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G:\NHS CB\Operations\Better Care Support Team\Better Care Fund\Publishing products\2018-19\"/>
    </mc:Choice>
  </mc:AlternateContent>
  <workbookProtection workbookAlgorithmName="SHA-512" workbookHashValue="TbJTjdenF9G/0W4Pj7Cfc5kJWHMM0YJxNS84RuIBTcaZU1RUICP9ztU3i1Dbclm9gNwaXBM1p4g0ElQegu02+A==" workbookSaltValue="xnkFM9IGppN1MNybaaTI1g==" workbookSpinCount="100000" lockStructure="1"/>
  <bookViews>
    <workbookView xWindow="360" yWindow="192" windowWidth="14352" windowHeight="12780" tabRatio="808" firstSheet="1" activeTab="2"/>
  </bookViews>
  <sheets>
    <sheet name="Q1 Raw Data" sheetId="1" state="hidden" r:id="rId1"/>
    <sheet name="Cover" sheetId="2" r:id="rId2"/>
    <sheet name="Contents" sheetId="4" r:id="rId3"/>
    <sheet name="Org List" sheetId="5" state="hidden" r:id="rId4"/>
    <sheet name="Comms by AT" sheetId="6" state="hidden" r:id="rId5"/>
    <sheet name="1_Nat Conditions &amp; s75" sheetId="14" r:id="rId6"/>
    <sheet name="2_BCF Metrics" sheetId="24" r:id="rId7"/>
    <sheet name="3_HICM self assmnt" sheetId="26" r:id="rId8"/>
    <sheet name="A_NEA and DTOC Trends" sheetId="17" state="hidden" r:id="rId9"/>
    <sheet name="NEA Backsheet" sheetId="7" state="hidden" r:id="rId10"/>
    <sheet name="A1_NEA perf" sheetId="18" r:id="rId11"/>
    <sheet name="A2_NEA perf (Rate)" sheetId="19" r:id="rId12"/>
    <sheet name="A3_NEA Length of Stay" sheetId="32" state="hidden" r:id="rId13"/>
    <sheet name="B1_DTOC perf" sheetId="20" r:id="rId14"/>
    <sheet name="DTOC Backsheet" sheetId="8" state="hidden" r:id="rId15"/>
    <sheet name="B2_DTOC perf (Rate)" sheetId="21" r:id="rId16"/>
    <sheet name="C1_Res Adms perf" sheetId="22" r:id="rId17"/>
    <sheet name="Res&amp;Reablement Backsheet" sheetId="9" state="hidden" r:id="rId18"/>
    <sheet name="C2_Reablement perf" sheetId="23" r:id="rId19"/>
    <sheet name="NatCon &amp; Metrics Backsheet" sheetId="10" state="hidden" r:id="rId20"/>
    <sheet name="HICM and Narrative Backsheet" sheetId="11" state="hidden" r:id="rId21"/>
    <sheet name="D1_CCG - HWB Mapping" sheetId="13" r:id="rId22"/>
  </sheets>
  <externalReferences>
    <externalReference r:id="rId23"/>
  </externalReferences>
  <definedNames>
    <definedName name="_xlnm._FilterDatabase" localSheetId="21" hidden="1">'D1_CCG - HWB Mapping'!$B$3:$G$875</definedName>
    <definedName name="Periods">[1]Index!$G$2:$H$5</definedName>
    <definedName name="_xlnm.Print_Area" localSheetId="21">'D1_CCG - HWB Mapping'!$A$1:$H$876</definedName>
  </definedNames>
  <calcPr calcId="171027"/>
</workbook>
</file>

<file path=xl/calcChain.xml><?xml version="1.0" encoding="utf-8"?>
<calcChain xmlns="http://schemas.openxmlformats.org/spreadsheetml/2006/main">
  <c r="R4" i="32" l="1"/>
  <c r="BP34" i="7" l="1"/>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BP104" i="7"/>
  <c r="BP105" i="7"/>
  <c r="BP106" i="7"/>
  <c r="BP107" i="7"/>
  <c r="BP108" i="7"/>
  <c r="BP109" i="7"/>
  <c r="BP110" i="7"/>
  <c r="BP111" i="7"/>
  <c r="BP112" i="7"/>
  <c r="BP113" i="7"/>
  <c r="BP114" i="7"/>
  <c r="BP115" i="7"/>
  <c r="BP116" i="7"/>
  <c r="BP117" i="7"/>
  <c r="BP118" i="7"/>
  <c r="BP119" i="7"/>
  <c r="BP120" i="7"/>
  <c r="BP121" i="7"/>
  <c r="BP122" i="7"/>
  <c r="BP123" i="7"/>
  <c r="BP124" i="7"/>
  <c r="BP125" i="7"/>
  <c r="BP126" i="7"/>
  <c r="BP127" i="7"/>
  <c r="BP128" i="7"/>
  <c r="BP129" i="7"/>
  <c r="BP130" i="7"/>
  <c r="BP131" i="7"/>
  <c r="BP132" i="7"/>
  <c r="BP133" i="7"/>
  <c r="BP134" i="7"/>
  <c r="BP135" i="7"/>
  <c r="BP136" i="7"/>
  <c r="BP137" i="7"/>
  <c r="BP138" i="7"/>
  <c r="BP139" i="7"/>
  <c r="BP140" i="7"/>
  <c r="BP141" i="7"/>
  <c r="BP142" i="7"/>
  <c r="BP143" i="7"/>
  <c r="BP144" i="7"/>
  <c r="BP145" i="7"/>
  <c r="BP146" i="7"/>
  <c r="BP147" i="7"/>
  <c r="BP148" i="7"/>
  <c r="BP149" i="7"/>
  <c r="BP150" i="7"/>
  <c r="BP151" i="7"/>
  <c r="BP152" i="7"/>
  <c r="BP153" i="7"/>
  <c r="BP154" i="7"/>
  <c r="BP155" i="7"/>
  <c r="BP156" i="7"/>
  <c r="BP157" i="7"/>
  <c r="BP158" i="7"/>
  <c r="BP159" i="7"/>
  <c r="BP160" i="7"/>
  <c r="BP161" i="7"/>
  <c r="BP162" i="7"/>
  <c r="BP163" i="7"/>
  <c r="BP164" i="7"/>
  <c r="BP165" i="7"/>
  <c r="BP166" i="7"/>
  <c r="BP167" i="7"/>
  <c r="BP168" i="7"/>
  <c r="BP169" i="7"/>
  <c r="BP170" i="7"/>
  <c r="BP171" i="7"/>
  <c r="BP172" i="7"/>
  <c r="BP173" i="7"/>
  <c r="BP174" i="7"/>
  <c r="BP175" i="7"/>
  <c r="BP176" i="7"/>
  <c r="BP177" i="7"/>
  <c r="BP178" i="7"/>
  <c r="BP179" i="7"/>
  <c r="BP180" i="7"/>
  <c r="BP181" i="7"/>
  <c r="BP182" i="7"/>
  <c r="BP183" i="7"/>
  <c r="BL34" i="7"/>
  <c r="BL35" i="7"/>
  <c r="BL36" i="7"/>
  <c r="BL37" i="7"/>
  <c r="BL38" i="7"/>
  <c r="BL39" i="7"/>
  <c r="BL40" i="7"/>
  <c r="BL41" i="7"/>
  <c r="BL42" i="7"/>
  <c r="BL43" i="7"/>
  <c r="BL44" i="7"/>
  <c r="BL45" i="7"/>
  <c r="BL46" i="7"/>
  <c r="BL47" i="7"/>
  <c r="BL48" i="7"/>
  <c r="BL49" i="7"/>
  <c r="BL50" i="7"/>
  <c r="BL51" i="7"/>
  <c r="BL52" i="7"/>
  <c r="BL53" i="7"/>
  <c r="BL54" i="7"/>
  <c r="BL55" i="7"/>
  <c r="BL56" i="7"/>
  <c r="BL57" i="7"/>
  <c r="BL58" i="7"/>
  <c r="BL59" i="7"/>
  <c r="BL60" i="7"/>
  <c r="BL61" i="7"/>
  <c r="BL62" i="7"/>
  <c r="BL63" i="7"/>
  <c r="BL64" i="7"/>
  <c r="BL65" i="7"/>
  <c r="BL66" i="7"/>
  <c r="BL67" i="7"/>
  <c r="BL68" i="7"/>
  <c r="BL69" i="7"/>
  <c r="BL70" i="7"/>
  <c r="BL71" i="7"/>
  <c r="BL72" i="7"/>
  <c r="BL73" i="7"/>
  <c r="BL74" i="7"/>
  <c r="BL75" i="7"/>
  <c r="BL76" i="7"/>
  <c r="BL77" i="7"/>
  <c r="BL78" i="7"/>
  <c r="BL79" i="7"/>
  <c r="BL80" i="7"/>
  <c r="BL81" i="7"/>
  <c r="BL82" i="7"/>
  <c r="BL83" i="7"/>
  <c r="BL84" i="7"/>
  <c r="BL85" i="7"/>
  <c r="BL86" i="7"/>
  <c r="BL87" i="7"/>
  <c r="BL88" i="7"/>
  <c r="BL89" i="7"/>
  <c r="BL90" i="7"/>
  <c r="BL91" i="7"/>
  <c r="BL92" i="7"/>
  <c r="BL93" i="7"/>
  <c r="BL94" i="7"/>
  <c r="BL95" i="7"/>
  <c r="BL96" i="7"/>
  <c r="BL97" i="7"/>
  <c r="BL98" i="7"/>
  <c r="BL99" i="7"/>
  <c r="BL100" i="7"/>
  <c r="BL101" i="7"/>
  <c r="BL102" i="7"/>
  <c r="BL103" i="7"/>
  <c r="BL104" i="7"/>
  <c r="BL105" i="7"/>
  <c r="BL106" i="7"/>
  <c r="BL107" i="7"/>
  <c r="BL108" i="7"/>
  <c r="BL109" i="7"/>
  <c r="BL110" i="7"/>
  <c r="BL111" i="7"/>
  <c r="BL112" i="7"/>
  <c r="BL113" i="7"/>
  <c r="BL114" i="7"/>
  <c r="BL115" i="7"/>
  <c r="BL116" i="7"/>
  <c r="BL117" i="7"/>
  <c r="BL118" i="7"/>
  <c r="BL119" i="7"/>
  <c r="BL120" i="7"/>
  <c r="BL121" i="7"/>
  <c r="BL122" i="7"/>
  <c r="BL123" i="7"/>
  <c r="BL124" i="7"/>
  <c r="BL125" i="7"/>
  <c r="BL126" i="7"/>
  <c r="BL127" i="7"/>
  <c r="BL128" i="7"/>
  <c r="BL129" i="7"/>
  <c r="BL130" i="7"/>
  <c r="BL131" i="7"/>
  <c r="BL132" i="7"/>
  <c r="BL133" i="7"/>
  <c r="BL134" i="7"/>
  <c r="BL135" i="7"/>
  <c r="BL136" i="7"/>
  <c r="BL137" i="7"/>
  <c r="BL138" i="7"/>
  <c r="BL139" i="7"/>
  <c r="BL140" i="7"/>
  <c r="BL141" i="7"/>
  <c r="BL142" i="7"/>
  <c r="BL143" i="7"/>
  <c r="BL144" i="7"/>
  <c r="BL145" i="7"/>
  <c r="BL146" i="7"/>
  <c r="BL147" i="7"/>
  <c r="BL148" i="7"/>
  <c r="BL149" i="7"/>
  <c r="BL150" i="7"/>
  <c r="BL151" i="7"/>
  <c r="BL152" i="7"/>
  <c r="BL153" i="7"/>
  <c r="BL154" i="7"/>
  <c r="BL155" i="7"/>
  <c r="BL156" i="7"/>
  <c r="BL157" i="7"/>
  <c r="BL158" i="7"/>
  <c r="BL159" i="7"/>
  <c r="BL160" i="7"/>
  <c r="BL161" i="7"/>
  <c r="BL162" i="7"/>
  <c r="BL163" i="7"/>
  <c r="BL164" i="7"/>
  <c r="BL165" i="7"/>
  <c r="BL166" i="7"/>
  <c r="BL167" i="7"/>
  <c r="BL168" i="7"/>
  <c r="BL169" i="7"/>
  <c r="BL170" i="7"/>
  <c r="BL171" i="7"/>
  <c r="BL172" i="7"/>
  <c r="BL173" i="7"/>
  <c r="BL174" i="7"/>
  <c r="BL175" i="7"/>
  <c r="BL176" i="7"/>
  <c r="BL177" i="7"/>
  <c r="BL178" i="7"/>
  <c r="BL179" i="7"/>
  <c r="BL180" i="7"/>
  <c r="BL181" i="7"/>
  <c r="BL182" i="7"/>
  <c r="BL183" i="7"/>
  <c r="BH34" i="7"/>
  <c r="BI34" i="7"/>
  <c r="BJ34" i="7"/>
  <c r="BK34" i="7"/>
  <c r="BM34" i="7"/>
  <c r="BN34" i="7"/>
  <c r="BO34" i="7"/>
  <c r="BH35" i="7"/>
  <c r="BI35" i="7"/>
  <c r="BJ35" i="7"/>
  <c r="BK35" i="7"/>
  <c r="BM35" i="7"/>
  <c r="BN35" i="7"/>
  <c r="BO35" i="7"/>
  <c r="BH36" i="7"/>
  <c r="BI36" i="7"/>
  <c r="BJ36" i="7"/>
  <c r="BK36" i="7"/>
  <c r="BM36" i="7"/>
  <c r="BN36" i="7"/>
  <c r="BO36" i="7"/>
  <c r="BH37" i="7"/>
  <c r="BI37" i="7"/>
  <c r="BJ37" i="7"/>
  <c r="BK37" i="7"/>
  <c r="BM37" i="7"/>
  <c r="BN37" i="7"/>
  <c r="BO37" i="7"/>
  <c r="BH38" i="7"/>
  <c r="BI38" i="7"/>
  <c r="BJ38" i="7"/>
  <c r="BK38" i="7"/>
  <c r="BM38" i="7"/>
  <c r="BN38" i="7"/>
  <c r="BO38" i="7"/>
  <c r="BH39" i="7"/>
  <c r="BI39" i="7"/>
  <c r="BJ39" i="7"/>
  <c r="BK39" i="7"/>
  <c r="BM39" i="7"/>
  <c r="BN39" i="7"/>
  <c r="BO39" i="7"/>
  <c r="BH40" i="7"/>
  <c r="BI40" i="7"/>
  <c r="BJ40" i="7"/>
  <c r="BK40" i="7"/>
  <c r="BM40" i="7"/>
  <c r="BN40" i="7"/>
  <c r="BO40" i="7"/>
  <c r="BH41" i="7"/>
  <c r="BI41" i="7"/>
  <c r="BJ41" i="7"/>
  <c r="BK41" i="7"/>
  <c r="BM41" i="7"/>
  <c r="BN41" i="7"/>
  <c r="BO41" i="7"/>
  <c r="BH42" i="7"/>
  <c r="BI42" i="7"/>
  <c r="BJ42" i="7"/>
  <c r="BK42" i="7"/>
  <c r="BM42" i="7"/>
  <c r="BN42" i="7"/>
  <c r="BO42" i="7"/>
  <c r="BH43" i="7"/>
  <c r="BI43" i="7"/>
  <c r="BJ43" i="7"/>
  <c r="BK43" i="7"/>
  <c r="BM43" i="7"/>
  <c r="BN43" i="7"/>
  <c r="BO43" i="7"/>
  <c r="BH44" i="7"/>
  <c r="BI44" i="7"/>
  <c r="BJ44" i="7"/>
  <c r="BK44" i="7"/>
  <c r="BM44" i="7"/>
  <c r="BN44" i="7"/>
  <c r="BO44" i="7"/>
  <c r="BH45" i="7"/>
  <c r="BI45" i="7"/>
  <c r="BJ45" i="7"/>
  <c r="BK45" i="7"/>
  <c r="BM45" i="7"/>
  <c r="BN45" i="7"/>
  <c r="BO45" i="7"/>
  <c r="BH46" i="7"/>
  <c r="BI46" i="7"/>
  <c r="BJ46" i="7"/>
  <c r="BK46" i="7"/>
  <c r="BM46" i="7"/>
  <c r="BN46" i="7"/>
  <c r="BO46" i="7"/>
  <c r="BH47" i="7"/>
  <c r="BI47" i="7"/>
  <c r="BJ47" i="7"/>
  <c r="BK47" i="7"/>
  <c r="BM47" i="7"/>
  <c r="BN47" i="7"/>
  <c r="BO47" i="7"/>
  <c r="BH48" i="7"/>
  <c r="BI48" i="7"/>
  <c r="BJ48" i="7"/>
  <c r="BK48" i="7"/>
  <c r="BM48" i="7"/>
  <c r="BN48" i="7"/>
  <c r="BO48" i="7"/>
  <c r="BH49" i="7"/>
  <c r="BI49" i="7"/>
  <c r="BJ49" i="7"/>
  <c r="BK49" i="7"/>
  <c r="BM49" i="7"/>
  <c r="BN49" i="7"/>
  <c r="BO49" i="7"/>
  <c r="BH50" i="7"/>
  <c r="BI50" i="7"/>
  <c r="BJ50" i="7"/>
  <c r="BK50" i="7"/>
  <c r="BM50" i="7"/>
  <c r="BN50" i="7"/>
  <c r="BO50" i="7"/>
  <c r="BH51" i="7"/>
  <c r="BI51" i="7"/>
  <c r="BJ51" i="7"/>
  <c r="BK51" i="7"/>
  <c r="BM51" i="7"/>
  <c r="BN51" i="7"/>
  <c r="BO51" i="7"/>
  <c r="BH52" i="7"/>
  <c r="BI52" i="7"/>
  <c r="BJ52" i="7"/>
  <c r="BK52" i="7"/>
  <c r="BM52" i="7"/>
  <c r="BN52" i="7"/>
  <c r="BO52" i="7"/>
  <c r="BH53" i="7"/>
  <c r="BI53" i="7"/>
  <c r="BJ53" i="7"/>
  <c r="BK53" i="7"/>
  <c r="BM53" i="7"/>
  <c r="BN53" i="7"/>
  <c r="BO53" i="7"/>
  <c r="BH54" i="7"/>
  <c r="BI54" i="7"/>
  <c r="BJ54" i="7"/>
  <c r="BK54" i="7"/>
  <c r="BM54" i="7"/>
  <c r="BN54" i="7"/>
  <c r="BO54" i="7"/>
  <c r="BH55" i="7"/>
  <c r="BI55" i="7"/>
  <c r="BJ55" i="7"/>
  <c r="BK55" i="7"/>
  <c r="BM55" i="7"/>
  <c r="BN55" i="7"/>
  <c r="BO55" i="7"/>
  <c r="BH56" i="7"/>
  <c r="BI56" i="7"/>
  <c r="BJ56" i="7"/>
  <c r="BK56" i="7"/>
  <c r="BM56" i="7"/>
  <c r="BN56" i="7"/>
  <c r="BO56" i="7"/>
  <c r="BH57" i="7"/>
  <c r="BI57" i="7"/>
  <c r="BJ57" i="7"/>
  <c r="BK57" i="7"/>
  <c r="BM57" i="7"/>
  <c r="BN57" i="7"/>
  <c r="BO57" i="7"/>
  <c r="BH58" i="7"/>
  <c r="BI58" i="7"/>
  <c r="BJ58" i="7"/>
  <c r="BK58" i="7"/>
  <c r="BM58" i="7"/>
  <c r="BN58" i="7"/>
  <c r="BO58" i="7"/>
  <c r="BH59" i="7"/>
  <c r="BI59" i="7"/>
  <c r="BJ59" i="7"/>
  <c r="BK59" i="7"/>
  <c r="BM59" i="7"/>
  <c r="BN59" i="7"/>
  <c r="BO59" i="7"/>
  <c r="BH60" i="7"/>
  <c r="BI60" i="7"/>
  <c r="BJ60" i="7"/>
  <c r="BK60" i="7"/>
  <c r="BM60" i="7"/>
  <c r="BN60" i="7"/>
  <c r="BO60" i="7"/>
  <c r="BH61" i="7"/>
  <c r="BI61" i="7"/>
  <c r="BJ61" i="7"/>
  <c r="BK61" i="7"/>
  <c r="BM61" i="7"/>
  <c r="BN61" i="7"/>
  <c r="BO61" i="7"/>
  <c r="BH62" i="7"/>
  <c r="BI62" i="7"/>
  <c r="BJ62" i="7"/>
  <c r="BK62" i="7"/>
  <c r="BM62" i="7"/>
  <c r="BN62" i="7"/>
  <c r="BO62" i="7"/>
  <c r="BH63" i="7"/>
  <c r="BI63" i="7"/>
  <c r="BJ63" i="7"/>
  <c r="BK63" i="7"/>
  <c r="BM63" i="7"/>
  <c r="BN63" i="7"/>
  <c r="BO63" i="7"/>
  <c r="BH64" i="7"/>
  <c r="BI64" i="7"/>
  <c r="BJ64" i="7"/>
  <c r="BK64" i="7"/>
  <c r="BM64" i="7"/>
  <c r="BN64" i="7"/>
  <c r="BO64" i="7"/>
  <c r="BH65" i="7"/>
  <c r="BI65" i="7"/>
  <c r="BJ65" i="7"/>
  <c r="BK65" i="7"/>
  <c r="BM65" i="7"/>
  <c r="BN65" i="7"/>
  <c r="BO65" i="7"/>
  <c r="BH66" i="7"/>
  <c r="BI66" i="7"/>
  <c r="BJ66" i="7"/>
  <c r="BK66" i="7"/>
  <c r="BM66" i="7"/>
  <c r="BN66" i="7"/>
  <c r="BO66" i="7"/>
  <c r="BH67" i="7"/>
  <c r="BI67" i="7"/>
  <c r="BJ67" i="7"/>
  <c r="BK67" i="7"/>
  <c r="BM67" i="7"/>
  <c r="BN67" i="7"/>
  <c r="BO67" i="7"/>
  <c r="BH68" i="7"/>
  <c r="BI68" i="7"/>
  <c r="BJ68" i="7"/>
  <c r="BK68" i="7"/>
  <c r="BM68" i="7"/>
  <c r="BN68" i="7"/>
  <c r="BO68" i="7"/>
  <c r="BH69" i="7"/>
  <c r="BI69" i="7"/>
  <c r="BJ69" i="7"/>
  <c r="BK69" i="7"/>
  <c r="BM69" i="7"/>
  <c r="BN69" i="7"/>
  <c r="BO69" i="7"/>
  <c r="BH70" i="7"/>
  <c r="BI70" i="7"/>
  <c r="BJ70" i="7"/>
  <c r="BK70" i="7"/>
  <c r="BM70" i="7"/>
  <c r="BN70" i="7"/>
  <c r="BO70" i="7"/>
  <c r="BH71" i="7"/>
  <c r="BI71" i="7"/>
  <c r="BJ71" i="7"/>
  <c r="BK71" i="7"/>
  <c r="BM71" i="7"/>
  <c r="BN71" i="7"/>
  <c r="BO71" i="7"/>
  <c r="BH72" i="7"/>
  <c r="BI72" i="7"/>
  <c r="BJ72" i="7"/>
  <c r="BK72" i="7"/>
  <c r="BM72" i="7"/>
  <c r="BN72" i="7"/>
  <c r="BO72" i="7"/>
  <c r="BH73" i="7"/>
  <c r="BI73" i="7"/>
  <c r="BJ73" i="7"/>
  <c r="BK73" i="7"/>
  <c r="BM73" i="7"/>
  <c r="BN73" i="7"/>
  <c r="BO73" i="7"/>
  <c r="BH74" i="7"/>
  <c r="BI74" i="7"/>
  <c r="BJ74" i="7"/>
  <c r="BK74" i="7"/>
  <c r="BM74" i="7"/>
  <c r="BN74" i="7"/>
  <c r="BO74" i="7"/>
  <c r="BH75" i="7"/>
  <c r="BI75" i="7"/>
  <c r="BJ75" i="7"/>
  <c r="BK75" i="7"/>
  <c r="BM75" i="7"/>
  <c r="BN75" i="7"/>
  <c r="BO75" i="7"/>
  <c r="BH76" i="7"/>
  <c r="BI76" i="7"/>
  <c r="BJ76" i="7"/>
  <c r="BK76" i="7"/>
  <c r="BM76" i="7"/>
  <c r="BN76" i="7"/>
  <c r="BO76" i="7"/>
  <c r="BH77" i="7"/>
  <c r="BI77" i="7"/>
  <c r="BJ77" i="7"/>
  <c r="BK77" i="7"/>
  <c r="BM77" i="7"/>
  <c r="BN77" i="7"/>
  <c r="BO77" i="7"/>
  <c r="BH78" i="7"/>
  <c r="BI78" i="7"/>
  <c r="BJ78" i="7"/>
  <c r="BK78" i="7"/>
  <c r="BM78" i="7"/>
  <c r="BN78" i="7"/>
  <c r="BO78" i="7"/>
  <c r="BH79" i="7"/>
  <c r="BI79" i="7"/>
  <c r="BJ79" i="7"/>
  <c r="BK79" i="7"/>
  <c r="BM79" i="7"/>
  <c r="BN79" i="7"/>
  <c r="BO79" i="7"/>
  <c r="BH80" i="7"/>
  <c r="BI80" i="7"/>
  <c r="BJ80" i="7"/>
  <c r="BK80" i="7"/>
  <c r="BM80" i="7"/>
  <c r="BN80" i="7"/>
  <c r="BO80" i="7"/>
  <c r="BH81" i="7"/>
  <c r="BI81" i="7"/>
  <c r="BJ81" i="7"/>
  <c r="BK81" i="7"/>
  <c r="BM81" i="7"/>
  <c r="BN81" i="7"/>
  <c r="BO81" i="7"/>
  <c r="BH82" i="7"/>
  <c r="BI82" i="7"/>
  <c r="BJ82" i="7"/>
  <c r="BK82" i="7"/>
  <c r="BM82" i="7"/>
  <c r="BN82" i="7"/>
  <c r="BO82" i="7"/>
  <c r="BH83" i="7"/>
  <c r="BI83" i="7"/>
  <c r="BJ83" i="7"/>
  <c r="BK83" i="7"/>
  <c r="BM83" i="7"/>
  <c r="BN83" i="7"/>
  <c r="BO83" i="7"/>
  <c r="BH84" i="7"/>
  <c r="BI84" i="7"/>
  <c r="BJ84" i="7"/>
  <c r="BK84" i="7"/>
  <c r="BM84" i="7"/>
  <c r="BN84" i="7"/>
  <c r="BO84" i="7"/>
  <c r="BH85" i="7"/>
  <c r="BI85" i="7"/>
  <c r="BJ85" i="7"/>
  <c r="BK85" i="7"/>
  <c r="BM85" i="7"/>
  <c r="BN85" i="7"/>
  <c r="BO85" i="7"/>
  <c r="BH86" i="7"/>
  <c r="BI86" i="7"/>
  <c r="BJ86" i="7"/>
  <c r="BK86" i="7"/>
  <c r="BM86" i="7"/>
  <c r="BN86" i="7"/>
  <c r="BO86" i="7"/>
  <c r="BH87" i="7"/>
  <c r="BI87" i="7"/>
  <c r="BJ87" i="7"/>
  <c r="BK87" i="7"/>
  <c r="BM87" i="7"/>
  <c r="BN87" i="7"/>
  <c r="BO87" i="7"/>
  <c r="BH88" i="7"/>
  <c r="BI88" i="7"/>
  <c r="BJ88" i="7"/>
  <c r="BK88" i="7"/>
  <c r="BM88" i="7"/>
  <c r="BN88" i="7"/>
  <c r="BO88" i="7"/>
  <c r="BH89" i="7"/>
  <c r="BI89" i="7"/>
  <c r="BJ89" i="7"/>
  <c r="BK89" i="7"/>
  <c r="BM89" i="7"/>
  <c r="BN89" i="7"/>
  <c r="BO89" i="7"/>
  <c r="BH90" i="7"/>
  <c r="BI90" i="7"/>
  <c r="BJ90" i="7"/>
  <c r="BK90" i="7"/>
  <c r="BM90" i="7"/>
  <c r="BN90" i="7"/>
  <c r="BO90" i="7"/>
  <c r="BH91" i="7"/>
  <c r="BI91" i="7"/>
  <c r="BJ91" i="7"/>
  <c r="BK91" i="7"/>
  <c r="BM91" i="7"/>
  <c r="BN91" i="7"/>
  <c r="BO91" i="7"/>
  <c r="BH92" i="7"/>
  <c r="BI92" i="7"/>
  <c r="BJ92" i="7"/>
  <c r="BK92" i="7"/>
  <c r="BM92" i="7"/>
  <c r="BN92" i="7"/>
  <c r="BO92" i="7"/>
  <c r="BH93" i="7"/>
  <c r="BI93" i="7"/>
  <c r="BJ93" i="7"/>
  <c r="BK93" i="7"/>
  <c r="BM93" i="7"/>
  <c r="BN93" i="7"/>
  <c r="BO93" i="7"/>
  <c r="BH94" i="7"/>
  <c r="BI94" i="7"/>
  <c r="BJ94" i="7"/>
  <c r="BK94" i="7"/>
  <c r="BM94" i="7"/>
  <c r="BN94" i="7"/>
  <c r="BO94" i="7"/>
  <c r="BH95" i="7"/>
  <c r="BI95" i="7"/>
  <c r="BJ95" i="7"/>
  <c r="BK95" i="7"/>
  <c r="BM95" i="7"/>
  <c r="BN95" i="7"/>
  <c r="BO95" i="7"/>
  <c r="BH96" i="7"/>
  <c r="BI96" i="7"/>
  <c r="BJ96" i="7"/>
  <c r="BK96" i="7"/>
  <c r="BM96" i="7"/>
  <c r="BN96" i="7"/>
  <c r="BO96" i="7"/>
  <c r="BH97" i="7"/>
  <c r="BI97" i="7"/>
  <c r="BJ97" i="7"/>
  <c r="BK97" i="7"/>
  <c r="BM97" i="7"/>
  <c r="BN97" i="7"/>
  <c r="BO97" i="7"/>
  <c r="BH98" i="7"/>
  <c r="BI98" i="7"/>
  <c r="BJ98" i="7"/>
  <c r="BK98" i="7"/>
  <c r="BM98" i="7"/>
  <c r="BN98" i="7"/>
  <c r="BO98" i="7"/>
  <c r="BH99" i="7"/>
  <c r="BI99" i="7"/>
  <c r="BJ99" i="7"/>
  <c r="BK99" i="7"/>
  <c r="BM99" i="7"/>
  <c r="BN99" i="7"/>
  <c r="BO99" i="7"/>
  <c r="BH100" i="7"/>
  <c r="BI100" i="7"/>
  <c r="BJ100" i="7"/>
  <c r="BK100" i="7"/>
  <c r="BM100" i="7"/>
  <c r="BN100" i="7"/>
  <c r="BO100" i="7"/>
  <c r="BH101" i="7"/>
  <c r="BI101" i="7"/>
  <c r="BJ101" i="7"/>
  <c r="BK101" i="7"/>
  <c r="BM101" i="7"/>
  <c r="BN101" i="7"/>
  <c r="BO101" i="7"/>
  <c r="BH102" i="7"/>
  <c r="BI102" i="7"/>
  <c r="BJ102" i="7"/>
  <c r="BK102" i="7"/>
  <c r="BM102" i="7"/>
  <c r="BN102" i="7"/>
  <c r="BO102" i="7"/>
  <c r="BH103" i="7"/>
  <c r="BI103" i="7"/>
  <c r="BJ103" i="7"/>
  <c r="BK103" i="7"/>
  <c r="BM103" i="7"/>
  <c r="BN103" i="7"/>
  <c r="BO103" i="7"/>
  <c r="BH104" i="7"/>
  <c r="BI104" i="7"/>
  <c r="BJ104" i="7"/>
  <c r="BK104" i="7"/>
  <c r="BM104" i="7"/>
  <c r="BN104" i="7"/>
  <c r="BO104" i="7"/>
  <c r="BH105" i="7"/>
  <c r="BI105" i="7"/>
  <c r="BJ105" i="7"/>
  <c r="BK105" i="7"/>
  <c r="BM105" i="7"/>
  <c r="BN105" i="7"/>
  <c r="BO105" i="7"/>
  <c r="BH106" i="7"/>
  <c r="BI106" i="7"/>
  <c r="BJ106" i="7"/>
  <c r="BK106" i="7"/>
  <c r="BM106" i="7"/>
  <c r="BN106" i="7"/>
  <c r="BO106" i="7"/>
  <c r="BH107" i="7"/>
  <c r="BI107" i="7"/>
  <c r="BJ107" i="7"/>
  <c r="BK107" i="7"/>
  <c r="BM107" i="7"/>
  <c r="BN107" i="7"/>
  <c r="BO107" i="7"/>
  <c r="BH108" i="7"/>
  <c r="BI108" i="7"/>
  <c r="BJ108" i="7"/>
  <c r="BK108" i="7"/>
  <c r="BM108" i="7"/>
  <c r="BN108" i="7"/>
  <c r="BO108" i="7"/>
  <c r="BH109" i="7"/>
  <c r="BI109" i="7"/>
  <c r="BJ109" i="7"/>
  <c r="BK109" i="7"/>
  <c r="BM109" i="7"/>
  <c r="BN109" i="7"/>
  <c r="BO109" i="7"/>
  <c r="BH110" i="7"/>
  <c r="BI110" i="7"/>
  <c r="BJ110" i="7"/>
  <c r="BK110" i="7"/>
  <c r="BM110" i="7"/>
  <c r="BN110" i="7"/>
  <c r="BO110" i="7"/>
  <c r="BH111" i="7"/>
  <c r="BI111" i="7"/>
  <c r="BJ111" i="7"/>
  <c r="BK111" i="7"/>
  <c r="BM111" i="7"/>
  <c r="BN111" i="7"/>
  <c r="BO111" i="7"/>
  <c r="BH112" i="7"/>
  <c r="BI112" i="7"/>
  <c r="BJ112" i="7"/>
  <c r="BK112" i="7"/>
  <c r="BM112" i="7"/>
  <c r="BN112" i="7"/>
  <c r="BO112" i="7"/>
  <c r="BH113" i="7"/>
  <c r="BI113" i="7"/>
  <c r="BJ113" i="7"/>
  <c r="BK113" i="7"/>
  <c r="BM113" i="7"/>
  <c r="BN113" i="7"/>
  <c r="BO113" i="7"/>
  <c r="BH114" i="7"/>
  <c r="BI114" i="7"/>
  <c r="BJ114" i="7"/>
  <c r="BK114" i="7"/>
  <c r="BM114" i="7"/>
  <c r="BN114" i="7"/>
  <c r="BO114" i="7"/>
  <c r="BH115" i="7"/>
  <c r="BI115" i="7"/>
  <c r="BJ115" i="7"/>
  <c r="BK115" i="7"/>
  <c r="BM115" i="7"/>
  <c r="BN115" i="7"/>
  <c r="BO115" i="7"/>
  <c r="BH116" i="7"/>
  <c r="BI116" i="7"/>
  <c r="BJ116" i="7"/>
  <c r="BK116" i="7"/>
  <c r="BM116" i="7"/>
  <c r="BN116" i="7"/>
  <c r="BO116" i="7"/>
  <c r="BH117" i="7"/>
  <c r="BI117" i="7"/>
  <c r="BJ117" i="7"/>
  <c r="BK117" i="7"/>
  <c r="BM117" i="7"/>
  <c r="BN117" i="7"/>
  <c r="BO117" i="7"/>
  <c r="BH118" i="7"/>
  <c r="BI118" i="7"/>
  <c r="BJ118" i="7"/>
  <c r="BK118" i="7"/>
  <c r="BM118" i="7"/>
  <c r="BN118" i="7"/>
  <c r="BO118" i="7"/>
  <c r="BH119" i="7"/>
  <c r="BI119" i="7"/>
  <c r="BJ119" i="7"/>
  <c r="BK119" i="7"/>
  <c r="BM119" i="7"/>
  <c r="BN119" i="7"/>
  <c r="BO119" i="7"/>
  <c r="BH120" i="7"/>
  <c r="BI120" i="7"/>
  <c r="BJ120" i="7"/>
  <c r="BK120" i="7"/>
  <c r="BM120" i="7"/>
  <c r="BN120" i="7"/>
  <c r="BO120" i="7"/>
  <c r="BH121" i="7"/>
  <c r="BI121" i="7"/>
  <c r="BJ121" i="7"/>
  <c r="BK121" i="7"/>
  <c r="BM121" i="7"/>
  <c r="BN121" i="7"/>
  <c r="BO121" i="7"/>
  <c r="BH122" i="7"/>
  <c r="BI122" i="7"/>
  <c r="BJ122" i="7"/>
  <c r="BK122" i="7"/>
  <c r="BM122" i="7"/>
  <c r="BN122" i="7"/>
  <c r="BO122" i="7"/>
  <c r="BH123" i="7"/>
  <c r="BI123" i="7"/>
  <c r="BJ123" i="7"/>
  <c r="BK123" i="7"/>
  <c r="BM123" i="7"/>
  <c r="BN123" i="7"/>
  <c r="BO123" i="7"/>
  <c r="BH124" i="7"/>
  <c r="BI124" i="7"/>
  <c r="BJ124" i="7"/>
  <c r="BK124" i="7"/>
  <c r="BM124" i="7"/>
  <c r="BN124" i="7"/>
  <c r="BO124" i="7"/>
  <c r="BH125" i="7"/>
  <c r="BI125" i="7"/>
  <c r="BJ125" i="7"/>
  <c r="BK125" i="7"/>
  <c r="BM125" i="7"/>
  <c r="BN125" i="7"/>
  <c r="BO125" i="7"/>
  <c r="BH126" i="7"/>
  <c r="BI126" i="7"/>
  <c r="BJ126" i="7"/>
  <c r="BK126" i="7"/>
  <c r="BM126" i="7"/>
  <c r="BN126" i="7"/>
  <c r="BO126" i="7"/>
  <c r="BH127" i="7"/>
  <c r="BI127" i="7"/>
  <c r="BJ127" i="7"/>
  <c r="BK127" i="7"/>
  <c r="BM127" i="7"/>
  <c r="BN127" i="7"/>
  <c r="BO127" i="7"/>
  <c r="BH128" i="7"/>
  <c r="BI128" i="7"/>
  <c r="BJ128" i="7"/>
  <c r="BK128" i="7"/>
  <c r="BM128" i="7"/>
  <c r="BN128" i="7"/>
  <c r="BO128" i="7"/>
  <c r="BH129" i="7"/>
  <c r="BI129" i="7"/>
  <c r="BJ129" i="7"/>
  <c r="BK129" i="7"/>
  <c r="BM129" i="7"/>
  <c r="BN129" i="7"/>
  <c r="BO129" i="7"/>
  <c r="BH130" i="7"/>
  <c r="BI130" i="7"/>
  <c r="BJ130" i="7"/>
  <c r="BK130" i="7"/>
  <c r="BM130" i="7"/>
  <c r="BN130" i="7"/>
  <c r="BO130" i="7"/>
  <c r="BH131" i="7"/>
  <c r="BI131" i="7"/>
  <c r="BJ131" i="7"/>
  <c r="BK131" i="7"/>
  <c r="BM131" i="7"/>
  <c r="BN131" i="7"/>
  <c r="BO131" i="7"/>
  <c r="BH132" i="7"/>
  <c r="BI132" i="7"/>
  <c r="BJ132" i="7"/>
  <c r="BK132" i="7"/>
  <c r="BM132" i="7"/>
  <c r="BN132" i="7"/>
  <c r="BO132" i="7"/>
  <c r="BH133" i="7"/>
  <c r="BI133" i="7"/>
  <c r="BJ133" i="7"/>
  <c r="BK133" i="7"/>
  <c r="BM133" i="7"/>
  <c r="BN133" i="7"/>
  <c r="BO133" i="7"/>
  <c r="BH134" i="7"/>
  <c r="BI134" i="7"/>
  <c r="BJ134" i="7"/>
  <c r="BK134" i="7"/>
  <c r="BM134" i="7"/>
  <c r="BN134" i="7"/>
  <c r="BO134" i="7"/>
  <c r="BH135" i="7"/>
  <c r="BI135" i="7"/>
  <c r="BJ135" i="7"/>
  <c r="BK135" i="7"/>
  <c r="BM135" i="7"/>
  <c r="BN135" i="7"/>
  <c r="BO135" i="7"/>
  <c r="BH136" i="7"/>
  <c r="BI136" i="7"/>
  <c r="BJ136" i="7"/>
  <c r="BK136" i="7"/>
  <c r="BM136" i="7"/>
  <c r="BN136" i="7"/>
  <c r="BO136" i="7"/>
  <c r="BH137" i="7"/>
  <c r="BI137" i="7"/>
  <c r="BJ137" i="7"/>
  <c r="BK137" i="7"/>
  <c r="BM137" i="7"/>
  <c r="BN137" i="7"/>
  <c r="BO137" i="7"/>
  <c r="BH138" i="7"/>
  <c r="BI138" i="7"/>
  <c r="BJ138" i="7"/>
  <c r="BK138" i="7"/>
  <c r="BM138" i="7"/>
  <c r="BN138" i="7"/>
  <c r="BO138" i="7"/>
  <c r="BH139" i="7"/>
  <c r="BI139" i="7"/>
  <c r="BJ139" i="7"/>
  <c r="BK139" i="7"/>
  <c r="BM139" i="7"/>
  <c r="BN139" i="7"/>
  <c r="BO139" i="7"/>
  <c r="BH140" i="7"/>
  <c r="BI140" i="7"/>
  <c r="BJ140" i="7"/>
  <c r="BK140" i="7"/>
  <c r="BM140" i="7"/>
  <c r="BN140" i="7"/>
  <c r="BO140" i="7"/>
  <c r="BH141" i="7"/>
  <c r="BI141" i="7"/>
  <c r="BJ141" i="7"/>
  <c r="BK141" i="7"/>
  <c r="BM141" i="7"/>
  <c r="BN141" i="7"/>
  <c r="BO141" i="7"/>
  <c r="BH142" i="7"/>
  <c r="BI142" i="7"/>
  <c r="BJ142" i="7"/>
  <c r="BK142" i="7"/>
  <c r="BM142" i="7"/>
  <c r="BN142" i="7"/>
  <c r="BO142" i="7"/>
  <c r="BH143" i="7"/>
  <c r="BI143" i="7"/>
  <c r="BJ143" i="7"/>
  <c r="BK143" i="7"/>
  <c r="BM143" i="7"/>
  <c r="BN143" i="7"/>
  <c r="BO143" i="7"/>
  <c r="BH144" i="7"/>
  <c r="BI144" i="7"/>
  <c r="BJ144" i="7"/>
  <c r="BK144" i="7"/>
  <c r="BM144" i="7"/>
  <c r="BN144" i="7"/>
  <c r="BO144" i="7"/>
  <c r="BH145" i="7"/>
  <c r="BI145" i="7"/>
  <c r="BJ145" i="7"/>
  <c r="BK145" i="7"/>
  <c r="BM145" i="7"/>
  <c r="BN145" i="7"/>
  <c r="BO145" i="7"/>
  <c r="BH146" i="7"/>
  <c r="BI146" i="7"/>
  <c r="BJ146" i="7"/>
  <c r="BK146" i="7"/>
  <c r="BM146" i="7"/>
  <c r="BN146" i="7"/>
  <c r="BO146" i="7"/>
  <c r="BH147" i="7"/>
  <c r="BI147" i="7"/>
  <c r="BJ147" i="7"/>
  <c r="BK147" i="7"/>
  <c r="BM147" i="7"/>
  <c r="BN147" i="7"/>
  <c r="BO147" i="7"/>
  <c r="BH148" i="7"/>
  <c r="BI148" i="7"/>
  <c r="BJ148" i="7"/>
  <c r="BK148" i="7"/>
  <c r="BM148" i="7"/>
  <c r="BN148" i="7"/>
  <c r="BO148" i="7"/>
  <c r="BH149" i="7"/>
  <c r="BI149" i="7"/>
  <c r="BJ149" i="7"/>
  <c r="BK149" i="7"/>
  <c r="BM149" i="7"/>
  <c r="BN149" i="7"/>
  <c r="BO149" i="7"/>
  <c r="BH150" i="7"/>
  <c r="BI150" i="7"/>
  <c r="BJ150" i="7"/>
  <c r="BK150" i="7"/>
  <c r="BM150" i="7"/>
  <c r="BN150" i="7"/>
  <c r="BO150" i="7"/>
  <c r="BH151" i="7"/>
  <c r="BI151" i="7"/>
  <c r="BJ151" i="7"/>
  <c r="BK151" i="7"/>
  <c r="BM151" i="7"/>
  <c r="BN151" i="7"/>
  <c r="BO151" i="7"/>
  <c r="BH152" i="7"/>
  <c r="BI152" i="7"/>
  <c r="BJ152" i="7"/>
  <c r="BK152" i="7"/>
  <c r="BM152" i="7"/>
  <c r="BN152" i="7"/>
  <c r="BO152" i="7"/>
  <c r="BH153" i="7"/>
  <c r="BI153" i="7"/>
  <c r="BJ153" i="7"/>
  <c r="BK153" i="7"/>
  <c r="BM153" i="7"/>
  <c r="BN153" i="7"/>
  <c r="BO153" i="7"/>
  <c r="BH154" i="7"/>
  <c r="BI154" i="7"/>
  <c r="BJ154" i="7"/>
  <c r="BK154" i="7"/>
  <c r="BM154" i="7"/>
  <c r="BN154" i="7"/>
  <c r="BO154" i="7"/>
  <c r="BH155" i="7"/>
  <c r="BI155" i="7"/>
  <c r="BJ155" i="7"/>
  <c r="BK155" i="7"/>
  <c r="BM155" i="7"/>
  <c r="BN155" i="7"/>
  <c r="BO155" i="7"/>
  <c r="BH156" i="7"/>
  <c r="BI156" i="7"/>
  <c r="BJ156" i="7"/>
  <c r="BK156" i="7"/>
  <c r="BM156" i="7"/>
  <c r="BN156" i="7"/>
  <c r="BO156" i="7"/>
  <c r="BH157" i="7"/>
  <c r="BI157" i="7"/>
  <c r="BJ157" i="7"/>
  <c r="BK157" i="7"/>
  <c r="BM157" i="7"/>
  <c r="BN157" i="7"/>
  <c r="BO157" i="7"/>
  <c r="BH158" i="7"/>
  <c r="BI158" i="7"/>
  <c r="BJ158" i="7"/>
  <c r="BK158" i="7"/>
  <c r="BM158" i="7"/>
  <c r="BN158" i="7"/>
  <c r="BO158" i="7"/>
  <c r="BH159" i="7"/>
  <c r="BI159" i="7"/>
  <c r="BJ159" i="7"/>
  <c r="BK159" i="7"/>
  <c r="BM159" i="7"/>
  <c r="BN159" i="7"/>
  <c r="BO159" i="7"/>
  <c r="BH160" i="7"/>
  <c r="BI160" i="7"/>
  <c r="BJ160" i="7"/>
  <c r="BK160" i="7"/>
  <c r="BM160" i="7"/>
  <c r="BN160" i="7"/>
  <c r="BO160" i="7"/>
  <c r="BH161" i="7"/>
  <c r="BI161" i="7"/>
  <c r="BJ161" i="7"/>
  <c r="BK161" i="7"/>
  <c r="BM161" i="7"/>
  <c r="BN161" i="7"/>
  <c r="BO161" i="7"/>
  <c r="BH162" i="7"/>
  <c r="BI162" i="7"/>
  <c r="BJ162" i="7"/>
  <c r="BK162" i="7"/>
  <c r="BM162" i="7"/>
  <c r="BN162" i="7"/>
  <c r="BO162" i="7"/>
  <c r="BH163" i="7"/>
  <c r="BI163" i="7"/>
  <c r="BJ163" i="7"/>
  <c r="BK163" i="7"/>
  <c r="BM163" i="7"/>
  <c r="BN163" i="7"/>
  <c r="BO163" i="7"/>
  <c r="BH164" i="7"/>
  <c r="BI164" i="7"/>
  <c r="BJ164" i="7"/>
  <c r="BK164" i="7"/>
  <c r="BM164" i="7"/>
  <c r="BN164" i="7"/>
  <c r="BO164" i="7"/>
  <c r="BH165" i="7"/>
  <c r="BI165" i="7"/>
  <c r="BJ165" i="7"/>
  <c r="BK165" i="7"/>
  <c r="BM165" i="7"/>
  <c r="BN165" i="7"/>
  <c r="BO165" i="7"/>
  <c r="BH166" i="7"/>
  <c r="BI166" i="7"/>
  <c r="BJ166" i="7"/>
  <c r="BK166" i="7"/>
  <c r="BM166" i="7"/>
  <c r="BN166" i="7"/>
  <c r="BO166" i="7"/>
  <c r="BH167" i="7"/>
  <c r="BI167" i="7"/>
  <c r="BJ167" i="7"/>
  <c r="BK167" i="7"/>
  <c r="BM167" i="7"/>
  <c r="BN167" i="7"/>
  <c r="BO167" i="7"/>
  <c r="BH168" i="7"/>
  <c r="BI168" i="7"/>
  <c r="BJ168" i="7"/>
  <c r="BK168" i="7"/>
  <c r="BM168" i="7"/>
  <c r="BN168" i="7"/>
  <c r="BO168" i="7"/>
  <c r="BH169" i="7"/>
  <c r="BI169" i="7"/>
  <c r="BJ169" i="7"/>
  <c r="BK169" i="7"/>
  <c r="BM169" i="7"/>
  <c r="BN169" i="7"/>
  <c r="BO169" i="7"/>
  <c r="BH170" i="7"/>
  <c r="BI170" i="7"/>
  <c r="BJ170" i="7"/>
  <c r="BK170" i="7"/>
  <c r="BM170" i="7"/>
  <c r="BN170" i="7"/>
  <c r="BO170" i="7"/>
  <c r="BH171" i="7"/>
  <c r="BI171" i="7"/>
  <c r="BJ171" i="7"/>
  <c r="BK171" i="7"/>
  <c r="BM171" i="7"/>
  <c r="BN171" i="7"/>
  <c r="BO171" i="7"/>
  <c r="BH172" i="7"/>
  <c r="BI172" i="7"/>
  <c r="BJ172" i="7"/>
  <c r="BK172" i="7"/>
  <c r="BM172" i="7"/>
  <c r="BN172" i="7"/>
  <c r="BO172" i="7"/>
  <c r="BH173" i="7"/>
  <c r="BI173" i="7"/>
  <c r="BJ173" i="7"/>
  <c r="BK173" i="7"/>
  <c r="BM173" i="7"/>
  <c r="BN173" i="7"/>
  <c r="BO173" i="7"/>
  <c r="BH174" i="7"/>
  <c r="BI174" i="7"/>
  <c r="BJ174" i="7"/>
  <c r="BK174" i="7"/>
  <c r="BM174" i="7"/>
  <c r="BN174" i="7"/>
  <c r="BO174" i="7"/>
  <c r="BH175" i="7"/>
  <c r="BI175" i="7"/>
  <c r="BJ175" i="7"/>
  <c r="BK175" i="7"/>
  <c r="BM175" i="7"/>
  <c r="BN175" i="7"/>
  <c r="BO175" i="7"/>
  <c r="BH176" i="7"/>
  <c r="BI176" i="7"/>
  <c r="BJ176" i="7"/>
  <c r="BK176" i="7"/>
  <c r="BM176" i="7"/>
  <c r="BN176" i="7"/>
  <c r="BO176" i="7"/>
  <c r="BH177" i="7"/>
  <c r="BI177" i="7"/>
  <c r="BJ177" i="7"/>
  <c r="BK177" i="7"/>
  <c r="BM177" i="7"/>
  <c r="BN177" i="7"/>
  <c r="BO177" i="7"/>
  <c r="BH178" i="7"/>
  <c r="BI178" i="7"/>
  <c r="BJ178" i="7"/>
  <c r="BK178" i="7"/>
  <c r="BM178" i="7"/>
  <c r="BN178" i="7"/>
  <c r="BO178" i="7"/>
  <c r="BH179" i="7"/>
  <c r="BI179" i="7"/>
  <c r="BJ179" i="7"/>
  <c r="BK179" i="7"/>
  <c r="BM179" i="7"/>
  <c r="BN179" i="7"/>
  <c r="BO179" i="7"/>
  <c r="BH180" i="7"/>
  <c r="BI180" i="7"/>
  <c r="BJ180" i="7"/>
  <c r="BK180" i="7"/>
  <c r="BM180" i="7"/>
  <c r="BN180" i="7"/>
  <c r="BO180" i="7"/>
  <c r="BH181" i="7"/>
  <c r="BI181" i="7"/>
  <c r="BJ181" i="7"/>
  <c r="BK181" i="7"/>
  <c r="BM181" i="7"/>
  <c r="BN181" i="7"/>
  <c r="BO181" i="7"/>
  <c r="BH182" i="7"/>
  <c r="BI182" i="7"/>
  <c r="BJ182" i="7"/>
  <c r="BK182" i="7"/>
  <c r="BM182" i="7"/>
  <c r="BN182" i="7"/>
  <c r="BO182" i="7"/>
  <c r="BH183" i="7"/>
  <c r="BI183" i="7"/>
  <c r="BJ183" i="7"/>
  <c r="BK183" i="7"/>
  <c r="BM183" i="7"/>
  <c r="BN183" i="7"/>
  <c r="BO18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V34" i="7"/>
  <c r="AW34" i="7"/>
  <c r="AX34" i="7"/>
  <c r="AY34" i="7"/>
  <c r="BA34" i="7"/>
  <c r="BB34" i="7"/>
  <c r="BC34" i="7"/>
  <c r="AV35" i="7"/>
  <c r="AW35" i="7"/>
  <c r="AX35" i="7"/>
  <c r="AY35" i="7"/>
  <c r="BA35" i="7"/>
  <c r="BB35" i="7"/>
  <c r="BC35" i="7"/>
  <c r="AV36" i="7"/>
  <c r="AW36" i="7"/>
  <c r="AX36" i="7"/>
  <c r="AY36" i="7"/>
  <c r="BA36" i="7"/>
  <c r="BB36" i="7"/>
  <c r="BC36" i="7"/>
  <c r="AV37" i="7"/>
  <c r="AW37" i="7"/>
  <c r="AX37" i="7"/>
  <c r="AY37" i="7"/>
  <c r="BA37" i="7"/>
  <c r="BB37" i="7"/>
  <c r="BC37" i="7"/>
  <c r="AV38" i="7"/>
  <c r="AW38" i="7"/>
  <c r="AX38" i="7"/>
  <c r="AY38" i="7"/>
  <c r="BA38" i="7"/>
  <c r="BB38" i="7"/>
  <c r="BC38" i="7"/>
  <c r="AV39" i="7"/>
  <c r="AW39" i="7"/>
  <c r="AX39" i="7"/>
  <c r="AY39" i="7"/>
  <c r="BA39" i="7"/>
  <c r="BB39" i="7"/>
  <c r="BC39" i="7"/>
  <c r="AV40" i="7"/>
  <c r="AW40" i="7"/>
  <c r="AX40" i="7"/>
  <c r="AY40" i="7"/>
  <c r="BA40" i="7"/>
  <c r="BB40" i="7"/>
  <c r="BC40" i="7"/>
  <c r="AV41" i="7"/>
  <c r="AW41" i="7"/>
  <c r="AX41" i="7"/>
  <c r="AY41" i="7"/>
  <c r="BA41" i="7"/>
  <c r="BB41" i="7"/>
  <c r="BC41" i="7"/>
  <c r="AV42" i="7"/>
  <c r="AW42" i="7"/>
  <c r="AX42" i="7"/>
  <c r="AY42" i="7"/>
  <c r="BA42" i="7"/>
  <c r="BB42" i="7"/>
  <c r="BC42" i="7"/>
  <c r="AV43" i="7"/>
  <c r="AW43" i="7"/>
  <c r="AX43" i="7"/>
  <c r="AY43" i="7"/>
  <c r="BA43" i="7"/>
  <c r="BB43" i="7"/>
  <c r="BC43" i="7"/>
  <c r="AV44" i="7"/>
  <c r="AW44" i="7"/>
  <c r="AX44" i="7"/>
  <c r="AY44" i="7"/>
  <c r="BA44" i="7"/>
  <c r="BB44" i="7"/>
  <c r="BC44" i="7"/>
  <c r="AV45" i="7"/>
  <c r="AW45" i="7"/>
  <c r="AX45" i="7"/>
  <c r="AY45" i="7"/>
  <c r="BA45" i="7"/>
  <c r="BB45" i="7"/>
  <c r="BC45" i="7"/>
  <c r="AV46" i="7"/>
  <c r="AW46" i="7"/>
  <c r="AX46" i="7"/>
  <c r="AY46" i="7"/>
  <c r="BA46" i="7"/>
  <c r="BB46" i="7"/>
  <c r="BC46" i="7"/>
  <c r="AV47" i="7"/>
  <c r="AW47" i="7"/>
  <c r="AX47" i="7"/>
  <c r="AY47" i="7"/>
  <c r="BA47" i="7"/>
  <c r="BB47" i="7"/>
  <c r="BC47" i="7"/>
  <c r="AV48" i="7"/>
  <c r="AW48" i="7"/>
  <c r="AX48" i="7"/>
  <c r="AY48" i="7"/>
  <c r="BA48" i="7"/>
  <c r="BB48" i="7"/>
  <c r="BC48" i="7"/>
  <c r="AV49" i="7"/>
  <c r="AW49" i="7"/>
  <c r="AX49" i="7"/>
  <c r="AY49" i="7"/>
  <c r="BA49" i="7"/>
  <c r="BB49" i="7"/>
  <c r="BC49" i="7"/>
  <c r="AV50" i="7"/>
  <c r="AW50" i="7"/>
  <c r="AX50" i="7"/>
  <c r="AY50" i="7"/>
  <c r="BA50" i="7"/>
  <c r="BB50" i="7"/>
  <c r="BC50" i="7"/>
  <c r="AV51" i="7"/>
  <c r="AW51" i="7"/>
  <c r="AX51" i="7"/>
  <c r="AY51" i="7"/>
  <c r="BA51" i="7"/>
  <c r="BB51" i="7"/>
  <c r="BC51" i="7"/>
  <c r="AV52" i="7"/>
  <c r="AW52" i="7"/>
  <c r="AX52" i="7"/>
  <c r="AY52" i="7"/>
  <c r="BA52" i="7"/>
  <c r="BB52" i="7"/>
  <c r="BC52" i="7"/>
  <c r="AV53" i="7"/>
  <c r="AW53" i="7"/>
  <c r="AX53" i="7"/>
  <c r="AY53" i="7"/>
  <c r="BA53" i="7"/>
  <c r="BB53" i="7"/>
  <c r="BC53" i="7"/>
  <c r="AV54" i="7"/>
  <c r="AW54" i="7"/>
  <c r="AX54" i="7"/>
  <c r="AY54" i="7"/>
  <c r="BA54" i="7"/>
  <c r="BB54" i="7"/>
  <c r="BC54" i="7"/>
  <c r="AV55" i="7"/>
  <c r="AW55" i="7"/>
  <c r="AX55" i="7"/>
  <c r="AY55" i="7"/>
  <c r="BA55" i="7"/>
  <c r="BB55" i="7"/>
  <c r="BC55" i="7"/>
  <c r="AV56" i="7"/>
  <c r="AW56" i="7"/>
  <c r="AX56" i="7"/>
  <c r="AY56" i="7"/>
  <c r="BA56" i="7"/>
  <c r="BB56" i="7"/>
  <c r="BC56" i="7"/>
  <c r="AV57" i="7"/>
  <c r="AW57" i="7"/>
  <c r="AX57" i="7"/>
  <c r="AY57" i="7"/>
  <c r="BA57" i="7"/>
  <c r="BB57" i="7"/>
  <c r="BC57" i="7"/>
  <c r="AV58" i="7"/>
  <c r="AW58" i="7"/>
  <c r="AX58" i="7"/>
  <c r="AY58" i="7"/>
  <c r="BA58" i="7"/>
  <c r="BB58" i="7"/>
  <c r="BC58" i="7"/>
  <c r="AV59" i="7"/>
  <c r="AW59" i="7"/>
  <c r="AX59" i="7"/>
  <c r="AY59" i="7"/>
  <c r="BA59" i="7"/>
  <c r="BB59" i="7"/>
  <c r="BC59" i="7"/>
  <c r="AV60" i="7"/>
  <c r="AW60" i="7"/>
  <c r="AX60" i="7"/>
  <c r="AY60" i="7"/>
  <c r="BA60" i="7"/>
  <c r="BB60" i="7"/>
  <c r="BC60" i="7"/>
  <c r="AV61" i="7"/>
  <c r="AW61" i="7"/>
  <c r="AX61" i="7"/>
  <c r="AY61" i="7"/>
  <c r="BA61" i="7"/>
  <c r="BB61" i="7"/>
  <c r="BC61" i="7"/>
  <c r="AV62" i="7"/>
  <c r="AW62" i="7"/>
  <c r="AX62" i="7"/>
  <c r="AY62" i="7"/>
  <c r="BA62" i="7"/>
  <c r="BB62" i="7"/>
  <c r="BC62" i="7"/>
  <c r="AV63" i="7"/>
  <c r="AW63" i="7"/>
  <c r="AX63" i="7"/>
  <c r="AY63" i="7"/>
  <c r="BA63" i="7"/>
  <c r="BB63" i="7"/>
  <c r="BC63" i="7"/>
  <c r="AV64" i="7"/>
  <c r="AW64" i="7"/>
  <c r="AX64" i="7"/>
  <c r="AY64" i="7"/>
  <c r="BA64" i="7"/>
  <c r="BB64" i="7"/>
  <c r="BC64" i="7"/>
  <c r="AV65" i="7"/>
  <c r="AW65" i="7"/>
  <c r="AX65" i="7"/>
  <c r="AY65" i="7"/>
  <c r="BA65" i="7"/>
  <c r="BB65" i="7"/>
  <c r="BC65" i="7"/>
  <c r="AV66" i="7"/>
  <c r="AW66" i="7"/>
  <c r="AX66" i="7"/>
  <c r="AY66" i="7"/>
  <c r="BA66" i="7"/>
  <c r="BB66" i="7"/>
  <c r="BC66" i="7"/>
  <c r="AV67" i="7"/>
  <c r="AW67" i="7"/>
  <c r="AX67" i="7"/>
  <c r="AY67" i="7"/>
  <c r="BA67" i="7"/>
  <c r="BB67" i="7"/>
  <c r="BC67" i="7"/>
  <c r="AV68" i="7"/>
  <c r="AW68" i="7"/>
  <c r="AX68" i="7"/>
  <c r="AY68" i="7"/>
  <c r="BA68" i="7"/>
  <c r="BB68" i="7"/>
  <c r="BC68" i="7"/>
  <c r="AV69" i="7"/>
  <c r="AW69" i="7"/>
  <c r="AX69" i="7"/>
  <c r="AY69" i="7"/>
  <c r="BA69" i="7"/>
  <c r="BB69" i="7"/>
  <c r="BC69" i="7"/>
  <c r="AV70" i="7"/>
  <c r="AW70" i="7"/>
  <c r="AX70" i="7"/>
  <c r="AY70" i="7"/>
  <c r="BA70" i="7"/>
  <c r="BB70" i="7"/>
  <c r="BC70" i="7"/>
  <c r="AV71" i="7"/>
  <c r="AW71" i="7"/>
  <c r="AX71" i="7"/>
  <c r="AY71" i="7"/>
  <c r="BA71" i="7"/>
  <c r="BB71" i="7"/>
  <c r="BC71" i="7"/>
  <c r="AV72" i="7"/>
  <c r="AW72" i="7"/>
  <c r="AX72" i="7"/>
  <c r="AY72" i="7"/>
  <c r="BA72" i="7"/>
  <c r="BB72" i="7"/>
  <c r="BC72" i="7"/>
  <c r="AV73" i="7"/>
  <c r="AW73" i="7"/>
  <c r="AX73" i="7"/>
  <c r="AY73" i="7"/>
  <c r="BA73" i="7"/>
  <c r="BB73" i="7"/>
  <c r="BC73" i="7"/>
  <c r="AV74" i="7"/>
  <c r="AW74" i="7"/>
  <c r="AX74" i="7"/>
  <c r="AY74" i="7"/>
  <c r="BA74" i="7"/>
  <c r="BB74" i="7"/>
  <c r="BC74" i="7"/>
  <c r="AV75" i="7"/>
  <c r="AW75" i="7"/>
  <c r="AX75" i="7"/>
  <c r="AY75" i="7"/>
  <c r="BA75" i="7"/>
  <c r="BB75" i="7"/>
  <c r="BC75" i="7"/>
  <c r="AV76" i="7"/>
  <c r="AW76" i="7"/>
  <c r="AX76" i="7"/>
  <c r="AY76" i="7"/>
  <c r="BA76" i="7"/>
  <c r="BB76" i="7"/>
  <c r="BC76" i="7"/>
  <c r="AV77" i="7"/>
  <c r="AW77" i="7"/>
  <c r="AX77" i="7"/>
  <c r="AY77" i="7"/>
  <c r="BA77" i="7"/>
  <c r="BB77" i="7"/>
  <c r="BC77" i="7"/>
  <c r="AV78" i="7"/>
  <c r="AW78" i="7"/>
  <c r="AX78" i="7"/>
  <c r="AY78" i="7"/>
  <c r="BA78" i="7"/>
  <c r="BB78" i="7"/>
  <c r="BC78" i="7"/>
  <c r="AV79" i="7"/>
  <c r="AW79" i="7"/>
  <c r="AX79" i="7"/>
  <c r="AY79" i="7"/>
  <c r="BA79" i="7"/>
  <c r="BB79" i="7"/>
  <c r="BC79" i="7"/>
  <c r="AV80" i="7"/>
  <c r="AW80" i="7"/>
  <c r="AX80" i="7"/>
  <c r="AY80" i="7"/>
  <c r="BA80" i="7"/>
  <c r="BB80" i="7"/>
  <c r="BC80" i="7"/>
  <c r="AV81" i="7"/>
  <c r="AW81" i="7"/>
  <c r="AX81" i="7"/>
  <c r="AY81" i="7"/>
  <c r="BA81" i="7"/>
  <c r="BB81" i="7"/>
  <c r="BC81" i="7"/>
  <c r="AV82" i="7"/>
  <c r="AW82" i="7"/>
  <c r="AX82" i="7"/>
  <c r="AY82" i="7"/>
  <c r="BA82" i="7"/>
  <c r="BB82" i="7"/>
  <c r="BC82" i="7"/>
  <c r="AV83" i="7"/>
  <c r="AW83" i="7"/>
  <c r="AX83" i="7"/>
  <c r="AY83" i="7"/>
  <c r="BA83" i="7"/>
  <c r="BB83" i="7"/>
  <c r="BC83" i="7"/>
  <c r="AV84" i="7"/>
  <c r="AW84" i="7"/>
  <c r="AX84" i="7"/>
  <c r="AY84" i="7"/>
  <c r="BA84" i="7"/>
  <c r="BB84" i="7"/>
  <c r="BC84" i="7"/>
  <c r="AV85" i="7"/>
  <c r="AW85" i="7"/>
  <c r="AX85" i="7"/>
  <c r="AY85" i="7"/>
  <c r="BA85" i="7"/>
  <c r="BB85" i="7"/>
  <c r="BC85" i="7"/>
  <c r="AV86" i="7"/>
  <c r="AW86" i="7"/>
  <c r="AX86" i="7"/>
  <c r="AY86" i="7"/>
  <c r="BA86" i="7"/>
  <c r="BB86" i="7"/>
  <c r="BC86" i="7"/>
  <c r="AV87" i="7"/>
  <c r="AW87" i="7"/>
  <c r="AX87" i="7"/>
  <c r="AY87" i="7"/>
  <c r="BA87" i="7"/>
  <c r="BB87" i="7"/>
  <c r="BC87" i="7"/>
  <c r="AV88" i="7"/>
  <c r="AW88" i="7"/>
  <c r="AX88" i="7"/>
  <c r="AY88" i="7"/>
  <c r="BA88" i="7"/>
  <c r="BB88" i="7"/>
  <c r="BC88" i="7"/>
  <c r="AV89" i="7"/>
  <c r="AW89" i="7"/>
  <c r="AX89" i="7"/>
  <c r="AY89" i="7"/>
  <c r="BA89" i="7"/>
  <c r="BB89" i="7"/>
  <c r="BC89" i="7"/>
  <c r="AV90" i="7"/>
  <c r="AW90" i="7"/>
  <c r="AX90" i="7"/>
  <c r="AY90" i="7"/>
  <c r="BA90" i="7"/>
  <c r="BB90" i="7"/>
  <c r="BC90" i="7"/>
  <c r="AV91" i="7"/>
  <c r="AW91" i="7"/>
  <c r="AX91" i="7"/>
  <c r="AY91" i="7"/>
  <c r="BA91" i="7"/>
  <c r="BB91" i="7"/>
  <c r="BC91" i="7"/>
  <c r="AV92" i="7"/>
  <c r="AW92" i="7"/>
  <c r="AX92" i="7"/>
  <c r="AY92" i="7"/>
  <c r="BA92" i="7"/>
  <c r="BB92" i="7"/>
  <c r="BC92" i="7"/>
  <c r="AV93" i="7"/>
  <c r="AW93" i="7"/>
  <c r="AX93" i="7"/>
  <c r="AY93" i="7"/>
  <c r="BA93" i="7"/>
  <c r="BB93" i="7"/>
  <c r="BC93" i="7"/>
  <c r="AV94" i="7"/>
  <c r="AW94" i="7"/>
  <c r="AX94" i="7"/>
  <c r="AY94" i="7"/>
  <c r="BA94" i="7"/>
  <c r="BB94" i="7"/>
  <c r="BC94" i="7"/>
  <c r="AV95" i="7"/>
  <c r="AW95" i="7"/>
  <c r="AX95" i="7"/>
  <c r="AY95" i="7"/>
  <c r="BA95" i="7"/>
  <c r="BB95" i="7"/>
  <c r="BC95" i="7"/>
  <c r="AV96" i="7"/>
  <c r="AW96" i="7"/>
  <c r="AX96" i="7"/>
  <c r="AY96" i="7"/>
  <c r="BA96" i="7"/>
  <c r="BB96" i="7"/>
  <c r="BC96" i="7"/>
  <c r="AV97" i="7"/>
  <c r="AW97" i="7"/>
  <c r="AX97" i="7"/>
  <c r="AY97" i="7"/>
  <c r="BA97" i="7"/>
  <c r="BB97" i="7"/>
  <c r="BC97" i="7"/>
  <c r="AV98" i="7"/>
  <c r="AW98" i="7"/>
  <c r="AX98" i="7"/>
  <c r="AY98" i="7"/>
  <c r="BA98" i="7"/>
  <c r="BB98" i="7"/>
  <c r="BC98" i="7"/>
  <c r="AV99" i="7"/>
  <c r="AW99" i="7"/>
  <c r="AX99" i="7"/>
  <c r="AY99" i="7"/>
  <c r="BA99" i="7"/>
  <c r="BB99" i="7"/>
  <c r="BC99" i="7"/>
  <c r="AV100" i="7"/>
  <c r="AW100" i="7"/>
  <c r="AX100" i="7"/>
  <c r="AY100" i="7"/>
  <c r="BA100" i="7"/>
  <c r="BB100" i="7"/>
  <c r="BC100" i="7"/>
  <c r="AV101" i="7"/>
  <c r="AW101" i="7"/>
  <c r="AX101" i="7"/>
  <c r="AY101" i="7"/>
  <c r="BA101" i="7"/>
  <c r="BB101" i="7"/>
  <c r="BC101" i="7"/>
  <c r="AV102" i="7"/>
  <c r="AW102" i="7"/>
  <c r="AX102" i="7"/>
  <c r="AY102" i="7"/>
  <c r="BA102" i="7"/>
  <c r="BB102" i="7"/>
  <c r="BC102" i="7"/>
  <c r="AV103" i="7"/>
  <c r="AW103" i="7"/>
  <c r="AX103" i="7"/>
  <c r="AY103" i="7"/>
  <c r="BA103" i="7"/>
  <c r="BB103" i="7"/>
  <c r="BC103" i="7"/>
  <c r="AV104" i="7"/>
  <c r="AW104" i="7"/>
  <c r="AX104" i="7"/>
  <c r="AY104" i="7"/>
  <c r="BA104" i="7"/>
  <c r="BB104" i="7"/>
  <c r="BC104" i="7"/>
  <c r="AV105" i="7"/>
  <c r="AW105" i="7"/>
  <c r="AX105" i="7"/>
  <c r="AY105" i="7"/>
  <c r="BA105" i="7"/>
  <c r="BB105" i="7"/>
  <c r="BC105" i="7"/>
  <c r="AV106" i="7"/>
  <c r="AW106" i="7"/>
  <c r="AX106" i="7"/>
  <c r="AY106" i="7"/>
  <c r="BA106" i="7"/>
  <c r="BB106" i="7"/>
  <c r="BC106" i="7"/>
  <c r="AV107" i="7"/>
  <c r="AW107" i="7"/>
  <c r="AX107" i="7"/>
  <c r="AY107" i="7"/>
  <c r="BA107" i="7"/>
  <c r="BB107" i="7"/>
  <c r="BC107" i="7"/>
  <c r="AV108" i="7"/>
  <c r="AW108" i="7"/>
  <c r="AX108" i="7"/>
  <c r="AY108" i="7"/>
  <c r="BA108" i="7"/>
  <c r="BB108" i="7"/>
  <c r="BC108" i="7"/>
  <c r="AV109" i="7"/>
  <c r="AW109" i="7"/>
  <c r="AX109" i="7"/>
  <c r="AY109" i="7"/>
  <c r="BA109" i="7"/>
  <c r="BB109" i="7"/>
  <c r="BC109" i="7"/>
  <c r="AV110" i="7"/>
  <c r="AW110" i="7"/>
  <c r="AX110" i="7"/>
  <c r="AY110" i="7"/>
  <c r="BA110" i="7"/>
  <c r="BB110" i="7"/>
  <c r="BC110" i="7"/>
  <c r="AV111" i="7"/>
  <c r="AW111" i="7"/>
  <c r="AX111" i="7"/>
  <c r="AY111" i="7"/>
  <c r="BA111" i="7"/>
  <c r="BB111" i="7"/>
  <c r="BC111" i="7"/>
  <c r="AV112" i="7"/>
  <c r="AW112" i="7"/>
  <c r="AX112" i="7"/>
  <c r="AY112" i="7"/>
  <c r="BA112" i="7"/>
  <c r="BB112" i="7"/>
  <c r="BC112" i="7"/>
  <c r="AV113" i="7"/>
  <c r="AW113" i="7"/>
  <c r="AX113" i="7"/>
  <c r="AY113" i="7"/>
  <c r="BA113" i="7"/>
  <c r="BB113" i="7"/>
  <c r="BC113" i="7"/>
  <c r="AV114" i="7"/>
  <c r="AW114" i="7"/>
  <c r="AX114" i="7"/>
  <c r="AY114" i="7"/>
  <c r="BA114" i="7"/>
  <c r="BB114" i="7"/>
  <c r="BC114" i="7"/>
  <c r="AV115" i="7"/>
  <c r="AW115" i="7"/>
  <c r="AX115" i="7"/>
  <c r="AY115" i="7"/>
  <c r="BA115" i="7"/>
  <c r="BB115" i="7"/>
  <c r="BC115" i="7"/>
  <c r="AV116" i="7"/>
  <c r="AW116" i="7"/>
  <c r="AX116" i="7"/>
  <c r="AY116" i="7"/>
  <c r="BA116" i="7"/>
  <c r="BB116" i="7"/>
  <c r="BC116" i="7"/>
  <c r="AV117" i="7"/>
  <c r="AW117" i="7"/>
  <c r="AX117" i="7"/>
  <c r="AY117" i="7"/>
  <c r="BA117" i="7"/>
  <c r="BB117" i="7"/>
  <c r="BC117" i="7"/>
  <c r="AV118" i="7"/>
  <c r="AW118" i="7"/>
  <c r="AX118" i="7"/>
  <c r="AY118" i="7"/>
  <c r="BA118" i="7"/>
  <c r="BB118" i="7"/>
  <c r="BC118" i="7"/>
  <c r="AV119" i="7"/>
  <c r="AW119" i="7"/>
  <c r="AX119" i="7"/>
  <c r="AY119" i="7"/>
  <c r="BA119" i="7"/>
  <c r="BB119" i="7"/>
  <c r="BC119" i="7"/>
  <c r="AV120" i="7"/>
  <c r="AW120" i="7"/>
  <c r="AX120" i="7"/>
  <c r="AY120" i="7"/>
  <c r="BA120" i="7"/>
  <c r="BB120" i="7"/>
  <c r="BC120" i="7"/>
  <c r="AV121" i="7"/>
  <c r="AW121" i="7"/>
  <c r="AX121" i="7"/>
  <c r="AY121" i="7"/>
  <c r="BA121" i="7"/>
  <c r="BB121" i="7"/>
  <c r="BC121" i="7"/>
  <c r="AV122" i="7"/>
  <c r="AW122" i="7"/>
  <c r="AX122" i="7"/>
  <c r="AY122" i="7"/>
  <c r="BA122" i="7"/>
  <c r="BB122" i="7"/>
  <c r="BC122" i="7"/>
  <c r="AV123" i="7"/>
  <c r="AW123" i="7"/>
  <c r="AX123" i="7"/>
  <c r="AY123" i="7"/>
  <c r="BA123" i="7"/>
  <c r="BB123" i="7"/>
  <c r="BC123" i="7"/>
  <c r="AV124" i="7"/>
  <c r="AW124" i="7"/>
  <c r="AX124" i="7"/>
  <c r="AY124" i="7"/>
  <c r="BA124" i="7"/>
  <c r="BB124" i="7"/>
  <c r="BC124" i="7"/>
  <c r="AV125" i="7"/>
  <c r="AW125" i="7"/>
  <c r="AX125" i="7"/>
  <c r="AY125" i="7"/>
  <c r="BA125" i="7"/>
  <c r="BB125" i="7"/>
  <c r="BC125" i="7"/>
  <c r="AV126" i="7"/>
  <c r="AW126" i="7"/>
  <c r="AX126" i="7"/>
  <c r="AY126" i="7"/>
  <c r="BA126" i="7"/>
  <c r="BB126" i="7"/>
  <c r="BC126" i="7"/>
  <c r="AV127" i="7"/>
  <c r="AW127" i="7"/>
  <c r="AX127" i="7"/>
  <c r="AY127" i="7"/>
  <c r="BA127" i="7"/>
  <c r="BB127" i="7"/>
  <c r="BC127" i="7"/>
  <c r="AV128" i="7"/>
  <c r="AW128" i="7"/>
  <c r="AX128" i="7"/>
  <c r="AY128" i="7"/>
  <c r="BA128" i="7"/>
  <c r="BB128" i="7"/>
  <c r="BC128" i="7"/>
  <c r="AV129" i="7"/>
  <c r="AW129" i="7"/>
  <c r="AX129" i="7"/>
  <c r="AY129" i="7"/>
  <c r="BA129" i="7"/>
  <c r="BB129" i="7"/>
  <c r="BC129" i="7"/>
  <c r="AV130" i="7"/>
  <c r="AW130" i="7"/>
  <c r="AX130" i="7"/>
  <c r="AY130" i="7"/>
  <c r="BA130" i="7"/>
  <c r="BB130" i="7"/>
  <c r="BC130" i="7"/>
  <c r="AV131" i="7"/>
  <c r="AW131" i="7"/>
  <c r="AX131" i="7"/>
  <c r="AY131" i="7"/>
  <c r="BA131" i="7"/>
  <c r="BB131" i="7"/>
  <c r="BC131" i="7"/>
  <c r="AV132" i="7"/>
  <c r="AW132" i="7"/>
  <c r="AX132" i="7"/>
  <c r="AY132" i="7"/>
  <c r="BA132" i="7"/>
  <c r="BB132" i="7"/>
  <c r="BC132" i="7"/>
  <c r="AV133" i="7"/>
  <c r="AW133" i="7"/>
  <c r="AX133" i="7"/>
  <c r="AY133" i="7"/>
  <c r="BA133" i="7"/>
  <c r="BB133" i="7"/>
  <c r="BC133" i="7"/>
  <c r="AV134" i="7"/>
  <c r="AW134" i="7"/>
  <c r="AX134" i="7"/>
  <c r="AY134" i="7"/>
  <c r="BA134" i="7"/>
  <c r="BB134" i="7"/>
  <c r="BC134" i="7"/>
  <c r="AV135" i="7"/>
  <c r="AW135" i="7"/>
  <c r="AX135" i="7"/>
  <c r="AY135" i="7"/>
  <c r="BA135" i="7"/>
  <c r="BB135" i="7"/>
  <c r="BC135" i="7"/>
  <c r="AV136" i="7"/>
  <c r="AW136" i="7"/>
  <c r="AX136" i="7"/>
  <c r="AY136" i="7"/>
  <c r="BA136" i="7"/>
  <c r="BB136" i="7"/>
  <c r="BC136" i="7"/>
  <c r="AV137" i="7"/>
  <c r="AW137" i="7"/>
  <c r="AX137" i="7"/>
  <c r="AY137" i="7"/>
  <c r="BA137" i="7"/>
  <c r="BB137" i="7"/>
  <c r="BC137" i="7"/>
  <c r="AV138" i="7"/>
  <c r="AW138" i="7"/>
  <c r="AX138" i="7"/>
  <c r="AY138" i="7"/>
  <c r="BA138" i="7"/>
  <c r="BB138" i="7"/>
  <c r="BC138" i="7"/>
  <c r="AV139" i="7"/>
  <c r="AW139" i="7"/>
  <c r="AX139" i="7"/>
  <c r="AY139" i="7"/>
  <c r="BA139" i="7"/>
  <c r="BB139" i="7"/>
  <c r="BC139" i="7"/>
  <c r="AV140" i="7"/>
  <c r="AW140" i="7"/>
  <c r="AX140" i="7"/>
  <c r="AY140" i="7"/>
  <c r="BA140" i="7"/>
  <c r="BB140" i="7"/>
  <c r="BC140" i="7"/>
  <c r="AV141" i="7"/>
  <c r="AW141" i="7"/>
  <c r="AX141" i="7"/>
  <c r="AY141" i="7"/>
  <c r="BA141" i="7"/>
  <c r="BB141" i="7"/>
  <c r="BC141" i="7"/>
  <c r="AV142" i="7"/>
  <c r="AW142" i="7"/>
  <c r="AX142" i="7"/>
  <c r="AY142" i="7"/>
  <c r="BA142" i="7"/>
  <c r="BB142" i="7"/>
  <c r="BC142" i="7"/>
  <c r="AV143" i="7"/>
  <c r="AW143" i="7"/>
  <c r="AX143" i="7"/>
  <c r="AY143" i="7"/>
  <c r="BA143" i="7"/>
  <c r="BB143" i="7"/>
  <c r="BC143" i="7"/>
  <c r="AV144" i="7"/>
  <c r="AW144" i="7"/>
  <c r="AX144" i="7"/>
  <c r="AY144" i="7"/>
  <c r="BA144" i="7"/>
  <c r="BB144" i="7"/>
  <c r="BC144" i="7"/>
  <c r="AV145" i="7"/>
  <c r="AW145" i="7"/>
  <c r="AX145" i="7"/>
  <c r="AY145" i="7"/>
  <c r="BA145" i="7"/>
  <c r="BB145" i="7"/>
  <c r="BC145" i="7"/>
  <c r="AV146" i="7"/>
  <c r="AW146" i="7"/>
  <c r="AX146" i="7"/>
  <c r="AY146" i="7"/>
  <c r="BA146" i="7"/>
  <c r="BB146" i="7"/>
  <c r="BC146" i="7"/>
  <c r="AV147" i="7"/>
  <c r="AW147" i="7"/>
  <c r="AX147" i="7"/>
  <c r="AY147" i="7"/>
  <c r="BA147" i="7"/>
  <c r="BB147" i="7"/>
  <c r="BC147" i="7"/>
  <c r="AV148" i="7"/>
  <c r="AW148" i="7"/>
  <c r="AX148" i="7"/>
  <c r="AY148" i="7"/>
  <c r="BA148" i="7"/>
  <c r="BB148" i="7"/>
  <c r="BC148" i="7"/>
  <c r="AV149" i="7"/>
  <c r="AW149" i="7"/>
  <c r="AX149" i="7"/>
  <c r="AY149" i="7"/>
  <c r="BA149" i="7"/>
  <c r="BB149" i="7"/>
  <c r="BC149" i="7"/>
  <c r="AV150" i="7"/>
  <c r="AW150" i="7"/>
  <c r="AX150" i="7"/>
  <c r="AY150" i="7"/>
  <c r="BA150" i="7"/>
  <c r="BB150" i="7"/>
  <c r="BC150" i="7"/>
  <c r="AV151" i="7"/>
  <c r="AW151" i="7"/>
  <c r="AX151" i="7"/>
  <c r="AY151" i="7"/>
  <c r="BA151" i="7"/>
  <c r="BB151" i="7"/>
  <c r="BC151" i="7"/>
  <c r="AV152" i="7"/>
  <c r="AW152" i="7"/>
  <c r="AX152" i="7"/>
  <c r="AY152" i="7"/>
  <c r="BA152" i="7"/>
  <c r="BB152" i="7"/>
  <c r="BC152" i="7"/>
  <c r="AV153" i="7"/>
  <c r="AW153" i="7"/>
  <c r="AX153" i="7"/>
  <c r="AY153" i="7"/>
  <c r="BA153" i="7"/>
  <c r="BB153" i="7"/>
  <c r="BC153" i="7"/>
  <c r="AV154" i="7"/>
  <c r="AW154" i="7"/>
  <c r="AX154" i="7"/>
  <c r="AY154" i="7"/>
  <c r="BA154" i="7"/>
  <c r="BB154" i="7"/>
  <c r="BC154" i="7"/>
  <c r="AV155" i="7"/>
  <c r="AW155" i="7"/>
  <c r="AX155" i="7"/>
  <c r="AY155" i="7"/>
  <c r="BA155" i="7"/>
  <c r="BB155" i="7"/>
  <c r="BC155" i="7"/>
  <c r="AV156" i="7"/>
  <c r="AW156" i="7"/>
  <c r="AX156" i="7"/>
  <c r="AY156" i="7"/>
  <c r="BA156" i="7"/>
  <c r="BB156" i="7"/>
  <c r="BC156" i="7"/>
  <c r="AV157" i="7"/>
  <c r="AW157" i="7"/>
  <c r="AX157" i="7"/>
  <c r="AY157" i="7"/>
  <c r="BA157" i="7"/>
  <c r="BB157" i="7"/>
  <c r="BC157" i="7"/>
  <c r="AV158" i="7"/>
  <c r="AW158" i="7"/>
  <c r="AX158" i="7"/>
  <c r="AY158" i="7"/>
  <c r="BA158" i="7"/>
  <c r="BB158" i="7"/>
  <c r="BC158" i="7"/>
  <c r="AV159" i="7"/>
  <c r="AW159" i="7"/>
  <c r="AX159" i="7"/>
  <c r="AY159" i="7"/>
  <c r="BA159" i="7"/>
  <c r="BB159" i="7"/>
  <c r="BC159" i="7"/>
  <c r="AV160" i="7"/>
  <c r="AW160" i="7"/>
  <c r="AX160" i="7"/>
  <c r="AY160" i="7"/>
  <c r="BA160" i="7"/>
  <c r="BB160" i="7"/>
  <c r="BC160" i="7"/>
  <c r="AV161" i="7"/>
  <c r="AW161" i="7"/>
  <c r="AX161" i="7"/>
  <c r="AY161" i="7"/>
  <c r="BA161" i="7"/>
  <c r="BB161" i="7"/>
  <c r="BC161" i="7"/>
  <c r="AV162" i="7"/>
  <c r="AW162" i="7"/>
  <c r="AX162" i="7"/>
  <c r="AY162" i="7"/>
  <c r="BA162" i="7"/>
  <c r="BB162" i="7"/>
  <c r="BC162" i="7"/>
  <c r="AV163" i="7"/>
  <c r="AW163" i="7"/>
  <c r="AX163" i="7"/>
  <c r="AY163" i="7"/>
  <c r="BA163" i="7"/>
  <c r="BB163" i="7"/>
  <c r="BC163" i="7"/>
  <c r="AV164" i="7"/>
  <c r="AW164" i="7"/>
  <c r="AX164" i="7"/>
  <c r="AY164" i="7"/>
  <c r="BA164" i="7"/>
  <c r="BB164" i="7"/>
  <c r="BC164" i="7"/>
  <c r="AV165" i="7"/>
  <c r="AW165" i="7"/>
  <c r="AX165" i="7"/>
  <c r="AY165" i="7"/>
  <c r="BA165" i="7"/>
  <c r="BB165" i="7"/>
  <c r="BC165" i="7"/>
  <c r="AV166" i="7"/>
  <c r="AW166" i="7"/>
  <c r="AX166" i="7"/>
  <c r="AY166" i="7"/>
  <c r="BA166" i="7"/>
  <c r="BB166" i="7"/>
  <c r="BC166" i="7"/>
  <c r="AV167" i="7"/>
  <c r="AW167" i="7"/>
  <c r="AX167" i="7"/>
  <c r="AY167" i="7"/>
  <c r="BA167" i="7"/>
  <c r="BB167" i="7"/>
  <c r="BC167" i="7"/>
  <c r="AV168" i="7"/>
  <c r="AW168" i="7"/>
  <c r="AX168" i="7"/>
  <c r="AY168" i="7"/>
  <c r="BA168" i="7"/>
  <c r="BB168" i="7"/>
  <c r="BC168" i="7"/>
  <c r="AV169" i="7"/>
  <c r="AW169" i="7"/>
  <c r="AX169" i="7"/>
  <c r="AY169" i="7"/>
  <c r="BA169" i="7"/>
  <c r="BB169" i="7"/>
  <c r="BC169" i="7"/>
  <c r="AV170" i="7"/>
  <c r="AW170" i="7"/>
  <c r="AX170" i="7"/>
  <c r="AY170" i="7"/>
  <c r="BA170" i="7"/>
  <c r="BB170" i="7"/>
  <c r="BC170" i="7"/>
  <c r="AV171" i="7"/>
  <c r="AW171" i="7"/>
  <c r="AX171" i="7"/>
  <c r="AY171" i="7"/>
  <c r="BA171" i="7"/>
  <c r="BB171" i="7"/>
  <c r="BC171" i="7"/>
  <c r="AV172" i="7"/>
  <c r="AW172" i="7"/>
  <c r="AX172" i="7"/>
  <c r="AY172" i="7"/>
  <c r="BA172" i="7"/>
  <c r="BB172" i="7"/>
  <c r="BC172" i="7"/>
  <c r="AV173" i="7"/>
  <c r="AW173" i="7"/>
  <c r="AX173" i="7"/>
  <c r="AY173" i="7"/>
  <c r="BA173" i="7"/>
  <c r="BB173" i="7"/>
  <c r="BC173" i="7"/>
  <c r="AV174" i="7"/>
  <c r="AW174" i="7"/>
  <c r="AX174" i="7"/>
  <c r="AY174" i="7"/>
  <c r="BA174" i="7"/>
  <c r="BB174" i="7"/>
  <c r="BC174" i="7"/>
  <c r="AV175" i="7"/>
  <c r="AW175" i="7"/>
  <c r="AX175" i="7"/>
  <c r="AY175" i="7"/>
  <c r="BA175" i="7"/>
  <c r="BB175" i="7"/>
  <c r="BC175" i="7"/>
  <c r="AV176" i="7"/>
  <c r="AW176" i="7"/>
  <c r="AX176" i="7"/>
  <c r="AY176" i="7"/>
  <c r="BA176" i="7"/>
  <c r="BB176" i="7"/>
  <c r="BC176" i="7"/>
  <c r="AV177" i="7"/>
  <c r="AW177" i="7"/>
  <c r="AX177" i="7"/>
  <c r="AY177" i="7"/>
  <c r="BA177" i="7"/>
  <c r="BB177" i="7"/>
  <c r="BC177" i="7"/>
  <c r="AV178" i="7"/>
  <c r="AW178" i="7"/>
  <c r="AX178" i="7"/>
  <c r="AY178" i="7"/>
  <c r="BA178" i="7"/>
  <c r="BB178" i="7"/>
  <c r="BC178" i="7"/>
  <c r="AV179" i="7"/>
  <c r="AW179" i="7"/>
  <c r="AX179" i="7"/>
  <c r="AY179" i="7"/>
  <c r="BA179" i="7"/>
  <c r="BB179" i="7"/>
  <c r="BC179" i="7"/>
  <c r="AV180" i="7"/>
  <c r="AW180" i="7"/>
  <c r="AX180" i="7"/>
  <c r="AY180" i="7"/>
  <c r="BA180" i="7"/>
  <c r="BB180" i="7"/>
  <c r="BC180" i="7"/>
  <c r="AV181" i="7"/>
  <c r="AW181" i="7"/>
  <c r="AX181" i="7"/>
  <c r="AY181" i="7"/>
  <c r="BA181" i="7"/>
  <c r="BB181" i="7"/>
  <c r="BC181" i="7"/>
  <c r="AV182" i="7"/>
  <c r="AW182" i="7"/>
  <c r="AX182" i="7"/>
  <c r="AY182" i="7"/>
  <c r="BA182" i="7"/>
  <c r="BB182" i="7"/>
  <c r="BC182" i="7"/>
  <c r="AV183" i="7"/>
  <c r="AW183" i="7"/>
  <c r="AX183" i="7"/>
  <c r="AY183" i="7"/>
  <c r="BA183" i="7"/>
  <c r="BB183" i="7"/>
  <c r="BC183" i="7"/>
  <c r="AS34" i="7"/>
  <c r="AT34" i="7"/>
  <c r="AU34" i="7"/>
  <c r="BE34" i="7"/>
  <c r="BF34" i="7"/>
  <c r="BG34" i="7"/>
  <c r="AS35" i="7"/>
  <c r="AT35" i="7"/>
  <c r="AU35" i="7"/>
  <c r="BE35" i="7"/>
  <c r="BF35" i="7"/>
  <c r="BG35" i="7"/>
  <c r="AS36" i="7"/>
  <c r="AT36" i="7"/>
  <c r="AU36" i="7"/>
  <c r="BE36" i="7"/>
  <c r="BF36" i="7"/>
  <c r="BG36" i="7"/>
  <c r="AS37" i="7"/>
  <c r="AT37" i="7"/>
  <c r="AU37" i="7"/>
  <c r="BE37" i="7"/>
  <c r="BF37" i="7"/>
  <c r="BG37" i="7"/>
  <c r="AS38" i="7"/>
  <c r="AT38" i="7"/>
  <c r="AU38" i="7"/>
  <c r="BE38" i="7"/>
  <c r="BF38" i="7"/>
  <c r="BG38" i="7"/>
  <c r="AS39" i="7"/>
  <c r="AT39" i="7"/>
  <c r="AU39" i="7"/>
  <c r="BE39" i="7"/>
  <c r="BF39" i="7"/>
  <c r="BG39" i="7"/>
  <c r="AS40" i="7"/>
  <c r="AT40" i="7"/>
  <c r="AU40" i="7"/>
  <c r="BE40" i="7"/>
  <c r="BF40" i="7"/>
  <c r="BG40" i="7"/>
  <c r="AS41" i="7"/>
  <c r="AT41" i="7"/>
  <c r="AU41" i="7"/>
  <c r="BE41" i="7"/>
  <c r="BF41" i="7"/>
  <c r="BG41" i="7"/>
  <c r="AS42" i="7"/>
  <c r="AT42" i="7"/>
  <c r="AU42" i="7"/>
  <c r="BE42" i="7"/>
  <c r="BF42" i="7"/>
  <c r="BG42" i="7"/>
  <c r="AS43" i="7"/>
  <c r="AT43" i="7"/>
  <c r="AU43" i="7"/>
  <c r="BE43" i="7"/>
  <c r="BF43" i="7"/>
  <c r="BG43" i="7"/>
  <c r="AS44" i="7"/>
  <c r="AT44" i="7"/>
  <c r="AU44" i="7"/>
  <c r="BE44" i="7"/>
  <c r="BF44" i="7"/>
  <c r="BG44" i="7"/>
  <c r="AS45" i="7"/>
  <c r="AT45" i="7"/>
  <c r="AU45" i="7"/>
  <c r="BE45" i="7"/>
  <c r="BF45" i="7"/>
  <c r="BG45" i="7"/>
  <c r="AS46" i="7"/>
  <c r="AT46" i="7"/>
  <c r="AU46" i="7"/>
  <c r="BE46" i="7"/>
  <c r="BF46" i="7"/>
  <c r="BG46" i="7"/>
  <c r="AS47" i="7"/>
  <c r="AT47" i="7"/>
  <c r="AU47" i="7"/>
  <c r="BE47" i="7"/>
  <c r="BF47" i="7"/>
  <c r="BG47" i="7"/>
  <c r="AS48" i="7"/>
  <c r="AT48" i="7"/>
  <c r="AU48" i="7"/>
  <c r="BE48" i="7"/>
  <c r="BF48" i="7"/>
  <c r="BG48" i="7"/>
  <c r="AS49" i="7"/>
  <c r="AT49" i="7"/>
  <c r="AU49" i="7"/>
  <c r="BE49" i="7"/>
  <c r="BF49" i="7"/>
  <c r="BG49" i="7"/>
  <c r="AS50" i="7"/>
  <c r="AT50" i="7"/>
  <c r="AU50" i="7"/>
  <c r="BE50" i="7"/>
  <c r="BF50" i="7"/>
  <c r="BG50" i="7"/>
  <c r="AS51" i="7"/>
  <c r="AT51" i="7"/>
  <c r="AU51" i="7"/>
  <c r="BE51" i="7"/>
  <c r="BF51" i="7"/>
  <c r="BG51" i="7"/>
  <c r="AS52" i="7"/>
  <c r="AT52" i="7"/>
  <c r="AU52" i="7"/>
  <c r="BE52" i="7"/>
  <c r="BF52" i="7"/>
  <c r="BG52" i="7"/>
  <c r="AS53" i="7"/>
  <c r="AT53" i="7"/>
  <c r="AU53" i="7"/>
  <c r="BE53" i="7"/>
  <c r="BF53" i="7"/>
  <c r="BG53" i="7"/>
  <c r="AS54" i="7"/>
  <c r="AT54" i="7"/>
  <c r="AU54" i="7"/>
  <c r="BE54" i="7"/>
  <c r="BF54" i="7"/>
  <c r="BG54" i="7"/>
  <c r="AS55" i="7"/>
  <c r="AT55" i="7"/>
  <c r="AU55" i="7"/>
  <c r="BE55" i="7"/>
  <c r="BF55" i="7"/>
  <c r="BG55" i="7"/>
  <c r="AS56" i="7"/>
  <c r="AT56" i="7"/>
  <c r="AU56" i="7"/>
  <c r="BE56" i="7"/>
  <c r="BF56" i="7"/>
  <c r="BG56" i="7"/>
  <c r="AS57" i="7"/>
  <c r="AT57" i="7"/>
  <c r="AU57" i="7"/>
  <c r="BE57" i="7"/>
  <c r="BF57" i="7"/>
  <c r="BG57" i="7"/>
  <c r="AS58" i="7"/>
  <c r="AT58" i="7"/>
  <c r="AU58" i="7"/>
  <c r="BE58" i="7"/>
  <c r="BF58" i="7"/>
  <c r="BG58" i="7"/>
  <c r="AS59" i="7"/>
  <c r="AT59" i="7"/>
  <c r="AU59" i="7"/>
  <c r="BE59" i="7"/>
  <c r="BF59" i="7"/>
  <c r="BG59" i="7"/>
  <c r="AS60" i="7"/>
  <c r="AT60" i="7"/>
  <c r="AU60" i="7"/>
  <c r="BE60" i="7"/>
  <c r="BF60" i="7"/>
  <c r="BG60" i="7"/>
  <c r="AS61" i="7"/>
  <c r="AT61" i="7"/>
  <c r="AU61" i="7"/>
  <c r="BE61" i="7"/>
  <c r="BF61" i="7"/>
  <c r="BG61" i="7"/>
  <c r="AS62" i="7"/>
  <c r="AT62" i="7"/>
  <c r="AU62" i="7"/>
  <c r="BE62" i="7"/>
  <c r="BF62" i="7"/>
  <c r="BG62" i="7"/>
  <c r="AS63" i="7"/>
  <c r="AT63" i="7"/>
  <c r="AU63" i="7"/>
  <c r="BE63" i="7"/>
  <c r="BF63" i="7"/>
  <c r="BG63" i="7"/>
  <c r="AS64" i="7"/>
  <c r="AT64" i="7"/>
  <c r="AU64" i="7"/>
  <c r="BE64" i="7"/>
  <c r="BF64" i="7"/>
  <c r="BG64" i="7"/>
  <c r="AS65" i="7"/>
  <c r="AT65" i="7"/>
  <c r="AU65" i="7"/>
  <c r="BE65" i="7"/>
  <c r="BF65" i="7"/>
  <c r="BG65" i="7"/>
  <c r="AS66" i="7"/>
  <c r="AT66" i="7"/>
  <c r="AU66" i="7"/>
  <c r="BE66" i="7"/>
  <c r="BF66" i="7"/>
  <c r="BG66" i="7"/>
  <c r="AS67" i="7"/>
  <c r="AT67" i="7"/>
  <c r="AU67" i="7"/>
  <c r="BE67" i="7"/>
  <c r="BF67" i="7"/>
  <c r="BG67" i="7"/>
  <c r="AS68" i="7"/>
  <c r="AT68" i="7"/>
  <c r="AU68" i="7"/>
  <c r="BE68" i="7"/>
  <c r="BF68" i="7"/>
  <c r="BG68" i="7"/>
  <c r="AS69" i="7"/>
  <c r="AT69" i="7"/>
  <c r="AU69" i="7"/>
  <c r="BE69" i="7"/>
  <c r="BF69" i="7"/>
  <c r="BG69" i="7"/>
  <c r="AS70" i="7"/>
  <c r="AT70" i="7"/>
  <c r="AU70" i="7"/>
  <c r="BE70" i="7"/>
  <c r="BF70" i="7"/>
  <c r="BG70" i="7"/>
  <c r="AS71" i="7"/>
  <c r="AT71" i="7"/>
  <c r="AU71" i="7"/>
  <c r="BE71" i="7"/>
  <c r="BF71" i="7"/>
  <c r="BG71" i="7"/>
  <c r="AS72" i="7"/>
  <c r="AT72" i="7"/>
  <c r="AU72" i="7"/>
  <c r="BE72" i="7"/>
  <c r="BF72" i="7"/>
  <c r="BG72" i="7"/>
  <c r="AS73" i="7"/>
  <c r="AT73" i="7"/>
  <c r="AU73" i="7"/>
  <c r="BE73" i="7"/>
  <c r="BF73" i="7"/>
  <c r="BG73" i="7"/>
  <c r="AS74" i="7"/>
  <c r="AT74" i="7"/>
  <c r="AU74" i="7"/>
  <c r="BE74" i="7"/>
  <c r="BF74" i="7"/>
  <c r="BG74" i="7"/>
  <c r="AS75" i="7"/>
  <c r="AT75" i="7"/>
  <c r="AU75" i="7"/>
  <c r="BE75" i="7"/>
  <c r="BF75" i="7"/>
  <c r="BG75" i="7"/>
  <c r="AS76" i="7"/>
  <c r="AT76" i="7"/>
  <c r="AU76" i="7"/>
  <c r="BE76" i="7"/>
  <c r="BF76" i="7"/>
  <c r="BG76" i="7"/>
  <c r="AS77" i="7"/>
  <c r="AT77" i="7"/>
  <c r="AU77" i="7"/>
  <c r="BE77" i="7"/>
  <c r="BF77" i="7"/>
  <c r="BG77" i="7"/>
  <c r="AS78" i="7"/>
  <c r="AT78" i="7"/>
  <c r="AU78" i="7"/>
  <c r="BE78" i="7"/>
  <c r="BF78" i="7"/>
  <c r="BG78" i="7"/>
  <c r="AS79" i="7"/>
  <c r="AT79" i="7"/>
  <c r="AU79" i="7"/>
  <c r="BE79" i="7"/>
  <c r="BF79" i="7"/>
  <c r="BG79" i="7"/>
  <c r="AS80" i="7"/>
  <c r="AT80" i="7"/>
  <c r="AU80" i="7"/>
  <c r="BE80" i="7"/>
  <c r="BF80" i="7"/>
  <c r="BG80" i="7"/>
  <c r="AS81" i="7"/>
  <c r="AT81" i="7"/>
  <c r="AU81" i="7"/>
  <c r="BE81" i="7"/>
  <c r="BF81" i="7"/>
  <c r="BG81" i="7"/>
  <c r="AS82" i="7"/>
  <c r="AT82" i="7"/>
  <c r="AU82" i="7"/>
  <c r="BE82" i="7"/>
  <c r="BF82" i="7"/>
  <c r="BG82" i="7"/>
  <c r="AS83" i="7"/>
  <c r="AT83" i="7"/>
  <c r="AU83" i="7"/>
  <c r="BE83" i="7"/>
  <c r="BF83" i="7"/>
  <c r="BG83" i="7"/>
  <c r="AS84" i="7"/>
  <c r="AT84" i="7"/>
  <c r="AU84" i="7"/>
  <c r="BE84" i="7"/>
  <c r="BF84" i="7"/>
  <c r="BG84" i="7"/>
  <c r="AS85" i="7"/>
  <c r="AT85" i="7"/>
  <c r="AU85" i="7"/>
  <c r="BE85" i="7"/>
  <c r="BF85" i="7"/>
  <c r="BG85" i="7"/>
  <c r="AS86" i="7"/>
  <c r="AT86" i="7"/>
  <c r="AU86" i="7"/>
  <c r="BE86" i="7"/>
  <c r="BF86" i="7"/>
  <c r="BG86" i="7"/>
  <c r="AS87" i="7"/>
  <c r="AT87" i="7"/>
  <c r="AU87" i="7"/>
  <c r="BE87" i="7"/>
  <c r="BF87" i="7"/>
  <c r="BG87" i="7"/>
  <c r="AS88" i="7"/>
  <c r="AT88" i="7"/>
  <c r="AU88" i="7"/>
  <c r="BE88" i="7"/>
  <c r="BF88" i="7"/>
  <c r="BG88" i="7"/>
  <c r="AS89" i="7"/>
  <c r="AT89" i="7"/>
  <c r="AU89" i="7"/>
  <c r="BE89" i="7"/>
  <c r="BF89" i="7"/>
  <c r="BG89" i="7"/>
  <c r="AS90" i="7"/>
  <c r="AT90" i="7"/>
  <c r="AU90" i="7"/>
  <c r="BE90" i="7"/>
  <c r="BF90" i="7"/>
  <c r="BG90" i="7"/>
  <c r="AS91" i="7"/>
  <c r="AT91" i="7"/>
  <c r="AU91" i="7"/>
  <c r="BE91" i="7"/>
  <c r="BF91" i="7"/>
  <c r="BG91" i="7"/>
  <c r="AS92" i="7"/>
  <c r="AT92" i="7"/>
  <c r="AU92" i="7"/>
  <c r="BE92" i="7"/>
  <c r="BF92" i="7"/>
  <c r="BG92" i="7"/>
  <c r="AS93" i="7"/>
  <c r="AT93" i="7"/>
  <c r="AU93" i="7"/>
  <c r="BE93" i="7"/>
  <c r="BF93" i="7"/>
  <c r="BG93" i="7"/>
  <c r="AS94" i="7"/>
  <c r="AT94" i="7"/>
  <c r="AU94" i="7"/>
  <c r="BE94" i="7"/>
  <c r="BF94" i="7"/>
  <c r="BG94" i="7"/>
  <c r="AS95" i="7"/>
  <c r="AT95" i="7"/>
  <c r="AU95" i="7"/>
  <c r="BE95" i="7"/>
  <c r="BF95" i="7"/>
  <c r="BG95" i="7"/>
  <c r="AS96" i="7"/>
  <c r="AT96" i="7"/>
  <c r="AU96" i="7"/>
  <c r="BE96" i="7"/>
  <c r="BF96" i="7"/>
  <c r="BG96" i="7"/>
  <c r="AS97" i="7"/>
  <c r="AT97" i="7"/>
  <c r="AU97" i="7"/>
  <c r="BE97" i="7"/>
  <c r="BF97" i="7"/>
  <c r="BG97" i="7"/>
  <c r="AS98" i="7"/>
  <c r="AT98" i="7"/>
  <c r="AU98" i="7"/>
  <c r="BE98" i="7"/>
  <c r="BF98" i="7"/>
  <c r="BG98" i="7"/>
  <c r="AS99" i="7"/>
  <c r="AT99" i="7"/>
  <c r="AU99" i="7"/>
  <c r="BE99" i="7"/>
  <c r="BF99" i="7"/>
  <c r="BG99" i="7"/>
  <c r="AS100" i="7"/>
  <c r="AT100" i="7"/>
  <c r="AU100" i="7"/>
  <c r="BE100" i="7"/>
  <c r="BF100" i="7"/>
  <c r="BG100" i="7"/>
  <c r="AS101" i="7"/>
  <c r="AT101" i="7"/>
  <c r="AU101" i="7"/>
  <c r="BE101" i="7"/>
  <c r="BF101" i="7"/>
  <c r="BG101" i="7"/>
  <c r="AS102" i="7"/>
  <c r="AT102" i="7"/>
  <c r="AU102" i="7"/>
  <c r="BE102" i="7"/>
  <c r="BF102" i="7"/>
  <c r="BG102" i="7"/>
  <c r="AS103" i="7"/>
  <c r="AT103" i="7"/>
  <c r="AU103" i="7"/>
  <c r="BE103" i="7"/>
  <c r="BF103" i="7"/>
  <c r="BG103" i="7"/>
  <c r="AS104" i="7"/>
  <c r="AT104" i="7"/>
  <c r="AU104" i="7"/>
  <c r="BE104" i="7"/>
  <c r="BF104" i="7"/>
  <c r="BG104" i="7"/>
  <c r="AS105" i="7"/>
  <c r="AT105" i="7"/>
  <c r="AU105" i="7"/>
  <c r="BE105" i="7"/>
  <c r="BF105" i="7"/>
  <c r="BG105" i="7"/>
  <c r="AS106" i="7"/>
  <c r="AT106" i="7"/>
  <c r="AU106" i="7"/>
  <c r="BE106" i="7"/>
  <c r="BF106" i="7"/>
  <c r="BG106" i="7"/>
  <c r="AS107" i="7"/>
  <c r="AT107" i="7"/>
  <c r="AU107" i="7"/>
  <c r="BE107" i="7"/>
  <c r="BF107" i="7"/>
  <c r="BG107" i="7"/>
  <c r="AS108" i="7"/>
  <c r="AT108" i="7"/>
  <c r="AU108" i="7"/>
  <c r="BE108" i="7"/>
  <c r="BF108" i="7"/>
  <c r="BG108" i="7"/>
  <c r="AS109" i="7"/>
  <c r="AT109" i="7"/>
  <c r="AU109" i="7"/>
  <c r="BE109" i="7"/>
  <c r="BF109" i="7"/>
  <c r="BG109" i="7"/>
  <c r="AS110" i="7"/>
  <c r="AT110" i="7"/>
  <c r="AU110" i="7"/>
  <c r="BE110" i="7"/>
  <c r="BF110" i="7"/>
  <c r="BG110" i="7"/>
  <c r="AS111" i="7"/>
  <c r="AT111" i="7"/>
  <c r="AU111" i="7"/>
  <c r="BE111" i="7"/>
  <c r="BF111" i="7"/>
  <c r="BG111" i="7"/>
  <c r="AS112" i="7"/>
  <c r="AT112" i="7"/>
  <c r="AU112" i="7"/>
  <c r="BE112" i="7"/>
  <c r="BF112" i="7"/>
  <c r="BG112" i="7"/>
  <c r="AS113" i="7"/>
  <c r="AT113" i="7"/>
  <c r="AU113" i="7"/>
  <c r="BE113" i="7"/>
  <c r="BF113" i="7"/>
  <c r="BG113" i="7"/>
  <c r="AS114" i="7"/>
  <c r="AT114" i="7"/>
  <c r="AU114" i="7"/>
  <c r="BE114" i="7"/>
  <c r="BF114" i="7"/>
  <c r="BG114" i="7"/>
  <c r="AS115" i="7"/>
  <c r="AT115" i="7"/>
  <c r="AU115" i="7"/>
  <c r="BE115" i="7"/>
  <c r="BF115" i="7"/>
  <c r="BG115" i="7"/>
  <c r="AS116" i="7"/>
  <c r="AT116" i="7"/>
  <c r="AU116" i="7"/>
  <c r="BE116" i="7"/>
  <c r="BF116" i="7"/>
  <c r="BG116" i="7"/>
  <c r="AS117" i="7"/>
  <c r="AT117" i="7"/>
  <c r="AU117" i="7"/>
  <c r="BE117" i="7"/>
  <c r="BF117" i="7"/>
  <c r="BG117" i="7"/>
  <c r="AS118" i="7"/>
  <c r="AT118" i="7"/>
  <c r="AU118" i="7"/>
  <c r="BE118" i="7"/>
  <c r="BF118" i="7"/>
  <c r="BG118" i="7"/>
  <c r="AS119" i="7"/>
  <c r="AT119" i="7"/>
  <c r="AU119" i="7"/>
  <c r="BE119" i="7"/>
  <c r="BF119" i="7"/>
  <c r="BG119" i="7"/>
  <c r="AS120" i="7"/>
  <c r="AT120" i="7"/>
  <c r="AU120" i="7"/>
  <c r="BE120" i="7"/>
  <c r="BF120" i="7"/>
  <c r="BG120" i="7"/>
  <c r="AS121" i="7"/>
  <c r="AT121" i="7"/>
  <c r="AU121" i="7"/>
  <c r="BE121" i="7"/>
  <c r="BF121" i="7"/>
  <c r="BG121" i="7"/>
  <c r="AS122" i="7"/>
  <c r="AT122" i="7"/>
  <c r="AU122" i="7"/>
  <c r="BE122" i="7"/>
  <c r="BF122" i="7"/>
  <c r="BG122" i="7"/>
  <c r="AS123" i="7"/>
  <c r="AT123" i="7"/>
  <c r="AU123" i="7"/>
  <c r="BE123" i="7"/>
  <c r="BF123" i="7"/>
  <c r="BG123" i="7"/>
  <c r="AS124" i="7"/>
  <c r="AT124" i="7"/>
  <c r="AU124" i="7"/>
  <c r="BE124" i="7"/>
  <c r="BF124" i="7"/>
  <c r="BG124" i="7"/>
  <c r="AS125" i="7"/>
  <c r="AT125" i="7"/>
  <c r="AU125" i="7"/>
  <c r="BE125" i="7"/>
  <c r="BF125" i="7"/>
  <c r="BG125" i="7"/>
  <c r="AS126" i="7"/>
  <c r="AT126" i="7"/>
  <c r="AU126" i="7"/>
  <c r="BE126" i="7"/>
  <c r="BF126" i="7"/>
  <c r="BG126" i="7"/>
  <c r="AS127" i="7"/>
  <c r="AT127" i="7"/>
  <c r="AU127" i="7"/>
  <c r="BE127" i="7"/>
  <c r="BF127" i="7"/>
  <c r="BG127" i="7"/>
  <c r="AS128" i="7"/>
  <c r="AT128" i="7"/>
  <c r="AU128" i="7"/>
  <c r="BE128" i="7"/>
  <c r="BF128" i="7"/>
  <c r="BG128" i="7"/>
  <c r="AS129" i="7"/>
  <c r="AT129" i="7"/>
  <c r="AU129" i="7"/>
  <c r="BE129" i="7"/>
  <c r="BF129" i="7"/>
  <c r="BG129" i="7"/>
  <c r="AS130" i="7"/>
  <c r="AT130" i="7"/>
  <c r="AU130" i="7"/>
  <c r="BE130" i="7"/>
  <c r="BF130" i="7"/>
  <c r="BG130" i="7"/>
  <c r="AS131" i="7"/>
  <c r="AT131" i="7"/>
  <c r="AU131" i="7"/>
  <c r="BE131" i="7"/>
  <c r="BF131" i="7"/>
  <c r="BG131" i="7"/>
  <c r="AS132" i="7"/>
  <c r="AT132" i="7"/>
  <c r="AU132" i="7"/>
  <c r="BE132" i="7"/>
  <c r="BF132" i="7"/>
  <c r="BG132" i="7"/>
  <c r="AS133" i="7"/>
  <c r="AT133" i="7"/>
  <c r="AU133" i="7"/>
  <c r="BE133" i="7"/>
  <c r="BF133" i="7"/>
  <c r="BG133" i="7"/>
  <c r="AS134" i="7"/>
  <c r="AT134" i="7"/>
  <c r="AU134" i="7"/>
  <c r="BE134" i="7"/>
  <c r="BF134" i="7"/>
  <c r="BG134" i="7"/>
  <c r="AS135" i="7"/>
  <c r="AT135" i="7"/>
  <c r="AU135" i="7"/>
  <c r="BE135" i="7"/>
  <c r="BF135" i="7"/>
  <c r="BG135" i="7"/>
  <c r="AS136" i="7"/>
  <c r="AT136" i="7"/>
  <c r="AU136" i="7"/>
  <c r="BE136" i="7"/>
  <c r="BF136" i="7"/>
  <c r="BG136" i="7"/>
  <c r="AS137" i="7"/>
  <c r="AT137" i="7"/>
  <c r="AU137" i="7"/>
  <c r="BE137" i="7"/>
  <c r="BF137" i="7"/>
  <c r="BG137" i="7"/>
  <c r="AS138" i="7"/>
  <c r="AT138" i="7"/>
  <c r="AU138" i="7"/>
  <c r="BE138" i="7"/>
  <c r="BF138" i="7"/>
  <c r="BG138" i="7"/>
  <c r="AS139" i="7"/>
  <c r="AT139" i="7"/>
  <c r="AU139" i="7"/>
  <c r="BE139" i="7"/>
  <c r="BF139" i="7"/>
  <c r="BG139" i="7"/>
  <c r="AS140" i="7"/>
  <c r="AT140" i="7"/>
  <c r="AU140" i="7"/>
  <c r="BE140" i="7"/>
  <c r="BF140" i="7"/>
  <c r="BG140" i="7"/>
  <c r="AS141" i="7"/>
  <c r="AT141" i="7"/>
  <c r="AU141" i="7"/>
  <c r="BE141" i="7"/>
  <c r="BF141" i="7"/>
  <c r="BG141" i="7"/>
  <c r="AS142" i="7"/>
  <c r="AT142" i="7"/>
  <c r="AU142" i="7"/>
  <c r="BE142" i="7"/>
  <c r="BF142" i="7"/>
  <c r="BG142" i="7"/>
  <c r="AS143" i="7"/>
  <c r="AT143" i="7"/>
  <c r="AU143" i="7"/>
  <c r="BE143" i="7"/>
  <c r="BF143" i="7"/>
  <c r="BG143" i="7"/>
  <c r="AS144" i="7"/>
  <c r="AT144" i="7"/>
  <c r="AU144" i="7"/>
  <c r="BE144" i="7"/>
  <c r="BF144" i="7"/>
  <c r="BG144" i="7"/>
  <c r="AS145" i="7"/>
  <c r="AT145" i="7"/>
  <c r="AU145" i="7"/>
  <c r="BE145" i="7"/>
  <c r="BF145" i="7"/>
  <c r="BG145" i="7"/>
  <c r="AS146" i="7"/>
  <c r="AT146" i="7"/>
  <c r="AU146" i="7"/>
  <c r="BE146" i="7"/>
  <c r="BF146" i="7"/>
  <c r="BG146" i="7"/>
  <c r="AS147" i="7"/>
  <c r="AT147" i="7"/>
  <c r="AU147" i="7"/>
  <c r="BE147" i="7"/>
  <c r="BF147" i="7"/>
  <c r="BG147" i="7"/>
  <c r="AS148" i="7"/>
  <c r="AT148" i="7"/>
  <c r="AU148" i="7"/>
  <c r="BE148" i="7"/>
  <c r="BF148" i="7"/>
  <c r="BG148" i="7"/>
  <c r="AS149" i="7"/>
  <c r="AT149" i="7"/>
  <c r="AU149" i="7"/>
  <c r="BE149" i="7"/>
  <c r="BF149" i="7"/>
  <c r="BG149" i="7"/>
  <c r="AS150" i="7"/>
  <c r="AT150" i="7"/>
  <c r="AU150" i="7"/>
  <c r="BE150" i="7"/>
  <c r="BF150" i="7"/>
  <c r="BG150" i="7"/>
  <c r="AS151" i="7"/>
  <c r="AT151" i="7"/>
  <c r="AU151" i="7"/>
  <c r="BE151" i="7"/>
  <c r="BF151" i="7"/>
  <c r="BG151" i="7"/>
  <c r="AS152" i="7"/>
  <c r="AT152" i="7"/>
  <c r="AU152" i="7"/>
  <c r="BE152" i="7"/>
  <c r="BF152" i="7"/>
  <c r="BG152" i="7"/>
  <c r="AS153" i="7"/>
  <c r="AT153" i="7"/>
  <c r="AU153" i="7"/>
  <c r="BE153" i="7"/>
  <c r="BF153" i="7"/>
  <c r="BG153" i="7"/>
  <c r="AS154" i="7"/>
  <c r="AT154" i="7"/>
  <c r="AU154" i="7"/>
  <c r="BE154" i="7"/>
  <c r="BF154" i="7"/>
  <c r="BG154" i="7"/>
  <c r="AS155" i="7"/>
  <c r="AT155" i="7"/>
  <c r="AU155" i="7"/>
  <c r="BE155" i="7"/>
  <c r="BF155" i="7"/>
  <c r="BG155" i="7"/>
  <c r="AS156" i="7"/>
  <c r="AT156" i="7"/>
  <c r="AU156" i="7"/>
  <c r="BE156" i="7"/>
  <c r="BF156" i="7"/>
  <c r="BG156" i="7"/>
  <c r="AS157" i="7"/>
  <c r="AT157" i="7"/>
  <c r="AU157" i="7"/>
  <c r="BE157" i="7"/>
  <c r="BF157" i="7"/>
  <c r="BG157" i="7"/>
  <c r="AS158" i="7"/>
  <c r="AT158" i="7"/>
  <c r="AU158" i="7"/>
  <c r="BE158" i="7"/>
  <c r="BF158" i="7"/>
  <c r="BG158" i="7"/>
  <c r="AS159" i="7"/>
  <c r="AT159" i="7"/>
  <c r="AU159" i="7"/>
  <c r="BE159" i="7"/>
  <c r="BF159" i="7"/>
  <c r="BG159" i="7"/>
  <c r="AS160" i="7"/>
  <c r="AT160" i="7"/>
  <c r="AU160" i="7"/>
  <c r="BE160" i="7"/>
  <c r="BF160" i="7"/>
  <c r="BG160" i="7"/>
  <c r="AS161" i="7"/>
  <c r="AT161" i="7"/>
  <c r="AU161" i="7"/>
  <c r="BE161" i="7"/>
  <c r="BF161" i="7"/>
  <c r="BG161" i="7"/>
  <c r="AS162" i="7"/>
  <c r="AT162" i="7"/>
  <c r="AU162" i="7"/>
  <c r="BE162" i="7"/>
  <c r="BF162" i="7"/>
  <c r="BG162" i="7"/>
  <c r="AS163" i="7"/>
  <c r="AT163" i="7"/>
  <c r="AU163" i="7"/>
  <c r="BE163" i="7"/>
  <c r="BF163" i="7"/>
  <c r="BG163" i="7"/>
  <c r="AS164" i="7"/>
  <c r="AT164" i="7"/>
  <c r="AU164" i="7"/>
  <c r="BE164" i="7"/>
  <c r="BF164" i="7"/>
  <c r="BG164" i="7"/>
  <c r="AS165" i="7"/>
  <c r="AT165" i="7"/>
  <c r="AU165" i="7"/>
  <c r="BE165" i="7"/>
  <c r="BF165" i="7"/>
  <c r="BG165" i="7"/>
  <c r="AS166" i="7"/>
  <c r="AT166" i="7"/>
  <c r="AU166" i="7"/>
  <c r="BE166" i="7"/>
  <c r="BF166" i="7"/>
  <c r="BG166" i="7"/>
  <c r="AS167" i="7"/>
  <c r="AT167" i="7"/>
  <c r="AU167" i="7"/>
  <c r="BE167" i="7"/>
  <c r="BF167" i="7"/>
  <c r="BG167" i="7"/>
  <c r="AS168" i="7"/>
  <c r="AT168" i="7"/>
  <c r="AU168" i="7"/>
  <c r="BE168" i="7"/>
  <c r="BF168" i="7"/>
  <c r="BG168" i="7"/>
  <c r="AS169" i="7"/>
  <c r="AT169" i="7"/>
  <c r="AU169" i="7"/>
  <c r="BE169" i="7"/>
  <c r="BF169" i="7"/>
  <c r="BG169" i="7"/>
  <c r="AS170" i="7"/>
  <c r="AT170" i="7"/>
  <c r="AU170" i="7"/>
  <c r="BE170" i="7"/>
  <c r="BF170" i="7"/>
  <c r="BG170" i="7"/>
  <c r="AS171" i="7"/>
  <c r="AT171" i="7"/>
  <c r="AU171" i="7"/>
  <c r="BE171" i="7"/>
  <c r="BF171" i="7"/>
  <c r="BG171" i="7"/>
  <c r="AS172" i="7"/>
  <c r="AT172" i="7"/>
  <c r="AU172" i="7"/>
  <c r="BE172" i="7"/>
  <c r="BF172" i="7"/>
  <c r="BG172" i="7"/>
  <c r="AS173" i="7"/>
  <c r="AT173" i="7"/>
  <c r="AU173" i="7"/>
  <c r="BE173" i="7"/>
  <c r="BF173" i="7"/>
  <c r="BG173" i="7"/>
  <c r="AS174" i="7"/>
  <c r="AT174" i="7"/>
  <c r="AU174" i="7"/>
  <c r="BE174" i="7"/>
  <c r="BF174" i="7"/>
  <c r="BG174" i="7"/>
  <c r="AS175" i="7"/>
  <c r="AT175" i="7"/>
  <c r="AU175" i="7"/>
  <c r="BE175" i="7"/>
  <c r="BF175" i="7"/>
  <c r="BG175" i="7"/>
  <c r="AS176" i="7"/>
  <c r="AT176" i="7"/>
  <c r="AU176" i="7"/>
  <c r="BE176" i="7"/>
  <c r="BF176" i="7"/>
  <c r="BG176" i="7"/>
  <c r="AS177" i="7"/>
  <c r="AT177" i="7"/>
  <c r="AU177" i="7"/>
  <c r="BE177" i="7"/>
  <c r="BF177" i="7"/>
  <c r="BG177" i="7"/>
  <c r="AS178" i="7"/>
  <c r="AT178" i="7"/>
  <c r="AU178" i="7"/>
  <c r="BE178" i="7"/>
  <c r="BF178" i="7"/>
  <c r="BG178" i="7"/>
  <c r="AS179" i="7"/>
  <c r="AT179" i="7"/>
  <c r="AU179" i="7"/>
  <c r="BE179" i="7"/>
  <c r="BF179" i="7"/>
  <c r="BG179" i="7"/>
  <c r="AS180" i="7"/>
  <c r="AT180" i="7"/>
  <c r="AU180" i="7"/>
  <c r="BE180" i="7"/>
  <c r="BF180" i="7"/>
  <c r="BG180" i="7"/>
  <c r="AS181" i="7"/>
  <c r="AT181" i="7"/>
  <c r="AU181" i="7"/>
  <c r="BE181" i="7"/>
  <c r="BF181" i="7"/>
  <c r="BG181" i="7"/>
  <c r="AS182" i="7"/>
  <c r="AT182" i="7"/>
  <c r="AU182" i="7"/>
  <c r="BE182" i="7"/>
  <c r="BF182" i="7"/>
  <c r="BG182" i="7"/>
  <c r="AS183" i="7"/>
  <c r="AT183" i="7"/>
  <c r="AU183" i="7"/>
  <c r="BE183" i="7"/>
  <c r="BF183" i="7"/>
  <c r="BG183" i="7"/>
  <c r="AP5" i="7" l="1"/>
  <c r="AQ5" i="7"/>
  <c r="AR5" i="7"/>
  <c r="AP6" i="7"/>
  <c r="AQ6" i="7"/>
  <c r="AR6" i="7"/>
  <c r="AP7" i="7"/>
  <c r="AQ7" i="7"/>
  <c r="AR7" i="7"/>
  <c r="AP8" i="7"/>
  <c r="AQ8" i="7"/>
  <c r="AR8" i="7"/>
  <c r="AP9" i="7"/>
  <c r="AQ9" i="7"/>
  <c r="AR9" i="7"/>
  <c r="AP10" i="7"/>
  <c r="AQ10" i="7"/>
  <c r="AR10" i="7"/>
  <c r="AP11" i="7"/>
  <c r="AQ11" i="7"/>
  <c r="AR11" i="7"/>
  <c r="AP12" i="7"/>
  <c r="AQ12" i="7"/>
  <c r="AR12" i="7"/>
  <c r="AP13" i="7"/>
  <c r="AQ13" i="7"/>
  <c r="AR13" i="7"/>
  <c r="AP14" i="7"/>
  <c r="AQ14" i="7"/>
  <c r="AR14" i="7"/>
  <c r="AP15" i="7"/>
  <c r="AQ15" i="7"/>
  <c r="AR15" i="7"/>
  <c r="AP16" i="7"/>
  <c r="AQ16" i="7"/>
  <c r="AR16" i="7"/>
  <c r="AP17" i="7"/>
  <c r="AQ17" i="7"/>
  <c r="AR17" i="7"/>
  <c r="AP18" i="7"/>
  <c r="AQ18" i="7"/>
  <c r="AR18" i="7"/>
  <c r="AP19" i="7"/>
  <c r="AQ19" i="7"/>
  <c r="AR19" i="7"/>
  <c r="AP20" i="7"/>
  <c r="AQ20" i="7"/>
  <c r="AR20" i="7"/>
  <c r="AP21" i="7"/>
  <c r="AQ21" i="7"/>
  <c r="AR21" i="7"/>
  <c r="AP22" i="7"/>
  <c r="AQ22" i="7"/>
  <c r="AR22" i="7"/>
  <c r="AP23" i="7"/>
  <c r="AQ23" i="7"/>
  <c r="AR23" i="7"/>
  <c r="AP24" i="7"/>
  <c r="AQ24" i="7"/>
  <c r="AR24" i="7"/>
  <c r="AP25" i="7"/>
  <c r="AQ25" i="7"/>
  <c r="AR25" i="7"/>
  <c r="AP26" i="7"/>
  <c r="AQ26" i="7"/>
  <c r="AR26" i="7"/>
  <c r="AP27" i="7"/>
  <c r="AQ27" i="7"/>
  <c r="AR27" i="7"/>
  <c r="AP28" i="7"/>
  <c r="AQ28" i="7"/>
  <c r="AR28" i="7"/>
  <c r="AP29" i="7"/>
  <c r="AQ29" i="7"/>
  <c r="AR29" i="7"/>
  <c r="AP30" i="7"/>
  <c r="AQ30" i="7"/>
  <c r="AR30" i="7"/>
  <c r="AP31" i="7"/>
  <c r="AQ31" i="7"/>
  <c r="AR31" i="7"/>
  <c r="AP32" i="7"/>
  <c r="AQ32" i="7"/>
  <c r="AR32" i="7"/>
  <c r="AP33" i="7"/>
  <c r="AQ33" i="7"/>
  <c r="AR33" i="7"/>
  <c r="AD35" i="7"/>
  <c r="BQ35" i="7" s="1"/>
  <c r="AE35" i="7"/>
  <c r="BR35" i="7" s="1"/>
  <c r="AF35" i="7"/>
  <c r="BS35" i="7" s="1"/>
  <c r="AG35" i="7"/>
  <c r="BT35" i="7" s="1"/>
  <c r="AH35" i="7"/>
  <c r="BU35" i="7" s="1"/>
  <c r="AI35" i="7"/>
  <c r="BV35" i="7" s="1"/>
  <c r="AJ35" i="7"/>
  <c r="BW35" i="7" s="1"/>
  <c r="AK35" i="7"/>
  <c r="BX35" i="7" s="1"/>
  <c r="AL35" i="7"/>
  <c r="BY35" i="7" s="1"/>
  <c r="AM35" i="7"/>
  <c r="BZ35" i="7" s="1"/>
  <c r="AN35" i="7"/>
  <c r="CA35" i="7" s="1"/>
  <c r="AO35" i="7"/>
  <c r="CB35" i="7" s="1"/>
  <c r="AD36" i="7"/>
  <c r="BQ36" i="7" s="1"/>
  <c r="AE36" i="7"/>
  <c r="BR36" i="7" s="1"/>
  <c r="AF36" i="7"/>
  <c r="BS36" i="7" s="1"/>
  <c r="AG36" i="7"/>
  <c r="BT36" i="7" s="1"/>
  <c r="AH36" i="7"/>
  <c r="BU36" i="7" s="1"/>
  <c r="AI36" i="7"/>
  <c r="BV36" i="7" s="1"/>
  <c r="AJ36" i="7"/>
  <c r="BW36" i="7" s="1"/>
  <c r="AK36" i="7"/>
  <c r="BX36" i="7" s="1"/>
  <c r="AL36" i="7"/>
  <c r="BY36" i="7" s="1"/>
  <c r="AM36" i="7"/>
  <c r="BZ36" i="7" s="1"/>
  <c r="AN36" i="7"/>
  <c r="CA36" i="7" s="1"/>
  <c r="AO36" i="7"/>
  <c r="CB36" i="7" s="1"/>
  <c r="AD37" i="7"/>
  <c r="BQ37" i="7" s="1"/>
  <c r="AE37" i="7"/>
  <c r="BR37" i="7" s="1"/>
  <c r="AF37" i="7"/>
  <c r="BS37" i="7" s="1"/>
  <c r="AG37" i="7"/>
  <c r="BT37" i="7" s="1"/>
  <c r="AH37" i="7"/>
  <c r="BU37" i="7" s="1"/>
  <c r="AI37" i="7"/>
  <c r="BV37" i="7" s="1"/>
  <c r="AJ37" i="7"/>
  <c r="BW37" i="7" s="1"/>
  <c r="AK37" i="7"/>
  <c r="BX37" i="7" s="1"/>
  <c r="AL37" i="7"/>
  <c r="BY37" i="7" s="1"/>
  <c r="AM37" i="7"/>
  <c r="BZ37" i="7" s="1"/>
  <c r="AN37" i="7"/>
  <c r="CA37" i="7" s="1"/>
  <c r="AO37" i="7"/>
  <c r="CB37" i="7" s="1"/>
  <c r="AD38" i="7"/>
  <c r="BQ38" i="7" s="1"/>
  <c r="AE38" i="7"/>
  <c r="BR38" i="7" s="1"/>
  <c r="AF38" i="7"/>
  <c r="BS38" i="7" s="1"/>
  <c r="AG38" i="7"/>
  <c r="BT38" i="7" s="1"/>
  <c r="AH38" i="7"/>
  <c r="BU38" i="7" s="1"/>
  <c r="AI38" i="7"/>
  <c r="BV38" i="7" s="1"/>
  <c r="AJ38" i="7"/>
  <c r="BW38" i="7" s="1"/>
  <c r="AK38" i="7"/>
  <c r="BX38" i="7" s="1"/>
  <c r="AL38" i="7"/>
  <c r="BY38" i="7" s="1"/>
  <c r="AM38" i="7"/>
  <c r="BZ38" i="7" s="1"/>
  <c r="AN38" i="7"/>
  <c r="AO38" i="7"/>
  <c r="CB38" i="7" s="1"/>
  <c r="AD39" i="7"/>
  <c r="BQ39" i="7" s="1"/>
  <c r="AE39" i="7"/>
  <c r="BR39" i="7" s="1"/>
  <c r="AF39" i="7"/>
  <c r="BS39" i="7" s="1"/>
  <c r="AG39" i="7"/>
  <c r="BT39" i="7" s="1"/>
  <c r="AH39" i="7"/>
  <c r="BU39" i="7" s="1"/>
  <c r="AI39" i="7"/>
  <c r="BV39" i="7" s="1"/>
  <c r="AJ39" i="7"/>
  <c r="BW39" i="7" s="1"/>
  <c r="AK39" i="7"/>
  <c r="BX39" i="7" s="1"/>
  <c r="AL39" i="7"/>
  <c r="BY39" i="7" s="1"/>
  <c r="AM39" i="7"/>
  <c r="BZ39" i="7" s="1"/>
  <c r="AN39" i="7"/>
  <c r="CA39" i="7" s="1"/>
  <c r="AO39" i="7"/>
  <c r="CB39" i="7" s="1"/>
  <c r="AD40" i="7"/>
  <c r="BQ40" i="7" s="1"/>
  <c r="AE40" i="7"/>
  <c r="BR40" i="7" s="1"/>
  <c r="AF40" i="7"/>
  <c r="BS40" i="7" s="1"/>
  <c r="AG40" i="7"/>
  <c r="BT40" i="7" s="1"/>
  <c r="AH40" i="7"/>
  <c r="BU40" i="7" s="1"/>
  <c r="AI40" i="7"/>
  <c r="BV40" i="7" s="1"/>
  <c r="AJ40" i="7"/>
  <c r="BW40" i="7" s="1"/>
  <c r="AK40" i="7"/>
  <c r="BX40" i="7" s="1"/>
  <c r="AL40" i="7"/>
  <c r="BY40" i="7" s="1"/>
  <c r="AM40" i="7"/>
  <c r="BZ40" i="7" s="1"/>
  <c r="AN40" i="7"/>
  <c r="CA40" i="7" s="1"/>
  <c r="AO40" i="7"/>
  <c r="CB40" i="7" s="1"/>
  <c r="AD41" i="7"/>
  <c r="BQ41" i="7" s="1"/>
  <c r="AE41" i="7"/>
  <c r="BR41" i="7" s="1"/>
  <c r="AF41" i="7"/>
  <c r="BS41" i="7" s="1"/>
  <c r="AG41" i="7"/>
  <c r="BT41" i="7" s="1"/>
  <c r="AH41" i="7"/>
  <c r="BU41" i="7" s="1"/>
  <c r="AI41" i="7"/>
  <c r="BV41" i="7" s="1"/>
  <c r="AJ41" i="7"/>
  <c r="BW41" i="7" s="1"/>
  <c r="AK41" i="7"/>
  <c r="BX41" i="7" s="1"/>
  <c r="AL41" i="7"/>
  <c r="BY41" i="7" s="1"/>
  <c r="AM41" i="7"/>
  <c r="BZ41" i="7" s="1"/>
  <c r="AN41" i="7"/>
  <c r="CA41" i="7" s="1"/>
  <c r="AO41" i="7"/>
  <c r="CB41" i="7" s="1"/>
  <c r="AD42" i="7"/>
  <c r="BQ42" i="7" s="1"/>
  <c r="AE42" i="7"/>
  <c r="BR42" i="7" s="1"/>
  <c r="AF42" i="7"/>
  <c r="BS42" i="7" s="1"/>
  <c r="AG42" i="7"/>
  <c r="BT42" i="7" s="1"/>
  <c r="AH42" i="7"/>
  <c r="BU42" i="7" s="1"/>
  <c r="AI42" i="7"/>
  <c r="BV42" i="7" s="1"/>
  <c r="AJ42" i="7"/>
  <c r="BW42" i="7" s="1"/>
  <c r="AK42" i="7"/>
  <c r="BX42" i="7" s="1"/>
  <c r="AL42" i="7"/>
  <c r="BY42" i="7" s="1"/>
  <c r="AM42" i="7"/>
  <c r="BZ42" i="7" s="1"/>
  <c r="AN42" i="7"/>
  <c r="CA42" i="7" s="1"/>
  <c r="AO42" i="7"/>
  <c r="CB42" i="7" s="1"/>
  <c r="AD43" i="7"/>
  <c r="BQ43" i="7" s="1"/>
  <c r="AE43" i="7"/>
  <c r="BR43" i="7" s="1"/>
  <c r="AF43" i="7"/>
  <c r="BS43" i="7" s="1"/>
  <c r="AG43" i="7"/>
  <c r="BT43" i="7" s="1"/>
  <c r="AH43" i="7"/>
  <c r="BU43" i="7" s="1"/>
  <c r="AI43" i="7"/>
  <c r="BV43" i="7" s="1"/>
  <c r="AJ43" i="7"/>
  <c r="BW43" i="7" s="1"/>
  <c r="AK43" i="7"/>
  <c r="BX43" i="7" s="1"/>
  <c r="AL43" i="7"/>
  <c r="BY43" i="7" s="1"/>
  <c r="AM43" i="7"/>
  <c r="BZ43" i="7" s="1"/>
  <c r="AN43" i="7"/>
  <c r="AO43" i="7"/>
  <c r="CB43" i="7" s="1"/>
  <c r="AD44" i="7"/>
  <c r="BQ44" i="7" s="1"/>
  <c r="AE44" i="7"/>
  <c r="BR44" i="7" s="1"/>
  <c r="AF44" i="7"/>
  <c r="BS44" i="7" s="1"/>
  <c r="AG44" i="7"/>
  <c r="BT44" i="7" s="1"/>
  <c r="AH44" i="7"/>
  <c r="BU44" i="7" s="1"/>
  <c r="AI44" i="7"/>
  <c r="BV44" i="7" s="1"/>
  <c r="AJ44" i="7"/>
  <c r="AK44" i="7"/>
  <c r="BX44" i="7" s="1"/>
  <c r="AL44" i="7"/>
  <c r="BY44" i="7" s="1"/>
  <c r="AM44" i="7"/>
  <c r="BZ44" i="7" s="1"/>
  <c r="AN44" i="7"/>
  <c r="AO44" i="7"/>
  <c r="CB44" i="7" s="1"/>
  <c r="AD45" i="7"/>
  <c r="BQ45" i="7" s="1"/>
  <c r="AE45" i="7"/>
  <c r="BR45" i="7" s="1"/>
  <c r="AF45" i="7"/>
  <c r="BS45" i="7" s="1"/>
  <c r="AG45" i="7"/>
  <c r="BT45" i="7" s="1"/>
  <c r="AH45" i="7"/>
  <c r="BU45" i="7" s="1"/>
  <c r="AI45" i="7"/>
  <c r="BV45" i="7" s="1"/>
  <c r="AJ45" i="7"/>
  <c r="BW45" i="7" s="1"/>
  <c r="AK45" i="7"/>
  <c r="BX45" i="7" s="1"/>
  <c r="AL45" i="7"/>
  <c r="BY45" i="7" s="1"/>
  <c r="AM45" i="7"/>
  <c r="BZ45" i="7" s="1"/>
  <c r="AN45" i="7"/>
  <c r="AO45" i="7"/>
  <c r="CB45" i="7" s="1"/>
  <c r="AD46" i="7"/>
  <c r="BQ46" i="7" s="1"/>
  <c r="AE46" i="7"/>
  <c r="BR46" i="7" s="1"/>
  <c r="AF46" i="7"/>
  <c r="BS46" i="7" s="1"/>
  <c r="AG46" i="7"/>
  <c r="BT46" i="7" s="1"/>
  <c r="AH46" i="7"/>
  <c r="BU46" i="7" s="1"/>
  <c r="AI46" i="7"/>
  <c r="BV46" i="7" s="1"/>
  <c r="AJ46" i="7"/>
  <c r="BW46" i="7" s="1"/>
  <c r="AK46" i="7"/>
  <c r="BX46" i="7" s="1"/>
  <c r="AL46" i="7"/>
  <c r="BY46" i="7" s="1"/>
  <c r="AM46" i="7"/>
  <c r="BZ46" i="7" s="1"/>
  <c r="AN46" i="7"/>
  <c r="CA46" i="7" s="1"/>
  <c r="AO46" i="7"/>
  <c r="CB46" i="7" s="1"/>
  <c r="AD47" i="7"/>
  <c r="BQ47" i="7" s="1"/>
  <c r="AE47" i="7"/>
  <c r="BR47" i="7" s="1"/>
  <c r="AF47" i="7"/>
  <c r="BS47" i="7" s="1"/>
  <c r="AG47" i="7"/>
  <c r="BT47" i="7" s="1"/>
  <c r="AH47" i="7"/>
  <c r="BU47" i="7" s="1"/>
  <c r="AI47" i="7"/>
  <c r="BV47" i="7" s="1"/>
  <c r="AJ47" i="7"/>
  <c r="BW47" i="7" s="1"/>
  <c r="AK47" i="7"/>
  <c r="BX47" i="7" s="1"/>
  <c r="AL47" i="7"/>
  <c r="BY47" i="7" s="1"/>
  <c r="AM47" i="7"/>
  <c r="BZ47" i="7" s="1"/>
  <c r="AN47" i="7"/>
  <c r="CA47" i="7" s="1"/>
  <c r="AO47" i="7"/>
  <c r="CB47" i="7" s="1"/>
  <c r="AD48" i="7"/>
  <c r="BQ48" i="7" s="1"/>
  <c r="AE48" i="7"/>
  <c r="BR48" i="7" s="1"/>
  <c r="AF48" i="7"/>
  <c r="BS48" i="7" s="1"/>
  <c r="AG48" i="7"/>
  <c r="BT48" i="7" s="1"/>
  <c r="AH48" i="7"/>
  <c r="AI48" i="7"/>
  <c r="AJ48" i="7"/>
  <c r="BW48" i="7" s="1"/>
  <c r="AK48" i="7"/>
  <c r="BX48" i="7" s="1"/>
  <c r="AL48" i="7"/>
  <c r="BY48" i="7" s="1"/>
  <c r="AM48" i="7"/>
  <c r="AN48" i="7"/>
  <c r="CA48" i="7" s="1"/>
  <c r="AO48" i="7"/>
  <c r="CB48" i="7" s="1"/>
  <c r="AD49" i="7"/>
  <c r="BQ49" i="7" s="1"/>
  <c r="AE49" i="7"/>
  <c r="BR49" i="7" s="1"/>
  <c r="AF49" i="7"/>
  <c r="BS49" i="7" s="1"/>
  <c r="AG49" i="7"/>
  <c r="BT49" i="7" s="1"/>
  <c r="AH49" i="7"/>
  <c r="BU49" i="7" s="1"/>
  <c r="AI49" i="7"/>
  <c r="BV49" i="7" s="1"/>
  <c r="AJ49" i="7"/>
  <c r="BW49" i="7" s="1"/>
  <c r="AK49" i="7"/>
  <c r="BX49" i="7" s="1"/>
  <c r="AL49" i="7"/>
  <c r="BY49" i="7" s="1"/>
  <c r="AM49" i="7"/>
  <c r="BZ49" i="7" s="1"/>
  <c r="AN49" i="7"/>
  <c r="CA49" i="7" s="1"/>
  <c r="AO49" i="7"/>
  <c r="CB49" i="7" s="1"/>
  <c r="AD50" i="7"/>
  <c r="BQ50" i="7" s="1"/>
  <c r="AE50" i="7"/>
  <c r="BR50" i="7" s="1"/>
  <c r="AF50" i="7"/>
  <c r="BS50" i="7" s="1"/>
  <c r="AG50" i="7"/>
  <c r="BT50" i="7" s="1"/>
  <c r="AH50" i="7"/>
  <c r="BU50" i="7" s="1"/>
  <c r="AI50" i="7"/>
  <c r="BV50" i="7" s="1"/>
  <c r="AJ50" i="7"/>
  <c r="BW50" i="7" s="1"/>
  <c r="AK50" i="7"/>
  <c r="BX50" i="7" s="1"/>
  <c r="AL50" i="7"/>
  <c r="BY50" i="7" s="1"/>
  <c r="AM50" i="7"/>
  <c r="BZ50" i="7" s="1"/>
  <c r="AN50" i="7"/>
  <c r="CA50" i="7" s="1"/>
  <c r="AO50" i="7"/>
  <c r="CB50" i="7" s="1"/>
  <c r="AD51" i="7"/>
  <c r="BQ51" i="7" s="1"/>
  <c r="AE51" i="7"/>
  <c r="BR51" i="7" s="1"/>
  <c r="AF51" i="7"/>
  <c r="BS51" i="7" s="1"/>
  <c r="AG51" i="7"/>
  <c r="BT51" i="7" s="1"/>
  <c r="AH51" i="7"/>
  <c r="BU51" i="7" s="1"/>
  <c r="AI51" i="7"/>
  <c r="BV51" i="7" s="1"/>
  <c r="AJ51" i="7"/>
  <c r="BW51" i="7" s="1"/>
  <c r="AK51" i="7"/>
  <c r="BX51" i="7" s="1"/>
  <c r="AL51" i="7"/>
  <c r="BY51" i="7" s="1"/>
  <c r="AM51" i="7"/>
  <c r="BZ51" i="7" s="1"/>
  <c r="AN51" i="7"/>
  <c r="CA51" i="7" s="1"/>
  <c r="AO51" i="7"/>
  <c r="CB51" i="7" s="1"/>
  <c r="AD52" i="7"/>
  <c r="BQ52" i="7" s="1"/>
  <c r="AE52" i="7"/>
  <c r="BR52" i="7" s="1"/>
  <c r="AF52" i="7"/>
  <c r="BS52" i="7" s="1"/>
  <c r="AG52" i="7"/>
  <c r="BT52" i="7" s="1"/>
  <c r="AH52" i="7"/>
  <c r="BU52" i="7" s="1"/>
  <c r="AI52" i="7"/>
  <c r="BV52" i="7" s="1"/>
  <c r="AJ52" i="7"/>
  <c r="BW52" i="7" s="1"/>
  <c r="AK52" i="7"/>
  <c r="BX52" i="7" s="1"/>
  <c r="AL52" i="7"/>
  <c r="BY52" i="7" s="1"/>
  <c r="AM52" i="7"/>
  <c r="BZ52" i="7" s="1"/>
  <c r="AN52" i="7"/>
  <c r="CA52" i="7" s="1"/>
  <c r="AO52" i="7"/>
  <c r="CB52" i="7" s="1"/>
  <c r="AD53" i="7"/>
  <c r="BQ53" i="7" s="1"/>
  <c r="AE53" i="7"/>
  <c r="BR53" i="7" s="1"/>
  <c r="AF53" i="7"/>
  <c r="BS53" i="7" s="1"/>
  <c r="AG53" i="7"/>
  <c r="BT53" i="7" s="1"/>
  <c r="AH53" i="7"/>
  <c r="BU53" i="7" s="1"/>
  <c r="AI53" i="7"/>
  <c r="BV53" i="7" s="1"/>
  <c r="AJ53" i="7"/>
  <c r="BW53" i="7" s="1"/>
  <c r="AK53" i="7"/>
  <c r="BX53" i="7" s="1"/>
  <c r="AL53" i="7"/>
  <c r="BY53" i="7" s="1"/>
  <c r="AM53" i="7"/>
  <c r="BZ53" i="7" s="1"/>
  <c r="AN53" i="7"/>
  <c r="CA53" i="7" s="1"/>
  <c r="AO53" i="7"/>
  <c r="CB53" i="7" s="1"/>
  <c r="AD54" i="7"/>
  <c r="AE54" i="7"/>
  <c r="BR54" i="7" s="1"/>
  <c r="AF54" i="7"/>
  <c r="BS54" i="7" s="1"/>
  <c r="AG54" i="7"/>
  <c r="BT54" i="7" s="1"/>
  <c r="AH54" i="7"/>
  <c r="AI54" i="7"/>
  <c r="BV54" i="7" s="1"/>
  <c r="AJ54" i="7"/>
  <c r="BW54" i="7" s="1"/>
  <c r="AK54" i="7"/>
  <c r="BX54" i="7" s="1"/>
  <c r="AL54" i="7"/>
  <c r="BY54" i="7" s="1"/>
  <c r="AM54" i="7"/>
  <c r="BZ54" i="7" s="1"/>
  <c r="AN54" i="7"/>
  <c r="CA54" i="7" s="1"/>
  <c r="AO54" i="7"/>
  <c r="CB54" i="7" s="1"/>
  <c r="AD55" i="7"/>
  <c r="BQ55" i="7" s="1"/>
  <c r="AE55" i="7"/>
  <c r="BR55" i="7" s="1"/>
  <c r="AF55" i="7"/>
  <c r="BS55" i="7" s="1"/>
  <c r="AG55" i="7"/>
  <c r="BT55" i="7" s="1"/>
  <c r="AH55" i="7"/>
  <c r="BU55" i="7" s="1"/>
  <c r="AI55" i="7"/>
  <c r="BV55" i="7" s="1"/>
  <c r="AJ55" i="7"/>
  <c r="BW55" i="7" s="1"/>
  <c r="AK55" i="7"/>
  <c r="BX55" i="7" s="1"/>
  <c r="AL55" i="7"/>
  <c r="BY55" i="7" s="1"/>
  <c r="AM55" i="7"/>
  <c r="BZ55" i="7" s="1"/>
  <c r="AN55" i="7"/>
  <c r="CA55" i="7" s="1"/>
  <c r="AO55" i="7"/>
  <c r="CB55" i="7" s="1"/>
  <c r="AD56" i="7"/>
  <c r="BQ56" i="7" s="1"/>
  <c r="AE56" i="7"/>
  <c r="BR56" i="7" s="1"/>
  <c r="AF56" i="7"/>
  <c r="BS56" i="7" s="1"/>
  <c r="AG56" i="7"/>
  <c r="BT56" i="7" s="1"/>
  <c r="AH56" i="7"/>
  <c r="BU56" i="7" s="1"/>
  <c r="AI56" i="7"/>
  <c r="BV56" i="7" s="1"/>
  <c r="AJ56" i="7"/>
  <c r="BW56" i="7" s="1"/>
  <c r="AK56" i="7"/>
  <c r="BX56" i="7" s="1"/>
  <c r="AL56" i="7"/>
  <c r="BY56" i="7" s="1"/>
  <c r="AM56" i="7"/>
  <c r="BZ56" i="7" s="1"/>
  <c r="AN56" i="7"/>
  <c r="CA56" i="7" s="1"/>
  <c r="AO56" i="7"/>
  <c r="CB56" i="7" s="1"/>
  <c r="AD57" i="7"/>
  <c r="BQ57" i="7" s="1"/>
  <c r="AE57" i="7"/>
  <c r="BR57" i="7" s="1"/>
  <c r="AF57" i="7"/>
  <c r="BS57" i="7" s="1"/>
  <c r="AG57" i="7"/>
  <c r="BT57" i="7" s="1"/>
  <c r="AH57" i="7"/>
  <c r="AI57" i="7"/>
  <c r="BV57" i="7" s="1"/>
  <c r="AJ57" i="7"/>
  <c r="BW57" i="7" s="1"/>
  <c r="AK57" i="7"/>
  <c r="BX57" i="7" s="1"/>
  <c r="AL57" i="7"/>
  <c r="BY57" i="7" s="1"/>
  <c r="AM57" i="7"/>
  <c r="BZ57" i="7" s="1"/>
  <c r="AN57" i="7"/>
  <c r="CA57" i="7" s="1"/>
  <c r="AO57" i="7"/>
  <c r="CB57" i="7" s="1"/>
  <c r="AD58" i="7"/>
  <c r="BQ58" i="7" s="1"/>
  <c r="AE58" i="7"/>
  <c r="BR58" i="7" s="1"/>
  <c r="AF58" i="7"/>
  <c r="BS58" i="7" s="1"/>
  <c r="AG58" i="7"/>
  <c r="BT58" i="7" s="1"/>
  <c r="AH58" i="7"/>
  <c r="BU58" i="7" s="1"/>
  <c r="AI58" i="7"/>
  <c r="BV58" i="7" s="1"/>
  <c r="AJ58" i="7"/>
  <c r="BW58" i="7" s="1"/>
  <c r="AK58" i="7"/>
  <c r="BX58" i="7" s="1"/>
  <c r="AL58" i="7"/>
  <c r="BY58" i="7" s="1"/>
  <c r="AM58" i="7"/>
  <c r="BZ58" i="7" s="1"/>
  <c r="AN58" i="7"/>
  <c r="CA58" i="7" s="1"/>
  <c r="AO58" i="7"/>
  <c r="CB58" i="7" s="1"/>
  <c r="AD59" i="7"/>
  <c r="BQ59" i="7" s="1"/>
  <c r="AE59" i="7"/>
  <c r="BR59" i="7" s="1"/>
  <c r="AF59" i="7"/>
  <c r="BS59" i="7" s="1"/>
  <c r="AG59" i="7"/>
  <c r="BT59" i="7" s="1"/>
  <c r="AH59" i="7"/>
  <c r="BU59" i="7" s="1"/>
  <c r="AI59" i="7"/>
  <c r="BV59" i="7" s="1"/>
  <c r="AJ59" i="7"/>
  <c r="BW59" i="7" s="1"/>
  <c r="AK59" i="7"/>
  <c r="BX59" i="7" s="1"/>
  <c r="AL59" i="7"/>
  <c r="BY59" i="7" s="1"/>
  <c r="AM59" i="7"/>
  <c r="BZ59" i="7" s="1"/>
  <c r="AN59" i="7"/>
  <c r="CA59" i="7" s="1"/>
  <c r="AO59" i="7"/>
  <c r="CB59" i="7" s="1"/>
  <c r="AD60" i="7"/>
  <c r="BQ60" i="7" s="1"/>
  <c r="AE60" i="7"/>
  <c r="BR60" i="7" s="1"/>
  <c r="AF60" i="7"/>
  <c r="BS60" i="7" s="1"/>
  <c r="AG60" i="7"/>
  <c r="BT60" i="7" s="1"/>
  <c r="AH60" i="7"/>
  <c r="BU60" i="7" s="1"/>
  <c r="AI60" i="7"/>
  <c r="BV60" i="7" s="1"/>
  <c r="AJ60" i="7"/>
  <c r="BW60" i="7" s="1"/>
  <c r="AK60" i="7"/>
  <c r="BX60" i="7" s="1"/>
  <c r="AL60" i="7"/>
  <c r="BY60" i="7" s="1"/>
  <c r="AM60" i="7"/>
  <c r="BZ60" i="7" s="1"/>
  <c r="AN60" i="7"/>
  <c r="CA60" i="7" s="1"/>
  <c r="AO60" i="7"/>
  <c r="CB60" i="7" s="1"/>
  <c r="AD61" i="7"/>
  <c r="BQ61" i="7" s="1"/>
  <c r="AE61" i="7"/>
  <c r="BR61" i="7" s="1"/>
  <c r="AF61" i="7"/>
  <c r="BS61" i="7" s="1"/>
  <c r="AG61" i="7"/>
  <c r="BT61" i="7" s="1"/>
  <c r="AH61" i="7"/>
  <c r="BU61" i="7" s="1"/>
  <c r="AI61" i="7"/>
  <c r="BV61" i="7" s="1"/>
  <c r="AJ61" i="7"/>
  <c r="BW61" i="7" s="1"/>
  <c r="AK61" i="7"/>
  <c r="BX61" i="7" s="1"/>
  <c r="AL61" i="7"/>
  <c r="BY61" i="7" s="1"/>
  <c r="AM61" i="7"/>
  <c r="BZ61" i="7" s="1"/>
  <c r="AN61" i="7"/>
  <c r="CA61" i="7" s="1"/>
  <c r="AO61" i="7"/>
  <c r="CB61" i="7" s="1"/>
  <c r="AD62" i="7"/>
  <c r="BQ62" i="7" s="1"/>
  <c r="AE62" i="7"/>
  <c r="BR62" i="7" s="1"/>
  <c r="AF62" i="7"/>
  <c r="BS62" i="7" s="1"/>
  <c r="AG62" i="7"/>
  <c r="BT62" i="7" s="1"/>
  <c r="AH62" i="7"/>
  <c r="BU62" i="7" s="1"/>
  <c r="AI62" i="7"/>
  <c r="BV62" i="7" s="1"/>
  <c r="AJ62" i="7"/>
  <c r="BW62" i="7" s="1"/>
  <c r="AK62" i="7"/>
  <c r="BX62" i="7" s="1"/>
  <c r="AL62" i="7"/>
  <c r="BY62" i="7" s="1"/>
  <c r="AM62" i="7"/>
  <c r="BZ62" i="7" s="1"/>
  <c r="AN62" i="7"/>
  <c r="CA62" i="7" s="1"/>
  <c r="AO62" i="7"/>
  <c r="CB62" i="7" s="1"/>
  <c r="AD63" i="7"/>
  <c r="BQ63" i="7" s="1"/>
  <c r="AE63" i="7"/>
  <c r="BR63" i="7" s="1"/>
  <c r="AF63" i="7"/>
  <c r="BS63" i="7" s="1"/>
  <c r="AG63" i="7"/>
  <c r="BT63" i="7" s="1"/>
  <c r="AH63" i="7"/>
  <c r="BU63" i="7" s="1"/>
  <c r="AI63" i="7"/>
  <c r="BV63" i="7" s="1"/>
  <c r="AJ63" i="7"/>
  <c r="BW63" i="7" s="1"/>
  <c r="AK63" i="7"/>
  <c r="BX63" i="7" s="1"/>
  <c r="AL63" i="7"/>
  <c r="BY63" i="7" s="1"/>
  <c r="AM63" i="7"/>
  <c r="BZ63" i="7" s="1"/>
  <c r="AN63" i="7"/>
  <c r="CA63" i="7" s="1"/>
  <c r="AO63" i="7"/>
  <c r="CB63" i="7" s="1"/>
  <c r="AD64" i="7"/>
  <c r="BQ64" i="7" s="1"/>
  <c r="AE64" i="7"/>
  <c r="BR64" i="7" s="1"/>
  <c r="AF64" i="7"/>
  <c r="BS64" i="7" s="1"/>
  <c r="AG64" i="7"/>
  <c r="BT64" i="7" s="1"/>
  <c r="AH64" i="7"/>
  <c r="BU64" i="7" s="1"/>
  <c r="AI64" i="7"/>
  <c r="BV64" i="7" s="1"/>
  <c r="AJ64" i="7"/>
  <c r="BW64" i="7" s="1"/>
  <c r="AK64" i="7"/>
  <c r="BX64" i="7" s="1"/>
  <c r="AL64" i="7"/>
  <c r="BY64" i="7" s="1"/>
  <c r="AM64" i="7"/>
  <c r="BZ64" i="7" s="1"/>
  <c r="AN64" i="7"/>
  <c r="CA64" i="7" s="1"/>
  <c r="AO64" i="7"/>
  <c r="CB64" i="7" s="1"/>
  <c r="AD65" i="7"/>
  <c r="BQ65" i="7" s="1"/>
  <c r="AE65" i="7"/>
  <c r="BR65" i="7" s="1"/>
  <c r="AF65" i="7"/>
  <c r="BS65" i="7" s="1"/>
  <c r="AG65" i="7"/>
  <c r="BT65" i="7" s="1"/>
  <c r="AH65" i="7"/>
  <c r="BU65" i="7" s="1"/>
  <c r="AI65" i="7"/>
  <c r="BV65" i="7" s="1"/>
  <c r="AJ65" i="7"/>
  <c r="BW65" i="7" s="1"/>
  <c r="AK65" i="7"/>
  <c r="BX65" i="7" s="1"/>
  <c r="AL65" i="7"/>
  <c r="BY65" i="7" s="1"/>
  <c r="AM65" i="7"/>
  <c r="BZ65" i="7" s="1"/>
  <c r="AN65" i="7"/>
  <c r="CA65" i="7" s="1"/>
  <c r="AO65" i="7"/>
  <c r="CB65" i="7" s="1"/>
  <c r="AD66" i="7"/>
  <c r="BQ66" i="7" s="1"/>
  <c r="AE66" i="7"/>
  <c r="BR66" i="7" s="1"/>
  <c r="AF66" i="7"/>
  <c r="BS66" i="7" s="1"/>
  <c r="AG66" i="7"/>
  <c r="BT66" i="7" s="1"/>
  <c r="AH66" i="7"/>
  <c r="BU66" i="7" s="1"/>
  <c r="AI66" i="7"/>
  <c r="BV66" i="7" s="1"/>
  <c r="AJ66" i="7"/>
  <c r="BW66" i="7" s="1"/>
  <c r="AK66" i="7"/>
  <c r="BX66" i="7" s="1"/>
  <c r="AL66" i="7"/>
  <c r="BY66" i="7" s="1"/>
  <c r="AM66" i="7"/>
  <c r="BZ66" i="7" s="1"/>
  <c r="AN66" i="7"/>
  <c r="CA66" i="7" s="1"/>
  <c r="AO66" i="7"/>
  <c r="CB66" i="7" s="1"/>
  <c r="AD67" i="7"/>
  <c r="BQ67" i="7" s="1"/>
  <c r="AE67" i="7"/>
  <c r="BR67" i="7" s="1"/>
  <c r="AF67" i="7"/>
  <c r="BS67" i="7" s="1"/>
  <c r="AG67" i="7"/>
  <c r="BT67" i="7" s="1"/>
  <c r="AH67" i="7"/>
  <c r="BU67" i="7" s="1"/>
  <c r="AI67" i="7"/>
  <c r="BV67" i="7" s="1"/>
  <c r="AJ67" i="7"/>
  <c r="BW67" i="7" s="1"/>
  <c r="AK67" i="7"/>
  <c r="BX67" i="7" s="1"/>
  <c r="AL67" i="7"/>
  <c r="BY67" i="7" s="1"/>
  <c r="AM67" i="7"/>
  <c r="BZ67" i="7" s="1"/>
  <c r="AN67" i="7"/>
  <c r="CA67" i="7" s="1"/>
  <c r="AO67" i="7"/>
  <c r="CB67" i="7" s="1"/>
  <c r="AD68" i="7"/>
  <c r="BQ68" i="7" s="1"/>
  <c r="AE68" i="7"/>
  <c r="BR68" i="7" s="1"/>
  <c r="AF68" i="7"/>
  <c r="BS68" i="7" s="1"/>
  <c r="AG68" i="7"/>
  <c r="BT68" i="7" s="1"/>
  <c r="AH68" i="7"/>
  <c r="BU68" i="7" s="1"/>
  <c r="AI68" i="7"/>
  <c r="BV68" i="7" s="1"/>
  <c r="AJ68" i="7"/>
  <c r="BW68" i="7" s="1"/>
  <c r="AK68" i="7"/>
  <c r="BX68" i="7" s="1"/>
  <c r="AL68" i="7"/>
  <c r="BY68" i="7" s="1"/>
  <c r="AM68" i="7"/>
  <c r="BZ68" i="7" s="1"/>
  <c r="AN68" i="7"/>
  <c r="CA68" i="7" s="1"/>
  <c r="AO68" i="7"/>
  <c r="CB68" i="7" s="1"/>
  <c r="AD69" i="7"/>
  <c r="BQ69" i="7" s="1"/>
  <c r="AE69" i="7"/>
  <c r="BR69" i="7" s="1"/>
  <c r="AF69" i="7"/>
  <c r="BS69" i="7" s="1"/>
  <c r="AG69" i="7"/>
  <c r="BT69" i="7" s="1"/>
  <c r="AH69" i="7"/>
  <c r="BU69" i="7" s="1"/>
  <c r="AI69" i="7"/>
  <c r="BV69" i="7" s="1"/>
  <c r="AJ69" i="7"/>
  <c r="BW69" i="7" s="1"/>
  <c r="AK69" i="7"/>
  <c r="BX69" i="7" s="1"/>
  <c r="AL69" i="7"/>
  <c r="BY69" i="7" s="1"/>
  <c r="AM69" i="7"/>
  <c r="BZ69" i="7" s="1"/>
  <c r="AN69" i="7"/>
  <c r="CA69" i="7" s="1"/>
  <c r="AO69" i="7"/>
  <c r="CB69" i="7" s="1"/>
  <c r="AD70" i="7"/>
  <c r="BQ70" i="7" s="1"/>
  <c r="AE70" i="7"/>
  <c r="BR70" i="7" s="1"/>
  <c r="AF70" i="7"/>
  <c r="BS70" i="7" s="1"/>
  <c r="AG70" i="7"/>
  <c r="BT70" i="7" s="1"/>
  <c r="AH70" i="7"/>
  <c r="BU70" i="7" s="1"/>
  <c r="AI70" i="7"/>
  <c r="BV70" i="7" s="1"/>
  <c r="AJ70" i="7"/>
  <c r="BW70" i="7" s="1"/>
  <c r="AK70" i="7"/>
  <c r="BX70" i="7" s="1"/>
  <c r="AL70" i="7"/>
  <c r="BY70" i="7" s="1"/>
  <c r="AM70" i="7"/>
  <c r="BZ70" i="7" s="1"/>
  <c r="AN70" i="7"/>
  <c r="CA70" i="7" s="1"/>
  <c r="AO70" i="7"/>
  <c r="CB70" i="7" s="1"/>
  <c r="AD71" i="7"/>
  <c r="BQ71" i="7" s="1"/>
  <c r="AE71" i="7"/>
  <c r="BR71" i="7" s="1"/>
  <c r="AF71" i="7"/>
  <c r="BS71" i="7" s="1"/>
  <c r="AG71" i="7"/>
  <c r="BT71" i="7" s="1"/>
  <c r="AH71" i="7"/>
  <c r="BU71" i="7" s="1"/>
  <c r="AI71" i="7"/>
  <c r="BV71" i="7" s="1"/>
  <c r="AJ71" i="7"/>
  <c r="BW71" i="7" s="1"/>
  <c r="AK71" i="7"/>
  <c r="BX71" i="7" s="1"/>
  <c r="AL71" i="7"/>
  <c r="BY71" i="7" s="1"/>
  <c r="AM71" i="7"/>
  <c r="BZ71" i="7" s="1"/>
  <c r="AN71" i="7"/>
  <c r="CA71" i="7" s="1"/>
  <c r="AO71" i="7"/>
  <c r="CB71" i="7" s="1"/>
  <c r="AD72" i="7"/>
  <c r="BQ72" i="7" s="1"/>
  <c r="AE72" i="7"/>
  <c r="BR72" i="7" s="1"/>
  <c r="AF72" i="7"/>
  <c r="BS72" i="7" s="1"/>
  <c r="AG72" i="7"/>
  <c r="BT72" i="7" s="1"/>
  <c r="AH72" i="7"/>
  <c r="BU72" i="7" s="1"/>
  <c r="AI72" i="7"/>
  <c r="BV72" i="7" s="1"/>
  <c r="AJ72" i="7"/>
  <c r="BW72" i="7" s="1"/>
  <c r="AK72" i="7"/>
  <c r="BX72" i="7" s="1"/>
  <c r="AL72" i="7"/>
  <c r="BY72" i="7" s="1"/>
  <c r="AM72" i="7"/>
  <c r="BZ72" i="7" s="1"/>
  <c r="AN72" i="7"/>
  <c r="CA72" i="7" s="1"/>
  <c r="AO72" i="7"/>
  <c r="CB72" i="7" s="1"/>
  <c r="AD73" i="7"/>
  <c r="BQ73" i="7" s="1"/>
  <c r="AE73" i="7"/>
  <c r="BR73" i="7" s="1"/>
  <c r="AF73" i="7"/>
  <c r="BS73" i="7" s="1"/>
  <c r="AG73" i="7"/>
  <c r="BT73" i="7" s="1"/>
  <c r="AH73" i="7"/>
  <c r="BU73" i="7" s="1"/>
  <c r="AI73" i="7"/>
  <c r="BV73" i="7" s="1"/>
  <c r="AJ73" i="7"/>
  <c r="BW73" i="7" s="1"/>
  <c r="AK73" i="7"/>
  <c r="BX73" i="7" s="1"/>
  <c r="AL73" i="7"/>
  <c r="BY73" i="7" s="1"/>
  <c r="AM73" i="7"/>
  <c r="BZ73" i="7" s="1"/>
  <c r="AN73" i="7"/>
  <c r="CA73" i="7" s="1"/>
  <c r="AO73" i="7"/>
  <c r="CB73" i="7" s="1"/>
  <c r="AD74" i="7"/>
  <c r="BQ74" i="7" s="1"/>
  <c r="AE74" i="7"/>
  <c r="BR74" i="7" s="1"/>
  <c r="AF74" i="7"/>
  <c r="BS74" i="7" s="1"/>
  <c r="AG74" i="7"/>
  <c r="BT74" i="7" s="1"/>
  <c r="AH74" i="7"/>
  <c r="BU74" i="7" s="1"/>
  <c r="AI74" i="7"/>
  <c r="BV74" i="7" s="1"/>
  <c r="AJ74" i="7"/>
  <c r="BW74" i="7" s="1"/>
  <c r="AK74" i="7"/>
  <c r="BX74" i="7" s="1"/>
  <c r="AL74" i="7"/>
  <c r="BY74" i="7" s="1"/>
  <c r="AM74" i="7"/>
  <c r="BZ74" i="7" s="1"/>
  <c r="AN74" i="7"/>
  <c r="CA74" i="7" s="1"/>
  <c r="AO74" i="7"/>
  <c r="CB74" i="7" s="1"/>
  <c r="AD75" i="7"/>
  <c r="BQ75" i="7" s="1"/>
  <c r="AE75" i="7"/>
  <c r="BR75" i="7" s="1"/>
  <c r="AF75" i="7"/>
  <c r="BS75" i="7" s="1"/>
  <c r="AG75" i="7"/>
  <c r="BT75" i="7" s="1"/>
  <c r="AH75" i="7"/>
  <c r="BU75" i="7" s="1"/>
  <c r="AI75" i="7"/>
  <c r="BV75" i="7" s="1"/>
  <c r="AJ75" i="7"/>
  <c r="BW75" i="7" s="1"/>
  <c r="AK75" i="7"/>
  <c r="BX75" i="7" s="1"/>
  <c r="AL75" i="7"/>
  <c r="BY75" i="7" s="1"/>
  <c r="AM75" i="7"/>
  <c r="BZ75" i="7" s="1"/>
  <c r="AN75" i="7"/>
  <c r="CA75" i="7" s="1"/>
  <c r="AO75" i="7"/>
  <c r="CB75" i="7" s="1"/>
  <c r="AD76" i="7"/>
  <c r="BQ76" i="7" s="1"/>
  <c r="AE76" i="7"/>
  <c r="BR76" i="7" s="1"/>
  <c r="AF76" i="7"/>
  <c r="BS76" i="7" s="1"/>
  <c r="AG76" i="7"/>
  <c r="BT76" i="7" s="1"/>
  <c r="AH76" i="7"/>
  <c r="BU76" i="7" s="1"/>
  <c r="AI76" i="7"/>
  <c r="BV76" i="7" s="1"/>
  <c r="AJ76" i="7"/>
  <c r="BW76" i="7" s="1"/>
  <c r="AK76" i="7"/>
  <c r="BX76" i="7" s="1"/>
  <c r="AL76" i="7"/>
  <c r="BY76" i="7" s="1"/>
  <c r="AM76" i="7"/>
  <c r="BZ76" i="7" s="1"/>
  <c r="AN76" i="7"/>
  <c r="CA76" i="7" s="1"/>
  <c r="AO76" i="7"/>
  <c r="CB76" i="7" s="1"/>
  <c r="AD77" i="7"/>
  <c r="BQ77" i="7" s="1"/>
  <c r="AE77" i="7"/>
  <c r="BR77" i="7" s="1"/>
  <c r="AF77" i="7"/>
  <c r="BS77" i="7" s="1"/>
  <c r="AG77" i="7"/>
  <c r="BT77" i="7" s="1"/>
  <c r="AH77" i="7"/>
  <c r="BU77" i="7" s="1"/>
  <c r="AI77" i="7"/>
  <c r="BV77" i="7" s="1"/>
  <c r="AJ77" i="7"/>
  <c r="BW77" i="7" s="1"/>
  <c r="AK77" i="7"/>
  <c r="BX77" i="7" s="1"/>
  <c r="AL77" i="7"/>
  <c r="BY77" i="7" s="1"/>
  <c r="AM77" i="7"/>
  <c r="BZ77" i="7" s="1"/>
  <c r="AN77" i="7"/>
  <c r="CA77" i="7" s="1"/>
  <c r="AO77" i="7"/>
  <c r="CB77" i="7" s="1"/>
  <c r="AD78" i="7"/>
  <c r="BQ78" i="7" s="1"/>
  <c r="AE78" i="7"/>
  <c r="BR78" i="7" s="1"/>
  <c r="AF78" i="7"/>
  <c r="BS78" i="7" s="1"/>
  <c r="AG78" i="7"/>
  <c r="BT78" i="7" s="1"/>
  <c r="AH78" i="7"/>
  <c r="BU78" i="7" s="1"/>
  <c r="AI78" i="7"/>
  <c r="BV78" i="7" s="1"/>
  <c r="AJ78" i="7"/>
  <c r="BW78" i="7" s="1"/>
  <c r="AK78" i="7"/>
  <c r="BX78" i="7" s="1"/>
  <c r="AL78" i="7"/>
  <c r="BY78" i="7" s="1"/>
  <c r="AM78" i="7"/>
  <c r="BZ78" i="7" s="1"/>
  <c r="AN78" i="7"/>
  <c r="CA78" i="7" s="1"/>
  <c r="AO78" i="7"/>
  <c r="CB78" i="7" s="1"/>
  <c r="AD79" i="7"/>
  <c r="BQ79" i="7" s="1"/>
  <c r="AE79" i="7"/>
  <c r="BR79" i="7" s="1"/>
  <c r="AF79" i="7"/>
  <c r="BS79" i="7" s="1"/>
  <c r="AG79" i="7"/>
  <c r="BT79" i="7" s="1"/>
  <c r="AH79" i="7"/>
  <c r="BU79" i="7" s="1"/>
  <c r="AI79" i="7"/>
  <c r="BV79" i="7" s="1"/>
  <c r="AJ79" i="7"/>
  <c r="BW79" i="7" s="1"/>
  <c r="AK79" i="7"/>
  <c r="BX79" i="7" s="1"/>
  <c r="AL79" i="7"/>
  <c r="BY79" i="7" s="1"/>
  <c r="AM79" i="7"/>
  <c r="BZ79" i="7" s="1"/>
  <c r="AN79" i="7"/>
  <c r="CA79" i="7" s="1"/>
  <c r="AO79" i="7"/>
  <c r="CB79" i="7" s="1"/>
  <c r="AD80" i="7"/>
  <c r="BQ80" i="7" s="1"/>
  <c r="AE80" i="7"/>
  <c r="BR80" i="7" s="1"/>
  <c r="AF80" i="7"/>
  <c r="BS80" i="7" s="1"/>
  <c r="AG80" i="7"/>
  <c r="BT80" i="7" s="1"/>
  <c r="AH80" i="7"/>
  <c r="BU80" i="7" s="1"/>
  <c r="AI80" i="7"/>
  <c r="BV80" i="7" s="1"/>
  <c r="AJ80" i="7"/>
  <c r="BW80" i="7" s="1"/>
  <c r="AK80" i="7"/>
  <c r="BX80" i="7" s="1"/>
  <c r="AL80" i="7"/>
  <c r="BY80" i="7" s="1"/>
  <c r="AM80" i="7"/>
  <c r="BZ80" i="7" s="1"/>
  <c r="AN80" i="7"/>
  <c r="CA80" i="7" s="1"/>
  <c r="AO80" i="7"/>
  <c r="CB80" i="7" s="1"/>
  <c r="AD81" i="7"/>
  <c r="BQ81" i="7" s="1"/>
  <c r="AE81" i="7"/>
  <c r="BR81" i="7" s="1"/>
  <c r="AF81" i="7"/>
  <c r="BS81" i="7" s="1"/>
  <c r="AG81" i="7"/>
  <c r="BT81" i="7" s="1"/>
  <c r="AH81" i="7"/>
  <c r="BU81" i="7" s="1"/>
  <c r="AI81" i="7"/>
  <c r="BV81" i="7" s="1"/>
  <c r="AJ81" i="7"/>
  <c r="BW81" i="7" s="1"/>
  <c r="AK81" i="7"/>
  <c r="BX81" i="7" s="1"/>
  <c r="AL81" i="7"/>
  <c r="BY81" i="7" s="1"/>
  <c r="AM81" i="7"/>
  <c r="BZ81" i="7" s="1"/>
  <c r="AN81" i="7"/>
  <c r="CA81" i="7" s="1"/>
  <c r="AO81" i="7"/>
  <c r="CB81" i="7" s="1"/>
  <c r="AD82" i="7"/>
  <c r="BQ82" i="7" s="1"/>
  <c r="AE82" i="7"/>
  <c r="BR82" i="7" s="1"/>
  <c r="AF82" i="7"/>
  <c r="BS82" i="7" s="1"/>
  <c r="AG82" i="7"/>
  <c r="BT82" i="7" s="1"/>
  <c r="AH82" i="7"/>
  <c r="BU82" i="7" s="1"/>
  <c r="AI82" i="7"/>
  <c r="BV82" i="7" s="1"/>
  <c r="AJ82" i="7"/>
  <c r="BW82" i="7" s="1"/>
  <c r="AK82" i="7"/>
  <c r="BX82" i="7" s="1"/>
  <c r="AL82" i="7"/>
  <c r="BY82" i="7" s="1"/>
  <c r="AM82" i="7"/>
  <c r="BZ82" i="7" s="1"/>
  <c r="AN82" i="7"/>
  <c r="CA82" i="7" s="1"/>
  <c r="AO82" i="7"/>
  <c r="CB82" i="7" s="1"/>
  <c r="AD83" i="7"/>
  <c r="BQ83" i="7" s="1"/>
  <c r="AE83" i="7"/>
  <c r="BR83" i="7" s="1"/>
  <c r="AF83" i="7"/>
  <c r="BS83" i="7" s="1"/>
  <c r="AG83" i="7"/>
  <c r="BT83" i="7" s="1"/>
  <c r="AH83" i="7"/>
  <c r="BU83" i="7" s="1"/>
  <c r="AI83" i="7"/>
  <c r="BV83" i="7" s="1"/>
  <c r="AJ83" i="7"/>
  <c r="BW83" i="7" s="1"/>
  <c r="AK83" i="7"/>
  <c r="BX83" i="7" s="1"/>
  <c r="AL83" i="7"/>
  <c r="BY83" i="7" s="1"/>
  <c r="AM83" i="7"/>
  <c r="BZ83" i="7" s="1"/>
  <c r="AN83" i="7"/>
  <c r="CA83" i="7" s="1"/>
  <c r="AO83" i="7"/>
  <c r="CB83" i="7" s="1"/>
  <c r="AD84" i="7"/>
  <c r="BQ84" i="7" s="1"/>
  <c r="AE84" i="7"/>
  <c r="BR84" i="7" s="1"/>
  <c r="AF84" i="7"/>
  <c r="BS84" i="7" s="1"/>
  <c r="AG84" i="7"/>
  <c r="BT84" i="7" s="1"/>
  <c r="AH84" i="7"/>
  <c r="BU84" i="7" s="1"/>
  <c r="AI84" i="7"/>
  <c r="BV84" i="7" s="1"/>
  <c r="AJ84" i="7"/>
  <c r="BW84" i="7" s="1"/>
  <c r="AK84" i="7"/>
  <c r="BX84" i="7" s="1"/>
  <c r="AL84" i="7"/>
  <c r="BY84" i="7" s="1"/>
  <c r="AM84" i="7"/>
  <c r="BZ84" i="7" s="1"/>
  <c r="AN84" i="7"/>
  <c r="CA84" i="7" s="1"/>
  <c r="AO84" i="7"/>
  <c r="CB84" i="7" s="1"/>
  <c r="AD85" i="7"/>
  <c r="BQ85" i="7" s="1"/>
  <c r="AE85" i="7"/>
  <c r="BR85" i="7" s="1"/>
  <c r="AF85" i="7"/>
  <c r="BS85" i="7" s="1"/>
  <c r="AG85" i="7"/>
  <c r="BT85" i="7" s="1"/>
  <c r="AH85" i="7"/>
  <c r="BU85" i="7" s="1"/>
  <c r="AI85" i="7"/>
  <c r="BV85" i="7" s="1"/>
  <c r="AJ85" i="7"/>
  <c r="BW85" i="7" s="1"/>
  <c r="AK85" i="7"/>
  <c r="BX85" i="7" s="1"/>
  <c r="AL85" i="7"/>
  <c r="BY85" i="7" s="1"/>
  <c r="AM85" i="7"/>
  <c r="BZ85" i="7" s="1"/>
  <c r="AN85" i="7"/>
  <c r="CA85" i="7" s="1"/>
  <c r="AO85" i="7"/>
  <c r="CB85" i="7" s="1"/>
  <c r="AD86" i="7"/>
  <c r="BQ86" i="7" s="1"/>
  <c r="AE86" i="7"/>
  <c r="BR86" i="7" s="1"/>
  <c r="AF86" i="7"/>
  <c r="BS86" i="7" s="1"/>
  <c r="AG86" i="7"/>
  <c r="BT86" i="7" s="1"/>
  <c r="AH86" i="7"/>
  <c r="BU86" i="7" s="1"/>
  <c r="AI86" i="7"/>
  <c r="BV86" i="7" s="1"/>
  <c r="AJ86" i="7"/>
  <c r="BW86" i="7" s="1"/>
  <c r="AK86" i="7"/>
  <c r="BX86" i="7" s="1"/>
  <c r="AL86" i="7"/>
  <c r="BY86" i="7" s="1"/>
  <c r="AM86" i="7"/>
  <c r="BZ86" i="7" s="1"/>
  <c r="AN86" i="7"/>
  <c r="CA86" i="7" s="1"/>
  <c r="AO86" i="7"/>
  <c r="CB86" i="7" s="1"/>
  <c r="AD87" i="7"/>
  <c r="BQ87" i="7" s="1"/>
  <c r="AE87" i="7"/>
  <c r="BR87" i="7" s="1"/>
  <c r="AF87" i="7"/>
  <c r="BS87" i="7" s="1"/>
  <c r="AG87" i="7"/>
  <c r="BT87" i="7" s="1"/>
  <c r="AH87" i="7"/>
  <c r="BU87" i="7" s="1"/>
  <c r="AI87" i="7"/>
  <c r="BV87" i="7" s="1"/>
  <c r="AJ87" i="7"/>
  <c r="BW87" i="7" s="1"/>
  <c r="AK87" i="7"/>
  <c r="BX87" i="7" s="1"/>
  <c r="AL87" i="7"/>
  <c r="BY87" i="7" s="1"/>
  <c r="AM87" i="7"/>
  <c r="BZ87" i="7" s="1"/>
  <c r="AN87" i="7"/>
  <c r="CA87" i="7" s="1"/>
  <c r="AO87" i="7"/>
  <c r="CB87" i="7" s="1"/>
  <c r="AD88" i="7"/>
  <c r="BQ88" i="7" s="1"/>
  <c r="AE88" i="7"/>
  <c r="BR88" i="7" s="1"/>
  <c r="AF88" i="7"/>
  <c r="BS88" i="7" s="1"/>
  <c r="AG88" i="7"/>
  <c r="BT88" i="7" s="1"/>
  <c r="AH88" i="7"/>
  <c r="BU88" i="7" s="1"/>
  <c r="AI88" i="7"/>
  <c r="BV88" i="7" s="1"/>
  <c r="AJ88" i="7"/>
  <c r="BW88" i="7" s="1"/>
  <c r="AK88" i="7"/>
  <c r="BX88" i="7" s="1"/>
  <c r="AL88" i="7"/>
  <c r="BY88" i="7" s="1"/>
  <c r="AM88" i="7"/>
  <c r="BZ88" i="7" s="1"/>
  <c r="AN88" i="7"/>
  <c r="CA88" i="7" s="1"/>
  <c r="AO88" i="7"/>
  <c r="CB88" i="7" s="1"/>
  <c r="AD89" i="7"/>
  <c r="BQ89" i="7" s="1"/>
  <c r="AE89" i="7"/>
  <c r="BR89" i="7" s="1"/>
  <c r="AF89" i="7"/>
  <c r="BS89" i="7" s="1"/>
  <c r="AG89" i="7"/>
  <c r="BT89" i="7" s="1"/>
  <c r="AH89" i="7"/>
  <c r="BU89" i="7" s="1"/>
  <c r="AI89" i="7"/>
  <c r="BV89" i="7" s="1"/>
  <c r="AJ89" i="7"/>
  <c r="BW89" i="7" s="1"/>
  <c r="AK89" i="7"/>
  <c r="BX89" i="7" s="1"/>
  <c r="AL89" i="7"/>
  <c r="BY89" i="7" s="1"/>
  <c r="AM89" i="7"/>
  <c r="BZ89" i="7" s="1"/>
  <c r="AN89" i="7"/>
  <c r="CA89" i="7" s="1"/>
  <c r="AO89" i="7"/>
  <c r="CB89" i="7" s="1"/>
  <c r="AD90" i="7"/>
  <c r="BQ90" i="7" s="1"/>
  <c r="AE90" i="7"/>
  <c r="BR90" i="7" s="1"/>
  <c r="AF90" i="7"/>
  <c r="BS90" i="7" s="1"/>
  <c r="AG90" i="7"/>
  <c r="BT90" i="7" s="1"/>
  <c r="AH90" i="7"/>
  <c r="BU90" i="7" s="1"/>
  <c r="AI90" i="7"/>
  <c r="BV90" i="7" s="1"/>
  <c r="AJ90" i="7"/>
  <c r="BW90" i="7" s="1"/>
  <c r="AK90" i="7"/>
  <c r="BX90" i="7" s="1"/>
  <c r="AL90" i="7"/>
  <c r="BY90" i="7" s="1"/>
  <c r="AM90" i="7"/>
  <c r="BZ90" i="7" s="1"/>
  <c r="AN90" i="7"/>
  <c r="CA90" i="7" s="1"/>
  <c r="AO90" i="7"/>
  <c r="CB90" i="7" s="1"/>
  <c r="AD91" i="7"/>
  <c r="BQ91" i="7" s="1"/>
  <c r="AE91" i="7"/>
  <c r="BR91" i="7" s="1"/>
  <c r="AF91" i="7"/>
  <c r="BS91" i="7" s="1"/>
  <c r="AG91" i="7"/>
  <c r="BT91" i="7" s="1"/>
  <c r="AH91" i="7"/>
  <c r="BU91" i="7" s="1"/>
  <c r="AI91" i="7"/>
  <c r="BV91" i="7" s="1"/>
  <c r="AJ91" i="7"/>
  <c r="BW91" i="7" s="1"/>
  <c r="AK91" i="7"/>
  <c r="BX91" i="7" s="1"/>
  <c r="AL91" i="7"/>
  <c r="BY91" i="7" s="1"/>
  <c r="AM91" i="7"/>
  <c r="BZ91" i="7" s="1"/>
  <c r="AN91" i="7"/>
  <c r="CA91" i="7" s="1"/>
  <c r="AO91" i="7"/>
  <c r="CB91" i="7" s="1"/>
  <c r="AD92" i="7"/>
  <c r="BQ92" i="7" s="1"/>
  <c r="AE92" i="7"/>
  <c r="BR92" i="7" s="1"/>
  <c r="AF92" i="7"/>
  <c r="BS92" i="7" s="1"/>
  <c r="AG92" i="7"/>
  <c r="BT92" i="7" s="1"/>
  <c r="AH92" i="7"/>
  <c r="BU92" i="7" s="1"/>
  <c r="AI92" i="7"/>
  <c r="BV92" i="7" s="1"/>
  <c r="AJ92" i="7"/>
  <c r="BW92" i="7" s="1"/>
  <c r="AK92" i="7"/>
  <c r="BX92" i="7" s="1"/>
  <c r="AL92" i="7"/>
  <c r="BY92" i="7" s="1"/>
  <c r="AM92" i="7"/>
  <c r="BZ92" i="7" s="1"/>
  <c r="AN92" i="7"/>
  <c r="CA92" i="7" s="1"/>
  <c r="AO92" i="7"/>
  <c r="CB92" i="7" s="1"/>
  <c r="AD93" i="7"/>
  <c r="BQ93" i="7" s="1"/>
  <c r="AE93" i="7"/>
  <c r="BR93" i="7" s="1"/>
  <c r="AF93" i="7"/>
  <c r="BS93" i="7" s="1"/>
  <c r="AG93" i="7"/>
  <c r="BT93" i="7" s="1"/>
  <c r="AH93" i="7"/>
  <c r="BU93" i="7" s="1"/>
  <c r="AI93" i="7"/>
  <c r="BV93" i="7" s="1"/>
  <c r="AJ93" i="7"/>
  <c r="BW93" i="7" s="1"/>
  <c r="AK93" i="7"/>
  <c r="BX93" i="7" s="1"/>
  <c r="AL93" i="7"/>
  <c r="BY93" i="7" s="1"/>
  <c r="AM93" i="7"/>
  <c r="BZ93" i="7" s="1"/>
  <c r="AN93" i="7"/>
  <c r="CA93" i="7" s="1"/>
  <c r="AO93" i="7"/>
  <c r="CB93" i="7" s="1"/>
  <c r="AD94" i="7"/>
  <c r="BQ94" i="7" s="1"/>
  <c r="AE94" i="7"/>
  <c r="BR94" i="7" s="1"/>
  <c r="AF94" i="7"/>
  <c r="BS94" i="7" s="1"/>
  <c r="AG94" i="7"/>
  <c r="BT94" i="7" s="1"/>
  <c r="AH94" i="7"/>
  <c r="BU94" i="7" s="1"/>
  <c r="AI94" i="7"/>
  <c r="BV94" i="7" s="1"/>
  <c r="AJ94" i="7"/>
  <c r="BW94" i="7" s="1"/>
  <c r="AK94" i="7"/>
  <c r="BX94" i="7" s="1"/>
  <c r="AL94" i="7"/>
  <c r="BY94" i="7" s="1"/>
  <c r="AM94" i="7"/>
  <c r="BZ94" i="7" s="1"/>
  <c r="AN94" i="7"/>
  <c r="CA94" i="7" s="1"/>
  <c r="AO94" i="7"/>
  <c r="CB94" i="7" s="1"/>
  <c r="AD95" i="7"/>
  <c r="BQ95" i="7" s="1"/>
  <c r="AE95" i="7"/>
  <c r="BR95" i="7" s="1"/>
  <c r="AF95" i="7"/>
  <c r="BS95" i="7" s="1"/>
  <c r="AG95" i="7"/>
  <c r="BT95" i="7" s="1"/>
  <c r="AH95" i="7"/>
  <c r="BU95" i="7" s="1"/>
  <c r="AI95" i="7"/>
  <c r="BV95" i="7" s="1"/>
  <c r="AJ95" i="7"/>
  <c r="BW95" i="7" s="1"/>
  <c r="AK95" i="7"/>
  <c r="BX95" i="7" s="1"/>
  <c r="AL95" i="7"/>
  <c r="BY95" i="7" s="1"/>
  <c r="AM95" i="7"/>
  <c r="BZ95" i="7" s="1"/>
  <c r="AN95" i="7"/>
  <c r="CA95" i="7" s="1"/>
  <c r="AO95" i="7"/>
  <c r="CB95" i="7" s="1"/>
  <c r="AD96" i="7"/>
  <c r="BQ96" i="7" s="1"/>
  <c r="AE96" i="7"/>
  <c r="BR96" i="7" s="1"/>
  <c r="AF96" i="7"/>
  <c r="BS96" i="7" s="1"/>
  <c r="AG96" i="7"/>
  <c r="BT96" i="7" s="1"/>
  <c r="AH96" i="7"/>
  <c r="BU96" i="7" s="1"/>
  <c r="AI96" i="7"/>
  <c r="BV96" i="7" s="1"/>
  <c r="AJ96" i="7"/>
  <c r="BW96" i="7" s="1"/>
  <c r="AK96" i="7"/>
  <c r="BX96" i="7" s="1"/>
  <c r="AL96" i="7"/>
  <c r="BY96" i="7" s="1"/>
  <c r="AM96" i="7"/>
  <c r="BZ96" i="7" s="1"/>
  <c r="AN96" i="7"/>
  <c r="CA96" i="7" s="1"/>
  <c r="AO96" i="7"/>
  <c r="CB96" i="7" s="1"/>
  <c r="AD97" i="7"/>
  <c r="BQ97" i="7" s="1"/>
  <c r="AE97" i="7"/>
  <c r="BR97" i="7" s="1"/>
  <c r="AF97" i="7"/>
  <c r="BS97" i="7" s="1"/>
  <c r="AG97" i="7"/>
  <c r="BT97" i="7" s="1"/>
  <c r="AH97" i="7"/>
  <c r="BU97" i="7" s="1"/>
  <c r="AI97" i="7"/>
  <c r="BV97" i="7" s="1"/>
  <c r="AJ97" i="7"/>
  <c r="BW97" i="7" s="1"/>
  <c r="AK97" i="7"/>
  <c r="BX97" i="7" s="1"/>
  <c r="AL97" i="7"/>
  <c r="BY97" i="7" s="1"/>
  <c r="AM97" i="7"/>
  <c r="BZ97" i="7" s="1"/>
  <c r="AN97" i="7"/>
  <c r="CA97" i="7" s="1"/>
  <c r="AO97" i="7"/>
  <c r="CB97" i="7" s="1"/>
  <c r="AD98" i="7"/>
  <c r="BQ98" i="7" s="1"/>
  <c r="AE98" i="7"/>
  <c r="BR98" i="7" s="1"/>
  <c r="AF98" i="7"/>
  <c r="BS98" i="7" s="1"/>
  <c r="AG98" i="7"/>
  <c r="BT98" i="7" s="1"/>
  <c r="AH98" i="7"/>
  <c r="BU98" i="7" s="1"/>
  <c r="AI98" i="7"/>
  <c r="BV98" i="7" s="1"/>
  <c r="AJ98" i="7"/>
  <c r="BW98" i="7" s="1"/>
  <c r="AK98" i="7"/>
  <c r="BX98" i="7" s="1"/>
  <c r="AL98" i="7"/>
  <c r="BY98" i="7" s="1"/>
  <c r="AM98" i="7"/>
  <c r="BZ98" i="7" s="1"/>
  <c r="AN98" i="7"/>
  <c r="CA98" i="7" s="1"/>
  <c r="AO98" i="7"/>
  <c r="CB98" i="7" s="1"/>
  <c r="AD99" i="7"/>
  <c r="BQ99" i="7" s="1"/>
  <c r="AE99" i="7"/>
  <c r="BR99" i="7" s="1"/>
  <c r="AF99" i="7"/>
  <c r="BS99" i="7" s="1"/>
  <c r="AG99" i="7"/>
  <c r="BT99" i="7" s="1"/>
  <c r="AH99" i="7"/>
  <c r="BU99" i="7" s="1"/>
  <c r="AI99" i="7"/>
  <c r="BV99" i="7" s="1"/>
  <c r="AJ99" i="7"/>
  <c r="BW99" i="7" s="1"/>
  <c r="AK99" i="7"/>
  <c r="BX99" i="7" s="1"/>
  <c r="AL99" i="7"/>
  <c r="BY99" i="7" s="1"/>
  <c r="AM99" i="7"/>
  <c r="BZ99" i="7" s="1"/>
  <c r="AN99" i="7"/>
  <c r="CA99" i="7" s="1"/>
  <c r="AO99" i="7"/>
  <c r="CB99" i="7" s="1"/>
  <c r="AD100" i="7"/>
  <c r="BQ100" i="7" s="1"/>
  <c r="AE100" i="7"/>
  <c r="BR100" i="7" s="1"/>
  <c r="AF100" i="7"/>
  <c r="BS100" i="7" s="1"/>
  <c r="AG100" i="7"/>
  <c r="BT100" i="7" s="1"/>
  <c r="AH100" i="7"/>
  <c r="BU100" i="7" s="1"/>
  <c r="AI100" i="7"/>
  <c r="BV100" i="7" s="1"/>
  <c r="AJ100" i="7"/>
  <c r="BW100" i="7" s="1"/>
  <c r="AK100" i="7"/>
  <c r="BX100" i="7" s="1"/>
  <c r="AL100" i="7"/>
  <c r="BY100" i="7" s="1"/>
  <c r="AM100" i="7"/>
  <c r="BZ100" i="7" s="1"/>
  <c r="AN100" i="7"/>
  <c r="CA100" i="7" s="1"/>
  <c r="AO100" i="7"/>
  <c r="CB100" i="7" s="1"/>
  <c r="AD101" i="7"/>
  <c r="BQ101" i="7" s="1"/>
  <c r="AE101" i="7"/>
  <c r="BR101" i="7" s="1"/>
  <c r="AF101" i="7"/>
  <c r="BS101" i="7" s="1"/>
  <c r="AG101" i="7"/>
  <c r="BT101" i="7" s="1"/>
  <c r="AH101" i="7"/>
  <c r="BU101" i="7" s="1"/>
  <c r="AI101" i="7"/>
  <c r="BV101" i="7" s="1"/>
  <c r="AJ101" i="7"/>
  <c r="BW101" i="7" s="1"/>
  <c r="AK101" i="7"/>
  <c r="BX101" i="7" s="1"/>
  <c r="AL101" i="7"/>
  <c r="BY101" i="7" s="1"/>
  <c r="AM101" i="7"/>
  <c r="BZ101" i="7" s="1"/>
  <c r="AN101" i="7"/>
  <c r="CA101" i="7" s="1"/>
  <c r="AO101" i="7"/>
  <c r="CB101" i="7" s="1"/>
  <c r="AD102" i="7"/>
  <c r="BQ102" i="7" s="1"/>
  <c r="AE102" i="7"/>
  <c r="BR102" i="7" s="1"/>
  <c r="AF102" i="7"/>
  <c r="BS102" i="7" s="1"/>
  <c r="AG102" i="7"/>
  <c r="BT102" i="7" s="1"/>
  <c r="AH102" i="7"/>
  <c r="BU102" i="7" s="1"/>
  <c r="AI102" i="7"/>
  <c r="BV102" i="7" s="1"/>
  <c r="AJ102" i="7"/>
  <c r="BW102" i="7" s="1"/>
  <c r="AK102" i="7"/>
  <c r="BX102" i="7" s="1"/>
  <c r="AL102" i="7"/>
  <c r="BY102" i="7" s="1"/>
  <c r="AM102" i="7"/>
  <c r="BZ102" i="7" s="1"/>
  <c r="AN102" i="7"/>
  <c r="CA102" i="7" s="1"/>
  <c r="AO102" i="7"/>
  <c r="CB102" i="7" s="1"/>
  <c r="AD103" i="7"/>
  <c r="BQ103" i="7" s="1"/>
  <c r="AE103" i="7"/>
  <c r="BR103" i="7" s="1"/>
  <c r="AF103" i="7"/>
  <c r="BS103" i="7" s="1"/>
  <c r="AG103" i="7"/>
  <c r="BT103" i="7" s="1"/>
  <c r="AH103" i="7"/>
  <c r="BU103" i="7" s="1"/>
  <c r="AI103" i="7"/>
  <c r="BV103" i="7" s="1"/>
  <c r="AJ103" i="7"/>
  <c r="BW103" i="7" s="1"/>
  <c r="AK103" i="7"/>
  <c r="BX103" i="7" s="1"/>
  <c r="AL103" i="7"/>
  <c r="BY103" i="7" s="1"/>
  <c r="AM103" i="7"/>
  <c r="BZ103" i="7" s="1"/>
  <c r="AN103" i="7"/>
  <c r="CA103" i="7" s="1"/>
  <c r="AO103" i="7"/>
  <c r="CB103" i="7" s="1"/>
  <c r="AD104" i="7"/>
  <c r="BQ104" i="7" s="1"/>
  <c r="AE104" i="7"/>
  <c r="BR104" i="7" s="1"/>
  <c r="AF104" i="7"/>
  <c r="BS104" i="7" s="1"/>
  <c r="AG104" i="7"/>
  <c r="BT104" i="7" s="1"/>
  <c r="AH104" i="7"/>
  <c r="BU104" i="7" s="1"/>
  <c r="AI104" i="7"/>
  <c r="BV104" i="7" s="1"/>
  <c r="AJ104" i="7"/>
  <c r="BW104" i="7" s="1"/>
  <c r="AK104" i="7"/>
  <c r="BX104" i="7" s="1"/>
  <c r="AL104" i="7"/>
  <c r="BY104" i="7" s="1"/>
  <c r="AM104" i="7"/>
  <c r="BZ104" i="7" s="1"/>
  <c r="AN104" i="7"/>
  <c r="CA104" i="7" s="1"/>
  <c r="AO104" i="7"/>
  <c r="CB104" i="7" s="1"/>
  <c r="AD105" i="7"/>
  <c r="BQ105" i="7" s="1"/>
  <c r="AE105" i="7"/>
  <c r="BR105" i="7" s="1"/>
  <c r="AF105" i="7"/>
  <c r="BS105" i="7" s="1"/>
  <c r="AG105" i="7"/>
  <c r="BT105" i="7" s="1"/>
  <c r="AH105" i="7"/>
  <c r="BU105" i="7" s="1"/>
  <c r="AI105" i="7"/>
  <c r="BV105" i="7" s="1"/>
  <c r="AJ105" i="7"/>
  <c r="BW105" i="7" s="1"/>
  <c r="AK105" i="7"/>
  <c r="BX105" i="7" s="1"/>
  <c r="AL105" i="7"/>
  <c r="BY105" i="7" s="1"/>
  <c r="AM105" i="7"/>
  <c r="BZ105" i="7" s="1"/>
  <c r="AN105" i="7"/>
  <c r="CA105" i="7" s="1"/>
  <c r="AO105" i="7"/>
  <c r="CB105" i="7" s="1"/>
  <c r="AD106" i="7"/>
  <c r="BQ106" i="7" s="1"/>
  <c r="AE106" i="7"/>
  <c r="BR106" i="7" s="1"/>
  <c r="AF106" i="7"/>
  <c r="BS106" i="7" s="1"/>
  <c r="AG106" i="7"/>
  <c r="BT106" i="7" s="1"/>
  <c r="AH106" i="7"/>
  <c r="BU106" i="7" s="1"/>
  <c r="AI106" i="7"/>
  <c r="BV106" i="7" s="1"/>
  <c r="AJ106" i="7"/>
  <c r="BW106" i="7" s="1"/>
  <c r="AK106" i="7"/>
  <c r="BX106" i="7" s="1"/>
  <c r="AL106" i="7"/>
  <c r="BY106" i="7" s="1"/>
  <c r="AM106" i="7"/>
  <c r="BZ106" i="7" s="1"/>
  <c r="AN106" i="7"/>
  <c r="CA106" i="7" s="1"/>
  <c r="AO106" i="7"/>
  <c r="CB106" i="7" s="1"/>
  <c r="AD107" i="7"/>
  <c r="BQ107" i="7" s="1"/>
  <c r="AE107" i="7"/>
  <c r="BR107" i="7" s="1"/>
  <c r="AF107" i="7"/>
  <c r="BS107" i="7" s="1"/>
  <c r="AG107" i="7"/>
  <c r="BT107" i="7" s="1"/>
  <c r="AH107" i="7"/>
  <c r="BU107" i="7" s="1"/>
  <c r="AI107" i="7"/>
  <c r="BV107" i="7" s="1"/>
  <c r="AJ107" i="7"/>
  <c r="BW107" i="7" s="1"/>
  <c r="AK107" i="7"/>
  <c r="BX107" i="7" s="1"/>
  <c r="AL107" i="7"/>
  <c r="BY107" i="7" s="1"/>
  <c r="AM107" i="7"/>
  <c r="BZ107" i="7" s="1"/>
  <c r="AN107" i="7"/>
  <c r="CA107" i="7" s="1"/>
  <c r="AO107" i="7"/>
  <c r="CB107" i="7" s="1"/>
  <c r="AD108" i="7"/>
  <c r="BQ108" i="7" s="1"/>
  <c r="AE108" i="7"/>
  <c r="BR108" i="7" s="1"/>
  <c r="AF108" i="7"/>
  <c r="BS108" i="7" s="1"/>
  <c r="AG108" i="7"/>
  <c r="BT108" i="7" s="1"/>
  <c r="AH108" i="7"/>
  <c r="BU108" i="7" s="1"/>
  <c r="AI108" i="7"/>
  <c r="BV108" i="7" s="1"/>
  <c r="AJ108" i="7"/>
  <c r="BW108" i="7" s="1"/>
  <c r="AK108" i="7"/>
  <c r="BX108" i="7" s="1"/>
  <c r="AL108" i="7"/>
  <c r="BY108" i="7" s="1"/>
  <c r="AM108" i="7"/>
  <c r="BZ108" i="7" s="1"/>
  <c r="AN108" i="7"/>
  <c r="CA108" i="7" s="1"/>
  <c r="AO108" i="7"/>
  <c r="CB108" i="7" s="1"/>
  <c r="AD109" i="7"/>
  <c r="BQ109" i="7" s="1"/>
  <c r="AE109" i="7"/>
  <c r="BR109" i="7" s="1"/>
  <c r="AF109" i="7"/>
  <c r="BS109" i="7" s="1"/>
  <c r="AG109" i="7"/>
  <c r="BT109" i="7" s="1"/>
  <c r="AH109" i="7"/>
  <c r="BU109" i="7" s="1"/>
  <c r="AI109" i="7"/>
  <c r="BV109" i="7" s="1"/>
  <c r="AJ109" i="7"/>
  <c r="BW109" i="7" s="1"/>
  <c r="AK109" i="7"/>
  <c r="BX109" i="7" s="1"/>
  <c r="AL109" i="7"/>
  <c r="BY109" i="7" s="1"/>
  <c r="AM109" i="7"/>
  <c r="BZ109" i="7" s="1"/>
  <c r="AN109" i="7"/>
  <c r="CA109" i="7" s="1"/>
  <c r="AO109" i="7"/>
  <c r="CB109" i="7" s="1"/>
  <c r="AD110" i="7"/>
  <c r="BQ110" i="7" s="1"/>
  <c r="AE110" i="7"/>
  <c r="BR110" i="7" s="1"/>
  <c r="AF110" i="7"/>
  <c r="BS110" i="7" s="1"/>
  <c r="AG110" i="7"/>
  <c r="BT110" i="7" s="1"/>
  <c r="AH110" i="7"/>
  <c r="BU110" i="7" s="1"/>
  <c r="AI110" i="7"/>
  <c r="BV110" i="7" s="1"/>
  <c r="AJ110" i="7"/>
  <c r="BW110" i="7" s="1"/>
  <c r="AK110" i="7"/>
  <c r="BX110" i="7" s="1"/>
  <c r="AL110" i="7"/>
  <c r="BY110" i="7" s="1"/>
  <c r="AM110" i="7"/>
  <c r="BZ110" i="7" s="1"/>
  <c r="AN110" i="7"/>
  <c r="CA110" i="7" s="1"/>
  <c r="AO110" i="7"/>
  <c r="CB110" i="7" s="1"/>
  <c r="AD111" i="7"/>
  <c r="BQ111" i="7" s="1"/>
  <c r="AE111" i="7"/>
  <c r="BR111" i="7" s="1"/>
  <c r="AF111" i="7"/>
  <c r="BS111" i="7" s="1"/>
  <c r="AG111" i="7"/>
  <c r="BT111" i="7" s="1"/>
  <c r="AH111" i="7"/>
  <c r="BU111" i="7" s="1"/>
  <c r="AI111" i="7"/>
  <c r="BV111" i="7" s="1"/>
  <c r="AJ111" i="7"/>
  <c r="BW111" i="7" s="1"/>
  <c r="AK111" i="7"/>
  <c r="BX111" i="7" s="1"/>
  <c r="AL111" i="7"/>
  <c r="BY111" i="7" s="1"/>
  <c r="AM111" i="7"/>
  <c r="BZ111" i="7" s="1"/>
  <c r="AN111" i="7"/>
  <c r="CA111" i="7" s="1"/>
  <c r="AO111" i="7"/>
  <c r="CB111" i="7" s="1"/>
  <c r="AD112" i="7"/>
  <c r="BQ112" i="7" s="1"/>
  <c r="AE112" i="7"/>
  <c r="BR112" i="7" s="1"/>
  <c r="AF112" i="7"/>
  <c r="BS112" i="7" s="1"/>
  <c r="AG112" i="7"/>
  <c r="BT112" i="7" s="1"/>
  <c r="AH112" i="7"/>
  <c r="BU112" i="7" s="1"/>
  <c r="AI112" i="7"/>
  <c r="BV112" i="7" s="1"/>
  <c r="AJ112" i="7"/>
  <c r="BW112" i="7" s="1"/>
  <c r="AK112" i="7"/>
  <c r="BX112" i="7" s="1"/>
  <c r="AL112" i="7"/>
  <c r="BY112" i="7" s="1"/>
  <c r="AM112" i="7"/>
  <c r="BZ112" i="7" s="1"/>
  <c r="AN112" i="7"/>
  <c r="CA112" i="7" s="1"/>
  <c r="AO112" i="7"/>
  <c r="CB112" i="7" s="1"/>
  <c r="AD113" i="7"/>
  <c r="BQ113" i="7" s="1"/>
  <c r="AE113" i="7"/>
  <c r="BR113" i="7" s="1"/>
  <c r="AF113" i="7"/>
  <c r="BS113" i="7" s="1"/>
  <c r="AG113" i="7"/>
  <c r="BT113" i="7" s="1"/>
  <c r="AH113" i="7"/>
  <c r="BU113" i="7" s="1"/>
  <c r="AI113" i="7"/>
  <c r="BV113" i="7" s="1"/>
  <c r="AJ113" i="7"/>
  <c r="BW113" i="7" s="1"/>
  <c r="AK113" i="7"/>
  <c r="BX113" i="7" s="1"/>
  <c r="AL113" i="7"/>
  <c r="BY113" i="7" s="1"/>
  <c r="AM113" i="7"/>
  <c r="BZ113" i="7" s="1"/>
  <c r="AN113" i="7"/>
  <c r="CA113" i="7" s="1"/>
  <c r="AO113" i="7"/>
  <c r="CB113" i="7" s="1"/>
  <c r="AD114" i="7"/>
  <c r="BQ114" i="7" s="1"/>
  <c r="AE114" i="7"/>
  <c r="BR114" i="7" s="1"/>
  <c r="AF114" i="7"/>
  <c r="BS114" i="7" s="1"/>
  <c r="AG114" i="7"/>
  <c r="BT114" i="7" s="1"/>
  <c r="AH114" i="7"/>
  <c r="BU114" i="7" s="1"/>
  <c r="AI114" i="7"/>
  <c r="BV114" i="7" s="1"/>
  <c r="AJ114" i="7"/>
  <c r="BW114" i="7" s="1"/>
  <c r="AK114" i="7"/>
  <c r="BX114" i="7" s="1"/>
  <c r="AL114" i="7"/>
  <c r="BY114" i="7" s="1"/>
  <c r="AM114" i="7"/>
  <c r="BZ114" i="7" s="1"/>
  <c r="AN114" i="7"/>
  <c r="CA114" i="7" s="1"/>
  <c r="AO114" i="7"/>
  <c r="CB114" i="7" s="1"/>
  <c r="AD115" i="7"/>
  <c r="BQ115" i="7" s="1"/>
  <c r="AE115" i="7"/>
  <c r="BR115" i="7" s="1"/>
  <c r="AF115" i="7"/>
  <c r="BS115" i="7" s="1"/>
  <c r="AG115" i="7"/>
  <c r="BT115" i="7" s="1"/>
  <c r="AH115" i="7"/>
  <c r="BU115" i="7" s="1"/>
  <c r="AI115" i="7"/>
  <c r="BV115" i="7" s="1"/>
  <c r="AJ115" i="7"/>
  <c r="BW115" i="7" s="1"/>
  <c r="AK115" i="7"/>
  <c r="BX115" i="7" s="1"/>
  <c r="AL115" i="7"/>
  <c r="BY115" i="7" s="1"/>
  <c r="AM115" i="7"/>
  <c r="BZ115" i="7" s="1"/>
  <c r="AN115" i="7"/>
  <c r="CA115" i="7" s="1"/>
  <c r="AO115" i="7"/>
  <c r="CB115" i="7" s="1"/>
  <c r="AD116" i="7"/>
  <c r="BQ116" i="7" s="1"/>
  <c r="AE116" i="7"/>
  <c r="BR116" i="7" s="1"/>
  <c r="AF116" i="7"/>
  <c r="BS116" i="7" s="1"/>
  <c r="AG116" i="7"/>
  <c r="BT116" i="7" s="1"/>
  <c r="AH116" i="7"/>
  <c r="BU116" i="7" s="1"/>
  <c r="AI116" i="7"/>
  <c r="BV116" i="7" s="1"/>
  <c r="AJ116" i="7"/>
  <c r="BW116" i="7" s="1"/>
  <c r="AK116" i="7"/>
  <c r="BX116" i="7" s="1"/>
  <c r="AL116" i="7"/>
  <c r="BY116" i="7" s="1"/>
  <c r="AM116" i="7"/>
  <c r="BZ116" i="7" s="1"/>
  <c r="AN116" i="7"/>
  <c r="CA116" i="7" s="1"/>
  <c r="AO116" i="7"/>
  <c r="CB116" i="7" s="1"/>
  <c r="AD117" i="7"/>
  <c r="BQ117" i="7" s="1"/>
  <c r="AE117" i="7"/>
  <c r="BR117" i="7" s="1"/>
  <c r="AF117" i="7"/>
  <c r="BS117" i="7" s="1"/>
  <c r="AG117" i="7"/>
  <c r="BT117" i="7" s="1"/>
  <c r="AH117" i="7"/>
  <c r="BU117" i="7" s="1"/>
  <c r="AI117" i="7"/>
  <c r="BV117" i="7" s="1"/>
  <c r="AJ117" i="7"/>
  <c r="BW117" i="7" s="1"/>
  <c r="AK117" i="7"/>
  <c r="BX117" i="7" s="1"/>
  <c r="AL117" i="7"/>
  <c r="BY117" i="7" s="1"/>
  <c r="AM117" i="7"/>
  <c r="BZ117" i="7" s="1"/>
  <c r="AN117" i="7"/>
  <c r="CA117" i="7" s="1"/>
  <c r="AO117" i="7"/>
  <c r="CB117" i="7" s="1"/>
  <c r="AD118" i="7"/>
  <c r="BQ118" i="7" s="1"/>
  <c r="AE118" i="7"/>
  <c r="BR118" i="7" s="1"/>
  <c r="AF118" i="7"/>
  <c r="BS118" i="7" s="1"/>
  <c r="AG118" i="7"/>
  <c r="BT118" i="7" s="1"/>
  <c r="AH118" i="7"/>
  <c r="BU118" i="7" s="1"/>
  <c r="AI118" i="7"/>
  <c r="BV118" i="7" s="1"/>
  <c r="AJ118" i="7"/>
  <c r="BW118" i="7" s="1"/>
  <c r="AK118" i="7"/>
  <c r="BX118" i="7" s="1"/>
  <c r="AL118" i="7"/>
  <c r="BY118" i="7" s="1"/>
  <c r="AM118" i="7"/>
  <c r="BZ118" i="7" s="1"/>
  <c r="AN118" i="7"/>
  <c r="CA118" i="7" s="1"/>
  <c r="AO118" i="7"/>
  <c r="CB118" i="7" s="1"/>
  <c r="AD119" i="7"/>
  <c r="BQ119" i="7" s="1"/>
  <c r="AE119" i="7"/>
  <c r="BR119" i="7" s="1"/>
  <c r="AF119" i="7"/>
  <c r="BS119" i="7" s="1"/>
  <c r="AG119" i="7"/>
  <c r="BT119" i="7" s="1"/>
  <c r="AH119" i="7"/>
  <c r="BU119" i="7" s="1"/>
  <c r="AI119" i="7"/>
  <c r="BV119" i="7" s="1"/>
  <c r="AJ119" i="7"/>
  <c r="BW119" i="7" s="1"/>
  <c r="AK119" i="7"/>
  <c r="BX119" i="7" s="1"/>
  <c r="AL119" i="7"/>
  <c r="BY119" i="7" s="1"/>
  <c r="AM119" i="7"/>
  <c r="BZ119" i="7" s="1"/>
  <c r="AN119" i="7"/>
  <c r="CA119" i="7" s="1"/>
  <c r="AO119" i="7"/>
  <c r="CB119" i="7" s="1"/>
  <c r="AD120" i="7"/>
  <c r="BQ120" i="7" s="1"/>
  <c r="AE120" i="7"/>
  <c r="BR120" i="7" s="1"/>
  <c r="AF120" i="7"/>
  <c r="BS120" i="7" s="1"/>
  <c r="AG120" i="7"/>
  <c r="BT120" i="7" s="1"/>
  <c r="AH120" i="7"/>
  <c r="BU120" i="7" s="1"/>
  <c r="AI120" i="7"/>
  <c r="BV120" i="7" s="1"/>
  <c r="AJ120" i="7"/>
  <c r="BW120" i="7" s="1"/>
  <c r="AK120" i="7"/>
  <c r="BX120" i="7" s="1"/>
  <c r="AL120" i="7"/>
  <c r="BY120" i="7" s="1"/>
  <c r="AM120" i="7"/>
  <c r="BZ120" i="7" s="1"/>
  <c r="AN120" i="7"/>
  <c r="CA120" i="7" s="1"/>
  <c r="AO120" i="7"/>
  <c r="CB120" i="7" s="1"/>
  <c r="AD121" i="7"/>
  <c r="BQ121" i="7" s="1"/>
  <c r="AE121" i="7"/>
  <c r="BR121" i="7" s="1"/>
  <c r="AF121" i="7"/>
  <c r="BS121" i="7" s="1"/>
  <c r="AG121" i="7"/>
  <c r="BT121" i="7" s="1"/>
  <c r="AH121" i="7"/>
  <c r="BU121" i="7" s="1"/>
  <c r="AI121" i="7"/>
  <c r="BV121" i="7" s="1"/>
  <c r="AJ121" i="7"/>
  <c r="BW121" i="7" s="1"/>
  <c r="AK121" i="7"/>
  <c r="BX121" i="7" s="1"/>
  <c r="AL121" i="7"/>
  <c r="BY121" i="7" s="1"/>
  <c r="AM121" i="7"/>
  <c r="BZ121" i="7" s="1"/>
  <c r="AN121" i="7"/>
  <c r="CA121" i="7" s="1"/>
  <c r="AO121" i="7"/>
  <c r="CB121" i="7" s="1"/>
  <c r="AD122" i="7"/>
  <c r="BQ122" i="7" s="1"/>
  <c r="AE122" i="7"/>
  <c r="BR122" i="7" s="1"/>
  <c r="AF122" i="7"/>
  <c r="BS122" i="7" s="1"/>
  <c r="AG122" i="7"/>
  <c r="BT122" i="7" s="1"/>
  <c r="AH122" i="7"/>
  <c r="BU122" i="7" s="1"/>
  <c r="AI122" i="7"/>
  <c r="BV122" i="7" s="1"/>
  <c r="AJ122" i="7"/>
  <c r="BW122" i="7" s="1"/>
  <c r="AK122" i="7"/>
  <c r="BX122" i="7" s="1"/>
  <c r="AL122" i="7"/>
  <c r="BY122" i="7" s="1"/>
  <c r="AM122" i="7"/>
  <c r="BZ122" i="7" s="1"/>
  <c r="AN122" i="7"/>
  <c r="CA122" i="7" s="1"/>
  <c r="AO122" i="7"/>
  <c r="CB122" i="7" s="1"/>
  <c r="AD123" i="7"/>
  <c r="BQ123" i="7" s="1"/>
  <c r="AE123" i="7"/>
  <c r="BR123" i="7" s="1"/>
  <c r="AF123" i="7"/>
  <c r="BS123" i="7" s="1"/>
  <c r="AG123" i="7"/>
  <c r="BT123" i="7" s="1"/>
  <c r="AH123" i="7"/>
  <c r="BU123" i="7" s="1"/>
  <c r="AI123" i="7"/>
  <c r="BV123" i="7" s="1"/>
  <c r="AJ123" i="7"/>
  <c r="BW123" i="7" s="1"/>
  <c r="AK123" i="7"/>
  <c r="BX123" i="7" s="1"/>
  <c r="AL123" i="7"/>
  <c r="BY123" i="7" s="1"/>
  <c r="AM123" i="7"/>
  <c r="BZ123" i="7" s="1"/>
  <c r="AN123" i="7"/>
  <c r="CA123" i="7" s="1"/>
  <c r="AO123" i="7"/>
  <c r="CB123" i="7" s="1"/>
  <c r="AD124" i="7"/>
  <c r="BQ124" i="7" s="1"/>
  <c r="AE124" i="7"/>
  <c r="BR124" i="7" s="1"/>
  <c r="AF124" i="7"/>
  <c r="BS124" i="7" s="1"/>
  <c r="AG124" i="7"/>
  <c r="BT124" i="7" s="1"/>
  <c r="AH124" i="7"/>
  <c r="BU124" i="7" s="1"/>
  <c r="AI124" i="7"/>
  <c r="BV124" i="7" s="1"/>
  <c r="AJ124" i="7"/>
  <c r="BW124" i="7" s="1"/>
  <c r="AK124" i="7"/>
  <c r="BX124" i="7" s="1"/>
  <c r="AL124" i="7"/>
  <c r="BY124" i="7" s="1"/>
  <c r="AM124" i="7"/>
  <c r="BZ124" i="7" s="1"/>
  <c r="AN124" i="7"/>
  <c r="CA124" i="7" s="1"/>
  <c r="AO124" i="7"/>
  <c r="CB124" i="7" s="1"/>
  <c r="AD125" i="7"/>
  <c r="BQ125" i="7" s="1"/>
  <c r="AE125" i="7"/>
  <c r="BR125" i="7" s="1"/>
  <c r="AF125" i="7"/>
  <c r="BS125" i="7" s="1"/>
  <c r="AG125" i="7"/>
  <c r="BT125" i="7" s="1"/>
  <c r="AH125" i="7"/>
  <c r="BU125" i="7" s="1"/>
  <c r="AI125" i="7"/>
  <c r="BV125" i="7" s="1"/>
  <c r="AJ125" i="7"/>
  <c r="BW125" i="7" s="1"/>
  <c r="AK125" i="7"/>
  <c r="BX125" i="7" s="1"/>
  <c r="AL125" i="7"/>
  <c r="BY125" i="7" s="1"/>
  <c r="AM125" i="7"/>
  <c r="BZ125" i="7" s="1"/>
  <c r="AN125" i="7"/>
  <c r="CA125" i="7" s="1"/>
  <c r="AO125" i="7"/>
  <c r="CB125" i="7" s="1"/>
  <c r="AD126" i="7"/>
  <c r="BQ126" i="7" s="1"/>
  <c r="AE126" i="7"/>
  <c r="BR126" i="7" s="1"/>
  <c r="AF126" i="7"/>
  <c r="BS126" i="7" s="1"/>
  <c r="AG126" i="7"/>
  <c r="BT126" i="7" s="1"/>
  <c r="AH126" i="7"/>
  <c r="BU126" i="7" s="1"/>
  <c r="AI126" i="7"/>
  <c r="BV126" i="7" s="1"/>
  <c r="AJ126" i="7"/>
  <c r="BW126" i="7" s="1"/>
  <c r="AK126" i="7"/>
  <c r="BX126" i="7" s="1"/>
  <c r="AL126" i="7"/>
  <c r="BY126" i="7" s="1"/>
  <c r="AM126" i="7"/>
  <c r="BZ126" i="7" s="1"/>
  <c r="AN126" i="7"/>
  <c r="CA126" i="7" s="1"/>
  <c r="AO126" i="7"/>
  <c r="CB126" i="7" s="1"/>
  <c r="AD127" i="7"/>
  <c r="BQ127" i="7" s="1"/>
  <c r="AE127" i="7"/>
  <c r="BR127" i="7" s="1"/>
  <c r="AF127" i="7"/>
  <c r="BS127" i="7" s="1"/>
  <c r="AG127" i="7"/>
  <c r="BT127" i="7" s="1"/>
  <c r="AH127" i="7"/>
  <c r="BU127" i="7" s="1"/>
  <c r="AI127" i="7"/>
  <c r="BV127" i="7" s="1"/>
  <c r="AJ127" i="7"/>
  <c r="BW127" i="7" s="1"/>
  <c r="AK127" i="7"/>
  <c r="BX127" i="7" s="1"/>
  <c r="AL127" i="7"/>
  <c r="BY127" i="7" s="1"/>
  <c r="AM127" i="7"/>
  <c r="BZ127" i="7" s="1"/>
  <c r="AN127" i="7"/>
  <c r="CA127" i="7" s="1"/>
  <c r="AO127" i="7"/>
  <c r="CB127" i="7" s="1"/>
  <c r="AD128" i="7"/>
  <c r="BQ128" i="7" s="1"/>
  <c r="AE128" i="7"/>
  <c r="BR128" i="7" s="1"/>
  <c r="AF128" i="7"/>
  <c r="BS128" i="7" s="1"/>
  <c r="AG128" i="7"/>
  <c r="BT128" i="7" s="1"/>
  <c r="AH128" i="7"/>
  <c r="BU128" i="7" s="1"/>
  <c r="AI128" i="7"/>
  <c r="BV128" i="7" s="1"/>
  <c r="AJ128" i="7"/>
  <c r="BW128" i="7" s="1"/>
  <c r="AK128" i="7"/>
  <c r="BX128" i="7" s="1"/>
  <c r="AL128" i="7"/>
  <c r="BY128" i="7" s="1"/>
  <c r="AM128" i="7"/>
  <c r="BZ128" i="7" s="1"/>
  <c r="AN128" i="7"/>
  <c r="CA128" i="7" s="1"/>
  <c r="AO128" i="7"/>
  <c r="CB128" i="7" s="1"/>
  <c r="AD129" i="7"/>
  <c r="BQ129" i="7" s="1"/>
  <c r="AE129" i="7"/>
  <c r="BR129" i="7" s="1"/>
  <c r="AF129" i="7"/>
  <c r="BS129" i="7" s="1"/>
  <c r="AG129" i="7"/>
  <c r="BT129" i="7" s="1"/>
  <c r="AH129" i="7"/>
  <c r="BU129" i="7" s="1"/>
  <c r="AI129" i="7"/>
  <c r="BV129" i="7" s="1"/>
  <c r="AJ129" i="7"/>
  <c r="BW129" i="7" s="1"/>
  <c r="AK129" i="7"/>
  <c r="BX129" i="7" s="1"/>
  <c r="AL129" i="7"/>
  <c r="BY129" i="7" s="1"/>
  <c r="AM129" i="7"/>
  <c r="BZ129" i="7" s="1"/>
  <c r="AN129" i="7"/>
  <c r="CA129" i="7" s="1"/>
  <c r="AO129" i="7"/>
  <c r="CB129" i="7" s="1"/>
  <c r="AD130" i="7"/>
  <c r="BQ130" i="7" s="1"/>
  <c r="AE130" i="7"/>
  <c r="BR130" i="7" s="1"/>
  <c r="AF130" i="7"/>
  <c r="BS130" i="7" s="1"/>
  <c r="AG130" i="7"/>
  <c r="BT130" i="7" s="1"/>
  <c r="AH130" i="7"/>
  <c r="BU130" i="7" s="1"/>
  <c r="AI130" i="7"/>
  <c r="BV130" i="7" s="1"/>
  <c r="AJ130" i="7"/>
  <c r="BW130" i="7" s="1"/>
  <c r="AK130" i="7"/>
  <c r="BX130" i="7" s="1"/>
  <c r="AL130" i="7"/>
  <c r="BY130" i="7" s="1"/>
  <c r="AM130" i="7"/>
  <c r="BZ130" i="7" s="1"/>
  <c r="AN130" i="7"/>
  <c r="CA130" i="7" s="1"/>
  <c r="AO130" i="7"/>
  <c r="CB130" i="7" s="1"/>
  <c r="AD131" i="7"/>
  <c r="BQ131" i="7" s="1"/>
  <c r="AE131" i="7"/>
  <c r="BR131" i="7" s="1"/>
  <c r="AF131" i="7"/>
  <c r="BS131" i="7" s="1"/>
  <c r="AG131" i="7"/>
  <c r="BT131" i="7" s="1"/>
  <c r="AH131" i="7"/>
  <c r="BU131" i="7" s="1"/>
  <c r="AI131" i="7"/>
  <c r="BV131" i="7" s="1"/>
  <c r="AJ131" i="7"/>
  <c r="BW131" i="7" s="1"/>
  <c r="AK131" i="7"/>
  <c r="BX131" i="7" s="1"/>
  <c r="AL131" i="7"/>
  <c r="BY131" i="7" s="1"/>
  <c r="AM131" i="7"/>
  <c r="BZ131" i="7" s="1"/>
  <c r="AN131" i="7"/>
  <c r="CA131" i="7" s="1"/>
  <c r="AO131" i="7"/>
  <c r="CB131" i="7" s="1"/>
  <c r="AD132" i="7"/>
  <c r="BQ132" i="7" s="1"/>
  <c r="AE132" i="7"/>
  <c r="BR132" i="7" s="1"/>
  <c r="AF132" i="7"/>
  <c r="BS132" i="7" s="1"/>
  <c r="AG132" i="7"/>
  <c r="BT132" i="7" s="1"/>
  <c r="AH132" i="7"/>
  <c r="BU132" i="7" s="1"/>
  <c r="AI132" i="7"/>
  <c r="BV132" i="7" s="1"/>
  <c r="AJ132" i="7"/>
  <c r="BW132" i="7" s="1"/>
  <c r="AK132" i="7"/>
  <c r="BX132" i="7" s="1"/>
  <c r="AL132" i="7"/>
  <c r="BY132" i="7" s="1"/>
  <c r="AM132" i="7"/>
  <c r="BZ132" i="7" s="1"/>
  <c r="AN132" i="7"/>
  <c r="CA132" i="7" s="1"/>
  <c r="AO132" i="7"/>
  <c r="CB132" i="7" s="1"/>
  <c r="AD133" i="7"/>
  <c r="BQ133" i="7" s="1"/>
  <c r="AE133" i="7"/>
  <c r="BR133" i="7" s="1"/>
  <c r="AF133" i="7"/>
  <c r="BS133" i="7" s="1"/>
  <c r="AG133" i="7"/>
  <c r="BT133" i="7" s="1"/>
  <c r="AH133" i="7"/>
  <c r="BU133" i="7" s="1"/>
  <c r="AI133" i="7"/>
  <c r="BV133" i="7" s="1"/>
  <c r="AJ133" i="7"/>
  <c r="BW133" i="7" s="1"/>
  <c r="AK133" i="7"/>
  <c r="BX133" i="7" s="1"/>
  <c r="AL133" i="7"/>
  <c r="BY133" i="7" s="1"/>
  <c r="AM133" i="7"/>
  <c r="BZ133" i="7" s="1"/>
  <c r="AN133" i="7"/>
  <c r="CA133" i="7" s="1"/>
  <c r="AO133" i="7"/>
  <c r="CB133" i="7" s="1"/>
  <c r="AD134" i="7"/>
  <c r="BQ134" i="7" s="1"/>
  <c r="AE134" i="7"/>
  <c r="BR134" i="7" s="1"/>
  <c r="AF134" i="7"/>
  <c r="BS134" i="7" s="1"/>
  <c r="AG134" i="7"/>
  <c r="BT134" i="7" s="1"/>
  <c r="AH134" i="7"/>
  <c r="BU134" i="7" s="1"/>
  <c r="AI134" i="7"/>
  <c r="BV134" i="7" s="1"/>
  <c r="AJ134" i="7"/>
  <c r="BW134" i="7" s="1"/>
  <c r="AK134" i="7"/>
  <c r="BX134" i="7" s="1"/>
  <c r="AL134" i="7"/>
  <c r="BY134" i="7" s="1"/>
  <c r="AM134" i="7"/>
  <c r="BZ134" i="7" s="1"/>
  <c r="AN134" i="7"/>
  <c r="CA134" i="7" s="1"/>
  <c r="AO134" i="7"/>
  <c r="CB134" i="7" s="1"/>
  <c r="AD135" i="7"/>
  <c r="BQ135" i="7" s="1"/>
  <c r="AE135" i="7"/>
  <c r="BR135" i="7" s="1"/>
  <c r="AF135" i="7"/>
  <c r="BS135" i="7" s="1"/>
  <c r="AG135" i="7"/>
  <c r="BT135" i="7" s="1"/>
  <c r="AH135" i="7"/>
  <c r="BU135" i="7" s="1"/>
  <c r="AI135" i="7"/>
  <c r="BV135" i="7" s="1"/>
  <c r="AJ135" i="7"/>
  <c r="BW135" i="7" s="1"/>
  <c r="AK135" i="7"/>
  <c r="BX135" i="7" s="1"/>
  <c r="AL135" i="7"/>
  <c r="BY135" i="7" s="1"/>
  <c r="AM135" i="7"/>
  <c r="BZ135" i="7" s="1"/>
  <c r="AN135" i="7"/>
  <c r="CA135" i="7" s="1"/>
  <c r="AO135" i="7"/>
  <c r="CB135" i="7" s="1"/>
  <c r="AD136" i="7"/>
  <c r="BQ136" i="7" s="1"/>
  <c r="AE136" i="7"/>
  <c r="BR136" i="7" s="1"/>
  <c r="AF136" i="7"/>
  <c r="BS136" i="7" s="1"/>
  <c r="AG136" i="7"/>
  <c r="BT136" i="7" s="1"/>
  <c r="AH136" i="7"/>
  <c r="BU136" i="7" s="1"/>
  <c r="AI136" i="7"/>
  <c r="BV136" i="7" s="1"/>
  <c r="AJ136" i="7"/>
  <c r="BW136" i="7" s="1"/>
  <c r="AK136" i="7"/>
  <c r="BX136" i="7" s="1"/>
  <c r="AL136" i="7"/>
  <c r="BY136" i="7" s="1"/>
  <c r="AM136" i="7"/>
  <c r="BZ136" i="7" s="1"/>
  <c r="AN136" i="7"/>
  <c r="CA136" i="7" s="1"/>
  <c r="AO136" i="7"/>
  <c r="CB136" i="7" s="1"/>
  <c r="AD137" i="7"/>
  <c r="BQ137" i="7" s="1"/>
  <c r="AE137" i="7"/>
  <c r="BR137" i="7" s="1"/>
  <c r="AF137" i="7"/>
  <c r="BS137" i="7" s="1"/>
  <c r="AG137" i="7"/>
  <c r="BT137" i="7" s="1"/>
  <c r="AH137" i="7"/>
  <c r="BU137" i="7" s="1"/>
  <c r="AI137" i="7"/>
  <c r="BV137" i="7" s="1"/>
  <c r="AJ137" i="7"/>
  <c r="BW137" i="7" s="1"/>
  <c r="AK137" i="7"/>
  <c r="BX137" i="7" s="1"/>
  <c r="AL137" i="7"/>
  <c r="BY137" i="7" s="1"/>
  <c r="AM137" i="7"/>
  <c r="BZ137" i="7" s="1"/>
  <c r="AN137" i="7"/>
  <c r="CA137" i="7" s="1"/>
  <c r="AO137" i="7"/>
  <c r="CB137" i="7" s="1"/>
  <c r="AD138" i="7"/>
  <c r="BQ138" i="7" s="1"/>
  <c r="AE138" i="7"/>
  <c r="BR138" i="7" s="1"/>
  <c r="AF138" i="7"/>
  <c r="BS138" i="7" s="1"/>
  <c r="AG138" i="7"/>
  <c r="BT138" i="7" s="1"/>
  <c r="AH138" i="7"/>
  <c r="BU138" i="7" s="1"/>
  <c r="AI138" i="7"/>
  <c r="BV138" i="7" s="1"/>
  <c r="AJ138" i="7"/>
  <c r="BW138" i="7" s="1"/>
  <c r="AK138" i="7"/>
  <c r="BX138" i="7" s="1"/>
  <c r="AL138" i="7"/>
  <c r="BY138" i="7" s="1"/>
  <c r="AM138" i="7"/>
  <c r="BZ138" i="7" s="1"/>
  <c r="AN138" i="7"/>
  <c r="CA138" i="7" s="1"/>
  <c r="AO138" i="7"/>
  <c r="CB138" i="7" s="1"/>
  <c r="AD139" i="7"/>
  <c r="BQ139" i="7" s="1"/>
  <c r="AE139" i="7"/>
  <c r="BR139" i="7" s="1"/>
  <c r="AF139" i="7"/>
  <c r="BS139" i="7" s="1"/>
  <c r="AG139" i="7"/>
  <c r="BT139" i="7" s="1"/>
  <c r="AH139" i="7"/>
  <c r="BU139" i="7" s="1"/>
  <c r="AI139" i="7"/>
  <c r="BV139" i="7" s="1"/>
  <c r="AJ139" i="7"/>
  <c r="BW139" i="7" s="1"/>
  <c r="AK139" i="7"/>
  <c r="BX139" i="7" s="1"/>
  <c r="AL139" i="7"/>
  <c r="BY139" i="7" s="1"/>
  <c r="AM139" i="7"/>
  <c r="BZ139" i="7" s="1"/>
  <c r="AN139" i="7"/>
  <c r="CA139" i="7" s="1"/>
  <c r="AO139" i="7"/>
  <c r="CB139" i="7" s="1"/>
  <c r="AD140" i="7"/>
  <c r="BQ140" i="7" s="1"/>
  <c r="AE140" i="7"/>
  <c r="BR140" i="7" s="1"/>
  <c r="AF140" i="7"/>
  <c r="BS140" i="7" s="1"/>
  <c r="AG140" i="7"/>
  <c r="BT140" i="7" s="1"/>
  <c r="AH140" i="7"/>
  <c r="BU140" i="7" s="1"/>
  <c r="AI140" i="7"/>
  <c r="BV140" i="7" s="1"/>
  <c r="AJ140" i="7"/>
  <c r="BW140" i="7" s="1"/>
  <c r="AK140" i="7"/>
  <c r="BX140" i="7" s="1"/>
  <c r="AL140" i="7"/>
  <c r="BY140" i="7" s="1"/>
  <c r="AM140" i="7"/>
  <c r="BZ140" i="7" s="1"/>
  <c r="AN140" i="7"/>
  <c r="CA140" i="7" s="1"/>
  <c r="AO140" i="7"/>
  <c r="CB140" i="7" s="1"/>
  <c r="AD141" i="7"/>
  <c r="BQ141" i="7" s="1"/>
  <c r="AE141" i="7"/>
  <c r="BR141" i="7" s="1"/>
  <c r="AF141" i="7"/>
  <c r="BS141" i="7" s="1"/>
  <c r="AG141" i="7"/>
  <c r="BT141" i="7" s="1"/>
  <c r="AH141" i="7"/>
  <c r="BU141" i="7" s="1"/>
  <c r="AI141" i="7"/>
  <c r="BV141" i="7" s="1"/>
  <c r="AJ141" i="7"/>
  <c r="BW141" i="7" s="1"/>
  <c r="AK141" i="7"/>
  <c r="BX141" i="7" s="1"/>
  <c r="AL141" i="7"/>
  <c r="BY141" i="7" s="1"/>
  <c r="AM141" i="7"/>
  <c r="BZ141" i="7" s="1"/>
  <c r="AN141" i="7"/>
  <c r="CA141" i="7" s="1"/>
  <c r="AO141" i="7"/>
  <c r="CB141" i="7" s="1"/>
  <c r="AD142" i="7"/>
  <c r="BQ142" i="7" s="1"/>
  <c r="AE142" i="7"/>
  <c r="BR142" i="7" s="1"/>
  <c r="AF142" i="7"/>
  <c r="BS142" i="7" s="1"/>
  <c r="AG142" i="7"/>
  <c r="BT142" i="7" s="1"/>
  <c r="AH142" i="7"/>
  <c r="BU142" i="7" s="1"/>
  <c r="AI142" i="7"/>
  <c r="BV142" i="7" s="1"/>
  <c r="AJ142" i="7"/>
  <c r="BW142" i="7" s="1"/>
  <c r="AK142" i="7"/>
  <c r="BX142" i="7" s="1"/>
  <c r="AL142" i="7"/>
  <c r="BY142" i="7" s="1"/>
  <c r="AM142" i="7"/>
  <c r="BZ142" i="7" s="1"/>
  <c r="AN142" i="7"/>
  <c r="CA142" i="7" s="1"/>
  <c r="AO142" i="7"/>
  <c r="CB142" i="7" s="1"/>
  <c r="AD143" i="7"/>
  <c r="BQ143" i="7" s="1"/>
  <c r="AE143" i="7"/>
  <c r="BR143" i="7" s="1"/>
  <c r="AF143" i="7"/>
  <c r="BS143" i="7" s="1"/>
  <c r="AG143" i="7"/>
  <c r="BT143" i="7" s="1"/>
  <c r="AH143" i="7"/>
  <c r="BU143" i="7" s="1"/>
  <c r="AI143" i="7"/>
  <c r="BV143" i="7" s="1"/>
  <c r="AJ143" i="7"/>
  <c r="BW143" i="7" s="1"/>
  <c r="AK143" i="7"/>
  <c r="BX143" i="7" s="1"/>
  <c r="AL143" i="7"/>
  <c r="BY143" i="7" s="1"/>
  <c r="AM143" i="7"/>
  <c r="BZ143" i="7" s="1"/>
  <c r="AN143" i="7"/>
  <c r="CA143" i="7" s="1"/>
  <c r="AO143" i="7"/>
  <c r="CB143" i="7" s="1"/>
  <c r="AD144" i="7"/>
  <c r="BQ144" i="7" s="1"/>
  <c r="AE144" i="7"/>
  <c r="BR144" i="7" s="1"/>
  <c r="AF144" i="7"/>
  <c r="BS144" i="7" s="1"/>
  <c r="AG144" i="7"/>
  <c r="BT144" i="7" s="1"/>
  <c r="AH144" i="7"/>
  <c r="BU144" i="7" s="1"/>
  <c r="AI144" i="7"/>
  <c r="BV144" i="7" s="1"/>
  <c r="AJ144" i="7"/>
  <c r="BW144" i="7" s="1"/>
  <c r="AK144" i="7"/>
  <c r="BX144" i="7" s="1"/>
  <c r="AL144" i="7"/>
  <c r="BY144" i="7" s="1"/>
  <c r="AM144" i="7"/>
  <c r="BZ144" i="7" s="1"/>
  <c r="AN144" i="7"/>
  <c r="CA144" i="7" s="1"/>
  <c r="AO144" i="7"/>
  <c r="CB144" i="7" s="1"/>
  <c r="AD145" i="7"/>
  <c r="BQ145" i="7" s="1"/>
  <c r="AE145" i="7"/>
  <c r="BR145" i="7" s="1"/>
  <c r="AF145" i="7"/>
  <c r="BS145" i="7" s="1"/>
  <c r="AG145" i="7"/>
  <c r="BT145" i="7" s="1"/>
  <c r="AH145" i="7"/>
  <c r="BU145" i="7" s="1"/>
  <c r="AI145" i="7"/>
  <c r="BV145" i="7" s="1"/>
  <c r="AJ145" i="7"/>
  <c r="BW145" i="7" s="1"/>
  <c r="AK145" i="7"/>
  <c r="BX145" i="7" s="1"/>
  <c r="AL145" i="7"/>
  <c r="BY145" i="7" s="1"/>
  <c r="AM145" i="7"/>
  <c r="BZ145" i="7" s="1"/>
  <c r="AN145" i="7"/>
  <c r="CA145" i="7" s="1"/>
  <c r="AO145" i="7"/>
  <c r="CB145" i="7" s="1"/>
  <c r="AD146" i="7"/>
  <c r="BQ146" i="7" s="1"/>
  <c r="AE146" i="7"/>
  <c r="BR146" i="7" s="1"/>
  <c r="AF146" i="7"/>
  <c r="BS146" i="7" s="1"/>
  <c r="AG146" i="7"/>
  <c r="BT146" i="7" s="1"/>
  <c r="AH146" i="7"/>
  <c r="BU146" i="7" s="1"/>
  <c r="AI146" i="7"/>
  <c r="BV146" i="7" s="1"/>
  <c r="AJ146" i="7"/>
  <c r="BW146" i="7" s="1"/>
  <c r="AK146" i="7"/>
  <c r="BX146" i="7" s="1"/>
  <c r="AL146" i="7"/>
  <c r="BY146" i="7" s="1"/>
  <c r="AM146" i="7"/>
  <c r="BZ146" i="7" s="1"/>
  <c r="AN146" i="7"/>
  <c r="CA146" i="7" s="1"/>
  <c r="AO146" i="7"/>
  <c r="CB146" i="7" s="1"/>
  <c r="AD147" i="7"/>
  <c r="BQ147" i="7" s="1"/>
  <c r="AE147" i="7"/>
  <c r="BR147" i="7" s="1"/>
  <c r="AF147" i="7"/>
  <c r="BS147" i="7" s="1"/>
  <c r="AG147" i="7"/>
  <c r="BT147" i="7" s="1"/>
  <c r="AH147" i="7"/>
  <c r="BU147" i="7" s="1"/>
  <c r="AI147" i="7"/>
  <c r="BV147" i="7" s="1"/>
  <c r="AJ147" i="7"/>
  <c r="BW147" i="7" s="1"/>
  <c r="AK147" i="7"/>
  <c r="BX147" i="7" s="1"/>
  <c r="AL147" i="7"/>
  <c r="BY147" i="7" s="1"/>
  <c r="AM147" i="7"/>
  <c r="BZ147" i="7" s="1"/>
  <c r="AN147" i="7"/>
  <c r="CA147" i="7" s="1"/>
  <c r="AO147" i="7"/>
  <c r="CB147" i="7" s="1"/>
  <c r="AD148" i="7"/>
  <c r="BQ148" i="7" s="1"/>
  <c r="AE148" i="7"/>
  <c r="BR148" i="7" s="1"/>
  <c r="AF148" i="7"/>
  <c r="BS148" i="7" s="1"/>
  <c r="AG148" i="7"/>
  <c r="BT148" i="7" s="1"/>
  <c r="AH148" i="7"/>
  <c r="BU148" i="7" s="1"/>
  <c r="AI148" i="7"/>
  <c r="BV148" i="7" s="1"/>
  <c r="AJ148" i="7"/>
  <c r="BW148" i="7" s="1"/>
  <c r="AK148" i="7"/>
  <c r="BX148" i="7" s="1"/>
  <c r="AL148" i="7"/>
  <c r="BY148" i="7" s="1"/>
  <c r="AM148" i="7"/>
  <c r="BZ148" i="7" s="1"/>
  <c r="AN148" i="7"/>
  <c r="CA148" i="7" s="1"/>
  <c r="AO148" i="7"/>
  <c r="CB148" i="7" s="1"/>
  <c r="AD149" i="7"/>
  <c r="BQ149" i="7" s="1"/>
  <c r="AE149" i="7"/>
  <c r="BR149" i="7" s="1"/>
  <c r="AF149" i="7"/>
  <c r="BS149" i="7" s="1"/>
  <c r="AG149" i="7"/>
  <c r="BT149" i="7" s="1"/>
  <c r="AH149" i="7"/>
  <c r="BU149" i="7" s="1"/>
  <c r="AI149" i="7"/>
  <c r="BV149" i="7" s="1"/>
  <c r="AJ149" i="7"/>
  <c r="BW149" i="7" s="1"/>
  <c r="AK149" i="7"/>
  <c r="BX149" i="7" s="1"/>
  <c r="AL149" i="7"/>
  <c r="BY149" i="7" s="1"/>
  <c r="AM149" i="7"/>
  <c r="BZ149" i="7" s="1"/>
  <c r="AN149" i="7"/>
  <c r="CA149" i="7" s="1"/>
  <c r="AO149" i="7"/>
  <c r="CB149" i="7" s="1"/>
  <c r="AD150" i="7"/>
  <c r="BQ150" i="7" s="1"/>
  <c r="AE150" i="7"/>
  <c r="BR150" i="7" s="1"/>
  <c r="AF150" i="7"/>
  <c r="BS150" i="7" s="1"/>
  <c r="AG150" i="7"/>
  <c r="BT150" i="7" s="1"/>
  <c r="AH150" i="7"/>
  <c r="BU150" i="7" s="1"/>
  <c r="AI150" i="7"/>
  <c r="BV150" i="7" s="1"/>
  <c r="AJ150" i="7"/>
  <c r="BW150" i="7" s="1"/>
  <c r="AK150" i="7"/>
  <c r="BX150" i="7" s="1"/>
  <c r="AL150" i="7"/>
  <c r="BY150" i="7" s="1"/>
  <c r="AM150" i="7"/>
  <c r="BZ150" i="7" s="1"/>
  <c r="AN150" i="7"/>
  <c r="CA150" i="7" s="1"/>
  <c r="AO150" i="7"/>
  <c r="CB150" i="7" s="1"/>
  <c r="AD151" i="7"/>
  <c r="BQ151" i="7" s="1"/>
  <c r="AE151" i="7"/>
  <c r="BR151" i="7" s="1"/>
  <c r="AF151" i="7"/>
  <c r="BS151" i="7" s="1"/>
  <c r="AG151" i="7"/>
  <c r="BT151" i="7" s="1"/>
  <c r="AH151" i="7"/>
  <c r="BU151" i="7" s="1"/>
  <c r="AI151" i="7"/>
  <c r="BV151" i="7" s="1"/>
  <c r="AJ151" i="7"/>
  <c r="BW151" i="7" s="1"/>
  <c r="AK151" i="7"/>
  <c r="BX151" i="7" s="1"/>
  <c r="AL151" i="7"/>
  <c r="BY151" i="7" s="1"/>
  <c r="AM151" i="7"/>
  <c r="BZ151" i="7" s="1"/>
  <c r="AN151" i="7"/>
  <c r="CA151" i="7" s="1"/>
  <c r="AO151" i="7"/>
  <c r="CB151" i="7" s="1"/>
  <c r="AD152" i="7"/>
  <c r="BQ152" i="7" s="1"/>
  <c r="AE152" i="7"/>
  <c r="BR152" i="7" s="1"/>
  <c r="AF152" i="7"/>
  <c r="BS152" i="7" s="1"/>
  <c r="AG152" i="7"/>
  <c r="BT152" i="7" s="1"/>
  <c r="AH152" i="7"/>
  <c r="BU152" i="7" s="1"/>
  <c r="AI152" i="7"/>
  <c r="BV152" i="7" s="1"/>
  <c r="AJ152" i="7"/>
  <c r="BW152" i="7" s="1"/>
  <c r="AK152" i="7"/>
  <c r="BX152" i="7" s="1"/>
  <c r="AL152" i="7"/>
  <c r="BY152" i="7" s="1"/>
  <c r="AM152" i="7"/>
  <c r="BZ152" i="7" s="1"/>
  <c r="AN152" i="7"/>
  <c r="CA152" i="7" s="1"/>
  <c r="AO152" i="7"/>
  <c r="CB152" i="7" s="1"/>
  <c r="AD153" i="7"/>
  <c r="BQ153" i="7" s="1"/>
  <c r="AE153" i="7"/>
  <c r="BR153" i="7" s="1"/>
  <c r="AF153" i="7"/>
  <c r="BS153" i="7" s="1"/>
  <c r="AG153" i="7"/>
  <c r="BT153" i="7" s="1"/>
  <c r="AH153" i="7"/>
  <c r="BU153" i="7" s="1"/>
  <c r="AI153" i="7"/>
  <c r="BV153" i="7" s="1"/>
  <c r="AJ153" i="7"/>
  <c r="BW153" i="7" s="1"/>
  <c r="AK153" i="7"/>
  <c r="BX153" i="7" s="1"/>
  <c r="AL153" i="7"/>
  <c r="BY153" i="7" s="1"/>
  <c r="AM153" i="7"/>
  <c r="BZ153" i="7" s="1"/>
  <c r="AN153" i="7"/>
  <c r="CA153" i="7" s="1"/>
  <c r="AO153" i="7"/>
  <c r="CB153" i="7" s="1"/>
  <c r="AD154" i="7"/>
  <c r="BQ154" i="7" s="1"/>
  <c r="AE154" i="7"/>
  <c r="BR154" i="7" s="1"/>
  <c r="AF154" i="7"/>
  <c r="BS154" i="7" s="1"/>
  <c r="AG154" i="7"/>
  <c r="BT154" i="7" s="1"/>
  <c r="AH154" i="7"/>
  <c r="BU154" i="7" s="1"/>
  <c r="AI154" i="7"/>
  <c r="BV154" i="7" s="1"/>
  <c r="AJ154" i="7"/>
  <c r="BW154" i="7" s="1"/>
  <c r="AK154" i="7"/>
  <c r="BX154" i="7" s="1"/>
  <c r="AL154" i="7"/>
  <c r="BY154" i="7" s="1"/>
  <c r="AM154" i="7"/>
  <c r="BZ154" i="7" s="1"/>
  <c r="AN154" i="7"/>
  <c r="CA154" i="7" s="1"/>
  <c r="AO154" i="7"/>
  <c r="CB154" i="7" s="1"/>
  <c r="AD155" i="7"/>
  <c r="BQ155" i="7" s="1"/>
  <c r="AE155" i="7"/>
  <c r="BR155" i="7" s="1"/>
  <c r="AF155" i="7"/>
  <c r="BS155" i="7" s="1"/>
  <c r="AG155" i="7"/>
  <c r="BT155" i="7" s="1"/>
  <c r="AH155" i="7"/>
  <c r="BU155" i="7" s="1"/>
  <c r="AI155" i="7"/>
  <c r="BV155" i="7" s="1"/>
  <c r="AJ155" i="7"/>
  <c r="BW155" i="7" s="1"/>
  <c r="AK155" i="7"/>
  <c r="BX155" i="7" s="1"/>
  <c r="AL155" i="7"/>
  <c r="BY155" i="7" s="1"/>
  <c r="AM155" i="7"/>
  <c r="BZ155" i="7" s="1"/>
  <c r="AN155" i="7"/>
  <c r="CA155" i="7" s="1"/>
  <c r="AO155" i="7"/>
  <c r="CB155" i="7" s="1"/>
  <c r="AD156" i="7"/>
  <c r="BQ156" i="7" s="1"/>
  <c r="AE156" i="7"/>
  <c r="BR156" i="7" s="1"/>
  <c r="AF156" i="7"/>
  <c r="BS156" i="7" s="1"/>
  <c r="AG156" i="7"/>
  <c r="BT156" i="7" s="1"/>
  <c r="AH156" i="7"/>
  <c r="BU156" i="7" s="1"/>
  <c r="AI156" i="7"/>
  <c r="BV156" i="7" s="1"/>
  <c r="AJ156" i="7"/>
  <c r="BW156" i="7" s="1"/>
  <c r="AK156" i="7"/>
  <c r="BX156" i="7" s="1"/>
  <c r="AL156" i="7"/>
  <c r="BY156" i="7" s="1"/>
  <c r="AM156" i="7"/>
  <c r="BZ156" i="7" s="1"/>
  <c r="AN156" i="7"/>
  <c r="CA156" i="7" s="1"/>
  <c r="AO156" i="7"/>
  <c r="CB156" i="7" s="1"/>
  <c r="AD157" i="7"/>
  <c r="BQ157" i="7" s="1"/>
  <c r="AE157" i="7"/>
  <c r="BR157" i="7" s="1"/>
  <c r="AF157" i="7"/>
  <c r="BS157" i="7" s="1"/>
  <c r="AG157" i="7"/>
  <c r="BT157" i="7" s="1"/>
  <c r="AH157" i="7"/>
  <c r="BU157" i="7" s="1"/>
  <c r="AI157" i="7"/>
  <c r="BV157" i="7" s="1"/>
  <c r="AJ157" i="7"/>
  <c r="BW157" i="7" s="1"/>
  <c r="AK157" i="7"/>
  <c r="BX157" i="7" s="1"/>
  <c r="AL157" i="7"/>
  <c r="BY157" i="7" s="1"/>
  <c r="AM157" i="7"/>
  <c r="BZ157" i="7" s="1"/>
  <c r="AN157" i="7"/>
  <c r="CA157" i="7" s="1"/>
  <c r="AO157" i="7"/>
  <c r="CB157" i="7" s="1"/>
  <c r="AD158" i="7"/>
  <c r="BQ158" i="7" s="1"/>
  <c r="AE158" i="7"/>
  <c r="BR158" i="7" s="1"/>
  <c r="AF158" i="7"/>
  <c r="BS158" i="7" s="1"/>
  <c r="AG158" i="7"/>
  <c r="BT158" i="7" s="1"/>
  <c r="AH158" i="7"/>
  <c r="BU158" i="7" s="1"/>
  <c r="AI158" i="7"/>
  <c r="BV158" i="7" s="1"/>
  <c r="AJ158" i="7"/>
  <c r="BW158" i="7" s="1"/>
  <c r="AK158" i="7"/>
  <c r="BX158" i="7" s="1"/>
  <c r="AL158" i="7"/>
  <c r="BY158" i="7" s="1"/>
  <c r="AM158" i="7"/>
  <c r="BZ158" i="7" s="1"/>
  <c r="AN158" i="7"/>
  <c r="CA158" i="7" s="1"/>
  <c r="AO158" i="7"/>
  <c r="CB158" i="7" s="1"/>
  <c r="AD159" i="7"/>
  <c r="BQ159" i="7" s="1"/>
  <c r="AE159" i="7"/>
  <c r="BR159" i="7" s="1"/>
  <c r="AF159" i="7"/>
  <c r="BS159" i="7" s="1"/>
  <c r="AG159" i="7"/>
  <c r="BT159" i="7" s="1"/>
  <c r="AH159" i="7"/>
  <c r="BU159" i="7" s="1"/>
  <c r="AI159" i="7"/>
  <c r="BV159" i="7" s="1"/>
  <c r="AJ159" i="7"/>
  <c r="BW159" i="7" s="1"/>
  <c r="AK159" i="7"/>
  <c r="BX159" i="7" s="1"/>
  <c r="AL159" i="7"/>
  <c r="BY159" i="7" s="1"/>
  <c r="AM159" i="7"/>
  <c r="BZ159" i="7" s="1"/>
  <c r="AN159" i="7"/>
  <c r="CA159" i="7" s="1"/>
  <c r="AO159" i="7"/>
  <c r="CB159" i="7" s="1"/>
  <c r="AD160" i="7"/>
  <c r="BQ160" i="7" s="1"/>
  <c r="AE160" i="7"/>
  <c r="BR160" i="7" s="1"/>
  <c r="AF160" i="7"/>
  <c r="BS160" i="7" s="1"/>
  <c r="AG160" i="7"/>
  <c r="BT160" i="7" s="1"/>
  <c r="AH160" i="7"/>
  <c r="BU160" i="7" s="1"/>
  <c r="AI160" i="7"/>
  <c r="BV160" i="7" s="1"/>
  <c r="AJ160" i="7"/>
  <c r="BW160" i="7" s="1"/>
  <c r="AK160" i="7"/>
  <c r="BX160" i="7" s="1"/>
  <c r="AL160" i="7"/>
  <c r="BY160" i="7" s="1"/>
  <c r="AM160" i="7"/>
  <c r="BZ160" i="7" s="1"/>
  <c r="AN160" i="7"/>
  <c r="CA160" i="7" s="1"/>
  <c r="AO160" i="7"/>
  <c r="CB160" i="7" s="1"/>
  <c r="AD161" i="7"/>
  <c r="BQ161" i="7" s="1"/>
  <c r="AE161" i="7"/>
  <c r="BR161" i="7" s="1"/>
  <c r="AF161" i="7"/>
  <c r="BS161" i="7" s="1"/>
  <c r="AG161" i="7"/>
  <c r="BT161" i="7" s="1"/>
  <c r="AH161" i="7"/>
  <c r="BU161" i="7" s="1"/>
  <c r="AI161" i="7"/>
  <c r="BV161" i="7" s="1"/>
  <c r="AJ161" i="7"/>
  <c r="BW161" i="7" s="1"/>
  <c r="AK161" i="7"/>
  <c r="BX161" i="7" s="1"/>
  <c r="AL161" i="7"/>
  <c r="BY161" i="7" s="1"/>
  <c r="AM161" i="7"/>
  <c r="BZ161" i="7" s="1"/>
  <c r="AN161" i="7"/>
  <c r="CA161" i="7" s="1"/>
  <c r="AO161" i="7"/>
  <c r="CB161" i="7" s="1"/>
  <c r="AD162" i="7"/>
  <c r="BQ162" i="7" s="1"/>
  <c r="AE162" i="7"/>
  <c r="BR162" i="7" s="1"/>
  <c r="AF162" i="7"/>
  <c r="BS162" i="7" s="1"/>
  <c r="AG162" i="7"/>
  <c r="BT162" i="7" s="1"/>
  <c r="AH162" i="7"/>
  <c r="BU162" i="7" s="1"/>
  <c r="AI162" i="7"/>
  <c r="BV162" i="7" s="1"/>
  <c r="AJ162" i="7"/>
  <c r="BW162" i="7" s="1"/>
  <c r="AK162" i="7"/>
  <c r="BX162" i="7" s="1"/>
  <c r="AL162" i="7"/>
  <c r="BY162" i="7" s="1"/>
  <c r="AM162" i="7"/>
  <c r="BZ162" i="7" s="1"/>
  <c r="AN162" i="7"/>
  <c r="CA162" i="7" s="1"/>
  <c r="AO162" i="7"/>
  <c r="CB162" i="7" s="1"/>
  <c r="AD163" i="7"/>
  <c r="BQ163" i="7" s="1"/>
  <c r="AE163" i="7"/>
  <c r="BR163" i="7" s="1"/>
  <c r="AF163" i="7"/>
  <c r="BS163" i="7" s="1"/>
  <c r="AG163" i="7"/>
  <c r="BT163" i="7" s="1"/>
  <c r="AH163" i="7"/>
  <c r="BU163" i="7" s="1"/>
  <c r="AI163" i="7"/>
  <c r="BV163" i="7" s="1"/>
  <c r="AJ163" i="7"/>
  <c r="BW163" i="7" s="1"/>
  <c r="AK163" i="7"/>
  <c r="BX163" i="7" s="1"/>
  <c r="AL163" i="7"/>
  <c r="BY163" i="7" s="1"/>
  <c r="AM163" i="7"/>
  <c r="BZ163" i="7" s="1"/>
  <c r="AN163" i="7"/>
  <c r="CA163" i="7" s="1"/>
  <c r="AO163" i="7"/>
  <c r="CB163" i="7" s="1"/>
  <c r="AD164" i="7"/>
  <c r="BQ164" i="7" s="1"/>
  <c r="AE164" i="7"/>
  <c r="BR164" i="7" s="1"/>
  <c r="AF164" i="7"/>
  <c r="BS164" i="7" s="1"/>
  <c r="AG164" i="7"/>
  <c r="BT164" i="7" s="1"/>
  <c r="AH164" i="7"/>
  <c r="BU164" i="7" s="1"/>
  <c r="AI164" i="7"/>
  <c r="BV164" i="7" s="1"/>
  <c r="AJ164" i="7"/>
  <c r="BW164" i="7" s="1"/>
  <c r="AK164" i="7"/>
  <c r="BX164" i="7" s="1"/>
  <c r="AL164" i="7"/>
  <c r="BY164" i="7" s="1"/>
  <c r="AM164" i="7"/>
  <c r="BZ164" i="7" s="1"/>
  <c r="AN164" i="7"/>
  <c r="CA164" i="7" s="1"/>
  <c r="AO164" i="7"/>
  <c r="CB164" i="7" s="1"/>
  <c r="AD165" i="7"/>
  <c r="BQ165" i="7" s="1"/>
  <c r="AE165" i="7"/>
  <c r="BR165" i="7" s="1"/>
  <c r="AF165" i="7"/>
  <c r="BS165" i="7" s="1"/>
  <c r="AG165" i="7"/>
  <c r="BT165" i="7" s="1"/>
  <c r="AH165" i="7"/>
  <c r="BU165" i="7" s="1"/>
  <c r="AI165" i="7"/>
  <c r="BV165" i="7" s="1"/>
  <c r="AJ165" i="7"/>
  <c r="BW165" i="7" s="1"/>
  <c r="AK165" i="7"/>
  <c r="BX165" i="7" s="1"/>
  <c r="AL165" i="7"/>
  <c r="BY165" i="7" s="1"/>
  <c r="AM165" i="7"/>
  <c r="BZ165" i="7" s="1"/>
  <c r="AN165" i="7"/>
  <c r="CA165" i="7" s="1"/>
  <c r="AO165" i="7"/>
  <c r="CB165" i="7" s="1"/>
  <c r="AD166" i="7"/>
  <c r="BQ166" i="7" s="1"/>
  <c r="AE166" i="7"/>
  <c r="BR166" i="7" s="1"/>
  <c r="AF166" i="7"/>
  <c r="BS166" i="7" s="1"/>
  <c r="AG166" i="7"/>
  <c r="BT166" i="7" s="1"/>
  <c r="AH166" i="7"/>
  <c r="BU166" i="7" s="1"/>
  <c r="AI166" i="7"/>
  <c r="BV166" i="7" s="1"/>
  <c r="AJ166" i="7"/>
  <c r="BW166" i="7" s="1"/>
  <c r="AK166" i="7"/>
  <c r="BX166" i="7" s="1"/>
  <c r="AL166" i="7"/>
  <c r="BY166" i="7" s="1"/>
  <c r="AM166" i="7"/>
  <c r="BZ166" i="7" s="1"/>
  <c r="AN166" i="7"/>
  <c r="CA166" i="7" s="1"/>
  <c r="AO166" i="7"/>
  <c r="CB166" i="7" s="1"/>
  <c r="AD167" i="7"/>
  <c r="BQ167" i="7" s="1"/>
  <c r="AE167" i="7"/>
  <c r="BR167" i="7" s="1"/>
  <c r="AF167" i="7"/>
  <c r="BS167" i="7" s="1"/>
  <c r="AG167" i="7"/>
  <c r="BT167" i="7" s="1"/>
  <c r="AH167" i="7"/>
  <c r="BU167" i="7" s="1"/>
  <c r="AI167" i="7"/>
  <c r="BV167" i="7" s="1"/>
  <c r="AJ167" i="7"/>
  <c r="BW167" i="7" s="1"/>
  <c r="AK167" i="7"/>
  <c r="BX167" i="7" s="1"/>
  <c r="AL167" i="7"/>
  <c r="BY167" i="7" s="1"/>
  <c r="AM167" i="7"/>
  <c r="BZ167" i="7" s="1"/>
  <c r="AN167" i="7"/>
  <c r="CA167" i="7" s="1"/>
  <c r="AO167" i="7"/>
  <c r="CB167" i="7" s="1"/>
  <c r="AD168" i="7"/>
  <c r="BQ168" i="7" s="1"/>
  <c r="AE168" i="7"/>
  <c r="BR168" i="7" s="1"/>
  <c r="AF168" i="7"/>
  <c r="BS168" i="7" s="1"/>
  <c r="AG168" i="7"/>
  <c r="BT168" i="7" s="1"/>
  <c r="AH168" i="7"/>
  <c r="BU168" i="7" s="1"/>
  <c r="AI168" i="7"/>
  <c r="BV168" i="7" s="1"/>
  <c r="AJ168" i="7"/>
  <c r="BW168" i="7" s="1"/>
  <c r="AK168" i="7"/>
  <c r="BX168" i="7" s="1"/>
  <c r="AL168" i="7"/>
  <c r="BY168" i="7" s="1"/>
  <c r="AM168" i="7"/>
  <c r="BZ168" i="7" s="1"/>
  <c r="AN168" i="7"/>
  <c r="CA168" i="7" s="1"/>
  <c r="AO168" i="7"/>
  <c r="CB168" i="7" s="1"/>
  <c r="AD169" i="7"/>
  <c r="BQ169" i="7" s="1"/>
  <c r="AE169" i="7"/>
  <c r="BR169" i="7" s="1"/>
  <c r="AF169" i="7"/>
  <c r="BS169" i="7" s="1"/>
  <c r="AG169" i="7"/>
  <c r="BT169" i="7" s="1"/>
  <c r="AH169" i="7"/>
  <c r="BU169" i="7" s="1"/>
  <c r="AI169" i="7"/>
  <c r="BV169" i="7" s="1"/>
  <c r="AJ169" i="7"/>
  <c r="BW169" i="7" s="1"/>
  <c r="AK169" i="7"/>
  <c r="BX169" i="7" s="1"/>
  <c r="AL169" i="7"/>
  <c r="BY169" i="7" s="1"/>
  <c r="AM169" i="7"/>
  <c r="BZ169" i="7" s="1"/>
  <c r="AN169" i="7"/>
  <c r="CA169" i="7" s="1"/>
  <c r="AO169" i="7"/>
  <c r="CB169" i="7" s="1"/>
  <c r="AD170" i="7"/>
  <c r="BQ170" i="7" s="1"/>
  <c r="AE170" i="7"/>
  <c r="BR170" i="7" s="1"/>
  <c r="AF170" i="7"/>
  <c r="BS170" i="7" s="1"/>
  <c r="AG170" i="7"/>
  <c r="BT170" i="7" s="1"/>
  <c r="AH170" i="7"/>
  <c r="BU170" i="7" s="1"/>
  <c r="AI170" i="7"/>
  <c r="BV170" i="7" s="1"/>
  <c r="AJ170" i="7"/>
  <c r="BW170" i="7" s="1"/>
  <c r="AK170" i="7"/>
  <c r="BX170" i="7" s="1"/>
  <c r="AL170" i="7"/>
  <c r="BY170" i="7" s="1"/>
  <c r="AM170" i="7"/>
  <c r="BZ170" i="7" s="1"/>
  <c r="AN170" i="7"/>
  <c r="CA170" i="7" s="1"/>
  <c r="AO170" i="7"/>
  <c r="CB170" i="7" s="1"/>
  <c r="AD171" i="7"/>
  <c r="BQ171" i="7" s="1"/>
  <c r="AE171" i="7"/>
  <c r="BR171" i="7" s="1"/>
  <c r="AF171" i="7"/>
  <c r="BS171" i="7" s="1"/>
  <c r="AG171" i="7"/>
  <c r="BT171" i="7" s="1"/>
  <c r="AH171" i="7"/>
  <c r="BU171" i="7" s="1"/>
  <c r="AI171" i="7"/>
  <c r="BV171" i="7" s="1"/>
  <c r="AJ171" i="7"/>
  <c r="BW171" i="7" s="1"/>
  <c r="AK171" i="7"/>
  <c r="BX171" i="7" s="1"/>
  <c r="AL171" i="7"/>
  <c r="BY171" i="7" s="1"/>
  <c r="AM171" i="7"/>
  <c r="BZ171" i="7" s="1"/>
  <c r="AN171" i="7"/>
  <c r="CA171" i="7" s="1"/>
  <c r="AO171" i="7"/>
  <c r="CB171" i="7" s="1"/>
  <c r="AD172" i="7"/>
  <c r="BQ172" i="7" s="1"/>
  <c r="AE172" i="7"/>
  <c r="BR172" i="7" s="1"/>
  <c r="AF172" i="7"/>
  <c r="BS172" i="7" s="1"/>
  <c r="AG172" i="7"/>
  <c r="BT172" i="7" s="1"/>
  <c r="AH172" i="7"/>
  <c r="BU172" i="7" s="1"/>
  <c r="AI172" i="7"/>
  <c r="BV172" i="7" s="1"/>
  <c r="AJ172" i="7"/>
  <c r="BW172" i="7" s="1"/>
  <c r="AK172" i="7"/>
  <c r="BX172" i="7" s="1"/>
  <c r="AL172" i="7"/>
  <c r="BY172" i="7" s="1"/>
  <c r="AM172" i="7"/>
  <c r="BZ172" i="7" s="1"/>
  <c r="AN172" i="7"/>
  <c r="CA172" i="7" s="1"/>
  <c r="AO172" i="7"/>
  <c r="CB172" i="7" s="1"/>
  <c r="AD173" i="7"/>
  <c r="BQ173" i="7" s="1"/>
  <c r="AE173" i="7"/>
  <c r="BR173" i="7" s="1"/>
  <c r="AF173" i="7"/>
  <c r="BS173" i="7" s="1"/>
  <c r="AG173" i="7"/>
  <c r="BT173" i="7" s="1"/>
  <c r="AH173" i="7"/>
  <c r="BU173" i="7" s="1"/>
  <c r="AI173" i="7"/>
  <c r="BV173" i="7" s="1"/>
  <c r="AJ173" i="7"/>
  <c r="BW173" i="7" s="1"/>
  <c r="AK173" i="7"/>
  <c r="BX173" i="7" s="1"/>
  <c r="AL173" i="7"/>
  <c r="BY173" i="7" s="1"/>
  <c r="AM173" i="7"/>
  <c r="BZ173" i="7" s="1"/>
  <c r="AN173" i="7"/>
  <c r="CA173" i="7" s="1"/>
  <c r="AO173" i="7"/>
  <c r="CB173" i="7" s="1"/>
  <c r="AD174" i="7"/>
  <c r="BQ174" i="7" s="1"/>
  <c r="AE174" i="7"/>
  <c r="BR174" i="7" s="1"/>
  <c r="AF174" i="7"/>
  <c r="BS174" i="7" s="1"/>
  <c r="AG174" i="7"/>
  <c r="BT174" i="7" s="1"/>
  <c r="AH174" i="7"/>
  <c r="BU174" i="7" s="1"/>
  <c r="AI174" i="7"/>
  <c r="BV174" i="7" s="1"/>
  <c r="AJ174" i="7"/>
  <c r="BW174" i="7" s="1"/>
  <c r="AK174" i="7"/>
  <c r="BX174" i="7" s="1"/>
  <c r="AL174" i="7"/>
  <c r="BY174" i="7" s="1"/>
  <c r="AM174" i="7"/>
  <c r="BZ174" i="7" s="1"/>
  <c r="AN174" i="7"/>
  <c r="CA174" i="7" s="1"/>
  <c r="AO174" i="7"/>
  <c r="CB174" i="7" s="1"/>
  <c r="AD175" i="7"/>
  <c r="BQ175" i="7" s="1"/>
  <c r="AE175" i="7"/>
  <c r="BR175" i="7" s="1"/>
  <c r="AF175" i="7"/>
  <c r="BS175" i="7" s="1"/>
  <c r="AG175" i="7"/>
  <c r="BT175" i="7" s="1"/>
  <c r="AH175" i="7"/>
  <c r="BU175" i="7" s="1"/>
  <c r="AI175" i="7"/>
  <c r="BV175" i="7" s="1"/>
  <c r="AJ175" i="7"/>
  <c r="BW175" i="7" s="1"/>
  <c r="AK175" i="7"/>
  <c r="BX175" i="7" s="1"/>
  <c r="AL175" i="7"/>
  <c r="BY175" i="7" s="1"/>
  <c r="AM175" i="7"/>
  <c r="BZ175" i="7" s="1"/>
  <c r="AN175" i="7"/>
  <c r="CA175" i="7" s="1"/>
  <c r="AO175" i="7"/>
  <c r="CB175" i="7" s="1"/>
  <c r="AD176" i="7"/>
  <c r="BQ176" i="7" s="1"/>
  <c r="AE176" i="7"/>
  <c r="BR176" i="7" s="1"/>
  <c r="AF176" i="7"/>
  <c r="BS176" i="7" s="1"/>
  <c r="AG176" i="7"/>
  <c r="BT176" i="7" s="1"/>
  <c r="AH176" i="7"/>
  <c r="BU176" i="7" s="1"/>
  <c r="AI176" i="7"/>
  <c r="BV176" i="7" s="1"/>
  <c r="AJ176" i="7"/>
  <c r="BW176" i="7" s="1"/>
  <c r="AK176" i="7"/>
  <c r="BX176" i="7" s="1"/>
  <c r="AL176" i="7"/>
  <c r="BY176" i="7" s="1"/>
  <c r="AM176" i="7"/>
  <c r="BZ176" i="7" s="1"/>
  <c r="AN176" i="7"/>
  <c r="CA176" i="7" s="1"/>
  <c r="AO176" i="7"/>
  <c r="CB176" i="7" s="1"/>
  <c r="AD177" i="7"/>
  <c r="BQ177" i="7" s="1"/>
  <c r="AE177" i="7"/>
  <c r="BR177" i="7" s="1"/>
  <c r="AF177" i="7"/>
  <c r="BS177" i="7" s="1"/>
  <c r="AG177" i="7"/>
  <c r="BT177" i="7" s="1"/>
  <c r="AH177" i="7"/>
  <c r="BU177" i="7" s="1"/>
  <c r="AI177" i="7"/>
  <c r="BV177" i="7" s="1"/>
  <c r="AJ177" i="7"/>
  <c r="BW177" i="7" s="1"/>
  <c r="AK177" i="7"/>
  <c r="BX177" i="7" s="1"/>
  <c r="AL177" i="7"/>
  <c r="BY177" i="7" s="1"/>
  <c r="AM177" i="7"/>
  <c r="BZ177" i="7" s="1"/>
  <c r="AN177" i="7"/>
  <c r="CA177" i="7" s="1"/>
  <c r="AO177" i="7"/>
  <c r="CB177" i="7" s="1"/>
  <c r="AD178" i="7"/>
  <c r="BQ178" i="7" s="1"/>
  <c r="AE178" i="7"/>
  <c r="BR178" i="7" s="1"/>
  <c r="AF178" i="7"/>
  <c r="BS178" i="7" s="1"/>
  <c r="AG178" i="7"/>
  <c r="BT178" i="7" s="1"/>
  <c r="AH178" i="7"/>
  <c r="BU178" i="7" s="1"/>
  <c r="AI178" i="7"/>
  <c r="BV178" i="7" s="1"/>
  <c r="AJ178" i="7"/>
  <c r="BW178" i="7" s="1"/>
  <c r="AK178" i="7"/>
  <c r="BX178" i="7" s="1"/>
  <c r="AL178" i="7"/>
  <c r="BY178" i="7" s="1"/>
  <c r="AM178" i="7"/>
  <c r="BZ178" i="7" s="1"/>
  <c r="AN178" i="7"/>
  <c r="CA178" i="7" s="1"/>
  <c r="AO178" i="7"/>
  <c r="CB178" i="7" s="1"/>
  <c r="AD179" i="7"/>
  <c r="BQ179" i="7" s="1"/>
  <c r="AE179" i="7"/>
  <c r="BR179" i="7" s="1"/>
  <c r="AF179" i="7"/>
  <c r="BS179" i="7" s="1"/>
  <c r="AG179" i="7"/>
  <c r="BT179" i="7" s="1"/>
  <c r="AH179" i="7"/>
  <c r="BU179" i="7" s="1"/>
  <c r="AI179" i="7"/>
  <c r="BV179" i="7" s="1"/>
  <c r="AJ179" i="7"/>
  <c r="BW179" i="7" s="1"/>
  <c r="AK179" i="7"/>
  <c r="BX179" i="7" s="1"/>
  <c r="AL179" i="7"/>
  <c r="BY179" i="7" s="1"/>
  <c r="AM179" i="7"/>
  <c r="BZ179" i="7" s="1"/>
  <c r="AN179" i="7"/>
  <c r="CA179" i="7" s="1"/>
  <c r="AO179" i="7"/>
  <c r="CB179" i="7" s="1"/>
  <c r="AD180" i="7"/>
  <c r="BQ180" i="7" s="1"/>
  <c r="AE180" i="7"/>
  <c r="BR180" i="7" s="1"/>
  <c r="AF180" i="7"/>
  <c r="BS180" i="7" s="1"/>
  <c r="AG180" i="7"/>
  <c r="BT180" i="7" s="1"/>
  <c r="AH180" i="7"/>
  <c r="BU180" i="7" s="1"/>
  <c r="AI180" i="7"/>
  <c r="BV180" i="7" s="1"/>
  <c r="AJ180" i="7"/>
  <c r="BW180" i="7" s="1"/>
  <c r="AK180" i="7"/>
  <c r="BX180" i="7" s="1"/>
  <c r="AL180" i="7"/>
  <c r="BY180" i="7" s="1"/>
  <c r="AM180" i="7"/>
  <c r="BZ180" i="7" s="1"/>
  <c r="AN180" i="7"/>
  <c r="CA180" i="7" s="1"/>
  <c r="AO180" i="7"/>
  <c r="CB180" i="7" s="1"/>
  <c r="AD181" i="7"/>
  <c r="BQ181" i="7" s="1"/>
  <c r="AE181" i="7"/>
  <c r="BR181" i="7" s="1"/>
  <c r="AF181" i="7"/>
  <c r="BS181" i="7" s="1"/>
  <c r="AG181" i="7"/>
  <c r="BT181" i="7" s="1"/>
  <c r="AH181" i="7"/>
  <c r="BU181" i="7" s="1"/>
  <c r="AI181" i="7"/>
  <c r="BV181" i="7" s="1"/>
  <c r="AJ181" i="7"/>
  <c r="BW181" i="7" s="1"/>
  <c r="AK181" i="7"/>
  <c r="BX181" i="7" s="1"/>
  <c r="AL181" i="7"/>
  <c r="BY181" i="7" s="1"/>
  <c r="AM181" i="7"/>
  <c r="BZ181" i="7" s="1"/>
  <c r="AN181" i="7"/>
  <c r="CA181" i="7" s="1"/>
  <c r="AO181" i="7"/>
  <c r="CB181" i="7" s="1"/>
  <c r="AD182" i="7"/>
  <c r="BQ182" i="7" s="1"/>
  <c r="AE182" i="7"/>
  <c r="BR182" i="7" s="1"/>
  <c r="AF182" i="7"/>
  <c r="BS182" i="7" s="1"/>
  <c r="AG182" i="7"/>
  <c r="BT182" i="7" s="1"/>
  <c r="AH182" i="7"/>
  <c r="BU182" i="7" s="1"/>
  <c r="AI182" i="7"/>
  <c r="BV182" i="7" s="1"/>
  <c r="AJ182" i="7"/>
  <c r="BW182" i="7" s="1"/>
  <c r="AK182" i="7"/>
  <c r="BX182" i="7" s="1"/>
  <c r="AL182" i="7"/>
  <c r="BY182" i="7" s="1"/>
  <c r="AM182" i="7"/>
  <c r="BZ182" i="7" s="1"/>
  <c r="AN182" i="7"/>
  <c r="CA182" i="7" s="1"/>
  <c r="AO182" i="7"/>
  <c r="CB182" i="7" s="1"/>
  <c r="AD183" i="7"/>
  <c r="BQ183" i="7" s="1"/>
  <c r="AE183" i="7"/>
  <c r="BR183" i="7" s="1"/>
  <c r="AF183" i="7"/>
  <c r="BS183" i="7" s="1"/>
  <c r="AG183" i="7"/>
  <c r="BT183" i="7" s="1"/>
  <c r="AH183" i="7"/>
  <c r="BU183" i="7" s="1"/>
  <c r="AI183" i="7"/>
  <c r="BV183" i="7" s="1"/>
  <c r="AJ183" i="7"/>
  <c r="BW183" i="7" s="1"/>
  <c r="AK183" i="7"/>
  <c r="BX183" i="7" s="1"/>
  <c r="AL183" i="7"/>
  <c r="BY183" i="7" s="1"/>
  <c r="AM183" i="7"/>
  <c r="BZ183" i="7" s="1"/>
  <c r="AN183" i="7"/>
  <c r="CA183" i="7" s="1"/>
  <c r="AO183" i="7"/>
  <c r="CB183" i="7" s="1"/>
  <c r="AE34" i="7"/>
  <c r="BR34" i="7" s="1"/>
  <c r="AF34" i="7"/>
  <c r="BS34" i="7" s="1"/>
  <c r="AG34" i="7"/>
  <c r="BT34" i="7" s="1"/>
  <c r="AH34" i="7"/>
  <c r="BU34" i="7" s="1"/>
  <c r="AI34" i="7"/>
  <c r="BV34" i="7" s="1"/>
  <c r="AJ34" i="7"/>
  <c r="AK34" i="7"/>
  <c r="BX34" i="7" s="1"/>
  <c r="AL34" i="7"/>
  <c r="BY34" i="7" s="1"/>
  <c r="AM34" i="7"/>
  <c r="BZ34" i="7" s="1"/>
  <c r="AN34" i="7"/>
  <c r="AO34" i="7"/>
  <c r="CB34" i="7" s="1"/>
  <c r="AD34" i="7"/>
  <c r="BQ34" i="7" s="1"/>
  <c r="F5" i="7"/>
  <c r="AS5" i="7" s="1"/>
  <c r="G5" i="7"/>
  <c r="AT5" i="7" s="1"/>
  <c r="H5" i="7"/>
  <c r="AU5" i="7" s="1"/>
  <c r="I5" i="7"/>
  <c r="AV5" i="7" s="1"/>
  <c r="J5" i="7"/>
  <c r="AW5" i="7" s="1"/>
  <c r="K5" i="7"/>
  <c r="AX5" i="7" s="1"/>
  <c r="L5" i="7"/>
  <c r="AY5" i="7" s="1"/>
  <c r="M5" i="7"/>
  <c r="AZ5" i="7" s="1"/>
  <c r="N5" i="7"/>
  <c r="BA5" i="7" s="1"/>
  <c r="O5" i="7"/>
  <c r="BB5" i="7" s="1"/>
  <c r="P5" i="7"/>
  <c r="BC5" i="7" s="1"/>
  <c r="Q5" i="7"/>
  <c r="BD5" i="7" s="1"/>
  <c r="R5" i="7"/>
  <c r="BE5" i="7" s="1"/>
  <c r="S5" i="7"/>
  <c r="BF5" i="7" s="1"/>
  <c r="T5" i="7"/>
  <c r="BG5" i="7" s="1"/>
  <c r="U5" i="7"/>
  <c r="BH5" i="7" s="1"/>
  <c r="V5" i="7"/>
  <c r="BI5" i="7" s="1"/>
  <c r="W5" i="7"/>
  <c r="BJ5" i="7" s="1"/>
  <c r="X5" i="7"/>
  <c r="BK5" i="7" s="1"/>
  <c r="Y5" i="7"/>
  <c r="BL5" i="7" s="1"/>
  <c r="Z5" i="7"/>
  <c r="BM5" i="7" s="1"/>
  <c r="AA5" i="7"/>
  <c r="BN5" i="7" s="1"/>
  <c r="AB5" i="7"/>
  <c r="BO5" i="7" s="1"/>
  <c r="AC5" i="7"/>
  <c r="BP5" i="7" s="1"/>
  <c r="F6" i="7"/>
  <c r="AS6" i="7" s="1"/>
  <c r="G6" i="7"/>
  <c r="AT6" i="7" s="1"/>
  <c r="H6" i="7"/>
  <c r="AU6" i="7" s="1"/>
  <c r="I6" i="7"/>
  <c r="AV6" i="7" s="1"/>
  <c r="J6" i="7"/>
  <c r="AW6" i="7" s="1"/>
  <c r="K6" i="7"/>
  <c r="AX6" i="7" s="1"/>
  <c r="L6" i="7"/>
  <c r="AY6" i="7" s="1"/>
  <c r="M6" i="7"/>
  <c r="AZ6" i="7" s="1"/>
  <c r="N6" i="7"/>
  <c r="BA6" i="7" s="1"/>
  <c r="O6" i="7"/>
  <c r="BB6" i="7" s="1"/>
  <c r="P6" i="7"/>
  <c r="BC6" i="7" s="1"/>
  <c r="Q6" i="7"/>
  <c r="BD6" i="7" s="1"/>
  <c r="R6" i="7"/>
  <c r="BE6" i="7" s="1"/>
  <c r="S6" i="7"/>
  <c r="BF6" i="7" s="1"/>
  <c r="T6" i="7"/>
  <c r="BG6" i="7" s="1"/>
  <c r="U6" i="7"/>
  <c r="BH6" i="7" s="1"/>
  <c r="V6" i="7"/>
  <c r="BI6" i="7" s="1"/>
  <c r="W6" i="7"/>
  <c r="BJ6" i="7" s="1"/>
  <c r="X6" i="7"/>
  <c r="BK6" i="7" s="1"/>
  <c r="Y6" i="7"/>
  <c r="BL6" i="7" s="1"/>
  <c r="Z6" i="7"/>
  <c r="BM6" i="7" s="1"/>
  <c r="AA6" i="7"/>
  <c r="BN6" i="7" s="1"/>
  <c r="AB6" i="7"/>
  <c r="BO6" i="7" s="1"/>
  <c r="AC6" i="7"/>
  <c r="BP6" i="7" s="1"/>
  <c r="F7" i="7"/>
  <c r="AS7" i="7" s="1"/>
  <c r="G7" i="7"/>
  <c r="AT7" i="7" s="1"/>
  <c r="H7" i="7"/>
  <c r="AU7" i="7" s="1"/>
  <c r="I7" i="7"/>
  <c r="AV7" i="7" s="1"/>
  <c r="J7" i="7"/>
  <c r="AW7" i="7" s="1"/>
  <c r="K7" i="7"/>
  <c r="AX7" i="7" s="1"/>
  <c r="L7" i="7"/>
  <c r="AY7" i="7" s="1"/>
  <c r="M7" i="7"/>
  <c r="AZ7" i="7" s="1"/>
  <c r="N7" i="7"/>
  <c r="BA7" i="7" s="1"/>
  <c r="O7" i="7"/>
  <c r="BB7" i="7" s="1"/>
  <c r="P7" i="7"/>
  <c r="BC7" i="7" s="1"/>
  <c r="Q7" i="7"/>
  <c r="BD7" i="7" s="1"/>
  <c r="R7" i="7"/>
  <c r="BE7" i="7" s="1"/>
  <c r="S7" i="7"/>
  <c r="BF7" i="7" s="1"/>
  <c r="T7" i="7"/>
  <c r="BG7" i="7" s="1"/>
  <c r="U7" i="7"/>
  <c r="BH7" i="7" s="1"/>
  <c r="V7" i="7"/>
  <c r="BI7" i="7" s="1"/>
  <c r="W7" i="7"/>
  <c r="BJ7" i="7" s="1"/>
  <c r="X7" i="7"/>
  <c r="BK7" i="7" s="1"/>
  <c r="Y7" i="7"/>
  <c r="BL7" i="7" s="1"/>
  <c r="Z7" i="7"/>
  <c r="BM7" i="7" s="1"/>
  <c r="AA7" i="7"/>
  <c r="BN7" i="7" s="1"/>
  <c r="AB7" i="7"/>
  <c r="BO7" i="7" s="1"/>
  <c r="AC7" i="7"/>
  <c r="BP7" i="7" s="1"/>
  <c r="F8" i="7"/>
  <c r="AS8" i="7" s="1"/>
  <c r="G8" i="7"/>
  <c r="AT8" i="7" s="1"/>
  <c r="H8" i="7"/>
  <c r="AU8" i="7" s="1"/>
  <c r="I8" i="7"/>
  <c r="AV8" i="7" s="1"/>
  <c r="J8" i="7"/>
  <c r="AW8" i="7" s="1"/>
  <c r="K8" i="7"/>
  <c r="AX8" i="7" s="1"/>
  <c r="L8" i="7"/>
  <c r="AY8" i="7" s="1"/>
  <c r="M8" i="7"/>
  <c r="AZ8" i="7" s="1"/>
  <c r="N8" i="7"/>
  <c r="BA8" i="7" s="1"/>
  <c r="O8" i="7"/>
  <c r="BB8" i="7" s="1"/>
  <c r="P8" i="7"/>
  <c r="BC8" i="7" s="1"/>
  <c r="Q8" i="7"/>
  <c r="BD8" i="7" s="1"/>
  <c r="R8" i="7"/>
  <c r="BE8" i="7" s="1"/>
  <c r="S8" i="7"/>
  <c r="BF8" i="7" s="1"/>
  <c r="T8" i="7"/>
  <c r="BG8" i="7" s="1"/>
  <c r="U8" i="7"/>
  <c r="BH8" i="7" s="1"/>
  <c r="V8" i="7"/>
  <c r="BI8" i="7" s="1"/>
  <c r="W8" i="7"/>
  <c r="BJ8" i="7" s="1"/>
  <c r="X8" i="7"/>
  <c r="BK8" i="7" s="1"/>
  <c r="Y8" i="7"/>
  <c r="BL8" i="7" s="1"/>
  <c r="Z8" i="7"/>
  <c r="BM8" i="7" s="1"/>
  <c r="AA8" i="7"/>
  <c r="BN8" i="7" s="1"/>
  <c r="AB8" i="7"/>
  <c r="BO8" i="7" s="1"/>
  <c r="AC8" i="7"/>
  <c r="BP8" i="7" s="1"/>
  <c r="F9" i="7"/>
  <c r="AS9" i="7" s="1"/>
  <c r="G9" i="7"/>
  <c r="AT9" i="7" s="1"/>
  <c r="H9" i="7"/>
  <c r="AU9" i="7" s="1"/>
  <c r="I9" i="7"/>
  <c r="AV9" i="7" s="1"/>
  <c r="J9" i="7"/>
  <c r="AW9" i="7" s="1"/>
  <c r="K9" i="7"/>
  <c r="AX9" i="7" s="1"/>
  <c r="L9" i="7"/>
  <c r="AY9" i="7" s="1"/>
  <c r="M9" i="7"/>
  <c r="AZ9" i="7" s="1"/>
  <c r="N9" i="7"/>
  <c r="BA9" i="7" s="1"/>
  <c r="O9" i="7"/>
  <c r="BB9" i="7" s="1"/>
  <c r="P9" i="7"/>
  <c r="BC9" i="7" s="1"/>
  <c r="Q9" i="7"/>
  <c r="BD9" i="7" s="1"/>
  <c r="R9" i="7"/>
  <c r="BE9" i="7" s="1"/>
  <c r="S9" i="7"/>
  <c r="BF9" i="7" s="1"/>
  <c r="T9" i="7"/>
  <c r="BG9" i="7" s="1"/>
  <c r="U9" i="7"/>
  <c r="BH9" i="7" s="1"/>
  <c r="V9" i="7"/>
  <c r="BI9" i="7" s="1"/>
  <c r="W9" i="7"/>
  <c r="BJ9" i="7" s="1"/>
  <c r="X9" i="7"/>
  <c r="BK9" i="7" s="1"/>
  <c r="Y9" i="7"/>
  <c r="BL9" i="7" s="1"/>
  <c r="Z9" i="7"/>
  <c r="BM9" i="7" s="1"/>
  <c r="AA9" i="7"/>
  <c r="BN9" i="7" s="1"/>
  <c r="AB9" i="7"/>
  <c r="BO9" i="7" s="1"/>
  <c r="AC9" i="7"/>
  <c r="BP9" i="7" s="1"/>
  <c r="F10" i="7"/>
  <c r="AS10" i="7" s="1"/>
  <c r="G10" i="7"/>
  <c r="AT10" i="7" s="1"/>
  <c r="H10" i="7"/>
  <c r="AU10" i="7" s="1"/>
  <c r="I10" i="7"/>
  <c r="AV10" i="7" s="1"/>
  <c r="J10" i="7"/>
  <c r="AW10" i="7" s="1"/>
  <c r="K10" i="7"/>
  <c r="AX10" i="7" s="1"/>
  <c r="L10" i="7"/>
  <c r="AY10" i="7" s="1"/>
  <c r="M10" i="7"/>
  <c r="AZ10" i="7" s="1"/>
  <c r="N10" i="7"/>
  <c r="BA10" i="7" s="1"/>
  <c r="O10" i="7"/>
  <c r="BB10" i="7" s="1"/>
  <c r="P10" i="7"/>
  <c r="BC10" i="7" s="1"/>
  <c r="Q10" i="7"/>
  <c r="BD10" i="7" s="1"/>
  <c r="R10" i="7"/>
  <c r="BE10" i="7" s="1"/>
  <c r="S10" i="7"/>
  <c r="BF10" i="7" s="1"/>
  <c r="T10" i="7"/>
  <c r="BG10" i="7" s="1"/>
  <c r="U10" i="7"/>
  <c r="BH10" i="7" s="1"/>
  <c r="V10" i="7"/>
  <c r="BI10" i="7" s="1"/>
  <c r="W10" i="7"/>
  <c r="BJ10" i="7" s="1"/>
  <c r="X10" i="7"/>
  <c r="BK10" i="7" s="1"/>
  <c r="Y10" i="7"/>
  <c r="BL10" i="7" s="1"/>
  <c r="Z10" i="7"/>
  <c r="BM10" i="7" s="1"/>
  <c r="AA10" i="7"/>
  <c r="BN10" i="7" s="1"/>
  <c r="AB10" i="7"/>
  <c r="BO10" i="7" s="1"/>
  <c r="AC10" i="7"/>
  <c r="BP10" i="7" s="1"/>
  <c r="F11" i="7"/>
  <c r="AS11" i="7" s="1"/>
  <c r="G11" i="7"/>
  <c r="AT11" i="7" s="1"/>
  <c r="H11" i="7"/>
  <c r="AU11" i="7" s="1"/>
  <c r="I11" i="7"/>
  <c r="AV11" i="7" s="1"/>
  <c r="J11" i="7"/>
  <c r="AW11" i="7" s="1"/>
  <c r="K11" i="7"/>
  <c r="AX11" i="7" s="1"/>
  <c r="L11" i="7"/>
  <c r="AY11" i="7" s="1"/>
  <c r="M11" i="7"/>
  <c r="AZ11" i="7" s="1"/>
  <c r="N11" i="7"/>
  <c r="BA11" i="7" s="1"/>
  <c r="O11" i="7"/>
  <c r="BB11" i="7" s="1"/>
  <c r="P11" i="7"/>
  <c r="BC11" i="7" s="1"/>
  <c r="Q11" i="7"/>
  <c r="BD11" i="7" s="1"/>
  <c r="R11" i="7"/>
  <c r="BE11" i="7" s="1"/>
  <c r="S11" i="7"/>
  <c r="BF11" i="7" s="1"/>
  <c r="T11" i="7"/>
  <c r="BG11" i="7" s="1"/>
  <c r="U11" i="7"/>
  <c r="BH11" i="7" s="1"/>
  <c r="V11" i="7"/>
  <c r="BI11" i="7" s="1"/>
  <c r="W11" i="7"/>
  <c r="BJ11" i="7" s="1"/>
  <c r="X11" i="7"/>
  <c r="BK11" i="7" s="1"/>
  <c r="Y11" i="7"/>
  <c r="BL11" i="7" s="1"/>
  <c r="Z11" i="7"/>
  <c r="BM11" i="7" s="1"/>
  <c r="AA11" i="7"/>
  <c r="BN11" i="7" s="1"/>
  <c r="AB11" i="7"/>
  <c r="BO11" i="7" s="1"/>
  <c r="AC11" i="7"/>
  <c r="BP11" i="7" s="1"/>
  <c r="F12" i="7"/>
  <c r="AS12" i="7" s="1"/>
  <c r="G12" i="7"/>
  <c r="AT12" i="7" s="1"/>
  <c r="H12" i="7"/>
  <c r="AU12" i="7" s="1"/>
  <c r="I12" i="7"/>
  <c r="AV12" i="7" s="1"/>
  <c r="J12" i="7"/>
  <c r="AW12" i="7" s="1"/>
  <c r="K12" i="7"/>
  <c r="AX12" i="7" s="1"/>
  <c r="L12" i="7"/>
  <c r="AY12" i="7" s="1"/>
  <c r="M12" i="7"/>
  <c r="AZ12" i="7" s="1"/>
  <c r="N12" i="7"/>
  <c r="BA12" i="7" s="1"/>
  <c r="O12" i="7"/>
  <c r="BB12" i="7" s="1"/>
  <c r="P12" i="7"/>
  <c r="BC12" i="7" s="1"/>
  <c r="Q12" i="7"/>
  <c r="BD12" i="7" s="1"/>
  <c r="R12" i="7"/>
  <c r="BE12" i="7" s="1"/>
  <c r="S12" i="7"/>
  <c r="BF12" i="7" s="1"/>
  <c r="T12" i="7"/>
  <c r="BG12" i="7" s="1"/>
  <c r="U12" i="7"/>
  <c r="BH12" i="7" s="1"/>
  <c r="V12" i="7"/>
  <c r="BI12" i="7" s="1"/>
  <c r="W12" i="7"/>
  <c r="BJ12" i="7" s="1"/>
  <c r="X12" i="7"/>
  <c r="BK12" i="7" s="1"/>
  <c r="Y12" i="7"/>
  <c r="BL12" i="7" s="1"/>
  <c r="Z12" i="7"/>
  <c r="BM12" i="7" s="1"/>
  <c r="AA12" i="7"/>
  <c r="BN12" i="7" s="1"/>
  <c r="AB12" i="7"/>
  <c r="BO12" i="7" s="1"/>
  <c r="AC12" i="7"/>
  <c r="BP12" i="7" s="1"/>
  <c r="F13" i="7"/>
  <c r="AS13" i="7" s="1"/>
  <c r="G13" i="7"/>
  <c r="AT13" i="7" s="1"/>
  <c r="H13" i="7"/>
  <c r="AU13" i="7" s="1"/>
  <c r="I13" i="7"/>
  <c r="AV13" i="7" s="1"/>
  <c r="J13" i="7"/>
  <c r="AW13" i="7" s="1"/>
  <c r="K13" i="7"/>
  <c r="AX13" i="7" s="1"/>
  <c r="L13" i="7"/>
  <c r="AY13" i="7" s="1"/>
  <c r="M13" i="7"/>
  <c r="AZ13" i="7" s="1"/>
  <c r="N13" i="7"/>
  <c r="BA13" i="7" s="1"/>
  <c r="O13" i="7"/>
  <c r="BB13" i="7" s="1"/>
  <c r="P13" i="7"/>
  <c r="BC13" i="7" s="1"/>
  <c r="Q13" i="7"/>
  <c r="BD13" i="7" s="1"/>
  <c r="R13" i="7"/>
  <c r="BE13" i="7" s="1"/>
  <c r="S13" i="7"/>
  <c r="BF13" i="7" s="1"/>
  <c r="T13" i="7"/>
  <c r="BG13" i="7" s="1"/>
  <c r="U13" i="7"/>
  <c r="BH13" i="7" s="1"/>
  <c r="V13" i="7"/>
  <c r="BI13" i="7" s="1"/>
  <c r="W13" i="7"/>
  <c r="BJ13" i="7" s="1"/>
  <c r="X13" i="7"/>
  <c r="BK13" i="7" s="1"/>
  <c r="Y13" i="7"/>
  <c r="BL13" i="7" s="1"/>
  <c r="Z13" i="7"/>
  <c r="BM13" i="7" s="1"/>
  <c r="AA13" i="7"/>
  <c r="BN13" i="7" s="1"/>
  <c r="AB13" i="7"/>
  <c r="BO13" i="7" s="1"/>
  <c r="AC13" i="7"/>
  <c r="BP13" i="7" s="1"/>
  <c r="F14" i="7"/>
  <c r="AS14" i="7" s="1"/>
  <c r="G14" i="7"/>
  <c r="AT14" i="7" s="1"/>
  <c r="H14" i="7"/>
  <c r="AU14" i="7" s="1"/>
  <c r="I14" i="7"/>
  <c r="AV14" i="7" s="1"/>
  <c r="J14" i="7"/>
  <c r="AW14" i="7" s="1"/>
  <c r="K14" i="7"/>
  <c r="AX14" i="7" s="1"/>
  <c r="L14" i="7"/>
  <c r="AY14" i="7" s="1"/>
  <c r="M14" i="7"/>
  <c r="AZ14" i="7" s="1"/>
  <c r="N14" i="7"/>
  <c r="BA14" i="7" s="1"/>
  <c r="O14" i="7"/>
  <c r="BB14" i="7" s="1"/>
  <c r="P14" i="7"/>
  <c r="BC14" i="7" s="1"/>
  <c r="Q14" i="7"/>
  <c r="BD14" i="7" s="1"/>
  <c r="R14" i="7"/>
  <c r="BE14" i="7" s="1"/>
  <c r="S14" i="7"/>
  <c r="BF14" i="7" s="1"/>
  <c r="T14" i="7"/>
  <c r="BG14" i="7" s="1"/>
  <c r="U14" i="7"/>
  <c r="BH14" i="7" s="1"/>
  <c r="V14" i="7"/>
  <c r="BI14" i="7" s="1"/>
  <c r="W14" i="7"/>
  <c r="BJ14" i="7" s="1"/>
  <c r="X14" i="7"/>
  <c r="BK14" i="7" s="1"/>
  <c r="Y14" i="7"/>
  <c r="BL14" i="7" s="1"/>
  <c r="Z14" i="7"/>
  <c r="BM14" i="7" s="1"/>
  <c r="AA14" i="7"/>
  <c r="BN14" i="7" s="1"/>
  <c r="AB14" i="7"/>
  <c r="BO14" i="7" s="1"/>
  <c r="AC14" i="7"/>
  <c r="BP14" i="7" s="1"/>
  <c r="F15" i="7"/>
  <c r="AS15" i="7" s="1"/>
  <c r="G15" i="7"/>
  <c r="AT15" i="7" s="1"/>
  <c r="H15" i="7"/>
  <c r="AU15" i="7" s="1"/>
  <c r="I15" i="7"/>
  <c r="AV15" i="7" s="1"/>
  <c r="J15" i="7"/>
  <c r="AW15" i="7" s="1"/>
  <c r="K15" i="7"/>
  <c r="AX15" i="7" s="1"/>
  <c r="L15" i="7"/>
  <c r="AY15" i="7" s="1"/>
  <c r="M15" i="7"/>
  <c r="AZ15" i="7" s="1"/>
  <c r="N15" i="7"/>
  <c r="BA15" i="7" s="1"/>
  <c r="O15" i="7"/>
  <c r="BB15" i="7" s="1"/>
  <c r="P15" i="7"/>
  <c r="BC15" i="7" s="1"/>
  <c r="Q15" i="7"/>
  <c r="BD15" i="7" s="1"/>
  <c r="R15" i="7"/>
  <c r="BE15" i="7" s="1"/>
  <c r="S15" i="7"/>
  <c r="BF15" i="7" s="1"/>
  <c r="T15" i="7"/>
  <c r="BG15" i="7" s="1"/>
  <c r="U15" i="7"/>
  <c r="BH15" i="7" s="1"/>
  <c r="V15" i="7"/>
  <c r="BI15" i="7" s="1"/>
  <c r="W15" i="7"/>
  <c r="BJ15" i="7" s="1"/>
  <c r="X15" i="7"/>
  <c r="BK15" i="7" s="1"/>
  <c r="Y15" i="7"/>
  <c r="BL15" i="7" s="1"/>
  <c r="Z15" i="7"/>
  <c r="BM15" i="7" s="1"/>
  <c r="AA15" i="7"/>
  <c r="BN15" i="7" s="1"/>
  <c r="AB15" i="7"/>
  <c r="BO15" i="7" s="1"/>
  <c r="AC15" i="7"/>
  <c r="BP15" i="7" s="1"/>
  <c r="F16" i="7"/>
  <c r="AS16" i="7" s="1"/>
  <c r="G16" i="7"/>
  <c r="AT16" i="7" s="1"/>
  <c r="H16" i="7"/>
  <c r="AU16" i="7" s="1"/>
  <c r="I16" i="7"/>
  <c r="AV16" i="7" s="1"/>
  <c r="J16" i="7"/>
  <c r="AW16" i="7" s="1"/>
  <c r="K16" i="7"/>
  <c r="AX16" i="7" s="1"/>
  <c r="L16" i="7"/>
  <c r="AY16" i="7" s="1"/>
  <c r="M16" i="7"/>
  <c r="AZ16" i="7" s="1"/>
  <c r="N16" i="7"/>
  <c r="BA16" i="7" s="1"/>
  <c r="O16" i="7"/>
  <c r="BB16" i="7" s="1"/>
  <c r="P16" i="7"/>
  <c r="BC16" i="7" s="1"/>
  <c r="Q16" i="7"/>
  <c r="BD16" i="7" s="1"/>
  <c r="R16" i="7"/>
  <c r="BE16" i="7" s="1"/>
  <c r="S16" i="7"/>
  <c r="BF16" i="7" s="1"/>
  <c r="T16" i="7"/>
  <c r="BG16" i="7" s="1"/>
  <c r="U16" i="7"/>
  <c r="BH16" i="7" s="1"/>
  <c r="V16" i="7"/>
  <c r="BI16" i="7" s="1"/>
  <c r="W16" i="7"/>
  <c r="BJ16" i="7" s="1"/>
  <c r="X16" i="7"/>
  <c r="BK16" i="7" s="1"/>
  <c r="Y16" i="7"/>
  <c r="BL16" i="7" s="1"/>
  <c r="Z16" i="7"/>
  <c r="BM16" i="7" s="1"/>
  <c r="AA16" i="7"/>
  <c r="BN16" i="7" s="1"/>
  <c r="AB16" i="7"/>
  <c r="BO16" i="7" s="1"/>
  <c r="AC16" i="7"/>
  <c r="BP16" i="7" s="1"/>
  <c r="F17" i="7"/>
  <c r="AS17" i="7" s="1"/>
  <c r="G17" i="7"/>
  <c r="AT17" i="7" s="1"/>
  <c r="H17" i="7"/>
  <c r="AU17" i="7" s="1"/>
  <c r="I17" i="7"/>
  <c r="AV17" i="7" s="1"/>
  <c r="J17" i="7"/>
  <c r="AW17" i="7" s="1"/>
  <c r="K17" i="7"/>
  <c r="AX17" i="7" s="1"/>
  <c r="L17" i="7"/>
  <c r="AY17" i="7" s="1"/>
  <c r="M17" i="7"/>
  <c r="AZ17" i="7" s="1"/>
  <c r="N17" i="7"/>
  <c r="BA17" i="7" s="1"/>
  <c r="O17" i="7"/>
  <c r="BB17" i="7" s="1"/>
  <c r="P17" i="7"/>
  <c r="BC17" i="7" s="1"/>
  <c r="Q17" i="7"/>
  <c r="BD17" i="7" s="1"/>
  <c r="R17" i="7"/>
  <c r="BE17" i="7" s="1"/>
  <c r="S17" i="7"/>
  <c r="BF17" i="7" s="1"/>
  <c r="T17" i="7"/>
  <c r="BG17" i="7" s="1"/>
  <c r="U17" i="7"/>
  <c r="BH17" i="7" s="1"/>
  <c r="V17" i="7"/>
  <c r="BI17" i="7" s="1"/>
  <c r="W17" i="7"/>
  <c r="BJ17" i="7" s="1"/>
  <c r="X17" i="7"/>
  <c r="BK17" i="7" s="1"/>
  <c r="Y17" i="7"/>
  <c r="BL17" i="7" s="1"/>
  <c r="Z17" i="7"/>
  <c r="BM17" i="7" s="1"/>
  <c r="AA17" i="7"/>
  <c r="BN17" i="7" s="1"/>
  <c r="AB17" i="7"/>
  <c r="BO17" i="7" s="1"/>
  <c r="AC17" i="7"/>
  <c r="BP17" i="7" s="1"/>
  <c r="F18" i="7"/>
  <c r="AS18" i="7" s="1"/>
  <c r="G18" i="7"/>
  <c r="AT18" i="7" s="1"/>
  <c r="H18" i="7"/>
  <c r="AU18" i="7" s="1"/>
  <c r="I18" i="7"/>
  <c r="AV18" i="7" s="1"/>
  <c r="J18" i="7"/>
  <c r="AW18" i="7" s="1"/>
  <c r="K18" i="7"/>
  <c r="AX18" i="7" s="1"/>
  <c r="L18" i="7"/>
  <c r="AY18" i="7" s="1"/>
  <c r="M18" i="7"/>
  <c r="AZ18" i="7" s="1"/>
  <c r="N18" i="7"/>
  <c r="BA18" i="7" s="1"/>
  <c r="O18" i="7"/>
  <c r="BB18" i="7" s="1"/>
  <c r="P18" i="7"/>
  <c r="BC18" i="7" s="1"/>
  <c r="Q18" i="7"/>
  <c r="BD18" i="7" s="1"/>
  <c r="R18" i="7"/>
  <c r="BE18" i="7" s="1"/>
  <c r="S18" i="7"/>
  <c r="BF18" i="7" s="1"/>
  <c r="T18" i="7"/>
  <c r="BG18" i="7" s="1"/>
  <c r="U18" i="7"/>
  <c r="BH18" i="7" s="1"/>
  <c r="V18" i="7"/>
  <c r="BI18" i="7" s="1"/>
  <c r="W18" i="7"/>
  <c r="BJ18" i="7" s="1"/>
  <c r="X18" i="7"/>
  <c r="BK18" i="7" s="1"/>
  <c r="Y18" i="7"/>
  <c r="BL18" i="7" s="1"/>
  <c r="Z18" i="7"/>
  <c r="BM18" i="7" s="1"/>
  <c r="AA18" i="7"/>
  <c r="BN18" i="7" s="1"/>
  <c r="AB18" i="7"/>
  <c r="BO18" i="7" s="1"/>
  <c r="AC18" i="7"/>
  <c r="BP18" i="7" s="1"/>
  <c r="F19" i="7"/>
  <c r="AS19" i="7" s="1"/>
  <c r="G19" i="7"/>
  <c r="AT19" i="7" s="1"/>
  <c r="H19" i="7"/>
  <c r="AU19" i="7" s="1"/>
  <c r="I19" i="7"/>
  <c r="AV19" i="7" s="1"/>
  <c r="J19" i="7"/>
  <c r="AW19" i="7" s="1"/>
  <c r="K19" i="7"/>
  <c r="AX19" i="7" s="1"/>
  <c r="L19" i="7"/>
  <c r="AY19" i="7" s="1"/>
  <c r="M19" i="7"/>
  <c r="AZ19" i="7" s="1"/>
  <c r="N19" i="7"/>
  <c r="BA19" i="7" s="1"/>
  <c r="O19" i="7"/>
  <c r="BB19" i="7" s="1"/>
  <c r="P19" i="7"/>
  <c r="BC19" i="7" s="1"/>
  <c r="Q19" i="7"/>
  <c r="BD19" i="7" s="1"/>
  <c r="R19" i="7"/>
  <c r="BE19" i="7" s="1"/>
  <c r="S19" i="7"/>
  <c r="BF19" i="7" s="1"/>
  <c r="T19" i="7"/>
  <c r="BG19" i="7" s="1"/>
  <c r="U19" i="7"/>
  <c r="BH19" i="7" s="1"/>
  <c r="V19" i="7"/>
  <c r="BI19" i="7" s="1"/>
  <c r="W19" i="7"/>
  <c r="BJ19" i="7" s="1"/>
  <c r="X19" i="7"/>
  <c r="BK19" i="7" s="1"/>
  <c r="Y19" i="7"/>
  <c r="BL19" i="7" s="1"/>
  <c r="Z19" i="7"/>
  <c r="BM19" i="7" s="1"/>
  <c r="AA19" i="7"/>
  <c r="BN19" i="7" s="1"/>
  <c r="AB19" i="7"/>
  <c r="BO19" i="7" s="1"/>
  <c r="AC19" i="7"/>
  <c r="BP19" i="7" s="1"/>
  <c r="F20" i="7"/>
  <c r="AS20" i="7" s="1"/>
  <c r="G20" i="7"/>
  <c r="AT20" i="7" s="1"/>
  <c r="H20" i="7"/>
  <c r="AU20" i="7" s="1"/>
  <c r="I20" i="7"/>
  <c r="AV20" i="7" s="1"/>
  <c r="J20" i="7"/>
  <c r="AW20" i="7" s="1"/>
  <c r="K20" i="7"/>
  <c r="AX20" i="7" s="1"/>
  <c r="L20" i="7"/>
  <c r="AY20" i="7" s="1"/>
  <c r="M20" i="7"/>
  <c r="AZ20" i="7" s="1"/>
  <c r="N20" i="7"/>
  <c r="BA20" i="7" s="1"/>
  <c r="O20" i="7"/>
  <c r="BB20" i="7" s="1"/>
  <c r="P20" i="7"/>
  <c r="BC20" i="7" s="1"/>
  <c r="Q20" i="7"/>
  <c r="BD20" i="7" s="1"/>
  <c r="R20" i="7"/>
  <c r="BE20" i="7" s="1"/>
  <c r="S20" i="7"/>
  <c r="BF20" i="7" s="1"/>
  <c r="T20" i="7"/>
  <c r="BG20" i="7" s="1"/>
  <c r="U20" i="7"/>
  <c r="BH20" i="7" s="1"/>
  <c r="V20" i="7"/>
  <c r="BI20" i="7" s="1"/>
  <c r="W20" i="7"/>
  <c r="BJ20" i="7" s="1"/>
  <c r="X20" i="7"/>
  <c r="BK20" i="7" s="1"/>
  <c r="Y20" i="7"/>
  <c r="BL20" i="7" s="1"/>
  <c r="Z20" i="7"/>
  <c r="BM20" i="7" s="1"/>
  <c r="AA20" i="7"/>
  <c r="BN20" i="7" s="1"/>
  <c r="AB20" i="7"/>
  <c r="BO20" i="7" s="1"/>
  <c r="AC20" i="7"/>
  <c r="BP20" i="7" s="1"/>
  <c r="F21" i="7"/>
  <c r="AS21" i="7" s="1"/>
  <c r="G21" i="7"/>
  <c r="AT21" i="7" s="1"/>
  <c r="H21" i="7"/>
  <c r="AU21" i="7" s="1"/>
  <c r="I21" i="7"/>
  <c r="AV21" i="7" s="1"/>
  <c r="J21" i="7"/>
  <c r="AW21" i="7" s="1"/>
  <c r="K21" i="7"/>
  <c r="AX21" i="7" s="1"/>
  <c r="L21" i="7"/>
  <c r="AY21" i="7" s="1"/>
  <c r="M21" i="7"/>
  <c r="AZ21" i="7" s="1"/>
  <c r="N21" i="7"/>
  <c r="BA21" i="7" s="1"/>
  <c r="O21" i="7"/>
  <c r="BB21" i="7" s="1"/>
  <c r="P21" i="7"/>
  <c r="BC21" i="7" s="1"/>
  <c r="Q21" i="7"/>
  <c r="BD21" i="7" s="1"/>
  <c r="R21" i="7"/>
  <c r="BE21" i="7" s="1"/>
  <c r="S21" i="7"/>
  <c r="BF21" i="7" s="1"/>
  <c r="T21" i="7"/>
  <c r="BG21" i="7" s="1"/>
  <c r="U21" i="7"/>
  <c r="BH21" i="7" s="1"/>
  <c r="V21" i="7"/>
  <c r="BI21" i="7" s="1"/>
  <c r="W21" i="7"/>
  <c r="BJ21" i="7" s="1"/>
  <c r="X21" i="7"/>
  <c r="BK21" i="7" s="1"/>
  <c r="Y21" i="7"/>
  <c r="BL21" i="7" s="1"/>
  <c r="Z21" i="7"/>
  <c r="BM21" i="7" s="1"/>
  <c r="AA21" i="7"/>
  <c r="BN21" i="7" s="1"/>
  <c r="AB21" i="7"/>
  <c r="BO21" i="7" s="1"/>
  <c r="AC21" i="7"/>
  <c r="BP21" i="7" s="1"/>
  <c r="F22" i="7"/>
  <c r="AS22" i="7" s="1"/>
  <c r="G22" i="7"/>
  <c r="AT22" i="7" s="1"/>
  <c r="H22" i="7"/>
  <c r="AU22" i="7" s="1"/>
  <c r="I22" i="7"/>
  <c r="AV22" i="7" s="1"/>
  <c r="J22" i="7"/>
  <c r="AW22" i="7" s="1"/>
  <c r="K22" i="7"/>
  <c r="AX22" i="7" s="1"/>
  <c r="L22" i="7"/>
  <c r="AY22" i="7" s="1"/>
  <c r="M22" i="7"/>
  <c r="AZ22" i="7" s="1"/>
  <c r="N22" i="7"/>
  <c r="BA22" i="7" s="1"/>
  <c r="O22" i="7"/>
  <c r="BB22" i="7" s="1"/>
  <c r="P22" i="7"/>
  <c r="BC22" i="7" s="1"/>
  <c r="Q22" i="7"/>
  <c r="BD22" i="7" s="1"/>
  <c r="R22" i="7"/>
  <c r="BE22" i="7" s="1"/>
  <c r="S22" i="7"/>
  <c r="BF22" i="7" s="1"/>
  <c r="T22" i="7"/>
  <c r="BG22" i="7" s="1"/>
  <c r="U22" i="7"/>
  <c r="BH22" i="7" s="1"/>
  <c r="V22" i="7"/>
  <c r="BI22" i="7" s="1"/>
  <c r="W22" i="7"/>
  <c r="BJ22" i="7" s="1"/>
  <c r="X22" i="7"/>
  <c r="BK22" i="7" s="1"/>
  <c r="Y22" i="7"/>
  <c r="BL22" i="7" s="1"/>
  <c r="Z22" i="7"/>
  <c r="BM22" i="7" s="1"/>
  <c r="AA22" i="7"/>
  <c r="BN22" i="7" s="1"/>
  <c r="AB22" i="7"/>
  <c r="BO22" i="7" s="1"/>
  <c r="AC22" i="7"/>
  <c r="BP22" i="7" s="1"/>
  <c r="F23" i="7"/>
  <c r="AS23" i="7" s="1"/>
  <c r="G23" i="7"/>
  <c r="AT23" i="7" s="1"/>
  <c r="H23" i="7"/>
  <c r="AU23" i="7" s="1"/>
  <c r="I23" i="7"/>
  <c r="AV23" i="7" s="1"/>
  <c r="J23" i="7"/>
  <c r="AW23" i="7" s="1"/>
  <c r="K23" i="7"/>
  <c r="AX23" i="7" s="1"/>
  <c r="L23" i="7"/>
  <c r="AY23" i="7" s="1"/>
  <c r="M23" i="7"/>
  <c r="AZ23" i="7" s="1"/>
  <c r="N23" i="7"/>
  <c r="BA23" i="7" s="1"/>
  <c r="O23" i="7"/>
  <c r="BB23" i="7" s="1"/>
  <c r="P23" i="7"/>
  <c r="BC23" i="7" s="1"/>
  <c r="Q23" i="7"/>
  <c r="BD23" i="7" s="1"/>
  <c r="R23" i="7"/>
  <c r="BE23" i="7" s="1"/>
  <c r="S23" i="7"/>
  <c r="BF23" i="7" s="1"/>
  <c r="T23" i="7"/>
  <c r="BG23" i="7" s="1"/>
  <c r="U23" i="7"/>
  <c r="BH23" i="7" s="1"/>
  <c r="V23" i="7"/>
  <c r="BI23" i="7" s="1"/>
  <c r="W23" i="7"/>
  <c r="BJ23" i="7" s="1"/>
  <c r="X23" i="7"/>
  <c r="BK23" i="7" s="1"/>
  <c r="Y23" i="7"/>
  <c r="BL23" i="7" s="1"/>
  <c r="Z23" i="7"/>
  <c r="BM23" i="7" s="1"/>
  <c r="AA23" i="7"/>
  <c r="BN23" i="7" s="1"/>
  <c r="AB23" i="7"/>
  <c r="BO23" i="7" s="1"/>
  <c r="AC23" i="7"/>
  <c r="BP23" i="7" s="1"/>
  <c r="F24" i="7"/>
  <c r="AS24" i="7" s="1"/>
  <c r="G24" i="7"/>
  <c r="AT24" i="7" s="1"/>
  <c r="H24" i="7"/>
  <c r="AU24" i="7" s="1"/>
  <c r="I24" i="7"/>
  <c r="AV24" i="7" s="1"/>
  <c r="J24" i="7"/>
  <c r="AW24" i="7" s="1"/>
  <c r="K24" i="7"/>
  <c r="AX24" i="7" s="1"/>
  <c r="L24" i="7"/>
  <c r="AY24" i="7" s="1"/>
  <c r="M24" i="7"/>
  <c r="AZ24" i="7" s="1"/>
  <c r="N24" i="7"/>
  <c r="BA24" i="7" s="1"/>
  <c r="O24" i="7"/>
  <c r="BB24" i="7" s="1"/>
  <c r="P24" i="7"/>
  <c r="BC24" i="7" s="1"/>
  <c r="Q24" i="7"/>
  <c r="BD24" i="7" s="1"/>
  <c r="R24" i="7"/>
  <c r="BE24" i="7" s="1"/>
  <c r="S24" i="7"/>
  <c r="BF24" i="7" s="1"/>
  <c r="T24" i="7"/>
  <c r="BG24" i="7" s="1"/>
  <c r="U24" i="7"/>
  <c r="BH24" i="7" s="1"/>
  <c r="V24" i="7"/>
  <c r="BI24" i="7" s="1"/>
  <c r="W24" i="7"/>
  <c r="BJ24" i="7" s="1"/>
  <c r="X24" i="7"/>
  <c r="BK24" i="7" s="1"/>
  <c r="Y24" i="7"/>
  <c r="BL24" i="7" s="1"/>
  <c r="Z24" i="7"/>
  <c r="BM24" i="7" s="1"/>
  <c r="AA24" i="7"/>
  <c r="BN24" i="7" s="1"/>
  <c r="AB24" i="7"/>
  <c r="BO24" i="7" s="1"/>
  <c r="AC24" i="7"/>
  <c r="BP24" i="7" s="1"/>
  <c r="F25" i="7"/>
  <c r="AS25" i="7" s="1"/>
  <c r="G25" i="7"/>
  <c r="AT25" i="7" s="1"/>
  <c r="H25" i="7"/>
  <c r="AU25" i="7" s="1"/>
  <c r="I25" i="7"/>
  <c r="AV25" i="7" s="1"/>
  <c r="J25" i="7"/>
  <c r="AW25" i="7" s="1"/>
  <c r="K25" i="7"/>
  <c r="AX25" i="7" s="1"/>
  <c r="L25" i="7"/>
  <c r="AY25" i="7" s="1"/>
  <c r="M25" i="7"/>
  <c r="AZ25" i="7" s="1"/>
  <c r="N25" i="7"/>
  <c r="BA25" i="7" s="1"/>
  <c r="O25" i="7"/>
  <c r="BB25" i="7" s="1"/>
  <c r="P25" i="7"/>
  <c r="BC25" i="7" s="1"/>
  <c r="Q25" i="7"/>
  <c r="BD25" i="7" s="1"/>
  <c r="R25" i="7"/>
  <c r="BE25" i="7" s="1"/>
  <c r="S25" i="7"/>
  <c r="BF25" i="7" s="1"/>
  <c r="T25" i="7"/>
  <c r="BG25" i="7" s="1"/>
  <c r="U25" i="7"/>
  <c r="BH25" i="7" s="1"/>
  <c r="V25" i="7"/>
  <c r="BI25" i="7" s="1"/>
  <c r="W25" i="7"/>
  <c r="BJ25" i="7" s="1"/>
  <c r="X25" i="7"/>
  <c r="BK25" i="7" s="1"/>
  <c r="Y25" i="7"/>
  <c r="BL25" i="7" s="1"/>
  <c r="Z25" i="7"/>
  <c r="BM25" i="7" s="1"/>
  <c r="AA25" i="7"/>
  <c r="BN25" i="7" s="1"/>
  <c r="AB25" i="7"/>
  <c r="BO25" i="7" s="1"/>
  <c r="AC25" i="7"/>
  <c r="BP25" i="7" s="1"/>
  <c r="F26" i="7"/>
  <c r="AS26" i="7" s="1"/>
  <c r="G26" i="7"/>
  <c r="AT26" i="7" s="1"/>
  <c r="H26" i="7"/>
  <c r="AU26" i="7" s="1"/>
  <c r="I26" i="7"/>
  <c r="AV26" i="7" s="1"/>
  <c r="J26" i="7"/>
  <c r="AW26" i="7" s="1"/>
  <c r="K26" i="7"/>
  <c r="AX26" i="7" s="1"/>
  <c r="L26" i="7"/>
  <c r="AY26" i="7" s="1"/>
  <c r="M26" i="7"/>
  <c r="AZ26" i="7" s="1"/>
  <c r="N26" i="7"/>
  <c r="BA26" i="7" s="1"/>
  <c r="O26" i="7"/>
  <c r="BB26" i="7" s="1"/>
  <c r="P26" i="7"/>
  <c r="BC26" i="7" s="1"/>
  <c r="Q26" i="7"/>
  <c r="BD26" i="7" s="1"/>
  <c r="R26" i="7"/>
  <c r="BE26" i="7" s="1"/>
  <c r="S26" i="7"/>
  <c r="BF26" i="7" s="1"/>
  <c r="T26" i="7"/>
  <c r="BG26" i="7" s="1"/>
  <c r="U26" i="7"/>
  <c r="BH26" i="7" s="1"/>
  <c r="V26" i="7"/>
  <c r="BI26" i="7" s="1"/>
  <c r="W26" i="7"/>
  <c r="BJ26" i="7" s="1"/>
  <c r="X26" i="7"/>
  <c r="BK26" i="7" s="1"/>
  <c r="Y26" i="7"/>
  <c r="BL26" i="7" s="1"/>
  <c r="Z26" i="7"/>
  <c r="BM26" i="7" s="1"/>
  <c r="AA26" i="7"/>
  <c r="BN26" i="7" s="1"/>
  <c r="AB26" i="7"/>
  <c r="BO26" i="7" s="1"/>
  <c r="AC26" i="7"/>
  <c r="BP26" i="7" s="1"/>
  <c r="F27" i="7"/>
  <c r="AS27" i="7" s="1"/>
  <c r="G27" i="7"/>
  <c r="AT27" i="7" s="1"/>
  <c r="H27" i="7"/>
  <c r="AU27" i="7" s="1"/>
  <c r="I27" i="7"/>
  <c r="AV27" i="7" s="1"/>
  <c r="J27" i="7"/>
  <c r="AW27" i="7" s="1"/>
  <c r="K27" i="7"/>
  <c r="AX27" i="7" s="1"/>
  <c r="L27" i="7"/>
  <c r="AY27" i="7" s="1"/>
  <c r="M27" i="7"/>
  <c r="AZ27" i="7" s="1"/>
  <c r="N27" i="7"/>
  <c r="BA27" i="7" s="1"/>
  <c r="O27" i="7"/>
  <c r="BB27" i="7" s="1"/>
  <c r="P27" i="7"/>
  <c r="BC27" i="7" s="1"/>
  <c r="Q27" i="7"/>
  <c r="BD27" i="7" s="1"/>
  <c r="R27" i="7"/>
  <c r="BE27" i="7" s="1"/>
  <c r="S27" i="7"/>
  <c r="BF27" i="7" s="1"/>
  <c r="T27" i="7"/>
  <c r="BG27" i="7" s="1"/>
  <c r="U27" i="7"/>
  <c r="BH27" i="7" s="1"/>
  <c r="V27" i="7"/>
  <c r="BI27" i="7" s="1"/>
  <c r="W27" i="7"/>
  <c r="BJ27" i="7" s="1"/>
  <c r="X27" i="7"/>
  <c r="BK27" i="7" s="1"/>
  <c r="Y27" i="7"/>
  <c r="BL27" i="7" s="1"/>
  <c r="Z27" i="7"/>
  <c r="BM27" i="7" s="1"/>
  <c r="AA27" i="7"/>
  <c r="BN27" i="7" s="1"/>
  <c r="AB27" i="7"/>
  <c r="BO27" i="7" s="1"/>
  <c r="AC27" i="7"/>
  <c r="BP27" i="7" s="1"/>
  <c r="F28" i="7"/>
  <c r="AS28" i="7" s="1"/>
  <c r="G28" i="7"/>
  <c r="AT28" i="7" s="1"/>
  <c r="H28" i="7"/>
  <c r="AU28" i="7" s="1"/>
  <c r="I28" i="7"/>
  <c r="AV28" i="7" s="1"/>
  <c r="J28" i="7"/>
  <c r="AW28" i="7" s="1"/>
  <c r="K28" i="7"/>
  <c r="AX28" i="7" s="1"/>
  <c r="L28" i="7"/>
  <c r="AY28" i="7" s="1"/>
  <c r="M28" i="7"/>
  <c r="AZ28" i="7" s="1"/>
  <c r="N28" i="7"/>
  <c r="BA28" i="7" s="1"/>
  <c r="O28" i="7"/>
  <c r="BB28" i="7" s="1"/>
  <c r="P28" i="7"/>
  <c r="BC28" i="7" s="1"/>
  <c r="Q28" i="7"/>
  <c r="BD28" i="7" s="1"/>
  <c r="R28" i="7"/>
  <c r="BE28" i="7" s="1"/>
  <c r="S28" i="7"/>
  <c r="BF28" i="7" s="1"/>
  <c r="T28" i="7"/>
  <c r="BG28" i="7" s="1"/>
  <c r="U28" i="7"/>
  <c r="BH28" i="7" s="1"/>
  <c r="V28" i="7"/>
  <c r="BI28" i="7" s="1"/>
  <c r="W28" i="7"/>
  <c r="BJ28" i="7" s="1"/>
  <c r="X28" i="7"/>
  <c r="BK28" i="7" s="1"/>
  <c r="Y28" i="7"/>
  <c r="BL28" i="7" s="1"/>
  <c r="Z28" i="7"/>
  <c r="BM28" i="7" s="1"/>
  <c r="AA28" i="7"/>
  <c r="BN28" i="7" s="1"/>
  <c r="AB28" i="7"/>
  <c r="BO28" i="7" s="1"/>
  <c r="AC28" i="7"/>
  <c r="BP28" i="7" s="1"/>
  <c r="F29" i="7"/>
  <c r="AS29" i="7" s="1"/>
  <c r="G29" i="7"/>
  <c r="AT29" i="7" s="1"/>
  <c r="H29" i="7"/>
  <c r="AU29" i="7" s="1"/>
  <c r="I29" i="7"/>
  <c r="AV29" i="7" s="1"/>
  <c r="J29" i="7"/>
  <c r="AW29" i="7" s="1"/>
  <c r="K29" i="7"/>
  <c r="AX29" i="7" s="1"/>
  <c r="L29" i="7"/>
  <c r="AY29" i="7" s="1"/>
  <c r="M29" i="7"/>
  <c r="AZ29" i="7" s="1"/>
  <c r="N29" i="7"/>
  <c r="BA29" i="7" s="1"/>
  <c r="O29" i="7"/>
  <c r="BB29" i="7" s="1"/>
  <c r="P29" i="7"/>
  <c r="BC29" i="7" s="1"/>
  <c r="Q29" i="7"/>
  <c r="BD29" i="7" s="1"/>
  <c r="R29" i="7"/>
  <c r="BE29" i="7" s="1"/>
  <c r="S29" i="7"/>
  <c r="BF29" i="7" s="1"/>
  <c r="T29" i="7"/>
  <c r="BG29" i="7" s="1"/>
  <c r="U29" i="7"/>
  <c r="BH29" i="7" s="1"/>
  <c r="V29" i="7"/>
  <c r="BI29" i="7" s="1"/>
  <c r="W29" i="7"/>
  <c r="BJ29" i="7" s="1"/>
  <c r="X29" i="7"/>
  <c r="BK29" i="7" s="1"/>
  <c r="Y29" i="7"/>
  <c r="BL29" i="7" s="1"/>
  <c r="Z29" i="7"/>
  <c r="BM29" i="7" s="1"/>
  <c r="AA29" i="7"/>
  <c r="BN29" i="7" s="1"/>
  <c r="AB29" i="7"/>
  <c r="BO29" i="7" s="1"/>
  <c r="AC29" i="7"/>
  <c r="BP29" i="7" s="1"/>
  <c r="F30" i="7"/>
  <c r="AS30" i="7" s="1"/>
  <c r="G30" i="7"/>
  <c r="AT30" i="7" s="1"/>
  <c r="H30" i="7"/>
  <c r="AU30" i="7" s="1"/>
  <c r="I30" i="7"/>
  <c r="AV30" i="7" s="1"/>
  <c r="J30" i="7"/>
  <c r="AW30" i="7" s="1"/>
  <c r="K30" i="7"/>
  <c r="AX30" i="7" s="1"/>
  <c r="L30" i="7"/>
  <c r="AY30" i="7" s="1"/>
  <c r="M30" i="7"/>
  <c r="AZ30" i="7" s="1"/>
  <c r="N30" i="7"/>
  <c r="BA30" i="7" s="1"/>
  <c r="O30" i="7"/>
  <c r="BB30" i="7" s="1"/>
  <c r="P30" i="7"/>
  <c r="BC30" i="7" s="1"/>
  <c r="Q30" i="7"/>
  <c r="BD30" i="7" s="1"/>
  <c r="R30" i="7"/>
  <c r="BE30" i="7" s="1"/>
  <c r="S30" i="7"/>
  <c r="BF30" i="7" s="1"/>
  <c r="T30" i="7"/>
  <c r="BG30" i="7" s="1"/>
  <c r="U30" i="7"/>
  <c r="BH30" i="7" s="1"/>
  <c r="V30" i="7"/>
  <c r="BI30" i="7" s="1"/>
  <c r="W30" i="7"/>
  <c r="BJ30" i="7" s="1"/>
  <c r="X30" i="7"/>
  <c r="BK30" i="7" s="1"/>
  <c r="Y30" i="7"/>
  <c r="BL30" i="7" s="1"/>
  <c r="Z30" i="7"/>
  <c r="BM30" i="7" s="1"/>
  <c r="AA30" i="7"/>
  <c r="BN30" i="7" s="1"/>
  <c r="AB30" i="7"/>
  <c r="BO30" i="7" s="1"/>
  <c r="AC30" i="7"/>
  <c r="BP30" i="7" s="1"/>
  <c r="F31" i="7"/>
  <c r="AS31" i="7" s="1"/>
  <c r="G31" i="7"/>
  <c r="AT31" i="7" s="1"/>
  <c r="H31" i="7"/>
  <c r="AU31" i="7" s="1"/>
  <c r="I31" i="7"/>
  <c r="AV31" i="7" s="1"/>
  <c r="J31" i="7"/>
  <c r="AW31" i="7" s="1"/>
  <c r="K31" i="7"/>
  <c r="AX31" i="7" s="1"/>
  <c r="L31" i="7"/>
  <c r="AY31" i="7" s="1"/>
  <c r="M31" i="7"/>
  <c r="AZ31" i="7" s="1"/>
  <c r="N31" i="7"/>
  <c r="BA31" i="7" s="1"/>
  <c r="O31" i="7"/>
  <c r="BB31" i="7" s="1"/>
  <c r="P31" i="7"/>
  <c r="BC31" i="7" s="1"/>
  <c r="Q31" i="7"/>
  <c r="BD31" i="7" s="1"/>
  <c r="R31" i="7"/>
  <c r="BE31" i="7" s="1"/>
  <c r="S31" i="7"/>
  <c r="BF31" i="7" s="1"/>
  <c r="T31" i="7"/>
  <c r="BG31" i="7" s="1"/>
  <c r="U31" i="7"/>
  <c r="BH31" i="7" s="1"/>
  <c r="V31" i="7"/>
  <c r="BI31" i="7" s="1"/>
  <c r="W31" i="7"/>
  <c r="BJ31" i="7" s="1"/>
  <c r="X31" i="7"/>
  <c r="BK31" i="7" s="1"/>
  <c r="Y31" i="7"/>
  <c r="BL31" i="7" s="1"/>
  <c r="Z31" i="7"/>
  <c r="BM31" i="7" s="1"/>
  <c r="AA31" i="7"/>
  <c r="BN31" i="7" s="1"/>
  <c r="AB31" i="7"/>
  <c r="BO31" i="7" s="1"/>
  <c r="AC31" i="7"/>
  <c r="BP31" i="7" s="1"/>
  <c r="F32" i="7"/>
  <c r="AS32" i="7" s="1"/>
  <c r="G32" i="7"/>
  <c r="AT32" i="7" s="1"/>
  <c r="H32" i="7"/>
  <c r="AU32" i="7" s="1"/>
  <c r="I32" i="7"/>
  <c r="AV32" i="7" s="1"/>
  <c r="J32" i="7"/>
  <c r="AW32" i="7" s="1"/>
  <c r="K32" i="7"/>
  <c r="AX32" i="7" s="1"/>
  <c r="L32" i="7"/>
  <c r="AY32" i="7" s="1"/>
  <c r="M32" i="7"/>
  <c r="AZ32" i="7" s="1"/>
  <c r="N32" i="7"/>
  <c r="BA32" i="7" s="1"/>
  <c r="O32" i="7"/>
  <c r="BB32" i="7" s="1"/>
  <c r="P32" i="7"/>
  <c r="BC32" i="7" s="1"/>
  <c r="Q32" i="7"/>
  <c r="BD32" i="7" s="1"/>
  <c r="R32" i="7"/>
  <c r="BE32" i="7" s="1"/>
  <c r="S32" i="7"/>
  <c r="BF32" i="7" s="1"/>
  <c r="T32" i="7"/>
  <c r="BG32" i="7" s="1"/>
  <c r="U32" i="7"/>
  <c r="BH32" i="7" s="1"/>
  <c r="V32" i="7"/>
  <c r="BI32" i="7" s="1"/>
  <c r="W32" i="7"/>
  <c r="BJ32" i="7" s="1"/>
  <c r="X32" i="7"/>
  <c r="BK32" i="7" s="1"/>
  <c r="Y32" i="7"/>
  <c r="BL32" i="7" s="1"/>
  <c r="Z32" i="7"/>
  <c r="BM32" i="7" s="1"/>
  <c r="AA32" i="7"/>
  <c r="BN32" i="7" s="1"/>
  <c r="AB32" i="7"/>
  <c r="BO32" i="7" s="1"/>
  <c r="AC32" i="7"/>
  <c r="BP32" i="7" s="1"/>
  <c r="F33" i="7"/>
  <c r="AS33" i="7" s="1"/>
  <c r="G33" i="7"/>
  <c r="AT33" i="7" s="1"/>
  <c r="H33" i="7"/>
  <c r="AU33" i="7" s="1"/>
  <c r="I33" i="7"/>
  <c r="AV33" i="7" s="1"/>
  <c r="J33" i="7"/>
  <c r="AW33" i="7" s="1"/>
  <c r="K33" i="7"/>
  <c r="AX33" i="7" s="1"/>
  <c r="L33" i="7"/>
  <c r="AY33" i="7" s="1"/>
  <c r="M33" i="7"/>
  <c r="AZ33" i="7" s="1"/>
  <c r="N33" i="7"/>
  <c r="BA33" i="7" s="1"/>
  <c r="O33" i="7"/>
  <c r="BB33" i="7" s="1"/>
  <c r="P33" i="7"/>
  <c r="BC33" i="7" s="1"/>
  <c r="Q33" i="7"/>
  <c r="BD33" i="7" s="1"/>
  <c r="R33" i="7"/>
  <c r="BE33" i="7" s="1"/>
  <c r="S33" i="7"/>
  <c r="BF33" i="7" s="1"/>
  <c r="T33" i="7"/>
  <c r="BG33" i="7" s="1"/>
  <c r="U33" i="7"/>
  <c r="BH33" i="7" s="1"/>
  <c r="V33" i="7"/>
  <c r="BI33" i="7" s="1"/>
  <c r="W33" i="7"/>
  <c r="BJ33" i="7" s="1"/>
  <c r="X33" i="7"/>
  <c r="BK33" i="7" s="1"/>
  <c r="Y33" i="7"/>
  <c r="BL33" i="7" s="1"/>
  <c r="Z33" i="7"/>
  <c r="BM33" i="7" s="1"/>
  <c r="AA33" i="7"/>
  <c r="BN33" i="7" s="1"/>
  <c r="AB33" i="7"/>
  <c r="BO33" i="7" s="1"/>
  <c r="AC33" i="7"/>
  <c r="BP33" i="7" s="1"/>
  <c r="AJ33" i="7" l="1"/>
  <c r="BW33" i="7" s="1"/>
  <c r="BW34" i="7"/>
  <c r="AI32" i="7"/>
  <c r="BV32" i="7" s="1"/>
  <c r="BV48" i="7"/>
  <c r="AH28" i="7"/>
  <c r="BU28" i="7" s="1"/>
  <c r="BU54" i="7"/>
  <c r="AH32" i="7"/>
  <c r="BU32" i="7" s="1"/>
  <c r="BU48" i="7"/>
  <c r="AJ23" i="7"/>
  <c r="BW23" i="7" s="1"/>
  <c r="AD32" i="7"/>
  <c r="BQ32" i="7" s="1"/>
  <c r="AN29" i="7"/>
  <c r="CA29" i="7" s="1"/>
  <c r="CA44" i="7"/>
  <c r="AN27" i="7"/>
  <c r="CA27" i="7" s="1"/>
  <c r="CA38" i="7"/>
  <c r="AJ27" i="7"/>
  <c r="BW27" i="7" s="1"/>
  <c r="AN33" i="7"/>
  <c r="CA33" i="7" s="1"/>
  <c r="CA34" i="7"/>
  <c r="AM32" i="7"/>
  <c r="BZ32" i="7" s="1"/>
  <c r="BZ48" i="7"/>
  <c r="AH22" i="7"/>
  <c r="BU22" i="7" s="1"/>
  <c r="BU57" i="7"/>
  <c r="AD28" i="7"/>
  <c r="BQ28" i="7" s="1"/>
  <c r="BQ54" i="7"/>
  <c r="AM33" i="7"/>
  <c r="BZ33" i="7" s="1"/>
  <c r="AD24" i="7"/>
  <c r="BQ24" i="7" s="1"/>
  <c r="AI33" i="7"/>
  <c r="BV33" i="7" s="1"/>
  <c r="AJ31" i="7"/>
  <c r="BW31" i="7" s="1"/>
  <c r="AN31" i="7"/>
  <c r="CA31" i="7" s="1"/>
  <c r="CA45" i="7"/>
  <c r="AJ29" i="7"/>
  <c r="BW29" i="7" s="1"/>
  <c r="BW44" i="7"/>
  <c r="AN23" i="7"/>
  <c r="CA23" i="7" s="1"/>
  <c r="CA43" i="7"/>
  <c r="AL22" i="7"/>
  <c r="BY22" i="7" s="1"/>
  <c r="AL32" i="7"/>
  <c r="BY32" i="7" s="1"/>
  <c r="AL26" i="7"/>
  <c r="BY26" i="7" s="1"/>
  <c r="AL30" i="7"/>
  <c r="BY30" i="7" s="1"/>
  <c r="AD20" i="7"/>
  <c r="BQ20" i="7" s="1"/>
  <c r="AF33" i="7"/>
  <c r="BS33" i="7" s="1"/>
  <c r="AE33" i="7"/>
  <c r="BR33" i="7" s="1"/>
  <c r="AL28" i="7"/>
  <c r="BY28" i="7" s="1"/>
  <c r="AF25" i="7"/>
  <c r="BS25" i="7" s="1"/>
  <c r="AF21" i="7"/>
  <c r="BS21" i="7" s="1"/>
  <c r="AF29" i="7"/>
  <c r="BS29" i="7" s="1"/>
  <c r="AF23" i="7"/>
  <c r="BS23" i="7" s="1"/>
  <c r="AE32" i="7"/>
  <c r="BR32" i="7" s="1"/>
  <c r="AD22" i="7"/>
  <c r="BQ22" i="7" s="1"/>
  <c r="AH5" i="7"/>
  <c r="BU5" i="7" s="1"/>
  <c r="AH17" i="7"/>
  <c r="BU17" i="7" s="1"/>
  <c r="AH8" i="7"/>
  <c r="BU8" i="7" s="1"/>
  <c r="AM5" i="7"/>
  <c r="BZ5" i="7" s="1"/>
  <c r="AM17" i="7"/>
  <c r="BZ17" i="7" s="1"/>
  <c r="AM8" i="7"/>
  <c r="BZ8" i="7" s="1"/>
  <c r="AI5" i="7"/>
  <c r="BV5" i="7" s="1"/>
  <c r="AI17" i="7"/>
  <c r="BV17" i="7" s="1"/>
  <c r="AI8" i="7"/>
  <c r="BV8" i="7" s="1"/>
  <c r="AE5" i="7"/>
  <c r="BR5" i="7" s="1"/>
  <c r="AE17" i="7"/>
  <c r="BR17" i="7" s="1"/>
  <c r="AE8" i="7"/>
  <c r="BR8" i="7" s="1"/>
  <c r="AL25" i="7"/>
  <c r="BY25" i="7" s="1"/>
  <c r="AL14" i="7"/>
  <c r="BY14" i="7" s="1"/>
  <c r="AH25" i="7"/>
  <c r="BU25" i="7" s="1"/>
  <c r="AH14" i="7"/>
  <c r="BU14" i="7" s="1"/>
  <c r="AD25" i="7"/>
  <c r="BQ25" i="7" s="1"/>
  <c r="AD14" i="7"/>
  <c r="BQ14" i="7" s="1"/>
  <c r="AL11" i="7"/>
  <c r="BY11" i="7" s="1"/>
  <c r="AL21" i="7"/>
  <c r="BY21" i="7" s="1"/>
  <c r="AH11" i="7"/>
  <c r="BU11" i="7" s="1"/>
  <c r="AH21" i="7"/>
  <c r="BU21" i="7" s="1"/>
  <c r="AD11" i="7"/>
  <c r="BQ11" i="7" s="1"/>
  <c r="AD21" i="7"/>
  <c r="BQ21" i="7" s="1"/>
  <c r="AL31" i="7"/>
  <c r="BY31" i="7" s="1"/>
  <c r="AL10" i="7"/>
  <c r="BY10" i="7" s="1"/>
  <c r="AL18" i="7"/>
  <c r="BY18" i="7" s="1"/>
  <c r="AH31" i="7"/>
  <c r="BU31" i="7" s="1"/>
  <c r="AH10" i="7"/>
  <c r="BU10" i="7" s="1"/>
  <c r="AH18" i="7"/>
  <c r="BU18" i="7" s="1"/>
  <c r="AD31" i="7"/>
  <c r="BQ31" i="7" s="1"/>
  <c r="AD10" i="7"/>
  <c r="BQ10" i="7" s="1"/>
  <c r="AD18" i="7"/>
  <c r="BQ18" i="7" s="1"/>
  <c r="AL29" i="7"/>
  <c r="BY29" i="7" s="1"/>
  <c r="AH29" i="7"/>
  <c r="BU29" i="7" s="1"/>
  <c r="AD29" i="7"/>
  <c r="BQ29" i="7" s="1"/>
  <c r="AL23" i="7"/>
  <c r="BY23" i="7" s="1"/>
  <c r="AH23" i="7"/>
  <c r="BU23" i="7" s="1"/>
  <c r="AD23" i="7"/>
  <c r="BQ23" i="7" s="1"/>
  <c r="AL12" i="7"/>
  <c r="BY12" i="7" s="1"/>
  <c r="AH12" i="7"/>
  <c r="BU12" i="7" s="1"/>
  <c r="AD12" i="7"/>
  <c r="BQ12" i="7" s="1"/>
  <c r="AL15" i="7"/>
  <c r="BY15" i="7" s="1"/>
  <c r="AH15" i="7"/>
  <c r="BU15" i="7" s="1"/>
  <c r="AD15" i="7"/>
  <c r="BQ15" i="7" s="1"/>
  <c r="AL7" i="7"/>
  <c r="BY7" i="7" s="1"/>
  <c r="AL27" i="7"/>
  <c r="BY27" i="7" s="1"/>
  <c r="AL16" i="7"/>
  <c r="BY16" i="7" s="1"/>
  <c r="AH7" i="7"/>
  <c r="BU7" i="7" s="1"/>
  <c r="AH27" i="7"/>
  <c r="BU27" i="7" s="1"/>
  <c r="AH16" i="7"/>
  <c r="BU16" i="7" s="1"/>
  <c r="AD7" i="7"/>
  <c r="BQ7" i="7" s="1"/>
  <c r="AD27" i="7"/>
  <c r="BQ27" i="7" s="1"/>
  <c r="AD16" i="7"/>
  <c r="BQ16" i="7" s="1"/>
  <c r="AL9" i="7"/>
  <c r="BY9" i="7" s="1"/>
  <c r="AL19" i="7"/>
  <c r="BY19" i="7" s="1"/>
  <c r="AH9" i="7"/>
  <c r="BU9" i="7" s="1"/>
  <c r="AH19" i="7"/>
  <c r="BU19" i="7" s="1"/>
  <c r="AD9" i="7"/>
  <c r="BQ9" i="7" s="1"/>
  <c r="AD19" i="7"/>
  <c r="BQ19" i="7" s="1"/>
  <c r="AL13" i="7"/>
  <c r="BY13" i="7" s="1"/>
  <c r="AL6" i="7"/>
  <c r="BY6" i="7" s="1"/>
  <c r="AH13" i="7"/>
  <c r="BU13" i="7" s="1"/>
  <c r="AH6" i="7"/>
  <c r="BU6" i="7" s="1"/>
  <c r="AD13" i="7"/>
  <c r="BQ13" i="7" s="1"/>
  <c r="AD6" i="7"/>
  <c r="BQ6" i="7" s="1"/>
  <c r="AH24" i="7"/>
  <c r="BU24" i="7" s="1"/>
  <c r="AH20" i="7"/>
  <c r="BU20" i="7" s="1"/>
  <c r="AL5" i="7"/>
  <c r="BY5" i="7" s="1"/>
  <c r="AL17" i="7"/>
  <c r="BY17" i="7" s="1"/>
  <c r="AL8" i="7"/>
  <c r="BY8" i="7" s="1"/>
  <c r="AO14" i="7"/>
  <c r="CB14" i="7" s="1"/>
  <c r="AO25" i="7"/>
  <c r="CB25" i="7" s="1"/>
  <c r="AK14" i="7"/>
  <c r="BX14" i="7" s="1"/>
  <c r="AK25" i="7"/>
  <c r="BX25" i="7" s="1"/>
  <c r="AG14" i="7"/>
  <c r="BT14" i="7" s="1"/>
  <c r="AG25" i="7"/>
  <c r="BT25" i="7" s="1"/>
  <c r="AO11" i="7"/>
  <c r="CB11" i="7" s="1"/>
  <c r="AO21" i="7"/>
  <c r="CB21" i="7" s="1"/>
  <c r="AK11" i="7"/>
  <c r="BX11" i="7" s="1"/>
  <c r="AK21" i="7"/>
  <c r="BX21" i="7" s="1"/>
  <c r="AG11" i="7"/>
  <c r="BT11" i="7" s="1"/>
  <c r="AG21" i="7"/>
  <c r="BT21" i="7" s="1"/>
  <c r="AO22" i="7"/>
  <c r="CB22" i="7" s="1"/>
  <c r="AK22" i="7"/>
  <c r="BX22" i="7" s="1"/>
  <c r="AG22" i="7"/>
  <c r="BT22" i="7" s="1"/>
  <c r="AO28" i="7"/>
  <c r="CB28" i="7" s="1"/>
  <c r="AK28" i="7"/>
  <c r="BX28" i="7" s="1"/>
  <c r="AG28" i="7"/>
  <c r="BT28" i="7" s="1"/>
  <c r="AO32" i="7"/>
  <c r="CB32" i="7" s="1"/>
  <c r="AK32" i="7"/>
  <c r="BX32" i="7" s="1"/>
  <c r="AG32" i="7"/>
  <c r="BT32" i="7" s="1"/>
  <c r="AO10" i="7"/>
  <c r="CB10" i="7" s="1"/>
  <c r="AO18" i="7"/>
  <c r="CB18" i="7" s="1"/>
  <c r="AO31" i="7"/>
  <c r="CB31" i="7" s="1"/>
  <c r="AK10" i="7"/>
  <c r="BX10" i="7" s="1"/>
  <c r="AK18" i="7"/>
  <c r="BX18" i="7" s="1"/>
  <c r="AK31" i="7"/>
  <c r="BX31" i="7" s="1"/>
  <c r="AG10" i="7"/>
  <c r="BT10" i="7" s="1"/>
  <c r="AG18" i="7"/>
  <c r="BT18" i="7" s="1"/>
  <c r="AG31" i="7"/>
  <c r="BT31" i="7" s="1"/>
  <c r="AO29" i="7"/>
  <c r="CB29" i="7" s="1"/>
  <c r="AK29" i="7"/>
  <c r="BX29" i="7" s="1"/>
  <c r="AG29" i="7"/>
  <c r="BT29" i="7" s="1"/>
  <c r="AO23" i="7"/>
  <c r="CB23" i="7" s="1"/>
  <c r="AK23" i="7"/>
  <c r="BX23" i="7" s="1"/>
  <c r="AG23" i="7"/>
  <c r="BT23" i="7" s="1"/>
  <c r="AO12" i="7"/>
  <c r="CB12" i="7" s="1"/>
  <c r="AO24" i="7"/>
  <c r="CB24" i="7" s="1"/>
  <c r="AK12" i="7"/>
  <c r="BX12" i="7" s="1"/>
  <c r="AK24" i="7"/>
  <c r="BX24" i="7" s="1"/>
  <c r="AG12" i="7"/>
  <c r="BT12" i="7" s="1"/>
  <c r="AG24" i="7"/>
  <c r="BT24" i="7" s="1"/>
  <c r="AO26" i="7"/>
  <c r="CB26" i="7" s="1"/>
  <c r="AO15" i="7"/>
  <c r="CB15" i="7" s="1"/>
  <c r="AK26" i="7"/>
  <c r="BX26" i="7" s="1"/>
  <c r="AK15" i="7"/>
  <c r="BX15" i="7" s="1"/>
  <c r="AG26" i="7"/>
  <c r="BT26" i="7" s="1"/>
  <c r="AG15" i="7"/>
  <c r="BT15" i="7" s="1"/>
  <c r="AO16" i="7"/>
  <c r="CB16" i="7" s="1"/>
  <c r="AO7" i="7"/>
  <c r="CB7" i="7" s="1"/>
  <c r="AO27" i="7"/>
  <c r="CB27" i="7" s="1"/>
  <c r="AK16" i="7"/>
  <c r="BX16" i="7" s="1"/>
  <c r="AK7" i="7"/>
  <c r="BX7" i="7" s="1"/>
  <c r="AK27" i="7"/>
  <c r="BX27" i="7" s="1"/>
  <c r="AG16" i="7"/>
  <c r="BT16" i="7" s="1"/>
  <c r="AG7" i="7"/>
  <c r="BT7" i="7" s="1"/>
  <c r="AG27" i="7"/>
  <c r="BT27" i="7" s="1"/>
  <c r="AO30" i="7"/>
  <c r="CB30" i="7" s="1"/>
  <c r="AO9" i="7"/>
  <c r="CB9" i="7" s="1"/>
  <c r="AO19" i="7"/>
  <c r="CB19" i="7" s="1"/>
  <c r="AK30" i="7"/>
  <c r="BX30" i="7" s="1"/>
  <c r="AK9" i="7"/>
  <c r="BX9" i="7" s="1"/>
  <c r="AK19" i="7"/>
  <c r="BX19" i="7" s="1"/>
  <c r="AG30" i="7"/>
  <c r="BT30" i="7" s="1"/>
  <c r="AG9" i="7"/>
  <c r="BT9" i="7" s="1"/>
  <c r="AG19" i="7"/>
  <c r="BT19" i="7" s="1"/>
  <c r="AO6" i="7"/>
  <c r="CB6" i="7" s="1"/>
  <c r="AO20" i="7"/>
  <c r="CB20" i="7" s="1"/>
  <c r="AO13" i="7"/>
  <c r="CB13" i="7" s="1"/>
  <c r="AK6" i="7"/>
  <c r="BX6" i="7" s="1"/>
  <c r="AK20" i="7"/>
  <c r="BX20" i="7" s="1"/>
  <c r="AK13" i="7"/>
  <c r="BX13" i="7" s="1"/>
  <c r="AG6" i="7"/>
  <c r="BT6" i="7" s="1"/>
  <c r="AG20" i="7"/>
  <c r="BT20" i="7" s="1"/>
  <c r="AG13" i="7"/>
  <c r="BT13" i="7" s="1"/>
  <c r="AO8" i="7"/>
  <c r="CB8" i="7" s="1"/>
  <c r="AO5" i="7"/>
  <c r="CB5" i="7" s="1"/>
  <c r="AO17" i="7"/>
  <c r="CB17" i="7" s="1"/>
  <c r="AK8" i="7"/>
  <c r="BX8" i="7" s="1"/>
  <c r="AK5" i="7"/>
  <c r="BX5" i="7" s="1"/>
  <c r="AK17" i="7"/>
  <c r="BX17" i="7" s="1"/>
  <c r="AG8" i="7"/>
  <c r="BT8" i="7" s="1"/>
  <c r="AG5" i="7"/>
  <c r="BT5" i="7" s="1"/>
  <c r="AG17" i="7"/>
  <c r="BT17" i="7" s="1"/>
  <c r="AN14" i="7"/>
  <c r="CA14" i="7" s="1"/>
  <c r="AJ14" i="7"/>
  <c r="BW14" i="7" s="1"/>
  <c r="AF14" i="7"/>
  <c r="BS14" i="7" s="1"/>
  <c r="AN11" i="7"/>
  <c r="CA11" i="7" s="1"/>
  <c r="AJ11" i="7"/>
  <c r="BW11" i="7" s="1"/>
  <c r="AF11" i="7"/>
  <c r="BS11" i="7" s="1"/>
  <c r="AN22" i="7"/>
  <c r="CA22" i="7" s="1"/>
  <c r="AJ22" i="7"/>
  <c r="BW22" i="7" s="1"/>
  <c r="AF22" i="7"/>
  <c r="BS22" i="7" s="1"/>
  <c r="AN28" i="7"/>
  <c r="CA28" i="7" s="1"/>
  <c r="AJ28" i="7"/>
  <c r="BW28" i="7" s="1"/>
  <c r="AF28" i="7"/>
  <c r="BS28" i="7" s="1"/>
  <c r="AN32" i="7"/>
  <c r="CA32" i="7" s="1"/>
  <c r="AJ32" i="7"/>
  <c r="BW32" i="7" s="1"/>
  <c r="AF32" i="7"/>
  <c r="BS32" i="7" s="1"/>
  <c r="AN10" i="7"/>
  <c r="CA10" i="7" s="1"/>
  <c r="AN18" i="7"/>
  <c r="CA18" i="7" s="1"/>
  <c r="AJ10" i="7"/>
  <c r="BW10" i="7" s="1"/>
  <c r="AJ18" i="7"/>
  <c r="BW18" i="7" s="1"/>
  <c r="AF10" i="7"/>
  <c r="BS10" i="7" s="1"/>
  <c r="AF18" i="7"/>
  <c r="BS18" i="7" s="1"/>
  <c r="AN12" i="7"/>
  <c r="CA12" i="7" s="1"/>
  <c r="AN24" i="7"/>
  <c r="CA24" i="7" s="1"/>
  <c r="AJ12" i="7"/>
  <c r="BW12" i="7" s="1"/>
  <c r="AJ24" i="7"/>
  <c r="BW24" i="7" s="1"/>
  <c r="AF12" i="7"/>
  <c r="BS12" i="7" s="1"/>
  <c r="AF24" i="7"/>
  <c r="BS24" i="7" s="1"/>
  <c r="AN26" i="7"/>
  <c r="CA26" i="7" s="1"/>
  <c r="AN15" i="7"/>
  <c r="CA15" i="7" s="1"/>
  <c r="AJ26" i="7"/>
  <c r="BW26" i="7" s="1"/>
  <c r="AJ15" i="7"/>
  <c r="BW15" i="7" s="1"/>
  <c r="AF26" i="7"/>
  <c r="BS26" i="7" s="1"/>
  <c r="AF15" i="7"/>
  <c r="BS15" i="7" s="1"/>
  <c r="AN16" i="7"/>
  <c r="CA16" i="7" s="1"/>
  <c r="AN7" i="7"/>
  <c r="CA7" i="7" s="1"/>
  <c r="AJ16" i="7"/>
  <c r="BW16" i="7" s="1"/>
  <c r="AJ7" i="7"/>
  <c r="BW7" i="7" s="1"/>
  <c r="AF16" i="7"/>
  <c r="BS16" i="7" s="1"/>
  <c r="AF7" i="7"/>
  <c r="BS7" i="7" s="1"/>
  <c r="AN30" i="7"/>
  <c r="CA30" i="7" s="1"/>
  <c r="AN9" i="7"/>
  <c r="CA9" i="7" s="1"/>
  <c r="AN19" i="7"/>
  <c r="CA19" i="7" s="1"/>
  <c r="AJ30" i="7"/>
  <c r="BW30" i="7" s="1"/>
  <c r="AJ9" i="7"/>
  <c r="BW9" i="7" s="1"/>
  <c r="AJ19" i="7"/>
  <c r="BW19" i="7" s="1"/>
  <c r="AF30" i="7"/>
  <c r="BS30" i="7" s="1"/>
  <c r="AF9" i="7"/>
  <c r="BS9" i="7" s="1"/>
  <c r="AF19" i="7"/>
  <c r="BS19" i="7" s="1"/>
  <c r="AN6" i="7"/>
  <c r="CA6" i="7" s="1"/>
  <c r="AN20" i="7"/>
  <c r="CA20" i="7" s="1"/>
  <c r="AN13" i="7"/>
  <c r="CA13" i="7" s="1"/>
  <c r="AJ6" i="7"/>
  <c r="BW6" i="7" s="1"/>
  <c r="AJ20" i="7"/>
  <c r="BW20" i="7" s="1"/>
  <c r="AJ13" i="7"/>
  <c r="BW13" i="7" s="1"/>
  <c r="AF6" i="7"/>
  <c r="BS6" i="7" s="1"/>
  <c r="AF20" i="7"/>
  <c r="BS20" i="7" s="1"/>
  <c r="AF13" i="7"/>
  <c r="BS13" i="7" s="1"/>
  <c r="AL33" i="7"/>
  <c r="BY33" i="7" s="1"/>
  <c r="AH33" i="7"/>
  <c r="BU33" i="7" s="1"/>
  <c r="AF31" i="7"/>
  <c r="BS31" i="7" s="1"/>
  <c r="AH30" i="7"/>
  <c r="BU30" i="7" s="1"/>
  <c r="AF27" i="7"/>
  <c r="BS27" i="7" s="1"/>
  <c r="AH26" i="7"/>
  <c r="BU26" i="7" s="1"/>
  <c r="AN25" i="7"/>
  <c r="CA25" i="7" s="1"/>
  <c r="AN21" i="7"/>
  <c r="CA21" i="7" s="1"/>
  <c r="AD5" i="7"/>
  <c r="BQ5" i="7" s="1"/>
  <c r="AD17" i="7"/>
  <c r="BQ17" i="7" s="1"/>
  <c r="AD33" i="7"/>
  <c r="BQ33" i="7" s="1"/>
  <c r="AD8" i="7"/>
  <c r="BQ8" i="7" s="1"/>
  <c r="AN8" i="7"/>
  <c r="CA8" i="7" s="1"/>
  <c r="AN5" i="7"/>
  <c r="CA5" i="7" s="1"/>
  <c r="AN17" i="7"/>
  <c r="CA17" i="7" s="1"/>
  <c r="AJ8" i="7"/>
  <c r="BW8" i="7" s="1"/>
  <c r="AJ5" i="7"/>
  <c r="BW5" i="7" s="1"/>
  <c r="AJ17" i="7"/>
  <c r="BW17" i="7" s="1"/>
  <c r="AF8" i="7"/>
  <c r="BS8" i="7" s="1"/>
  <c r="AF5" i="7"/>
  <c r="BS5" i="7" s="1"/>
  <c r="AF17" i="7"/>
  <c r="BS17" i="7" s="1"/>
  <c r="AM25" i="7"/>
  <c r="BZ25" i="7" s="1"/>
  <c r="AM14" i="7"/>
  <c r="BZ14" i="7" s="1"/>
  <c r="AI25" i="7"/>
  <c r="BV25" i="7" s="1"/>
  <c r="AI14" i="7"/>
  <c r="BV14" i="7" s="1"/>
  <c r="AE25" i="7"/>
  <c r="BR25" i="7" s="1"/>
  <c r="AE14" i="7"/>
  <c r="BR14" i="7" s="1"/>
  <c r="AM11" i="7"/>
  <c r="BZ11" i="7" s="1"/>
  <c r="AM21" i="7"/>
  <c r="BZ21" i="7" s="1"/>
  <c r="AI11" i="7"/>
  <c r="BV11" i="7" s="1"/>
  <c r="AI21" i="7"/>
  <c r="BV21" i="7" s="1"/>
  <c r="AE11" i="7"/>
  <c r="BR11" i="7" s="1"/>
  <c r="AE21" i="7"/>
  <c r="BR21" i="7" s="1"/>
  <c r="AM22" i="7"/>
  <c r="BZ22" i="7" s="1"/>
  <c r="AI22" i="7"/>
  <c r="BV22" i="7" s="1"/>
  <c r="AE22" i="7"/>
  <c r="BR22" i="7" s="1"/>
  <c r="AM28" i="7"/>
  <c r="BZ28" i="7" s="1"/>
  <c r="AI28" i="7"/>
  <c r="BV28" i="7" s="1"/>
  <c r="AE28" i="7"/>
  <c r="BR28" i="7" s="1"/>
  <c r="AM31" i="7"/>
  <c r="BZ31" i="7" s="1"/>
  <c r="AM10" i="7"/>
  <c r="BZ10" i="7" s="1"/>
  <c r="AM18" i="7"/>
  <c r="BZ18" i="7" s="1"/>
  <c r="AI31" i="7"/>
  <c r="BV31" i="7" s="1"/>
  <c r="AI10" i="7"/>
  <c r="BV10" i="7" s="1"/>
  <c r="AI18" i="7"/>
  <c r="BV18" i="7" s="1"/>
  <c r="AE31" i="7"/>
  <c r="BR31" i="7" s="1"/>
  <c r="AE10" i="7"/>
  <c r="BR10" i="7" s="1"/>
  <c r="AE18" i="7"/>
  <c r="BR18" i="7" s="1"/>
  <c r="AM29" i="7"/>
  <c r="BZ29" i="7" s="1"/>
  <c r="AI29" i="7"/>
  <c r="BV29" i="7" s="1"/>
  <c r="AE29" i="7"/>
  <c r="BR29" i="7" s="1"/>
  <c r="AM23" i="7"/>
  <c r="BZ23" i="7" s="1"/>
  <c r="AI23" i="7"/>
  <c r="BV23" i="7" s="1"/>
  <c r="AE23" i="7"/>
  <c r="BR23" i="7" s="1"/>
  <c r="AM12" i="7"/>
  <c r="BZ12" i="7" s="1"/>
  <c r="AM24" i="7"/>
  <c r="BZ24" i="7" s="1"/>
  <c r="AI12" i="7"/>
  <c r="BV12" i="7" s="1"/>
  <c r="AI24" i="7"/>
  <c r="BV24" i="7" s="1"/>
  <c r="AE12" i="7"/>
  <c r="BR12" i="7" s="1"/>
  <c r="AE24" i="7"/>
  <c r="BR24" i="7" s="1"/>
  <c r="AM15" i="7"/>
  <c r="BZ15" i="7" s="1"/>
  <c r="AM26" i="7"/>
  <c r="BZ26" i="7" s="1"/>
  <c r="AI15" i="7"/>
  <c r="BV15" i="7" s="1"/>
  <c r="AI26" i="7"/>
  <c r="BV26" i="7" s="1"/>
  <c r="AE15" i="7"/>
  <c r="BR15" i="7" s="1"/>
  <c r="AE26" i="7"/>
  <c r="BR26" i="7" s="1"/>
  <c r="AM7" i="7"/>
  <c r="BZ7" i="7" s="1"/>
  <c r="AM27" i="7"/>
  <c r="BZ27" i="7" s="1"/>
  <c r="AM16" i="7"/>
  <c r="BZ16" i="7" s="1"/>
  <c r="AI7" i="7"/>
  <c r="BV7" i="7" s="1"/>
  <c r="AI27" i="7"/>
  <c r="BV27" i="7" s="1"/>
  <c r="AI16" i="7"/>
  <c r="BV16" i="7" s="1"/>
  <c r="AE7" i="7"/>
  <c r="BR7" i="7" s="1"/>
  <c r="AE27" i="7"/>
  <c r="BR27" i="7" s="1"/>
  <c r="AE16" i="7"/>
  <c r="BR16" i="7" s="1"/>
  <c r="AM9" i="7"/>
  <c r="BZ9" i="7" s="1"/>
  <c r="AM19" i="7"/>
  <c r="BZ19" i="7" s="1"/>
  <c r="AM30" i="7"/>
  <c r="BZ30" i="7" s="1"/>
  <c r="AI9" i="7"/>
  <c r="BV9" i="7" s="1"/>
  <c r="AI19" i="7"/>
  <c r="BV19" i="7" s="1"/>
  <c r="AI30" i="7"/>
  <c r="BV30" i="7" s="1"/>
  <c r="AE9" i="7"/>
  <c r="BR9" i="7" s="1"/>
  <c r="AE19" i="7"/>
  <c r="BR19" i="7" s="1"/>
  <c r="AE30" i="7"/>
  <c r="BR30" i="7" s="1"/>
  <c r="AM13" i="7"/>
  <c r="BZ13" i="7" s="1"/>
  <c r="AM6" i="7"/>
  <c r="BZ6" i="7" s="1"/>
  <c r="AM20" i="7"/>
  <c r="BZ20" i="7" s="1"/>
  <c r="AI13" i="7"/>
  <c r="BV13" i="7" s="1"/>
  <c r="AI6" i="7"/>
  <c r="BV6" i="7" s="1"/>
  <c r="AI20" i="7"/>
  <c r="BV20" i="7" s="1"/>
  <c r="AE13" i="7"/>
  <c r="BR13" i="7" s="1"/>
  <c r="AE6" i="7"/>
  <c r="BR6" i="7" s="1"/>
  <c r="AE20" i="7"/>
  <c r="BR20" i="7" s="1"/>
  <c r="AO33" i="7"/>
  <c r="CB33" i="7" s="1"/>
  <c r="AK33" i="7"/>
  <c r="BX33" i="7" s="1"/>
  <c r="AG33" i="7"/>
  <c r="BT33" i="7" s="1"/>
  <c r="AD30" i="7"/>
  <c r="BQ30" i="7" s="1"/>
  <c r="AD26" i="7"/>
  <c r="BQ26" i="7" s="1"/>
  <c r="AJ25" i="7"/>
  <c r="BW25" i="7" s="1"/>
  <c r="AL24" i="7"/>
  <c r="BY24" i="7" s="1"/>
  <c r="AJ21" i="7"/>
  <c r="BW21" i="7" s="1"/>
  <c r="AL20" i="7"/>
  <c r="BY20" i="7" s="1"/>
  <c r="AM4" i="26" l="1"/>
  <c r="G4" i="24" l="1"/>
  <c r="I4" i="23" l="1"/>
  <c r="I4" i="22"/>
  <c r="Y4" i="17"/>
  <c r="AG7" i="5" l="1"/>
  <c r="AG6" i="5"/>
  <c r="Y7" i="5"/>
  <c r="Y6" i="5"/>
  <c r="R7" i="5"/>
  <c r="R6" i="5"/>
  <c r="J7" i="5"/>
  <c r="G4" i="32" s="1"/>
  <c r="J6" i="5"/>
  <c r="B12" i="26" s="1"/>
  <c r="D7" i="5"/>
  <c r="D6" i="5"/>
  <c r="I4" i="14"/>
  <c r="C124" i="11"/>
  <c r="D124" i="11"/>
  <c r="E124" i="11"/>
  <c r="F124" i="11"/>
  <c r="G124" i="11"/>
  <c r="H124" i="11"/>
  <c r="I124" i="11"/>
  <c r="J124" i="11"/>
  <c r="K124" i="11"/>
  <c r="L124" i="11"/>
  <c r="M124" i="11"/>
  <c r="N124" i="11"/>
  <c r="O124" i="11"/>
  <c r="P124" i="11"/>
  <c r="Q124" i="11"/>
  <c r="R124" i="11"/>
  <c r="S124" i="11"/>
  <c r="T124" i="11"/>
  <c r="U124" i="11"/>
  <c r="V124" i="11"/>
  <c r="W124" i="11"/>
  <c r="X124" i="11"/>
  <c r="Y124" i="11"/>
  <c r="Z124" i="11"/>
  <c r="AA124" i="11"/>
  <c r="AB124" i="11"/>
  <c r="AC124" i="11"/>
  <c r="AD124" i="11"/>
  <c r="AE124" i="11"/>
  <c r="AF124" i="11"/>
  <c r="AG124" i="11"/>
  <c r="AH124" i="11"/>
  <c r="AI124" i="11"/>
  <c r="AJ124" i="11"/>
  <c r="AK124" i="11"/>
  <c r="AL124" i="11"/>
  <c r="C125" i="11"/>
  <c r="D125" i="11"/>
  <c r="E125" i="11"/>
  <c r="F125" i="11"/>
  <c r="G125" i="11"/>
  <c r="H125" i="11"/>
  <c r="I125" i="11"/>
  <c r="J125" i="11"/>
  <c r="K125" i="11"/>
  <c r="L125" i="11"/>
  <c r="M125" i="11"/>
  <c r="N125" i="11"/>
  <c r="O125" i="11"/>
  <c r="P125" i="11"/>
  <c r="Q125" i="11"/>
  <c r="R125" i="11"/>
  <c r="S125" i="11"/>
  <c r="T125" i="11"/>
  <c r="U125" i="11"/>
  <c r="V125" i="11"/>
  <c r="W125" i="11"/>
  <c r="X125" i="11"/>
  <c r="Y125" i="11"/>
  <c r="Z125" i="11"/>
  <c r="AA125" i="11"/>
  <c r="AB125" i="11"/>
  <c r="AC125" i="11"/>
  <c r="AD125" i="11"/>
  <c r="AE125" i="11"/>
  <c r="AF125" i="11"/>
  <c r="AG125" i="11"/>
  <c r="AH125" i="11"/>
  <c r="AI125" i="11"/>
  <c r="AJ125" i="11"/>
  <c r="AK125" i="11"/>
  <c r="AL125" i="11"/>
  <c r="C126" i="11"/>
  <c r="D126" i="11"/>
  <c r="E126" i="11"/>
  <c r="F126" i="11"/>
  <c r="G126" i="11"/>
  <c r="H126" i="11"/>
  <c r="I126" i="11"/>
  <c r="J126" i="11"/>
  <c r="K126" i="11"/>
  <c r="L126" i="11"/>
  <c r="M126" i="11"/>
  <c r="N126" i="11"/>
  <c r="O126" i="11"/>
  <c r="P126" i="11"/>
  <c r="Q126" i="11"/>
  <c r="R126" i="11"/>
  <c r="S126" i="11"/>
  <c r="T126" i="11"/>
  <c r="U126" i="11"/>
  <c r="V126" i="11"/>
  <c r="W126" i="11"/>
  <c r="X126" i="11"/>
  <c r="Y126" i="11"/>
  <c r="Z126" i="11"/>
  <c r="AA126" i="11"/>
  <c r="AB126" i="11"/>
  <c r="AC126" i="11"/>
  <c r="AD126" i="11"/>
  <c r="AE126" i="11"/>
  <c r="AF126" i="11"/>
  <c r="AG126" i="11"/>
  <c r="AH126" i="11"/>
  <c r="AI126" i="11"/>
  <c r="AJ126" i="11"/>
  <c r="AK126" i="11"/>
  <c r="AL126" i="11"/>
  <c r="C127" i="11"/>
  <c r="D127" i="11"/>
  <c r="E127" i="1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C128" i="11"/>
  <c r="D128" i="11"/>
  <c r="E128" i="11"/>
  <c r="F128" i="11"/>
  <c r="G128" i="11"/>
  <c r="H128" i="11"/>
  <c r="I128" i="11"/>
  <c r="J128" i="11"/>
  <c r="K128" i="11"/>
  <c r="L128" i="11"/>
  <c r="M128" i="11"/>
  <c r="N128" i="11"/>
  <c r="O128" i="11"/>
  <c r="P128" i="11"/>
  <c r="Q128" i="11"/>
  <c r="R128" i="11"/>
  <c r="S128" i="11"/>
  <c r="T128" i="11"/>
  <c r="U128" i="11"/>
  <c r="V128" i="11"/>
  <c r="W128" i="11"/>
  <c r="X128" i="11"/>
  <c r="Y128" i="11"/>
  <c r="Z128" i="11"/>
  <c r="AA128" i="11"/>
  <c r="AB128" i="11"/>
  <c r="AC128" i="11"/>
  <c r="AD128" i="11"/>
  <c r="AE128" i="11"/>
  <c r="AF128" i="11"/>
  <c r="AG128" i="11"/>
  <c r="AH128" i="11"/>
  <c r="AI128" i="11"/>
  <c r="AJ128" i="11"/>
  <c r="AK128" i="11"/>
  <c r="AL128" i="11"/>
  <c r="C129" i="11"/>
  <c r="D129" i="11"/>
  <c r="E129" i="11"/>
  <c r="F129" i="11"/>
  <c r="G129" i="11"/>
  <c r="H129" i="11"/>
  <c r="I129" i="11"/>
  <c r="J129" i="11"/>
  <c r="K129" i="11"/>
  <c r="L129" i="11"/>
  <c r="M129" i="11"/>
  <c r="N129" i="11"/>
  <c r="O129" i="11"/>
  <c r="P129" i="11"/>
  <c r="Q129" i="11"/>
  <c r="R129" i="11"/>
  <c r="S129" i="11"/>
  <c r="T129" i="11"/>
  <c r="U129" i="11"/>
  <c r="V129" i="11"/>
  <c r="W129" i="11"/>
  <c r="X129" i="11"/>
  <c r="Y129" i="11"/>
  <c r="Z129" i="11"/>
  <c r="AA129" i="11"/>
  <c r="AB129" i="11"/>
  <c r="AC129" i="11"/>
  <c r="AD129" i="11"/>
  <c r="AE129" i="11"/>
  <c r="AF129" i="11"/>
  <c r="AG129" i="11"/>
  <c r="AH129" i="11"/>
  <c r="AI129" i="11"/>
  <c r="AJ129" i="11"/>
  <c r="AK129" i="11"/>
  <c r="AL129" i="11"/>
  <c r="C130" i="11"/>
  <c r="D130" i="11"/>
  <c r="E130" i="11"/>
  <c r="F130" i="11"/>
  <c r="G130" i="11"/>
  <c r="H130" i="11"/>
  <c r="I130" i="11"/>
  <c r="J130" i="11"/>
  <c r="K130" i="11"/>
  <c r="L130" i="11"/>
  <c r="M130" i="11"/>
  <c r="N130" i="11"/>
  <c r="O130" i="11"/>
  <c r="P130" i="11"/>
  <c r="Q130" i="11"/>
  <c r="R130" i="11"/>
  <c r="S130" i="11"/>
  <c r="T130" i="11"/>
  <c r="U130" i="11"/>
  <c r="V130" i="11"/>
  <c r="W130" i="11"/>
  <c r="X130" i="11"/>
  <c r="Y130" i="11"/>
  <c r="Z130" i="11"/>
  <c r="AA130" i="11"/>
  <c r="AB130" i="11"/>
  <c r="AC130" i="11"/>
  <c r="AD130" i="11"/>
  <c r="AE130" i="11"/>
  <c r="AF130" i="11"/>
  <c r="AG130" i="11"/>
  <c r="AH130" i="11"/>
  <c r="AI130" i="11"/>
  <c r="AJ130" i="11"/>
  <c r="AK130" i="11"/>
  <c r="AL130" i="11"/>
  <c r="C131" i="11"/>
  <c r="D131" i="11"/>
  <c r="E131" i="11"/>
  <c r="F131" i="11"/>
  <c r="G131" i="11"/>
  <c r="H131" i="11"/>
  <c r="I131" i="11"/>
  <c r="J131" i="11"/>
  <c r="K131" i="11"/>
  <c r="L131" i="11"/>
  <c r="M131" i="11"/>
  <c r="N131" i="11"/>
  <c r="O131" i="11"/>
  <c r="P131" i="11"/>
  <c r="Q131" i="11"/>
  <c r="R131" i="11"/>
  <c r="S131" i="11"/>
  <c r="T131" i="11"/>
  <c r="U131" i="11"/>
  <c r="V131" i="11"/>
  <c r="W131" i="11"/>
  <c r="X131" i="11"/>
  <c r="Y131" i="11"/>
  <c r="Z131" i="11"/>
  <c r="AA131" i="11"/>
  <c r="AB131" i="11"/>
  <c r="AC131" i="11"/>
  <c r="AD131" i="11"/>
  <c r="AE131" i="11"/>
  <c r="AF131" i="11"/>
  <c r="AG131" i="11"/>
  <c r="AH131" i="11"/>
  <c r="AI131" i="11"/>
  <c r="AJ131" i="11"/>
  <c r="AK131" i="11"/>
  <c r="AL131" i="11"/>
  <c r="C132" i="11"/>
  <c r="D132" i="11"/>
  <c r="E132" i="11"/>
  <c r="F132" i="11"/>
  <c r="G132" i="11"/>
  <c r="H132" i="11"/>
  <c r="I132" i="11"/>
  <c r="J132" i="11"/>
  <c r="K132" i="11"/>
  <c r="L132" i="11"/>
  <c r="M132" i="11"/>
  <c r="N132" i="11"/>
  <c r="O132" i="11"/>
  <c r="P132" i="11"/>
  <c r="Q132" i="11"/>
  <c r="R132" i="11"/>
  <c r="S132" i="11"/>
  <c r="T132" i="11"/>
  <c r="U132" i="11"/>
  <c r="V132" i="11"/>
  <c r="W132" i="11"/>
  <c r="X132" i="11"/>
  <c r="Y132" i="11"/>
  <c r="Z132" i="11"/>
  <c r="AA132" i="11"/>
  <c r="AB132" i="11"/>
  <c r="AC132" i="11"/>
  <c r="AD132" i="11"/>
  <c r="AE132" i="11"/>
  <c r="AF132" i="11"/>
  <c r="AG132" i="11"/>
  <c r="AH132" i="11"/>
  <c r="AI132" i="11"/>
  <c r="AJ132" i="11"/>
  <c r="AK132" i="11"/>
  <c r="AL132" i="11"/>
  <c r="C133" i="11"/>
  <c r="D133" i="11"/>
  <c r="E133" i="11"/>
  <c r="F133" i="11"/>
  <c r="G133" i="11"/>
  <c r="H133" i="11"/>
  <c r="I133" i="11"/>
  <c r="J133" i="11"/>
  <c r="K133" i="11"/>
  <c r="L133" i="11"/>
  <c r="M133" i="11"/>
  <c r="N133" i="11"/>
  <c r="O133" i="11"/>
  <c r="P133" i="11"/>
  <c r="Q133" i="11"/>
  <c r="R133" i="11"/>
  <c r="S133" i="11"/>
  <c r="T133" i="11"/>
  <c r="U133" i="11"/>
  <c r="V133" i="11"/>
  <c r="W133" i="11"/>
  <c r="X133" i="11"/>
  <c r="Y133" i="11"/>
  <c r="Z133" i="11"/>
  <c r="AA133" i="11"/>
  <c r="AB133" i="11"/>
  <c r="AC133" i="11"/>
  <c r="AD133" i="11"/>
  <c r="AE133" i="11"/>
  <c r="AF133" i="11"/>
  <c r="AG133" i="11"/>
  <c r="AH133" i="11"/>
  <c r="AI133" i="11"/>
  <c r="AJ133" i="11"/>
  <c r="AK133" i="11"/>
  <c r="AL133" i="11"/>
  <c r="C134" i="11"/>
  <c r="D134" i="11"/>
  <c r="E134" i="11"/>
  <c r="F134" i="11"/>
  <c r="G134" i="11"/>
  <c r="H134" i="11"/>
  <c r="I134" i="11"/>
  <c r="J134" i="11"/>
  <c r="K134" i="11"/>
  <c r="L134" i="11"/>
  <c r="M134" i="11"/>
  <c r="N134" i="11"/>
  <c r="O134" i="11"/>
  <c r="P134" i="11"/>
  <c r="Q134" i="11"/>
  <c r="R134" i="11"/>
  <c r="S134" i="11"/>
  <c r="T134" i="11"/>
  <c r="U134" i="11"/>
  <c r="V134" i="11"/>
  <c r="W134" i="11"/>
  <c r="X134" i="11"/>
  <c r="Y134" i="11"/>
  <c r="Z134" i="11"/>
  <c r="AA134" i="11"/>
  <c r="AB134" i="11"/>
  <c r="AC134" i="11"/>
  <c r="AD134" i="11"/>
  <c r="AE134" i="11"/>
  <c r="AF134" i="11"/>
  <c r="AG134" i="11"/>
  <c r="AH134" i="11"/>
  <c r="AI134" i="11"/>
  <c r="AJ134" i="11"/>
  <c r="AK134" i="11"/>
  <c r="AL134" i="11"/>
  <c r="C135" i="11"/>
  <c r="D135" i="11"/>
  <c r="E135" i="11"/>
  <c r="F135" i="11"/>
  <c r="G135" i="11"/>
  <c r="H135" i="11"/>
  <c r="I135" i="11"/>
  <c r="J135" i="11"/>
  <c r="K135" i="11"/>
  <c r="L135" i="11"/>
  <c r="M135" i="11"/>
  <c r="N135" i="11"/>
  <c r="O135" i="11"/>
  <c r="P135" i="11"/>
  <c r="Q135" i="11"/>
  <c r="R135" i="11"/>
  <c r="S135" i="11"/>
  <c r="T135" i="11"/>
  <c r="U135" i="11"/>
  <c r="V135" i="11"/>
  <c r="W135" i="11"/>
  <c r="X135" i="11"/>
  <c r="Y135" i="11"/>
  <c r="Z135" i="11"/>
  <c r="AA135" i="11"/>
  <c r="AB135" i="11"/>
  <c r="AC135" i="11"/>
  <c r="AD135" i="11"/>
  <c r="AE135" i="11"/>
  <c r="AF135" i="11"/>
  <c r="AG135" i="11"/>
  <c r="AH135" i="11"/>
  <c r="AI135" i="11"/>
  <c r="AJ135" i="11"/>
  <c r="AK135" i="11"/>
  <c r="AL135" i="11"/>
  <c r="C136" i="11"/>
  <c r="D136" i="11"/>
  <c r="E136" i="11"/>
  <c r="F136" i="11"/>
  <c r="G136" i="11"/>
  <c r="H136" i="11"/>
  <c r="I136" i="11"/>
  <c r="J136" i="11"/>
  <c r="K136" i="11"/>
  <c r="L136" i="11"/>
  <c r="M136" i="11"/>
  <c r="N136" i="11"/>
  <c r="O136" i="11"/>
  <c r="P136" i="11"/>
  <c r="Q136" i="11"/>
  <c r="R136" i="11"/>
  <c r="S136" i="11"/>
  <c r="T136" i="11"/>
  <c r="U136" i="11"/>
  <c r="V136" i="11"/>
  <c r="W136" i="11"/>
  <c r="X136" i="11"/>
  <c r="Y136" i="11"/>
  <c r="Z136" i="11"/>
  <c r="AA136" i="11"/>
  <c r="AB136" i="11"/>
  <c r="AC136" i="11"/>
  <c r="AD136" i="11"/>
  <c r="AE136" i="11"/>
  <c r="AF136" i="11"/>
  <c r="AG136" i="11"/>
  <c r="AH136" i="11"/>
  <c r="AI136" i="11"/>
  <c r="AJ136" i="11"/>
  <c r="AK136" i="11"/>
  <c r="AL136" i="11"/>
  <c r="C137" i="11"/>
  <c r="D137" i="11"/>
  <c r="E137" i="11"/>
  <c r="F137" i="11"/>
  <c r="G137" i="11"/>
  <c r="H137" i="11"/>
  <c r="I137" i="11"/>
  <c r="J137" i="11"/>
  <c r="K137" i="11"/>
  <c r="L137" i="11"/>
  <c r="M137" i="11"/>
  <c r="N137" i="11"/>
  <c r="O137" i="11"/>
  <c r="P137" i="11"/>
  <c r="Q137" i="11"/>
  <c r="R137" i="11"/>
  <c r="S137" i="11"/>
  <c r="T137" i="11"/>
  <c r="U137" i="11"/>
  <c r="V137" i="11"/>
  <c r="W137" i="11"/>
  <c r="X137" i="11"/>
  <c r="Y137" i="11"/>
  <c r="Z137" i="11"/>
  <c r="AA137" i="11"/>
  <c r="AB137" i="11"/>
  <c r="AC137" i="11"/>
  <c r="AD137" i="11"/>
  <c r="AE137" i="11"/>
  <c r="AF137" i="11"/>
  <c r="AG137" i="11"/>
  <c r="AH137" i="11"/>
  <c r="AI137" i="11"/>
  <c r="AJ137" i="11"/>
  <c r="AK137" i="11"/>
  <c r="AL137" i="11"/>
  <c r="C138" i="11"/>
  <c r="D138" i="11"/>
  <c r="E138" i="11"/>
  <c r="F138" i="11"/>
  <c r="G138" i="11"/>
  <c r="H138" i="11"/>
  <c r="I138" i="11"/>
  <c r="J138" i="11"/>
  <c r="K138" i="11"/>
  <c r="L138" i="11"/>
  <c r="M138" i="11"/>
  <c r="N138" i="11"/>
  <c r="O138" i="11"/>
  <c r="P138" i="11"/>
  <c r="Q138" i="11"/>
  <c r="R138" i="11"/>
  <c r="S138" i="11"/>
  <c r="T138" i="11"/>
  <c r="U138" i="11"/>
  <c r="V138" i="11"/>
  <c r="W138" i="11"/>
  <c r="X138" i="11"/>
  <c r="Y138" i="11"/>
  <c r="Z138" i="11"/>
  <c r="AA138" i="11"/>
  <c r="AB138" i="11"/>
  <c r="AC138" i="11"/>
  <c r="AD138" i="11"/>
  <c r="AE138" i="11"/>
  <c r="AF138" i="11"/>
  <c r="AG138" i="11"/>
  <c r="AH138" i="11"/>
  <c r="AI138" i="11"/>
  <c r="AJ138" i="11"/>
  <c r="AK138" i="11"/>
  <c r="AL138" i="11"/>
  <c r="C139" i="11"/>
  <c r="D139" i="11"/>
  <c r="E139" i="11"/>
  <c r="F139" i="11"/>
  <c r="G139" i="11"/>
  <c r="H139" i="11"/>
  <c r="I139" i="11"/>
  <c r="J139" i="11"/>
  <c r="K139" i="11"/>
  <c r="L139" i="11"/>
  <c r="M139" i="11"/>
  <c r="N139" i="11"/>
  <c r="O139" i="11"/>
  <c r="P139" i="11"/>
  <c r="Q139" i="11"/>
  <c r="R139" i="11"/>
  <c r="S139" i="11"/>
  <c r="T139" i="11"/>
  <c r="U139" i="11"/>
  <c r="V139" i="11"/>
  <c r="W139" i="11"/>
  <c r="X139" i="11"/>
  <c r="Y139" i="11"/>
  <c r="Z139" i="11"/>
  <c r="AA139" i="11"/>
  <c r="AB139" i="11"/>
  <c r="AC139" i="11"/>
  <c r="AD139" i="11"/>
  <c r="AE139" i="11"/>
  <c r="AF139" i="11"/>
  <c r="AG139" i="11"/>
  <c r="AH139" i="11"/>
  <c r="AI139" i="11"/>
  <c r="AJ139" i="11"/>
  <c r="AK139" i="11"/>
  <c r="AL139" i="11"/>
  <c r="C140" i="11"/>
  <c r="D140" i="11"/>
  <c r="E140" i="11"/>
  <c r="F140" i="11"/>
  <c r="G140" i="11"/>
  <c r="H140" i="11"/>
  <c r="I140" i="11"/>
  <c r="J140" i="11"/>
  <c r="K140" i="11"/>
  <c r="L140" i="11"/>
  <c r="M140" i="11"/>
  <c r="N140" i="11"/>
  <c r="O140" i="11"/>
  <c r="P140" i="11"/>
  <c r="Q140" i="11"/>
  <c r="R140" i="11"/>
  <c r="S140" i="11"/>
  <c r="T140" i="11"/>
  <c r="U140" i="11"/>
  <c r="V140" i="11"/>
  <c r="W140" i="11"/>
  <c r="X140" i="11"/>
  <c r="Y140" i="11"/>
  <c r="Z140" i="11"/>
  <c r="AA140" i="11"/>
  <c r="AB140" i="11"/>
  <c r="AC140" i="11"/>
  <c r="AD140" i="11"/>
  <c r="AE140" i="11"/>
  <c r="AF140" i="11"/>
  <c r="AG140" i="11"/>
  <c r="AH140" i="11"/>
  <c r="AI140" i="11"/>
  <c r="AJ140" i="11"/>
  <c r="AK140" i="11"/>
  <c r="AL140" i="11"/>
  <c r="C141" i="11"/>
  <c r="D141" i="11"/>
  <c r="E141" i="11"/>
  <c r="F141" i="11"/>
  <c r="G141" i="11"/>
  <c r="H141" i="11"/>
  <c r="I141" i="11"/>
  <c r="J141" i="11"/>
  <c r="K141" i="11"/>
  <c r="L141" i="11"/>
  <c r="M141" i="11"/>
  <c r="N141" i="11"/>
  <c r="O141" i="11"/>
  <c r="P141" i="11"/>
  <c r="Q141" i="11"/>
  <c r="R141" i="11"/>
  <c r="S141" i="11"/>
  <c r="T141" i="11"/>
  <c r="U141" i="11"/>
  <c r="V141" i="11"/>
  <c r="W141" i="11"/>
  <c r="X141" i="11"/>
  <c r="Y141" i="11"/>
  <c r="Z141" i="11"/>
  <c r="AA141" i="11"/>
  <c r="AB141" i="11"/>
  <c r="AC141" i="11"/>
  <c r="AD141" i="11"/>
  <c r="AE141" i="11"/>
  <c r="AF141" i="11"/>
  <c r="AG141" i="11"/>
  <c r="AH141" i="11"/>
  <c r="AI141" i="11"/>
  <c r="AJ141" i="11"/>
  <c r="AK141" i="11"/>
  <c r="AL141" i="11"/>
  <c r="C142" i="11"/>
  <c r="D142" i="11"/>
  <c r="E142" i="11"/>
  <c r="F142" i="11"/>
  <c r="G142" i="11"/>
  <c r="H142" i="11"/>
  <c r="I142" i="11"/>
  <c r="J142" i="11"/>
  <c r="K142" i="11"/>
  <c r="L142" i="11"/>
  <c r="M142" i="11"/>
  <c r="N142" i="11"/>
  <c r="O142" i="11"/>
  <c r="P142" i="11"/>
  <c r="Q142" i="11"/>
  <c r="R142" i="11"/>
  <c r="S142" i="11"/>
  <c r="T142" i="11"/>
  <c r="U142" i="11"/>
  <c r="V142" i="11"/>
  <c r="W142" i="11"/>
  <c r="X142" i="11"/>
  <c r="Y142" i="11"/>
  <c r="Z142" i="11"/>
  <c r="AA142" i="11"/>
  <c r="AB142" i="11"/>
  <c r="AC142" i="11"/>
  <c r="AD142" i="11"/>
  <c r="AE142" i="11"/>
  <c r="AF142" i="11"/>
  <c r="AG142" i="11"/>
  <c r="AH142" i="11"/>
  <c r="AI142" i="11"/>
  <c r="AJ142" i="11"/>
  <c r="AK142" i="11"/>
  <c r="AL142" i="11"/>
  <c r="C143" i="11"/>
  <c r="D143" i="11"/>
  <c r="E143" i="11"/>
  <c r="F143" i="11"/>
  <c r="G143" i="11"/>
  <c r="H143" i="11"/>
  <c r="I143" i="11"/>
  <c r="J143" i="11"/>
  <c r="K143" i="11"/>
  <c r="L143" i="11"/>
  <c r="M143" i="11"/>
  <c r="N143" i="11"/>
  <c r="O143" i="11"/>
  <c r="P143" i="11"/>
  <c r="Q143" i="11"/>
  <c r="R143" i="11"/>
  <c r="S143" i="11"/>
  <c r="T143" i="11"/>
  <c r="U143" i="11"/>
  <c r="V143" i="11"/>
  <c r="W143" i="11"/>
  <c r="X143" i="11"/>
  <c r="Y143" i="11"/>
  <c r="Z143" i="11"/>
  <c r="AA143" i="11"/>
  <c r="AB143" i="11"/>
  <c r="AC143" i="11"/>
  <c r="AD143" i="11"/>
  <c r="AE143" i="11"/>
  <c r="AF143" i="11"/>
  <c r="AG143" i="11"/>
  <c r="AH143" i="11"/>
  <c r="AI143" i="11"/>
  <c r="AJ143" i="11"/>
  <c r="AK143" i="11"/>
  <c r="AL143" i="11"/>
  <c r="C144" i="11"/>
  <c r="D144" i="11"/>
  <c r="E144" i="11"/>
  <c r="F144" i="11"/>
  <c r="G144" i="11"/>
  <c r="H144" i="11"/>
  <c r="I144" i="11"/>
  <c r="J144" i="11"/>
  <c r="K144" i="11"/>
  <c r="L144" i="11"/>
  <c r="M144" i="11"/>
  <c r="N144" i="11"/>
  <c r="O144" i="11"/>
  <c r="P144" i="11"/>
  <c r="Q144" i="11"/>
  <c r="R144" i="11"/>
  <c r="S144" i="11"/>
  <c r="T144" i="11"/>
  <c r="U144" i="11"/>
  <c r="V144" i="11"/>
  <c r="W144" i="11"/>
  <c r="X144" i="11"/>
  <c r="Y144" i="11"/>
  <c r="Z144" i="11"/>
  <c r="AA144" i="11"/>
  <c r="AB144" i="11"/>
  <c r="AC144" i="11"/>
  <c r="AD144" i="11"/>
  <c r="AE144" i="11"/>
  <c r="AF144" i="11"/>
  <c r="AG144" i="11"/>
  <c r="AH144" i="11"/>
  <c r="AI144" i="11"/>
  <c r="AJ144" i="11"/>
  <c r="AK144" i="11"/>
  <c r="AL144" i="11"/>
  <c r="C145" i="11"/>
  <c r="D145" i="11"/>
  <c r="E145" i="11"/>
  <c r="F145" i="11"/>
  <c r="G145" i="11"/>
  <c r="H145" i="11"/>
  <c r="I145" i="11"/>
  <c r="J145" i="11"/>
  <c r="K145" i="11"/>
  <c r="L145" i="11"/>
  <c r="M145" i="11"/>
  <c r="N145" i="11"/>
  <c r="O145" i="11"/>
  <c r="P145" i="11"/>
  <c r="Q145" i="11"/>
  <c r="R145" i="11"/>
  <c r="S145" i="11"/>
  <c r="T145" i="11"/>
  <c r="U145" i="11"/>
  <c r="V145" i="11"/>
  <c r="W145" i="11"/>
  <c r="X145" i="11"/>
  <c r="Y145" i="11"/>
  <c r="Z145" i="11"/>
  <c r="AA145" i="11"/>
  <c r="AB145" i="11"/>
  <c r="AC145" i="11"/>
  <c r="AD145" i="11"/>
  <c r="AE145" i="11"/>
  <c r="AF145" i="11"/>
  <c r="AG145" i="11"/>
  <c r="AH145" i="11"/>
  <c r="AI145" i="11"/>
  <c r="AJ145" i="11"/>
  <c r="AK145" i="11"/>
  <c r="AL145" i="11"/>
  <c r="C146" i="11"/>
  <c r="D146" i="11"/>
  <c r="E146" i="11"/>
  <c r="F146" i="11"/>
  <c r="G146" i="11"/>
  <c r="H146" i="11"/>
  <c r="I146" i="11"/>
  <c r="J146" i="11"/>
  <c r="K146" i="11"/>
  <c r="L146" i="11"/>
  <c r="M146" i="11"/>
  <c r="N146" i="11"/>
  <c r="O146" i="11"/>
  <c r="P146" i="11"/>
  <c r="Q146" i="11"/>
  <c r="R146" i="11"/>
  <c r="S146" i="11"/>
  <c r="T146" i="11"/>
  <c r="U146" i="11"/>
  <c r="V146" i="11"/>
  <c r="W146" i="11"/>
  <c r="X146" i="11"/>
  <c r="Y146" i="11"/>
  <c r="Z146" i="11"/>
  <c r="AA146" i="11"/>
  <c r="AB146" i="11"/>
  <c r="AC146" i="11"/>
  <c r="AD146" i="11"/>
  <c r="AE146" i="11"/>
  <c r="AF146" i="11"/>
  <c r="AG146" i="11"/>
  <c r="AH146" i="11"/>
  <c r="AI146" i="11"/>
  <c r="AJ146" i="11"/>
  <c r="AK146" i="11"/>
  <c r="AL146" i="11"/>
  <c r="C147" i="11"/>
  <c r="D147" i="11"/>
  <c r="E147" i="11"/>
  <c r="F147" i="11"/>
  <c r="G147" i="11"/>
  <c r="H147" i="11"/>
  <c r="I147" i="11"/>
  <c r="J147" i="11"/>
  <c r="K147" i="11"/>
  <c r="L147" i="11"/>
  <c r="M147" i="11"/>
  <c r="N147" i="11"/>
  <c r="O147" i="11"/>
  <c r="P147" i="11"/>
  <c r="Q147" i="11"/>
  <c r="R147" i="11"/>
  <c r="S147" i="11"/>
  <c r="T147" i="11"/>
  <c r="U147" i="11"/>
  <c r="V147" i="11"/>
  <c r="W147" i="11"/>
  <c r="X147" i="11"/>
  <c r="Y147" i="11"/>
  <c r="Z147" i="11"/>
  <c r="AA147" i="11"/>
  <c r="AB147" i="11"/>
  <c r="AC147" i="11"/>
  <c r="AD147" i="11"/>
  <c r="AE147" i="11"/>
  <c r="AF147" i="11"/>
  <c r="AG147" i="11"/>
  <c r="AH147" i="11"/>
  <c r="AI147" i="11"/>
  <c r="AJ147" i="11"/>
  <c r="AK147" i="11"/>
  <c r="AL147" i="11"/>
  <c r="C148" i="11"/>
  <c r="D148" i="11"/>
  <c r="E148" i="11"/>
  <c r="F148" i="11"/>
  <c r="G148" i="11"/>
  <c r="H148" i="11"/>
  <c r="I148" i="11"/>
  <c r="J148" i="11"/>
  <c r="K148" i="11"/>
  <c r="L148" i="11"/>
  <c r="M148" i="11"/>
  <c r="N148" i="11"/>
  <c r="O148" i="11"/>
  <c r="P148" i="11"/>
  <c r="Q148" i="11"/>
  <c r="R148" i="11"/>
  <c r="S148" i="11"/>
  <c r="T148" i="11"/>
  <c r="U148" i="11"/>
  <c r="V148" i="11"/>
  <c r="W148" i="11"/>
  <c r="X148" i="11"/>
  <c r="Y148" i="11"/>
  <c r="Z148" i="11"/>
  <c r="AA148" i="11"/>
  <c r="AB148" i="11"/>
  <c r="AC148" i="11"/>
  <c r="AD148" i="11"/>
  <c r="AE148" i="11"/>
  <c r="AF148" i="11"/>
  <c r="AG148" i="11"/>
  <c r="AH148" i="11"/>
  <c r="AI148" i="11"/>
  <c r="AJ148" i="11"/>
  <c r="AK148" i="11"/>
  <c r="AL148" i="11"/>
  <c r="C149" i="11"/>
  <c r="D149" i="11"/>
  <c r="E149" i="11"/>
  <c r="F149" i="11"/>
  <c r="G149" i="11"/>
  <c r="H149" i="11"/>
  <c r="I149" i="11"/>
  <c r="J149" i="11"/>
  <c r="K149" i="11"/>
  <c r="L149" i="11"/>
  <c r="M149" i="11"/>
  <c r="N149" i="11"/>
  <c r="O149" i="11"/>
  <c r="P149" i="11"/>
  <c r="Q149" i="11"/>
  <c r="R149" i="11"/>
  <c r="S149" i="11"/>
  <c r="T149" i="11"/>
  <c r="U149" i="11"/>
  <c r="V149" i="11"/>
  <c r="W149" i="11"/>
  <c r="X149" i="11"/>
  <c r="Y149" i="11"/>
  <c r="Z149" i="11"/>
  <c r="AA149" i="11"/>
  <c r="AB149" i="11"/>
  <c r="AC149" i="11"/>
  <c r="AD149" i="11"/>
  <c r="AE149" i="11"/>
  <c r="AF149" i="11"/>
  <c r="AG149" i="11"/>
  <c r="AH149" i="11"/>
  <c r="AI149" i="11"/>
  <c r="AJ149" i="11"/>
  <c r="AK149" i="11"/>
  <c r="AL149" i="11"/>
  <c r="C150" i="11"/>
  <c r="D150" i="11"/>
  <c r="E150" i="11"/>
  <c r="F150" i="11"/>
  <c r="G150" i="11"/>
  <c r="H150" i="11"/>
  <c r="I150" i="11"/>
  <c r="J150" i="11"/>
  <c r="K150" i="11"/>
  <c r="L150" i="11"/>
  <c r="M150" i="11"/>
  <c r="N150" i="11"/>
  <c r="O150" i="11"/>
  <c r="P150" i="11"/>
  <c r="Q150" i="11"/>
  <c r="R150" i="11"/>
  <c r="S150" i="11"/>
  <c r="T150" i="11"/>
  <c r="U150" i="11"/>
  <c r="V150" i="11"/>
  <c r="W150" i="11"/>
  <c r="X150" i="11"/>
  <c r="Y150" i="11"/>
  <c r="Z150" i="11"/>
  <c r="AA150" i="11"/>
  <c r="AB150" i="11"/>
  <c r="AC150" i="11"/>
  <c r="AD150" i="11"/>
  <c r="AE150" i="11"/>
  <c r="AF150" i="11"/>
  <c r="AG150" i="11"/>
  <c r="AH150" i="11"/>
  <c r="AI150" i="11"/>
  <c r="AJ150" i="11"/>
  <c r="AK150" i="11"/>
  <c r="AL150" i="11"/>
  <c r="C151" i="11"/>
  <c r="D151" i="11"/>
  <c r="E151" i="11"/>
  <c r="F151" i="11"/>
  <c r="G151" i="11"/>
  <c r="H151" i="11"/>
  <c r="I151" i="11"/>
  <c r="J151" i="11"/>
  <c r="K151" i="11"/>
  <c r="L151" i="11"/>
  <c r="M151" i="11"/>
  <c r="N151" i="11"/>
  <c r="O151" i="11"/>
  <c r="P151" i="11"/>
  <c r="Q151" i="11"/>
  <c r="R151" i="11"/>
  <c r="S151" i="11"/>
  <c r="T151" i="11"/>
  <c r="U151" i="11"/>
  <c r="V151" i="11"/>
  <c r="W151" i="11"/>
  <c r="X151" i="11"/>
  <c r="Y151" i="11"/>
  <c r="Z151" i="11"/>
  <c r="AA151" i="11"/>
  <c r="AB151" i="11"/>
  <c r="AC151" i="11"/>
  <c r="AD151" i="11"/>
  <c r="AE151" i="11"/>
  <c r="AF151" i="11"/>
  <c r="AG151" i="11"/>
  <c r="AH151" i="11"/>
  <c r="AI151" i="11"/>
  <c r="AJ151" i="11"/>
  <c r="AK151" i="11"/>
  <c r="AL151" i="11"/>
  <c r="C152" i="11"/>
  <c r="D152" i="11"/>
  <c r="E152" i="11"/>
  <c r="F152" i="11"/>
  <c r="G152" i="11"/>
  <c r="H152" i="11"/>
  <c r="I152" i="11"/>
  <c r="J152" i="11"/>
  <c r="K152" i="11"/>
  <c r="L152" i="11"/>
  <c r="M152" i="11"/>
  <c r="N152" i="11"/>
  <c r="O152" i="11"/>
  <c r="P152" i="11"/>
  <c r="Q152" i="11"/>
  <c r="R152" i="11"/>
  <c r="S152" i="11"/>
  <c r="T152" i="11"/>
  <c r="U152" i="11"/>
  <c r="V152" i="11"/>
  <c r="W152" i="11"/>
  <c r="X152" i="11"/>
  <c r="Y152" i="11"/>
  <c r="Z152" i="11"/>
  <c r="AA152" i="11"/>
  <c r="AB152" i="11"/>
  <c r="AC152" i="11"/>
  <c r="AD152" i="11"/>
  <c r="AE152" i="11"/>
  <c r="AF152" i="11"/>
  <c r="AG152" i="11"/>
  <c r="AH152" i="11"/>
  <c r="AI152" i="11"/>
  <c r="AJ152" i="11"/>
  <c r="AK152" i="11"/>
  <c r="AL152" i="11"/>
  <c r="C153" i="11"/>
  <c r="D153" i="11"/>
  <c r="E153" i="11"/>
  <c r="F153" i="11"/>
  <c r="G153" i="11"/>
  <c r="H153" i="11"/>
  <c r="I153" i="11"/>
  <c r="J153" i="11"/>
  <c r="K153" i="11"/>
  <c r="L153" i="11"/>
  <c r="M153" i="11"/>
  <c r="N153" i="11"/>
  <c r="O153" i="11"/>
  <c r="P153" i="11"/>
  <c r="Q153" i="11"/>
  <c r="R153" i="11"/>
  <c r="S153" i="11"/>
  <c r="T153" i="11"/>
  <c r="U153" i="11"/>
  <c r="V153" i="11"/>
  <c r="W153" i="11"/>
  <c r="X153" i="11"/>
  <c r="Y153" i="11"/>
  <c r="Z153" i="11"/>
  <c r="AA153" i="11"/>
  <c r="AB153" i="11"/>
  <c r="AC153" i="11"/>
  <c r="AD153" i="11"/>
  <c r="AE153" i="11"/>
  <c r="AF153" i="11"/>
  <c r="AG153" i="11"/>
  <c r="AH153" i="11"/>
  <c r="AI153" i="11"/>
  <c r="AJ153" i="11"/>
  <c r="AK153" i="11"/>
  <c r="AL153" i="11"/>
  <c r="C154" i="11"/>
  <c r="D154" i="11"/>
  <c r="E154" i="11"/>
  <c r="F154" i="11"/>
  <c r="G154" i="11"/>
  <c r="H154" i="11"/>
  <c r="I154" i="11"/>
  <c r="J154" i="11"/>
  <c r="K154" i="11"/>
  <c r="L154" i="11"/>
  <c r="M154" i="11"/>
  <c r="N154" i="11"/>
  <c r="O154" i="11"/>
  <c r="P154" i="11"/>
  <c r="Q154" i="11"/>
  <c r="R154" i="11"/>
  <c r="S154" i="11"/>
  <c r="T154" i="11"/>
  <c r="U154" i="11"/>
  <c r="V154" i="11"/>
  <c r="W154" i="11"/>
  <c r="X154" i="11"/>
  <c r="Y154" i="11"/>
  <c r="Z154" i="11"/>
  <c r="AA154" i="11"/>
  <c r="AB154" i="11"/>
  <c r="AC154" i="11"/>
  <c r="AD154" i="11"/>
  <c r="AE154" i="11"/>
  <c r="AF154" i="11"/>
  <c r="AG154" i="11"/>
  <c r="AH154" i="11"/>
  <c r="AI154" i="11"/>
  <c r="AJ154" i="11"/>
  <c r="AK154" i="11"/>
  <c r="AL154" i="11"/>
  <c r="C155" i="11"/>
  <c r="D155" i="11"/>
  <c r="E155" i="11"/>
  <c r="F155" i="11"/>
  <c r="G155" i="11"/>
  <c r="H155" i="11"/>
  <c r="I155" i="11"/>
  <c r="J155" i="11"/>
  <c r="K155" i="11"/>
  <c r="L155" i="11"/>
  <c r="M155" i="11"/>
  <c r="N155" i="11"/>
  <c r="O155" i="11"/>
  <c r="P155" i="11"/>
  <c r="Q155" i="11"/>
  <c r="R155" i="11"/>
  <c r="S155" i="11"/>
  <c r="T155" i="11"/>
  <c r="U155" i="11"/>
  <c r="V155" i="11"/>
  <c r="W155" i="11"/>
  <c r="X155" i="11"/>
  <c r="Y155" i="11"/>
  <c r="Z155" i="11"/>
  <c r="AA155" i="11"/>
  <c r="AB155" i="11"/>
  <c r="AC155" i="11"/>
  <c r="AD155" i="11"/>
  <c r="AE155" i="11"/>
  <c r="AF155" i="11"/>
  <c r="AG155" i="11"/>
  <c r="AH155" i="11"/>
  <c r="AI155" i="11"/>
  <c r="AJ155" i="11"/>
  <c r="AK155" i="11"/>
  <c r="AL155" i="11"/>
  <c r="C156" i="11"/>
  <c r="D156" i="11"/>
  <c r="E156" i="11"/>
  <c r="F156" i="11"/>
  <c r="G156" i="11"/>
  <c r="H156" i="11"/>
  <c r="I156" i="11"/>
  <c r="J156" i="11"/>
  <c r="K156" i="11"/>
  <c r="L156" i="11"/>
  <c r="M156" i="11"/>
  <c r="N156" i="11"/>
  <c r="O156" i="11"/>
  <c r="P156" i="11"/>
  <c r="Q156" i="11"/>
  <c r="R156" i="11"/>
  <c r="S156" i="11"/>
  <c r="T156" i="11"/>
  <c r="U156" i="11"/>
  <c r="V156" i="11"/>
  <c r="W156" i="11"/>
  <c r="X156" i="11"/>
  <c r="Y156" i="11"/>
  <c r="Z156" i="11"/>
  <c r="AA156" i="11"/>
  <c r="AB156" i="11"/>
  <c r="AC156" i="11"/>
  <c r="AD156" i="11"/>
  <c r="AE156" i="11"/>
  <c r="AF156" i="11"/>
  <c r="AG156" i="11"/>
  <c r="AH156" i="11"/>
  <c r="AI156" i="11"/>
  <c r="AJ156" i="11"/>
  <c r="AK156" i="11"/>
  <c r="AL156"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C18" i="11"/>
  <c r="D18" i="11"/>
  <c r="E18" i="11"/>
  <c r="F18" i="11"/>
  <c r="G18" i="11"/>
  <c r="H18" i="11"/>
  <c r="I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AJ18" i="11"/>
  <c r="AK18" i="11"/>
  <c r="AL18" i="11"/>
  <c r="C19" i="11"/>
  <c r="D19" i="11"/>
  <c r="E19" i="11"/>
  <c r="F19" i="11"/>
  <c r="G19" i="11"/>
  <c r="H19" i="11"/>
  <c r="I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C20" i="11"/>
  <c r="D20" i="11"/>
  <c r="E20" i="11"/>
  <c r="F20" i="11"/>
  <c r="G20" i="11"/>
  <c r="H20" i="11"/>
  <c r="I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C21" i="11"/>
  <c r="D21" i="1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C22" i="11"/>
  <c r="D22"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C23" i="11"/>
  <c r="D23" i="11"/>
  <c r="E23" i="11"/>
  <c r="F23" i="11"/>
  <c r="G23" i="11"/>
  <c r="H23" i="11"/>
  <c r="I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C24" i="11"/>
  <c r="D24" i="11"/>
  <c r="E24" i="11"/>
  <c r="F24" i="11"/>
  <c r="G24" i="11"/>
  <c r="H24" i="11"/>
  <c r="I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C25" i="11"/>
  <c r="D25" i="11"/>
  <c r="E25" i="11"/>
  <c r="F25" i="11"/>
  <c r="G25" i="11"/>
  <c r="H25" i="11"/>
  <c r="I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C26" i="11"/>
  <c r="D26" i="11"/>
  <c r="E26" i="11"/>
  <c r="F26" i="11"/>
  <c r="G26" i="11"/>
  <c r="H26" i="11"/>
  <c r="I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C27" i="11"/>
  <c r="D27" i="11"/>
  <c r="E27" i="11"/>
  <c r="F27" i="11"/>
  <c r="G27" i="11"/>
  <c r="H27" i="11"/>
  <c r="I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AJ27" i="11"/>
  <c r="AK27" i="11"/>
  <c r="AL27" i="11"/>
  <c r="C28" i="11"/>
  <c r="D28" i="11"/>
  <c r="E28" i="11"/>
  <c r="F28" i="11"/>
  <c r="G28" i="11"/>
  <c r="H28" i="11"/>
  <c r="I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C29" i="11"/>
  <c r="D29"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C30" i="11"/>
  <c r="D30"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C31" i="11"/>
  <c r="D31" i="11"/>
  <c r="E31"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C32" i="11"/>
  <c r="D32" i="11"/>
  <c r="E32"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C33" i="11"/>
  <c r="D33" i="11"/>
  <c r="E33" i="11"/>
  <c r="F33" i="11"/>
  <c r="G33" i="11"/>
  <c r="H33" i="11"/>
  <c r="I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C34" i="11"/>
  <c r="D34" i="11"/>
  <c r="E34" i="11"/>
  <c r="F34" i="11"/>
  <c r="G34" i="11"/>
  <c r="H34" i="11"/>
  <c r="I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C35" i="11"/>
  <c r="D35" i="11"/>
  <c r="E35" i="11"/>
  <c r="F35" i="11"/>
  <c r="G35" i="11"/>
  <c r="H35" i="11"/>
  <c r="I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C36" i="11"/>
  <c r="D36" i="11"/>
  <c r="E36" i="11"/>
  <c r="F36" i="11"/>
  <c r="G36" i="11"/>
  <c r="H36" i="11"/>
  <c r="I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C37" i="11"/>
  <c r="D37" i="11"/>
  <c r="E37" i="11"/>
  <c r="F37" i="11"/>
  <c r="G37" i="11"/>
  <c r="H37" i="11"/>
  <c r="I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C38" i="11"/>
  <c r="D38" i="11"/>
  <c r="E38" i="11"/>
  <c r="F38" i="11"/>
  <c r="G38" i="11"/>
  <c r="H38" i="11"/>
  <c r="I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C39" i="11"/>
  <c r="D39" i="11"/>
  <c r="E39" i="11"/>
  <c r="F39" i="11"/>
  <c r="G39" i="11"/>
  <c r="H39" i="11"/>
  <c r="I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C40" i="11"/>
  <c r="D40" i="11"/>
  <c r="E40" i="11"/>
  <c r="F40" i="11"/>
  <c r="G40" i="11"/>
  <c r="H40" i="11"/>
  <c r="I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AJ40" i="11"/>
  <c r="AK40" i="11"/>
  <c r="AL40" i="11"/>
  <c r="C41" i="11"/>
  <c r="D41" i="11"/>
  <c r="E41" i="11"/>
  <c r="F41" i="11"/>
  <c r="G41" i="11"/>
  <c r="H41" i="11"/>
  <c r="I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J41" i="11"/>
  <c r="AK41" i="11"/>
  <c r="AL41" i="11"/>
  <c r="C42" i="11"/>
  <c r="D42" i="11"/>
  <c r="E42" i="11"/>
  <c r="F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C43" i="11"/>
  <c r="D43" i="11"/>
  <c r="E43" i="11"/>
  <c r="F43" i="11"/>
  <c r="G43" i="11"/>
  <c r="H43" i="11"/>
  <c r="I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C44" i="11"/>
  <c r="D44"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C45" i="11"/>
  <c r="D45" i="11"/>
  <c r="E45" i="11"/>
  <c r="F45" i="11"/>
  <c r="G45" i="11"/>
  <c r="H45" i="11"/>
  <c r="I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C46" i="11"/>
  <c r="D46" i="11"/>
  <c r="E46" i="11"/>
  <c r="F46" i="11"/>
  <c r="G46" i="11"/>
  <c r="H46" i="11"/>
  <c r="I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AJ46" i="11"/>
  <c r="AK46" i="11"/>
  <c r="AL46" i="11"/>
  <c r="C47" i="11"/>
  <c r="D47" i="11"/>
  <c r="E47" i="11"/>
  <c r="F47" i="11"/>
  <c r="G47" i="11"/>
  <c r="H47" i="11"/>
  <c r="I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C48" i="11"/>
  <c r="D48" i="11"/>
  <c r="E48" i="11"/>
  <c r="F48" i="11"/>
  <c r="G48" i="11"/>
  <c r="H48" i="11"/>
  <c r="I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C49" i="11"/>
  <c r="D49" i="11"/>
  <c r="E49" i="11"/>
  <c r="F49" i="11"/>
  <c r="G49" i="11"/>
  <c r="H49" i="11"/>
  <c r="I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C50" i="11"/>
  <c r="D50" i="11"/>
  <c r="E50" i="11"/>
  <c r="F50" i="11"/>
  <c r="G50" i="11"/>
  <c r="H50" i="11"/>
  <c r="I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C51" i="11"/>
  <c r="D51" i="11"/>
  <c r="E51" i="11"/>
  <c r="F51" i="11"/>
  <c r="G51"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C52" i="11"/>
  <c r="D52" i="11"/>
  <c r="E52" i="11"/>
  <c r="F52" i="11"/>
  <c r="G52" i="11"/>
  <c r="H52" i="11"/>
  <c r="I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C53" i="11"/>
  <c r="D53" i="11"/>
  <c r="E53" i="11"/>
  <c r="F53" i="11"/>
  <c r="G53" i="11"/>
  <c r="H53" i="11"/>
  <c r="I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C54" i="11"/>
  <c r="D54" i="11"/>
  <c r="E54" i="11"/>
  <c r="F54" i="11"/>
  <c r="G54" i="11"/>
  <c r="H54" i="11"/>
  <c r="I54" i="11"/>
  <c r="J54" i="11"/>
  <c r="K54" i="11"/>
  <c r="L54" i="11"/>
  <c r="M54"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C55" i="11"/>
  <c r="D55" i="11"/>
  <c r="E55" i="11"/>
  <c r="F55" i="11"/>
  <c r="G55" i="11"/>
  <c r="H55" i="11"/>
  <c r="I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C56" i="11"/>
  <c r="D56" i="11"/>
  <c r="E56" i="11"/>
  <c r="F56" i="11"/>
  <c r="G56" i="11"/>
  <c r="H56" i="11"/>
  <c r="I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C57" i="11"/>
  <c r="D57" i="11"/>
  <c r="E57" i="11"/>
  <c r="F57" i="11"/>
  <c r="G57" i="11"/>
  <c r="H57" i="11"/>
  <c r="I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C58" i="11"/>
  <c r="D58" i="11"/>
  <c r="E58" i="11"/>
  <c r="F58" i="11"/>
  <c r="G58" i="11"/>
  <c r="H58" i="11"/>
  <c r="I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C59" i="11"/>
  <c r="D59" i="11"/>
  <c r="E59" i="11"/>
  <c r="F59" i="11"/>
  <c r="G59" i="11"/>
  <c r="H59" i="11"/>
  <c r="I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C60" i="11"/>
  <c r="D60"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AI63" i="11"/>
  <c r="AJ63" i="11"/>
  <c r="AK63" i="11"/>
  <c r="AL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AI71" i="11"/>
  <c r="AJ71" i="11"/>
  <c r="AK71" i="11"/>
  <c r="AL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AI72" i="11"/>
  <c r="AJ72" i="11"/>
  <c r="AK72" i="11"/>
  <c r="AL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AI73" i="11"/>
  <c r="AJ73" i="11"/>
  <c r="AK73" i="11"/>
  <c r="AL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AI74" i="11"/>
  <c r="AJ74" i="11"/>
  <c r="AK74" i="11"/>
  <c r="AL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AI75" i="11"/>
  <c r="AJ75" i="11"/>
  <c r="AK75" i="11"/>
  <c r="AL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AI76" i="11"/>
  <c r="AJ76" i="11"/>
  <c r="AK76" i="11"/>
  <c r="AL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AI77" i="11"/>
  <c r="AJ77" i="11"/>
  <c r="AK77" i="11"/>
  <c r="AL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AI78" i="11"/>
  <c r="AJ78" i="11"/>
  <c r="AK78" i="11"/>
  <c r="AL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AI79" i="11"/>
  <c r="AJ79" i="11"/>
  <c r="AK79" i="11"/>
  <c r="AL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AI80" i="11"/>
  <c r="AJ80" i="11"/>
  <c r="AK80" i="11"/>
  <c r="AL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AI81" i="11"/>
  <c r="AJ81" i="11"/>
  <c r="AK81" i="11"/>
  <c r="AL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AI82" i="11"/>
  <c r="AJ82" i="11"/>
  <c r="AK82" i="11"/>
  <c r="AL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AI83" i="11"/>
  <c r="AJ83" i="11"/>
  <c r="AK83" i="11"/>
  <c r="AL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AI84" i="11"/>
  <c r="AJ84" i="11"/>
  <c r="AK84" i="11"/>
  <c r="AL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AI85" i="11"/>
  <c r="AJ85" i="11"/>
  <c r="AK85" i="11"/>
  <c r="AL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AI86" i="11"/>
  <c r="AJ86" i="11"/>
  <c r="AK86" i="11"/>
  <c r="AL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AI87" i="11"/>
  <c r="AJ87" i="11"/>
  <c r="AK87" i="11"/>
  <c r="AL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AI88" i="11"/>
  <c r="AJ88" i="11"/>
  <c r="AK88" i="11"/>
  <c r="AL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AI89" i="11"/>
  <c r="AJ89" i="11"/>
  <c r="AK89" i="11"/>
  <c r="AL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AI90" i="11"/>
  <c r="AJ90" i="11"/>
  <c r="AK90" i="11"/>
  <c r="AL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AI91" i="11"/>
  <c r="AJ91" i="11"/>
  <c r="AK91" i="11"/>
  <c r="AL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AI92" i="11"/>
  <c r="AJ92" i="11"/>
  <c r="AK92" i="11"/>
  <c r="AL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AI93" i="11"/>
  <c r="AJ93" i="11"/>
  <c r="AK93" i="11"/>
  <c r="AL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AI94" i="11"/>
  <c r="AJ94" i="11"/>
  <c r="AK94" i="11"/>
  <c r="AL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AI99" i="11"/>
  <c r="AJ99" i="11"/>
  <c r="AK99" i="11"/>
  <c r="AL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AI100" i="11"/>
  <c r="AJ100" i="11"/>
  <c r="AK100" i="11"/>
  <c r="AL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AI101" i="11"/>
  <c r="AJ101" i="11"/>
  <c r="AK101" i="11"/>
  <c r="AL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AI102" i="11"/>
  <c r="AJ102" i="11"/>
  <c r="AK102" i="11"/>
  <c r="AL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AI103" i="11"/>
  <c r="AJ103" i="11"/>
  <c r="AK103" i="11"/>
  <c r="AL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AI104" i="11"/>
  <c r="AJ104" i="11"/>
  <c r="AK104" i="11"/>
  <c r="AL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AI105" i="11"/>
  <c r="AJ105" i="11"/>
  <c r="AK105" i="11"/>
  <c r="AL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AI106" i="11"/>
  <c r="AJ106" i="11"/>
  <c r="AK106" i="11"/>
  <c r="AL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AI107" i="11"/>
  <c r="AJ107" i="11"/>
  <c r="AK107" i="11"/>
  <c r="AL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AI110" i="11"/>
  <c r="AJ110" i="11"/>
  <c r="AK110" i="11"/>
  <c r="AL110" i="11"/>
  <c r="C111" i="11"/>
  <c r="D111" i="11"/>
  <c r="E111" i="11"/>
  <c r="F111" i="11"/>
  <c r="G111" i="11"/>
  <c r="H111" i="11"/>
  <c r="I111" i="11"/>
  <c r="J111" i="11"/>
  <c r="K111" i="11"/>
  <c r="L111" i="11"/>
  <c r="M111" i="11"/>
  <c r="N111" i="11"/>
  <c r="O111" i="11"/>
  <c r="P111" i="11"/>
  <c r="Q111" i="11"/>
  <c r="R111" i="11"/>
  <c r="S111" i="11"/>
  <c r="T111" i="11"/>
  <c r="U111" i="11"/>
  <c r="V111" i="11"/>
  <c r="W111" i="11"/>
  <c r="X111" i="11"/>
  <c r="Y111" i="11"/>
  <c r="Z111" i="11"/>
  <c r="AA111" i="11"/>
  <c r="AB111" i="11"/>
  <c r="AC111" i="11"/>
  <c r="AD111" i="11"/>
  <c r="AE111" i="11"/>
  <c r="AF111" i="11"/>
  <c r="AG111" i="11"/>
  <c r="AH111" i="11"/>
  <c r="AI111" i="11"/>
  <c r="AJ111" i="11"/>
  <c r="AK111" i="11"/>
  <c r="AL111" i="11"/>
  <c r="C112" i="11"/>
  <c r="D112" i="11"/>
  <c r="E112" i="11"/>
  <c r="F112" i="11"/>
  <c r="G112" i="11"/>
  <c r="H112" i="11"/>
  <c r="I112" i="11"/>
  <c r="J112" i="11"/>
  <c r="K112" i="11"/>
  <c r="L112" i="11"/>
  <c r="M112" i="11"/>
  <c r="N112" i="11"/>
  <c r="O112" i="11"/>
  <c r="P112" i="11"/>
  <c r="Q112" i="11"/>
  <c r="R112" i="11"/>
  <c r="S112" i="11"/>
  <c r="T112" i="11"/>
  <c r="U112" i="11"/>
  <c r="V112" i="11"/>
  <c r="W112" i="11"/>
  <c r="X112" i="11"/>
  <c r="Y112" i="11"/>
  <c r="Z112" i="11"/>
  <c r="AA112" i="11"/>
  <c r="AB112" i="11"/>
  <c r="AC112" i="11"/>
  <c r="AD112" i="11"/>
  <c r="AE112" i="11"/>
  <c r="AF112" i="11"/>
  <c r="AG112" i="11"/>
  <c r="AH112" i="11"/>
  <c r="AI112" i="11"/>
  <c r="AJ112" i="11"/>
  <c r="AK112" i="11"/>
  <c r="AL112" i="11"/>
  <c r="C113" i="11"/>
  <c r="D113" i="11"/>
  <c r="E113" i="11"/>
  <c r="F113" i="11"/>
  <c r="G113" i="11"/>
  <c r="H113" i="11"/>
  <c r="I113" i="11"/>
  <c r="J113" i="11"/>
  <c r="K113" i="11"/>
  <c r="L113" i="11"/>
  <c r="M113" i="11"/>
  <c r="N113" i="11"/>
  <c r="O113" i="11"/>
  <c r="P113" i="11"/>
  <c r="Q113" i="11"/>
  <c r="R113" i="11"/>
  <c r="S113" i="11"/>
  <c r="T113" i="11"/>
  <c r="U113" i="11"/>
  <c r="V113" i="11"/>
  <c r="W113" i="11"/>
  <c r="X113" i="11"/>
  <c r="Y113" i="11"/>
  <c r="Z113" i="11"/>
  <c r="AA113" i="11"/>
  <c r="AB113" i="11"/>
  <c r="AC113" i="11"/>
  <c r="AD113" i="11"/>
  <c r="AE113" i="11"/>
  <c r="AF113" i="11"/>
  <c r="AG113" i="11"/>
  <c r="AH113" i="11"/>
  <c r="AI113" i="11"/>
  <c r="AJ113" i="11"/>
  <c r="AK113" i="11"/>
  <c r="AL113" i="11"/>
  <c r="C114" i="11"/>
  <c r="D114" i="11"/>
  <c r="E114" i="11"/>
  <c r="F114" i="11"/>
  <c r="G114" i="11"/>
  <c r="H114" i="11"/>
  <c r="I114" i="11"/>
  <c r="J114" i="11"/>
  <c r="K114" i="11"/>
  <c r="L114" i="11"/>
  <c r="M114" i="11"/>
  <c r="N114" i="11"/>
  <c r="O114" i="11"/>
  <c r="P114" i="11"/>
  <c r="Q114" i="11"/>
  <c r="R114" i="11"/>
  <c r="S114" i="11"/>
  <c r="T114" i="11"/>
  <c r="U114" i="11"/>
  <c r="V114" i="11"/>
  <c r="W114" i="11"/>
  <c r="X114" i="11"/>
  <c r="Y114" i="11"/>
  <c r="Z114" i="11"/>
  <c r="AA114" i="11"/>
  <c r="AB114" i="11"/>
  <c r="AC114" i="11"/>
  <c r="AD114" i="11"/>
  <c r="AE114" i="11"/>
  <c r="AF114" i="11"/>
  <c r="AG114" i="11"/>
  <c r="AH114" i="11"/>
  <c r="AI114" i="11"/>
  <c r="AJ114" i="11"/>
  <c r="AK114" i="11"/>
  <c r="AL114" i="11"/>
  <c r="C115" i="11"/>
  <c r="D115" i="11"/>
  <c r="E115" i="11"/>
  <c r="F115" i="11"/>
  <c r="G115" i="11"/>
  <c r="H115" i="11"/>
  <c r="I115" i="11"/>
  <c r="J115" i="11"/>
  <c r="K115" i="11"/>
  <c r="L115" i="11"/>
  <c r="M115" i="11"/>
  <c r="N115" i="11"/>
  <c r="O115" i="11"/>
  <c r="P115" i="11"/>
  <c r="Q115" i="11"/>
  <c r="R115" i="11"/>
  <c r="S115" i="11"/>
  <c r="T115" i="11"/>
  <c r="U115" i="11"/>
  <c r="V115" i="11"/>
  <c r="W115" i="11"/>
  <c r="X115" i="11"/>
  <c r="Y115" i="11"/>
  <c r="Z115" i="11"/>
  <c r="AA115" i="11"/>
  <c r="AB115" i="11"/>
  <c r="AC115" i="11"/>
  <c r="AD115" i="11"/>
  <c r="AE115" i="11"/>
  <c r="AF115" i="11"/>
  <c r="AG115" i="11"/>
  <c r="AH115" i="11"/>
  <c r="AI115" i="11"/>
  <c r="AJ115" i="11"/>
  <c r="AK115" i="11"/>
  <c r="AL115" i="11"/>
  <c r="C116" i="11"/>
  <c r="D116" i="11"/>
  <c r="E116" i="11"/>
  <c r="F116" i="11"/>
  <c r="G116" i="11"/>
  <c r="H116" i="11"/>
  <c r="I116" i="11"/>
  <c r="J116" i="11"/>
  <c r="K116" i="11"/>
  <c r="L116" i="11"/>
  <c r="M116" i="11"/>
  <c r="N116" i="11"/>
  <c r="O116" i="11"/>
  <c r="P116" i="11"/>
  <c r="Q116" i="11"/>
  <c r="R116" i="11"/>
  <c r="S116" i="11"/>
  <c r="T116" i="11"/>
  <c r="U116" i="11"/>
  <c r="V116" i="11"/>
  <c r="W116" i="11"/>
  <c r="X116" i="11"/>
  <c r="Y116" i="11"/>
  <c r="Z116" i="11"/>
  <c r="AA116" i="11"/>
  <c r="AB116" i="11"/>
  <c r="AC116" i="11"/>
  <c r="AD116" i="11"/>
  <c r="AE116" i="11"/>
  <c r="AF116" i="11"/>
  <c r="AG116" i="11"/>
  <c r="AH116" i="11"/>
  <c r="AI116" i="11"/>
  <c r="AJ116" i="11"/>
  <c r="AK116" i="11"/>
  <c r="AL116" i="11"/>
  <c r="C117" i="11"/>
  <c r="D117" i="11"/>
  <c r="E117" i="11"/>
  <c r="F117" i="11"/>
  <c r="G117" i="11"/>
  <c r="H117" i="11"/>
  <c r="I117" i="11"/>
  <c r="J117" i="11"/>
  <c r="K117" i="11"/>
  <c r="L117" i="11"/>
  <c r="M117" i="11"/>
  <c r="N117" i="11"/>
  <c r="O117" i="11"/>
  <c r="P117" i="11"/>
  <c r="Q117" i="11"/>
  <c r="R117" i="11"/>
  <c r="S117" i="11"/>
  <c r="T117" i="11"/>
  <c r="U117" i="11"/>
  <c r="V117" i="11"/>
  <c r="W117" i="11"/>
  <c r="X117" i="11"/>
  <c r="Y117" i="11"/>
  <c r="Z117" i="11"/>
  <c r="AA117" i="11"/>
  <c r="AB117" i="11"/>
  <c r="AC117" i="11"/>
  <c r="AD117" i="11"/>
  <c r="AE117" i="11"/>
  <c r="AF117" i="11"/>
  <c r="AG117" i="11"/>
  <c r="AH117" i="11"/>
  <c r="AI117" i="11"/>
  <c r="AJ117" i="11"/>
  <c r="AK117" i="11"/>
  <c r="AL117" i="11"/>
  <c r="C118" i="11"/>
  <c r="D118" i="11"/>
  <c r="E118" i="11"/>
  <c r="F118" i="11"/>
  <c r="G118" i="11"/>
  <c r="H118" i="11"/>
  <c r="I118" i="11"/>
  <c r="J118" i="11"/>
  <c r="K118" i="11"/>
  <c r="L118" i="11"/>
  <c r="M118" i="11"/>
  <c r="N118" i="11"/>
  <c r="O118" i="11"/>
  <c r="P118" i="11"/>
  <c r="Q118" i="11"/>
  <c r="R118" i="11"/>
  <c r="S118" i="11"/>
  <c r="T118" i="11"/>
  <c r="U118" i="11"/>
  <c r="V118" i="11"/>
  <c r="W118" i="11"/>
  <c r="X118" i="11"/>
  <c r="Y118" i="11"/>
  <c r="Z118" i="11"/>
  <c r="AA118" i="11"/>
  <c r="AB118" i="11"/>
  <c r="AC118" i="11"/>
  <c r="AD118" i="11"/>
  <c r="AE118" i="11"/>
  <c r="AF118" i="11"/>
  <c r="AG118" i="11"/>
  <c r="AH118" i="11"/>
  <c r="AI118" i="11"/>
  <c r="AJ118" i="11"/>
  <c r="AK118" i="11"/>
  <c r="AL118" i="11"/>
  <c r="C119" i="11"/>
  <c r="D119"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C120" i="11"/>
  <c r="D120" i="11"/>
  <c r="E120" i="11"/>
  <c r="F120" i="11"/>
  <c r="G120" i="11"/>
  <c r="H120" i="11"/>
  <c r="I120" i="11"/>
  <c r="J120" i="11"/>
  <c r="K120" i="11"/>
  <c r="L120" i="11"/>
  <c r="M120" i="11"/>
  <c r="N120" i="11"/>
  <c r="O120" i="11"/>
  <c r="P120" i="11"/>
  <c r="Q120" i="11"/>
  <c r="R120" i="11"/>
  <c r="S120" i="11"/>
  <c r="T120" i="11"/>
  <c r="U120" i="11"/>
  <c r="V120" i="11"/>
  <c r="W120" i="11"/>
  <c r="X120" i="11"/>
  <c r="Y120" i="11"/>
  <c r="Z120" i="11"/>
  <c r="AA120" i="11"/>
  <c r="AB120" i="11"/>
  <c r="AC120" i="11"/>
  <c r="AD120" i="11"/>
  <c r="AE120" i="11"/>
  <c r="AF120" i="11"/>
  <c r="AG120" i="11"/>
  <c r="AH120" i="11"/>
  <c r="AI120" i="11"/>
  <c r="AJ120" i="11"/>
  <c r="AK120" i="11"/>
  <c r="AL120" i="11"/>
  <c r="C121" i="11"/>
  <c r="D121" i="11"/>
  <c r="E121" i="11"/>
  <c r="F121" i="11"/>
  <c r="G121" i="11"/>
  <c r="H121" i="11"/>
  <c r="I121" i="11"/>
  <c r="J121" i="11"/>
  <c r="K121" i="11"/>
  <c r="L121" i="11"/>
  <c r="M121" i="11"/>
  <c r="N121" i="11"/>
  <c r="O121" i="11"/>
  <c r="P121" i="11"/>
  <c r="Q121" i="11"/>
  <c r="R121" i="11"/>
  <c r="S121" i="11"/>
  <c r="T121" i="11"/>
  <c r="U121" i="11"/>
  <c r="V121" i="11"/>
  <c r="W121" i="11"/>
  <c r="X121" i="11"/>
  <c r="Y121" i="11"/>
  <c r="Z121" i="11"/>
  <c r="AA121" i="11"/>
  <c r="AB121" i="11"/>
  <c r="AC121" i="11"/>
  <c r="AD121" i="11"/>
  <c r="AE121" i="11"/>
  <c r="AF121" i="11"/>
  <c r="AG121" i="11"/>
  <c r="AH121" i="11"/>
  <c r="AI121" i="11"/>
  <c r="AJ121" i="11"/>
  <c r="AK121" i="11"/>
  <c r="AL121" i="11"/>
  <c r="C122" i="11"/>
  <c r="D122" i="11"/>
  <c r="E122" i="11"/>
  <c r="F122" i="11"/>
  <c r="G122" i="11"/>
  <c r="H122" i="11"/>
  <c r="I122" i="11"/>
  <c r="J122" i="11"/>
  <c r="K122" i="11"/>
  <c r="L122" i="11"/>
  <c r="M122" i="11"/>
  <c r="N122" i="11"/>
  <c r="O122" i="11"/>
  <c r="P122" i="11"/>
  <c r="Q122" i="11"/>
  <c r="R122" i="11"/>
  <c r="S122" i="11"/>
  <c r="T122" i="11"/>
  <c r="U122" i="11"/>
  <c r="V122" i="11"/>
  <c r="W122" i="11"/>
  <c r="X122" i="11"/>
  <c r="Y122" i="11"/>
  <c r="Z122" i="11"/>
  <c r="AA122" i="11"/>
  <c r="AB122" i="11"/>
  <c r="AC122" i="11"/>
  <c r="AD122" i="11"/>
  <c r="AE122" i="11"/>
  <c r="AF122" i="11"/>
  <c r="AG122" i="11"/>
  <c r="AH122" i="11"/>
  <c r="AI122" i="11"/>
  <c r="AJ122" i="11"/>
  <c r="AK122" i="11"/>
  <c r="AL122" i="11"/>
  <c r="C123" i="11"/>
  <c r="D123" i="11"/>
  <c r="E123" i="11"/>
  <c r="F123" i="11"/>
  <c r="G123" i="11"/>
  <c r="H123" i="11"/>
  <c r="I123" i="11"/>
  <c r="J123" i="11"/>
  <c r="K123" i="11"/>
  <c r="L123" i="11"/>
  <c r="M123" i="11"/>
  <c r="N123" i="11"/>
  <c r="O123" i="11"/>
  <c r="P123" i="11"/>
  <c r="Q123" i="11"/>
  <c r="R123" i="11"/>
  <c r="S123" i="11"/>
  <c r="T123" i="11"/>
  <c r="U123" i="11"/>
  <c r="V123" i="11"/>
  <c r="W123" i="11"/>
  <c r="X123" i="11"/>
  <c r="Y123" i="11"/>
  <c r="Z123" i="11"/>
  <c r="AA123" i="11"/>
  <c r="AB123" i="11"/>
  <c r="AC123" i="11"/>
  <c r="AD123" i="11"/>
  <c r="AE123" i="11"/>
  <c r="AF123" i="11"/>
  <c r="AG123" i="11"/>
  <c r="AH123" i="11"/>
  <c r="AI123" i="11"/>
  <c r="AJ123" i="11"/>
  <c r="AK123" i="11"/>
  <c r="AL123"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C7" i="11"/>
  <c r="C8" i="10"/>
  <c r="D8" i="10"/>
  <c r="E8" i="10"/>
  <c r="F8" i="10"/>
  <c r="G8" i="10"/>
  <c r="H8" i="10"/>
  <c r="N8" i="10"/>
  <c r="O8" i="10"/>
  <c r="P8" i="10"/>
  <c r="Q8" i="10"/>
  <c r="C9" i="10"/>
  <c r="D9" i="10"/>
  <c r="E9" i="10"/>
  <c r="F9" i="10"/>
  <c r="G9" i="10"/>
  <c r="H9" i="10"/>
  <c r="N9" i="10"/>
  <c r="O9" i="10"/>
  <c r="P9" i="10"/>
  <c r="Q9" i="10"/>
  <c r="C10" i="10"/>
  <c r="D10" i="10"/>
  <c r="E10" i="10"/>
  <c r="F10" i="10"/>
  <c r="G10" i="10"/>
  <c r="H10" i="10"/>
  <c r="N10" i="10"/>
  <c r="O10" i="10"/>
  <c r="P10" i="10"/>
  <c r="Q10" i="10"/>
  <c r="C11" i="10"/>
  <c r="D11" i="10"/>
  <c r="E11" i="10"/>
  <c r="F11" i="10"/>
  <c r="G11" i="10"/>
  <c r="H11" i="10"/>
  <c r="N11" i="10"/>
  <c r="O11" i="10"/>
  <c r="P11" i="10"/>
  <c r="Q11" i="10"/>
  <c r="C12" i="10"/>
  <c r="D12" i="10"/>
  <c r="E12" i="10"/>
  <c r="F12" i="10"/>
  <c r="G12" i="10"/>
  <c r="H12" i="10"/>
  <c r="N12" i="10"/>
  <c r="O12" i="10"/>
  <c r="P12" i="10"/>
  <c r="Q12" i="10"/>
  <c r="C13" i="10"/>
  <c r="D13" i="10"/>
  <c r="E13" i="10"/>
  <c r="F13" i="10"/>
  <c r="G13" i="10"/>
  <c r="H13" i="10"/>
  <c r="N13" i="10"/>
  <c r="O13" i="10"/>
  <c r="P13" i="10"/>
  <c r="Q13" i="10"/>
  <c r="C14" i="10"/>
  <c r="D14" i="10"/>
  <c r="E14" i="10"/>
  <c r="F14" i="10"/>
  <c r="G14" i="10"/>
  <c r="H14" i="10"/>
  <c r="N14" i="10"/>
  <c r="O14" i="10"/>
  <c r="P14" i="10"/>
  <c r="Q14" i="10"/>
  <c r="C15" i="10"/>
  <c r="D15" i="10"/>
  <c r="E15" i="10"/>
  <c r="F15" i="10"/>
  <c r="G15" i="10"/>
  <c r="H15" i="10"/>
  <c r="N15" i="10"/>
  <c r="O15" i="10"/>
  <c r="P15" i="10"/>
  <c r="Q15" i="10"/>
  <c r="C16" i="10"/>
  <c r="D16" i="10"/>
  <c r="E16" i="10"/>
  <c r="F16" i="10"/>
  <c r="G16" i="10"/>
  <c r="H16" i="10"/>
  <c r="N16" i="10"/>
  <c r="O16" i="10"/>
  <c r="P16" i="10"/>
  <c r="Q16" i="10"/>
  <c r="C17" i="10"/>
  <c r="D17" i="10"/>
  <c r="E17" i="10"/>
  <c r="F17" i="10"/>
  <c r="G17" i="10"/>
  <c r="H17" i="10"/>
  <c r="N17" i="10"/>
  <c r="O17" i="10"/>
  <c r="P17" i="10"/>
  <c r="Q17" i="10"/>
  <c r="C18" i="10"/>
  <c r="D18" i="10"/>
  <c r="E18" i="10"/>
  <c r="F18" i="10"/>
  <c r="G18" i="10"/>
  <c r="H18" i="10"/>
  <c r="N18" i="10"/>
  <c r="O18" i="10"/>
  <c r="P18" i="10"/>
  <c r="Q18" i="10"/>
  <c r="C19" i="10"/>
  <c r="D19" i="10"/>
  <c r="E19" i="10"/>
  <c r="F19" i="10"/>
  <c r="G19" i="10"/>
  <c r="H19" i="10"/>
  <c r="N19" i="10"/>
  <c r="O19" i="10"/>
  <c r="P19" i="10"/>
  <c r="Q19" i="10"/>
  <c r="C20" i="10"/>
  <c r="D20" i="10"/>
  <c r="E20" i="10"/>
  <c r="F20" i="10"/>
  <c r="G20" i="10"/>
  <c r="H20" i="10"/>
  <c r="N20" i="10"/>
  <c r="O20" i="10"/>
  <c r="P20" i="10"/>
  <c r="Q20" i="10"/>
  <c r="C21" i="10"/>
  <c r="D21" i="10"/>
  <c r="E21" i="10"/>
  <c r="F21" i="10"/>
  <c r="G21" i="10"/>
  <c r="H21" i="10"/>
  <c r="N21" i="10"/>
  <c r="O21" i="10"/>
  <c r="P21" i="10"/>
  <c r="Q21" i="10"/>
  <c r="C22" i="10"/>
  <c r="D22" i="10"/>
  <c r="E22" i="10"/>
  <c r="F22" i="10"/>
  <c r="G22" i="10"/>
  <c r="H22" i="10"/>
  <c r="N22" i="10"/>
  <c r="O22" i="10"/>
  <c r="P22" i="10"/>
  <c r="Q22" i="10"/>
  <c r="C23" i="10"/>
  <c r="D23" i="10"/>
  <c r="E23" i="10"/>
  <c r="F23" i="10"/>
  <c r="G23" i="10"/>
  <c r="H23" i="10"/>
  <c r="N23" i="10"/>
  <c r="O23" i="10"/>
  <c r="P23" i="10"/>
  <c r="Q23" i="10"/>
  <c r="C24" i="10"/>
  <c r="D24" i="10"/>
  <c r="E24" i="10"/>
  <c r="F24" i="10"/>
  <c r="G24" i="10"/>
  <c r="H24" i="10"/>
  <c r="N24" i="10"/>
  <c r="O24" i="10"/>
  <c r="P24" i="10"/>
  <c r="Q24" i="10"/>
  <c r="C25" i="10"/>
  <c r="D25" i="10"/>
  <c r="E25" i="10"/>
  <c r="F25" i="10"/>
  <c r="G25" i="10"/>
  <c r="H25" i="10"/>
  <c r="N25" i="10"/>
  <c r="O25" i="10"/>
  <c r="P25" i="10"/>
  <c r="Q25" i="10"/>
  <c r="C26" i="10"/>
  <c r="D26" i="10"/>
  <c r="E26" i="10"/>
  <c r="F26" i="10"/>
  <c r="G26" i="10"/>
  <c r="H26" i="10"/>
  <c r="N26" i="10"/>
  <c r="O26" i="10"/>
  <c r="P26" i="10"/>
  <c r="Q26" i="10"/>
  <c r="C27" i="10"/>
  <c r="D27" i="10"/>
  <c r="E27" i="10"/>
  <c r="F27" i="10"/>
  <c r="G27" i="10"/>
  <c r="H27" i="10"/>
  <c r="N27" i="10"/>
  <c r="O27" i="10"/>
  <c r="P27" i="10"/>
  <c r="Q27" i="10"/>
  <c r="C28" i="10"/>
  <c r="D28" i="10"/>
  <c r="E28" i="10"/>
  <c r="F28" i="10"/>
  <c r="G28" i="10"/>
  <c r="H28" i="10"/>
  <c r="N28" i="10"/>
  <c r="O28" i="10"/>
  <c r="P28" i="10"/>
  <c r="Q28" i="10"/>
  <c r="C29" i="10"/>
  <c r="D29" i="10"/>
  <c r="E29" i="10"/>
  <c r="F29" i="10"/>
  <c r="G29" i="10"/>
  <c r="H29" i="10"/>
  <c r="N29" i="10"/>
  <c r="O29" i="10"/>
  <c r="P29" i="10"/>
  <c r="Q29" i="10"/>
  <c r="C30" i="10"/>
  <c r="D30" i="10"/>
  <c r="E30" i="10"/>
  <c r="F30" i="10"/>
  <c r="G30" i="10"/>
  <c r="H30" i="10"/>
  <c r="N30" i="10"/>
  <c r="O30" i="10"/>
  <c r="P30" i="10"/>
  <c r="Q30" i="10"/>
  <c r="C31" i="10"/>
  <c r="D31" i="10"/>
  <c r="E31" i="10"/>
  <c r="F31" i="10"/>
  <c r="G31" i="10"/>
  <c r="H31" i="10"/>
  <c r="N31" i="10"/>
  <c r="O31" i="10"/>
  <c r="P31" i="10"/>
  <c r="Q31" i="10"/>
  <c r="C32" i="10"/>
  <c r="D32" i="10"/>
  <c r="E32" i="10"/>
  <c r="F32" i="10"/>
  <c r="G32" i="10"/>
  <c r="H32" i="10"/>
  <c r="N32" i="10"/>
  <c r="O32" i="10"/>
  <c r="P32" i="10"/>
  <c r="Q32" i="10"/>
  <c r="C33" i="10"/>
  <c r="D33" i="10"/>
  <c r="E33" i="10"/>
  <c r="F33" i="10"/>
  <c r="G33" i="10"/>
  <c r="H33" i="10"/>
  <c r="N33" i="10"/>
  <c r="O33" i="10"/>
  <c r="P33" i="10"/>
  <c r="Q33" i="10"/>
  <c r="C34" i="10"/>
  <c r="D34" i="10"/>
  <c r="E34" i="10"/>
  <c r="F34" i="10"/>
  <c r="G34" i="10"/>
  <c r="H34" i="10"/>
  <c r="N34" i="10"/>
  <c r="O34" i="10"/>
  <c r="P34" i="10"/>
  <c r="Q34" i="10"/>
  <c r="C35" i="10"/>
  <c r="D35" i="10"/>
  <c r="E35" i="10"/>
  <c r="F35" i="10"/>
  <c r="G35" i="10"/>
  <c r="H35" i="10"/>
  <c r="N35" i="10"/>
  <c r="O35" i="10"/>
  <c r="P35" i="10"/>
  <c r="Q35" i="10"/>
  <c r="C36" i="10"/>
  <c r="D36" i="10"/>
  <c r="E36" i="10"/>
  <c r="F36" i="10"/>
  <c r="G36" i="10"/>
  <c r="H36" i="10"/>
  <c r="N36" i="10"/>
  <c r="O36" i="10"/>
  <c r="P36" i="10"/>
  <c r="Q36" i="10"/>
  <c r="C37" i="10"/>
  <c r="D37" i="10"/>
  <c r="E37" i="10"/>
  <c r="F37" i="10"/>
  <c r="G37" i="10"/>
  <c r="H37" i="10"/>
  <c r="N37" i="10"/>
  <c r="O37" i="10"/>
  <c r="P37" i="10"/>
  <c r="Q37" i="10"/>
  <c r="C38" i="10"/>
  <c r="D38" i="10"/>
  <c r="E38" i="10"/>
  <c r="F38" i="10"/>
  <c r="G38" i="10"/>
  <c r="H38" i="10"/>
  <c r="N38" i="10"/>
  <c r="O38" i="10"/>
  <c r="P38" i="10"/>
  <c r="Q38" i="10"/>
  <c r="C39" i="10"/>
  <c r="D39" i="10"/>
  <c r="E39" i="10"/>
  <c r="F39" i="10"/>
  <c r="G39" i="10"/>
  <c r="H39" i="10"/>
  <c r="N39" i="10"/>
  <c r="O39" i="10"/>
  <c r="P39" i="10"/>
  <c r="Q39" i="10"/>
  <c r="C40" i="10"/>
  <c r="D40" i="10"/>
  <c r="E40" i="10"/>
  <c r="F40" i="10"/>
  <c r="G40" i="10"/>
  <c r="H40" i="10"/>
  <c r="N40" i="10"/>
  <c r="O40" i="10"/>
  <c r="P40" i="10"/>
  <c r="Q40" i="10"/>
  <c r="C41" i="10"/>
  <c r="D41" i="10"/>
  <c r="E41" i="10"/>
  <c r="F41" i="10"/>
  <c r="G41" i="10"/>
  <c r="H41" i="10"/>
  <c r="N41" i="10"/>
  <c r="O41" i="10"/>
  <c r="P41" i="10"/>
  <c r="Q41" i="10"/>
  <c r="C42" i="10"/>
  <c r="D42" i="10"/>
  <c r="E42" i="10"/>
  <c r="F42" i="10"/>
  <c r="G42" i="10"/>
  <c r="H42" i="10"/>
  <c r="N42" i="10"/>
  <c r="O42" i="10"/>
  <c r="P42" i="10"/>
  <c r="Q42" i="10"/>
  <c r="C43" i="10"/>
  <c r="D43" i="10"/>
  <c r="E43" i="10"/>
  <c r="F43" i="10"/>
  <c r="G43" i="10"/>
  <c r="H43" i="10"/>
  <c r="N43" i="10"/>
  <c r="O43" i="10"/>
  <c r="P43" i="10"/>
  <c r="Q43" i="10"/>
  <c r="C44" i="10"/>
  <c r="D44" i="10"/>
  <c r="E44" i="10"/>
  <c r="F44" i="10"/>
  <c r="G44" i="10"/>
  <c r="H44" i="10"/>
  <c r="N44" i="10"/>
  <c r="O44" i="10"/>
  <c r="P44" i="10"/>
  <c r="Q44" i="10"/>
  <c r="C45" i="10"/>
  <c r="D45" i="10"/>
  <c r="E45" i="10"/>
  <c r="F45" i="10"/>
  <c r="G45" i="10"/>
  <c r="H45" i="10"/>
  <c r="N45" i="10"/>
  <c r="O45" i="10"/>
  <c r="P45" i="10"/>
  <c r="Q45" i="10"/>
  <c r="C46" i="10"/>
  <c r="D46" i="10"/>
  <c r="E46" i="10"/>
  <c r="F46" i="10"/>
  <c r="G46" i="10"/>
  <c r="H46" i="10"/>
  <c r="N46" i="10"/>
  <c r="O46" i="10"/>
  <c r="P46" i="10"/>
  <c r="Q46" i="10"/>
  <c r="C47" i="10"/>
  <c r="D47" i="10"/>
  <c r="E47" i="10"/>
  <c r="F47" i="10"/>
  <c r="G47" i="10"/>
  <c r="H47" i="10"/>
  <c r="N47" i="10"/>
  <c r="O47" i="10"/>
  <c r="P47" i="10"/>
  <c r="Q47" i="10"/>
  <c r="C48" i="10"/>
  <c r="D48" i="10"/>
  <c r="E48" i="10"/>
  <c r="F48" i="10"/>
  <c r="G48" i="10"/>
  <c r="H48" i="10"/>
  <c r="N48" i="10"/>
  <c r="O48" i="10"/>
  <c r="P48" i="10"/>
  <c r="Q48" i="10"/>
  <c r="C49" i="10"/>
  <c r="D49" i="10"/>
  <c r="E49" i="10"/>
  <c r="F49" i="10"/>
  <c r="G49" i="10"/>
  <c r="H49" i="10"/>
  <c r="N49" i="10"/>
  <c r="O49" i="10"/>
  <c r="P49" i="10"/>
  <c r="Q49" i="10"/>
  <c r="C50" i="10"/>
  <c r="D50" i="10"/>
  <c r="E50" i="10"/>
  <c r="F50" i="10"/>
  <c r="G50" i="10"/>
  <c r="H50" i="10"/>
  <c r="N50" i="10"/>
  <c r="O50" i="10"/>
  <c r="P50" i="10"/>
  <c r="Q50" i="10"/>
  <c r="C51" i="10"/>
  <c r="D51" i="10"/>
  <c r="E51" i="10"/>
  <c r="F51" i="10"/>
  <c r="G51" i="10"/>
  <c r="H51" i="10"/>
  <c r="N51" i="10"/>
  <c r="O51" i="10"/>
  <c r="P51" i="10"/>
  <c r="Q51" i="10"/>
  <c r="C52" i="10"/>
  <c r="D52" i="10"/>
  <c r="E52" i="10"/>
  <c r="F52" i="10"/>
  <c r="G52" i="10"/>
  <c r="H52" i="10"/>
  <c r="N52" i="10"/>
  <c r="O52" i="10"/>
  <c r="P52" i="10"/>
  <c r="Q52" i="10"/>
  <c r="C53" i="10"/>
  <c r="D53" i="10"/>
  <c r="E53" i="10"/>
  <c r="F53" i="10"/>
  <c r="G53" i="10"/>
  <c r="H53" i="10"/>
  <c r="N53" i="10"/>
  <c r="O53" i="10"/>
  <c r="P53" i="10"/>
  <c r="Q53" i="10"/>
  <c r="C54" i="10"/>
  <c r="D54" i="10"/>
  <c r="E54" i="10"/>
  <c r="F54" i="10"/>
  <c r="G54" i="10"/>
  <c r="H54" i="10"/>
  <c r="N54" i="10"/>
  <c r="O54" i="10"/>
  <c r="P54" i="10"/>
  <c r="Q54" i="10"/>
  <c r="C55" i="10"/>
  <c r="D55" i="10"/>
  <c r="E55" i="10"/>
  <c r="F55" i="10"/>
  <c r="G55" i="10"/>
  <c r="H55" i="10"/>
  <c r="N55" i="10"/>
  <c r="O55" i="10"/>
  <c r="P55" i="10"/>
  <c r="Q55" i="10"/>
  <c r="C56" i="10"/>
  <c r="D56" i="10"/>
  <c r="E56" i="10"/>
  <c r="F56" i="10"/>
  <c r="G56" i="10"/>
  <c r="H56" i="10"/>
  <c r="N56" i="10"/>
  <c r="O56" i="10"/>
  <c r="P56" i="10"/>
  <c r="Q56" i="10"/>
  <c r="C57" i="10"/>
  <c r="D57" i="10"/>
  <c r="E57" i="10"/>
  <c r="F57" i="10"/>
  <c r="G57" i="10"/>
  <c r="H57" i="10"/>
  <c r="N57" i="10"/>
  <c r="O57" i="10"/>
  <c r="P57" i="10"/>
  <c r="Q57" i="10"/>
  <c r="C58" i="10"/>
  <c r="D58" i="10"/>
  <c r="E58" i="10"/>
  <c r="F58" i="10"/>
  <c r="G58" i="10"/>
  <c r="H58" i="10"/>
  <c r="N58" i="10"/>
  <c r="O58" i="10"/>
  <c r="P58" i="10"/>
  <c r="Q58" i="10"/>
  <c r="C59" i="10"/>
  <c r="D59" i="10"/>
  <c r="E59" i="10"/>
  <c r="F59" i="10"/>
  <c r="G59" i="10"/>
  <c r="H59" i="10"/>
  <c r="N59" i="10"/>
  <c r="O59" i="10"/>
  <c r="P59" i="10"/>
  <c r="Q59" i="10"/>
  <c r="C60" i="10"/>
  <c r="D60" i="10"/>
  <c r="E60" i="10"/>
  <c r="F60" i="10"/>
  <c r="G60" i="10"/>
  <c r="H60" i="10"/>
  <c r="N60" i="10"/>
  <c r="O60" i="10"/>
  <c r="P60" i="10"/>
  <c r="Q60" i="10"/>
  <c r="C61" i="10"/>
  <c r="D61" i="10"/>
  <c r="E61" i="10"/>
  <c r="F61" i="10"/>
  <c r="G61" i="10"/>
  <c r="H61" i="10"/>
  <c r="N61" i="10"/>
  <c r="O61" i="10"/>
  <c r="P61" i="10"/>
  <c r="Q61" i="10"/>
  <c r="C62" i="10"/>
  <c r="D62" i="10"/>
  <c r="E62" i="10"/>
  <c r="F62" i="10"/>
  <c r="G62" i="10"/>
  <c r="H62" i="10"/>
  <c r="N62" i="10"/>
  <c r="O62" i="10"/>
  <c r="P62" i="10"/>
  <c r="Q62" i="10"/>
  <c r="C63" i="10"/>
  <c r="D63" i="10"/>
  <c r="E63" i="10"/>
  <c r="F63" i="10"/>
  <c r="G63" i="10"/>
  <c r="H63" i="10"/>
  <c r="N63" i="10"/>
  <c r="O63" i="10"/>
  <c r="P63" i="10"/>
  <c r="Q63" i="10"/>
  <c r="C64" i="10"/>
  <c r="D64" i="10"/>
  <c r="E64" i="10"/>
  <c r="F64" i="10"/>
  <c r="G64" i="10"/>
  <c r="H64" i="10"/>
  <c r="N64" i="10"/>
  <c r="O64" i="10"/>
  <c r="P64" i="10"/>
  <c r="Q64" i="10"/>
  <c r="C65" i="10"/>
  <c r="D65" i="10"/>
  <c r="E65" i="10"/>
  <c r="F65" i="10"/>
  <c r="G65" i="10"/>
  <c r="H65" i="10"/>
  <c r="N65" i="10"/>
  <c r="O65" i="10"/>
  <c r="P65" i="10"/>
  <c r="Q65" i="10"/>
  <c r="C66" i="10"/>
  <c r="D66" i="10"/>
  <c r="E66" i="10"/>
  <c r="F66" i="10"/>
  <c r="G66" i="10"/>
  <c r="H66" i="10"/>
  <c r="N66" i="10"/>
  <c r="O66" i="10"/>
  <c r="P66" i="10"/>
  <c r="Q66" i="10"/>
  <c r="C67" i="10"/>
  <c r="D67" i="10"/>
  <c r="E67" i="10"/>
  <c r="F67" i="10"/>
  <c r="G67" i="10"/>
  <c r="H67" i="10"/>
  <c r="N67" i="10"/>
  <c r="O67" i="10"/>
  <c r="P67" i="10"/>
  <c r="Q67" i="10"/>
  <c r="C68" i="10"/>
  <c r="D68" i="10"/>
  <c r="E68" i="10"/>
  <c r="F68" i="10"/>
  <c r="G68" i="10"/>
  <c r="H68" i="10"/>
  <c r="N68" i="10"/>
  <c r="O68" i="10"/>
  <c r="P68" i="10"/>
  <c r="Q68" i="10"/>
  <c r="C69" i="10"/>
  <c r="D69" i="10"/>
  <c r="E69" i="10"/>
  <c r="F69" i="10"/>
  <c r="G69" i="10"/>
  <c r="H69" i="10"/>
  <c r="N69" i="10"/>
  <c r="O69" i="10"/>
  <c r="P69" i="10"/>
  <c r="Q69" i="10"/>
  <c r="C70" i="10"/>
  <c r="D70" i="10"/>
  <c r="E70" i="10"/>
  <c r="F70" i="10"/>
  <c r="G70" i="10"/>
  <c r="H70" i="10"/>
  <c r="N70" i="10"/>
  <c r="O70" i="10"/>
  <c r="P70" i="10"/>
  <c r="Q70" i="10"/>
  <c r="C71" i="10"/>
  <c r="D71" i="10"/>
  <c r="E71" i="10"/>
  <c r="F71" i="10"/>
  <c r="G71" i="10"/>
  <c r="H71" i="10"/>
  <c r="N71" i="10"/>
  <c r="O71" i="10"/>
  <c r="P71" i="10"/>
  <c r="Q71" i="10"/>
  <c r="C72" i="10"/>
  <c r="D72" i="10"/>
  <c r="E72" i="10"/>
  <c r="F72" i="10"/>
  <c r="G72" i="10"/>
  <c r="H72" i="10"/>
  <c r="N72" i="10"/>
  <c r="O72" i="10"/>
  <c r="P72" i="10"/>
  <c r="Q72" i="10"/>
  <c r="C73" i="10"/>
  <c r="D73" i="10"/>
  <c r="E73" i="10"/>
  <c r="F73" i="10"/>
  <c r="G73" i="10"/>
  <c r="H73" i="10"/>
  <c r="N73" i="10"/>
  <c r="O73" i="10"/>
  <c r="P73" i="10"/>
  <c r="Q73" i="10"/>
  <c r="C74" i="10"/>
  <c r="D74" i="10"/>
  <c r="E74" i="10"/>
  <c r="F74" i="10"/>
  <c r="G74" i="10"/>
  <c r="H74" i="10"/>
  <c r="N74" i="10"/>
  <c r="O74" i="10"/>
  <c r="P74" i="10"/>
  <c r="Q74" i="10"/>
  <c r="C75" i="10"/>
  <c r="D75" i="10"/>
  <c r="E75" i="10"/>
  <c r="F75" i="10"/>
  <c r="G75" i="10"/>
  <c r="H75" i="10"/>
  <c r="N75" i="10"/>
  <c r="O75" i="10"/>
  <c r="P75" i="10"/>
  <c r="Q75" i="10"/>
  <c r="C76" i="10"/>
  <c r="D76" i="10"/>
  <c r="E76" i="10"/>
  <c r="F76" i="10"/>
  <c r="G76" i="10"/>
  <c r="H76" i="10"/>
  <c r="N76" i="10"/>
  <c r="O76" i="10"/>
  <c r="P76" i="10"/>
  <c r="Q76" i="10"/>
  <c r="C77" i="10"/>
  <c r="D77" i="10"/>
  <c r="E77" i="10"/>
  <c r="F77" i="10"/>
  <c r="G77" i="10"/>
  <c r="H77" i="10"/>
  <c r="N77" i="10"/>
  <c r="O77" i="10"/>
  <c r="P77" i="10"/>
  <c r="Q77" i="10"/>
  <c r="C78" i="10"/>
  <c r="D78" i="10"/>
  <c r="E78" i="10"/>
  <c r="F78" i="10"/>
  <c r="G78" i="10"/>
  <c r="H78" i="10"/>
  <c r="N78" i="10"/>
  <c r="O78" i="10"/>
  <c r="P78" i="10"/>
  <c r="Q78" i="10"/>
  <c r="C79" i="10"/>
  <c r="D79" i="10"/>
  <c r="E79" i="10"/>
  <c r="F79" i="10"/>
  <c r="G79" i="10"/>
  <c r="H79" i="10"/>
  <c r="N79" i="10"/>
  <c r="O79" i="10"/>
  <c r="P79" i="10"/>
  <c r="Q79" i="10"/>
  <c r="C80" i="10"/>
  <c r="D80" i="10"/>
  <c r="E80" i="10"/>
  <c r="F80" i="10"/>
  <c r="G80" i="10"/>
  <c r="H80" i="10"/>
  <c r="N80" i="10"/>
  <c r="O80" i="10"/>
  <c r="P80" i="10"/>
  <c r="Q80" i="10"/>
  <c r="C81" i="10"/>
  <c r="D81" i="10"/>
  <c r="E81" i="10"/>
  <c r="F81" i="10"/>
  <c r="G81" i="10"/>
  <c r="H81" i="10"/>
  <c r="N81" i="10"/>
  <c r="O81" i="10"/>
  <c r="P81" i="10"/>
  <c r="Q81" i="10"/>
  <c r="C82" i="10"/>
  <c r="D82" i="10"/>
  <c r="E82" i="10"/>
  <c r="F82" i="10"/>
  <c r="G82" i="10"/>
  <c r="H82" i="10"/>
  <c r="N82" i="10"/>
  <c r="O82" i="10"/>
  <c r="P82" i="10"/>
  <c r="Q82" i="10"/>
  <c r="C83" i="10"/>
  <c r="D83" i="10"/>
  <c r="E83" i="10"/>
  <c r="F83" i="10"/>
  <c r="G83" i="10"/>
  <c r="H83" i="10"/>
  <c r="N83" i="10"/>
  <c r="O83" i="10"/>
  <c r="P83" i="10"/>
  <c r="Q83" i="10"/>
  <c r="C84" i="10"/>
  <c r="D84" i="10"/>
  <c r="E84" i="10"/>
  <c r="F84" i="10"/>
  <c r="G84" i="10"/>
  <c r="H84" i="10"/>
  <c r="N84" i="10"/>
  <c r="O84" i="10"/>
  <c r="P84" i="10"/>
  <c r="Q84" i="10"/>
  <c r="C85" i="10"/>
  <c r="D85" i="10"/>
  <c r="E85" i="10"/>
  <c r="F85" i="10"/>
  <c r="G85" i="10"/>
  <c r="H85" i="10"/>
  <c r="N85" i="10"/>
  <c r="O85" i="10"/>
  <c r="P85" i="10"/>
  <c r="Q85" i="10"/>
  <c r="C86" i="10"/>
  <c r="D86" i="10"/>
  <c r="E86" i="10"/>
  <c r="F86" i="10"/>
  <c r="G86" i="10"/>
  <c r="H86" i="10"/>
  <c r="N86" i="10"/>
  <c r="O86" i="10"/>
  <c r="P86" i="10"/>
  <c r="Q86" i="10"/>
  <c r="C87" i="10"/>
  <c r="D87" i="10"/>
  <c r="E87" i="10"/>
  <c r="F87" i="10"/>
  <c r="G87" i="10"/>
  <c r="H87" i="10"/>
  <c r="N87" i="10"/>
  <c r="O87" i="10"/>
  <c r="P87" i="10"/>
  <c r="Q87" i="10"/>
  <c r="C88" i="10"/>
  <c r="D88" i="10"/>
  <c r="E88" i="10"/>
  <c r="F88" i="10"/>
  <c r="G88" i="10"/>
  <c r="H88" i="10"/>
  <c r="N88" i="10"/>
  <c r="O88" i="10"/>
  <c r="P88" i="10"/>
  <c r="Q88" i="10"/>
  <c r="C89" i="10"/>
  <c r="D89" i="10"/>
  <c r="E89" i="10"/>
  <c r="F89" i="10"/>
  <c r="G89" i="10"/>
  <c r="H89" i="10"/>
  <c r="N89" i="10"/>
  <c r="O89" i="10"/>
  <c r="P89" i="10"/>
  <c r="Q89" i="10"/>
  <c r="C90" i="10"/>
  <c r="D90" i="10"/>
  <c r="E90" i="10"/>
  <c r="F90" i="10"/>
  <c r="G90" i="10"/>
  <c r="H90" i="10"/>
  <c r="N90" i="10"/>
  <c r="O90" i="10"/>
  <c r="P90" i="10"/>
  <c r="Q90" i="10"/>
  <c r="C91" i="10"/>
  <c r="D91" i="10"/>
  <c r="E91" i="10"/>
  <c r="F91" i="10"/>
  <c r="G91" i="10"/>
  <c r="H91" i="10"/>
  <c r="N91" i="10"/>
  <c r="O91" i="10"/>
  <c r="P91" i="10"/>
  <c r="Q91" i="10"/>
  <c r="C92" i="10"/>
  <c r="D92" i="10"/>
  <c r="E92" i="10"/>
  <c r="F92" i="10"/>
  <c r="G92" i="10"/>
  <c r="H92" i="10"/>
  <c r="N92" i="10"/>
  <c r="O92" i="10"/>
  <c r="P92" i="10"/>
  <c r="Q92" i="10"/>
  <c r="C93" i="10"/>
  <c r="D93" i="10"/>
  <c r="E93" i="10"/>
  <c r="F93" i="10"/>
  <c r="G93" i="10"/>
  <c r="H93" i="10"/>
  <c r="N93" i="10"/>
  <c r="O93" i="10"/>
  <c r="P93" i="10"/>
  <c r="Q93" i="10"/>
  <c r="C94" i="10"/>
  <c r="D94" i="10"/>
  <c r="E94" i="10"/>
  <c r="F94" i="10"/>
  <c r="G94" i="10"/>
  <c r="H94" i="10"/>
  <c r="N94" i="10"/>
  <c r="O94" i="10"/>
  <c r="P94" i="10"/>
  <c r="Q94" i="10"/>
  <c r="C95" i="10"/>
  <c r="D95" i="10"/>
  <c r="E95" i="10"/>
  <c r="F95" i="10"/>
  <c r="G95" i="10"/>
  <c r="H95" i="10"/>
  <c r="N95" i="10"/>
  <c r="O95" i="10"/>
  <c r="P95" i="10"/>
  <c r="Q95" i="10"/>
  <c r="C96" i="10"/>
  <c r="D96" i="10"/>
  <c r="E96" i="10"/>
  <c r="F96" i="10"/>
  <c r="G96" i="10"/>
  <c r="H96" i="10"/>
  <c r="N96" i="10"/>
  <c r="O96" i="10"/>
  <c r="P96" i="10"/>
  <c r="Q96" i="10"/>
  <c r="C97" i="10"/>
  <c r="D97" i="10"/>
  <c r="E97" i="10"/>
  <c r="F97" i="10"/>
  <c r="G97" i="10"/>
  <c r="H97" i="10"/>
  <c r="N97" i="10"/>
  <c r="O97" i="10"/>
  <c r="P97" i="10"/>
  <c r="Q97" i="10"/>
  <c r="C98" i="10"/>
  <c r="D98" i="10"/>
  <c r="E98" i="10"/>
  <c r="F98" i="10"/>
  <c r="G98" i="10"/>
  <c r="H98" i="10"/>
  <c r="N98" i="10"/>
  <c r="O98" i="10"/>
  <c r="P98" i="10"/>
  <c r="Q98" i="10"/>
  <c r="C99" i="10"/>
  <c r="D99" i="10"/>
  <c r="E99" i="10"/>
  <c r="F99" i="10"/>
  <c r="G99" i="10"/>
  <c r="H99" i="10"/>
  <c r="N99" i="10"/>
  <c r="O99" i="10"/>
  <c r="P99" i="10"/>
  <c r="Q99" i="10"/>
  <c r="C100" i="10"/>
  <c r="D100" i="10"/>
  <c r="E100" i="10"/>
  <c r="F100" i="10"/>
  <c r="G100" i="10"/>
  <c r="H100" i="10"/>
  <c r="N100" i="10"/>
  <c r="O100" i="10"/>
  <c r="P100" i="10"/>
  <c r="Q100" i="10"/>
  <c r="C101" i="10"/>
  <c r="D101" i="10"/>
  <c r="E101" i="10"/>
  <c r="F101" i="10"/>
  <c r="G101" i="10"/>
  <c r="H101" i="10"/>
  <c r="N101" i="10"/>
  <c r="O101" i="10"/>
  <c r="P101" i="10"/>
  <c r="Q101" i="10"/>
  <c r="C102" i="10"/>
  <c r="D102" i="10"/>
  <c r="E102" i="10"/>
  <c r="F102" i="10"/>
  <c r="G102" i="10"/>
  <c r="H102" i="10"/>
  <c r="N102" i="10"/>
  <c r="O102" i="10"/>
  <c r="P102" i="10"/>
  <c r="Q102" i="10"/>
  <c r="C103" i="10"/>
  <c r="D103" i="10"/>
  <c r="E103" i="10"/>
  <c r="F103" i="10"/>
  <c r="G103" i="10"/>
  <c r="H103" i="10"/>
  <c r="N103" i="10"/>
  <c r="O103" i="10"/>
  <c r="P103" i="10"/>
  <c r="Q103" i="10"/>
  <c r="C104" i="10"/>
  <c r="D104" i="10"/>
  <c r="E104" i="10"/>
  <c r="F104" i="10"/>
  <c r="G104" i="10"/>
  <c r="H104" i="10"/>
  <c r="N104" i="10"/>
  <c r="O104" i="10"/>
  <c r="P104" i="10"/>
  <c r="Q104" i="10"/>
  <c r="C105" i="10"/>
  <c r="D105" i="10"/>
  <c r="E105" i="10"/>
  <c r="F105" i="10"/>
  <c r="G105" i="10"/>
  <c r="H105" i="10"/>
  <c r="N105" i="10"/>
  <c r="O105" i="10"/>
  <c r="P105" i="10"/>
  <c r="Q105" i="10"/>
  <c r="C106" i="10"/>
  <c r="D106" i="10"/>
  <c r="E106" i="10"/>
  <c r="F106" i="10"/>
  <c r="G106" i="10"/>
  <c r="H106" i="10"/>
  <c r="N106" i="10"/>
  <c r="O106" i="10"/>
  <c r="P106" i="10"/>
  <c r="Q106" i="10"/>
  <c r="C107" i="10"/>
  <c r="D107" i="10"/>
  <c r="E107" i="10"/>
  <c r="F107" i="10"/>
  <c r="G107" i="10"/>
  <c r="H107" i="10"/>
  <c r="N107" i="10"/>
  <c r="O107" i="10"/>
  <c r="P107" i="10"/>
  <c r="Q107" i="10"/>
  <c r="C108" i="10"/>
  <c r="D108" i="10"/>
  <c r="E108" i="10"/>
  <c r="F108" i="10"/>
  <c r="G108" i="10"/>
  <c r="H108" i="10"/>
  <c r="N108" i="10"/>
  <c r="O108" i="10"/>
  <c r="P108" i="10"/>
  <c r="Q108" i="10"/>
  <c r="C109" i="10"/>
  <c r="D109" i="10"/>
  <c r="E109" i="10"/>
  <c r="F109" i="10"/>
  <c r="G109" i="10"/>
  <c r="H109" i="10"/>
  <c r="N109" i="10"/>
  <c r="O109" i="10"/>
  <c r="P109" i="10"/>
  <c r="Q109" i="10"/>
  <c r="C110" i="10"/>
  <c r="D110" i="10"/>
  <c r="E110" i="10"/>
  <c r="F110" i="10"/>
  <c r="G110" i="10"/>
  <c r="H110" i="10"/>
  <c r="N110" i="10"/>
  <c r="O110" i="10"/>
  <c r="P110" i="10"/>
  <c r="Q110" i="10"/>
  <c r="C111" i="10"/>
  <c r="D111" i="10"/>
  <c r="E111" i="10"/>
  <c r="F111" i="10"/>
  <c r="G111" i="10"/>
  <c r="H111" i="10"/>
  <c r="N111" i="10"/>
  <c r="O111" i="10"/>
  <c r="P111" i="10"/>
  <c r="Q111" i="10"/>
  <c r="C112" i="10"/>
  <c r="D112" i="10"/>
  <c r="E112" i="10"/>
  <c r="F112" i="10"/>
  <c r="G112" i="10"/>
  <c r="H112" i="10"/>
  <c r="N112" i="10"/>
  <c r="O112" i="10"/>
  <c r="P112" i="10"/>
  <c r="Q112" i="10"/>
  <c r="C113" i="10"/>
  <c r="D113" i="10"/>
  <c r="E113" i="10"/>
  <c r="F113" i="10"/>
  <c r="G113" i="10"/>
  <c r="H113" i="10"/>
  <c r="N113" i="10"/>
  <c r="O113" i="10"/>
  <c r="P113" i="10"/>
  <c r="Q113" i="10"/>
  <c r="C114" i="10"/>
  <c r="D114" i="10"/>
  <c r="E114" i="10"/>
  <c r="F114" i="10"/>
  <c r="G114" i="10"/>
  <c r="H114" i="10"/>
  <c r="N114" i="10"/>
  <c r="O114" i="10"/>
  <c r="P114" i="10"/>
  <c r="Q114" i="10"/>
  <c r="C115" i="10"/>
  <c r="D115" i="10"/>
  <c r="E115" i="10"/>
  <c r="F115" i="10"/>
  <c r="G115" i="10"/>
  <c r="H115" i="10"/>
  <c r="N115" i="10"/>
  <c r="O115" i="10"/>
  <c r="P115" i="10"/>
  <c r="Q115" i="10"/>
  <c r="C116" i="10"/>
  <c r="D116" i="10"/>
  <c r="E116" i="10"/>
  <c r="F116" i="10"/>
  <c r="G116" i="10"/>
  <c r="H116" i="10"/>
  <c r="N116" i="10"/>
  <c r="O116" i="10"/>
  <c r="P116" i="10"/>
  <c r="Q116" i="10"/>
  <c r="C117" i="10"/>
  <c r="D117" i="10"/>
  <c r="E117" i="10"/>
  <c r="F117" i="10"/>
  <c r="G117" i="10"/>
  <c r="H117" i="10"/>
  <c r="N117" i="10"/>
  <c r="O117" i="10"/>
  <c r="P117" i="10"/>
  <c r="Q117" i="10"/>
  <c r="C118" i="10"/>
  <c r="D118" i="10"/>
  <c r="E118" i="10"/>
  <c r="F118" i="10"/>
  <c r="G118" i="10"/>
  <c r="H118" i="10"/>
  <c r="N118" i="10"/>
  <c r="O118" i="10"/>
  <c r="P118" i="10"/>
  <c r="Q118" i="10"/>
  <c r="C119" i="10"/>
  <c r="D119" i="10"/>
  <c r="E119" i="10"/>
  <c r="F119" i="10"/>
  <c r="G119" i="10"/>
  <c r="H119" i="10"/>
  <c r="N119" i="10"/>
  <c r="O119" i="10"/>
  <c r="P119" i="10"/>
  <c r="Q119" i="10"/>
  <c r="C120" i="10"/>
  <c r="D120" i="10"/>
  <c r="E120" i="10"/>
  <c r="F120" i="10"/>
  <c r="G120" i="10"/>
  <c r="H120" i="10"/>
  <c r="N120" i="10"/>
  <c r="O120" i="10"/>
  <c r="P120" i="10"/>
  <c r="Q120" i="10"/>
  <c r="C121" i="10"/>
  <c r="D121" i="10"/>
  <c r="E121" i="10"/>
  <c r="F121" i="10"/>
  <c r="G121" i="10"/>
  <c r="H121" i="10"/>
  <c r="N121" i="10"/>
  <c r="O121" i="10"/>
  <c r="P121" i="10"/>
  <c r="Q121" i="10"/>
  <c r="C122" i="10"/>
  <c r="D122" i="10"/>
  <c r="E122" i="10"/>
  <c r="F122" i="10"/>
  <c r="G122" i="10"/>
  <c r="H122" i="10"/>
  <c r="N122" i="10"/>
  <c r="O122" i="10"/>
  <c r="P122" i="10"/>
  <c r="Q122" i="10"/>
  <c r="C123" i="10"/>
  <c r="D123" i="10"/>
  <c r="E123" i="10"/>
  <c r="F123" i="10"/>
  <c r="G123" i="10"/>
  <c r="H123" i="10"/>
  <c r="N123" i="10"/>
  <c r="O123" i="10"/>
  <c r="P123" i="10"/>
  <c r="Q123" i="10"/>
  <c r="C124" i="10"/>
  <c r="D124" i="10"/>
  <c r="E124" i="10"/>
  <c r="F124" i="10"/>
  <c r="G124" i="10"/>
  <c r="H124" i="10"/>
  <c r="N124" i="10"/>
  <c r="O124" i="10"/>
  <c r="P124" i="10"/>
  <c r="Q124" i="10"/>
  <c r="C125" i="10"/>
  <c r="D125" i="10"/>
  <c r="E125" i="10"/>
  <c r="F125" i="10"/>
  <c r="G125" i="10"/>
  <c r="H125" i="10"/>
  <c r="N125" i="10"/>
  <c r="O125" i="10"/>
  <c r="P125" i="10"/>
  <c r="Q125" i="10"/>
  <c r="C126" i="10"/>
  <c r="D126" i="10"/>
  <c r="E126" i="10"/>
  <c r="F126" i="10"/>
  <c r="G126" i="10"/>
  <c r="H126" i="10"/>
  <c r="N126" i="10"/>
  <c r="O126" i="10"/>
  <c r="P126" i="10"/>
  <c r="Q126" i="10"/>
  <c r="C127" i="10"/>
  <c r="D127" i="10"/>
  <c r="E127" i="10"/>
  <c r="F127" i="10"/>
  <c r="G127" i="10"/>
  <c r="H127" i="10"/>
  <c r="N127" i="10"/>
  <c r="O127" i="10"/>
  <c r="P127" i="10"/>
  <c r="Q127" i="10"/>
  <c r="C128" i="10"/>
  <c r="D128" i="10"/>
  <c r="E128" i="10"/>
  <c r="F128" i="10"/>
  <c r="G128" i="10"/>
  <c r="H128" i="10"/>
  <c r="N128" i="10"/>
  <c r="O128" i="10"/>
  <c r="P128" i="10"/>
  <c r="Q128" i="10"/>
  <c r="C129" i="10"/>
  <c r="D129" i="10"/>
  <c r="E129" i="10"/>
  <c r="F129" i="10"/>
  <c r="G129" i="10"/>
  <c r="H129" i="10"/>
  <c r="N129" i="10"/>
  <c r="O129" i="10"/>
  <c r="P129" i="10"/>
  <c r="Q129" i="10"/>
  <c r="C130" i="10"/>
  <c r="D130" i="10"/>
  <c r="E130" i="10"/>
  <c r="F130" i="10"/>
  <c r="G130" i="10"/>
  <c r="H130" i="10"/>
  <c r="N130" i="10"/>
  <c r="O130" i="10"/>
  <c r="P130" i="10"/>
  <c r="Q130" i="10"/>
  <c r="C131" i="10"/>
  <c r="D131" i="10"/>
  <c r="E131" i="10"/>
  <c r="F131" i="10"/>
  <c r="G131" i="10"/>
  <c r="H131" i="10"/>
  <c r="N131" i="10"/>
  <c r="O131" i="10"/>
  <c r="P131" i="10"/>
  <c r="Q131" i="10"/>
  <c r="C132" i="10"/>
  <c r="D132" i="10"/>
  <c r="E132" i="10"/>
  <c r="F132" i="10"/>
  <c r="G132" i="10"/>
  <c r="H132" i="10"/>
  <c r="N132" i="10"/>
  <c r="O132" i="10"/>
  <c r="P132" i="10"/>
  <c r="Q132" i="10"/>
  <c r="C133" i="10"/>
  <c r="D133" i="10"/>
  <c r="E133" i="10"/>
  <c r="F133" i="10"/>
  <c r="G133" i="10"/>
  <c r="H133" i="10"/>
  <c r="N133" i="10"/>
  <c r="O133" i="10"/>
  <c r="P133" i="10"/>
  <c r="Q133" i="10"/>
  <c r="C134" i="10"/>
  <c r="D134" i="10"/>
  <c r="E134" i="10"/>
  <c r="F134" i="10"/>
  <c r="G134" i="10"/>
  <c r="H134" i="10"/>
  <c r="N134" i="10"/>
  <c r="O134" i="10"/>
  <c r="P134" i="10"/>
  <c r="Q134" i="10"/>
  <c r="C135" i="10"/>
  <c r="D135" i="10"/>
  <c r="E135" i="10"/>
  <c r="F135" i="10"/>
  <c r="G135" i="10"/>
  <c r="H135" i="10"/>
  <c r="N135" i="10"/>
  <c r="O135" i="10"/>
  <c r="P135" i="10"/>
  <c r="Q135" i="10"/>
  <c r="C136" i="10"/>
  <c r="D136" i="10"/>
  <c r="E136" i="10"/>
  <c r="F136" i="10"/>
  <c r="G136" i="10"/>
  <c r="H136" i="10"/>
  <c r="N136" i="10"/>
  <c r="O136" i="10"/>
  <c r="P136" i="10"/>
  <c r="Q136" i="10"/>
  <c r="C137" i="10"/>
  <c r="D137" i="10"/>
  <c r="E137" i="10"/>
  <c r="F137" i="10"/>
  <c r="G137" i="10"/>
  <c r="H137" i="10"/>
  <c r="N137" i="10"/>
  <c r="O137" i="10"/>
  <c r="P137" i="10"/>
  <c r="Q137" i="10"/>
  <c r="C138" i="10"/>
  <c r="D138" i="10"/>
  <c r="E138" i="10"/>
  <c r="F138" i="10"/>
  <c r="G138" i="10"/>
  <c r="H138" i="10"/>
  <c r="N138" i="10"/>
  <c r="O138" i="10"/>
  <c r="P138" i="10"/>
  <c r="Q138" i="10"/>
  <c r="C139" i="10"/>
  <c r="D139" i="10"/>
  <c r="E139" i="10"/>
  <c r="F139" i="10"/>
  <c r="G139" i="10"/>
  <c r="H139" i="10"/>
  <c r="N139" i="10"/>
  <c r="O139" i="10"/>
  <c r="P139" i="10"/>
  <c r="Q139" i="10"/>
  <c r="C140" i="10"/>
  <c r="D140" i="10"/>
  <c r="E140" i="10"/>
  <c r="F140" i="10"/>
  <c r="G140" i="10"/>
  <c r="H140" i="10"/>
  <c r="N140" i="10"/>
  <c r="O140" i="10"/>
  <c r="P140" i="10"/>
  <c r="Q140" i="10"/>
  <c r="C141" i="10"/>
  <c r="D141" i="10"/>
  <c r="E141" i="10"/>
  <c r="F141" i="10"/>
  <c r="G141" i="10"/>
  <c r="H141" i="10"/>
  <c r="N141" i="10"/>
  <c r="O141" i="10"/>
  <c r="P141" i="10"/>
  <c r="Q141" i="10"/>
  <c r="C142" i="10"/>
  <c r="D142" i="10"/>
  <c r="E142" i="10"/>
  <c r="F142" i="10"/>
  <c r="G142" i="10"/>
  <c r="H142" i="10"/>
  <c r="N142" i="10"/>
  <c r="O142" i="10"/>
  <c r="P142" i="10"/>
  <c r="Q142" i="10"/>
  <c r="C143" i="10"/>
  <c r="D143" i="10"/>
  <c r="E143" i="10"/>
  <c r="F143" i="10"/>
  <c r="G143" i="10"/>
  <c r="H143" i="10"/>
  <c r="N143" i="10"/>
  <c r="O143" i="10"/>
  <c r="P143" i="10"/>
  <c r="Q143" i="10"/>
  <c r="C144" i="10"/>
  <c r="D144" i="10"/>
  <c r="E144" i="10"/>
  <c r="F144" i="10"/>
  <c r="G144" i="10"/>
  <c r="H144" i="10"/>
  <c r="N144" i="10"/>
  <c r="O144" i="10"/>
  <c r="P144" i="10"/>
  <c r="Q144" i="10"/>
  <c r="C145" i="10"/>
  <c r="D145" i="10"/>
  <c r="E145" i="10"/>
  <c r="F145" i="10"/>
  <c r="G145" i="10"/>
  <c r="H145" i="10"/>
  <c r="N145" i="10"/>
  <c r="O145" i="10"/>
  <c r="P145" i="10"/>
  <c r="Q145" i="10"/>
  <c r="C146" i="10"/>
  <c r="D146" i="10"/>
  <c r="E146" i="10"/>
  <c r="F146" i="10"/>
  <c r="G146" i="10"/>
  <c r="H146" i="10"/>
  <c r="N146" i="10"/>
  <c r="O146" i="10"/>
  <c r="P146" i="10"/>
  <c r="Q146" i="10"/>
  <c r="C147" i="10"/>
  <c r="D147" i="10"/>
  <c r="E147" i="10"/>
  <c r="F147" i="10"/>
  <c r="G147" i="10"/>
  <c r="H147" i="10"/>
  <c r="N147" i="10"/>
  <c r="O147" i="10"/>
  <c r="P147" i="10"/>
  <c r="Q147" i="10"/>
  <c r="C148" i="10"/>
  <c r="D148" i="10"/>
  <c r="E148" i="10"/>
  <c r="F148" i="10"/>
  <c r="G148" i="10"/>
  <c r="H148" i="10"/>
  <c r="N148" i="10"/>
  <c r="O148" i="10"/>
  <c r="P148" i="10"/>
  <c r="Q148" i="10"/>
  <c r="C149" i="10"/>
  <c r="D149" i="10"/>
  <c r="E149" i="10"/>
  <c r="F149" i="10"/>
  <c r="G149" i="10"/>
  <c r="H149" i="10"/>
  <c r="N149" i="10"/>
  <c r="O149" i="10"/>
  <c r="P149" i="10"/>
  <c r="Q149" i="10"/>
  <c r="C150" i="10"/>
  <c r="D150" i="10"/>
  <c r="E150" i="10"/>
  <c r="F150" i="10"/>
  <c r="G150" i="10"/>
  <c r="H150" i="10"/>
  <c r="N150" i="10"/>
  <c r="O150" i="10"/>
  <c r="P150" i="10"/>
  <c r="Q150" i="10"/>
  <c r="C151" i="10"/>
  <c r="D151" i="10"/>
  <c r="E151" i="10"/>
  <c r="F151" i="10"/>
  <c r="G151" i="10"/>
  <c r="H151" i="10"/>
  <c r="N151" i="10"/>
  <c r="O151" i="10"/>
  <c r="P151" i="10"/>
  <c r="Q151" i="10"/>
  <c r="C152" i="10"/>
  <c r="D152" i="10"/>
  <c r="E152" i="10"/>
  <c r="F152" i="10"/>
  <c r="G152" i="10"/>
  <c r="H152" i="10"/>
  <c r="N152" i="10"/>
  <c r="O152" i="10"/>
  <c r="P152" i="10"/>
  <c r="Q152" i="10"/>
  <c r="C153" i="10"/>
  <c r="D153" i="10"/>
  <c r="E153" i="10"/>
  <c r="F153" i="10"/>
  <c r="G153" i="10"/>
  <c r="H153" i="10"/>
  <c r="N153" i="10"/>
  <c r="O153" i="10"/>
  <c r="P153" i="10"/>
  <c r="Q153" i="10"/>
  <c r="C154" i="10"/>
  <c r="D154" i="10"/>
  <c r="E154" i="10"/>
  <c r="F154" i="10"/>
  <c r="G154" i="10"/>
  <c r="H154" i="10"/>
  <c r="N154" i="10"/>
  <c r="O154" i="10"/>
  <c r="P154" i="10"/>
  <c r="Q154" i="10"/>
  <c r="C155" i="10"/>
  <c r="D155" i="10"/>
  <c r="E155" i="10"/>
  <c r="F155" i="10"/>
  <c r="G155" i="10"/>
  <c r="H155" i="10"/>
  <c r="N155" i="10"/>
  <c r="O155" i="10"/>
  <c r="P155" i="10"/>
  <c r="Q155" i="10"/>
  <c r="C156" i="10"/>
  <c r="D156" i="10"/>
  <c r="E156" i="10"/>
  <c r="F156" i="10"/>
  <c r="G156" i="10"/>
  <c r="H156" i="10"/>
  <c r="N156" i="10"/>
  <c r="O156" i="10"/>
  <c r="P156" i="10"/>
  <c r="Q156" i="10"/>
  <c r="D7" i="10"/>
  <c r="E7" i="10"/>
  <c r="F7" i="10"/>
  <c r="G7" i="10"/>
  <c r="H7" i="10"/>
  <c r="N7" i="10"/>
  <c r="O7" i="10"/>
  <c r="P7" i="10"/>
  <c r="Q7" i="10"/>
  <c r="C7" i="10"/>
  <c r="U5" i="32" l="1"/>
  <c r="U4" i="32"/>
  <c r="D4" i="26"/>
  <c r="AP4" i="26" s="1"/>
  <c r="D4" i="24"/>
  <c r="J4" i="24" s="1"/>
  <c r="B11" i="14"/>
  <c r="B12" i="24"/>
  <c r="G4" i="22"/>
  <c r="L4" i="22" s="1"/>
  <c r="G4" i="23"/>
  <c r="G4" i="20"/>
  <c r="Q4" i="20" s="1"/>
  <c r="G4" i="21"/>
  <c r="G4" i="18"/>
  <c r="U4" i="18" s="1"/>
  <c r="G4" i="19"/>
  <c r="D4" i="14"/>
  <c r="L4" i="14" s="1"/>
  <c r="G4" i="17"/>
  <c r="AP5" i="26" l="1"/>
  <c r="J5" i="24"/>
  <c r="L5" i="14"/>
  <c r="L5" i="22"/>
  <c r="L4" i="23"/>
  <c r="L5" i="23"/>
  <c r="Q5" i="20"/>
  <c r="Q5" i="21"/>
  <c r="Q4" i="21"/>
  <c r="U5" i="18"/>
  <c r="U5" i="19"/>
  <c r="U4" i="19"/>
  <c r="AB4" i="17"/>
  <c r="AB5" i="17"/>
  <c r="E139" i="32"/>
  <c r="E51" i="32"/>
  <c r="E154" i="32"/>
  <c r="E168" i="32"/>
  <c r="E75" i="32"/>
  <c r="E130" i="32"/>
  <c r="E191" i="32"/>
  <c r="E107" i="32"/>
  <c r="E90" i="32"/>
  <c r="E42" i="32"/>
  <c r="E89" i="32"/>
  <c r="E131" i="32"/>
  <c r="E117" i="32"/>
  <c r="E24" i="32"/>
  <c r="E143" i="32"/>
  <c r="E147" i="32"/>
  <c r="E63" i="32"/>
  <c r="B144" i="24"/>
  <c r="E34" i="32"/>
  <c r="E183" i="32"/>
  <c r="E160" i="32"/>
  <c r="E16" i="32"/>
  <c r="E189" i="32"/>
  <c r="E123" i="32"/>
  <c r="E126" i="32"/>
  <c r="E31" i="32"/>
  <c r="E72" i="32"/>
  <c r="E104" i="32"/>
  <c r="E33" i="32"/>
  <c r="E83" i="32"/>
  <c r="E95" i="32"/>
  <c r="E178" i="32"/>
  <c r="E40" i="32"/>
  <c r="E150" i="32"/>
  <c r="E53" i="32"/>
  <c r="E21" i="32"/>
  <c r="E76" i="32"/>
  <c r="B78" i="14"/>
  <c r="E125" i="32"/>
  <c r="E57" i="32"/>
  <c r="E61" i="32"/>
  <c r="E185" i="32"/>
  <c r="E167" i="32"/>
  <c r="E157" i="32"/>
  <c r="E65" i="32"/>
  <c r="E118" i="32"/>
  <c r="E97" i="32"/>
  <c r="E46" i="32"/>
  <c r="E50" i="32"/>
  <c r="E165" i="32"/>
  <c r="E188" i="32"/>
  <c r="E103" i="32"/>
  <c r="E153" i="32"/>
  <c r="E140" i="32"/>
  <c r="B99" i="26"/>
  <c r="E20" i="32"/>
  <c r="E102" i="32"/>
  <c r="E172" i="32"/>
  <c r="E15" i="32"/>
  <c r="E163" i="32"/>
  <c r="E41" i="32"/>
  <c r="E106" i="32"/>
  <c r="E176" i="32"/>
  <c r="E159" i="32"/>
  <c r="E108" i="32"/>
  <c r="E179" i="32"/>
  <c r="E80" i="32"/>
  <c r="E74" i="32"/>
  <c r="E113" i="32"/>
  <c r="E186" i="32"/>
  <c r="E112" i="32"/>
  <c r="E32" i="32"/>
  <c r="E116" i="32"/>
  <c r="E14" i="32"/>
  <c r="E27" i="32"/>
  <c r="E77" i="32"/>
  <c r="E86" i="32"/>
  <c r="E56" i="32"/>
  <c r="E152" i="32"/>
  <c r="E38" i="32"/>
  <c r="E100" i="32"/>
  <c r="E184" i="32"/>
  <c r="E177" i="32"/>
  <c r="E88" i="32"/>
  <c r="E78" i="32"/>
  <c r="E171" i="32"/>
  <c r="E85" i="32"/>
  <c r="E142" i="32"/>
  <c r="E44" i="32"/>
  <c r="E122" i="32"/>
  <c r="E93" i="32"/>
  <c r="E158" i="32"/>
  <c r="E135" i="32"/>
  <c r="E137" i="32"/>
  <c r="E180" i="32"/>
  <c r="E62" i="32"/>
  <c r="E155" i="32"/>
  <c r="E141" i="32"/>
  <c r="E111" i="32"/>
  <c r="E67" i="32"/>
  <c r="E145" i="32"/>
  <c r="E73" i="32"/>
  <c r="E144" i="32"/>
  <c r="E115" i="32"/>
  <c r="E45" i="32"/>
  <c r="E26" i="32"/>
  <c r="E173" i="32"/>
  <c r="E133" i="32"/>
  <c r="E49" i="32"/>
  <c r="E59" i="32"/>
  <c r="E109" i="32"/>
  <c r="E98" i="32"/>
  <c r="E25" i="32"/>
  <c r="E54" i="32"/>
  <c r="E60" i="32"/>
  <c r="E119" i="32"/>
  <c r="E190" i="32"/>
  <c r="E170" i="32"/>
  <c r="E128" i="32"/>
  <c r="E134" i="32"/>
  <c r="E162" i="32"/>
  <c r="E187" i="32"/>
  <c r="E28" i="32"/>
  <c r="E66" i="32"/>
  <c r="E114" i="32"/>
  <c r="E129" i="32"/>
  <c r="E101" i="32"/>
  <c r="E96" i="32"/>
  <c r="E29" i="32"/>
  <c r="E151" i="32"/>
  <c r="E174" i="32"/>
  <c r="E17" i="32"/>
  <c r="E13" i="32"/>
  <c r="E87" i="32"/>
  <c r="E105" i="32"/>
  <c r="E52" i="32"/>
  <c r="E79" i="32"/>
  <c r="E136" i="32"/>
  <c r="E23" i="32"/>
  <c r="E148" i="32"/>
  <c r="E30" i="32"/>
  <c r="E132" i="32"/>
  <c r="E91" i="32"/>
  <c r="E58" i="32"/>
  <c r="E84" i="32"/>
  <c r="E110" i="32"/>
  <c r="E127" i="32"/>
  <c r="E92" i="32"/>
  <c r="E166" i="32"/>
  <c r="E99" i="32"/>
  <c r="E39" i="32"/>
  <c r="E161" i="32"/>
  <c r="E181" i="32"/>
  <c r="E169" i="32"/>
  <c r="E71" i="32"/>
  <c r="E64" i="32"/>
  <c r="E55" i="32"/>
  <c r="E35" i="32"/>
  <c r="E43" i="32"/>
  <c r="E19" i="32"/>
  <c r="E68" i="32"/>
  <c r="E69" i="32"/>
  <c r="E120" i="32"/>
  <c r="E81" i="32"/>
  <c r="E146" i="32"/>
  <c r="E138" i="32"/>
  <c r="E94" i="32"/>
  <c r="E182" i="32"/>
  <c r="E22" i="32"/>
  <c r="E37" i="32"/>
  <c r="E121" i="32"/>
  <c r="E12" i="17"/>
  <c r="E175" i="32"/>
  <c r="E36" i="32"/>
  <c r="E18" i="32"/>
  <c r="E124" i="32"/>
  <c r="E149" i="32"/>
  <c r="E156" i="32"/>
  <c r="E82" i="32"/>
  <c r="E47" i="32"/>
  <c r="E164" i="32"/>
  <c r="E48" i="32"/>
  <c r="E70" i="32"/>
  <c r="E74" i="18"/>
  <c r="G99" i="26" l="1"/>
  <c r="K99" i="26"/>
  <c r="O99" i="26"/>
  <c r="S99" i="26"/>
  <c r="W99" i="26"/>
  <c r="AA99" i="26"/>
  <c r="AE99" i="26"/>
  <c r="AI99" i="26"/>
  <c r="AM99" i="26"/>
  <c r="D99" i="26"/>
  <c r="H99" i="26"/>
  <c r="L99" i="26"/>
  <c r="P99" i="26"/>
  <c r="T99" i="26"/>
  <c r="X99" i="26"/>
  <c r="AB99" i="26"/>
  <c r="AF99" i="26"/>
  <c r="AJ99" i="26"/>
  <c r="I99" i="26"/>
  <c r="Q99" i="26"/>
  <c r="Y99" i="26"/>
  <c r="AG99" i="26"/>
  <c r="J99" i="26"/>
  <c r="R99" i="26"/>
  <c r="Z99" i="26"/>
  <c r="AH99" i="26"/>
  <c r="M99" i="26"/>
  <c r="AC99" i="26"/>
  <c r="U99" i="26"/>
  <c r="N99" i="26"/>
  <c r="AD99" i="26"/>
  <c r="E99" i="26"/>
  <c r="AK99" i="26"/>
  <c r="F99" i="26"/>
  <c r="V99" i="26"/>
  <c r="AL99" i="26"/>
  <c r="P35" i="32"/>
  <c r="L35" i="32"/>
  <c r="H35" i="32"/>
  <c r="D35" i="32"/>
  <c r="O35" i="32"/>
  <c r="K35" i="32"/>
  <c r="G35" i="32"/>
  <c r="C35" i="32"/>
  <c r="Q35" i="32"/>
  <c r="I35" i="32"/>
  <c r="R35" i="32"/>
  <c r="B35" i="32"/>
  <c r="N35" i="32"/>
  <c r="F35" i="32"/>
  <c r="M35" i="32"/>
  <c r="J35" i="32"/>
  <c r="O36" i="32"/>
  <c r="K36" i="32"/>
  <c r="G36" i="32"/>
  <c r="C36" i="32"/>
  <c r="R36" i="32"/>
  <c r="N36" i="32"/>
  <c r="J36" i="32"/>
  <c r="F36" i="32"/>
  <c r="B36" i="32"/>
  <c r="P36" i="32"/>
  <c r="H36" i="32"/>
  <c r="I36" i="32"/>
  <c r="M36" i="32"/>
  <c r="L36" i="32"/>
  <c r="D36" i="32"/>
  <c r="Q36" i="32"/>
  <c r="P23" i="32"/>
  <c r="L23" i="32"/>
  <c r="H23" i="32"/>
  <c r="D23" i="32"/>
  <c r="O23" i="32"/>
  <c r="K23" i="32"/>
  <c r="G23" i="32"/>
  <c r="C23" i="32"/>
  <c r="M23" i="32"/>
  <c r="N23" i="32"/>
  <c r="R23" i="32"/>
  <c r="J23" i="32"/>
  <c r="B23" i="32"/>
  <c r="Q23" i="32"/>
  <c r="I23" i="32"/>
  <c r="F23" i="32"/>
  <c r="R105" i="32"/>
  <c r="N105" i="32"/>
  <c r="J105" i="32"/>
  <c r="F105" i="32"/>
  <c r="B105" i="32"/>
  <c r="M105" i="32"/>
  <c r="H105" i="32"/>
  <c r="C105" i="32"/>
  <c r="Q105" i="32"/>
  <c r="L105" i="32"/>
  <c r="G105" i="32"/>
  <c r="K105" i="32"/>
  <c r="I105" i="32"/>
  <c r="P105" i="32"/>
  <c r="D105" i="32"/>
  <c r="O105" i="32"/>
  <c r="R33" i="32"/>
  <c r="N33" i="32"/>
  <c r="J33" i="32"/>
  <c r="F33" i="32"/>
  <c r="B33" i="32"/>
  <c r="Q33" i="32"/>
  <c r="M33" i="32"/>
  <c r="I33" i="32"/>
  <c r="K33" i="32"/>
  <c r="C33" i="32"/>
  <c r="L33" i="32"/>
  <c r="P33" i="32"/>
  <c r="H33" i="32"/>
  <c r="O33" i="32"/>
  <c r="G33" i="32"/>
  <c r="D33" i="32"/>
  <c r="P79" i="32"/>
  <c r="L79" i="32"/>
  <c r="H79" i="32"/>
  <c r="D79" i="32"/>
  <c r="O79" i="32"/>
  <c r="K79" i="32"/>
  <c r="G79" i="32"/>
  <c r="C79" i="32"/>
  <c r="N79" i="32"/>
  <c r="F79" i="32"/>
  <c r="R79" i="32"/>
  <c r="B79" i="32"/>
  <c r="M79" i="32"/>
  <c r="J79" i="32"/>
  <c r="I79" i="32"/>
  <c r="Q79" i="32"/>
  <c r="Q18" i="32"/>
  <c r="M18" i="32"/>
  <c r="I18" i="32"/>
  <c r="P18" i="32"/>
  <c r="L18" i="32"/>
  <c r="H18" i="32"/>
  <c r="D18" i="32"/>
  <c r="R18" i="32"/>
  <c r="J18" i="32"/>
  <c r="B18" i="32"/>
  <c r="F18" i="32"/>
  <c r="C18" i="32"/>
  <c r="O18" i="32"/>
  <c r="G18" i="32"/>
  <c r="N18" i="32"/>
  <c r="K18" i="32"/>
  <c r="O51" i="32"/>
  <c r="K51" i="32"/>
  <c r="G51" i="32"/>
  <c r="C51" i="32"/>
  <c r="P51" i="32"/>
  <c r="J51" i="32"/>
  <c r="M51" i="32"/>
  <c r="B51" i="32"/>
  <c r="N51" i="32"/>
  <c r="I51" i="32"/>
  <c r="D51" i="32"/>
  <c r="R51" i="32"/>
  <c r="H51" i="32"/>
  <c r="L51" i="32"/>
  <c r="F51" i="32"/>
  <c r="Q51" i="32"/>
  <c r="P95" i="32"/>
  <c r="L95" i="32"/>
  <c r="H95" i="32"/>
  <c r="D95" i="32"/>
  <c r="R95" i="32"/>
  <c r="M95" i="32"/>
  <c r="G95" i="32"/>
  <c r="B95" i="32"/>
  <c r="Q95" i="32"/>
  <c r="K95" i="32"/>
  <c r="F95" i="32"/>
  <c r="O95" i="32"/>
  <c r="N95" i="32"/>
  <c r="C95" i="32"/>
  <c r="J95" i="32"/>
  <c r="I95" i="32"/>
  <c r="Q49" i="32"/>
  <c r="M49" i="32"/>
  <c r="I49" i="32"/>
  <c r="R49" i="32"/>
  <c r="L49" i="32"/>
  <c r="G49" i="32"/>
  <c r="B49" i="32"/>
  <c r="J49" i="32"/>
  <c r="P49" i="32"/>
  <c r="K49" i="32"/>
  <c r="F49" i="32"/>
  <c r="O49" i="32"/>
  <c r="D49" i="32"/>
  <c r="C49" i="32"/>
  <c r="N49" i="32"/>
  <c r="H49" i="32"/>
  <c r="R81" i="32"/>
  <c r="N81" i="32"/>
  <c r="J81" i="32"/>
  <c r="F81" i="32"/>
  <c r="B81" i="32"/>
  <c r="Q81" i="32"/>
  <c r="M81" i="32"/>
  <c r="I81" i="32"/>
  <c r="L81" i="32"/>
  <c r="D81" i="32"/>
  <c r="K81" i="32"/>
  <c r="C81" i="32"/>
  <c r="P81" i="32"/>
  <c r="H81" i="32"/>
  <c r="O81" i="32"/>
  <c r="G81" i="32"/>
  <c r="R101" i="32"/>
  <c r="N101" i="32"/>
  <c r="J101" i="32"/>
  <c r="F101" i="32"/>
  <c r="B101" i="32"/>
  <c r="Q101" i="32"/>
  <c r="L101" i="32"/>
  <c r="G101" i="32"/>
  <c r="P101" i="32"/>
  <c r="K101" i="32"/>
  <c r="O101" i="32"/>
  <c r="D101" i="32"/>
  <c r="M101" i="32"/>
  <c r="C101" i="32"/>
  <c r="I101" i="32"/>
  <c r="H101" i="32"/>
  <c r="R121" i="32"/>
  <c r="N121" i="32"/>
  <c r="J121" i="32"/>
  <c r="F121" i="32"/>
  <c r="B121" i="32"/>
  <c r="O121" i="32"/>
  <c r="I121" i="32"/>
  <c r="D121" i="32"/>
  <c r="M121" i="32"/>
  <c r="H121" i="32"/>
  <c r="C121" i="32"/>
  <c r="Q121" i="32"/>
  <c r="G121" i="32"/>
  <c r="P121" i="32"/>
  <c r="L121" i="32"/>
  <c r="K121" i="32"/>
  <c r="O154" i="32"/>
  <c r="K154" i="32"/>
  <c r="G154" i="32"/>
  <c r="C154" i="32"/>
  <c r="N154" i="32"/>
  <c r="I154" i="32"/>
  <c r="D154" i="32"/>
  <c r="R154" i="32"/>
  <c r="M154" i="32"/>
  <c r="H154" i="32"/>
  <c r="B154" i="32"/>
  <c r="L154" i="32"/>
  <c r="J154" i="32"/>
  <c r="F154" i="32"/>
  <c r="Q154" i="32"/>
  <c r="P154" i="32"/>
  <c r="Q82" i="32"/>
  <c r="M82" i="32"/>
  <c r="I82" i="32"/>
  <c r="P82" i="32"/>
  <c r="L82" i="32"/>
  <c r="H82" i="32"/>
  <c r="D82" i="32"/>
  <c r="K82" i="32"/>
  <c r="C82" i="32"/>
  <c r="R82" i="32"/>
  <c r="J82" i="32"/>
  <c r="B82" i="32"/>
  <c r="O82" i="32"/>
  <c r="G82" i="32"/>
  <c r="F82" i="32"/>
  <c r="N82" i="32"/>
  <c r="O100" i="32"/>
  <c r="K100" i="32"/>
  <c r="G100" i="32"/>
  <c r="C100" i="32"/>
  <c r="P100" i="32"/>
  <c r="J100" i="32"/>
  <c r="N100" i="32"/>
  <c r="I100" i="32"/>
  <c r="D100" i="32"/>
  <c r="R100" i="32"/>
  <c r="H100" i="32"/>
  <c r="Q100" i="32"/>
  <c r="F100" i="32"/>
  <c r="M100" i="32"/>
  <c r="B100" i="32"/>
  <c r="L100" i="32"/>
  <c r="Q98" i="32"/>
  <c r="M98" i="32"/>
  <c r="I98" i="32"/>
  <c r="R98" i="32"/>
  <c r="L98" i="32"/>
  <c r="G98" i="32"/>
  <c r="B98" i="32"/>
  <c r="P98" i="32"/>
  <c r="K98" i="32"/>
  <c r="F98" i="32"/>
  <c r="O98" i="32"/>
  <c r="D98" i="32"/>
  <c r="N98" i="32"/>
  <c r="C98" i="32"/>
  <c r="J98" i="32"/>
  <c r="H98" i="32"/>
  <c r="O116" i="32"/>
  <c r="K116" i="32"/>
  <c r="G116" i="32"/>
  <c r="C116" i="32"/>
  <c r="Q116" i="32"/>
  <c r="L116" i="32"/>
  <c r="F116" i="32"/>
  <c r="P116" i="32"/>
  <c r="J116" i="32"/>
  <c r="N116" i="32"/>
  <c r="D116" i="32"/>
  <c r="M116" i="32"/>
  <c r="B116" i="32"/>
  <c r="I116" i="32"/>
  <c r="H116" i="32"/>
  <c r="R116" i="32"/>
  <c r="P135" i="32"/>
  <c r="L135" i="32"/>
  <c r="H135" i="32"/>
  <c r="D135" i="32"/>
  <c r="Q135" i="32"/>
  <c r="K135" i="32"/>
  <c r="F135" i="32"/>
  <c r="O135" i="32"/>
  <c r="J135" i="32"/>
  <c r="I135" i="32"/>
  <c r="R135" i="32"/>
  <c r="G135" i="32"/>
  <c r="C135" i="32"/>
  <c r="B135" i="32"/>
  <c r="N135" i="32"/>
  <c r="M135" i="32"/>
  <c r="Q111" i="32"/>
  <c r="M111" i="32"/>
  <c r="I111" i="32"/>
  <c r="P111" i="32"/>
  <c r="L111" i="32"/>
  <c r="H111" i="32"/>
  <c r="D111" i="32"/>
  <c r="K111" i="32"/>
  <c r="C111" i="32"/>
  <c r="R111" i="32"/>
  <c r="J111" i="32"/>
  <c r="B111" i="32"/>
  <c r="G111" i="32"/>
  <c r="F111" i="32"/>
  <c r="O111" i="32"/>
  <c r="N111" i="32"/>
  <c r="P131" i="32"/>
  <c r="L131" i="32"/>
  <c r="H131" i="32"/>
  <c r="D131" i="32"/>
  <c r="O131" i="32"/>
  <c r="J131" i="32"/>
  <c r="N131" i="32"/>
  <c r="I131" i="32"/>
  <c r="C131" i="32"/>
  <c r="M131" i="32"/>
  <c r="B131" i="32"/>
  <c r="K131" i="32"/>
  <c r="R131" i="32"/>
  <c r="Q131" i="32"/>
  <c r="G131" i="32"/>
  <c r="F131" i="32"/>
  <c r="O150" i="32"/>
  <c r="K150" i="32"/>
  <c r="G150" i="32"/>
  <c r="C150" i="32"/>
  <c r="R150" i="32"/>
  <c r="M150" i="32"/>
  <c r="H150" i="32"/>
  <c r="B150" i="32"/>
  <c r="Q150" i="32"/>
  <c r="L150" i="32"/>
  <c r="F150" i="32"/>
  <c r="P150" i="32"/>
  <c r="N150" i="32"/>
  <c r="D150" i="32"/>
  <c r="J150" i="32"/>
  <c r="I150" i="32"/>
  <c r="Q122" i="32"/>
  <c r="M122" i="32"/>
  <c r="I122" i="32"/>
  <c r="P122" i="32"/>
  <c r="K122" i="32"/>
  <c r="F122" i="32"/>
  <c r="O122" i="32"/>
  <c r="J122" i="32"/>
  <c r="D122" i="32"/>
  <c r="N122" i="32"/>
  <c r="C122" i="32"/>
  <c r="L122" i="32"/>
  <c r="B122" i="32"/>
  <c r="H122" i="32"/>
  <c r="G122" i="32"/>
  <c r="R122" i="32"/>
  <c r="R138" i="32"/>
  <c r="N138" i="32"/>
  <c r="J138" i="32"/>
  <c r="F138" i="32"/>
  <c r="B138" i="32"/>
  <c r="Q138" i="32"/>
  <c r="M138" i="32"/>
  <c r="I138" i="32"/>
  <c r="L138" i="32"/>
  <c r="D138" i="32"/>
  <c r="K138" i="32"/>
  <c r="C138" i="32"/>
  <c r="H138" i="32"/>
  <c r="G138" i="32"/>
  <c r="P138" i="32"/>
  <c r="O138" i="32"/>
  <c r="R159" i="32"/>
  <c r="N159" i="32"/>
  <c r="J159" i="32"/>
  <c r="F159" i="32"/>
  <c r="B159" i="32"/>
  <c r="Q159" i="32"/>
  <c r="L159" i="32"/>
  <c r="G159" i="32"/>
  <c r="P159" i="32"/>
  <c r="K159" i="32"/>
  <c r="O159" i="32"/>
  <c r="D159" i="32"/>
  <c r="M159" i="32"/>
  <c r="C159" i="32"/>
  <c r="I159" i="32"/>
  <c r="H159" i="32"/>
  <c r="R155" i="32"/>
  <c r="N155" i="32"/>
  <c r="J155" i="32"/>
  <c r="F155" i="32"/>
  <c r="B155" i="32"/>
  <c r="P155" i="32"/>
  <c r="K155" i="32"/>
  <c r="O155" i="32"/>
  <c r="I155" i="32"/>
  <c r="D155" i="32"/>
  <c r="H155" i="32"/>
  <c r="Q155" i="32"/>
  <c r="G155" i="32"/>
  <c r="C155" i="32"/>
  <c r="M155" i="32"/>
  <c r="L155" i="32"/>
  <c r="Q148" i="32"/>
  <c r="M148" i="32"/>
  <c r="I148" i="32"/>
  <c r="O148" i="32"/>
  <c r="J148" i="32"/>
  <c r="D148" i="32"/>
  <c r="N148" i="32"/>
  <c r="H148" i="32"/>
  <c r="C148" i="32"/>
  <c r="L148" i="32"/>
  <c r="B148" i="32"/>
  <c r="K148" i="32"/>
  <c r="G148" i="32"/>
  <c r="F148" i="32"/>
  <c r="R148" i="32"/>
  <c r="P148" i="32"/>
  <c r="R164" i="32"/>
  <c r="N164" i="32"/>
  <c r="J164" i="32"/>
  <c r="F164" i="32"/>
  <c r="B164" i="32"/>
  <c r="Q164" i="32"/>
  <c r="M164" i="32"/>
  <c r="I164" i="32"/>
  <c r="P164" i="32"/>
  <c r="H164" i="32"/>
  <c r="O164" i="32"/>
  <c r="G164" i="32"/>
  <c r="D164" i="32"/>
  <c r="C164" i="32"/>
  <c r="L164" i="32"/>
  <c r="K164" i="32"/>
  <c r="R168" i="32"/>
  <c r="N168" i="32"/>
  <c r="J168" i="32"/>
  <c r="F168" i="32"/>
  <c r="B168" i="32"/>
  <c r="Q168" i="32"/>
  <c r="M168" i="32"/>
  <c r="I168" i="32"/>
  <c r="L168" i="32"/>
  <c r="D168" i="32"/>
  <c r="K168" i="32"/>
  <c r="C168" i="32"/>
  <c r="P168" i="32"/>
  <c r="O168" i="32"/>
  <c r="H168" i="32"/>
  <c r="G168" i="32"/>
  <c r="P189" i="32"/>
  <c r="L189" i="32"/>
  <c r="H189" i="32"/>
  <c r="D189" i="32"/>
  <c r="R189" i="32"/>
  <c r="N189" i="32"/>
  <c r="J189" i="32"/>
  <c r="F189" i="32"/>
  <c r="B189" i="32"/>
  <c r="K189" i="32"/>
  <c r="C189" i="32"/>
  <c r="Q189" i="32"/>
  <c r="I189" i="32"/>
  <c r="G189" i="32"/>
  <c r="O189" i="32"/>
  <c r="M189" i="32"/>
  <c r="P181" i="32"/>
  <c r="L181" i="32"/>
  <c r="H181" i="32"/>
  <c r="D181" i="32"/>
  <c r="R181" i="32"/>
  <c r="N181" i="32"/>
  <c r="J181" i="32"/>
  <c r="F181" i="32"/>
  <c r="B181" i="32"/>
  <c r="Q181" i="32"/>
  <c r="I181" i="32"/>
  <c r="O181" i="32"/>
  <c r="M181" i="32"/>
  <c r="C181" i="32"/>
  <c r="K181" i="32"/>
  <c r="G181" i="32"/>
  <c r="P185" i="32"/>
  <c r="L185" i="32"/>
  <c r="H185" i="32"/>
  <c r="D185" i="32"/>
  <c r="R185" i="32"/>
  <c r="N185" i="32"/>
  <c r="J185" i="32"/>
  <c r="F185" i="32"/>
  <c r="B185" i="32"/>
  <c r="O185" i="32"/>
  <c r="M185" i="32"/>
  <c r="K185" i="32"/>
  <c r="I185" i="32"/>
  <c r="G185" i="32"/>
  <c r="C185" i="32"/>
  <c r="Q185" i="32"/>
  <c r="O190" i="32"/>
  <c r="K190" i="32"/>
  <c r="G190" i="32"/>
  <c r="C190" i="32"/>
  <c r="Q190" i="32"/>
  <c r="M190" i="32"/>
  <c r="I190" i="32"/>
  <c r="R190" i="32"/>
  <c r="J190" i="32"/>
  <c r="B190" i="32"/>
  <c r="P190" i="32"/>
  <c r="H190" i="32"/>
  <c r="N190" i="32"/>
  <c r="L190" i="32"/>
  <c r="F190" i="32"/>
  <c r="D190" i="32"/>
  <c r="O32" i="32"/>
  <c r="K32" i="32"/>
  <c r="G32" i="32"/>
  <c r="C32" i="32"/>
  <c r="R32" i="32"/>
  <c r="N32" i="32"/>
  <c r="J32" i="32"/>
  <c r="F32" i="32"/>
  <c r="B32" i="32"/>
  <c r="L32" i="32"/>
  <c r="D32" i="32"/>
  <c r="M32" i="32"/>
  <c r="Q32" i="32"/>
  <c r="I32" i="32"/>
  <c r="P32" i="32"/>
  <c r="H32" i="32"/>
  <c r="R93" i="32"/>
  <c r="N93" i="32"/>
  <c r="J93" i="32"/>
  <c r="F93" i="32"/>
  <c r="B93" i="32"/>
  <c r="O93" i="32"/>
  <c r="I93" i="32"/>
  <c r="D93" i="32"/>
  <c r="M93" i="32"/>
  <c r="H93" i="32"/>
  <c r="C93" i="32"/>
  <c r="L93" i="32"/>
  <c r="K93" i="32"/>
  <c r="Q93" i="32"/>
  <c r="G93" i="32"/>
  <c r="P93" i="32"/>
  <c r="P43" i="32"/>
  <c r="L43" i="32"/>
  <c r="H43" i="32"/>
  <c r="D43" i="32"/>
  <c r="O43" i="32"/>
  <c r="K43" i="32"/>
  <c r="G43" i="32"/>
  <c r="C43" i="32"/>
  <c r="Q43" i="32"/>
  <c r="I43" i="32"/>
  <c r="J43" i="32"/>
  <c r="N43" i="32"/>
  <c r="F43" i="32"/>
  <c r="M43" i="32"/>
  <c r="R43" i="32"/>
  <c r="B43" i="32"/>
  <c r="R151" i="32"/>
  <c r="N151" i="32"/>
  <c r="J151" i="32"/>
  <c r="F151" i="32"/>
  <c r="B151" i="32"/>
  <c r="O151" i="32"/>
  <c r="I151" i="32"/>
  <c r="D151" i="32"/>
  <c r="M151" i="32"/>
  <c r="H151" i="32"/>
  <c r="C151" i="32"/>
  <c r="L151" i="32"/>
  <c r="K151" i="32"/>
  <c r="Q151" i="32"/>
  <c r="P151" i="32"/>
  <c r="G151" i="32"/>
  <c r="O44" i="32"/>
  <c r="K44" i="32"/>
  <c r="G44" i="32"/>
  <c r="C44" i="32"/>
  <c r="R44" i="32"/>
  <c r="N44" i="32"/>
  <c r="J44" i="32"/>
  <c r="F44" i="32"/>
  <c r="B44" i="32"/>
  <c r="P44" i="32"/>
  <c r="H44" i="32"/>
  <c r="I44" i="32"/>
  <c r="M44" i="32"/>
  <c r="L44" i="32"/>
  <c r="D44" i="32"/>
  <c r="Q44" i="32"/>
  <c r="O16" i="32"/>
  <c r="K16" i="32"/>
  <c r="G16" i="32"/>
  <c r="C16" i="32"/>
  <c r="R16" i="32"/>
  <c r="N16" i="32"/>
  <c r="J16" i="32"/>
  <c r="F16" i="32"/>
  <c r="B16" i="32"/>
  <c r="L16" i="32"/>
  <c r="D16" i="32"/>
  <c r="P16" i="32"/>
  <c r="Q16" i="32"/>
  <c r="I16" i="32"/>
  <c r="H16" i="32"/>
  <c r="M16" i="32"/>
  <c r="P31" i="32"/>
  <c r="L31" i="32"/>
  <c r="H31" i="32"/>
  <c r="D31" i="32"/>
  <c r="O31" i="32"/>
  <c r="K31" i="32"/>
  <c r="G31" i="32"/>
  <c r="C31" i="32"/>
  <c r="M31" i="32"/>
  <c r="F31" i="32"/>
  <c r="R31" i="32"/>
  <c r="J31" i="32"/>
  <c r="B31" i="32"/>
  <c r="Q31" i="32"/>
  <c r="I31" i="32"/>
  <c r="N31" i="32"/>
  <c r="O68" i="32"/>
  <c r="K68" i="32"/>
  <c r="G68" i="32"/>
  <c r="C68" i="32"/>
  <c r="R68" i="32"/>
  <c r="N68" i="32"/>
  <c r="J68" i="32"/>
  <c r="F68" i="32"/>
  <c r="B68" i="32"/>
  <c r="Q68" i="32"/>
  <c r="I68" i="32"/>
  <c r="M68" i="32"/>
  <c r="P68" i="32"/>
  <c r="H68" i="32"/>
  <c r="L68" i="32"/>
  <c r="D68" i="32"/>
  <c r="O120" i="32"/>
  <c r="K120" i="32"/>
  <c r="G120" i="32"/>
  <c r="C120" i="32"/>
  <c r="R120" i="32"/>
  <c r="M120" i="32"/>
  <c r="H120" i="32"/>
  <c r="B120" i="32"/>
  <c r="Q120" i="32"/>
  <c r="L120" i="32"/>
  <c r="F120" i="32"/>
  <c r="J120" i="32"/>
  <c r="I120" i="32"/>
  <c r="P120" i="32"/>
  <c r="N120" i="32"/>
  <c r="D120" i="32"/>
  <c r="R21" i="32"/>
  <c r="N21" i="32"/>
  <c r="J21" i="32"/>
  <c r="F21" i="32"/>
  <c r="B21" i="32"/>
  <c r="Q21" i="32"/>
  <c r="M21" i="32"/>
  <c r="I21" i="32"/>
  <c r="O21" i="32"/>
  <c r="G21" i="32"/>
  <c r="C21" i="32"/>
  <c r="P21" i="32"/>
  <c r="L21" i="32"/>
  <c r="D21" i="32"/>
  <c r="K21" i="32"/>
  <c r="H21" i="32"/>
  <c r="R37" i="32"/>
  <c r="N37" i="32"/>
  <c r="J37" i="32"/>
  <c r="F37" i="32"/>
  <c r="B37" i="32"/>
  <c r="Q37" i="32"/>
  <c r="M37" i="32"/>
  <c r="I37" i="32"/>
  <c r="O37" i="32"/>
  <c r="G37" i="32"/>
  <c r="P37" i="32"/>
  <c r="L37" i="32"/>
  <c r="D37" i="32"/>
  <c r="K37" i="32"/>
  <c r="C37" i="32"/>
  <c r="H37" i="32"/>
  <c r="O55" i="32"/>
  <c r="K55" i="32"/>
  <c r="G55" i="32"/>
  <c r="C55" i="32"/>
  <c r="Q55" i="32"/>
  <c r="L55" i="32"/>
  <c r="F55" i="32"/>
  <c r="I55" i="32"/>
  <c r="P55" i="32"/>
  <c r="J55" i="32"/>
  <c r="N55" i="32"/>
  <c r="D55" i="32"/>
  <c r="R55" i="32"/>
  <c r="M55" i="32"/>
  <c r="H55" i="32"/>
  <c r="B55" i="32"/>
  <c r="P87" i="32"/>
  <c r="L87" i="32"/>
  <c r="H87" i="32"/>
  <c r="D87" i="32"/>
  <c r="O87" i="32"/>
  <c r="K87" i="32"/>
  <c r="G87" i="32"/>
  <c r="C87" i="32"/>
  <c r="N87" i="32"/>
  <c r="F87" i="32"/>
  <c r="M87" i="32"/>
  <c r="R87" i="32"/>
  <c r="J87" i="32"/>
  <c r="B87" i="32"/>
  <c r="I87" i="32"/>
  <c r="Q87" i="32"/>
  <c r="O59" i="32"/>
  <c r="K59" i="32"/>
  <c r="G59" i="32"/>
  <c r="C59" i="32"/>
  <c r="R59" i="32"/>
  <c r="M59" i="32"/>
  <c r="H59" i="32"/>
  <c r="B59" i="32"/>
  <c r="P59" i="32"/>
  <c r="Q59" i="32"/>
  <c r="L59" i="32"/>
  <c r="F59" i="32"/>
  <c r="J59" i="32"/>
  <c r="D59" i="32"/>
  <c r="I59" i="32"/>
  <c r="N59" i="32"/>
  <c r="Q22" i="32"/>
  <c r="M22" i="32"/>
  <c r="I22" i="32"/>
  <c r="P22" i="32"/>
  <c r="L22" i="32"/>
  <c r="H22" i="32"/>
  <c r="D22" i="32"/>
  <c r="N22" i="32"/>
  <c r="F22" i="32"/>
  <c r="O22" i="32"/>
  <c r="K22" i="32"/>
  <c r="C22" i="32"/>
  <c r="R22" i="32"/>
  <c r="J22" i="32"/>
  <c r="B22" i="32"/>
  <c r="G22" i="32"/>
  <c r="Q38" i="32"/>
  <c r="M38" i="32"/>
  <c r="I38" i="32"/>
  <c r="P38" i="32"/>
  <c r="L38" i="32"/>
  <c r="H38" i="32"/>
  <c r="D38" i="32"/>
  <c r="N38" i="32"/>
  <c r="F38" i="32"/>
  <c r="G38" i="32"/>
  <c r="K38" i="32"/>
  <c r="C38" i="32"/>
  <c r="R38" i="32"/>
  <c r="J38" i="32"/>
  <c r="B38" i="32"/>
  <c r="O38" i="32"/>
  <c r="P54" i="32"/>
  <c r="L54" i="32"/>
  <c r="H54" i="32"/>
  <c r="D54" i="32"/>
  <c r="O54" i="32"/>
  <c r="J54" i="32"/>
  <c r="M54" i="32"/>
  <c r="B54" i="32"/>
  <c r="N54" i="32"/>
  <c r="I54" i="32"/>
  <c r="C54" i="32"/>
  <c r="R54" i="32"/>
  <c r="G54" i="32"/>
  <c r="F54" i="32"/>
  <c r="Q54" i="32"/>
  <c r="K54" i="32"/>
  <c r="O80" i="32"/>
  <c r="K80" i="32"/>
  <c r="G80" i="32"/>
  <c r="C80" i="32"/>
  <c r="R80" i="32"/>
  <c r="N80" i="32"/>
  <c r="J80" i="32"/>
  <c r="F80" i="32"/>
  <c r="B80" i="32"/>
  <c r="M80" i="32"/>
  <c r="Q80" i="32"/>
  <c r="L80" i="32"/>
  <c r="D80" i="32"/>
  <c r="I80" i="32"/>
  <c r="P80" i="32"/>
  <c r="H80" i="32"/>
  <c r="O113" i="32"/>
  <c r="K113" i="32"/>
  <c r="G113" i="32"/>
  <c r="C113" i="32"/>
  <c r="R113" i="32"/>
  <c r="N113" i="32"/>
  <c r="J113" i="32"/>
  <c r="F113" i="32"/>
  <c r="B113" i="32"/>
  <c r="Q113" i="32"/>
  <c r="I113" i="32"/>
  <c r="P113" i="32"/>
  <c r="H113" i="32"/>
  <c r="D113" i="32"/>
  <c r="M113" i="32"/>
  <c r="L113" i="32"/>
  <c r="Q53" i="32"/>
  <c r="M53" i="32"/>
  <c r="I53" i="32"/>
  <c r="N53" i="32"/>
  <c r="H53" i="32"/>
  <c r="C53" i="32"/>
  <c r="P53" i="32"/>
  <c r="F53" i="32"/>
  <c r="R53" i="32"/>
  <c r="L53" i="32"/>
  <c r="G53" i="32"/>
  <c r="B53" i="32"/>
  <c r="K53" i="32"/>
  <c r="D53" i="32"/>
  <c r="O53" i="32"/>
  <c r="J53" i="32"/>
  <c r="R69" i="32"/>
  <c r="N69" i="32"/>
  <c r="J69" i="32"/>
  <c r="F69" i="32"/>
  <c r="B69" i="32"/>
  <c r="Q69" i="32"/>
  <c r="M69" i="32"/>
  <c r="I69" i="32"/>
  <c r="P69" i="32"/>
  <c r="H69" i="32"/>
  <c r="D69" i="32"/>
  <c r="O69" i="32"/>
  <c r="G69" i="32"/>
  <c r="L69" i="32"/>
  <c r="C69" i="32"/>
  <c r="K69" i="32"/>
  <c r="R85" i="32"/>
  <c r="N85" i="32"/>
  <c r="J85" i="32"/>
  <c r="F85" i="32"/>
  <c r="B85" i="32"/>
  <c r="Q85" i="32"/>
  <c r="M85" i="32"/>
  <c r="I85" i="32"/>
  <c r="P85" i="32"/>
  <c r="H85" i="32"/>
  <c r="O85" i="32"/>
  <c r="G85" i="32"/>
  <c r="L85" i="32"/>
  <c r="D85" i="32"/>
  <c r="K85" i="32"/>
  <c r="C85" i="32"/>
  <c r="O104" i="32"/>
  <c r="K104" i="32"/>
  <c r="G104" i="32"/>
  <c r="C104" i="32"/>
  <c r="Q104" i="32"/>
  <c r="L104" i="32"/>
  <c r="F104" i="32"/>
  <c r="P104" i="32"/>
  <c r="J104" i="32"/>
  <c r="N104" i="32"/>
  <c r="D104" i="32"/>
  <c r="M104" i="32"/>
  <c r="B104" i="32"/>
  <c r="I104" i="32"/>
  <c r="R104" i="32"/>
  <c r="H104" i="32"/>
  <c r="O124" i="32"/>
  <c r="K124" i="32"/>
  <c r="G124" i="32"/>
  <c r="C124" i="32"/>
  <c r="N124" i="32"/>
  <c r="I124" i="32"/>
  <c r="D124" i="32"/>
  <c r="R124" i="32"/>
  <c r="M124" i="32"/>
  <c r="H124" i="32"/>
  <c r="B124" i="32"/>
  <c r="Q124" i="32"/>
  <c r="F124" i="32"/>
  <c r="P124" i="32"/>
  <c r="L124" i="32"/>
  <c r="J124" i="32"/>
  <c r="Q70" i="32"/>
  <c r="M70" i="32"/>
  <c r="I70" i="32"/>
  <c r="P70" i="32"/>
  <c r="L70" i="32"/>
  <c r="H70" i="32"/>
  <c r="D70" i="32"/>
  <c r="O70" i="32"/>
  <c r="G70" i="32"/>
  <c r="K70" i="32"/>
  <c r="N70" i="32"/>
  <c r="F70" i="32"/>
  <c r="C70" i="32"/>
  <c r="J70" i="32"/>
  <c r="B70" i="32"/>
  <c r="R70" i="32"/>
  <c r="Q86" i="32"/>
  <c r="M86" i="32"/>
  <c r="I86" i="32"/>
  <c r="P86" i="32"/>
  <c r="L86" i="32"/>
  <c r="H86" i="32"/>
  <c r="D86" i="32"/>
  <c r="O86" i="32"/>
  <c r="G86" i="32"/>
  <c r="N86" i="32"/>
  <c r="F86" i="32"/>
  <c r="K86" i="32"/>
  <c r="C86" i="32"/>
  <c r="R86" i="32"/>
  <c r="J86" i="32"/>
  <c r="B86" i="32"/>
  <c r="P103" i="32"/>
  <c r="L103" i="32"/>
  <c r="H103" i="32"/>
  <c r="D103" i="32"/>
  <c r="O103" i="32"/>
  <c r="J103" i="32"/>
  <c r="N103" i="32"/>
  <c r="I103" i="32"/>
  <c r="C103" i="32"/>
  <c r="R103" i="32"/>
  <c r="G103" i="32"/>
  <c r="Q103" i="32"/>
  <c r="F103" i="32"/>
  <c r="M103" i="32"/>
  <c r="B103" i="32"/>
  <c r="K103" i="32"/>
  <c r="O163" i="32"/>
  <c r="K163" i="32"/>
  <c r="G163" i="32"/>
  <c r="C163" i="32"/>
  <c r="R163" i="32"/>
  <c r="N163" i="32"/>
  <c r="J163" i="32"/>
  <c r="F163" i="32"/>
  <c r="B163" i="32"/>
  <c r="Q163" i="32"/>
  <c r="I163" i="32"/>
  <c r="P163" i="32"/>
  <c r="H163" i="32"/>
  <c r="M163" i="32"/>
  <c r="L163" i="32"/>
  <c r="D163" i="32"/>
  <c r="Q102" i="32"/>
  <c r="M102" i="32"/>
  <c r="I102" i="32"/>
  <c r="N102" i="32"/>
  <c r="H102" i="32"/>
  <c r="C102" i="32"/>
  <c r="R102" i="32"/>
  <c r="L102" i="32"/>
  <c r="G102" i="32"/>
  <c r="B102" i="32"/>
  <c r="K102" i="32"/>
  <c r="J102" i="32"/>
  <c r="P102" i="32"/>
  <c r="F102" i="32"/>
  <c r="O102" i="32"/>
  <c r="D102" i="32"/>
  <c r="P119" i="32"/>
  <c r="L119" i="32"/>
  <c r="H119" i="32"/>
  <c r="D119" i="32"/>
  <c r="Q119" i="32"/>
  <c r="K119" i="32"/>
  <c r="F119" i="32"/>
  <c r="O119" i="32"/>
  <c r="J119" i="32"/>
  <c r="N119" i="32"/>
  <c r="C119" i="32"/>
  <c r="M119" i="32"/>
  <c r="B119" i="32"/>
  <c r="R119" i="32"/>
  <c r="I119" i="32"/>
  <c r="G119" i="32"/>
  <c r="P144" i="32"/>
  <c r="L144" i="32"/>
  <c r="H144" i="32"/>
  <c r="D144" i="32"/>
  <c r="O144" i="32"/>
  <c r="K144" i="32"/>
  <c r="G144" i="32"/>
  <c r="C144" i="32"/>
  <c r="N144" i="32"/>
  <c r="F144" i="32"/>
  <c r="M144" i="32"/>
  <c r="R144" i="32"/>
  <c r="B144" i="32"/>
  <c r="Q144" i="32"/>
  <c r="J144" i="32"/>
  <c r="I144" i="32"/>
  <c r="P115" i="32"/>
  <c r="L115" i="32"/>
  <c r="H115" i="32"/>
  <c r="D115" i="32"/>
  <c r="O115" i="32"/>
  <c r="J115" i="32"/>
  <c r="N115" i="32"/>
  <c r="I115" i="32"/>
  <c r="C115" i="32"/>
  <c r="R115" i="32"/>
  <c r="G115" i="32"/>
  <c r="Q115" i="32"/>
  <c r="F115" i="32"/>
  <c r="M115" i="32"/>
  <c r="K115" i="32"/>
  <c r="B115" i="32"/>
  <c r="O137" i="32"/>
  <c r="K137" i="32"/>
  <c r="G137" i="32"/>
  <c r="C137" i="32"/>
  <c r="R137" i="32"/>
  <c r="N137" i="32"/>
  <c r="J137" i="32"/>
  <c r="F137" i="32"/>
  <c r="B137" i="32"/>
  <c r="M137" i="32"/>
  <c r="L137" i="32"/>
  <c r="D137" i="32"/>
  <c r="Q137" i="32"/>
  <c r="P137" i="32"/>
  <c r="I137" i="32"/>
  <c r="H137" i="32"/>
  <c r="P153" i="32"/>
  <c r="L153" i="32"/>
  <c r="H153" i="32"/>
  <c r="D153" i="32"/>
  <c r="R153" i="32"/>
  <c r="M153" i="32"/>
  <c r="G153" i="32"/>
  <c r="B153" i="32"/>
  <c r="Q153" i="32"/>
  <c r="K153" i="32"/>
  <c r="F153" i="32"/>
  <c r="O153" i="32"/>
  <c r="N153" i="32"/>
  <c r="C153" i="32"/>
  <c r="J153" i="32"/>
  <c r="I153" i="32"/>
  <c r="Q126" i="32"/>
  <c r="M126" i="32"/>
  <c r="I126" i="32"/>
  <c r="R126" i="32"/>
  <c r="L126" i="32"/>
  <c r="G126" i="32"/>
  <c r="B126" i="32"/>
  <c r="P126" i="32"/>
  <c r="K126" i="32"/>
  <c r="F126" i="32"/>
  <c r="J126" i="32"/>
  <c r="H126" i="32"/>
  <c r="O126" i="32"/>
  <c r="N126" i="32"/>
  <c r="D126" i="32"/>
  <c r="C126" i="32"/>
  <c r="R142" i="32"/>
  <c r="N142" i="32"/>
  <c r="J142" i="32"/>
  <c r="F142" i="32"/>
  <c r="B142" i="32"/>
  <c r="Q142" i="32"/>
  <c r="M142" i="32"/>
  <c r="I142" i="32"/>
  <c r="P142" i="32"/>
  <c r="H142" i="32"/>
  <c r="O142" i="32"/>
  <c r="G142" i="32"/>
  <c r="D142" i="32"/>
  <c r="C142" i="32"/>
  <c r="L142" i="32"/>
  <c r="K142" i="32"/>
  <c r="O166" i="32"/>
  <c r="Q166" i="32"/>
  <c r="L166" i="32"/>
  <c r="H166" i="32"/>
  <c r="D166" i="32"/>
  <c r="P166" i="32"/>
  <c r="K166" i="32"/>
  <c r="G166" i="32"/>
  <c r="C166" i="32"/>
  <c r="N166" i="32"/>
  <c r="F166" i="32"/>
  <c r="M166" i="32"/>
  <c r="B166" i="32"/>
  <c r="R166" i="32"/>
  <c r="J166" i="32"/>
  <c r="I166" i="32"/>
  <c r="O158" i="32"/>
  <c r="K158" i="32"/>
  <c r="G158" i="32"/>
  <c r="C158" i="32"/>
  <c r="P158" i="32"/>
  <c r="J158" i="32"/>
  <c r="N158" i="32"/>
  <c r="I158" i="32"/>
  <c r="D158" i="32"/>
  <c r="R158" i="32"/>
  <c r="H158" i="32"/>
  <c r="Q158" i="32"/>
  <c r="F158" i="32"/>
  <c r="M158" i="32"/>
  <c r="L158" i="32"/>
  <c r="B158" i="32"/>
  <c r="Q152" i="32"/>
  <c r="M152" i="32"/>
  <c r="I152" i="32"/>
  <c r="P152" i="32"/>
  <c r="K152" i="32"/>
  <c r="F152" i="32"/>
  <c r="O152" i="32"/>
  <c r="J152" i="32"/>
  <c r="D152" i="32"/>
  <c r="H152" i="32"/>
  <c r="R152" i="32"/>
  <c r="G152" i="32"/>
  <c r="N152" i="32"/>
  <c r="L152" i="32"/>
  <c r="C152" i="32"/>
  <c r="B152" i="32"/>
  <c r="R179" i="32"/>
  <c r="N179" i="32"/>
  <c r="J179" i="32"/>
  <c r="F179" i="32"/>
  <c r="B179" i="32"/>
  <c r="P179" i="32"/>
  <c r="L179" i="32"/>
  <c r="H179" i="32"/>
  <c r="D179" i="32"/>
  <c r="K179" i="32"/>
  <c r="C179" i="32"/>
  <c r="M179" i="32"/>
  <c r="I179" i="32"/>
  <c r="G179" i="32"/>
  <c r="Q179" i="32"/>
  <c r="O179" i="32"/>
  <c r="R173" i="32"/>
  <c r="N173" i="32"/>
  <c r="J173" i="32"/>
  <c r="F173" i="32"/>
  <c r="B173" i="32"/>
  <c r="Q173" i="32"/>
  <c r="L173" i="32"/>
  <c r="G173" i="32"/>
  <c r="P173" i="32"/>
  <c r="K173" i="32"/>
  <c r="I173" i="32"/>
  <c r="H173" i="32"/>
  <c r="O173" i="32"/>
  <c r="M173" i="32"/>
  <c r="D173" i="32"/>
  <c r="C173" i="32"/>
  <c r="Q169" i="32"/>
  <c r="M169" i="32"/>
  <c r="I169" i="32"/>
  <c r="P169" i="32"/>
  <c r="L169" i="32"/>
  <c r="H169" i="32"/>
  <c r="D169" i="32"/>
  <c r="K169" i="32"/>
  <c r="C169" i="32"/>
  <c r="R169" i="32"/>
  <c r="J169" i="32"/>
  <c r="B169" i="32"/>
  <c r="G169" i="32"/>
  <c r="F169" i="32"/>
  <c r="O169" i="32"/>
  <c r="N169" i="32"/>
  <c r="R191" i="32"/>
  <c r="N191" i="32"/>
  <c r="J191" i="32"/>
  <c r="F191" i="32"/>
  <c r="B191" i="32"/>
  <c r="P191" i="32"/>
  <c r="L191" i="32"/>
  <c r="H191" i="32"/>
  <c r="D191" i="32"/>
  <c r="Q191" i="32"/>
  <c r="I191" i="32"/>
  <c r="O191" i="32"/>
  <c r="G191" i="32"/>
  <c r="C191" i="32"/>
  <c r="M191" i="32"/>
  <c r="K191" i="32"/>
  <c r="R187" i="32"/>
  <c r="N187" i="32"/>
  <c r="J187" i="32"/>
  <c r="F187" i="32"/>
  <c r="B187" i="32"/>
  <c r="P187" i="32"/>
  <c r="L187" i="32"/>
  <c r="H187" i="32"/>
  <c r="D187" i="32"/>
  <c r="M187" i="32"/>
  <c r="K187" i="32"/>
  <c r="C187" i="32"/>
  <c r="I187" i="32"/>
  <c r="G187" i="32"/>
  <c r="Q187" i="32"/>
  <c r="O187" i="32"/>
  <c r="Q180" i="32"/>
  <c r="M180" i="32"/>
  <c r="I180" i="32"/>
  <c r="O180" i="32"/>
  <c r="K180" i="32"/>
  <c r="G180" i="32"/>
  <c r="C180" i="32"/>
  <c r="R180" i="32"/>
  <c r="J180" i="32"/>
  <c r="B180" i="32"/>
  <c r="H180" i="32"/>
  <c r="P180" i="32"/>
  <c r="F180" i="32"/>
  <c r="D180" i="32"/>
  <c r="N180" i="32"/>
  <c r="L180" i="32"/>
  <c r="O40" i="32"/>
  <c r="K40" i="32"/>
  <c r="G40" i="32"/>
  <c r="C40" i="32"/>
  <c r="R40" i="32"/>
  <c r="N40" i="32"/>
  <c r="J40" i="32"/>
  <c r="F40" i="32"/>
  <c r="B40" i="32"/>
  <c r="L40" i="32"/>
  <c r="D40" i="32"/>
  <c r="Q40" i="32"/>
  <c r="I40" i="32"/>
  <c r="P40" i="32"/>
  <c r="H40" i="32"/>
  <c r="M40" i="32"/>
  <c r="P19" i="32"/>
  <c r="L19" i="32"/>
  <c r="H19" i="32"/>
  <c r="D19" i="32"/>
  <c r="O19" i="32"/>
  <c r="K19" i="32"/>
  <c r="G19" i="32"/>
  <c r="C19" i="32"/>
  <c r="Q19" i="32"/>
  <c r="I19" i="32"/>
  <c r="J19" i="32"/>
  <c r="N19" i="32"/>
  <c r="F19" i="32"/>
  <c r="M19" i="32"/>
  <c r="R19" i="32"/>
  <c r="B19" i="32"/>
  <c r="P47" i="32"/>
  <c r="L47" i="32"/>
  <c r="H47" i="32"/>
  <c r="D47" i="32"/>
  <c r="N47" i="32"/>
  <c r="F47" i="32"/>
  <c r="O47" i="32"/>
  <c r="K47" i="32"/>
  <c r="G47" i="32"/>
  <c r="C47" i="32"/>
  <c r="R47" i="32"/>
  <c r="J47" i="32"/>
  <c r="B47" i="32"/>
  <c r="M47" i="32"/>
  <c r="Q47" i="32"/>
  <c r="I47" i="32"/>
  <c r="O20" i="32"/>
  <c r="K20" i="32"/>
  <c r="G20" i="32"/>
  <c r="C20" i="32"/>
  <c r="R20" i="32"/>
  <c r="N20" i="32"/>
  <c r="J20" i="32"/>
  <c r="F20" i="32"/>
  <c r="B20" i="32"/>
  <c r="P20" i="32"/>
  <c r="H20" i="32"/>
  <c r="L20" i="32"/>
  <c r="Q20" i="32"/>
  <c r="M20" i="32"/>
  <c r="D20" i="32"/>
  <c r="I20" i="32"/>
  <c r="O63" i="32"/>
  <c r="K63" i="32"/>
  <c r="G63" i="32"/>
  <c r="C63" i="32"/>
  <c r="N63" i="32"/>
  <c r="I63" i="32"/>
  <c r="D63" i="32"/>
  <c r="L63" i="32"/>
  <c r="R63" i="32"/>
  <c r="M63" i="32"/>
  <c r="H63" i="32"/>
  <c r="B63" i="32"/>
  <c r="Q63" i="32"/>
  <c r="F63" i="32"/>
  <c r="J63" i="32"/>
  <c r="P63" i="32"/>
  <c r="O24" i="32"/>
  <c r="K24" i="32"/>
  <c r="G24" i="32"/>
  <c r="C24" i="32"/>
  <c r="R24" i="32"/>
  <c r="N24" i="32"/>
  <c r="J24" i="32"/>
  <c r="F24" i="32"/>
  <c r="B24" i="32"/>
  <c r="L24" i="32"/>
  <c r="D24" i="32"/>
  <c r="Q24" i="32"/>
  <c r="I24" i="32"/>
  <c r="P24" i="32"/>
  <c r="H24" i="32"/>
  <c r="M24" i="32"/>
  <c r="P39" i="32"/>
  <c r="L39" i="32"/>
  <c r="H39" i="32"/>
  <c r="D39" i="32"/>
  <c r="O39" i="32"/>
  <c r="K39" i="32"/>
  <c r="G39" i="32"/>
  <c r="C39" i="32"/>
  <c r="M39" i="32"/>
  <c r="F39" i="32"/>
  <c r="R39" i="32"/>
  <c r="J39" i="32"/>
  <c r="B39" i="32"/>
  <c r="Q39" i="32"/>
  <c r="I39" i="32"/>
  <c r="N39" i="32"/>
  <c r="O76" i="32"/>
  <c r="K76" i="32"/>
  <c r="G76" i="32"/>
  <c r="C76" i="32"/>
  <c r="R76" i="32"/>
  <c r="N76" i="32"/>
  <c r="J76" i="32"/>
  <c r="F76" i="32"/>
  <c r="B76" i="32"/>
  <c r="Q76" i="32"/>
  <c r="I76" i="32"/>
  <c r="M76" i="32"/>
  <c r="P76" i="32"/>
  <c r="H76" i="32"/>
  <c r="L76" i="32"/>
  <c r="D76" i="32"/>
  <c r="O141" i="32"/>
  <c r="K141" i="32"/>
  <c r="G141" i="32"/>
  <c r="C141" i="32"/>
  <c r="R141" i="32"/>
  <c r="N141" i="32"/>
  <c r="J141" i="32"/>
  <c r="F141" i="32"/>
  <c r="B141" i="32"/>
  <c r="Q141" i="32"/>
  <c r="I141" i="32"/>
  <c r="P141" i="32"/>
  <c r="H141" i="32"/>
  <c r="M141" i="32"/>
  <c r="L141" i="32"/>
  <c r="D141" i="32"/>
  <c r="R25" i="32"/>
  <c r="N25" i="32"/>
  <c r="J25" i="32"/>
  <c r="F25" i="32"/>
  <c r="B25" i="32"/>
  <c r="Q25" i="32"/>
  <c r="M25" i="32"/>
  <c r="I25" i="32"/>
  <c r="K25" i="32"/>
  <c r="C25" i="32"/>
  <c r="L25" i="32"/>
  <c r="P25" i="32"/>
  <c r="H25" i="32"/>
  <c r="O25" i="32"/>
  <c r="G25" i="32"/>
  <c r="D25" i="32"/>
  <c r="R41" i="32"/>
  <c r="N41" i="32"/>
  <c r="J41" i="32"/>
  <c r="F41" i="32"/>
  <c r="B41" i="32"/>
  <c r="Q41" i="32"/>
  <c r="M41" i="32"/>
  <c r="I41" i="32"/>
  <c r="K41" i="32"/>
  <c r="C41" i="32"/>
  <c r="L41" i="32"/>
  <c r="P41" i="32"/>
  <c r="H41" i="32"/>
  <c r="O41" i="32"/>
  <c r="G41" i="32"/>
  <c r="D41" i="32"/>
  <c r="P58" i="32"/>
  <c r="L58" i="32"/>
  <c r="H58" i="32"/>
  <c r="D58" i="32"/>
  <c r="Q58" i="32"/>
  <c r="K58" i="32"/>
  <c r="F58" i="32"/>
  <c r="I58" i="32"/>
  <c r="O58" i="32"/>
  <c r="J58" i="32"/>
  <c r="N58" i="32"/>
  <c r="C58" i="32"/>
  <c r="G58" i="32"/>
  <c r="B58" i="32"/>
  <c r="R58" i="32"/>
  <c r="M58" i="32"/>
  <c r="P157" i="32"/>
  <c r="L157" i="32"/>
  <c r="H157" i="32"/>
  <c r="D157" i="32"/>
  <c r="N157" i="32"/>
  <c r="I157" i="32"/>
  <c r="C157" i="32"/>
  <c r="R157" i="32"/>
  <c r="M157" i="32"/>
  <c r="G157" i="32"/>
  <c r="B157" i="32"/>
  <c r="K157" i="32"/>
  <c r="J157" i="32"/>
  <c r="Q157" i="32"/>
  <c r="O157" i="32"/>
  <c r="F157" i="32"/>
  <c r="P62" i="32"/>
  <c r="L62" i="32"/>
  <c r="H62" i="32"/>
  <c r="D62" i="32"/>
  <c r="R62" i="32"/>
  <c r="M62" i="32"/>
  <c r="G62" i="32"/>
  <c r="B62" i="32"/>
  <c r="O62" i="32"/>
  <c r="Q62" i="32"/>
  <c r="K62" i="32"/>
  <c r="F62" i="32"/>
  <c r="J62" i="32"/>
  <c r="N62" i="32"/>
  <c r="I62" i="32"/>
  <c r="C62" i="32"/>
  <c r="Q26" i="32"/>
  <c r="M26" i="32"/>
  <c r="I26" i="32"/>
  <c r="P26" i="32"/>
  <c r="L26" i="32"/>
  <c r="H26" i="32"/>
  <c r="D26" i="32"/>
  <c r="R26" i="32"/>
  <c r="J26" i="32"/>
  <c r="B26" i="32"/>
  <c r="C26" i="32"/>
  <c r="O26" i="32"/>
  <c r="G26" i="32"/>
  <c r="N26" i="32"/>
  <c r="F26" i="32"/>
  <c r="K26" i="32"/>
  <c r="Q42" i="32"/>
  <c r="M42" i="32"/>
  <c r="I42" i="32"/>
  <c r="P42" i="32"/>
  <c r="L42" i="32"/>
  <c r="H42" i="32"/>
  <c r="D42" i="32"/>
  <c r="R42" i="32"/>
  <c r="J42" i="32"/>
  <c r="B42" i="32"/>
  <c r="C42" i="32"/>
  <c r="O42" i="32"/>
  <c r="G42" i="32"/>
  <c r="N42" i="32"/>
  <c r="F42" i="32"/>
  <c r="K42" i="32"/>
  <c r="R64" i="32"/>
  <c r="N64" i="32"/>
  <c r="J64" i="32"/>
  <c r="F64" i="32"/>
  <c r="B64" i="32"/>
  <c r="P64" i="32"/>
  <c r="K64" i="32"/>
  <c r="H64" i="32"/>
  <c r="O64" i="32"/>
  <c r="I64" i="32"/>
  <c r="D64" i="32"/>
  <c r="M64" i="32"/>
  <c r="C64" i="32"/>
  <c r="G64" i="32"/>
  <c r="Q64" i="32"/>
  <c r="L64" i="32"/>
  <c r="O88" i="32"/>
  <c r="K88" i="32"/>
  <c r="G88" i="32"/>
  <c r="C88" i="32"/>
  <c r="R88" i="32"/>
  <c r="N88" i="32"/>
  <c r="J88" i="32"/>
  <c r="F88" i="32"/>
  <c r="B88" i="32"/>
  <c r="M88" i="32"/>
  <c r="L88" i="32"/>
  <c r="D88" i="32"/>
  <c r="Q88" i="32"/>
  <c r="I88" i="32"/>
  <c r="H88" i="32"/>
  <c r="P88" i="32"/>
  <c r="R117" i="32"/>
  <c r="N117" i="32"/>
  <c r="J117" i="32"/>
  <c r="F117" i="32"/>
  <c r="B117" i="32"/>
  <c r="M117" i="32"/>
  <c r="H117" i="32"/>
  <c r="C117" i="32"/>
  <c r="Q117" i="32"/>
  <c r="L117" i="32"/>
  <c r="G117" i="32"/>
  <c r="K117" i="32"/>
  <c r="I117" i="32"/>
  <c r="D117" i="32"/>
  <c r="P117" i="32"/>
  <c r="O117" i="32"/>
  <c r="Q57" i="32"/>
  <c r="M57" i="32"/>
  <c r="I57" i="32"/>
  <c r="O57" i="32"/>
  <c r="J57" i="32"/>
  <c r="D57" i="32"/>
  <c r="L57" i="32"/>
  <c r="B57" i="32"/>
  <c r="N57" i="32"/>
  <c r="H57" i="32"/>
  <c r="C57" i="32"/>
  <c r="R57" i="32"/>
  <c r="G57" i="32"/>
  <c r="K57" i="32"/>
  <c r="P57" i="32"/>
  <c r="F57" i="32"/>
  <c r="R73" i="32"/>
  <c r="N73" i="32"/>
  <c r="J73" i="32"/>
  <c r="F73" i="32"/>
  <c r="B73" i="32"/>
  <c r="Q73" i="32"/>
  <c r="M73" i="32"/>
  <c r="I73" i="32"/>
  <c r="L73" i="32"/>
  <c r="D73" i="32"/>
  <c r="P73" i="32"/>
  <c r="K73" i="32"/>
  <c r="C73" i="32"/>
  <c r="H73" i="32"/>
  <c r="O73" i="32"/>
  <c r="G73" i="32"/>
  <c r="R89" i="32"/>
  <c r="N89" i="32"/>
  <c r="J89" i="32"/>
  <c r="F89" i="32"/>
  <c r="B89" i="32"/>
  <c r="Q89" i="32"/>
  <c r="M89" i="32"/>
  <c r="I89" i="32"/>
  <c r="L89" i="32"/>
  <c r="D89" i="32"/>
  <c r="K89" i="32"/>
  <c r="C89" i="32"/>
  <c r="P89" i="32"/>
  <c r="H89" i="32"/>
  <c r="O89" i="32"/>
  <c r="G89" i="32"/>
  <c r="P107" i="32"/>
  <c r="L107" i="32"/>
  <c r="H107" i="32"/>
  <c r="D107" i="32"/>
  <c r="Q107" i="32"/>
  <c r="K107" i="32"/>
  <c r="F107" i="32"/>
  <c r="O107" i="32"/>
  <c r="J107" i="32"/>
  <c r="N107" i="32"/>
  <c r="C107" i="32"/>
  <c r="M107" i="32"/>
  <c r="B107" i="32"/>
  <c r="I107" i="32"/>
  <c r="R107" i="32"/>
  <c r="G107" i="32"/>
  <c r="P127" i="32"/>
  <c r="L127" i="32"/>
  <c r="H127" i="32"/>
  <c r="D127" i="32"/>
  <c r="N127" i="32"/>
  <c r="I127" i="32"/>
  <c r="C127" i="32"/>
  <c r="R127" i="32"/>
  <c r="M127" i="32"/>
  <c r="G127" i="32"/>
  <c r="B127" i="32"/>
  <c r="Q127" i="32"/>
  <c r="F127" i="32"/>
  <c r="O127" i="32"/>
  <c r="K127" i="32"/>
  <c r="J127" i="32"/>
  <c r="Q74" i="32"/>
  <c r="M74" i="32"/>
  <c r="I74" i="32"/>
  <c r="P74" i="32"/>
  <c r="L74" i="32"/>
  <c r="H74" i="32"/>
  <c r="D74" i="32"/>
  <c r="K74" i="32"/>
  <c r="C74" i="32"/>
  <c r="O74" i="32"/>
  <c r="R74" i="32"/>
  <c r="J74" i="32"/>
  <c r="B74" i="32"/>
  <c r="G74" i="32"/>
  <c r="F74" i="32"/>
  <c r="N74" i="32"/>
  <c r="Q90" i="32"/>
  <c r="M90" i="32"/>
  <c r="I90" i="32"/>
  <c r="O90" i="32"/>
  <c r="J90" i="32"/>
  <c r="N90" i="32"/>
  <c r="H90" i="32"/>
  <c r="D90" i="32"/>
  <c r="L90" i="32"/>
  <c r="C90" i="32"/>
  <c r="K90" i="32"/>
  <c r="B90" i="32"/>
  <c r="R90" i="32"/>
  <c r="G90" i="32"/>
  <c r="P90" i="32"/>
  <c r="F90" i="32"/>
  <c r="O109" i="32"/>
  <c r="K109" i="32"/>
  <c r="G109" i="32"/>
  <c r="C109" i="32"/>
  <c r="R109" i="32"/>
  <c r="N109" i="32"/>
  <c r="J109" i="32"/>
  <c r="F109" i="32"/>
  <c r="B109" i="32"/>
  <c r="M109" i="32"/>
  <c r="L109" i="32"/>
  <c r="D109" i="32"/>
  <c r="I109" i="32"/>
  <c r="H109" i="32"/>
  <c r="Q109" i="32"/>
  <c r="P109" i="32"/>
  <c r="O167" i="32"/>
  <c r="R167" i="32"/>
  <c r="N167" i="32"/>
  <c r="J167" i="32"/>
  <c r="F167" i="32"/>
  <c r="B167" i="32"/>
  <c r="M167" i="32"/>
  <c r="H167" i="32"/>
  <c r="C167" i="32"/>
  <c r="L167" i="32"/>
  <c r="G167" i="32"/>
  <c r="K167" i="32"/>
  <c r="I167" i="32"/>
  <c r="Q167" i="32"/>
  <c r="P167" i="32"/>
  <c r="D167" i="32"/>
  <c r="Q106" i="32"/>
  <c r="M106" i="32"/>
  <c r="I106" i="32"/>
  <c r="O106" i="32"/>
  <c r="J106" i="32"/>
  <c r="D106" i="32"/>
  <c r="N106" i="32"/>
  <c r="H106" i="32"/>
  <c r="C106" i="32"/>
  <c r="R106" i="32"/>
  <c r="G106" i="32"/>
  <c r="P106" i="32"/>
  <c r="F106" i="32"/>
  <c r="L106" i="32"/>
  <c r="B106" i="32"/>
  <c r="K106" i="32"/>
  <c r="R129" i="32"/>
  <c r="N129" i="32"/>
  <c r="J129" i="32"/>
  <c r="F129" i="32"/>
  <c r="B129" i="32"/>
  <c r="Q129" i="32"/>
  <c r="L129" i="32"/>
  <c r="G129" i="32"/>
  <c r="P129" i="32"/>
  <c r="K129" i="32"/>
  <c r="I129" i="32"/>
  <c r="H129" i="32"/>
  <c r="D129" i="32"/>
  <c r="C129" i="32"/>
  <c r="O129" i="32"/>
  <c r="M129" i="32"/>
  <c r="P162" i="32"/>
  <c r="L162" i="32"/>
  <c r="H162" i="32"/>
  <c r="D162" i="32"/>
  <c r="O162" i="32"/>
  <c r="K162" i="32"/>
  <c r="G162" i="32"/>
  <c r="C162" i="32"/>
  <c r="R162" i="32"/>
  <c r="J162" i="32"/>
  <c r="B162" i="32"/>
  <c r="Q162" i="32"/>
  <c r="I162" i="32"/>
  <c r="F162" i="32"/>
  <c r="N162" i="32"/>
  <c r="M162" i="32"/>
  <c r="R125" i="32"/>
  <c r="N125" i="32"/>
  <c r="J125" i="32"/>
  <c r="F125" i="32"/>
  <c r="B125" i="32"/>
  <c r="P125" i="32"/>
  <c r="K125" i="32"/>
  <c r="O125" i="32"/>
  <c r="I125" i="32"/>
  <c r="D125" i="32"/>
  <c r="M125" i="32"/>
  <c r="C125" i="32"/>
  <c r="L125" i="32"/>
  <c r="Q125" i="32"/>
  <c r="H125" i="32"/>
  <c r="G125" i="32"/>
  <c r="O145" i="32"/>
  <c r="K145" i="32"/>
  <c r="G145" i="32"/>
  <c r="C145" i="32"/>
  <c r="R145" i="32"/>
  <c r="N145" i="32"/>
  <c r="J145" i="32"/>
  <c r="F145" i="32"/>
  <c r="B145" i="32"/>
  <c r="M145" i="32"/>
  <c r="L145" i="32"/>
  <c r="D145" i="32"/>
  <c r="I145" i="32"/>
  <c r="H145" i="32"/>
  <c r="Q145" i="32"/>
  <c r="P145" i="32"/>
  <c r="Q114" i="32"/>
  <c r="M114" i="32"/>
  <c r="I114" i="32"/>
  <c r="N114" i="32"/>
  <c r="H114" i="32"/>
  <c r="C114" i="32"/>
  <c r="R114" i="32"/>
  <c r="L114" i="32"/>
  <c r="G114" i="32"/>
  <c r="B114" i="32"/>
  <c r="K114" i="32"/>
  <c r="J114" i="32"/>
  <c r="P114" i="32"/>
  <c r="O114" i="32"/>
  <c r="F114" i="32"/>
  <c r="D114" i="32"/>
  <c r="Q130" i="32"/>
  <c r="M130" i="32"/>
  <c r="I130" i="32"/>
  <c r="N130" i="32"/>
  <c r="H130" i="32"/>
  <c r="C130" i="32"/>
  <c r="R130" i="32"/>
  <c r="L130" i="32"/>
  <c r="G130" i="32"/>
  <c r="B130" i="32"/>
  <c r="P130" i="32"/>
  <c r="F130" i="32"/>
  <c r="O130" i="32"/>
  <c r="D130" i="32"/>
  <c r="K130" i="32"/>
  <c r="J130" i="32"/>
  <c r="R146" i="32"/>
  <c r="N146" i="32"/>
  <c r="J146" i="32"/>
  <c r="F146" i="32"/>
  <c r="B146" i="32"/>
  <c r="Q146" i="32"/>
  <c r="M146" i="32"/>
  <c r="I146" i="32"/>
  <c r="L146" i="32"/>
  <c r="D146" i="32"/>
  <c r="K146" i="32"/>
  <c r="C146" i="32"/>
  <c r="P146" i="32"/>
  <c r="O146" i="32"/>
  <c r="H146" i="32"/>
  <c r="G146" i="32"/>
  <c r="Q139" i="32"/>
  <c r="M139" i="32"/>
  <c r="I139" i="32"/>
  <c r="P139" i="32"/>
  <c r="L139" i="32"/>
  <c r="H139" i="32"/>
  <c r="D139" i="32"/>
  <c r="K139" i="32"/>
  <c r="C139" i="32"/>
  <c r="R139" i="32"/>
  <c r="J139" i="32"/>
  <c r="B139" i="32"/>
  <c r="O139" i="32"/>
  <c r="N139" i="32"/>
  <c r="G139" i="32"/>
  <c r="F139" i="32"/>
  <c r="P161" i="32"/>
  <c r="L161" i="32"/>
  <c r="H161" i="32"/>
  <c r="D161" i="32"/>
  <c r="O161" i="32"/>
  <c r="J161" i="32"/>
  <c r="N161" i="32"/>
  <c r="I161" i="32"/>
  <c r="C161" i="32"/>
  <c r="R161" i="32"/>
  <c r="G161" i="32"/>
  <c r="Q161" i="32"/>
  <c r="F161" i="32"/>
  <c r="B161" i="32"/>
  <c r="M161" i="32"/>
  <c r="K161" i="32"/>
  <c r="Q156" i="32"/>
  <c r="M156" i="32"/>
  <c r="I156" i="32"/>
  <c r="R156" i="32"/>
  <c r="L156" i="32"/>
  <c r="G156" i="32"/>
  <c r="B156" i="32"/>
  <c r="P156" i="32"/>
  <c r="K156" i="32"/>
  <c r="F156" i="32"/>
  <c r="O156" i="32"/>
  <c r="D156" i="32"/>
  <c r="N156" i="32"/>
  <c r="C156" i="32"/>
  <c r="J156" i="32"/>
  <c r="H156" i="32"/>
  <c r="Q165" i="32"/>
  <c r="M165" i="32"/>
  <c r="I165" i="32"/>
  <c r="P165" i="32"/>
  <c r="L165" i="32"/>
  <c r="H165" i="32"/>
  <c r="D165" i="32"/>
  <c r="O165" i="32"/>
  <c r="G165" i="32"/>
  <c r="N165" i="32"/>
  <c r="F165" i="32"/>
  <c r="K165" i="32"/>
  <c r="J165" i="32"/>
  <c r="R165" i="32"/>
  <c r="C165" i="32"/>
  <c r="B165" i="32"/>
  <c r="O176" i="32"/>
  <c r="K176" i="32"/>
  <c r="G176" i="32"/>
  <c r="C176" i="32"/>
  <c r="Q176" i="32"/>
  <c r="L176" i="32"/>
  <c r="F176" i="32"/>
  <c r="P176" i="32"/>
  <c r="J176" i="32"/>
  <c r="I176" i="32"/>
  <c r="R176" i="32"/>
  <c r="H176" i="32"/>
  <c r="D176" i="32"/>
  <c r="B176" i="32"/>
  <c r="N176" i="32"/>
  <c r="M176" i="32"/>
  <c r="O172" i="32"/>
  <c r="K172" i="32"/>
  <c r="G172" i="32"/>
  <c r="C172" i="32"/>
  <c r="P172" i="32"/>
  <c r="J172" i="32"/>
  <c r="N172" i="32"/>
  <c r="I172" i="32"/>
  <c r="D172" i="32"/>
  <c r="M172" i="32"/>
  <c r="B172" i="32"/>
  <c r="L172" i="32"/>
  <c r="R172" i="32"/>
  <c r="Q172" i="32"/>
  <c r="H172" i="32"/>
  <c r="F172" i="32"/>
  <c r="Q174" i="32"/>
  <c r="M174" i="32"/>
  <c r="I174" i="32"/>
  <c r="N174" i="32"/>
  <c r="H174" i="32"/>
  <c r="C174" i="32"/>
  <c r="R174" i="32"/>
  <c r="L174" i="32"/>
  <c r="G174" i="32"/>
  <c r="B174" i="32"/>
  <c r="P174" i="32"/>
  <c r="F174" i="32"/>
  <c r="O174" i="32"/>
  <c r="D174" i="32"/>
  <c r="K174" i="32"/>
  <c r="J174" i="32"/>
  <c r="O182" i="32"/>
  <c r="K182" i="32"/>
  <c r="G182" i="32"/>
  <c r="C182" i="32"/>
  <c r="Q182" i="32"/>
  <c r="M182" i="32"/>
  <c r="I182" i="32"/>
  <c r="P182" i="32"/>
  <c r="H182" i="32"/>
  <c r="L182" i="32"/>
  <c r="B182" i="32"/>
  <c r="J182" i="32"/>
  <c r="R182" i="32"/>
  <c r="N182" i="32"/>
  <c r="F182" i="32"/>
  <c r="D182" i="32"/>
  <c r="Q184" i="32"/>
  <c r="M184" i="32"/>
  <c r="I184" i="32"/>
  <c r="O184" i="32"/>
  <c r="K184" i="32"/>
  <c r="G184" i="32"/>
  <c r="C184" i="32"/>
  <c r="N184" i="32"/>
  <c r="F184" i="32"/>
  <c r="P184" i="32"/>
  <c r="D184" i="32"/>
  <c r="L184" i="32"/>
  <c r="B184" i="32"/>
  <c r="J184" i="32"/>
  <c r="H184" i="32"/>
  <c r="R184" i="32"/>
  <c r="P66" i="32"/>
  <c r="L66" i="32"/>
  <c r="H66" i="32"/>
  <c r="D66" i="32"/>
  <c r="N66" i="32"/>
  <c r="I66" i="32"/>
  <c r="C66" i="32"/>
  <c r="Q66" i="32"/>
  <c r="F66" i="32"/>
  <c r="R66" i="32"/>
  <c r="M66" i="32"/>
  <c r="G66" i="32"/>
  <c r="B66" i="32"/>
  <c r="K66" i="32"/>
  <c r="O66" i="32"/>
  <c r="J66" i="32"/>
  <c r="P112" i="32"/>
  <c r="L112" i="32"/>
  <c r="H112" i="32"/>
  <c r="D112" i="32"/>
  <c r="O112" i="32"/>
  <c r="K112" i="32"/>
  <c r="G112" i="32"/>
  <c r="C112" i="32"/>
  <c r="R112" i="32"/>
  <c r="J112" i="32"/>
  <c r="B112" i="32"/>
  <c r="Q112" i="32"/>
  <c r="I112" i="32"/>
  <c r="N112" i="32"/>
  <c r="M112" i="32"/>
  <c r="F112" i="32"/>
  <c r="P99" i="32"/>
  <c r="L99" i="32"/>
  <c r="H99" i="32"/>
  <c r="D99" i="32"/>
  <c r="N99" i="32"/>
  <c r="I99" i="32"/>
  <c r="C99" i="32"/>
  <c r="R99" i="32"/>
  <c r="M99" i="32"/>
  <c r="G99" i="32"/>
  <c r="B99" i="32"/>
  <c r="K99" i="32"/>
  <c r="J99" i="32"/>
  <c r="Q99" i="32"/>
  <c r="F99" i="32"/>
  <c r="O99" i="32"/>
  <c r="O96" i="32"/>
  <c r="K96" i="32"/>
  <c r="G96" i="32"/>
  <c r="C96" i="32"/>
  <c r="N96" i="32"/>
  <c r="I96" i="32"/>
  <c r="D96" i="32"/>
  <c r="R96" i="32"/>
  <c r="M96" i="32"/>
  <c r="H96" i="32"/>
  <c r="B96" i="32"/>
  <c r="L96" i="32"/>
  <c r="Q96" i="32"/>
  <c r="J96" i="32"/>
  <c r="F96" i="32"/>
  <c r="P96" i="32"/>
  <c r="R17" i="32"/>
  <c r="N17" i="32"/>
  <c r="J17" i="32"/>
  <c r="F17" i="32"/>
  <c r="B17" i="32"/>
  <c r="Q17" i="32"/>
  <c r="M17" i="32"/>
  <c r="I17" i="32"/>
  <c r="K17" i="32"/>
  <c r="C17" i="32"/>
  <c r="O17" i="32"/>
  <c r="L17" i="32"/>
  <c r="P17" i="32"/>
  <c r="H17" i="32"/>
  <c r="G17" i="32"/>
  <c r="D17" i="32"/>
  <c r="R52" i="32"/>
  <c r="N52" i="32"/>
  <c r="J52" i="32"/>
  <c r="F52" i="32"/>
  <c r="B52" i="32"/>
  <c r="Q52" i="32"/>
  <c r="L52" i="32"/>
  <c r="G52" i="32"/>
  <c r="O52" i="32"/>
  <c r="D52" i="32"/>
  <c r="P52" i="32"/>
  <c r="K52" i="32"/>
  <c r="I52" i="32"/>
  <c r="H52" i="32"/>
  <c r="M52" i="32"/>
  <c r="C52" i="32"/>
  <c r="R56" i="32"/>
  <c r="N56" i="32"/>
  <c r="J56" i="32"/>
  <c r="F56" i="32"/>
  <c r="B56" i="32"/>
  <c r="M56" i="32"/>
  <c r="H56" i="32"/>
  <c r="C56" i="32"/>
  <c r="P56" i="32"/>
  <c r="Q56" i="32"/>
  <c r="L56" i="32"/>
  <c r="G56" i="32"/>
  <c r="K56" i="32"/>
  <c r="O56" i="32"/>
  <c r="I56" i="32"/>
  <c r="D56" i="32"/>
  <c r="Q34" i="32"/>
  <c r="M34" i="32"/>
  <c r="I34" i="32"/>
  <c r="P34" i="32"/>
  <c r="L34" i="32"/>
  <c r="H34" i="32"/>
  <c r="D34" i="32"/>
  <c r="R34" i="32"/>
  <c r="J34" i="32"/>
  <c r="B34" i="32"/>
  <c r="C34" i="32"/>
  <c r="O34" i="32"/>
  <c r="G34" i="32"/>
  <c r="N34" i="32"/>
  <c r="F34" i="32"/>
  <c r="K34" i="32"/>
  <c r="O72" i="32"/>
  <c r="K72" i="32"/>
  <c r="G72" i="32"/>
  <c r="C72" i="32"/>
  <c r="R72" i="32"/>
  <c r="N72" i="32"/>
  <c r="J72" i="32"/>
  <c r="F72" i="32"/>
  <c r="B72" i="32"/>
  <c r="M72" i="32"/>
  <c r="I72" i="32"/>
  <c r="L72" i="32"/>
  <c r="D72" i="32"/>
  <c r="Q72" i="32"/>
  <c r="P72" i="32"/>
  <c r="H72" i="32"/>
  <c r="Q65" i="32"/>
  <c r="M65" i="32"/>
  <c r="I65" i="32"/>
  <c r="R65" i="32"/>
  <c r="L65" i="32"/>
  <c r="G65" i="32"/>
  <c r="B65" i="32"/>
  <c r="O65" i="32"/>
  <c r="D65" i="32"/>
  <c r="P65" i="32"/>
  <c r="K65" i="32"/>
  <c r="F65" i="32"/>
  <c r="J65" i="32"/>
  <c r="C65" i="32"/>
  <c r="H65" i="32"/>
  <c r="N65" i="32"/>
  <c r="O136" i="32"/>
  <c r="K136" i="32"/>
  <c r="G136" i="32"/>
  <c r="C136" i="32"/>
  <c r="R136" i="32"/>
  <c r="M136" i="32"/>
  <c r="H136" i="32"/>
  <c r="B136" i="32"/>
  <c r="Q136" i="32"/>
  <c r="L136" i="32"/>
  <c r="F136" i="32"/>
  <c r="P136" i="32"/>
  <c r="N136" i="32"/>
  <c r="D136" i="32"/>
  <c r="J136" i="32"/>
  <c r="I136" i="32"/>
  <c r="R60" i="32"/>
  <c r="N60" i="32"/>
  <c r="J60" i="32"/>
  <c r="F60" i="32"/>
  <c r="B60" i="32"/>
  <c r="O60" i="32"/>
  <c r="I60" i="32"/>
  <c r="D60" i="32"/>
  <c r="L60" i="32"/>
  <c r="M60" i="32"/>
  <c r="H60" i="32"/>
  <c r="C60" i="32"/>
  <c r="Q60" i="32"/>
  <c r="G60" i="32"/>
  <c r="P60" i="32"/>
  <c r="K60" i="32"/>
  <c r="P27" i="32"/>
  <c r="L27" i="32"/>
  <c r="H27" i="32"/>
  <c r="D27" i="32"/>
  <c r="O27" i="32"/>
  <c r="K27" i="32"/>
  <c r="G27" i="32"/>
  <c r="C27" i="32"/>
  <c r="Q27" i="32"/>
  <c r="I27" i="32"/>
  <c r="J27" i="32"/>
  <c r="N27" i="32"/>
  <c r="F27" i="32"/>
  <c r="M27" i="32"/>
  <c r="R27" i="32"/>
  <c r="B27" i="32"/>
  <c r="P50" i="32"/>
  <c r="L50" i="32"/>
  <c r="H50" i="32"/>
  <c r="D50" i="32"/>
  <c r="N50" i="32"/>
  <c r="I50" i="32"/>
  <c r="C50" i="32"/>
  <c r="Q50" i="32"/>
  <c r="F50" i="32"/>
  <c r="R50" i="32"/>
  <c r="M50" i="32"/>
  <c r="G50" i="32"/>
  <c r="B50" i="32"/>
  <c r="K50" i="32"/>
  <c r="O50" i="32"/>
  <c r="J50" i="32"/>
  <c r="O28" i="32"/>
  <c r="K28" i="32"/>
  <c r="G28" i="32"/>
  <c r="C28" i="32"/>
  <c r="R28" i="32"/>
  <c r="N28" i="32"/>
  <c r="J28" i="32"/>
  <c r="F28" i="32"/>
  <c r="B28" i="32"/>
  <c r="P28" i="32"/>
  <c r="H28" i="32"/>
  <c r="Q28" i="32"/>
  <c r="M28" i="32"/>
  <c r="L28" i="32"/>
  <c r="D28" i="32"/>
  <c r="I28" i="32"/>
  <c r="P75" i="32"/>
  <c r="L75" i="32"/>
  <c r="H75" i="32"/>
  <c r="D75" i="32"/>
  <c r="O75" i="32"/>
  <c r="K75" i="32"/>
  <c r="G75" i="32"/>
  <c r="C75" i="32"/>
  <c r="R75" i="32"/>
  <c r="J75" i="32"/>
  <c r="B75" i="32"/>
  <c r="F75" i="32"/>
  <c r="Q75" i="32"/>
  <c r="I75" i="32"/>
  <c r="N75" i="32"/>
  <c r="M75" i="32"/>
  <c r="P15" i="32"/>
  <c r="L15" i="32"/>
  <c r="H15" i="32"/>
  <c r="D15" i="32"/>
  <c r="O15" i="32"/>
  <c r="K15" i="32"/>
  <c r="G15" i="32"/>
  <c r="C15" i="32"/>
  <c r="M15" i="32"/>
  <c r="I15" i="32"/>
  <c r="N15" i="32"/>
  <c r="R15" i="32"/>
  <c r="J15" i="32"/>
  <c r="B15" i="32"/>
  <c r="Q15" i="32"/>
  <c r="F15" i="32"/>
  <c r="P83" i="32"/>
  <c r="L83" i="32"/>
  <c r="H83" i="32"/>
  <c r="D83" i="32"/>
  <c r="O83" i="32"/>
  <c r="K83" i="32"/>
  <c r="G83" i="32"/>
  <c r="C83" i="32"/>
  <c r="R83" i="32"/>
  <c r="J83" i="32"/>
  <c r="B83" i="32"/>
  <c r="Q83" i="32"/>
  <c r="I83" i="32"/>
  <c r="N83" i="32"/>
  <c r="F83" i="32"/>
  <c r="M83" i="32"/>
  <c r="O84" i="32"/>
  <c r="K84" i="32"/>
  <c r="G84" i="32"/>
  <c r="C84" i="32"/>
  <c r="R84" i="32"/>
  <c r="N84" i="32"/>
  <c r="J84" i="32"/>
  <c r="F84" i="32"/>
  <c r="B84" i="32"/>
  <c r="Q84" i="32"/>
  <c r="I84" i="32"/>
  <c r="P84" i="32"/>
  <c r="H84" i="32"/>
  <c r="M84" i="32"/>
  <c r="L84" i="32"/>
  <c r="D84" i="32"/>
  <c r="R13" i="32"/>
  <c r="N13" i="32"/>
  <c r="J13" i="32"/>
  <c r="F13" i="32"/>
  <c r="B13" i="32"/>
  <c r="Q13" i="32"/>
  <c r="M13" i="32"/>
  <c r="I13" i="32"/>
  <c r="O13" i="32"/>
  <c r="G13" i="32"/>
  <c r="K13" i="32"/>
  <c r="H13" i="32"/>
  <c r="L13" i="32"/>
  <c r="D13" i="32"/>
  <c r="C13" i="32"/>
  <c r="P13" i="32"/>
  <c r="R29" i="32"/>
  <c r="N29" i="32"/>
  <c r="J29" i="32"/>
  <c r="F29" i="32"/>
  <c r="B29" i="32"/>
  <c r="Q29" i="32"/>
  <c r="M29" i="32"/>
  <c r="I29" i="32"/>
  <c r="O29" i="32"/>
  <c r="G29" i="32"/>
  <c r="P29" i="32"/>
  <c r="L29" i="32"/>
  <c r="D29" i="32"/>
  <c r="K29" i="32"/>
  <c r="C29" i="32"/>
  <c r="H29" i="32"/>
  <c r="R45" i="32"/>
  <c r="N45" i="32"/>
  <c r="J45" i="32"/>
  <c r="F45" i="32"/>
  <c r="B45" i="32"/>
  <c r="P45" i="32"/>
  <c r="Q45" i="32"/>
  <c r="M45" i="32"/>
  <c r="I45" i="32"/>
  <c r="O45" i="32"/>
  <c r="G45" i="32"/>
  <c r="H45" i="32"/>
  <c r="L45" i="32"/>
  <c r="D45" i="32"/>
  <c r="K45" i="32"/>
  <c r="C45" i="32"/>
  <c r="P71" i="32"/>
  <c r="L71" i="32"/>
  <c r="H71" i="32"/>
  <c r="D71" i="32"/>
  <c r="O71" i="32"/>
  <c r="K71" i="32"/>
  <c r="G71" i="32"/>
  <c r="C71" i="32"/>
  <c r="N71" i="32"/>
  <c r="F71" i="32"/>
  <c r="R71" i="32"/>
  <c r="B71" i="32"/>
  <c r="M71" i="32"/>
  <c r="J71" i="32"/>
  <c r="Q71" i="32"/>
  <c r="I71" i="32"/>
  <c r="R48" i="32"/>
  <c r="N48" i="32"/>
  <c r="P48" i="32"/>
  <c r="K48" i="32"/>
  <c r="G48" i="32"/>
  <c r="C48" i="32"/>
  <c r="M48" i="32"/>
  <c r="O48" i="32"/>
  <c r="J48" i="32"/>
  <c r="F48" i="32"/>
  <c r="B48" i="32"/>
  <c r="I48" i="32"/>
  <c r="D48" i="32"/>
  <c r="Q48" i="32"/>
  <c r="L48" i="32"/>
  <c r="H48" i="32"/>
  <c r="Q14" i="32"/>
  <c r="M14" i="32"/>
  <c r="I14" i="32"/>
  <c r="P14" i="32"/>
  <c r="L14" i="32"/>
  <c r="H14" i="32"/>
  <c r="D14" i="32"/>
  <c r="N14" i="32"/>
  <c r="F14" i="32"/>
  <c r="R14" i="32"/>
  <c r="B14" i="32"/>
  <c r="K14" i="32"/>
  <c r="C14" i="32"/>
  <c r="J14" i="32"/>
  <c r="O14" i="32"/>
  <c r="G14" i="32"/>
  <c r="Q30" i="32"/>
  <c r="M30" i="32"/>
  <c r="I30" i="32"/>
  <c r="P30" i="32"/>
  <c r="L30" i="32"/>
  <c r="H30" i="32"/>
  <c r="D30" i="32"/>
  <c r="N30" i="32"/>
  <c r="F30" i="32"/>
  <c r="G30" i="32"/>
  <c r="K30" i="32"/>
  <c r="C30" i="32"/>
  <c r="R30" i="32"/>
  <c r="J30" i="32"/>
  <c r="B30" i="32"/>
  <c r="O30" i="32"/>
  <c r="Q46" i="32"/>
  <c r="M46" i="32"/>
  <c r="I46" i="32"/>
  <c r="O46" i="32"/>
  <c r="G46" i="32"/>
  <c r="P46" i="32"/>
  <c r="L46" i="32"/>
  <c r="H46" i="32"/>
  <c r="D46" i="32"/>
  <c r="K46" i="32"/>
  <c r="C46" i="32"/>
  <c r="F46" i="32"/>
  <c r="J46" i="32"/>
  <c r="R46" i="32"/>
  <c r="B46" i="32"/>
  <c r="N46" i="32"/>
  <c r="P67" i="32"/>
  <c r="L67" i="32"/>
  <c r="O67" i="32"/>
  <c r="K67" i="32"/>
  <c r="G67" i="32"/>
  <c r="C67" i="32"/>
  <c r="R67" i="32"/>
  <c r="J67" i="32"/>
  <c r="H67" i="32"/>
  <c r="B67" i="32"/>
  <c r="Q67" i="32"/>
  <c r="I67" i="32"/>
  <c r="D67" i="32"/>
  <c r="N67" i="32"/>
  <c r="M67" i="32"/>
  <c r="F67" i="32"/>
  <c r="O92" i="32"/>
  <c r="K92" i="32"/>
  <c r="G92" i="32"/>
  <c r="C92" i="32"/>
  <c r="R92" i="32"/>
  <c r="M92" i="32"/>
  <c r="H92" i="32"/>
  <c r="B92" i="32"/>
  <c r="Q92" i="32"/>
  <c r="L92" i="32"/>
  <c r="F92" i="32"/>
  <c r="P92" i="32"/>
  <c r="N92" i="32"/>
  <c r="D92" i="32"/>
  <c r="J92" i="32"/>
  <c r="I92" i="32"/>
  <c r="P123" i="32"/>
  <c r="L123" i="32"/>
  <c r="H123" i="32"/>
  <c r="D123" i="32"/>
  <c r="R123" i="32"/>
  <c r="M123" i="32"/>
  <c r="G123" i="32"/>
  <c r="B123" i="32"/>
  <c r="Q123" i="32"/>
  <c r="K123" i="32"/>
  <c r="F123" i="32"/>
  <c r="J123" i="32"/>
  <c r="I123" i="32"/>
  <c r="C123" i="32"/>
  <c r="O123" i="32"/>
  <c r="N123" i="32"/>
  <c r="Q61" i="32"/>
  <c r="M61" i="32"/>
  <c r="I61" i="32"/>
  <c r="P61" i="32"/>
  <c r="K61" i="32"/>
  <c r="F61" i="32"/>
  <c r="H61" i="32"/>
  <c r="O61" i="32"/>
  <c r="J61" i="32"/>
  <c r="D61" i="32"/>
  <c r="N61" i="32"/>
  <c r="C61" i="32"/>
  <c r="R61" i="32"/>
  <c r="B61" i="32"/>
  <c r="L61" i="32"/>
  <c r="G61" i="32"/>
  <c r="R77" i="32"/>
  <c r="N77" i="32"/>
  <c r="J77" i="32"/>
  <c r="F77" i="32"/>
  <c r="B77" i="32"/>
  <c r="Q77" i="32"/>
  <c r="M77" i="32"/>
  <c r="I77" i="32"/>
  <c r="P77" i="32"/>
  <c r="H77" i="32"/>
  <c r="D77" i="32"/>
  <c r="O77" i="32"/>
  <c r="G77" i="32"/>
  <c r="L77" i="32"/>
  <c r="C77" i="32"/>
  <c r="K77" i="32"/>
  <c r="P91" i="32"/>
  <c r="L91" i="32"/>
  <c r="H91" i="32"/>
  <c r="D91" i="32"/>
  <c r="Q91" i="32"/>
  <c r="K91" i="32"/>
  <c r="F91" i="32"/>
  <c r="O91" i="32"/>
  <c r="J91" i="32"/>
  <c r="I91" i="32"/>
  <c r="R91" i="32"/>
  <c r="G91" i="32"/>
  <c r="N91" i="32"/>
  <c r="C91" i="32"/>
  <c r="B91" i="32"/>
  <c r="M91" i="32"/>
  <c r="P108" i="32"/>
  <c r="L108" i="32"/>
  <c r="H108" i="32"/>
  <c r="D108" i="32"/>
  <c r="O108" i="32"/>
  <c r="K108" i="32"/>
  <c r="G108" i="32"/>
  <c r="C108" i="32"/>
  <c r="N108" i="32"/>
  <c r="F108" i="32"/>
  <c r="M108" i="32"/>
  <c r="R108" i="32"/>
  <c r="B108" i="32"/>
  <c r="Q108" i="32"/>
  <c r="J108" i="32"/>
  <c r="I108" i="32"/>
  <c r="P140" i="32"/>
  <c r="L140" i="32"/>
  <c r="H140" i="32"/>
  <c r="D140" i="32"/>
  <c r="O140" i="32"/>
  <c r="K140" i="32"/>
  <c r="G140" i="32"/>
  <c r="C140" i="32"/>
  <c r="R140" i="32"/>
  <c r="J140" i="32"/>
  <c r="B140" i="32"/>
  <c r="Q140" i="32"/>
  <c r="I140" i="32"/>
  <c r="F140" i="32"/>
  <c r="N140" i="32"/>
  <c r="M140" i="32"/>
  <c r="Q78" i="32"/>
  <c r="M78" i="32"/>
  <c r="I78" i="32"/>
  <c r="P78" i="32"/>
  <c r="L78" i="32"/>
  <c r="H78" i="32"/>
  <c r="D78" i="32"/>
  <c r="O78" i="32"/>
  <c r="G78" i="32"/>
  <c r="K78" i="32"/>
  <c r="N78" i="32"/>
  <c r="F78" i="32"/>
  <c r="C78" i="32"/>
  <c r="B78" i="32"/>
  <c r="R78" i="32"/>
  <c r="J78" i="32"/>
  <c r="R97" i="32"/>
  <c r="N97" i="32"/>
  <c r="J97" i="32"/>
  <c r="F97" i="32"/>
  <c r="B97" i="32"/>
  <c r="P97" i="32"/>
  <c r="K97" i="32"/>
  <c r="O97" i="32"/>
  <c r="I97" i="32"/>
  <c r="D97" i="32"/>
  <c r="H97" i="32"/>
  <c r="Q97" i="32"/>
  <c r="G97" i="32"/>
  <c r="M97" i="32"/>
  <c r="C97" i="32"/>
  <c r="L97" i="32"/>
  <c r="R133" i="32"/>
  <c r="N133" i="32"/>
  <c r="J133" i="32"/>
  <c r="F133" i="32"/>
  <c r="B133" i="32"/>
  <c r="M133" i="32"/>
  <c r="H133" i="32"/>
  <c r="C133" i="32"/>
  <c r="Q133" i="32"/>
  <c r="L133" i="32"/>
  <c r="G133" i="32"/>
  <c r="P133" i="32"/>
  <c r="O133" i="32"/>
  <c r="D133" i="32"/>
  <c r="K133" i="32"/>
  <c r="I133" i="32"/>
  <c r="Q94" i="32"/>
  <c r="M94" i="32"/>
  <c r="I94" i="32"/>
  <c r="P94" i="32"/>
  <c r="K94" i="32"/>
  <c r="F94" i="32"/>
  <c r="O94" i="32"/>
  <c r="J94" i="32"/>
  <c r="D94" i="32"/>
  <c r="H94" i="32"/>
  <c r="R94" i="32"/>
  <c r="G94" i="32"/>
  <c r="N94" i="32"/>
  <c r="C94" i="32"/>
  <c r="L94" i="32"/>
  <c r="B94" i="32"/>
  <c r="R110" i="32"/>
  <c r="N110" i="32"/>
  <c r="J110" i="32"/>
  <c r="F110" i="32"/>
  <c r="B110" i="32"/>
  <c r="Q110" i="32"/>
  <c r="M110" i="32"/>
  <c r="I110" i="32"/>
  <c r="L110" i="32"/>
  <c r="D110" i="32"/>
  <c r="K110" i="32"/>
  <c r="C110" i="32"/>
  <c r="P110" i="32"/>
  <c r="O110" i="32"/>
  <c r="H110" i="32"/>
  <c r="G110" i="32"/>
  <c r="O132" i="32"/>
  <c r="K132" i="32"/>
  <c r="G132" i="32"/>
  <c r="C132" i="32"/>
  <c r="Q132" i="32"/>
  <c r="L132" i="32"/>
  <c r="F132" i="32"/>
  <c r="P132" i="32"/>
  <c r="J132" i="32"/>
  <c r="I132" i="32"/>
  <c r="R132" i="32"/>
  <c r="H132" i="32"/>
  <c r="N132" i="32"/>
  <c r="M132" i="32"/>
  <c r="D132" i="32"/>
  <c r="B132" i="32"/>
  <c r="P170" i="32"/>
  <c r="L170" i="32"/>
  <c r="H170" i="32"/>
  <c r="D170" i="32"/>
  <c r="O170" i="32"/>
  <c r="K170" i="32"/>
  <c r="G170" i="32"/>
  <c r="C170" i="32"/>
  <c r="R170" i="32"/>
  <c r="J170" i="32"/>
  <c r="B170" i="32"/>
  <c r="Q170" i="32"/>
  <c r="I170" i="32"/>
  <c r="N170" i="32"/>
  <c r="M170" i="32"/>
  <c r="F170" i="32"/>
  <c r="O128" i="32"/>
  <c r="K128" i="32"/>
  <c r="G128" i="32"/>
  <c r="C128" i="32"/>
  <c r="P128" i="32"/>
  <c r="J128" i="32"/>
  <c r="N128" i="32"/>
  <c r="I128" i="32"/>
  <c r="D128" i="32"/>
  <c r="M128" i="32"/>
  <c r="B128" i="32"/>
  <c r="L128" i="32"/>
  <c r="H128" i="32"/>
  <c r="F128" i="32"/>
  <c r="R128" i="32"/>
  <c r="Q128" i="32"/>
  <c r="R147" i="32"/>
  <c r="N147" i="32"/>
  <c r="J147" i="32"/>
  <c r="F147" i="32"/>
  <c r="B147" i="32"/>
  <c r="M147" i="32"/>
  <c r="H147" i="32"/>
  <c r="C147" i="32"/>
  <c r="Q147" i="32"/>
  <c r="L147" i="32"/>
  <c r="G147" i="32"/>
  <c r="P147" i="32"/>
  <c r="O147" i="32"/>
  <c r="D147" i="32"/>
  <c r="K147" i="32"/>
  <c r="I147" i="32"/>
  <c r="Q118" i="32"/>
  <c r="M118" i="32"/>
  <c r="I118" i="32"/>
  <c r="O118" i="32"/>
  <c r="J118" i="32"/>
  <c r="D118" i="32"/>
  <c r="N118" i="32"/>
  <c r="H118" i="32"/>
  <c r="C118" i="32"/>
  <c r="R118" i="32"/>
  <c r="G118" i="32"/>
  <c r="P118" i="32"/>
  <c r="F118" i="32"/>
  <c r="B118" i="32"/>
  <c r="L118" i="32"/>
  <c r="K118" i="32"/>
  <c r="Q134" i="32"/>
  <c r="M134" i="32"/>
  <c r="I134" i="32"/>
  <c r="O134" i="32"/>
  <c r="J134" i="32"/>
  <c r="D134" i="32"/>
  <c r="N134" i="32"/>
  <c r="H134" i="32"/>
  <c r="C134" i="32"/>
  <c r="L134" i="32"/>
  <c r="B134" i="32"/>
  <c r="K134" i="32"/>
  <c r="G134" i="32"/>
  <c r="F134" i="32"/>
  <c r="R134" i="32"/>
  <c r="P134" i="32"/>
  <c r="P149" i="32"/>
  <c r="L149" i="32"/>
  <c r="H149" i="32"/>
  <c r="D149" i="32"/>
  <c r="Q149" i="32"/>
  <c r="K149" i="32"/>
  <c r="F149" i="32"/>
  <c r="O149" i="32"/>
  <c r="J149" i="32"/>
  <c r="I149" i="32"/>
  <c r="R149" i="32"/>
  <c r="G149" i="32"/>
  <c r="C149" i="32"/>
  <c r="B149" i="32"/>
  <c r="N149" i="32"/>
  <c r="M149" i="32"/>
  <c r="Q143" i="32"/>
  <c r="M143" i="32"/>
  <c r="I143" i="32"/>
  <c r="P143" i="32"/>
  <c r="L143" i="32"/>
  <c r="H143" i="32"/>
  <c r="D143" i="32"/>
  <c r="O143" i="32"/>
  <c r="G143" i="32"/>
  <c r="N143" i="32"/>
  <c r="F143" i="32"/>
  <c r="K143" i="32"/>
  <c r="J143" i="32"/>
  <c r="C143" i="32"/>
  <c r="B143" i="32"/>
  <c r="R143" i="32"/>
  <c r="O171" i="32"/>
  <c r="K171" i="32"/>
  <c r="G171" i="32"/>
  <c r="C171" i="32"/>
  <c r="R171" i="32"/>
  <c r="N171" i="32"/>
  <c r="J171" i="32"/>
  <c r="F171" i="32"/>
  <c r="B171" i="32"/>
  <c r="Q171" i="32"/>
  <c r="I171" i="32"/>
  <c r="P171" i="32"/>
  <c r="H171" i="32"/>
  <c r="D171" i="32"/>
  <c r="M171" i="32"/>
  <c r="L171" i="32"/>
  <c r="Q160" i="32"/>
  <c r="M160" i="32"/>
  <c r="I160" i="32"/>
  <c r="N160" i="32"/>
  <c r="H160" i="32"/>
  <c r="C160" i="32"/>
  <c r="R160" i="32"/>
  <c r="L160" i="32"/>
  <c r="G160" i="32"/>
  <c r="B160" i="32"/>
  <c r="K160" i="32"/>
  <c r="J160" i="32"/>
  <c r="F160" i="32"/>
  <c r="D160" i="32"/>
  <c r="P160" i="32"/>
  <c r="O160" i="32"/>
  <c r="R177" i="32"/>
  <c r="N177" i="32"/>
  <c r="J177" i="32"/>
  <c r="F177" i="32"/>
  <c r="B177" i="32"/>
  <c r="M177" i="32"/>
  <c r="H177" i="32"/>
  <c r="C177" i="32"/>
  <c r="Q177" i="32"/>
  <c r="L177" i="32"/>
  <c r="G177" i="32"/>
  <c r="P177" i="32"/>
  <c r="O177" i="32"/>
  <c r="D177" i="32"/>
  <c r="K177" i="32"/>
  <c r="I177" i="32"/>
  <c r="R183" i="32"/>
  <c r="N183" i="32"/>
  <c r="J183" i="32"/>
  <c r="F183" i="32"/>
  <c r="B183" i="32"/>
  <c r="P183" i="32"/>
  <c r="L183" i="32"/>
  <c r="H183" i="32"/>
  <c r="D183" i="32"/>
  <c r="O183" i="32"/>
  <c r="G183" i="32"/>
  <c r="I183" i="32"/>
  <c r="Q183" i="32"/>
  <c r="M183" i="32"/>
  <c r="K183" i="32"/>
  <c r="C183" i="32"/>
  <c r="P175" i="32"/>
  <c r="L175" i="32"/>
  <c r="H175" i="32"/>
  <c r="D175" i="32"/>
  <c r="O175" i="32"/>
  <c r="J175" i="32"/>
  <c r="N175" i="32"/>
  <c r="I175" i="32"/>
  <c r="C175" i="32"/>
  <c r="M175" i="32"/>
  <c r="B175" i="32"/>
  <c r="K175" i="32"/>
  <c r="G175" i="32"/>
  <c r="F175" i="32"/>
  <c r="R175" i="32"/>
  <c r="Q175" i="32"/>
  <c r="Q178" i="32"/>
  <c r="M178" i="32"/>
  <c r="N178" i="32"/>
  <c r="I178" i="32"/>
  <c r="P178" i="32"/>
  <c r="J178" i="32"/>
  <c r="D178" i="32"/>
  <c r="O178" i="32"/>
  <c r="H178" i="32"/>
  <c r="C178" i="32"/>
  <c r="L178" i="32"/>
  <c r="B178" i="32"/>
  <c r="K178" i="32"/>
  <c r="R178" i="32"/>
  <c r="G178" i="32"/>
  <c r="F178" i="32"/>
  <c r="O186" i="32"/>
  <c r="K186" i="32"/>
  <c r="G186" i="32"/>
  <c r="C186" i="32"/>
  <c r="Q186" i="32"/>
  <c r="M186" i="32"/>
  <c r="I186" i="32"/>
  <c r="N186" i="32"/>
  <c r="F186" i="32"/>
  <c r="L186" i="32"/>
  <c r="D186" i="32"/>
  <c r="R186" i="32"/>
  <c r="B186" i="32"/>
  <c r="P186" i="32"/>
  <c r="J186" i="32"/>
  <c r="H186" i="32"/>
  <c r="Q188" i="32"/>
  <c r="M188" i="32"/>
  <c r="I188" i="32"/>
  <c r="O188" i="32"/>
  <c r="K188" i="32"/>
  <c r="G188" i="32"/>
  <c r="C188" i="32"/>
  <c r="L188" i="32"/>
  <c r="D188" i="32"/>
  <c r="R188" i="32"/>
  <c r="J188" i="32"/>
  <c r="B188" i="32"/>
  <c r="P188" i="32"/>
  <c r="N188" i="32"/>
  <c r="H188" i="32"/>
  <c r="F188" i="32"/>
  <c r="H74" i="18"/>
  <c r="L74" i="18"/>
  <c r="P74" i="18"/>
  <c r="I74" i="18"/>
  <c r="M74" i="18"/>
  <c r="Q74" i="18"/>
  <c r="J74" i="18"/>
  <c r="N74" i="18"/>
  <c r="R74" i="18"/>
  <c r="G74" i="18"/>
  <c r="K74" i="18"/>
  <c r="O74" i="18"/>
  <c r="H12" i="17"/>
  <c r="L12" i="17"/>
  <c r="N12" i="17"/>
  <c r="I12" i="17"/>
  <c r="M12" i="17"/>
  <c r="K12" i="17"/>
  <c r="J12" i="17"/>
  <c r="G12" i="17"/>
  <c r="C99" i="26"/>
  <c r="F144" i="24"/>
  <c r="E144" i="24"/>
  <c r="G144" i="24"/>
  <c r="D144" i="24"/>
  <c r="C144" i="24"/>
  <c r="F74" i="18"/>
  <c r="C74" i="18"/>
  <c r="B74" i="18"/>
  <c r="D74" i="18"/>
  <c r="F12" i="17"/>
  <c r="C12" i="17"/>
  <c r="D12" i="17"/>
  <c r="B12" i="17"/>
  <c r="F78" i="14"/>
  <c r="G78" i="14"/>
  <c r="D78" i="14"/>
  <c r="H78" i="14"/>
  <c r="E78" i="14"/>
  <c r="I78" i="14"/>
  <c r="C78" i="14"/>
  <c r="B24" i="24"/>
  <c r="B109" i="24"/>
  <c r="F24" i="24" l="1"/>
  <c r="D24" i="24"/>
  <c r="G24" i="24"/>
  <c r="C24" i="24"/>
  <c r="E24" i="24"/>
  <c r="E109" i="24"/>
  <c r="D109" i="24"/>
  <c r="F109" i="24"/>
  <c r="C109" i="24"/>
  <c r="G109" i="24"/>
  <c r="T6" i="9" l="1"/>
  <c r="T12" i="9"/>
  <c r="T14" i="9"/>
  <c r="T20" i="9"/>
  <c r="T22" i="9"/>
  <c r="T30" i="9"/>
  <c r="Q7" i="9"/>
  <c r="Q9" i="9"/>
  <c r="Q15" i="9"/>
  <c r="Q17" i="9"/>
  <c r="N24" i="9"/>
  <c r="N32" i="9"/>
  <c r="K27" i="9"/>
  <c r="K31" i="9"/>
  <c r="F21" i="9"/>
  <c r="G21" i="9"/>
  <c r="H21" i="9" s="1"/>
  <c r="I21" i="9"/>
  <c r="J21" i="9"/>
  <c r="K21" i="9" s="1"/>
  <c r="L21" i="9"/>
  <c r="M21" i="9"/>
  <c r="N21" i="9" s="1"/>
  <c r="O21" i="9"/>
  <c r="Q21" i="9" s="1"/>
  <c r="P21" i="9"/>
  <c r="R21" i="9"/>
  <c r="T21" i="9" s="1"/>
  <c r="S21" i="9"/>
  <c r="U21" i="9"/>
  <c r="V21" i="9"/>
  <c r="F22" i="9"/>
  <c r="G22" i="9"/>
  <c r="H22" i="9" s="1"/>
  <c r="I22" i="9"/>
  <c r="K22" i="9" s="1"/>
  <c r="J22" i="9"/>
  <c r="L22" i="9"/>
  <c r="M22" i="9"/>
  <c r="N22" i="9" s="1"/>
  <c r="O22" i="9"/>
  <c r="Q22" i="9" s="1"/>
  <c r="P22" i="9"/>
  <c r="R22" i="9"/>
  <c r="S22" i="9"/>
  <c r="U22" i="9"/>
  <c r="V22" i="9"/>
  <c r="F23" i="9"/>
  <c r="G23" i="9"/>
  <c r="H23" i="9" s="1"/>
  <c r="I23" i="9"/>
  <c r="K23" i="9" s="1"/>
  <c r="J23" i="9"/>
  <c r="L23" i="9"/>
  <c r="M23" i="9"/>
  <c r="N23" i="9" s="1"/>
  <c r="O23" i="9"/>
  <c r="P23" i="9"/>
  <c r="Q23" i="9" s="1"/>
  <c r="R23" i="9"/>
  <c r="T23" i="9" s="1"/>
  <c r="S23" i="9"/>
  <c r="U23" i="9"/>
  <c r="V23" i="9"/>
  <c r="F24" i="9"/>
  <c r="G24" i="9"/>
  <c r="H24" i="9" s="1"/>
  <c r="I24" i="9"/>
  <c r="J24" i="9"/>
  <c r="K24" i="9" s="1"/>
  <c r="L24" i="9"/>
  <c r="M24" i="9"/>
  <c r="O24" i="9"/>
  <c r="Q24" i="9" s="1"/>
  <c r="P24" i="9"/>
  <c r="R24" i="9"/>
  <c r="T24" i="9" s="1"/>
  <c r="S24" i="9"/>
  <c r="U24" i="9"/>
  <c r="V24" i="9"/>
  <c r="F25" i="9"/>
  <c r="G25" i="9"/>
  <c r="I25" i="9"/>
  <c r="J25" i="9"/>
  <c r="L25" i="9"/>
  <c r="M25" i="9"/>
  <c r="N25" i="9" s="1"/>
  <c r="O25" i="9"/>
  <c r="P25" i="9"/>
  <c r="Q25" i="9" s="1"/>
  <c r="R25" i="9"/>
  <c r="T25" i="9" s="1"/>
  <c r="S25" i="9"/>
  <c r="U25" i="9"/>
  <c r="W25" i="9" s="1"/>
  <c r="V25" i="9"/>
  <c r="F26" i="9"/>
  <c r="G26" i="9"/>
  <c r="H26" i="9" s="1"/>
  <c r="I26" i="9"/>
  <c r="K26" i="9" s="1"/>
  <c r="J26" i="9"/>
  <c r="L26" i="9"/>
  <c r="M26" i="9"/>
  <c r="O26" i="9"/>
  <c r="Q26" i="9" s="1"/>
  <c r="P26" i="9"/>
  <c r="R26" i="9"/>
  <c r="T26" i="9" s="1"/>
  <c r="S26" i="9"/>
  <c r="U26" i="9"/>
  <c r="V26" i="9"/>
  <c r="F27" i="9"/>
  <c r="G27" i="9"/>
  <c r="I27" i="9"/>
  <c r="J27" i="9"/>
  <c r="L27" i="9"/>
  <c r="M27" i="9"/>
  <c r="N27" i="9" s="1"/>
  <c r="O27" i="9"/>
  <c r="Q27" i="9" s="1"/>
  <c r="P27" i="9"/>
  <c r="R27" i="9"/>
  <c r="T27" i="9" s="1"/>
  <c r="S27" i="9"/>
  <c r="U27" i="9"/>
  <c r="W27" i="9" s="1"/>
  <c r="V27" i="9"/>
  <c r="F28" i="9"/>
  <c r="G28" i="9"/>
  <c r="H28" i="9" s="1"/>
  <c r="I28" i="9"/>
  <c r="J28" i="9"/>
  <c r="K28" i="9" s="1"/>
  <c r="L28" i="9"/>
  <c r="N28" i="9" s="1"/>
  <c r="M28" i="9"/>
  <c r="O28" i="9"/>
  <c r="Q28" i="9" s="1"/>
  <c r="P28" i="9"/>
  <c r="R28" i="9"/>
  <c r="S28" i="9"/>
  <c r="T28" i="9" s="1"/>
  <c r="U28" i="9"/>
  <c r="V28" i="9"/>
  <c r="F29" i="9"/>
  <c r="G29" i="9"/>
  <c r="I29" i="9"/>
  <c r="J29" i="9"/>
  <c r="K29" i="9" s="1"/>
  <c r="L29" i="9"/>
  <c r="M29" i="9"/>
  <c r="N29" i="9" s="1"/>
  <c r="O29" i="9"/>
  <c r="Q29" i="9" s="1"/>
  <c r="P29" i="9"/>
  <c r="R29" i="9"/>
  <c r="T29" i="9" s="1"/>
  <c r="S29" i="9"/>
  <c r="U29" i="9"/>
  <c r="W29" i="9" s="1"/>
  <c r="V29" i="9"/>
  <c r="F30" i="9"/>
  <c r="G30" i="9"/>
  <c r="H30" i="9" s="1"/>
  <c r="I30" i="9"/>
  <c r="K30" i="9" s="1"/>
  <c r="J30" i="9"/>
  <c r="L30" i="9"/>
  <c r="M30" i="9"/>
  <c r="O30" i="9"/>
  <c r="Q30" i="9" s="1"/>
  <c r="P30" i="9"/>
  <c r="R30" i="9"/>
  <c r="S30" i="9"/>
  <c r="U30" i="9"/>
  <c r="V30" i="9"/>
  <c r="F31" i="9"/>
  <c r="G31" i="9"/>
  <c r="I31" i="9"/>
  <c r="J31" i="9"/>
  <c r="L31" i="9"/>
  <c r="M31" i="9"/>
  <c r="N31" i="9" s="1"/>
  <c r="O31" i="9"/>
  <c r="P31" i="9"/>
  <c r="Q31" i="9" s="1"/>
  <c r="R31" i="9"/>
  <c r="T31" i="9" s="1"/>
  <c r="S31" i="9"/>
  <c r="U31" i="9"/>
  <c r="W31" i="9" s="1"/>
  <c r="V31" i="9"/>
  <c r="F32" i="9"/>
  <c r="G32" i="9"/>
  <c r="H32" i="9" s="1"/>
  <c r="I32" i="9"/>
  <c r="J32" i="9"/>
  <c r="K32" i="9" s="1"/>
  <c r="L32" i="9"/>
  <c r="M32" i="9"/>
  <c r="O32" i="9"/>
  <c r="Q32" i="9" s="1"/>
  <c r="P32" i="9"/>
  <c r="R32" i="9"/>
  <c r="T32" i="9" s="1"/>
  <c r="S32" i="9"/>
  <c r="U32" i="9"/>
  <c r="V32" i="9"/>
  <c r="F33" i="9"/>
  <c r="G33" i="9"/>
  <c r="I33" i="9"/>
  <c r="J33" i="9"/>
  <c r="L33" i="9"/>
  <c r="M33" i="9"/>
  <c r="N33" i="9" s="1"/>
  <c r="O33" i="9"/>
  <c r="P33" i="9"/>
  <c r="Q33" i="9" s="1"/>
  <c r="R33" i="9"/>
  <c r="T33" i="9" s="1"/>
  <c r="S33" i="9"/>
  <c r="U33" i="9"/>
  <c r="W33" i="9" s="1"/>
  <c r="V33" i="9"/>
  <c r="G20" i="9"/>
  <c r="I20" i="9"/>
  <c r="J20" i="9"/>
  <c r="L20" i="9"/>
  <c r="N20" i="9" s="1"/>
  <c r="M20" i="9"/>
  <c r="O20" i="9"/>
  <c r="Q20" i="9" s="1"/>
  <c r="P20" i="9"/>
  <c r="R20" i="9"/>
  <c r="S20" i="9"/>
  <c r="U20" i="9"/>
  <c r="W20" i="9" s="1"/>
  <c r="V20" i="9"/>
  <c r="F20" i="9"/>
  <c r="F12" i="9"/>
  <c r="G12" i="9"/>
  <c r="H12" i="9" s="1"/>
  <c r="I12" i="9"/>
  <c r="J12" i="9"/>
  <c r="L12" i="9"/>
  <c r="N12" i="9" s="1"/>
  <c r="M12" i="9"/>
  <c r="O12" i="9"/>
  <c r="Q12" i="9" s="1"/>
  <c r="P12" i="9"/>
  <c r="R12" i="9"/>
  <c r="S12" i="9"/>
  <c r="U12" i="9"/>
  <c r="W12" i="9" s="1"/>
  <c r="V12" i="9"/>
  <c r="F13" i="9"/>
  <c r="G13" i="9"/>
  <c r="H13" i="9" s="1"/>
  <c r="I13" i="9"/>
  <c r="J13" i="9"/>
  <c r="K13" i="9" s="1"/>
  <c r="L13" i="9"/>
  <c r="M13" i="9"/>
  <c r="N13" i="9" s="1"/>
  <c r="O13" i="9"/>
  <c r="Q13" i="9" s="1"/>
  <c r="P13" i="9"/>
  <c r="R13" i="9"/>
  <c r="T13" i="9" s="1"/>
  <c r="S13" i="9"/>
  <c r="U13" i="9"/>
  <c r="V13" i="9"/>
  <c r="F14" i="9"/>
  <c r="G14" i="9"/>
  <c r="H14" i="9" s="1"/>
  <c r="I14" i="9"/>
  <c r="J14" i="9"/>
  <c r="L14" i="9"/>
  <c r="M14" i="9"/>
  <c r="N14" i="9" s="1"/>
  <c r="O14" i="9"/>
  <c r="Q14" i="9" s="1"/>
  <c r="P14" i="9"/>
  <c r="R14" i="9"/>
  <c r="S14" i="9"/>
  <c r="U14" i="9"/>
  <c r="W14" i="9" s="1"/>
  <c r="V14" i="9"/>
  <c r="F15" i="9"/>
  <c r="G15" i="9"/>
  <c r="H15" i="9" s="1"/>
  <c r="I15" i="9"/>
  <c r="K15" i="9" s="1"/>
  <c r="J15" i="9"/>
  <c r="L15" i="9"/>
  <c r="M15" i="9"/>
  <c r="N15" i="9" s="1"/>
  <c r="O15" i="9"/>
  <c r="P15" i="9"/>
  <c r="R15" i="9"/>
  <c r="T15" i="9" s="1"/>
  <c r="S15" i="9"/>
  <c r="U15" i="9"/>
  <c r="V15" i="9"/>
  <c r="F16" i="9"/>
  <c r="G16" i="9"/>
  <c r="H16" i="9" s="1"/>
  <c r="I16" i="9"/>
  <c r="J16" i="9"/>
  <c r="L16" i="9"/>
  <c r="N16" i="9" s="1"/>
  <c r="M16" i="9"/>
  <c r="O16" i="9"/>
  <c r="Q16" i="9" s="1"/>
  <c r="P16" i="9"/>
  <c r="R16" i="9"/>
  <c r="T16" i="9" s="1"/>
  <c r="S16" i="9"/>
  <c r="U16" i="9"/>
  <c r="W16" i="9" s="1"/>
  <c r="V16" i="9"/>
  <c r="F17" i="9"/>
  <c r="G17" i="9"/>
  <c r="H17" i="9" s="1"/>
  <c r="I17" i="9"/>
  <c r="J17" i="9"/>
  <c r="K17" i="9" s="1"/>
  <c r="L17" i="9"/>
  <c r="M17" i="9"/>
  <c r="O17" i="9"/>
  <c r="P17" i="9"/>
  <c r="R17" i="9"/>
  <c r="T17" i="9" s="1"/>
  <c r="S17" i="9"/>
  <c r="U17" i="9"/>
  <c r="V17" i="9"/>
  <c r="F18" i="9"/>
  <c r="G18" i="9"/>
  <c r="H18" i="9" s="1"/>
  <c r="I18" i="9"/>
  <c r="J18" i="9"/>
  <c r="L18" i="9"/>
  <c r="M18" i="9"/>
  <c r="N18" i="9" s="1"/>
  <c r="O18" i="9"/>
  <c r="Q18" i="9" s="1"/>
  <c r="P18" i="9"/>
  <c r="R18" i="9"/>
  <c r="T18" i="9" s="1"/>
  <c r="S18" i="9"/>
  <c r="U18" i="9"/>
  <c r="W18" i="9" s="1"/>
  <c r="V18" i="9"/>
  <c r="F19" i="9"/>
  <c r="G19" i="9"/>
  <c r="H19" i="9" s="1"/>
  <c r="I19" i="9"/>
  <c r="J19" i="9"/>
  <c r="K19" i="9" s="1"/>
  <c r="L19" i="9"/>
  <c r="M19" i="9"/>
  <c r="N19" i="9" s="1"/>
  <c r="O19" i="9"/>
  <c r="Q19" i="9" s="1"/>
  <c r="P19" i="9"/>
  <c r="R19" i="9"/>
  <c r="T19" i="9" s="1"/>
  <c r="S19" i="9"/>
  <c r="U19" i="9"/>
  <c r="V19" i="9"/>
  <c r="G11" i="9"/>
  <c r="I11" i="9"/>
  <c r="K11" i="9" s="1"/>
  <c r="J11" i="9"/>
  <c r="L11" i="9"/>
  <c r="N11" i="9" s="1"/>
  <c r="M11" i="9"/>
  <c r="O11" i="9"/>
  <c r="Q11" i="9" s="1"/>
  <c r="P11" i="9"/>
  <c r="R11" i="9"/>
  <c r="T11" i="9" s="1"/>
  <c r="S11" i="9"/>
  <c r="U11" i="9"/>
  <c r="V11" i="9"/>
  <c r="F11" i="9"/>
  <c r="G5" i="9"/>
  <c r="I5" i="9"/>
  <c r="J5" i="9"/>
  <c r="K5" i="9" s="1"/>
  <c r="L5" i="9"/>
  <c r="M5" i="9"/>
  <c r="O5" i="9"/>
  <c r="Q5" i="9" s="1"/>
  <c r="P5" i="9"/>
  <c r="R5" i="9"/>
  <c r="T5" i="9" s="1"/>
  <c r="S5" i="9"/>
  <c r="U5" i="9"/>
  <c r="V5" i="9"/>
  <c r="F5" i="9"/>
  <c r="F6" i="9"/>
  <c r="G6" i="9"/>
  <c r="H6" i="9" s="1"/>
  <c r="I6" i="9"/>
  <c r="J6" i="9"/>
  <c r="L6" i="9"/>
  <c r="M6" i="9"/>
  <c r="N6" i="9" s="1"/>
  <c r="O6" i="9"/>
  <c r="Q6" i="9" s="1"/>
  <c r="P6" i="9"/>
  <c r="R6" i="9"/>
  <c r="S6" i="9"/>
  <c r="U6" i="9"/>
  <c r="W6" i="9" s="1"/>
  <c r="V6" i="9"/>
  <c r="F7" i="9"/>
  <c r="G7" i="9"/>
  <c r="H7" i="9" s="1"/>
  <c r="I7" i="9"/>
  <c r="J7" i="9"/>
  <c r="K7" i="9" s="1"/>
  <c r="L7" i="9"/>
  <c r="M7" i="9"/>
  <c r="N7" i="9" s="1"/>
  <c r="O7" i="9"/>
  <c r="P7" i="9"/>
  <c r="R7" i="9"/>
  <c r="T7" i="9" s="1"/>
  <c r="S7" i="9"/>
  <c r="U7" i="9"/>
  <c r="V7" i="9"/>
  <c r="F8" i="9"/>
  <c r="G8" i="9"/>
  <c r="H8" i="9" s="1"/>
  <c r="I8" i="9"/>
  <c r="J8" i="9"/>
  <c r="L8" i="9"/>
  <c r="N8" i="9" s="1"/>
  <c r="M8" i="9"/>
  <c r="O8" i="9"/>
  <c r="Q8" i="9" s="1"/>
  <c r="P8" i="9"/>
  <c r="R8" i="9"/>
  <c r="T8" i="9" s="1"/>
  <c r="S8" i="9"/>
  <c r="U8" i="9"/>
  <c r="W8" i="9" s="1"/>
  <c r="V8" i="9"/>
  <c r="F9" i="9"/>
  <c r="G9" i="9"/>
  <c r="H9" i="9" s="1"/>
  <c r="I9" i="9"/>
  <c r="J9" i="9"/>
  <c r="K9" i="9" s="1"/>
  <c r="L9" i="9"/>
  <c r="M9" i="9"/>
  <c r="O9" i="9"/>
  <c r="P9" i="9"/>
  <c r="R9" i="9"/>
  <c r="T9" i="9" s="1"/>
  <c r="S9" i="9"/>
  <c r="U9" i="9"/>
  <c r="V9" i="9"/>
  <c r="F10" i="9"/>
  <c r="G10" i="9"/>
  <c r="H10" i="9" s="1"/>
  <c r="I10" i="9"/>
  <c r="J10" i="9"/>
  <c r="L10" i="9"/>
  <c r="M10" i="9"/>
  <c r="N10" i="9" s="1"/>
  <c r="O10" i="9"/>
  <c r="Q10" i="9" s="1"/>
  <c r="P10" i="9"/>
  <c r="R10" i="9"/>
  <c r="T10" i="9" s="1"/>
  <c r="S10" i="9"/>
  <c r="U10" i="9"/>
  <c r="W10" i="9" s="1"/>
  <c r="V10"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34" i="9"/>
  <c r="H20" i="9" l="1"/>
  <c r="K10" i="9"/>
  <c r="K8" i="9"/>
  <c r="K6" i="9"/>
  <c r="K18" i="9"/>
  <c r="K16" i="9"/>
  <c r="K14" i="9"/>
  <c r="K12" i="9"/>
  <c r="K33" i="9"/>
  <c r="K25" i="9"/>
  <c r="W5" i="9"/>
  <c r="W23" i="9"/>
  <c r="W21" i="9"/>
  <c r="W7" i="9"/>
  <c r="N9" i="9"/>
  <c r="W11" i="9"/>
  <c r="N17" i="9"/>
  <c r="H33" i="9"/>
  <c r="H31" i="9"/>
  <c r="N30" i="9"/>
  <c r="H29" i="9"/>
  <c r="H27" i="9"/>
  <c r="N26" i="9"/>
  <c r="H25" i="9"/>
  <c r="W9" i="9"/>
  <c r="H5" i="9"/>
  <c r="N5" i="9"/>
  <c r="H11" i="9"/>
  <c r="W19" i="9"/>
  <c r="W17" i="9"/>
  <c r="W15" i="9"/>
  <c r="W13" i="9"/>
  <c r="K20" i="9"/>
  <c r="W32" i="9"/>
  <c r="W30" i="9"/>
  <c r="W28" i="9"/>
  <c r="W26" i="9"/>
  <c r="W24" i="9"/>
  <c r="W22"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34" i="9"/>
  <c r="AF183" i="8" l="1"/>
  <c r="AE183" i="8"/>
  <c r="AD183" i="8"/>
  <c r="AC183" i="8"/>
  <c r="AB183" i="8"/>
  <c r="AA183" i="8"/>
  <c r="Z183" i="8"/>
  <c r="Y183" i="8"/>
  <c r="X183" i="8"/>
  <c r="W183" i="8"/>
  <c r="V183" i="8"/>
  <c r="U183" i="8"/>
  <c r="AF182" i="8"/>
  <c r="AE182" i="8"/>
  <c r="AD182" i="8"/>
  <c r="AC182" i="8"/>
  <c r="AB182" i="8"/>
  <c r="AA182" i="8"/>
  <c r="Z182" i="8"/>
  <c r="Y182" i="8"/>
  <c r="X182" i="8"/>
  <c r="W182" i="8"/>
  <c r="V182" i="8"/>
  <c r="U182" i="8"/>
  <c r="AF181" i="8"/>
  <c r="AE181" i="8"/>
  <c r="AD181" i="8"/>
  <c r="AC181" i="8"/>
  <c r="AB181" i="8"/>
  <c r="AA181" i="8"/>
  <c r="Z181" i="8"/>
  <c r="Y181" i="8"/>
  <c r="X181" i="8"/>
  <c r="W181" i="8"/>
  <c r="V181" i="8"/>
  <c r="U181" i="8"/>
  <c r="AF180" i="8"/>
  <c r="AE180" i="8"/>
  <c r="AD180" i="8"/>
  <c r="AC180" i="8"/>
  <c r="AB180" i="8"/>
  <c r="AA180" i="8"/>
  <c r="Z180" i="8"/>
  <c r="Y180" i="8"/>
  <c r="X180" i="8"/>
  <c r="W180" i="8"/>
  <c r="V180" i="8"/>
  <c r="U180" i="8"/>
  <c r="AF179" i="8"/>
  <c r="AE179" i="8"/>
  <c r="AD179" i="8"/>
  <c r="AC179" i="8"/>
  <c r="AB179" i="8"/>
  <c r="AA179" i="8"/>
  <c r="Z179" i="8"/>
  <c r="Y179" i="8"/>
  <c r="X179" i="8"/>
  <c r="W179" i="8"/>
  <c r="V179" i="8"/>
  <c r="U179" i="8"/>
  <c r="AF178" i="8"/>
  <c r="AE178" i="8"/>
  <c r="AD178" i="8"/>
  <c r="AC178" i="8"/>
  <c r="AB178" i="8"/>
  <c r="AA178" i="8"/>
  <c r="Z178" i="8"/>
  <c r="Y178" i="8"/>
  <c r="X178" i="8"/>
  <c r="W178" i="8"/>
  <c r="V178" i="8"/>
  <c r="U178" i="8"/>
  <c r="AF177" i="8"/>
  <c r="AE177" i="8"/>
  <c r="AD177" i="8"/>
  <c r="AC177" i="8"/>
  <c r="AB177" i="8"/>
  <c r="AA177" i="8"/>
  <c r="Z177" i="8"/>
  <c r="Y177" i="8"/>
  <c r="X177" i="8"/>
  <c r="W177" i="8"/>
  <c r="V177" i="8"/>
  <c r="U177" i="8"/>
  <c r="AF176" i="8"/>
  <c r="AE176" i="8"/>
  <c r="AD176" i="8"/>
  <c r="AC176" i="8"/>
  <c r="AB176" i="8"/>
  <c r="AA176" i="8"/>
  <c r="Z176" i="8"/>
  <c r="Y176" i="8"/>
  <c r="X176" i="8"/>
  <c r="W176" i="8"/>
  <c r="V176" i="8"/>
  <c r="U176" i="8"/>
  <c r="AF175" i="8"/>
  <c r="AE175" i="8"/>
  <c r="AD175" i="8"/>
  <c r="AC175" i="8"/>
  <c r="AB175" i="8"/>
  <c r="AA175" i="8"/>
  <c r="Z175" i="8"/>
  <c r="Y175" i="8"/>
  <c r="X175" i="8"/>
  <c r="W175" i="8"/>
  <c r="V175" i="8"/>
  <c r="U175" i="8"/>
  <c r="AF174" i="8"/>
  <c r="AE174" i="8"/>
  <c r="AD174" i="8"/>
  <c r="AC174" i="8"/>
  <c r="AB174" i="8"/>
  <c r="AA174" i="8"/>
  <c r="Z174" i="8"/>
  <c r="Y174" i="8"/>
  <c r="X174" i="8"/>
  <c r="W174" i="8"/>
  <c r="V174" i="8"/>
  <c r="U174" i="8"/>
  <c r="AF173" i="8"/>
  <c r="AE173" i="8"/>
  <c r="AD173" i="8"/>
  <c r="AC173" i="8"/>
  <c r="AB173" i="8"/>
  <c r="AA173" i="8"/>
  <c r="Z173" i="8"/>
  <c r="Y173" i="8"/>
  <c r="X173" i="8"/>
  <c r="W173" i="8"/>
  <c r="V173" i="8"/>
  <c r="U173" i="8"/>
  <c r="AF172" i="8"/>
  <c r="AE172" i="8"/>
  <c r="AD172" i="8"/>
  <c r="AC172" i="8"/>
  <c r="AB172" i="8"/>
  <c r="AA172" i="8"/>
  <c r="Z172" i="8"/>
  <c r="Y172" i="8"/>
  <c r="X172" i="8"/>
  <c r="W172" i="8"/>
  <c r="V172" i="8"/>
  <c r="U172" i="8"/>
  <c r="AF171" i="8"/>
  <c r="AE171" i="8"/>
  <c r="AD171" i="8"/>
  <c r="AC171" i="8"/>
  <c r="AB171" i="8"/>
  <c r="AA171" i="8"/>
  <c r="Z171" i="8"/>
  <c r="Y171" i="8"/>
  <c r="X171" i="8"/>
  <c r="W171" i="8"/>
  <c r="V171" i="8"/>
  <c r="U171" i="8"/>
  <c r="AF170" i="8"/>
  <c r="AE170" i="8"/>
  <c r="AD170" i="8"/>
  <c r="AC170" i="8"/>
  <c r="AB170" i="8"/>
  <c r="AA170" i="8"/>
  <c r="Z170" i="8"/>
  <c r="Y170" i="8"/>
  <c r="X170" i="8"/>
  <c r="W170" i="8"/>
  <c r="V170" i="8"/>
  <c r="U170" i="8"/>
  <c r="AF169" i="8"/>
  <c r="AE169" i="8"/>
  <c r="AD169" i="8"/>
  <c r="AC169" i="8"/>
  <c r="AB169" i="8"/>
  <c r="AA169" i="8"/>
  <c r="Z169" i="8"/>
  <c r="Y169" i="8"/>
  <c r="X169" i="8"/>
  <c r="W169" i="8"/>
  <c r="V169" i="8"/>
  <c r="U169" i="8"/>
  <c r="AF168" i="8"/>
  <c r="AE168" i="8"/>
  <c r="AD168" i="8"/>
  <c r="AC168" i="8"/>
  <c r="AB168" i="8"/>
  <c r="AA168" i="8"/>
  <c r="Z168" i="8"/>
  <c r="Y168" i="8"/>
  <c r="X168" i="8"/>
  <c r="W168" i="8"/>
  <c r="V168" i="8"/>
  <c r="U168" i="8"/>
  <c r="AF167" i="8"/>
  <c r="AE167" i="8"/>
  <c r="AD167" i="8"/>
  <c r="AC167" i="8"/>
  <c r="AB167" i="8"/>
  <c r="AA167" i="8"/>
  <c r="Z167" i="8"/>
  <c r="Y167" i="8"/>
  <c r="X167" i="8"/>
  <c r="W167" i="8"/>
  <c r="V167" i="8"/>
  <c r="U167" i="8"/>
  <c r="AF166" i="8"/>
  <c r="AE166" i="8"/>
  <c r="AD166" i="8"/>
  <c r="AC166" i="8"/>
  <c r="AB166" i="8"/>
  <c r="AA166" i="8"/>
  <c r="Z166" i="8"/>
  <c r="Y166" i="8"/>
  <c r="X166" i="8"/>
  <c r="W166" i="8"/>
  <c r="V166" i="8"/>
  <c r="U166" i="8"/>
  <c r="AF165" i="8"/>
  <c r="AE165" i="8"/>
  <c r="AD165" i="8"/>
  <c r="AC165" i="8"/>
  <c r="AB165" i="8"/>
  <c r="AA165" i="8"/>
  <c r="Z165" i="8"/>
  <c r="Y165" i="8"/>
  <c r="X165" i="8"/>
  <c r="W165" i="8"/>
  <c r="V165" i="8"/>
  <c r="U165" i="8"/>
  <c r="AF164" i="8"/>
  <c r="AE164" i="8"/>
  <c r="AD164" i="8"/>
  <c r="AC164" i="8"/>
  <c r="AB164" i="8"/>
  <c r="AA164" i="8"/>
  <c r="Z164" i="8"/>
  <c r="Y164" i="8"/>
  <c r="X164" i="8"/>
  <c r="W164" i="8"/>
  <c r="V164" i="8"/>
  <c r="U164" i="8"/>
  <c r="AF163" i="8"/>
  <c r="AE163" i="8"/>
  <c r="AD163" i="8"/>
  <c r="AC163" i="8"/>
  <c r="AB163" i="8"/>
  <c r="AA163" i="8"/>
  <c r="Z163" i="8"/>
  <c r="Y163" i="8"/>
  <c r="X163" i="8"/>
  <c r="W163" i="8"/>
  <c r="V163" i="8"/>
  <c r="U163" i="8"/>
  <c r="AF162" i="8"/>
  <c r="AE162" i="8"/>
  <c r="AD162" i="8"/>
  <c r="AC162" i="8"/>
  <c r="AB162" i="8"/>
  <c r="AA162" i="8"/>
  <c r="Z162" i="8"/>
  <c r="Y162" i="8"/>
  <c r="X162" i="8"/>
  <c r="W162" i="8"/>
  <c r="V162" i="8"/>
  <c r="U162" i="8"/>
  <c r="AF161" i="8"/>
  <c r="AE161" i="8"/>
  <c r="AD161" i="8"/>
  <c r="AC161" i="8"/>
  <c r="AB161" i="8"/>
  <c r="AA161" i="8"/>
  <c r="Z161" i="8"/>
  <c r="Y161" i="8"/>
  <c r="X161" i="8"/>
  <c r="W161" i="8"/>
  <c r="V161" i="8"/>
  <c r="U161" i="8"/>
  <c r="AF160" i="8"/>
  <c r="AE160" i="8"/>
  <c r="AD160" i="8"/>
  <c r="AC160" i="8"/>
  <c r="AB160" i="8"/>
  <c r="AA160" i="8"/>
  <c r="Z160" i="8"/>
  <c r="Y160" i="8"/>
  <c r="X160" i="8"/>
  <c r="W160" i="8"/>
  <c r="V160" i="8"/>
  <c r="U160" i="8"/>
  <c r="AF159" i="8"/>
  <c r="AE159" i="8"/>
  <c r="AD159" i="8"/>
  <c r="AC159" i="8"/>
  <c r="AB159" i="8"/>
  <c r="AA159" i="8"/>
  <c r="Z159" i="8"/>
  <c r="Y159" i="8"/>
  <c r="X159" i="8"/>
  <c r="W159" i="8"/>
  <c r="V159" i="8"/>
  <c r="U159" i="8"/>
  <c r="AF158" i="8"/>
  <c r="AE158" i="8"/>
  <c r="AD158" i="8"/>
  <c r="AC158" i="8"/>
  <c r="AB158" i="8"/>
  <c r="AA158" i="8"/>
  <c r="Z158" i="8"/>
  <c r="Y158" i="8"/>
  <c r="X158" i="8"/>
  <c r="W158" i="8"/>
  <c r="V158" i="8"/>
  <c r="U158" i="8"/>
  <c r="AF157" i="8"/>
  <c r="AE157" i="8"/>
  <c r="AD157" i="8"/>
  <c r="AC157" i="8"/>
  <c r="AB157" i="8"/>
  <c r="AA157" i="8"/>
  <c r="Z157" i="8"/>
  <c r="Y157" i="8"/>
  <c r="X157" i="8"/>
  <c r="W157" i="8"/>
  <c r="V157" i="8"/>
  <c r="U157" i="8"/>
  <c r="AF156" i="8"/>
  <c r="AE156" i="8"/>
  <c r="AD156" i="8"/>
  <c r="AC156" i="8"/>
  <c r="AB156" i="8"/>
  <c r="AA156" i="8"/>
  <c r="Z156" i="8"/>
  <c r="Y156" i="8"/>
  <c r="X156" i="8"/>
  <c r="W156" i="8"/>
  <c r="V156" i="8"/>
  <c r="U156" i="8"/>
  <c r="AF155" i="8"/>
  <c r="AE155" i="8"/>
  <c r="AD155" i="8"/>
  <c r="AC155" i="8"/>
  <c r="AB155" i="8"/>
  <c r="AA155" i="8"/>
  <c r="Z155" i="8"/>
  <c r="Y155" i="8"/>
  <c r="X155" i="8"/>
  <c r="W155" i="8"/>
  <c r="V155" i="8"/>
  <c r="U155" i="8"/>
  <c r="AF154" i="8"/>
  <c r="AE154" i="8"/>
  <c r="AD154" i="8"/>
  <c r="AC154" i="8"/>
  <c r="AB154" i="8"/>
  <c r="AA154" i="8"/>
  <c r="Z154" i="8"/>
  <c r="Y154" i="8"/>
  <c r="X154" i="8"/>
  <c r="W154" i="8"/>
  <c r="V154" i="8"/>
  <c r="U154" i="8"/>
  <c r="AF153" i="8"/>
  <c r="AE153" i="8"/>
  <c r="AD153" i="8"/>
  <c r="AC153" i="8"/>
  <c r="AB153" i="8"/>
  <c r="AA153" i="8"/>
  <c r="Z153" i="8"/>
  <c r="Y153" i="8"/>
  <c r="X153" i="8"/>
  <c r="W153" i="8"/>
  <c r="V153" i="8"/>
  <c r="U153" i="8"/>
  <c r="AF152" i="8"/>
  <c r="AE152" i="8"/>
  <c r="AD152" i="8"/>
  <c r="AC152" i="8"/>
  <c r="AB152" i="8"/>
  <c r="AA152" i="8"/>
  <c r="Z152" i="8"/>
  <c r="Y152" i="8"/>
  <c r="X152" i="8"/>
  <c r="W152" i="8"/>
  <c r="V152" i="8"/>
  <c r="U152" i="8"/>
  <c r="AF151" i="8"/>
  <c r="AE151" i="8"/>
  <c r="AD151" i="8"/>
  <c r="AC151" i="8"/>
  <c r="AB151" i="8"/>
  <c r="AA151" i="8"/>
  <c r="Z151" i="8"/>
  <c r="Y151" i="8"/>
  <c r="X151" i="8"/>
  <c r="W151" i="8"/>
  <c r="V151" i="8"/>
  <c r="U151" i="8"/>
  <c r="AF150" i="8"/>
  <c r="AE150" i="8"/>
  <c r="AD150" i="8"/>
  <c r="AC150" i="8"/>
  <c r="AB150" i="8"/>
  <c r="AA150" i="8"/>
  <c r="Z150" i="8"/>
  <c r="Y150" i="8"/>
  <c r="X150" i="8"/>
  <c r="W150" i="8"/>
  <c r="V150" i="8"/>
  <c r="U150" i="8"/>
  <c r="AF149" i="8"/>
  <c r="AE149" i="8"/>
  <c r="AD149" i="8"/>
  <c r="AC149" i="8"/>
  <c r="AB149" i="8"/>
  <c r="AA149" i="8"/>
  <c r="Z149" i="8"/>
  <c r="Y149" i="8"/>
  <c r="X149" i="8"/>
  <c r="W149" i="8"/>
  <c r="V149" i="8"/>
  <c r="U149" i="8"/>
  <c r="AF148" i="8"/>
  <c r="AE148" i="8"/>
  <c r="AD148" i="8"/>
  <c r="AC148" i="8"/>
  <c r="AB148" i="8"/>
  <c r="AA148" i="8"/>
  <c r="Z148" i="8"/>
  <c r="Y148" i="8"/>
  <c r="X148" i="8"/>
  <c r="W148" i="8"/>
  <c r="V148" i="8"/>
  <c r="U148" i="8"/>
  <c r="AF147" i="8"/>
  <c r="AE147" i="8"/>
  <c r="AD147" i="8"/>
  <c r="AC147" i="8"/>
  <c r="AB147" i="8"/>
  <c r="AA147" i="8"/>
  <c r="Z147" i="8"/>
  <c r="Y147" i="8"/>
  <c r="X147" i="8"/>
  <c r="W147" i="8"/>
  <c r="V147" i="8"/>
  <c r="U147" i="8"/>
  <c r="AF146" i="8"/>
  <c r="AE146" i="8"/>
  <c r="AD146" i="8"/>
  <c r="AC146" i="8"/>
  <c r="AB146" i="8"/>
  <c r="AA146" i="8"/>
  <c r="Z146" i="8"/>
  <c r="Y146" i="8"/>
  <c r="X146" i="8"/>
  <c r="W146" i="8"/>
  <c r="V146" i="8"/>
  <c r="U146" i="8"/>
  <c r="AF145" i="8"/>
  <c r="AE145" i="8"/>
  <c r="AD145" i="8"/>
  <c r="AC145" i="8"/>
  <c r="AB145" i="8"/>
  <c r="AA145" i="8"/>
  <c r="Z145" i="8"/>
  <c r="Y145" i="8"/>
  <c r="X145" i="8"/>
  <c r="W145" i="8"/>
  <c r="V145" i="8"/>
  <c r="U145" i="8"/>
  <c r="AF144" i="8"/>
  <c r="AE144" i="8"/>
  <c r="AD144" i="8"/>
  <c r="AC144" i="8"/>
  <c r="AB144" i="8"/>
  <c r="AA144" i="8"/>
  <c r="Z144" i="8"/>
  <c r="Y144" i="8"/>
  <c r="X144" i="8"/>
  <c r="W144" i="8"/>
  <c r="V144" i="8"/>
  <c r="U144" i="8"/>
  <c r="AF143" i="8"/>
  <c r="AE143" i="8"/>
  <c r="AD143" i="8"/>
  <c r="AC143" i="8"/>
  <c r="AB143" i="8"/>
  <c r="AA143" i="8"/>
  <c r="Z143" i="8"/>
  <c r="Y143" i="8"/>
  <c r="X143" i="8"/>
  <c r="W143" i="8"/>
  <c r="V143" i="8"/>
  <c r="U143" i="8"/>
  <c r="AF142" i="8"/>
  <c r="AE142" i="8"/>
  <c r="AD142" i="8"/>
  <c r="AC142" i="8"/>
  <c r="AB142" i="8"/>
  <c r="AA142" i="8"/>
  <c r="Z142" i="8"/>
  <c r="Y142" i="8"/>
  <c r="X142" i="8"/>
  <c r="W142" i="8"/>
  <c r="V142" i="8"/>
  <c r="U142" i="8"/>
  <c r="AF141" i="8"/>
  <c r="AE141" i="8"/>
  <c r="AD141" i="8"/>
  <c r="AC141" i="8"/>
  <c r="AB141" i="8"/>
  <c r="AA141" i="8"/>
  <c r="Z141" i="8"/>
  <c r="Y141" i="8"/>
  <c r="X141" i="8"/>
  <c r="W141" i="8"/>
  <c r="V141" i="8"/>
  <c r="U141" i="8"/>
  <c r="AF140" i="8"/>
  <c r="AE140" i="8"/>
  <c r="AD140" i="8"/>
  <c r="AC140" i="8"/>
  <c r="AB140" i="8"/>
  <c r="AA140" i="8"/>
  <c r="Z140" i="8"/>
  <c r="Y140" i="8"/>
  <c r="X140" i="8"/>
  <c r="W140" i="8"/>
  <c r="V140" i="8"/>
  <c r="U140" i="8"/>
  <c r="AF139" i="8"/>
  <c r="AE139" i="8"/>
  <c r="AD139" i="8"/>
  <c r="AC139" i="8"/>
  <c r="AB139" i="8"/>
  <c r="AA139" i="8"/>
  <c r="Z139" i="8"/>
  <c r="Y139" i="8"/>
  <c r="X139" i="8"/>
  <c r="W139" i="8"/>
  <c r="V139" i="8"/>
  <c r="U139" i="8"/>
  <c r="AF138" i="8"/>
  <c r="AE138" i="8"/>
  <c r="AD138" i="8"/>
  <c r="AC138" i="8"/>
  <c r="AB138" i="8"/>
  <c r="AA138" i="8"/>
  <c r="Z138" i="8"/>
  <c r="Y138" i="8"/>
  <c r="X138" i="8"/>
  <c r="W138" i="8"/>
  <c r="V138" i="8"/>
  <c r="U138" i="8"/>
  <c r="AF137" i="8"/>
  <c r="AE137" i="8"/>
  <c r="AD137" i="8"/>
  <c r="AC137" i="8"/>
  <c r="AB137" i="8"/>
  <c r="AA137" i="8"/>
  <c r="Z137" i="8"/>
  <c r="Y137" i="8"/>
  <c r="X137" i="8"/>
  <c r="W137" i="8"/>
  <c r="V137" i="8"/>
  <c r="U137" i="8"/>
  <c r="AF136" i="8"/>
  <c r="AE136" i="8"/>
  <c r="AD136" i="8"/>
  <c r="AC136" i="8"/>
  <c r="AB136" i="8"/>
  <c r="AA136" i="8"/>
  <c r="Z136" i="8"/>
  <c r="Y136" i="8"/>
  <c r="X136" i="8"/>
  <c r="W136" i="8"/>
  <c r="V136" i="8"/>
  <c r="U136" i="8"/>
  <c r="AF135" i="8"/>
  <c r="AE135" i="8"/>
  <c r="AD135" i="8"/>
  <c r="AC135" i="8"/>
  <c r="AB135" i="8"/>
  <c r="AA135" i="8"/>
  <c r="Z135" i="8"/>
  <c r="Y135" i="8"/>
  <c r="X135" i="8"/>
  <c r="W135" i="8"/>
  <c r="V135" i="8"/>
  <c r="U135" i="8"/>
  <c r="AF134" i="8"/>
  <c r="AE134" i="8"/>
  <c r="AD134" i="8"/>
  <c r="AC134" i="8"/>
  <c r="AB134" i="8"/>
  <c r="AA134" i="8"/>
  <c r="Z134" i="8"/>
  <c r="Y134" i="8"/>
  <c r="X134" i="8"/>
  <c r="W134" i="8"/>
  <c r="V134" i="8"/>
  <c r="U134" i="8"/>
  <c r="AF133" i="8"/>
  <c r="AE133" i="8"/>
  <c r="AD133" i="8"/>
  <c r="AC133" i="8"/>
  <c r="AB133" i="8"/>
  <c r="AA133" i="8"/>
  <c r="Z133" i="8"/>
  <c r="Y133" i="8"/>
  <c r="X133" i="8"/>
  <c r="W133" i="8"/>
  <c r="V133" i="8"/>
  <c r="U133" i="8"/>
  <c r="AF132" i="8"/>
  <c r="AE132" i="8"/>
  <c r="AD132" i="8"/>
  <c r="AC132" i="8"/>
  <c r="AB132" i="8"/>
  <c r="AA132" i="8"/>
  <c r="Z132" i="8"/>
  <c r="Y132" i="8"/>
  <c r="X132" i="8"/>
  <c r="W132" i="8"/>
  <c r="V132" i="8"/>
  <c r="U132" i="8"/>
  <c r="AF131" i="8"/>
  <c r="AE131" i="8"/>
  <c r="AD131" i="8"/>
  <c r="AC131" i="8"/>
  <c r="AB131" i="8"/>
  <c r="AA131" i="8"/>
  <c r="Z131" i="8"/>
  <c r="Y131" i="8"/>
  <c r="X131" i="8"/>
  <c r="W131" i="8"/>
  <c r="V131" i="8"/>
  <c r="U131" i="8"/>
  <c r="AF130" i="8"/>
  <c r="AE130" i="8"/>
  <c r="AD130" i="8"/>
  <c r="AC130" i="8"/>
  <c r="AB130" i="8"/>
  <c r="AA130" i="8"/>
  <c r="Z130" i="8"/>
  <c r="Y130" i="8"/>
  <c r="X130" i="8"/>
  <c r="W130" i="8"/>
  <c r="V130" i="8"/>
  <c r="U130" i="8"/>
  <c r="AF129" i="8"/>
  <c r="AE129" i="8"/>
  <c r="AD129" i="8"/>
  <c r="AC129" i="8"/>
  <c r="AB129" i="8"/>
  <c r="AA129" i="8"/>
  <c r="Z129" i="8"/>
  <c r="Y129" i="8"/>
  <c r="X129" i="8"/>
  <c r="W129" i="8"/>
  <c r="V129" i="8"/>
  <c r="U129" i="8"/>
  <c r="AF128" i="8"/>
  <c r="AE128" i="8"/>
  <c r="AD128" i="8"/>
  <c r="AC128" i="8"/>
  <c r="AB128" i="8"/>
  <c r="AA128" i="8"/>
  <c r="Z128" i="8"/>
  <c r="Y128" i="8"/>
  <c r="X128" i="8"/>
  <c r="W128" i="8"/>
  <c r="V128" i="8"/>
  <c r="U128" i="8"/>
  <c r="AF127" i="8"/>
  <c r="AE127" i="8"/>
  <c r="AD127" i="8"/>
  <c r="AC127" i="8"/>
  <c r="AB127" i="8"/>
  <c r="AA127" i="8"/>
  <c r="Z127" i="8"/>
  <c r="Y127" i="8"/>
  <c r="X127" i="8"/>
  <c r="W127" i="8"/>
  <c r="V127" i="8"/>
  <c r="U127" i="8"/>
  <c r="AF126" i="8"/>
  <c r="AE126" i="8"/>
  <c r="AD126" i="8"/>
  <c r="AC126" i="8"/>
  <c r="AB126" i="8"/>
  <c r="AA126" i="8"/>
  <c r="Z126" i="8"/>
  <c r="Y126" i="8"/>
  <c r="X126" i="8"/>
  <c r="W126" i="8"/>
  <c r="V126" i="8"/>
  <c r="U126" i="8"/>
  <c r="AF125" i="8"/>
  <c r="AE125" i="8"/>
  <c r="AD125" i="8"/>
  <c r="AC125" i="8"/>
  <c r="AB125" i="8"/>
  <c r="AA125" i="8"/>
  <c r="Z125" i="8"/>
  <c r="Y125" i="8"/>
  <c r="X125" i="8"/>
  <c r="W125" i="8"/>
  <c r="V125" i="8"/>
  <c r="U125" i="8"/>
  <c r="AF124" i="8"/>
  <c r="AE124" i="8"/>
  <c r="AD124" i="8"/>
  <c r="AC124" i="8"/>
  <c r="AB124" i="8"/>
  <c r="AA124" i="8"/>
  <c r="Z124" i="8"/>
  <c r="Y124" i="8"/>
  <c r="X124" i="8"/>
  <c r="W124" i="8"/>
  <c r="V124" i="8"/>
  <c r="U124" i="8"/>
  <c r="AF123" i="8"/>
  <c r="AE123" i="8"/>
  <c r="AD123" i="8"/>
  <c r="AC123" i="8"/>
  <c r="AB123" i="8"/>
  <c r="AA123" i="8"/>
  <c r="Z123" i="8"/>
  <c r="Y123" i="8"/>
  <c r="X123" i="8"/>
  <c r="W123" i="8"/>
  <c r="V123" i="8"/>
  <c r="U123" i="8"/>
  <c r="AF122" i="8"/>
  <c r="AE122" i="8"/>
  <c r="AD122" i="8"/>
  <c r="AC122" i="8"/>
  <c r="AB122" i="8"/>
  <c r="AA122" i="8"/>
  <c r="Z122" i="8"/>
  <c r="Y122" i="8"/>
  <c r="X122" i="8"/>
  <c r="W122" i="8"/>
  <c r="V122" i="8"/>
  <c r="U122" i="8"/>
  <c r="AF121" i="8"/>
  <c r="AE121" i="8"/>
  <c r="AD121" i="8"/>
  <c r="AC121" i="8"/>
  <c r="AB121" i="8"/>
  <c r="AA121" i="8"/>
  <c r="Z121" i="8"/>
  <c r="Y121" i="8"/>
  <c r="X121" i="8"/>
  <c r="W121" i="8"/>
  <c r="V121" i="8"/>
  <c r="U121" i="8"/>
  <c r="AF120" i="8"/>
  <c r="AE120" i="8"/>
  <c r="AD120" i="8"/>
  <c r="AC120" i="8"/>
  <c r="AB120" i="8"/>
  <c r="AA120" i="8"/>
  <c r="Z120" i="8"/>
  <c r="Y120" i="8"/>
  <c r="X120" i="8"/>
  <c r="W120" i="8"/>
  <c r="V120" i="8"/>
  <c r="U120" i="8"/>
  <c r="AF119" i="8"/>
  <c r="AE119" i="8"/>
  <c r="AD119" i="8"/>
  <c r="AC119" i="8"/>
  <c r="AB119" i="8"/>
  <c r="AA119" i="8"/>
  <c r="Z119" i="8"/>
  <c r="Y119" i="8"/>
  <c r="X119" i="8"/>
  <c r="W119" i="8"/>
  <c r="V119" i="8"/>
  <c r="U119" i="8"/>
  <c r="AF118" i="8"/>
  <c r="AE118" i="8"/>
  <c r="AD118" i="8"/>
  <c r="AC118" i="8"/>
  <c r="AB118" i="8"/>
  <c r="AA118" i="8"/>
  <c r="Z118" i="8"/>
  <c r="Y118" i="8"/>
  <c r="X118" i="8"/>
  <c r="W118" i="8"/>
  <c r="V118" i="8"/>
  <c r="U118" i="8"/>
  <c r="AF117" i="8"/>
  <c r="AE117" i="8"/>
  <c r="AD117" i="8"/>
  <c r="AC117" i="8"/>
  <c r="AB117" i="8"/>
  <c r="AA117" i="8"/>
  <c r="Z117" i="8"/>
  <c r="Y117" i="8"/>
  <c r="X117" i="8"/>
  <c r="W117" i="8"/>
  <c r="V117" i="8"/>
  <c r="U117" i="8"/>
  <c r="AF116" i="8"/>
  <c r="AE116" i="8"/>
  <c r="AD116" i="8"/>
  <c r="AC116" i="8"/>
  <c r="AB116" i="8"/>
  <c r="AA116" i="8"/>
  <c r="Z116" i="8"/>
  <c r="Y116" i="8"/>
  <c r="X116" i="8"/>
  <c r="W116" i="8"/>
  <c r="V116" i="8"/>
  <c r="U116" i="8"/>
  <c r="AF115" i="8"/>
  <c r="AE115" i="8"/>
  <c r="AD115" i="8"/>
  <c r="AC115" i="8"/>
  <c r="AB115" i="8"/>
  <c r="AA115" i="8"/>
  <c r="Z115" i="8"/>
  <c r="Y115" i="8"/>
  <c r="X115" i="8"/>
  <c r="W115" i="8"/>
  <c r="V115" i="8"/>
  <c r="U115" i="8"/>
  <c r="AF114" i="8"/>
  <c r="AE114" i="8"/>
  <c r="AD114" i="8"/>
  <c r="AC114" i="8"/>
  <c r="AB114" i="8"/>
  <c r="AA114" i="8"/>
  <c r="Z114" i="8"/>
  <c r="Y114" i="8"/>
  <c r="X114" i="8"/>
  <c r="W114" i="8"/>
  <c r="V114" i="8"/>
  <c r="U114" i="8"/>
  <c r="AF113" i="8"/>
  <c r="AE113" i="8"/>
  <c r="AD113" i="8"/>
  <c r="AC113" i="8"/>
  <c r="AB113" i="8"/>
  <c r="AA113" i="8"/>
  <c r="Z113" i="8"/>
  <c r="Y113" i="8"/>
  <c r="X113" i="8"/>
  <c r="W113" i="8"/>
  <c r="V113" i="8"/>
  <c r="U113" i="8"/>
  <c r="AF112" i="8"/>
  <c r="AE112" i="8"/>
  <c r="AD112" i="8"/>
  <c r="AC112" i="8"/>
  <c r="AB112" i="8"/>
  <c r="AA112" i="8"/>
  <c r="Z112" i="8"/>
  <c r="Y112" i="8"/>
  <c r="X112" i="8"/>
  <c r="W112" i="8"/>
  <c r="V112" i="8"/>
  <c r="U112" i="8"/>
  <c r="AF111" i="8"/>
  <c r="AE111" i="8"/>
  <c r="AD111" i="8"/>
  <c r="AC111" i="8"/>
  <c r="AB111" i="8"/>
  <c r="AA111" i="8"/>
  <c r="Z111" i="8"/>
  <c r="Y111" i="8"/>
  <c r="X111" i="8"/>
  <c r="W111" i="8"/>
  <c r="V111" i="8"/>
  <c r="U111" i="8"/>
  <c r="AF110" i="8"/>
  <c r="AE110" i="8"/>
  <c r="AD110" i="8"/>
  <c r="AC110" i="8"/>
  <c r="AB110" i="8"/>
  <c r="AA110" i="8"/>
  <c r="Z110" i="8"/>
  <c r="Y110" i="8"/>
  <c r="X110" i="8"/>
  <c r="W110" i="8"/>
  <c r="V110" i="8"/>
  <c r="U110" i="8"/>
  <c r="AF109" i="8"/>
  <c r="AE109" i="8"/>
  <c r="AD109" i="8"/>
  <c r="AC109" i="8"/>
  <c r="AB109" i="8"/>
  <c r="AA109" i="8"/>
  <c r="Z109" i="8"/>
  <c r="Y109" i="8"/>
  <c r="X109" i="8"/>
  <c r="W109" i="8"/>
  <c r="V109" i="8"/>
  <c r="U109" i="8"/>
  <c r="AF108" i="8"/>
  <c r="AE108" i="8"/>
  <c r="AD108" i="8"/>
  <c r="AC108" i="8"/>
  <c r="AB108" i="8"/>
  <c r="AA108" i="8"/>
  <c r="Z108" i="8"/>
  <c r="Y108" i="8"/>
  <c r="X108" i="8"/>
  <c r="W108" i="8"/>
  <c r="V108" i="8"/>
  <c r="U108" i="8"/>
  <c r="AF107" i="8"/>
  <c r="AE107" i="8"/>
  <c r="AD107" i="8"/>
  <c r="AC107" i="8"/>
  <c r="AB107" i="8"/>
  <c r="AA107" i="8"/>
  <c r="Z107" i="8"/>
  <c r="Y107" i="8"/>
  <c r="X107" i="8"/>
  <c r="W107" i="8"/>
  <c r="V107" i="8"/>
  <c r="U107" i="8"/>
  <c r="AF106" i="8"/>
  <c r="AE106" i="8"/>
  <c r="AD106" i="8"/>
  <c r="AC106" i="8"/>
  <c r="AB106" i="8"/>
  <c r="AA106" i="8"/>
  <c r="Z106" i="8"/>
  <c r="Y106" i="8"/>
  <c r="X106" i="8"/>
  <c r="W106" i="8"/>
  <c r="V106" i="8"/>
  <c r="U106" i="8"/>
  <c r="AF105" i="8"/>
  <c r="AE105" i="8"/>
  <c r="AD105" i="8"/>
  <c r="AC105" i="8"/>
  <c r="AB105" i="8"/>
  <c r="AA105" i="8"/>
  <c r="Z105" i="8"/>
  <c r="Y105" i="8"/>
  <c r="X105" i="8"/>
  <c r="W105" i="8"/>
  <c r="V105" i="8"/>
  <c r="U105" i="8"/>
  <c r="AF104" i="8"/>
  <c r="AE104" i="8"/>
  <c r="AD104" i="8"/>
  <c r="AC104" i="8"/>
  <c r="AB104" i="8"/>
  <c r="AA104" i="8"/>
  <c r="Z104" i="8"/>
  <c r="Y104" i="8"/>
  <c r="X104" i="8"/>
  <c r="W104" i="8"/>
  <c r="V104" i="8"/>
  <c r="U104" i="8"/>
  <c r="AF103" i="8"/>
  <c r="AE103" i="8"/>
  <c r="AD103" i="8"/>
  <c r="AC103" i="8"/>
  <c r="AB103" i="8"/>
  <c r="AA103" i="8"/>
  <c r="Z103" i="8"/>
  <c r="Y103" i="8"/>
  <c r="X103" i="8"/>
  <c r="W103" i="8"/>
  <c r="V103" i="8"/>
  <c r="U103" i="8"/>
  <c r="AF102" i="8"/>
  <c r="AE102" i="8"/>
  <c r="AD102" i="8"/>
  <c r="AC102" i="8"/>
  <c r="AB102" i="8"/>
  <c r="AA102" i="8"/>
  <c r="Z102" i="8"/>
  <c r="Y102" i="8"/>
  <c r="X102" i="8"/>
  <c r="W102" i="8"/>
  <c r="V102" i="8"/>
  <c r="U102" i="8"/>
  <c r="AF101" i="8"/>
  <c r="AE101" i="8"/>
  <c r="AD101" i="8"/>
  <c r="AC101" i="8"/>
  <c r="AB101" i="8"/>
  <c r="AA101" i="8"/>
  <c r="Z101" i="8"/>
  <c r="Y101" i="8"/>
  <c r="X101" i="8"/>
  <c r="W101" i="8"/>
  <c r="V101" i="8"/>
  <c r="U101" i="8"/>
  <c r="AF100" i="8"/>
  <c r="AE100" i="8"/>
  <c r="AD100" i="8"/>
  <c r="AC100" i="8"/>
  <c r="AB100" i="8"/>
  <c r="AA100" i="8"/>
  <c r="Z100" i="8"/>
  <c r="Y100" i="8"/>
  <c r="X100" i="8"/>
  <c r="W100" i="8"/>
  <c r="V100" i="8"/>
  <c r="U100" i="8"/>
  <c r="AF99" i="8"/>
  <c r="AE99" i="8"/>
  <c r="AD99" i="8"/>
  <c r="AC99" i="8"/>
  <c r="AB99" i="8"/>
  <c r="AA99" i="8"/>
  <c r="Z99" i="8"/>
  <c r="Y99" i="8"/>
  <c r="X99" i="8"/>
  <c r="W99" i="8"/>
  <c r="V99" i="8"/>
  <c r="U99" i="8"/>
  <c r="AF98" i="8"/>
  <c r="AE98" i="8"/>
  <c r="AD98" i="8"/>
  <c r="AC98" i="8"/>
  <c r="AB98" i="8"/>
  <c r="AA98" i="8"/>
  <c r="Z98" i="8"/>
  <c r="Y98" i="8"/>
  <c r="X98" i="8"/>
  <c r="W98" i="8"/>
  <c r="V98" i="8"/>
  <c r="U98" i="8"/>
  <c r="AF97" i="8"/>
  <c r="AE97" i="8"/>
  <c r="AD97" i="8"/>
  <c r="AC97" i="8"/>
  <c r="AB97" i="8"/>
  <c r="AA97" i="8"/>
  <c r="Z97" i="8"/>
  <c r="Y97" i="8"/>
  <c r="X97" i="8"/>
  <c r="W97" i="8"/>
  <c r="V97" i="8"/>
  <c r="U97" i="8"/>
  <c r="AF96" i="8"/>
  <c r="AE96" i="8"/>
  <c r="AD96" i="8"/>
  <c r="AC96" i="8"/>
  <c r="AB96" i="8"/>
  <c r="AA96" i="8"/>
  <c r="Z96" i="8"/>
  <c r="Y96" i="8"/>
  <c r="X96" i="8"/>
  <c r="W96" i="8"/>
  <c r="V96" i="8"/>
  <c r="U96" i="8"/>
  <c r="AF95" i="8"/>
  <c r="AE95" i="8"/>
  <c r="AD95" i="8"/>
  <c r="AC95" i="8"/>
  <c r="AB95" i="8"/>
  <c r="AA95" i="8"/>
  <c r="Z95" i="8"/>
  <c r="Y95" i="8"/>
  <c r="X95" i="8"/>
  <c r="W95" i="8"/>
  <c r="V95" i="8"/>
  <c r="U95" i="8"/>
  <c r="AF94" i="8"/>
  <c r="AE94" i="8"/>
  <c r="AD94" i="8"/>
  <c r="AC94" i="8"/>
  <c r="AB94" i="8"/>
  <c r="AA94" i="8"/>
  <c r="Z94" i="8"/>
  <c r="Y94" i="8"/>
  <c r="X94" i="8"/>
  <c r="W94" i="8"/>
  <c r="V94" i="8"/>
  <c r="U94" i="8"/>
  <c r="AF93" i="8"/>
  <c r="AE93" i="8"/>
  <c r="AD93" i="8"/>
  <c r="AC93" i="8"/>
  <c r="AB93" i="8"/>
  <c r="AA93" i="8"/>
  <c r="Z93" i="8"/>
  <c r="Y93" i="8"/>
  <c r="X93" i="8"/>
  <c r="W93" i="8"/>
  <c r="V93" i="8"/>
  <c r="U93" i="8"/>
  <c r="AF92" i="8"/>
  <c r="AE92" i="8"/>
  <c r="AD92" i="8"/>
  <c r="AC92" i="8"/>
  <c r="AB92" i="8"/>
  <c r="AA92" i="8"/>
  <c r="Z92" i="8"/>
  <c r="Y92" i="8"/>
  <c r="X92" i="8"/>
  <c r="W92" i="8"/>
  <c r="V92" i="8"/>
  <c r="U92" i="8"/>
  <c r="AF91" i="8"/>
  <c r="AE91" i="8"/>
  <c r="AD91" i="8"/>
  <c r="AC91" i="8"/>
  <c r="AB91" i="8"/>
  <c r="AA91" i="8"/>
  <c r="Z91" i="8"/>
  <c r="Y91" i="8"/>
  <c r="X91" i="8"/>
  <c r="W91" i="8"/>
  <c r="V91" i="8"/>
  <c r="U91" i="8"/>
  <c r="AF90" i="8"/>
  <c r="AE90" i="8"/>
  <c r="AD90" i="8"/>
  <c r="AC90" i="8"/>
  <c r="AB90" i="8"/>
  <c r="AA90" i="8"/>
  <c r="Z90" i="8"/>
  <c r="Y90" i="8"/>
  <c r="X90" i="8"/>
  <c r="W90" i="8"/>
  <c r="V90" i="8"/>
  <c r="U90" i="8"/>
  <c r="AF89" i="8"/>
  <c r="AE89" i="8"/>
  <c r="AD89" i="8"/>
  <c r="AC89" i="8"/>
  <c r="AB89" i="8"/>
  <c r="AA89" i="8"/>
  <c r="Z89" i="8"/>
  <c r="Y89" i="8"/>
  <c r="X89" i="8"/>
  <c r="W89" i="8"/>
  <c r="V89" i="8"/>
  <c r="U89" i="8"/>
  <c r="AF88" i="8"/>
  <c r="AE88" i="8"/>
  <c r="AD88" i="8"/>
  <c r="AC88" i="8"/>
  <c r="AB88" i="8"/>
  <c r="AA88" i="8"/>
  <c r="Z88" i="8"/>
  <c r="Y88" i="8"/>
  <c r="X88" i="8"/>
  <c r="W88" i="8"/>
  <c r="V88" i="8"/>
  <c r="U88" i="8"/>
  <c r="AF87" i="8"/>
  <c r="AE87" i="8"/>
  <c r="AD87" i="8"/>
  <c r="AC87" i="8"/>
  <c r="AB87" i="8"/>
  <c r="AA87" i="8"/>
  <c r="Z87" i="8"/>
  <c r="Y87" i="8"/>
  <c r="X87" i="8"/>
  <c r="W87" i="8"/>
  <c r="V87" i="8"/>
  <c r="U87" i="8"/>
  <c r="AF86" i="8"/>
  <c r="AE86" i="8"/>
  <c r="AD86" i="8"/>
  <c r="AC86" i="8"/>
  <c r="AB86" i="8"/>
  <c r="AA86" i="8"/>
  <c r="Z86" i="8"/>
  <c r="Y86" i="8"/>
  <c r="X86" i="8"/>
  <c r="W86" i="8"/>
  <c r="V86" i="8"/>
  <c r="U86" i="8"/>
  <c r="AF85" i="8"/>
  <c r="AE85" i="8"/>
  <c r="AD85" i="8"/>
  <c r="AC85" i="8"/>
  <c r="AB85" i="8"/>
  <c r="AA85" i="8"/>
  <c r="Z85" i="8"/>
  <c r="Y85" i="8"/>
  <c r="X85" i="8"/>
  <c r="W85" i="8"/>
  <c r="V85" i="8"/>
  <c r="U85" i="8"/>
  <c r="AF84" i="8"/>
  <c r="AE84" i="8"/>
  <c r="AD84" i="8"/>
  <c r="AC84" i="8"/>
  <c r="AB84" i="8"/>
  <c r="AA84" i="8"/>
  <c r="Z84" i="8"/>
  <c r="Y84" i="8"/>
  <c r="X84" i="8"/>
  <c r="W84" i="8"/>
  <c r="V84" i="8"/>
  <c r="U84" i="8"/>
  <c r="AF83" i="8"/>
  <c r="AE83" i="8"/>
  <c r="AD83" i="8"/>
  <c r="AC83" i="8"/>
  <c r="AB83" i="8"/>
  <c r="AA83" i="8"/>
  <c r="Z83" i="8"/>
  <c r="Y83" i="8"/>
  <c r="X83" i="8"/>
  <c r="W83" i="8"/>
  <c r="V83" i="8"/>
  <c r="U83" i="8"/>
  <c r="AF82" i="8"/>
  <c r="AE82" i="8"/>
  <c r="AD82" i="8"/>
  <c r="AC82" i="8"/>
  <c r="AB82" i="8"/>
  <c r="AA82" i="8"/>
  <c r="Z82" i="8"/>
  <c r="Y82" i="8"/>
  <c r="X82" i="8"/>
  <c r="W82" i="8"/>
  <c r="V82" i="8"/>
  <c r="U82" i="8"/>
  <c r="AF81" i="8"/>
  <c r="AE81" i="8"/>
  <c r="AD81" i="8"/>
  <c r="AC81" i="8"/>
  <c r="AB81" i="8"/>
  <c r="AA81" i="8"/>
  <c r="Z81" i="8"/>
  <c r="Y81" i="8"/>
  <c r="X81" i="8"/>
  <c r="W81" i="8"/>
  <c r="V81" i="8"/>
  <c r="U81" i="8"/>
  <c r="AF80" i="8"/>
  <c r="AE80" i="8"/>
  <c r="AD80" i="8"/>
  <c r="AC80" i="8"/>
  <c r="AB80" i="8"/>
  <c r="AA80" i="8"/>
  <c r="Z80" i="8"/>
  <c r="Y80" i="8"/>
  <c r="X80" i="8"/>
  <c r="W80" i="8"/>
  <c r="V80" i="8"/>
  <c r="U80" i="8"/>
  <c r="AF79" i="8"/>
  <c r="AE79" i="8"/>
  <c r="AD79" i="8"/>
  <c r="AC79" i="8"/>
  <c r="AB79" i="8"/>
  <c r="AA79" i="8"/>
  <c r="Z79" i="8"/>
  <c r="Y79" i="8"/>
  <c r="X79" i="8"/>
  <c r="W79" i="8"/>
  <c r="V79" i="8"/>
  <c r="U79" i="8"/>
  <c r="AF78" i="8"/>
  <c r="AE78" i="8"/>
  <c r="AD78" i="8"/>
  <c r="AC78" i="8"/>
  <c r="AB78" i="8"/>
  <c r="AA78" i="8"/>
  <c r="Z78" i="8"/>
  <c r="Y78" i="8"/>
  <c r="X78" i="8"/>
  <c r="W78" i="8"/>
  <c r="V78" i="8"/>
  <c r="U78" i="8"/>
  <c r="AF77" i="8"/>
  <c r="AE77" i="8"/>
  <c r="AD77" i="8"/>
  <c r="AC77" i="8"/>
  <c r="AB77" i="8"/>
  <c r="AA77" i="8"/>
  <c r="Z77" i="8"/>
  <c r="Y77" i="8"/>
  <c r="X77" i="8"/>
  <c r="W77" i="8"/>
  <c r="V77" i="8"/>
  <c r="U77" i="8"/>
  <c r="AF76" i="8"/>
  <c r="AE76" i="8"/>
  <c r="AD76" i="8"/>
  <c r="AC76" i="8"/>
  <c r="AB76" i="8"/>
  <c r="AA76" i="8"/>
  <c r="Z76" i="8"/>
  <c r="Y76" i="8"/>
  <c r="X76" i="8"/>
  <c r="W76" i="8"/>
  <c r="V76" i="8"/>
  <c r="U76" i="8"/>
  <c r="AF75" i="8"/>
  <c r="AE75" i="8"/>
  <c r="AD75" i="8"/>
  <c r="AC75" i="8"/>
  <c r="AB75" i="8"/>
  <c r="AA75" i="8"/>
  <c r="Z75" i="8"/>
  <c r="Y75" i="8"/>
  <c r="X75" i="8"/>
  <c r="W75" i="8"/>
  <c r="V75" i="8"/>
  <c r="U75" i="8"/>
  <c r="AF74" i="8"/>
  <c r="AE74" i="8"/>
  <c r="AD74" i="8"/>
  <c r="AC74" i="8"/>
  <c r="AB74" i="8"/>
  <c r="AA74" i="8"/>
  <c r="Z74" i="8"/>
  <c r="Y74" i="8"/>
  <c r="X74" i="8"/>
  <c r="W74" i="8"/>
  <c r="V74" i="8"/>
  <c r="U74" i="8"/>
  <c r="AF73" i="8"/>
  <c r="AE73" i="8"/>
  <c r="AD73" i="8"/>
  <c r="AC73" i="8"/>
  <c r="AB73" i="8"/>
  <c r="AA73" i="8"/>
  <c r="Z73" i="8"/>
  <c r="Y73" i="8"/>
  <c r="X73" i="8"/>
  <c r="W73" i="8"/>
  <c r="V73" i="8"/>
  <c r="U73" i="8"/>
  <c r="AF72" i="8"/>
  <c r="AE72" i="8"/>
  <c r="AD72" i="8"/>
  <c r="AC72" i="8"/>
  <c r="AB72" i="8"/>
  <c r="AA72" i="8"/>
  <c r="Z72" i="8"/>
  <c r="Y72" i="8"/>
  <c r="X72" i="8"/>
  <c r="W72" i="8"/>
  <c r="V72" i="8"/>
  <c r="U72" i="8"/>
  <c r="AF71" i="8"/>
  <c r="AE71" i="8"/>
  <c r="AD71" i="8"/>
  <c r="AC71" i="8"/>
  <c r="AB71" i="8"/>
  <c r="AA71" i="8"/>
  <c r="Z71" i="8"/>
  <c r="Y71" i="8"/>
  <c r="X71" i="8"/>
  <c r="W71" i="8"/>
  <c r="V71" i="8"/>
  <c r="U71" i="8"/>
  <c r="AF70" i="8"/>
  <c r="AE70" i="8"/>
  <c r="AD70" i="8"/>
  <c r="AC70" i="8"/>
  <c r="AB70" i="8"/>
  <c r="AA70" i="8"/>
  <c r="Z70" i="8"/>
  <c r="Y70" i="8"/>
  <c r="X70" i="8"/>
  <c r="W70" i="8"/>
  <c r="V70" i="8"/>
  <c r="U70" i="8"/>
  <c r="AF69" i="8"/>
  <c r="AE69" i="8"/>
  <c r="AD69" i="8"/>
  <c r="AC69" i="8"/>
  <c r="AB69" i="8"/>
  <c r="AA69" i="8"/>
  <c r="Z69" i="8"/>
  <c r="Y69" i="8"/>
  <c r="X69" i="8"/>
  <c r="W69" i="8"/>
  <c r="V69" i="8"/>
  <c r="U69" i="8"/>
  <c r="AF68" i="8"/>
  <c r="AE68" i="8"/>
  <c r="AD68" i="8"/>
  <c r="AC68" i="8"/>
  <c r="AB68" i="8"/>
  <c r="AA68" i="8"/>
  <c r="Z68" i="8"/>
  <c r="Y68" i="8"/>
  <c r="X68" i="8"/>
  <c r="W68" i="8"/>
  <c r="V68" i="8"/>
  <c r="U68" i="8"/>
  <c r="AF67" i="8"/>
  <c r="AE67" i="8"/>
  <c r="AD67" i="8"/>
  <c r="AC67" i="8"/>
  <c r="AB67" i="8"/>
  <c r="AA67" i="8"/>
  <c r="Z67" i="8"/>
  <c r="Y67" i="8"/>
  <c r="X67" i="8"/>
  <c r="W67" i="8"/>
  <c r="V67" i="8"/>
  <c r="U67" i="8"/>
  <c r="AF66" i="8"/>
  <c r="AE66" i="8"/>
  <c r="AD66" i="8"/>
  <c r="AC66" i="8"/>
  <c r="AB66" i="8"/>
  <c r="AA66" i="8"/>
  <c r="Z66" i="8"/>
  <c r="Y66" i="8"/>
  <c r="X66" i="8"/>
  <c r="W66" i="8"/>
  <c r="V66" i="8"/>
  <c r="U66" i="8"/>
  <c r="AF65" i="8"/>
  <c r="AE65" i="8"/>
  <c r="AD65" i="8"/>
  <c r="AC65" i="8"/>
  <c r="AB65" i="8"/>
  <c r="AA65" i="8"/>
  <c r="Z65" i="8"/>
  <c r="Y65" i="8"/>
  <c r="X65" i="8"/>
  <c r="W65" i="8"/>
  <c r="V65" i="8"/>
  <c r="U65" i="8"/>
  <c r="AF64" i="8"/>
  <c r="AE64" i="8"/>
  <c r="AD64" i="8"/>
  <c r="AC64" i="8"/>
  <c r="AB64" i="8"/>
  <c r="AA64" i="8"/>
  <c r="Z64" i="8"/>
  <c r="Y64" i="8"/>
  <c r="X64" i="8"/>
  <c r="W64" i="8"/>
  <c r="V64" i="8"/>
  <c r="U64" i="8"/>
  <c r="AF63" i="8"/>
  <c r="AE63" i="8"/>
  <c r="AD63" i="8"/>
  <c r="AC63" i="8"/>
  <c r="AB63" i="8"/>
  <c r="AA63" i="8"/>
  <c r="Z63" i="8"/>
  <c r="Y63" i="8"/>
  <c r="X63" i="8"/>
  <c r="W63" i="8"/>
  <c r="V63" i="8"/>
  <c r="U63" i="8"/>
  <c r="AF62" i="8"/>
  <c r="AE62" i="8"/>
  <c r="AD62" i="8"/>
  <c r="AC62" i="8"/>
  <c r="AB62" i="8"/>
  <c r="AA62" i="8"/>
  <c r="Z62" i="8"/>
  <c r="Y62" i="8"/>
  <c r="X62" i="8"/>
  <c r="W62" i="8"/>
  <c r="V62" i="8"/>
  <c r="U62" i="8"/>
  <c r="AF61" i="8"/>
  <c r="AE61" i="8"/>
  <c r="AD61" i="8"/>
  <c r="AC61" i="8"/>
  <c r="AB61" i="8"/>
  <c r="AA61" i="8"/>
  <c r="Z61" i="8"/>
  <c r="Y61" i="8"/>
  <c r="X61" i="8"/>
  <c r="W61" i="8"/>
  <c r="V61" i="8"/>
  <c r="U61" i="8"/>
  <c r="AF60" i="8"/>
  <c r="AE60" i="8"/>
  <c r="AD60" i="8"/>
  <c r="AC60" i="8"/>
  <c r="AB60" i="8"/>
  <c r="AA60" i="8"/>
  <c r="Z60" i="8"/>
  <c r="Y60" i="8"/>
  <c r="X60" i="8"/>
  <c r="W60" i="8"/>
  <c r="V60" i="8"/>
  <c r="U60" i="8"/>
  <c r="AF59" i="8"/>
  <c r="AE59" i="8"/>
  <c r="AD59" i="8"/>
  <c r="AC59" i="8"/>
  <c r="AB59" i="8"/>
  <c r="AA59" i="8"/>
  <c r="Z59" i="8"/>
  <c r="Y59" i="8"/>
  <c r="X59" i="8"/>
  <c r="W59" i="8"/>
  <c r="V59" i="8"/>
  <c r="U59" i="8"/>
  <c r="AF58" i="8"/>
  <c r="AE58" i="8"/>
  <c r="AD58" i="8"/>
  <c r="AC58" i="8"/>
  <c r="AB58" i="8"/>
  <c r="AA58" i="8"/>
  <c r="Z58" i="8"/>
  <c r="Y58" i="8"/>
  <c r="X58" i="8"/>
  <c r="W58" i="8"/>
  <c r="V58" i="8"/>
  <c r="U58" i="8"/>
  <c r="AF57" i="8"/>
  <c r="AE57" i="8"/>
  <c r="AD57" i="8"/>
  <c r="AC57" i="8"/>
  <c r="AB57" i="8"/>
  <c r="AA57" i="8"/>
  <c r="Z57" i="8"/>
  <c r="Y57" i="8"/>
  <c r="X57" i="8"/>
  <c r="W57" i="8"/>
  <c r="V57" i="8"/>
  <c r="U57" i="8"/>
  <c r="AF56" i="8"/>
  <c r="AE56" i="8"/>
  <c r="AD56" i="8"/>
  <c r="AC56" i="8"/>
  <c r="AB56" i="8"/>
  <c r="AA56" i="8"/>
  <c r="Z56" i="8"/>
  <c r="Y56" i="8"/>
  <c r="X56" i="8"/>
  <c r="W56" i="8"/>
  <c r="V56" i="8"/>
  <c r="U56" i="8"/>
  <c r="AF55" i="8"/>
  <c r="AE55" i="8"/>
  <c r="AD55" i="8"/>
  <c r="AC55" i="8"/>
  <c r="AB55" i="8"/>
  <c r="AA55" i="8"/>
  <c r="Z55" i="8"/>
  <c r="Y55" i="8"/>
  <c r="X55" i="8"/>
  <c r="W55" i="8"/>
  <c r="V55" i="8"/>
  <c r="U55" i="8"/>
  <c r="AF54" i="8"/>
  <c r="AE54" i="8"/>
  <c r="AD54" i="8"/>
  <c r="AC54" i="8"/>
  <c r="AB54" i="8"/>
  <c r="AA54" i="8"/>
  <c r="Z54" i="8"/>
  <c r="Y54" i="8"/>
  <c r="X54" i="8"/>
  <c r="W54" i="8"/>
  <c r="V54" i="8"/>
  <c r="U54" i="8"/>
  <c r="AF53" i="8"/>
  <c r="AE53" i="8"/>
  <c r="AD53" i="8"/>
  <c r="AC53" i="8"/>
  <c r="AB53" i="8"/>
  <c r="AA53" i="8"/>
  <c r="Z53" i="8"/>
  <c r="Y53" i="8"/>
  <c r="X53" i="8"/>
  <c r="W53" i="8"/>
  <c r="V53" i="8"/>
  <c r="U53" i="8"/>
  <c r="AF52" i="8"/>
  <c r="AE52" i="8"/>
  <c r="AD52" i="8"/>
  <c r="AC52" i="8"/>
  <c r="AB52" i="8"/>
  <c r="AA52" i="8"/>
  <c r="Z52" i="8"/>
  <c r="Y52" i="8"/>
  <c r="X52" i="8"/>
  <c r="W52" i="8"/>
  <c r="V52" i="8"/>
  <c r="U52" i="8"/>
  <c r="AF51" i="8"/>
  <c r="AE51" i="8"/>
  <c r="AD51" i="8"/>
  <c r="AC51" i="8"/>
  <c r="AB51" i="8"/>
  <c r="AA51" i="8"/>
  <c r="Z51" i="8"/>
  <c r="Y51" i="8"/>
  <c r="X51" i="8"/>
  <c r="W51" i="8"/>
  <c r="V51" i="8"/>
  <c r="U51" i="8"/>
  <c r="AF50" i="8"/>
  <c r="AE50" i="8"/>
  <c r="AD50" i="8"/>
  <c r="AC50" i="8"/>
  <c r="AB50" i="8"/>
  <c r="AA50" i="8"/>
  <c r="Z50" i="8"/>
  <c r="Y50" i="8"/>
  <c r="X50" i="8"/>
  <c r="W50" i="8"/>
  <c r="V50" i="8"/>
  <c r="U50" i="8"/>
  <c r="AF49" i="8"/>
  <c r="AE49" i="8"/>
  <c r="AD49" i="8"/>
  <c r="AC49" i="8"/>
  <c r="AB49" i="8"/>
  <c r="AA49" i="8"/>
  <c r="Z49" i="8"/>
  <c r="Y49" i="8"/>
  <c r="X49" i="8"/>
  <c r="W49" i="8"/>
  <c r="V49" i="8"/>
  <c r="U49" i="8"/>
  <c r="AF48" i="8"/>
  <c r="AE48" i="8"/>
  <c r="AD48" i="8"/>
  <c r="AC48" i="8"/>
  <c r="AB48" i="8"/>
  <c r="AA48" i="8"/>
  <c r="Z48" i="8"/>
  <c r="Y48" i="8"/>
  <c r="X48" i="8"/>
  <c r="W48" i="8"/>
  <c r="V48" i="8"/>
  <c r="U48" i="8"/>
  <c r="AF47" i="8"/>
  <c r="AE47" i="8"/>
  <c r="AD47" i="8"/>
  <c r="AC47" i="8"/>
  <c r="AB47" i="8"/>
  <c r="AA47" i="8"/>
  <c r="Z47" i="8"/>
  <c r="Y47" i="8"/>
  <c r="X47" i="8"/>
  <c r="W47" i="8"/>
  <c r="V47" i="8"/>
  <c r="U47" i="8"/>
  <c r="AF46" i="8"/>
  <c r="AE46" i="8"/>
  <c r="AD46" i="8"/>
  <c r="AC46" i="8"/>
  <c r="AB46" i="8"/>
  <c r="AA46" i="8"/>
  <c r="Z46" i="8"/>
  <c r="Y46" i="8"/>
  <c r="X46" i="8"/>
  <c r="W46" i="8"/>
  <c r="V46" i="8"/>
  <c r="U46" i="8"/>
  <c r="AF45" i="8"/>
  <c r="AE45" i="8"/>
  <c r="AD45" i="8"/>
  <c r="AC45" i="8"/>
  <c r="AB45" i="8"/>
  <c r="AA45" i="8"/>
  <c r="Z45" i="8"/>
  <c r="Y45" i="8"/>
  <c r="X45" i="8"/>
  <c r="W45" i="8"/>
  <c r="V45" i="8"/>
  <c r="U45" i="8"/>
  <c r="AF44" i="8"/>
  <c r="AE44" i="8"/>
  <c r="AD44" i="8"/>
  <c r="AC44" i="8"/>
  <c r="AB44" i="8"/>
  <c r="AA44" i="8"/>
  <c r="Z44" i="8"/>
  <c r="Y44" i="8"/>
  <c r="X44" i="8"/>
  <c r="W44" i="8"/>
  <c r="V44" i="8"/>
  <c r="U44" i="8"/>
  <c r="AF43" i="8"/>
  <c r="AE43" i="8"/>
  <c r="AD43" i="8"/>
  <c r="AC43" i="8"/>
  <c r="AB43" i="8"/>
  <c r="AA43" i="8"/>
  <c r="Z43" i="8"/>
  <c r="Y43" i="8"/>
  <c r="X43" i="8"/>
  <c r="W43" i="8"/>
  <c r="V43" i="8"/>
  <c r="U43" i="8"/>
  <c r="AF42" i="8"/>
  <c r="AE42" i="8"/>
  <c r="AD42" i="8"/>
  <c r="AC42" i="8"/>
  <c r="AB42" i="8"/>
  <c r="AA42" i="8"/>
  <c r="Z42" i="8"/>
  <c r="Y42" i="8"/>
  <c r="X42" i="8"/>
  <c r="W42" i="8"/>
  <c r="V42" i="8"/>
  <c r="U42" i="8"/>
  <c r="AF41" i="8"/>
  <c r="AE41" i="8"/>
  <c r="AD41" i="8"/>
  <c r="AC41" i="8"/>
  <c r="AB41" i="8"/>
  <c r="AA41" i="8"/>
  <c r="Z41" i="8"/>
  <c r="Y41" i="8"/>
  <c r="X41" i="8"/>
  <c r="W41" i="8"/>
  <c r="V41" i="8"/>
  <c r="U41" i="8"/>
  <c r="AF40" i="8"/>
  <c r="AE40" i="8"/>
  <c r="AD40" i="8"/>
  <c r="AC40" i="8"/>
  <c r="AB40" i="8"/>
  <c r="AA40" i="8"/>
  <c r="Z40" i="8"/>
  <c r="Y40" i="8"/>
  <c r="X40" i="8"/>
  <c r="W40" i="8"/>
  <c r="V40" i="8"/>
  <c r="U40" i="8"/>
  <c r="AF39" i="8"/>
  <c r="AE39" i="8"/>
  <c r="AD39" i="8"/>
  <c r="AC39" i="8"/>
  <c r="AB39" i="8"/>
  <c r="AA39" i="8"/>
  <c r="Z39" i="8"/>
  <c r="Y39" i="8"/>
  <c r="X39" i="8"/>
  <c r="W39" i="8"/>
  <c r="V39" i="8"/>
  <c r="U39" i="8"/>
  <c r="AF38" i="8"/>
  <c r="AE38" i="8"/>
  <c r="AD38" i="8"/>
  <c r="AC38" i="8"/>
  <c r="AB38" i="8"/>
  <c r="AA38" i="8"/>
  <c r="Z38" i="8"/>
  <c r="Y38" i="8"/>
  <c r="X38" i="8"/>
  <c r="W38" i="8"/>
  <c r="V38" i="8"/>
  <c r="U38" i="8"/>
  <c r="AF37" i="8"/>
  <c r="AE37" i="8"/>
  <c r="AD37" i="8"/>
  <c r="AC37" i="8"/>
  <c r="AB37" i="8"/>
  <c r="AA37" i="8"/>
  <c r="Z37" i="8"/>
  <c r="Y37" i="8"/>
  <c r="X37" i="8"/>
  <c r="W37" i="8"/>
  <c r="V37" i="8"/>
  <c r="U37" i="8"/>
  <c r="AF36" i="8"/>
  <c r="AE36" i="8"/>
  <c r="AD36" i="8"/>
  <c r="AC36" i="8"/>
  <c r="AB36" i="8"/>
  <c r="AA36" i="8"/>
  <c r="Z36" i="8"/>
  <c r="Y36" i="8"/>
  <c r="X36" i="8"/>
  <c r="W36" i="8"/>
  <c r="V36" i="8"/>
  <c r="U36" i="8"/>
  <c r="AF35" i="8"/>
  <c r="AE35" i="8"/>
  <c r="AD35" i="8"/>
  <c r="AC35" i="8"/>
  <c r="AB35" i="8"/>
  <c r="AA35" i="8"/>
  <c r="Z35" i="8"/>
  <c r="Y35" i="8"/>
  <c r="X35" i="8"/>
  <c r="W35" i="8"/>
  <c r="V35" i="8"/>
  <c r="U35" i="8"/>
  <c r="AF34" i="8"/>
  <c r="AE34" i="8"/>
  <c r="AD34" i="8"/>
  <c r="AC34" i="8"/>
  <c r="AB34" i="8"/>
  <c r="AA34" i="8"/>
  <c r="Z34" i="8"/>
  <c r="Y34" i="8"/>
  <c r="X34" i="8"/>
  <c r="W34" i="8"/>
  <c r="V34" i="8"/>
  <c r="U34" i="8"/>
  <c r="T33" i="8"/>
  <c r="AB33" i="8" s="1"/>
  <c r="S33" i="8"/>
  <c r="Y33" i="8" s="1"/>
  <c r="R33" i="8"/>
  <c r="Q33" i="8"/>
  <c r="P33" i="8"/>
  <c r="O33" i="8"/>
  <c r="N33" i="8"/>
  <c r="I33" i="8"/>
  <c r="H33" i="8"/>
  <c r="G33" i="8"/>
  <c r="F33" i="8"/>
  <c r="T32" i="8"/>
  <c r="AF32" i="8" s="1"/>
  <c r="S32" i="8"/>
  <c r="R32" i="8"/>
  <c r="Q32" i="8"/>
  <c r="P32" i="8"/>
  <c r="O32" i="8"/>
  <c r="N32" i="8"/>
  <c r="I32" i="8"/>
  <c r="H32" i="8"/>
  <c r="G32" i="8"/>
  <c r="F32" i="8"/>
  <c r="T31" i="8"/>
  <c r="S31" i="8"/>
  <c r="AE31" i="8" s="1"/>
  <c r="R31" i="8"/>
  <c r="Q31" i="8"/>
  <c r="P31" i="8"/>
  <c r="O31" i="8"/>
  <c r="N31" i="8"/>
  <c r="Z31" i="8"/>
  <c r="I31" i="8"/>
  <c r="H31" i="8"/>
  <c r="G31" i="8"/>
  <c r="F31" i="8"/>
  <c r="T30" i="8"/>
  <c r="AB30" i="8" s="1"/>
  <c r="S30" i="8"/>
  <c r="R30" i="8"/>
  <c r="Q30" i="8"/>
  <c r="P30" i="8"/>
  <c r="O30" i="8"/>
  <c r="N30" i="8"/>
  <c r="I30" i="8"/>
  <c r="H30" i="8"/>
  <c r="G30" i="8"/>
  <c r="F30" i="8"/>
  <c r="T29" i="8"/>
  <c r="AB29" i="8" s="1"/>
  <c r="S29" i="8"/>
  <c r="R29" i="8"/>
  <c r="Q29" i="8"/>
  <c r="P29" i="8"/>
  <c r="O29" i="8"/>
  <c r="N29" i="8"/>
  <c r="I29" i="8"/>
  <c r="H29" i="8"/>
  <c r="G29" i="8"/>
  <c r="F29" i="8"/>
  <c r="T28" i="8"/>
  <c r="AF28" i="8" s="1"/>
  <c r="S28" i="8"/>
  <c r="R28" i="8"/>
  <c r="Q28" i="8"/>
  <c r="P28" i="8"/>
  <c r="O28" i="8"/>
  <c r="N28" i="8"/>
  <c r="I28" i="8"/>
  <c r="H28" i="8"/>
  <c r="G28" i="8"/>
  <c r="F28" i="8"/>
  <c r="T27" i="8"/>
  <c r="S27" i="8"/>
  <c r="R27" i="8"/>
  <c r="Q27" i="8"/>
  <c r="P27" i="8"/>
  <c r="O27" i="8"/>
  <c r="N27" i="8"/>
  <c r="Z27" i="8"/>
  <c r="I27" i="8"/>
  <c r="H27" i="8"/>
  <c r="G27" i="8"/>
  <c r="F27" i="8"/>
  <c r="T26" i="8"/>
  <c r="AB26" i="8" s="1"/>
  <c r="S26" i="8"/>
  <c r="Z26" i="8" s="1"/>
  <c r="R26" i="8"/>
  <c r="Q26" i="8"/>
  <c r="P26" i="8"/>
  <c r="O26" i="8"/>
  <c r="N26" i="8"/>
  <c r="AC26" i="8" s="1"/>
  <c r="Y26" i="8"/>
  <c r="I26" i="8"/>
  <c r="H26" i="8"/>
  <c r="G26" i="8"/>
  <c r="F26" i="8"/>
  <c r="T25" i="8"/>
  <c r="AB25" i="8" s="1"/>
  <c r="S25" i="8"/>
  <c r="Y25" i="8" s="1"/>
  <c r="R25" i="8"/>
  <c r="Q25" i="8"/>
  <c r="P25" i="8"/>
  <c r="O25" i="8"/>
  <c r="N25" i="8"/>
  <c r="I25" i="8"/>
  <c r="H25" i="8"/>
  <c r="G25" i="8"/>
  <c r="F25" i="8"/>
  <c r="T24" i="8"/>
  <c r="AF24" i="8" s="1"/>
  <c r="S24" i="8"/>
  <c r="R24" i="8"/>
  <c r="Q24" i="8"/>
  <c r="P24" i="8"/>
  <c r="O24" i="8"/>
  <c r="N24" i="8"/>
  <c r="I24" i="8"/>
  <c r="H24" i="8"/>
  <c r="G24" i="8"/>
  <c r="F24" i="8"/>
  <c r="T23" i="8"/>
  <c r="AB23" i="8" s="1"/>
  <c r="S23" i="8"/>
  <c r="AE23" i="8" s="1"/>
  <c r="R23" i="8"/>
  <c r="Q23" i="8"/>
  <c r="AF23" i="8" s="1"/>
  <c r="P23" i="8"/>
  <c r="O23" i="8"/>
  <c r="N23" i="8"/>
  <c r="Z23" i="8"/>
  <c r="I23" i="8"/>
  <c r="H23" i="8"/>
  <c r="G23" i="8"/>
  <c r="F23" i="8"/>
  <c r="T22" i="8"/>
  <c r="AB22" i="8" s="1"/>
  <c r="S22" i="8"/>
  <c r="Z22" i="8" s="1"/>
  <c r="R22" i="8"/>
  <c r="Q22" i="8"/>
  <c r="P22" i="8"/>
  <c r="O22" i="8"/>
  <c r="N22" i="8"/>
  <c r="I22" i="8"/>
  <c r="H22" i="8"/>
  <c r="G22" i="8"/>
  <c r="F22" i="8"/>
  <c r="T21" i="8"/>
  <c r="AB21" i="8" s="1"/>
  <c r="S21" i="8"/>
  <c r="R21" i="8"/>
  <c r="Q21" i="8"/>
  <c r="P21" i="8"/>
  <c r="O21" i="8"/>
  <c r="N21" i="8"/>
  <c r="I21" i="8"/>
  <c r="H21" i="8"/>
  <c r="G21" i="8"/>
  <c r="F21" i="8"/>
  <c r="T20" i="8"/>
  <c r="AF20" i="8" s="1"/>
  <c r="S20" i="8"/>
  <c r="R20" i="8"/>
  <c r="Q20" i="8"/>
  <c r="P20" i="8"/>
  <c r="O20" i="8"/>
  <c r="N20" i="8"/>
  <c r="I20" i="8"/>
  <c r="H20" i="8"/>
  <c r="G20" i="8"/>
  <c r="F20" i="8"/>
  <c r="T19" i="8"/>
  <c r="S19" i="8"/>
  <c r="R19" i="8"/>
  <c r="Q19" i="8"/>
  <c r="P19" i="8"/>
  <c r="O19" i="8"/>
  <c r="N19" i="8"/>
  <c r="I19" i="8"/>
  <c r="H19" i="8"/>
  <c r="G19" i="8"/>
  <c r="F19" i="8"/>
  <c r="T18" i="8"/>
  <c r="AB18" i="8" s="1"/>
  <c r="S18" i="8"/>
  <c r="R18" i="8"/>
  <c r="Q18" i="8"/>
  <c r="P18" i="8"/>
  <c r="O18" i="8"/>
  <c r="N18" i="8"/>
  <c r="I18" i="8"/>
  <c r="H18" i="8"/>
  <c r="G18" i="8"/>
  <c r="F18" i="8"/>
  <c r="T17" i="8"/>
  <c r="AB17" i="8" s="1"/>
  <c r="S17" i="8"/>
  <c r="Y17" i="8" s="1"/>
  <c r="R17" i="8"/>
  <c r="Q17" i="8"/>
  <c r="P17" i="8"/>
  <c r="O17" i="8"/>
  <c r="N17" i="8"/>
  <c r="I17" i="8"/>
  <c r="H17" i="8"/>
  <c r="G17" i="8"/>
  <c r="F17" i="8"/>
  <c r="T16" i="8"/>
  <c r="S16" i="8"/>
  <c r="R16" i="8"/>
  <c r="Q16" i="8"/>
  <c r="P16" i="8"/>
  <c r="O16" i="8"/>
  <c r="N16" i="8"/>
  <c r="I16" i="8"/>
  <c r="H16" i="8"/>
  <c r="G16" i="8"/>
  <c r="F16" i="8"/>
  <c r="T15" i="8"/>
  <c r="S15" i="8"/>
  <c r="AE15" i="8" s="1"/>
  <c r="R15" i="8"/>
  <c r="Q15" i="8"/>
  <c r="P15" i="8"/>
  <c r="O15" i="8"/>
  <c r="N15" i="8"/>
  <c r="I15" i="8"/>
  <c r="H15" i="8"/>
  <c r="G15" i="8"/>
  <c r="F15" i="8"/>
  <c r="T14" i="8"/>
  <c r="AB14" i="8" s="1"/>
  <c r="S14" i="8"/>
  <c r="R14" i="8"/>
  <c r="Q14" i="8"/>
  <c r="P14" i="8"/>
  <c r="O14" i="8"/>
  <c r="N14" i="8"/>
  <c r="Y14" i="8"/>
  <c r="I14" i="8"/>
  <c r="H14" i="8"/>
  <c r="G14" i="8"/>
  <c r="F14" i="8"/>
  <c r="T13" i="8"/>
  <c r="AB13" i="8" s="1"/>
  <c r="S13" i="8"/>
  <c r="R13" i="8"/>
  <c r="Q13" i="8"/>
  <c r="P13" i="8"/>
  <c r="O13" i="8"/>
  <c r="N13" i="8"/>
  <c r="I13" i="8"/>
  <c r="H13" i="8"/>
  <c r="G13" i="8"/>
  <c r="F13" i="8"/>
  <c r="AE12" i="8"/>
  <c r="T12" i="8"/>
  <c r="AF12" i="8" s="1"/>
  <c r="S12" i="8"/>
  <c r="R12" i="8"/>
  <c r="Q12" i="8"/>
  <c r="P12" i="8"/>
  <c r="O12" i="8"/>
  <c r="N12" i="8"/>
  <c r="Y12" i="8"/>
  <c r="I12" i="8"/>
  <c r="H12" i="8"/>
  <c r="G12" i="8"/>
  <c r="F12" i="8"/>
  <c r="T11" i="8"/>
  <c r="S11" i="8"/>
  <c r="R11" i="8"/>
  <c r="Q11" i="8"/>
  <c r="P11" i="8"/>
  <c r="O11" i="8"/>
  <c r="AD11" i="8" s="1"/>
  <c r="N11" i="8"/>
  <c r="AC11" i="8" s="1"/>
  <c r="Y11" i="8"/>
  <c r="I11" i="8"/>
  <c r="H11" i="8"/>
  <c r="G11" i="8"/>
  <c r="F11" i="8"/>
  <c r="Z10" i="8"/>
  <c r="T10" i="8"/>
  <c r="AB10" i="8" s="1"/>
  <c r="S10" i="8"/>
  <c r="R10" i="8"/>
  <c r="Q10" i="8"/>
  <c r="P10" i="8"/>
  <c r="O10" i="8"/>
  <c r="N10" i="8"/>
  <c r="AC10" i="8" s="1"/>
  <c r="Y10" i="8"/>
  <c r="I10" i="8"/>
  <c r="H10" i="8"/>
  <c r="G10" i="8"/>
  <c r="F10" i="8"/>
  <c r="T9" i="8"/>
  <c r="AB9" i="8" s="1"/>
  <c r="S9" i="8"/>
  <c r="AE9" i="8" s="1"/>
  <c r="R9" i="8"/>
  <c r="Q9" i="8"/>
  <c r="P9" i="8"/>
  <c r="O9" i="8"/>
  <c r="N9" i="8"/>
  <c r="I9" i="8"/>
  <c r="H9" i="8"/>
  <c r="G9" i="8"/>
  <c r="F9" i="8"/>
  <c r="T8" i="8"/>
  <c r="S8" i="8"/>
  <c r="R8" i="8"/>
  <c r="Q8" i="8"/>
  <c r="P8" i="8"/>
  <c r="O8" i="8"/>
  <c r="AD8" i="8" s="1"/>
  <c r="N8" i="8"/>
  <c r="I8" i="8"/>
  <c r="H8" i="8"/>
  <c r="G8" i="8"/>
  <c r="F8" i="8"/>
  <c r="T7" i="8"/>
  <c r="S7" i="8"/>
  <c r="AE7" i="8" s="1"/>
  <c r="R7" i="8"/>
  <c r="Q7" i="8"/>
  <c r="P7" i="8"/>
  <c r="O7" i="8"/>
  <c r="N7" i="8"/>
  <c r="I7" i="8"/>
  <c r="H7" i="8"/>
  <c r="G7" i="8"/>
  <c r="F7" i="8"/>
  <c r="T6" i="8"/>
  <c r="AB6" i="8" s="1"/>
  <c r="S6" i="8"/>
  <c r="Z6" i="8" s="1"/>
  <c r="R6" i="8"/>
  <c r="Q6" i="8"/>
  <c r="P6" i="8"/>
  <c r="O6" i="8"/>
  <c r="N6" i="8"/>
  <c r="I6" i="8"/>
  <c r="H6" i="8"/>
  <c r="G6" i="8"/>
  <c r="F6" i="8"/>
  <c r="T5" i="8"/>
  <c r="S5" i="8"/>
  <c r="Z5" i="8" s="1"/>
  <c r="R5" i="8"/>
  <c r="Q5" i="8"/>
  <c r="P5" i="8"/>
  <c r="O5" i="8"/>
  <c r="N5" i="8"/>
  <c r="I5" i="8"/>
  <c r="H5" i="8"/>
  <c r="G5" i="8"/>
  <c r="F5" i="8"/>
  <c r="Y7" i="8" l="1"/>
  <c r="AE11" i="8"/>
  <c r="AC12" i="8"/>
  <c r="AC14" i="8"/>
  <c r="AD20" i="8"/>
  <c r="AA26" i="8"/>
  <c r="Z9" i="8"/>
  <c r="Z7" i="8"/>
  <c r="AA7" i="8"/>
  <c r="AC7" i="8"/>
  <c r="Y6" i="8"/>
  <c r="AD9" i="8"/>
  <c r="AD10" i="8"/>
  <c r="Z15" i="8"/>
  <c r="AE26" i="8"/>
  <c r="AD30" i="8"/>
  <c r="AD31" i="8"/>
  <c r="AF8" i="8"/>
  <c r="AC6" i="8"/>
  <c r="AD14" i="8"/>
  <c r="AF16" i="8"/>
  <c r="AE28" i="8"/>
  <c r="AD27" i="8"/>
  <c r="Z17" i="8"/>
  <c r="AD17" i="8"/>
  <c r="Z20" i="8"/>
  <c r="Z28" i="8"/>
  <c r="Z32" i="8"/>
  <c r="Z12" i="8"/>
  <c r="AD12" i="8"/>
  <c r="Z16" i="8"/>
  <c r="AD16" i="8"/>
  <c r="AB8" i="8"/>
  <c r="Z11" i="8"/>
  <c r="AB16" i="8"/>
  <c r="Z19" i="8"/>
  <c r="AD19" i="8"/>
  <c r="Z14" i="8"/>
  <c r="AD5" i="8"/>
  <c r="Z21" i="8"/>
  <c r="AD21" i="8"/>
  <c r="Z33" i="8"/>
  <c r="AD33" i="8"/>
  <c r="V23" i="8"/>
  <c r="W32" i="8"/>
  <c r="U18" i="8"/>
  <c r="U19" i="8"/>
  <c r="W8" i="8"/>
  <c r="X10" i="8"/>
  <c r="X12" i="8"/>
  <c r="W20" i="8"/>
  <c r="U21" i="8"/>
  <c r="W23" i="8"/>
  <c r="U24" i="8"/>
  <c r="U28" i="8"/>
  <c r="U32" i="8"/>
  <c r="U5" i="8"/>
  <c r="U10" i="8"/>
  <c r="V10" i="8"/>
  <c r="U11" i="8"/>
  <c r="U13" i="8"/>
  <c r="W19" i="8"/>
  <c r="U22" i="8"/>
  <c r="X26" i="8"/>
  <c r="U31" i="8"/>
  <c r="U6" i="8"/>
  <c r="U7" i="8"/>
  <c r="V7" i="8"/>
  <c r="U8" i="8"/>
  <c r="X13" i="8"/>
  <c r="U17" i="8"/>
  <c r="V18" i="8"/>
  <c r="U20" i="8"/>
  <c r="U26" i="8"/>
  <c r="U30" i="8"/>
  <c r="V6" i="8"/>
  <c r="U29" i="8"/>
  <c r="V5" i="8"/>
  <c r="X6" i="8"/>
  <c r="X8" i="8"/>
  <c r="W9" i="8"/>
  <c r="W11" i="8"/>
  <c r="W12" i="8"/>
  <c r="W17" i="8"/>
  <c r="V22" i="8"/>
  <c r="X24" i="8"/>
  <c r="W28" i="8"/>
  <c r="X29" i="8"/>
  <c r="W33" i="8"/>
  <c r="W13" i="8"/>
  <c r="V14" i="8"/>
  <c r="W15" i="8"/>
  <c r="X16" i="8"/>
  <c r="X18" i="8"/>
  <c r="X21" i="8"/>
  <c r="V26" i="8"/>
  <c r="W27" i="8"/>
  <c r="W31" i="8"/>
  <c r="X32" i="8"/>
  <c r="U25" i="8"/>
  <c r="V30" i="8"/>
  <c r="Z13" i="8"/>
  <c r="AD13" i="8"/>
  <c r="AA13" i="8"/>
  <c r="AE13" i="8"/>
  <c r="U15" i="8"/>
  <c r="V8" i="8"/>
  <c r="AE20" i="8"/>
  <c r="AA10" i="8"/>
  <c r="AE10" i="8"/>
  <c r="AC13" i="8"/>
  <c r="X14" i="8"/>
  <c r="W18" i="8"/>
  <c r="Y21" i="8"/>
  <c r="Y23" i="8"/>
  <c r="AA23" i="8"/>
  <c r="AD26" i="8"/>
  <c r="AB27" i="8"/>
  <c r="AF27" i="8"/>
  <c r="AA30" i="8"/>
  <c r="AE30" i="8"/>
  <c r="AA32" i="8"/>
  <c r="AE32" i="8"/>
  <c r="V15" i="8"/>
  <c r="W26" i="8"/>
  <c r="Y27" i="8"/>
  <c r="AC27" i="8"/>
  <c r="Y28" i="8"/>
  <c r="AC28" i="8"/>
  <c r="X28" i="8"/>
  <c r="Y29" i="8"/>
  <c r="X30" i="8"/>
  <c r="AA31" i="8"/>
  <c r="Y19" i="8"/>
  <c r="AC19" i="8"/>
  <c r="Y20" i="8"/>
  <c r="AC20" i="8"/>
  <c r="X20" i="8"/>
  <c r="Y30" i="8"/>
  <c r="AC30" i="8"/>
  <c r="Y31" i="8"/>
  <c r="Y32" i="8"/>
  <c r="AC32" i="8"/>
  <c r="AD32" i="8"/>
  <c r="AF33" i="8"/>
  <c r="U33" i="8"/>
  <c r="AF13" i="8"/>
  <c r="U14" i="8"/>
  <c r="AD18" i="8"/>
  <c r="AB19" i="8"/>
  <c r="AF19" i="8"/>
  <c r="U23" i="8"/>
  <c r="V25" i="8"/>
  <c r="Z25" i="8"/>
  <c r="AD25" i="8"/>
  <c r="V29" i="8"/>
  <c r="Z29" i="8"/>
  <c r="AD29" i="8"/>
  <c r="AC29" i="8"/>
  <c r="AC31" i="8"/>
  <c r="AD7" i="8"/>
  <c r="V9" i="8"/>
  <c r="AB15" i="8"/>
  <c r="AF15" i="8"/>
  <c r="V16" i="8"/>
  <c r="V17" i="8"/>
  <c r="AE17" i="8"/>
  <c r="AF18" i="8"/>
  <c r="V21" i="8"/>
  <c r="AC21" i="8"/>
  <c r="X22" i="8"/>
  <c r="AC23" i="8"/>
  <c r="W24" i="8"/>
  <c r="AD28" i="8"/>
  <c r="W29" i="8"/>
  <c r="AA29" i="8"/>
  <c r="AE29" i="8"/>
  <c r="Z30" i="8"/>
  <c r="V33" i="8"/>
  <c r="U9" i="8"/>
  <c r="AD15" i="8"/>
  <c r="Z18" i="8"/>
  <c r="AD22" i="8"/>
  <c r="W25" i="8"/>
  <c r="AA5" i="8"/>
  <c r="AE5" i="8"/>
  <c r="AD6" i="8"/>
  <c r="AB7" i="8"/>
  <c r="AF7" i="8"/>
  <c r="AF10" i="8"/>
  <c r="U12" i="8"/>
  <c r="U16" i="8"/>
  <c r="AA18" i="8"/>
  <c r="AE18" i="8"/>
  <c r="AA22" i="8"/>
  <c r="AE22" i="8"/>
  <c r="V24" i="8"/>
  <c r="Z24" i="8"/>
  <c r="AD24" i="8"/>
  <c r="AE25" i="8"/>
  <c r="AF26" i="8"/>
  <c r="U27" i="8"/>
  <c r="AB5" i="8"/>
  <c r="AF5" i="8"/>
  <c r="X5" i="8"/>
  <c r="AA6" i="8"/>
  <c r="AE6" i="8"/>
  <c r="Y5" i="8"/>
  <c r="AC5" i="8"/>
  <c r="Z8" i="8"/>
  <c r="AB11" i="8"/>
  <c r="AF11" i="8"/>
  <c r="V13" i="8"/>
  <c r="Y13" i="8"/>
  <c r="AA14" i="8"/>
  <c r="AE14" i="8"/>
  <c r="Y15" i="8"/>
  <c r="AC15" i="8"/>
  <c r="AA15" i="8"/>
  <c r="W16" i="8"/>
  <c r="Y18" i="8"/>
  <c r="AC18" i="8"/>
  <c r="W21" i="8"/>
  <c r="AA21" i="8"/>
  <c r="AE21" i="8"/>
  <c r="Y22" i="8"/>
  <c r="AC22" i="8"/>
  <c r="AD23" i="8"/>
  <c r="AB24" i="8"/>
  <c r="AB31" i="8"/>
  <c r="AF31" i="8"/>
  <c r="V31" i="8"/>
  <c r="AB32" i="8"/>
  <c r="AC33" i="8"/>
  <c r="W7" i="8"/>
  <c r="X9" i="8"/>
  <c r="AF21" i="8"/>
  <c r="AF29" i="8"/>
  <c r="AA9" i="8"/>
  <c r="Y9" i="8"/>
  <c r="V12" i="8"/>
  <c r="AA16" i="8"/>
  <c r="AE16" i="8"/>
  <c r="X17" i="8"/>
  <c r="V19" i="8"/>
  <c r="AE19" i="8"/>
  <c r="AA19" i="8"/>
  <c r="AA24" i="8"/>
  <c r="AE24" i="8"/>
  <c r="X25" i="8"/>
  <c r="V27" i="8"/>
  <c r="AE27" i="8"/>
  <c r="AA27" i="8"/>
  <c r="W6" i="8"/>
  <c r="AA8" i="8"/>
  <c r="AE8" i="8"/>
  <c r="AC9" i="8"/>
  <c r="W10" i="8"/>
  <c r="V11" i="8"/>
  <c r="AA11" i="8"/>
  <c r="W14" i="8"/>
  <c r="AC17" i="8"/>
  <c r="AC25" i="8"/>
  <c r="AA17" i="8"/>
  <c r="V20" i="8"/>
  <c r="W22" i="8"/>
  <c r="AA25" i="8"/>
  <c r="V28" i="8"/>
  <c r="W30" i="8"/>
  <c r="X33" i="8"/>
  <c r="W5" i="8"/>
  <c r="AF6" i="8"/>
  <c r="Y8" i="8"/>
  <c r="AC8" i="8"/>
  <c r="AF9" i="8"/>
  <c r="AA12" i="8"/>
  <c r="AB12" i="8"/>
  <c r="AF14" i="8"/>
  <c r="Y16" i="8"/>
  <c r="AC16" i="8"/>
  <c r="AF17" i="8"/>
  <c r="AA20" i="8"/>
  <c r="AB20" i="8"/>
  <c r="AF22" i="8"/>
  <c r="Y24" i="8"/>
  <c r="AC24" i="8"/>
  <c r="AF25" i="8"/>
  <c r="AA28" i="8"/>
  <c r="AB28" i="8"/>
  <c r="AF30" i="8"/>
  <c r="V32" i="8"/>
  <c r="AA33" i="8"/>
  <c r="AE33" i="8"/>
  <c r="X7" i="8"/>
  <c r="X11" i="8"/>
  <c r="X15" i="8"/>
  <c r="X19" i="8"/>
  <c r="X23" i="8"/>
  <c r="X27" i="8"/>
  <c r="X31" i="8"/>
  <c r="B90" i="24"/>
  <c r="E76" i="18"/>
  <c r="B73" i="24"/>
  <c r="E170" i="18"/>
  <c r="B103" i="24"/>
  <c r="B155" i="24"/>
  <c r="E95" i="18"/>
  <c r="B139" i="24"/>
  <c r="B79" i="24"/>
  <c r="E69" i="18"/>
  <c r="E110" i="18"/>
  <c r="B107" i="24"/>
  <c r="E137" i="18"/>
  <c r="E51" i="18"/>
  <c r="E24" i="18"/>
  <c r="E25" i="18"/>
  <c r="E157" i="18"/>
  <c r="E93" i="18"/>
  <c r="E44" i="18"/>
  <c r="E81" i="18"/>
  <c r="E182" i="18"/>
  <c r="B53" i="24"/>
  <c r="B29" i="24"/>
  <c r="E62" i="18"/>
  <c r="E49" i="18"/>
  <c r="E52" i="18"/>
  <c r="E47" i="18"/>
  <c r="E172" i="18"/>
  <c r="E31" i="18"/>
  <c r="E88" i="18"/>
  <c r="E102" i="18"/>
  <c r="B69" i="14"/>
  <c r="E77" i="18"/>
  <c r="B25" i="24"/>
  <c r="B34" i="24"/>
  <c r="E84" i="18"/>
  <c r="B156" i="24"/>
  <c r="B31" i="24"/>
  <c r="E158" i="18"/>
  <c r="B39" i="24"/>
  <c r="E103" i="18"/>
  <c r="E116" i="18"/>
  <c r="E185" i="18"/>
  <c r="E163" i="18"/>
  <c r="B85" i="24"/>
  <c r="E173" i="18"/>
  <c r="B122" i="24"/>
  <c r="E125" i="18"/>
  <c r="E176" i="18"/>
  <c r="B51" i="24"/>
  <c r="B168" i="24"/>
  <c r="B94" i="24"/>
  <c r="B160" i="24"/>
  <c r="E152" i="18"/>
  <c r="B128" i="24"/>
  <c r="E41" i="18"/>
  <c r="E165" i="18"/>
  <c r="E156" i="18"/>
  <c r="E154" i="18"/>
  <c r="B131" i="24"/>
  <c r="E55" i="18"/>
  <c r="E147" i="18"/>
  <c r="B82" i="24"/>
  <c r="E131" i="18"/>
  <c r="B101" i="24"/>
  <c r="E122" i="18"/>
  <c r="E112" i="18"/>
  <c r="B62" i="24"/>
  <c r="B143" i="24"/>
  <c r="E127" i="18"/>
  <c r="B161" i="24"/>
  <c r="E97" i="18"/>
  <c r="E174" i="18"/>
  <c r="E90" i="18"/>
  <c r="B166" i="24"/>
  <c r="E63" i="18"/>
  <c r="E30" i="18"/>
  <c r="B74" i="24"/>
  <c r="E139" i="18"/>
  <c r="B50" i="24"/>
  <c r="B113" i="24"/>
  <c r="E82" i="18"/>
  <c r="B76" i="24"/>
  <c r="B70" i="24"/>
  <c r="E61" i="18"/>
  <c r="B141" i="24"/>
  <c r="E58" i="18"/>
  <c r="B27" i="24"/>
  <c r="E48" i="18"/>
  <c r="B72" i="24"/>
  <c r="E75" i="18"/>
  <c r="E164" i="18"/>
  <c r="E130" i="18"/>
  <c r="B158" i="14"/>
  <c r="B95" i="24"/>
  <c r="E151" i="18"/>
  <c r="B52" i="24"/>
  <c r="E91" i="18"/>
  <c r="B152" i="24"/>
  <c r="B80" i="24"/>
  <c r="E29" i="18"/>
  <c r="E168" i="18"/>
  <c r="B99" i="24"/>
  <c r="E167" i="18"/>
  <c r="E80" i="18"/>
  <c r="B149" i="24"/>
  <c r="B57" i="24"/>
  <c r="E113" i="18"/>
  <c r="E72" i="18"/>
  <c r="E186" i="18"/>
  <c r="E159" i="18"/>
  <c r="E111" i="18"/>
  <c r="B59" i="24"/>
  <c r="B77" i="24"/>
  <c r="E39" i="18"/>
  <c r="E85" i="18"/>
  <c r="E189" i="18"/>
  <c r="B68" i="24"/>
  <c r="E133" i="18"/>
  <c r="B162" i="24"/>
  <c r="E188" i="18"/>
  <c r="E27" i="18"/>
  <c r="E120" i="18"/>
  <c r="E23" i="18"/>
  <c r="B100" i="24"/>
  <c r="E16" i="18"/>
  <c r="B23" i="24"/>
  <c r="E36" i="18"/>
  <c r="E94" i="18"/>
  <c r="B28" i="24"/>
  <c r="E184" i="18"/>
  <c r="E121" i="18"/>
  <c r="B169" i="24"/>
  <c r="B67" i="24"/>
  <c r="E181" i="18"/>
  <c r="B87" i="24"/>
  <c r="E134" i="18"/>
  <c r="E64" i="18"/>
  <c r="E129" i="18"/>
  <c r="B170" i="24"/>
  <c r="B165" i="24"/>
  <c r="E37" i="18"/>
  <c r="E192" i="18"/>
  <c r="E142" i="18"/>
  <c r="B102" i="24"/>
  <c r="E60" i="18"/>
  <c r="B21" i="14"/>
  <c r="B150" i="24"/>
  <c r="E105" i="18"/>
  <c r="B163" i="24"/>
  <c r="E33" i="18"/>
  <c r="B55" i="24"/>
  <c r="B75" i="24"/>
  <c r="E100" i="18"/>
  <c r="E145" i="18"/>
  <c r="E109" i="18"/>
  <c r="B96" i="24"/>
  <c r="E73" i="18"/>
  <c r="E67" i="18"/>
  <c r="E146" i="18"/>
  <c r="E135" i="18"/>
  <c r="B132" i="24"/>
  <c r="E191" i="18"/>
  <c r="E106" i="18"/>
  <c r="E150" i="18"/>
  <c r="E78" i="18"/>
  <c r="E190" i="18"/>
  <c r="B42" i="24"/>
  <c r="B60" i="24"/>
  <c r="B116" i="24"/>
  <c r="E87" i="18"/>
  <c r="B142" i="24"/>
  <c r="E22" i="18"/>
  <c r="B38" i="24"/>
  <c r="B97" i="24"/>
  <c r="E45" i="18"/>
  <c r="B48" i="24"/>
  <c r="B40" i="24"/>
  <c r="E126" i="18"/>
  <c r="E177" i="18"/>
  <c r="B108" i="24"/>
  <c r="B137" i="24"/>
  <c r="E187" i="18"/>
  <c r="E53" i="18"/>
  <c r="B69" i="24"/>
  <c r="B118" i="24"/>
  <c r="E108" i="18"/>
  <c r="B110" i="24"/>
  <c r="E101" i="18"/>
  <c r="B159" i="24"/>
  <c r="E104" i="18"/>
  <c r="B66" i="24"/>
  <c r="E86" i="18"/>
  <c r="E149" i="18"/>
  <c r="E65" i="18"/>
  <c r="B49" i="24"/>
  <c r="B120" i="24"/>
  <c r="B130" i="24"/>
  <c r="B86" i="24"/>
  <c r="E148" i="18"/>
  <c r="E144" i="18"/>
  <c r="E183" i="18"/>
  <c r="E18" i="18"/>
  <c r="E35" i="18"/>
  <c r="B105" i="24"/>
  <c r="E161" i="18"/>
  <c r="B63" i="24"/>
  <c r="E46" i="18"/>
  <c r="B129" i="24"/>
  <c r="B87" i="14"/>
  <c r="B56" i="24"/>
  <c r="E42" i="18"/>
  <c r="E162" i="18"/>
  <c r="B123" i="24"/>
  <c r="J125" i="18" l="1"/>
  <c r="G125" i="18"/>
  <c r="N125" i="18"/>
  <c r="C125" i="18"/>
  <c r="H125" i="18"/>
  <c r="L125" i="18"/>
  <c r="P125" i="18"/>
  <c r="F125" i="18"/>
  <c r="R125" i="18"/>
  <c r="Q125" i="18"/>
  <c r="I125" i="18"/>
  <c r="M125" i="18"/>
  <c r="B125" i="18"/>
  <c r="D125" i="18"/>
  <c r="O125" i="18"/>
  <c r="K125" i="18"/>
  <c r="C101" i="24"/>
  <c r="E101" i="24"/>
  <c r="F101" i="24"/>
  <c r="G101" i="24"/>
  <c r="D101" i="24"/>
  <c r="H36" i="18"/>
  <c r="L36" i="18"/>
  <c r="O36" i="18"/>
  <c r="C36" i="18"/>
  <c r="R36" i="18"/>
  <c r="D36" i="18"/>
  <c r="M36" i="18"/>
  <c r="Q36" i="18"/>
  <c r="N36" i="18"/>
  <c r="J36" i="18"/>
  <c r="P36" i="18"/>
  <c r="F36" i="18"/>
  <c r="I36" i="18"/>
  <c r="K36" i="18"/>
  <c r="B36" i="18"/>
  <c r="G36" i="18"/>
  <c r="E80" i="24"/>
  <c r="F80" i="24"/>
  <c r="D80" i="24"/>
  <c r="G80" i="24"/>
  <c r="C80" i="24"/>
  <c r="C129" i="24"/>
  <c r="D129" i="24"/>
  <c r="F129" i="24"/>
  <c r="G129" i="24"/>
  <c r="E129" i="24"/>
  <c r="G68" i="24"/>
  <c r="C68" i="24"/>
  <c r="F68" i="24"/>
  <c r="E68" i="24"/>
  <c r="D68" i="24"/>
  <c r="P64" i="18"/>
  <c r="L64" i="18"/>
  <c r="M64" i="18"/>
  <c r="D64" i="18"/>
  <c r="K64" i="18"/>
  <c r="B64" i="18"/>
  <c r="Q64" i="18"/>
  <c r="N64" i="18"/>
  <c r="G64" i="18"/>
  <c r="H64" i="18"/>
  <c r="J64" i="18"/>
  <c r="F64" i="18"/>
  <c r="O64" i="18"/>
  <c r="C64" i="18"/>
  <c r="R64" i="18"/>
  <c r="I64" i="18"/>
  <c r="N65" i="18"/>
  <c r="M65" i="18"/>
  <c r="L65" i="18"/>
  <c r="B65" i="18"/>
  <c r="K65" i="18"/>
  <c r="R65" i="18"/>
  <c r="F65" i="18"/>
  <c r="P65" i="18"/>
  <c r="G65" i="18"/>
  <c r="D65" i="18"/>
  <c r="J65" i="18"/>
  <c r="H65" i="18"/>
  <c r="O65" i="18"/>
  <c r="C65" i="18"/>
  <c r="Q65" i="18"/>
  <c r="I65" i="18"/>
  <c r="C42" i="24"/>
  <c r="E42" i="24"/>
  <c r="D42" i="24"/>
  <c r="F42" i="24"/>
  <c r="G42" i="24"/>
  <c r="D110" i="24"/>
  <c r="G110" i="24"/>
  <c r="C110" i="24"/>
  <c r="E110" i="24"/>
  <c r="F110" i="24"/>
  <c r="M144" i="18"/>
  <c r="Q144" i="18"/>
  <c r="N144" i="18"/>
  <c r="F144" i="18"/>
  <c r="G144" i="18"/>
  <c r="I144" i="18"/>
  <c r="R144" i="18"/>
  <c r="K144" i="18"/>
  <c r="P144" i="18"/>
  <c r="B144" i="18"/>
  <c r="J144" i="18"/>
  <c r="D144" i="18"/>
  <c r="O144" i="18"/>
  <c r="H144" i="18"/>
  <c r="C144" i="18"/>
  <c r="L144" i="18"/>
  <c r="C57" i="24"/>
  <c r="D57" i="24"/>
  <c r="E57" i="24"/>
  <c r="G57" i="24"/>
  <c r="F57" i="24"/>
  <c r="E51" i="24"/>
  <c r="F51" i="24"/>
  <c r="G51" i="24"/>
  <c r="C51" i="24"/>
  <c r="D51" i="24"/>
  <c r="K154" i="18"/>
  <c r="M154" i="18"/>
  <c r="H154" i="18"/>
  <c r="B154" i="18"/>
  <c r="G154" i="18"/>
  <c r="P154" i="18"/>
  <c r="N154" i="18"/>
  <c r="F154" i="18"/>
  <c r="J154" i="18"/>
  <c r="C154" i="18"/>
  <c r="I154" i="18"/>
  <c r="D154" i="18"/>
  <c r="L154" i="18"/>
  <c r="Q154" i="18"/>
  <c r="R154" i="18"/>
  <c r="O154" i="18"/>
  <c r="H191" i="18"/>
  <c r="L191" i="18"/>
  <c r="K191" i="18"/>
  <c r="D191" i="18"/>
  <c r="M191" i="18"/>
  <c r="Q191" i="18"/>
  <c r="O191" i="18"/>
  <c r="C191" i="18"/>
  <c r="P191" i="18"/>
  <c r="B191" i="18"/>
  <c r="I191" i="18"/>
  <c r="F191" i="18"/>
  <c r="R191" i="18"/>
  <c r="G191" i="18"/>
  <c r="J191" i="18"/>
  <c r="N191" i="18"/>
  <c r="E161" i="24"/>
  <c r="F161" i="24"/>
  <c r="C161" i="24"/>
  <c r="D161" i="24"/>
  <c r="G161" i="24"/>
  <c r="I134" i="18"/>
  <c r="O134" i="18"/>
  <c r="D134" i="18"/>
  <c r="Q134" i="18"/>
  <c r="K134" i="18"/>
  <c r="R134" i="18"/>
  <c r="H134" i="18"/>
  <c r="L134" i="18"/>
  <c r="J134" i="18"/>
  <c r="B134" i="18"/>
  <c r="M134" i="18"/>
  <c r="P134" i="18"/>
  <c r="F134" i="18"/>
  <c r="C134" i="18"/>
  <c r="N134" i="18"/>
  <c r="G134" i="18"/>
  <c r="G160" i="24"/>
  <c r="D160" i="24"/>
  <c r="F160" i="24"/>
  <c r="E160" i="24"/>
  <c r="C160" i="24"/>
  <c r="D165" i="24"/>
  <c r="E165" i="24"/>
  <c r="C165" i="24"/>
  <c r="G165" i="24"/>
  <c r="F165" i="24"/>
  <c r="Q181" i="18"/>
  <c r="O181" i="18"/>
  <c r="M181" i="18"/>
  <c r="D181" i="18"/>
  <c r="G181" i="18"/>
  <c r="J181" i="18"/>
  <c r="B181" i="18"/>
  <c r="L181" i="18"/>
  <c r="N181" i="18"/>
  <c r="F181" i="18"/>
  <c r="P181" i="18"/>
  <c r="R181" i="18"/>
  <c r="C181" i="18"/>
  <c r="I181" i="18"/>
  <c r="H181" i="18"/>
  <c r="K181" i="18"/>
  <c r="E141" i="24"/>
  <c r="F141" i="24"/>
  <c r="G141" i="24"/>
  <c r="D141" i="24"/>
  <c r="C141" i="24"/>
  <c r="H165" i="18"/>
  <c r="L165" i="18"/>
  <c r="O165" i="18"/>
  <c r="F165" i="18"/>
  <c r="R165" i="18"/>
  <c r="J165" i="18"/>
  <c r="C165" i="18"/>
  <c r="G165" i="18"/>
  <c r="N165" i="18"/>
  <c r="B165" i="18"/>
  <c r="M165" i="18"/>
  <c r="K165" i="18"/>
  <c r="I165" i="18"/>
  <c r="Q165" i="18"/>
  <c r="P165" i="18"/>
  <c r="D165" i="18"/>
  <c r="D102" i="24"/>
  <c r="E102" i="24"/>
  <c r="F102" i="24"/>
  <c r="G102" i="24"/>
  <c r="C102" i="24"/>
  <c r="R75" i="18"/>
  <c r="J75" i="18"/>
  <c r="P75" i="18"/>
  <c r="B75" i="18"/>
  <c r="M75" i="18"/>
  <c r="N75" i="18"/>
  <c r="C75" i="18"/>
  <c r="L75" i="18"/>
  <c r="K75" i="18"/>
  <c r="F75" i="18"/>
  <c r="G75" i="18"/>
  <c r="O75" i="18"/>
  <c r="Q75" i="18"/>
  <c r="D75" i="18"/>
  <c r="H75" i="18"/>
  <c r="I75" i="18"/>
  <c r="M39" i="18"/>
  <c r="J39" i="18"/>
  <c r="K39" i="18"/>
  <c r="B39" i="18"/>
  <c r="O39" i="18"/>
  <c r="R39" i="18"/>
  <c r="Q39" i="18"/>
  <c r="H39" i="18"/>
  <c r="C39" i="18"/>
  <c r="F39" i="18"/>
  <c r="I39" i="18"/>
  <c r="P39" i="18"/>
  <c r="G39" i="18"/>
  <c r="L39" i="18"/>
  <c r="D39" i="18"/>
  <c r="N39" i="18"/>
  <c r="C96" i="24"/>
  <c r="F96" i="24"/>
  <c r="D96" i="24"/>
  <c r="G96" i="24"/>
  <c r="E96" i="24"/>
  <c r="R58" i="18"/>
  <c r="G58" i="18"/>
  <c r="N58" i="18"/>
  <c r="K58" i="18"/>
  <c r="M58" i="18"/>
  <c r="I58" i="18"/>
  <c r="H58" i="18"/>
  <c r="L58" i="18"/>
  <c r="O58" i="18"/>
  <c r="D58" i="18"/>
  <c r="Q58" i="18"/>
  <c r="J58" i="18"/>
  <c r="C58" i="18"/>
  <c r="B58" i="18"/>
  <c r="F58" i="18"/>
  <c r="P58" i="18"/>
  <c r="I88" i="18"/>
  <c r="M88" i="18"/>
  <c r="G88" i="18"/>
  <c r="B88" i="18"/>
  <c r="H88" i="18"/>
  <c r="K88" i="18"/>
  <c r="C88" i="18"/>
  <c r="R88" i="18"/>
  <c r="P88" i="18"/>
  <c r="D88" i="18"/>
  <c r="O88" i="18"/>
  <c r="L88" i="18"/>
  <c r="Q88" i="18"/>
  <c r="N88" i="18"/>
  <c r="F88" i="18"/>
  <c r="J88" i="18"/>
  <c r="C170" i="24"/>
  <c r="F170" i="24"/>
  <c r="D170" i="24"/>
  <c r="G170" i="24"/>
  <c r="E170" i="24"/>
  <c r="M72" i="18"/>
  <c r="G72" i="18"/>
  <c r="I72" i="18"/>
  <c r="F72" i="18"/>
  <c r="N72" i="18"/>
  <c r="C72" i="18"/>
  <c r="R72" i="18"/>
  <c r="J72" i="18"/>
  <c r="O72" i="18"/>
  <c r="B72" i="18"/>
  <c r="L72" i="18"/>
  <c r="K72" i="18"/>
  <c r="P72" i="18"/>
  <c r="H72" i="18"/>
  <c r="Q72" i="18"/>
  <c r="D72" i="18"/>
  <c r="R97" i="18"/>
  <c r="I97" i="18"/>
  <c r="K97" i="18"/>
  <c r="B97" i="18"/>
  <c r="M97" i="18"/>
  <c r="C97" i="18"/>
  <c r="P97" i="18"/>
  <c r="G97" i="18"/>
  <c r="J97" i="18"/>
  <c r="F97" i="18"/>
  <c r="H97" i="18"/>
  <c r="D97" i="18"/>
  <c r="Q97" i="18"/>
  <c r="O97" i="18"/>
  <c r="L97" i="18"/>
  <c r="N97" i="18"/>
  <c r="F123" i="24"/>
  <c r="C123" i="24"/>
  <c r="G123" i="24"/>
  <c r="E123" i="24"/>
  <c r="D123" i="24"/>
  <c r="G137" i="24"/>
  <c r="E137" i="24"/>
  <c r="F137" i="24"/>
  <c r="D137" i="24"/>
  <c r="C137" i="24"/>
  <c r="H185" i="18"/>
  <c r="L185" i="18"/>
  <c r="O185" i="18"/>
  <c r="B185" i="18"/>
  <c r="R185" i="18"/>
  <c r="J185" i="18"/>
  <c r="D185" i="18"/>
  <c r="Q185" i="18"/>
  <c r="P185" i="18"/>
  <c r="K185" i="18"/>
  <c r="F185" i="18"/>
  <c r="G185" i="18"/>
  <c r="I185" i="18"/>
  <c r="N185" i="18"/>
  <c r="C185" i="18"/>
  <c r="M185" i="18"/>
  <c r="C74" i="24"/>
  <c r="E74" i="24"/>
  <c r="D74" i="24"/>
  <c r="F74" i="24"/>
  <c r="G74" i="24"/>
  <c r="D150" i="24"/>
  <c r="C150" i="24"/>
  <c r="F150" i="24"/>
  <c r="G150" i="24"/>
  <c r="E150" i="24"/>
  <c r="E85" i="24"/>
  <c r="F85" i="24"/>
  <c r="C85" i="24"/>
  <c r="D85" i="24"/>
  <c r="G85" i="24"/>
  <c r="R129" i="18"/>
  <c r="M129" i="18"/>
  <c r="L129" i="18"/>
  <c r="B129" i="18"/>
  <c r="K129" i="18"/>
  <c r="J129" i="18"/>
  <c r="D129" i="18"/>
  <c r="G129" i="18"/>
  <c r="H129" i="18"/>
  <c r="C129" i="18"/>
  <c r="Q129" i="18"/>
  <c r="N129" i="18"/>
  <c r="O129" i="18"/>
  <c r="P129" i="18"/>
  <c r="I129" i="18"/>
  <c r="F129" i="18"/>
  <c r="C62" i="24"/>
  <c r="E62" i="24"/>
  <c r="D62" i="24"/>
  <c r="F62" i="24"/>
  <c r="G62" i="24"/>
  <c r="P52" i="18"/>
  <c r="R52" i="18"/>
  <c r="H52" i="18"/>
  <c r="D52" i="18"/>
  <c r="K52" i="18"/>
  <c r="M52" i="18"/>
  <c r="F52" i="18"/>
  <c r="I52" i="18"/>
  <c r="B52" i="18"/>
  <c r="Q52" i="18"/>
  <c r="O52" i="18"/>
  <c r="J52" i="18"/>
  <c r="G52" i="18"/>
  <c r="C52" i="18"/>
  <c r="N52" i="18"/>
  <c r="L52" i="18"/>
  <c r="R131" i="18"/>
  <c r="M131" i="18"/>
  <c r="O131" i="18"/>
  <c r="B131" i="18"/>
  <c r="K131" i="18"/>
  <c r="J131" i="18"/>
  <c r="F131" i="18"/>
  <c r="G131" i="18"/>
  <c r="H131" i="18"/>
  <c r="L131" i="18"/>
  <c r="I131" i="18"/>
  <c r="C131" i="18"/>
  <c r="P131" i="18"/>
  <c r="N131" i="18"/>
  <c r="D131" i="18"/>
  <c r="Q131" i="18"/>
  <c r="L63" i="18"/>
  <c r="P63" i="18"/>
  <c r="M63" i="18"/>
  <c r="C63" i="18"/>
  <c r="K63" i="18"/>
  <c r="H63" i="18"/>
  <c r="D63" i="18"/>
  <c r="G63" i="18"/>
  <c r="N63" i="18"/>
  <c r="O63" i="18"/>
  <c r="I63" i="18"/>
  <c r="R63" i="18"/>
  <c r="J63" i="18"/>
  <c r="B63" i="18"/>
  <c r="F63" i="18"/>
  <c r="Q63" i="18"/>
  <c r="F139" i="24"/>
  <c r="D139" i="24"/>
  <c r="E139" i="24"/>
  <c r="C139" i="24"/>
  <c r="G139" i="24"/>
  <c r="R172" i="18"/>
  <c r="P172" i="18"/>
  <c r="D172" i="18"/>
  <c r="F172" i="18"/>
  <c r="G172" i="18"/>
  <c r="O172" i="18"/>
  <c r="J172" i="18"/>
  <c r="L172" i="18"/>
  <c r="N172" i="18"/>
  <c r="B172" i="18"/>
  <c r="M172" i="18"/>
  <c r="C172" i="18"/>
  <c r="Q172" i="18"/>
  <c r="H172" i="18"/>
  <c r="K172" i="18"/>
  <c r="I172" i="18"/>
  <c r="C55" i="24"/>
  <c r="E55" i="24"/>
  <c r="D55" i="24"/>
  <c r="G55" i="24"/>
  <c r="F55" i="24"/>
  <c r="D166" i="24"/>
  <c r="C166" i="24"/>
  <c r="G166" i="24"/>
  <c r="F166" i="24"/>
  <c r="E166" i="24"/>
  <c r="D31" i="24"/>
  <c r="C31" i="24"/>
  <c r="G31" i="24"/>
  <c r="F31" i="24"/>
  <c r="E31" i="24"/>
  <c r="R187" i="18"/>
  <c r="K187" i="18"/>
  <c r="I187" i="18"/>
  <c r="B187" i="18"/>
  <c r="G187" i="18"/>
  <c r="J187" i="18"/>
  <c r="C187" i="18"/>
  <c r="F187" i="18"/>
  <c r="H187" i="18"/>
  <c r="O187" i="18"/>
  <c r="M187" i="18"/>
  <c r="N187" i="18"/>
  <c r="P187" i="18"/>
  <c r="D187" i="18"/>
  <c r="Q187" i="18"/>
  <c r="L187" i="18"/>
  <c r="R22" i="18"/>
  <c r="P22" i="18"/>
  <c r="J22" i="18"/>
  <c r="B22" i="18"/>
  <c r="G22" i="18"/>
  <c r="O22" i="18"/>
  <c r="K22" i="18"/>
  <c r="L22" i="18"/>
  <c r="N22" i="18"/>
  <c r="D22" i="18"/>
  <c r="M22" i="18"/>
  <c r="C22" i="18"/>
  <c r="Q22" i="18"/>
  <c r="H22" i="18"/>
  <c r="F22" i="18"/>
  <c r="I22" i="18"/>
  <c r="G176" i="18"/>
  <c r="I176" i="18"/>
  <c r="C176" i="18"/>
  <c r="F176" i="18"/>
  <c r="Q176" i="18"/>
  <c r="K176" i="18"/>
  <c r="H176" i="18"/>
  <c r="L176" i="18"/>
  <c r="J176" i="18"/>
  <c r="D176" i="18"/>
  <c r="M176" i="18"/>
  <c r="N176" i="18"/>
  <c r="R176" i="18"/>
  <c r="B176" i="18"/>
  <c r="P176" i="18"/>
  <c r="O176" i="18"/>
  <c r="D59" i="24"/>
  <c r="C59" i="24"/>
  <c r="F59" i="24"/>
  <c r="E59" i="24"/>
  <c r="G59" i="24"/>
  <c r="C149" i="24"/>
  <c r="E149" i="24"/>
  <c r="D149" i="24"/>
  <c r="F149" i="24"/>
  <c r="G149" i="24"/>
  <c r="F105" i="24"/>
  <c r="C105" i="24"/>
  <c r="E105" i="24"/>
  <c r="G105" i="24"/>
  <c r="D105" i="24"/>
  <c r="D169" i="24"/>
  <c r="C169" i="24"/>
  <c r="E169" i="24"/>
  <c r="F169" i="24"/>
  <c r="G169" i="24"/>
  <c r="K183" i="18"/>
  <c r="N183" i="18"/>
  <c r="D183" i="18"/>
  <c r="C183" i="18"/>
  <c r="Q183" i="18"/>
  <c r="P183" i="18"/>
  <c r="R183" i="18"/>
  <c r="F183" i="18"/>
  <c r="L183" i="18"/>
  <c r="G183" i="18"/>
  <c r="M183" i="18"/>
  <c r="O183" i="18"/>
  <c r="H183" i="18"/>
  <c r="J183" i="18"/>
  <c r="I183" i="18"/>
  <c r="B183" i="18"/>
  <c r="H184" i="18"/>
  <c r="L184" i="18"/>
  <c r="J184" i="18"/>
  <c r="K184" i="18"/>
  <c r="G184" i="18"/>
  <c r="N184" i="18"/>
  <c r="F184" i="18"/>
  <c r="Q184" i="18"/>
  <c r="O184" i="18"/>
  <c r="D184" i="18"/>
  <c r="R184" i="18"/>
  <c r="C184" i="18"/>
  <c r="P184" i="18"/>
  <c r="M184" i="18"/>
  <c r="B184" i="18"/>
  <c r="I184" i="18"/>
  <c r="F56" i="24"/>
  <c r="C56" i="24"/>
  <c r="G56" i="24"/>
  <c r="D56" i="24"/>
  <c r="E56" i="24"/>
  <c r="J91" i="18"/>
  <c r="N91" i="18"/>
  <c r="Q91" i="18"/>
  <c r="C91" i="18"/>
  <c r="K91" i="18"/>
  <c r="O91" i="18"/>
  <c r="G91" i="18"/>
  <c r="M91" i="18"/>
  <c r="B91" i="18"/>
  <c r="R91" i="18"/>
  <c r="P91" i="18"/>
  <c r="L91" i="18"/>
  <c r="F91" i="18"/>
  <c r="I91" i="18"/>
  <c r="D91" i="18"/>
  <c r="H91" i="18"/>
  <c r="R78" i="18"/>
  <c r="P78" i="18"/>
  <c r="N78" i="18"/>
  <c r="C78" i="18"/>
  <c r="L78" i="18"/>
  <c r="K78" i="18"/>
  <c r="J78" i="18"/>
  <c r="B78" i="18"/>
  <c r="H78" i="18"/>
  <c r="I78" i="18"/>
  <c r="M78" i="18"/>
  <c r="O78" i="18"/>
  <c r="D78" i="18"/>
  <c r="F78" i="18"/>
  <c r="G78" i="18"/>
  <c r="Q78" i="18"/>
  <c r="P76" i="18"/>
  <c r="I76" i="18"/>
  <c r="H76" i="18"/>
  <c r="M76" i="18"/>
  <c r="J76" i="18"/>
  <c r="O76" i="18"/>
  <c r="G76" i="18"/>
  <c r="B76" i="18"/>
  <c r="R76" i="18"/>
  <c r="Q76" i="18"/>
  <c r="N76" i="18"/>
  <c r="K76" i="18"/>
  <c r="L76" i="18"/>
  <c r="C76" i="18"/>
  <c r="F76" i="18"/>
  <c r="D76" i="18"/>
  <c r="G146" i="18"/>
  <c r="P146" i="18"/>
  <c r="H146" i="18"/>
  <c r="R146" i="18"/>
  <c r="L146" i="18"/>
  <c r="J146" i="18"/>
  <c r="O146" i="18"/>
  <c r="I146" i="18"/>
  <c r="Q146" i="18"/>
  <c r="N146" i="18"/>
  <c r="K146" i="18"/>
  <c r="D146" i="18"/>
  <c r="F146" i="18"/>
  <c r="C146" i="18"/>
  <c r="B146" i="18"/>
  <c r="M146" i="18"/>
  <c r="E72" i="24"/>
  <c r="C72" i="24"/>
  <c r="D72" i="24"/>
  <c r="F72" i="24"/>
  <c r="G72" i="24"/>
  <c r="E108" i="24"/>
  <c r="D108" i="24"/>
  <c r="G108" i="24"/>
  <c r="C108" i="24"/>
  <c r="F108" i="24"/>
  <c r="Q48" i="18"/>
  <c r="N48" i="18"/>
  <c r="O48" i="18"/>
  <c r="C48" i="18"/>
  <c r="J48" i="18"/>
  <c r="R48" i="18"/>
  <c r="B48" i="18"/>
  <c r="K48" i="18"/>
  <c r="M48" i="18"/>
  <c r="F48" i="18"/>
  <c r="I48" i="18"/>
  <c r="G48" i="18"/>
  <c r="H48" i="18"/>
  <c r="P48" i="18"/>
  <c r="L48" i="18"/>
  <c r="D48" i="18"/>
  <c r="R81" i="18"/>
  <c r="N81" i="18"/>
  <c r="P81" i="18"/>
  <c r="F81" i="18"/>
  <c r="L81" i="18"/>
  <c r="B81" i="18"/>
  <c r="K81" i="18"/>
  <c r="C81" i="18"/>
  <c r="H81" i="18"/>
  <c r="I81" i="18"/>
  <c r="M81" i="18"/>
  <c r="O81" i="18"/>
  <c r="D81" i="18"/>
  <c r="J81" i="18"/>
  <c r="G81" i="18"/>
  <c r="Q81" i="18"/>
  <c r="M60" i="18"/>
  <c r="Q60" i="18"/>
  <c r="I60" i="18"/>
  <c r="F60" i="18"/>
  <c r="H60" i="18"/>
  <c r="B60" i="18"/>
  <c r="D60" i="18"/>
  <c r="C60" i="18"/>
  <c r="O60" i="18"/>
  <c r="G60" i="18"/>
  <c r="K60" i="18"/>
  <c r="R60" i="18"/>
  <c r="N60" i="18"/>
  <c r="P60" i="18"/>
  <c r="L60" i="18"/>
  <c r="J60" i="18"/>
  <c r="F86" i="24"/>
  <c r="E86" i="24"/>
  <c r="D86" i="24"/>
  <c r="G86" i="24"/>
  <c r="C86" i="24"/>
  <c r="R161" i="18"/>
  <c r="P161" i="18"/>
  <c r="O161" i="18"/>
  <c r="D161" i="18"/>
  <c r="G161" i="18"/>
  <c r="I161" i="18"/>
  <c r="B161" i="18"/>
  <c r="F161" i="18"/>
  <c r="H161" i="18"/>
  <c r="J161" i="18"/>
  <c r="M161" i="18"/>
  <c r="N161" i="18"/>
  <c r="C161" i="18"/>
  <c r="K161" i="18"/>
  <c r="L161" i="18"/>
  <c r="Q161" i="18"/>
  <c r="D128" i="24"/>
  <c r="F128" i="24"/>
  <c r="C128" i="24"/>
  <c r="E128" i="24"/>
  <c r="G128" i="24"/>
  <c r="R168" i="18"/>
  <c r="K168" i="18"/>
  <c r="P168" i="18"/>
  <c r="C168" i="18"/>
  <c r="L168" i="18"/>
  <c r="N168" i="18"/>
  <c r="B168" i="18"/>
  <c r="H168" i="18"/>
  <c r="Q168" i="18"/>
  <c r="I168" i="18"/>
  <c r="M168" i="18"/>
  <c r="D168" i="18"/>
  <c r="G168" i="18"/>
  <c r="F168" i="18"/>
  <c r="O168" i="18"/>
  <c r="J168" i="18"/>
  <c r="H77" i="18"/>
  <c r="Q77" i="18"/>
  <c r="F77" i="18"/>
  <c r="P77" i="18"/>
  <c r="M77" i="18"/>
  <c r="G77" i="18"/>
  <c r="N77" i="18"/>
  <c r="K77" i="18"/>
  <c r="R77" i="18"/>
  <c r="J77" i="18"/>
  <c r="L77" i="18"/>
  <c r="B77" i="18"/>
  <c r="D77" i="18"/>
  <c r="C77" i="18"/>
  <c r="O77" i="18"/>
  <c r="I77" i="18"/>
  <c r="G130" i="18"/>
  <c r="K130" i="18"/>
  <c r="M130" i="18"/>
  <c r="D130" i="18"/>
  <c r="N130" i="18"/>
  <c r="L130" i="18"/>
  <c r="P130" i="18"/>
  <c r="J130" i="18"/>
  <c r="Q130" i="18"/>
  <c r="F130" i="18"/>
  <c r="O130" i="18"/>
  <c r="C130" i="18"/>
  <c r="H130" i="18"/>
  <c r="B130" i="18"/>
  <c r="I130" i="18"/>
  <c r="R130" i="18"/>
  <c r="E82" i="24"/>
  <c r="C82" i="24"/>
  <c r="G82" i="24"/>
  <c r="F82" i="24"/>
  <c r="D82" i="24"/>
  <c r="D122" i="24"/>
  <c r="G122" i="24"/>
  <c r="E122" i="24"/>
  <c r="C122" i="24"/>
  <c r="F122" i="24"/>
  <c r="F70" i="24"/>
  <c r="E70" i="24"/>
  <c r="D70" i="24"/>
  <c r="C70" i="24"/>
  <c r="G70" i="24"/>
  <c r="J49" i="18"/>
  <c r="I49" i="18"/>
  <c r="B49" i="18"/>
  <c r="D49" i="18"/>
  <c r="P49" i="18"/>
  <c r="O49" i="18"/>
  <c r="G49" i="18"/>
  <c r="K49" i="18"/>
  <c r="R49" i="18"/>
  <c r="F49" i="18"/>
  <c r="L49" i="18"/>
  <c r="M49" i="18"/>
  <c r="C49" i="18"/>
  <c r="Q49" i="18"/>
  <c r="N49" i="18"/>
  <c r="H49" i="18"/>
  <c r="D23" i="24"/>
  <c r="F23" i="24"/>
  <c r="C23" i="24"/>
  <c r="E23" i="24"/>
  <c r="G23" i="24"/>
  <c r="M186" i="18"/>
  <c r="Q186" i="18"/>
  <c r="N186" i="18"/>
  <c r="P186" i="18"/>
  <c r="R186" i="18"/>
  <c r="K186" i="18"/>
  <c r="I186" i="18"/>
  <c r="D186" i="18"/>
  <c r="G186" i="18"/>
  <c r="F186" i="18"/>
  <c r="L186" i="18"/>
  <c r="B186" i="18"/>
  <c r="J186" i="18"/>
  <c r="O186" i="18"/>
  <c r="H186" i="18"/>
  <c r="C186" i="18"/>
  <c r="E87" i="24"/>
  <c r="F87" i="24"/>
  <c r="D87" i="24"/>
  <c r="C87" i="24"/>
  <c r="G87" i="24"/>
  <c r="E158" i="14"/>
  <c r="I158" i="14"/>
  <c r="C158" i="14"/>
  <c r="H158" i="14"/>
  <c r="G158" i="14"/>
  <c r="D158" i="14"/>
  <c r="F158" i="14"/>
  <c r="J108" i="18"/>
  <c r="N108" i="18"/>
  <c r="Q108" i="18"/>
  <c r="C108" i="18"/>
  <c r="I108" i="18"/>
  <c r="L108" i="18"/>
  <c r="D108" i="18"/>
  <c r="O108" i="18"/>
  <c r="G108" i="18"/>
  <c r="B108" i="18"/>
  <c r="H108" i="18"/>
  <c r="K108" i="18"/>
  <c r="R108" i="18"/>
  <c r="M108" i="18"/>
  <c r="F108" i="18"/>
  <c r="P108" i="18"/>
  <c r="N94" i="18"/>
  <c r="R94" i="18"/>
  <c r="K94" i="18"/>
  <c r="C94" i="18"/>
  <c r="G94" i="18"/>
  <c r="B94" i="18"/>
  <c r="O94" i="18"/>
  <c r="L94" i="18"/>
  <c r="J94" i="18"/>
  <c r="D94" i="18"/>
  <c r="H94" i="18"/>
  <c r="F94" i="18"/>
  <c r="P94" i="18"/>
  <c r="M94" i="18"/>
  <c r="Q94" i="18"/>
  <c r="I94" i="18"/>
  <c r="G168" i="24"/>
  <c r="D168" i="24"/>
  <c r="C168" i="24"/>
  <c r="F168" i="24"/>
  <c r="E168" i="24"/>
  <c r="R42" i="18"/>
  <c r="H42" i="18"/>
  <c r="J42" i="18"/>
  <c r="G42" i="18"/>
  <c r="I42" i="18"/>
  <c r="Q42" i="18"/>
  <c r="C42" i="18"/>
  <c r="K42" i="18"/>
  <c r="N42" i="18"/>
  <c r="B42" i="18"/>
  <c r="D42" i="18"/>
  <c r="M42" i="18"/>
  <c r="O42" i="18"/>
  <c r="L42" i="18"/>
  <c r="P42" i="18"/>
  <c r="F42" i="18"/>
  <c r="D107" i="24"/>
  <c r="G107" i="24"/>
  <c r="C107" i="24"/>
  <c r="F107" i="24"/>
  <c r="E107" i="24"/>
  <c r="H152" i="18"/>
  <c r="L152" i="18"/>
  <c r="K152" i="18"/>
  <c r="D152" i="18"/>
  <c r="R152" i="18"/>
  <c r="I152" i="18"/>
  <c r="J152" i="18"/>
  <c r="G152" i="18"/>
  <c r="O152" i="18"/>
  <c r="F152" i="18"/>
  <c r="M152" i="18"/>
  <c r="C152" i="18"/>
  <c r="Q152" i="18"/>
  <c r="B152" i="18"/>
  <c r="N152" i="18"/>
  <c r="P152" i="18"/>
  <c r="F53" i="24"/>
  <c r="D53" i="24"/>
  <c r="C53" i="24"/>
  <c r="E53" i="24"/>
  <c r="G53" i="24"/>
  <c r="F50" i="24"/>
  <c r="E50" i="24"/>
  <c r="D50" i="24"/>
  <c r="C50" i="24"/>
  <c r="G50" i="24"/>
  <c r="D28" i="24"/>
  <c r="C28" i="24"/>
  <c r="F28" i="24"/>
  <c r="G28" i="24"/>
  <c r="E28" i="24"/>
  <c r="G155" i="24"/>
  <c r="E155" i="24"/>
  <c r="D155" i="24"/>
  <c r="F155" i="24"/>
  <c r="C155" i="24"/>
  <c r="E100" i="24"/>
  <c r="C100" i="24"/>
  <c r="D100" i="24"/>
  <c r="G100" i="24"/>
  <c r="F100" i="24"/>
  <c r="G51" i="18"/>
  <c r="K51" i="18"/>
  <c r="R51" i="18"/>
  <c r="L51" i="18"/>
  <c r="N51" i="18"/>
  <c r="O51" i="18"/>
  <c r="D51" i="18"/>
  <c r="J51" i="18"/>
  <c r="C51" i="18"/>
  <c r="B51" i="18"/>
  <c r="Q51" i="18"/>
  <c r="I51" i="18"/>
  <c r="F51" i="18"/>
  <c r="M51" i="18"/>
  <c r="P51" i="18"/>
  <c r="H51" i="18"/>
  <c r="C132" i="24"/>
  <c r="E132" i="24"/>
  <c r="G132" i="24"/>
  <c r="F132" i="24"/>
  <c r="D132" i="24"/>
  <c r="G48" i="24"/>
  <c r="C48" i="24"/>
  <c r="E48" i="24"/>
  <c r="F48" i="24"/>
  <c r="D48" i="24"/>
  <c r="H150" i="18"/>
  <c r="L150" i="18"/>
  <c r="O150" i="18"/>
  <c r="P150" i="18"/>
  <c r="Q150" i="18"/>
  <c r="I150" i="18"/>
  <c r="B150" i="18"/>
  <c r="K150" i="18"/>
  <c r="C150" i="18"/>
  <c r="N150" i="18"/>
  <c r="G150" i="18"/>
  <c r="M150" i="18"/>
  <c r="J150" i="18"/>
  <c r="D150" i="18"/>
  <c r="R150" i="18"/>
  <c r="F150" i="18"/>
  <c r="G126" i="18"/>
  <c r="K126" i="18"/>
  <c r="M126" i="18"/>
  <c r="R126" i="18"/>
  <c r="N126" i="18"/>
  <c r="L126" i="18"/>
  <c r="P126" i="18"/>
  <c r="J126" i="18"/>
  <c r="Q126" i="18"/>
  <c r="D126" i="18"/>
  <c r="O126" i="18"/>
  <c r="B126" i="18"/>
  <c r="H126" i="18"/>
  <c r="F126" i="18"/>
  <c r="I126" i="18"/>
  <c r="C126" i="18"/>
  <c r="G149" i="18"/>
  <c r="P149" i="18"/>
  <c r="C149" i="18"/>
  <c r="O149" i="18"/>
  <c r="Q149" i="18"/>
  <c r="F149" i="18"/>
  <c r="L149" i="18"/>
  <c r="J149" i="18"/>
  <c r="I149" i="18"/>
  <c r="N149" i="18"/>
  <c r="H149" i="18"/>
  <c r="B149" i="18"/>
  <c r="D149" i="18"/>
  <c r="M149" i="18"/>
  <c r="K149" i="18"/>
  <c r="R149" i="18"/>
  <c r="R162" i="18"/>
  <c r="P162" i="18"/>
  <c r="O162" i="18"/>
  <c r="C162" i="18"/>
  <c r="H162" i="18"/>
  <c r="Q162" i="18"/>
  <c r="F162" i="18"/>
  <c r="M162" i="18"/>
  <c r="I162" i="18"/>
  <c r="K162" i="18"/>
  <c r="N162" i="18"/>
  <c r="G162" i="18"/>
  <c r="D162" i="18"/>
  <c r="J162" i="18"/>
  <c r="L162" i="18"/>
  <c r="B162" i="18"/>
  <c r="M33" i="18"/>
  <c r="Q33" i="18"/>
  <c r="N33" i="18"/>
  <c r="C33" i="18"/>
  <c r="R33" i="18"/>
  <c r="I33" i="18"/>
  <c r="K33" i="18"/>
  <c r="G33" i="18"/>
  <c r="O33" i="18"/>
  <c r="F33" i="18"/>
  <c r="H33" i="18"/>
  <c r="P33" i="18"/>
  <c r="J33" i="18"/>
  <c r="D33" i="18"/>
  <c r="L33" i="18"/>
  <c r="B33" i="18"/>
  <c r="G18" i="18"/>
  <c r="I18" i="18"/>
  <c r="C18" i="18"/>
  <c r="F18" i="18"/>
  <c r="M18" i="18"/>
  <c r="K18" i="18"/>
  <c r="H18" i="18"/>
  <c r="L18" i="18"/>
  <c r="O18" i="18"/>
  <c r="D18" i="18"/>
  <c r="Q18" i="18"/>
  <c r="N18" i="18"/>
  <c r="P18" i="18"/>
  <c r="B18" i="18"/>
  <c r="R18" i="18"/>
  <c r="J18" i="18"/>
  <c r="D76" i="24"/>
  <c r="C76" i="24"/>
  <c r="F76" i="24"/>
  <c r="G76" i="24"/>
  <c r="E76" i="24"/>
  <c r="G133" i="18"/>
  <c r="K133" i="18"/>
  <c r="Q133" i="18"/>
  <c r="M133" i="18"/>
  <c r="R133" i="18"/>
  <c r="C133" i="18"/>
  <c r="N133" i="18"/>
  <c r="H133" i="18"/>
  <c r="J133" i="18"/>
  <c r="B133" i="18"/>
  <c r="O133" i="18"/>
  <c r="D133" i="18"/>
  <c r="P133" i="18"/>
  <c r="L133" i="18"/>
  <c r="F133" i="18"/>
  <c r="I133" i="18"/>
  <c r="H158" i="18"/>
  <c r="P158" i="18"/>
  <c r="R158" i="18"/>
  <c r="M158" i="18"/>
  <c r="G158" i="18"/>
  <c r="O158" i="18"/>
  <c r="B158" i="18"/>
  <c r="Q158" i="18"/>
  <c r="I158" i="18"/>
  <c r="K158" i="18"/>
  <c r="L158" i="18"/>
  <c r="F158" i="18"/>
  <c r="J158" i="18"/>
  <c r="N158" i="18"/>
  <c r="D158" i="18"/>
  <c r="C158" i="18"/>
  <c r="M84" i="18"/>
  <c r="G84" i="18"/>
  <c r="O84" i="18"/>
  <c r="F84" i="18"/>
  <c r="N84" i="18"/>
  <c r="C84" i="18"/>
  <c r="R84" i="18"/>
  <c r="J84" i="18"/>
  <c r="P84" i="18"/>
  <c r="D84" i="18"/>
  <c r="L84" i="18"/>
  <c r="I84" i="18"/>
  <c r="Q84" i="18"/>
  <c r="K84" i="18"/>
  <c r="B84" i="18"/>
  <c r="H84" i="18"/>
  <c r="F163" i="24"/>
  <c r="E163" i="24"/>
  <c r="C163" i="24"/>
  <c r="G163" i="24"/>
  <c r="D163" i="24"/>
  <c r="K37" i="18"/>
  <c r="P37" i="18"/>
  <c r="D37" i="18"/>
  <c r="B37" i="18"/>
  <c r="G37" i="18"/>
  <c r="R37" i="18"/>
  <c r="Q37" i="18"/>
  <c r="I37" i="18"/>
  <c r="L37" i="18"/>
  <c r="H37" i="18"/>
  <c r="J37" i="18"/>
  <c r="N37" i="18"/>
  <c r="O37" i="18"/>
  <c r="F37" i="18"/>
  <c r="C37" i="18"/>
  <c r="M37" i="18"/>
  <c r="O86" i="18"/>
  <c r="L86" i="18"/>
  <c r="J86" i="18"/>
  <c r="C86" i="18"/>
  <c r="I86" i="18"/>
  <c r="R86" i="18"/>
  <c r="Q86" i="18"/>
  <c r="N86" i="18"/>
  <c r="G86" i="18"/>
  <c r="B86" i="18"/>
  <c r="M86" i="18"/>
  <c r="K86" i="18"/>
  <c r="D86" i="18"/>
  <c r="H86" i="18"/>
  <c r="P86" i="18"/>
  <c r="F86" i="18"/>
  <c r="P110" i="18"/>
  <c r="R110" i="18"/>
  <c r="L110" i="18"/>
  <c r="B110" i="18"/>
  <c r="N110" i="18"/>
  <c r="I110" i="18"/>
  <c r="G110" i="18"/>
  <c r="D110" i="18"/>
  <c r="C110" i="18"/>
  <c r="J110" i="18"/>
  <c r="M110" i="18"/>
  <c r="H110" i="18"/>
  <c r="F110" i="18"/>
  <c r="Q110" i="18"/>
  <c r="K110" i="18"/>
  <c r="O110" i="18"/>
  <c r="L29" i="18"/>
  <c r="J29" i="18"/>
  <c r="R29" i="18"/>
  <c r="B29" i="18"/>
  <c r="Q29" i="18"/>
  <c r="O29" i="18"/>
  <c r="I29" i="18"/>
  <c r="F29" i="18"/>
  <c r="N29" i="18"/>
  <c r="C29" i="18"/>
  <c r="G29" i="18"/>
  <c r="H29" i="18"/>
  <c r="K29" i="18"/>
  <c r="P29" i="18"/>
  <c r="D29" i="18"/>
  <c r="M29" i="18"/>
  <c r="H93" i="18"/>
  <c r="Q93" i="18"/>
  <c r="K93" i="18"/>
  <c r="D93" i="18"/>
  <c r="M93" i="18"/>
  <c r="G93" i="18"/>
  <c r="O93" i="18"/>
  <c r="F93" i="18"/>
  <c r="R93" i="18"/>
  <c r="P93" i="18"/>
  <c r="L93" i="18"/>
  <c r="I93" i="18"/>
  <c r="C93" i="18"/>
  <c r="B93" i="18"/>
  <c r="N93" i="18"/>
  <c r="J93" i="18"/>
  <c r="D142" i="24"/>
  <c r="G142" i="24"/>
  <c r="E142" i="24"/>
  <c r="C142" i="24"/>
  <c r="F142" i="24"/>
  <c r="D87" i="14"/>
  <c r="F87" i="14"/>
  <c r="H87" i="14"/>
  <c r="E87" i="14"/>
  <c r="G87" i="14"/>
  <c r="I87" i="14"/>
  <c r="C87" i="14"/>
  <c r="N87" i="18"/>
  <c r="R87" i="18"/>
  <c r="K87" i="18"/>
  <c r="F87" i="18"/>
  <c r="O87" i="18"/>
  <c r="L87" i="18"/>
  <c r="Q87" i="18"/>
  <c r="B87" i="18"/>
  <c r="H87" i="18"/>
  <c r="J87" i="18"/>
  <c r="M87" i="18"/>
  <c r="D87" i="18"/>
  <c r="G87" i="18"/>
  <c r="P87" i="18"/>
  <c r="I87" i="18"/>
  <c r="C87" i="18"/>
  <c r="Q62" i="18"/>
  <c r="O62" i="18"/>
  <c r="M62" i="18"/>
  <c r="C62" i="18"/>
  <c r="J62" i="18"/>
  <c r="N62" i="18"/>
  <c r="B62" i="18"/>
  <c r="K62" i="18"/>
  <c r="R62" i="18"/>
  <c r="D62" i="18"/>
  <c r="H62" i="18"/>
  <c r="G62" i="18"/>
  <c r="F62" i="18"/>
  <c r="P62" i="18"/>
  <c r="L62" i="18"/>
  <c r="I62" i="18"/>
  <c r="O113" i="18"/>
  <c r="Q113" i="18"/>
  <c r="G113" i="18"/>
  <c r="C113" i="18"/>
  <c r="M113" i="18"/>
  <c r="L113" i="18"/>
  <c r="K113" i="18"/>
  <c r="F113" i="18"/>
  <c r="I113" i="18"/>
  <c r="J113" i="18"/>
  <c r="N113" i="18"/>
  <c r="P113" i="18"/>
  <c r="D113" i="18"/>
  <c r="B113" i="18"/>
  <c r="R113" i="18"/>
  <c r="H113" i="18"/>
  <c r="K53" i="18"/>
  <c r="I53" i="18"/>
  <c r="R53" i="18"/>
  <c r="H53" i="18"/>
  <c r="P53" i="18"/>
  <c r="L53" i="18"/>
  <c r="M53" i="18"/>
  <c r="B53" i="18"/>
  <c r="F53" i="18"/>
  <c r="D53" i="18"/>
  <c r="J53" i="18"/>
  <c r="G53" i="18"/>
  <c r="N53" i="18"/>
  <c r="O53" i="18"/>
  <c r="Q53" i="18"/>
  <c r="C53" i="18"/>
  <c r="F90" i="24"/>
  <c r="C90" i="24"/>
  <c r="G90" i="24"/>
  <c r="D90" i="24"/>
  <c r="E90" i="24"/>
  <c r="I82" i="18"/>
  <c r="M82" i="18"/>
  <c r="L82" i="18"/>
  <c r="D82" i="18"/>
  <c r="N82" i="18"/>
  <c r="R82" i="18"/>
  <c r="P82" i="18"/>
  <c r="C82" i="18"/>
  <c r="O82" i="18"/>
  <c r="K82" i="18"/>
  <c r="H82" i="18"/>
  <c r="G82" i="18"/>
  <c r="F82" i="18"/>
  <c r="B82" i="18"/>
  <c r="J82" i="18"/>
  <c r="Q82" i="18"/>
  <c r="G159" i="24"/>
  <c r="F159" i="24"/>
  <c r="D159" i="24"/>
  <c r="E159" i="24"/>
  <c r="C159" i="24"/>
  <c r="H177" i="18"/>
  <c r="L177" i="18"/>
  <c r="J177" i="18"/>
  <c r="K177" i="18"/>
  <c r="R177" i="18"/>
  <c r="I177" i="18"/>
  <c r="D177" i="18"/>
  <c r="G177" i="18"/>
  <c r="N177" i="18"/>
  <c r="C177" i="18"/>
  <c r="M177" i="18"/>
  <c r="P177" i="18"/>
  <c r="B177" i="18"/>
  <c r="F177" i="18"/>
  <c r="Q177" i="18"/>
  <c r="O177" i="18"/>
  <c r="E162" i="24"/>
  <c r="D162" i="24"/>
  <c r="C162" i="24"/>
  <c r="F162" i="24"/>
  <c r="G162" i="24"/>
  <c r="F34" i="24"/>
  <c r="G34" i="24"/>
  <c r="D34" i="24"/>
  <c r="E34" i="24"/>
  <c r="C34" i="24"/>
  <c r="N61" i="18"/>
  <c r="M61" i="18"/>
  <c r="L61" i="18"/>
  <c r="C61" i="18"/>
  <c r="J61" i="18"/>
  <c r="K61" i="18"/>
  <c r="R61" i="18"/>
  <c r="B61" i="18"/>
  <c r="P61" i="18"/>
  <c r="Q61" i="18"/>
  <c r="O61" i="18"/>
  <c r="H61" i="18"/>
  <c r="G61" i="18"/>
  <c r="D61" i="18"/>
  <c r="I61" i="18"/>
  <c r="F61" i="18"/>
  <c r="R30" i="18"/>
  <c r="P30" i="18"/>
  <c r="B30" i="18"/>
  <c r="F30" i="18"/>
  <c r="H30" i="18"/>
  <c r="O30" i="18"/>
  <c r="G30" i="18"/>
  <c r="I30" i="18"/>
  <c r="K30" i="18"/>
  <c r="D30" i="18"/>
  <c r="L30" i="18"/>
  <c r="C30" i="18"/>
  <c r="M30" i="18"/>
  <c r="J30" i="18"/>
  <c r="Q30" i="18"/>
  <c r="N30" i="18"/>
  <c r="Q164" i="18"/>
  <c r="I164" i="18"/>
  <c r="N164" i="18"/>
  <c r="D164" i="18"/>
  <c r="P164" i="18"/>
  <c r="H164" i="18"/>
  <c r="F164" i="18"/>
  <c r="G164" i="18"/>
  <c r="J164" i="18"/>
  <c r="R164" i="18"/>
  <c r="L164" i="18"/>
  <c r="C164" i="18"/>
  <c r="K164" i="18"/>
  <c r="B164" i="18"/>
  <c r="O164" i="18"/>
  <c r="M164" i="18"/>
  <c r="R25" i="18"/>
  <c r="K25" i="18"/>
  <c r="I25" i="18"/>
  <c r="F25" i="18"/>
  <c r="L25" i="18"/>
  <c r="C25" i="18"/>
  <c r="G25" i="18"/>
  <c r="J25" i="18"/>
  <c r="B25" i="18"/>
  <c r="D25" i="18"/>
  <c r="H25" i="18"/>
  <c r="O25" i="18"/>
  <c r="N25" i="18"/>
  <c r="M25" i="18"/>
  <c r="P25" i="18"/>
  <c r="Q25" i="18"/>
  <c r="O121" i="18"/>
  <c r="G121" i="18"/>
  <c r="P121" i="18"/>
  <c r="B121" i="18"/>
  <c r="M121" i="18"/>
  <c r="K121" i="18"/>
  <c r="C121" i="18"/>
  <c r="F121" i="18"/>
  <c r="I121" i="18"/>
  <c r="Q121" i="18"/>
  <c r="N121" i="18"/>
  <c r="J121" i="18"/>
  <c r="D121" i="18"/>
  <c r="L121" i="18"/>
  <c r="H121" i="18"/>
  <c r="R121" i="18"/>
  <c r="C52" i="24"/>
  <c r="G52" i="24"/>
  <c r="D52" i="24"/>
  <c r="F52" i="24"/>
  <c r="E52" i="24"/>
  <c r="M151" i="18"/>
  <c r="Q151" i="18"/>
  <c r="N151" i="18"/>
  <c r="C151" i="18"/>
  <c r="R151" i="18"/>
  <c r="K151" i="18"/>
  <c r="P151" i="18"/>
  <c r="F151" i="18"/>
  <c r="J151" i="18"/>
  <c r="D151" i="18"/>
  <c r="H151" i="18"/>
  <c r="O151" i="18"/>
  <c r="G151" i="18"/>
  <c r="L151" i="18"/>
  <c r="B151" i="18"/>
  <c r="I151" i="18"/>
  <c r="Q159" i="18"/>
  <c r="I159" i="18"/>
  <c r="R159" i="18"/>
  <c r="C159" i="18"/>
  <c r="K159" i="18"/>
  <c r="M159" i="18"/>
  <c r="D159" i="18"/>
  <c r="B159" i="18"/>
  <c r="P159" i="18"/>
  <c r="N159" i="18"/>
  <c r="J159" i="18"/>
  <c r="F159" i="18"/>
  <c r="G159" i="18"/>
  <c r="L159" i="18"/>
  <c r="H159" i="18"/>
  <c r="O159" i="18"/>
  <c r="P90" i="18"/>
  <c r="I90" i="18"/>
  <c r="L90" i="18"/>
  <c r="M90" i="18"/>
  <c r="J90" i="18"/>
  <c r="N90" i="18"/>
  <c r="Q90" i="18"/>
  <c r="D90" i="18"/>
  <c r="K90" i="18"/>
  <c r="G90" i="18"/>
  <c r="B90" i="18"/>
  <c r="R90" i="18"/>
  <c r="H90" i="18"/>
  <c r="C90" i="18"/>
  <c r="F90" i="18"/>
  <c r="O90" i="18"/>
  <c r="F156" i="24"/>
  <c r="D156" i="24"/>
  <c r="G156" i="24"/>
  <c r="E156" i="24"/>
  <c r="C156" i="24"/>
  <c r="D118" i="24"/>
  <c r="E118" i="24"/>
  <c r="C118" i="24"/>
  <c r="G118" i="24"/>
  <c r="F118" i="24"/>
  <c r="O103" i="18"/>
  <c r="G103" i="18"/>
  <c r="L103" i="18"/>
  <c r="F103" i="18"/>
  <c r="N103" i="18"/>
  <c r="K103" i="18"/>
  <c r="C103" i="18"/>
  <c r="M103" i="18"/>
  <c r="Q103" i="18"/>
  <c r="D103" i="18"/>
  <c r="I103" i="18"/>
  <c r="H103" i="18"/>
  <c r="P103" i="18"/>
  <c r="J103" i="18"/>
  <c r="B103" i="18"/>
  <c r="R103" i="18"/>
  <c r="P67" i="18"/>
  <c r="I67" i="18"/>
  <c r="O67" i="18"/>
  <c r="H67" i="18"/>
  <c r="M67" i="18"/>
  <c r="B67" i="18"/>
  <c r="Q67" i="18"/>
  <c r="N67" i="18"/>
  <c r="L67" i="18"/>
  <c r="D67" i="18"/>
  <c r="J67" i="18"/>
  <c r="C67" i="18"/>
  <c r="K67" i="18"/>
  <c r="G67" i="18"/>
  <c r="R67" i="18"/>
  <c r="F67" i="18"/>
  <c r="G45" i="18"/>
  <c r="K45" i="18"/>
  <c r="R45" i="18"/>
  <c r="B45" i="18"/>
  <c r="P45" i="18"/>
  <c r="H45" i="18"/>
  <c r="C45" i="18"/>
  <c r="L45" i="18"/>
  <c r="N45" i="18"/>
  <c r="O45" i="18"/>
  <c r="M45" i="18"/>
  <c r="Q45" i="18"/>
  <c r="D45" i="18"/>
  <c r="I45" i="18"/>
  <c r="F45" i="18"/>
  <c r="J45" i="18"/>
  <c r="K73" i="18"/>
  <c r="N73" i="18"/>
  <c r="M73" i="18"/>
  <c r="B73" i="18"/>
  <c r="J73" i="18"/>
  <c r="O73" i="18"/>
  <c r="Q73" i="18"/>
  <c r="F73" i="18"/>
  <c r="D73" i="18"/>
  <c r="G73" i="18"/>
  <c r="I73" i="18"/>
  <c r="H73" i="18"/>
  <c r="R73" i="18"/>
  <c r="C73" i="18"/>
  <c r="L73" i="18"/>
  <c r="P73" i="18"/>
  <c r="C60" i="24"/>
  <c r="F60" i="24"/>
  <c r="D60" i="24"/>
  <c r="E60" i="24"/>
  <c r="G60" i="24"/>
  <c r="C116" i="24"/>
  <c r="F116" i="24"/>
  <c r="G116" i="24"/>
  <c r="D116" i="24"/>
  <c r="E116" i="24"/>
  <c r="G67" i="24"/>
  <c r="F67" i="24"/>
  <c r="E67" i="24"/>
  <c r="D67" i="24"/>
  <c r="C67" i="24"/>
  <c r="Q55" i="18"/>
  <c r="O55" i="18"/>
  <c r="F55" i="18"/>
  <c r="B55" i="18"/>
  <c r="J55" i="18"/>
  <c r="R55" i="18"/>
  <c r="I55" i="18"/>
  <c r="K55" i="18"/>
  <c r="M55" i="18"/>
  <c r="C55" i="18"/>
  <c r="L55" i="18"/>
  <c r="N55" i="18"/>
  <c r="P55" i="18"/>
  <c r="G55" i="18"/>
  <c r="D55" i="18"/>
  <c r="H55" i="18"/>
  <c r="C49" i="24"/>
  <c r="E49" i="24"/>
  <c r="D49" i="24"/>
  <c r="G49" i="24"/>
  <c r="F49" i="24"/>
  <c r="E152" i="24"/>
  <c r="G152" i="24"/>
  <c r="C152" i="24"/>
  <c r="F152" i="24"/>
  <c r="D152" i="24"/>
  <c r="D130" i="24"/>
  <c r="C130" i="24"/>
  <c r="F130" i="24"/>
  <c r="E130" i="24"/>
  <c r="G130" i="24"/>
  <c r="L47" i="18"/>
  <c r="P47" i="18"/>
  <c r="M47" i="18"/>
  <c r="B47" i="18"/>
  <c r="J47" i="18"/>
  <c r="D47" i="18"/>
  <c r="Q47" i="18"/>
  <c r="N47" i="18"/>
  <c r="H47" i="18"/>
  <c r="F47" i="18"/>
  <c r="I47" i="18"/>
  <c r="C47" i="18"/>
  <c r="K47" i="18"/>
  <c r="R47" i="18"/>
  <c r="O47" i="18"/>
  <c r="G47" i="18"/>
  <c r="C103" i="24"/>
  <c r="E103" i="24"/>
  <c r="D103" i="24"/>
  <c r="G103" i="24"/>
  <c r="F103" i="24"/>
  <c r="Q44" i="18"/>
  <c r="O44" i="18"/>
  <c r="N44" i="18"/>
  <c r="B44" i="18"/>
  <c r="K44" i="18"/>
  <c r="M44" i="18"/>
  <c r="F44" i="18"/>
  <c r="G44" i="18"/>
  <c r="P44" i="18"/>
  <c r="C44" i="18"/>
  <c r="J44" i="18"/>
  <c r="D44" i="18"/>
  <c r="H44" i="18"/>
  <c r="L44" i="18"/>
  <c r="I44" i="18"/>
  <c r="R44" i="18"/>
  <c r="O109" i="18"/>
  <c r="K109" i="18"/>
  <c r="F109" i="18"/>
  <c r="B109" i="18"/>
  <c r="R109" i="18"/>
  <c r="L109" i="18"/>
  <c r="C109" i="18"/>
  <c r="I109" i="18"/>
  <c r="H109" i="18"/>
  <c r="J109" i="18"/>
  <c r="D109" i="18"/>
  <c r="Q109" i="18"/>
  <c r="M109" i="18"/>
  <c r="G109" i="18"/>
  <c r="N109" i="18"/>
  <c r="P109" i="18"/>
  <c r="L95" i="18"/>
  <c r="K95" i="18"/>
  <c r="N95" i="18"/>
  <c r="B95" i="18"/>
  <c r="H95" i="18"/>
  <c r="Q95" i="18"/>
  <c r="I95" i="18"/>
  <c r="C95" i="18"/>
  <c r="G95" i="18"/>
  <c r="F95" i="18"/>
  <c r="P95" i="18"/>
  <c r="D95" i="18"/>
  <c r="M95" i="18"/>
  <c r="R95" i="18"/>
  <c r="J95" i="18"/>
  <c r="O95" i="18"/>
  <c r="L24" i="18"/>
  <c r="J24" i="18"/>
  <c r="R24" i="18"/>
  <c r="B24" i="18"/>
  <c r="N24" i="18"/>
  <c r="F24" i="18"/>
  <c r="Q24" i="18"/>
  <c r="O24" i="18"/>
  <c r="I24" i="18"/>
  <c r="C24" i="18"/>
  <c r="K24" i="18"/>
  <c r="M24" i="18"/>
  <c r="P24" i="18"/>
  <c r="H24" i="18"/>
  <c r="D24" i="18"/>
  <c r="G24" i="18"/>
  <c r="G102" i="18"/>
  <c r="J102" i="18"/>
  <c r="N102" i="18"/>
  <c r="B102" i="18"/>
  <c r="L102" i="18"/>
  <c r="P102" i="18"/>
  <c r="H102" i="18"/>
  <c r="F102" i="18"/>
  <c r="C102" i="18"/>
  <c r="D102" i="18"/>
  <c r="K102" i="18"/>
  <c r="I102" i="18"/>
  <c r="M102" i="18"/>
  <c r="O102" i="18"/>
  <c r="R102" i="18"/>
  <c r="Q102" i="18"/>
  <c r="F77" i="24"/>
  <c r="E77" i="24"/>
  <c r="D77" i="24"/>
  <c r="G77" i="24"/>
  <c r="C77" i="24"/>
  <c r="C40" i="24"/>
  <c r="G40" i="24"/>
  <c r="F40" i="24"/>
  <c r="E40" i="24"/>
  <c r="D40" i="24"/>
  <c r="M167" i="18"/>
  <c r="Q167" i="18"/>
  <c r="N167" i="18"/>
  <c r="J167" i="18"/>
  <c r="R167" i="18"/>
  <c r="P167" i="18"/>
  <c r="B167" i="18"/>
  <c r="C167" i="18"/>
  <c r="I167" i="18"/>
  <c r="F167" i="18"/>
  <c r="H167" i="18"/>
  <c r="O167" i="18"/>
  <c r="G167" i="18"/>
  <c r="L167" i="18"/>
  <c r="K167" i="18"/>
  <c r="D167" i="18"/>
  <c r="L174" i="18"/>
  <c r="J174" i="18"/>
  <c r="R174" i="18"/>
  <c r="F174" i="18"/>
  <c r="Q174" i="18"/>
  <c r="I174" i="18"/>
  <c r="H174" i="18"/>
  <c r="D174" i="18"/>
  <c r="M174" i="18"/>
  <c r="B174" i="18"/>
  <c r="G174" i="18"/>
  <c r="N174" i="18"/>
  <c r="O174" i="18"/>
  <c r="C174" i="18"/>
  <c r="K174" i="18"/>
  <c r="P174" i="18"/>
  <c r="K163" i="18"/>
  <c r="M163" i="18"/>
  <c r="D163" i="18"/>
  <c r="F163" i="18"/>
  <c r="J163" i="18"/>
  <c r="B163" i="18"/>
  <c r="I163" i="18"/>
  <c r="G163" i="18"/>
  <c r="P163" i="18"/>
  <c r="N163" i="18"/>
  <c r="O163" i="18"/>
  <c r="L163" i="18"/>
  <c r="R163" i="18"/>
  <c r="Q163" i="18"/>
  <c r="H163" i="18"/>
  <c r="C163" i="18"/>
  <c r="R173" i="18"/>
  <c r="K173" i="18"/>
  <c r="P173" i="18"/>
  <c r="D173" i="18"/>
  <c r="M173" i="18"/>
  <c r="J173" i="18"/>
  <c r="F173" i="18"/>
  <c r="G173" i="18"/>
  <c r="O173" i="18"/>
  <c r="C173" i="18"/>
  <c r="H173" i="18"/>
  <c r="I173" i="18"/>
  <c r="L173" i="18"/>
  <c r="B173" i="18"/>
  <c r="N173" i="18"/>
  <c r="Q173" i="18"/>
  <c r="C143" i="24"/>
  <c r="F143" i="24"/>
  <c r="E143" i="24"/>
  <c r="D143" i="24"/>
  <c r="G143" i="24"/>
  <c r="J116" i="18"/>
  <c r="O116" i="18"/>
  <c r="H116" i="18"/>
  <c r="M116" i="18"/>
  <c r="K116" i="18"/>
  <c r="P116" i="18"/>
  <c r="B116" i="18"/>
  <c r="R116" i="18"/>
  <c r="D116" i="18"/>
  <c r="L116" i="18"/>
  <c r="N116" i="18"/>
  <c r="G116" i="18"/>
  <c r="F116" i="18"/>
  <c r="I116" i="18"/>
  <c r="C116" i="18"/>
  <c r="Q116" i="18"/>
  <c r="H135" i="18"/>
  <c r="G135" i="18"/>
  <c r="F135" i="18"/>
  <c r="B135" i="18"/>
  <c r="M135" i="18"/>
  <c r="R135" i="18"/>
  <c r="N135" i="18"/>
  <c r="C135" i="18"/>
  <c r="I135" i="18"/>
  <c r="D135" i="18"/>
  <c r="K135" i="18"/>
  <c r="L135" i="18"/>
  <c r="Q135" i="18"/>
  <c r="J135" i="18"/>
  <c r="O135" i="18"/>
  <c r="P135" i="18"/>
  <c r="G106" i="18"/>
  <c r="K106" i="18"/>
  <c r="R106" i="18"/>
  <c r="D106" i="18"/>
  <c r="L106" i="18"/>
  <c r="P106" i="18"/>
  <c r="H106" i="18"/>
  <c r="I106" i="18"/>
  <c r="B106" i="18"/>
  <c r="N106" i="18"/>
  <c r="Q106" i="18"/>
  <c r="M106" i="18"/>
  <c r="C106" i="18"/>
  <c r="O106" i="18"/>
  <c r="F106" i="18"/>
  <c r="J106" i="18"/>
  <c r="R142" i="18"/>
  <c r="P142" i="18"/>
  <c r="F142" i="18"/>
  <c r="B142" i="18"/>
  <c r="H142" i="18"/>
  <c r="O142" i="18"/>
  <c r="K142" i="18"/>
  <c r="G142" i="18"/>
  <c r="I142" i="18"/>
  <c r="J142" i="18"/>
  <c r="D142" i="18"/>
  <c r="L142" i="18"/>
  <c r="N142" i="18"/>
  <c r="M142" i="18"/>
  <c r="Q142" i="18"/>
  <c r="C142" i="18"/>
  <c r="P101" i="18"/>
  <c r="M101" i="18"/>
  <c r="G101" i="18"/>
  <c r="D101" i="18"/>
  <c r="J101" i="18"/>
  <c r="O101" i="18"/>
  <c r="R101" i="18"/>
  <c r="K101" i="18"/>
  <c r="H101" i="18"/>
  <c r="C101" i="18"/>
  <c r="N101" i="18"/>
  <c r="L101" i="18"/>
  <c r="F101" i="18"/>
  <c r="B101" i="18"/>
  <c r="Q101" i="18"/>
  <c r="I101" i="18"/>
  <c r="C66" i="24"/>
  <c r="F66" i="24"/>
  <c r="E66" i="24"/>
  <c r="D66" i="24"/>
  <c r="G66" i="24"/>
  <c r="D95" i="24"/>
  <c r="E95" i="24"/>
  <c r="C95" i="24"/>
  <c r="F95" i="24"/>
  <c r="G95" i="24"/>
  <c r="R192" i="18"/>
  <c r="K192" i="18"/>
  <c r="P192" i="18"/>
  <c r="C192" i="18"/>
  <c r="G192" i="18"/>
  <c r="J192" i="18"/>
  <c r="I192" i="18"/>
  <c r="B192" i="18"/>
  <c r="H192" i="18"/>
  <c r="O192" i="18"/>
  <c r="M192" i="18"/>
  <c r="N192" i="18"/>
  <c r="D192" i="18"/>
  <c r="F192" i="18"/>
  <c r="L192" i="18"/>
  <c r="Q192" i="18"/>
  <c r="G23" i="18"/>
  <c r="P23" i="18"/>
  <c r="H23" i="18"/>
  <c r="B23" i="18"/>
  <c r="L23" i="18"/>
  <c r="J23" i="18"/>
  <c r="R23" i="18"/>
  <c r="D23" i="18"/>
  <c r="Q23" i="18"/>
  <c r="I23" i="18"/>
  <c r="K23" i="18"/>
  <c r="M23" i="18"/>
  <c r="F23" i="18"/>
  <c r="C23" i="18"/>
  <c r="N23" i="18"/>
  <c r="O23" i="18"/>
  <c r="N147" i="18"/>
  <c r="R147" i="18"/>
  <c r="J147" i="18"/>
  <c r="C147" i="18"/>
  <c r="D147" i="18"/>
  <c r="K147" i="18"/>
  <c r="G147" i="18"/>
  <c r="H147" i="18"/>
  <c r="P147" i="18"/>
  <c r="Q147" i="18"/>
  <c r="F147" i="18"/>
  <c r="O147" i="18"/>
  <c r="L147" i="18"/>
  <c r="M147" i="18"/>
  <c r="I147" i="18"/>
  <c r="B147" i="18"/>
  <c r="N122" i="18"/>
  <c r="H122" i="18"/>
  <c r="P122" i="18"/>
  <c r="F122" i="18"/>
  <c r="O122" i="18"/>
  <c r="Q122" i="18"/>
  <c r="G122" i="18"/>
  <c r="D122" i="18"/>
  <c r="L122" i="18"/>
  <c r="B122" i="18"/>
  <c r="I122" i="18"/>
  <c r="J122" i="18"/>
  <c r="K122" i="18"/>
  <c r="C122" i="18"/>
  <c r="R122" i="18"/>
  <c r="M122" i="18"/>
  <c r="K111" i="18"/>
  <c r="O111" i="18"/>
  <c r="L111" i="18"/>
  <c r="F111" i="18"/>
  <c r="N111" i="18"/>
  <c r="Q111" i="18"/>
  <c r="B111" i="18"/>
  <c r="J111" i="18"/>
  <c r="R111" i="18"/>
  <c r="M111" i="18"/>
  <c r="H111" i="18"/>
  <c r="P111" i="18"/>
  <c r="D111" i="18"/>
  <c r="G111" i="18"/>
  <c r="C111" i="18"/>
  <c r="I111" i="18"/>
  <c r="M127" i="18"/>
  <c r="N127" i="18"/>
  <c r="D127" i="18"/>
  <c r="F127" i="18"/>
  <c r="I127" i="18"/>
  <c r="P127" i="18"/>
  <c r="G127" i="18"/>
  <c r="L127" i="18"/>
  <c r="Q127" i="18"/>
  <c r="H127" i="18"/>
  <c r="C127" i="18"/>
  <c r="K127" i="18"/>
  <c r="J127" i="18"/>
  <c r="B127" i="18"/>
  <c r="R127" i="18"/>
  <c r="O127" i="18"/>
  <c r="O112" i="18"/>
  <c r="K112" i="18"/>
  <c r="L112" i="18"/>
  <c r="D112" i="18"/>
  <c r="N112" i="18"/>
  <c r="F112" i="18"/>
  <c r="P112" i="18"/>
  <c r="M112" i="18"/>
  <c r="J112" i="18"/>
  <c r="G112" i="18"/>
  <c r="I112" i="18"/>
  <c r="B112" i="18"/>
  <c r="R112" i="18"/>
  <c r="C112" i="18"/>
  <c r="Q112" i="18"/>
  <c r="H112" i="18"/>
  <c r="I104" i="18"/>
  <c r="G104" i="18"/>
  <c r="F104" i="18"/>
  <c r="C104" i="18"/>
  <c r="J104" i="18"/>
  <c r="N104" i="18"/>
  <c r="H104" i="18"/>
  <c r="M104" i="18"/>
  <c r="O104" i="18"/>
  <c r="B104" i="18"/>
  <c r="R104" i="18"/>
  <c r="D104" i="18"/>
  <c r="K104" i="18"/>
  <c r="P104" i="18"/>
  <c r="Q104" i="18"/>
  <c r="L104" i="18"/>
  <c r="J46" i="18"/>
  <c r="I46" i="18"/>
  <c r="B46" i="18"/>
  <c r="C46" i="18"/>
  <c r="G46" i="18"/>
  <c r="K46" i="18"/>
  <c r="R46" i="18"/>
  <c r="D46" i="18"/>
  <c r="L46" i="18"/>
  <c r="M46" i="18"/>
  <c r="Q46" i="18"/>
  <c r="H46" i="18"/>
  <c r="O46" i="18"/>
  <c r="F46" i="18"/>
  <c r="N46" i="18"/>
  <c r="P46" i="18"/>
  <c r="G35" i="18"/>
  <c r="J35" i="18"/>
  <c r="D35" i="18"/>
  <c r="F35" i="18"/>
  <c r="H35" i="18"/>
  <c r="L35" i="18"/>
  <c r="O35" i="18"/>
  <c r="P35" i="18"/>
  <c r="Q35" i="18"/>
  <c r="C35" i="18"/>
  <c r="K35" i="18"/>
  <c r="B35" i="18"/>
  <c r="M35" i="18"/>
  <c r="R35" i="18"/>
  <c r="N35" i="18"/>
  <c r="I35" i="18"/>
  <c r="H156" i="18"/>
  <c r="L156" i="18"/>
  <c r="O156" i="18"/>
  <c r="P156" i="18"/>
  <c r="R156" i="18"/>
  <c r="J156" i="18"/>
  <c r="F156" i="18"/>
  <c r="G156" i="18"/>
  <c r="N156" i="18"/>
  <c r="C156" i="18"/>
  <c r="M156" i="18"/>
  <c r="K156" i="18"/>
  <c r="D156" i="18"/>
  <c r="I156" i="18"/>
  <c r="B156" i="18"/>
  <c r="Q156" i="18"/>
  <c r="J120" i="18"/>
  <c r="N120" i="18"/>
  <c r="M120" i="18"/>
  <c r="H120" i="18"/>
  <c r="P120" i="18"/>
  <c r="G120" i="18"/>
  <c r="D120" i="18"/>
  <c r="I120" i="18"/>
  <c r="Q120" i="18"/>
  <c r="C120" i="18"/>
  <c r="R120" i="18"/>
  <c r="L120" i="18"/>
  <c r="O120" i="18"/>
  <c r="F120" i="18"/>
  <c r="K120" i="18"/>
  <c r="B120" i="18"/>
  <c r="M80" i="18"/>
  <c r="G80" i="18"/>
  <c r="N80" i="18"/>
  <c r="K80" i="18"/>
  <c r="Q80" i="18"/>
  <c r="J80" i="18"/>
  <c r="F80" i="18"/>
  <c r="H80" i="18"/>
  <c r="I80" i="18"/>
  <c r="D80" i="18"/>
  <c r="L80" i="18"/>
  <c r="B80" i="18"/>
  <c r="O80" i="18"/>
  <c r="R80" i="18"/>
  <c r="P80" i="18"/>
  <c r="C80" i="18"/>
  <c r="G69" i="24"/>
  <c r="E69" i="24"/>
  <c r="D69" i="24"/>
  <c r="F69" i="24"/>
  <c r="C69" i="24"/>
  <c r="O137" i="18"/>
  <c r="L137" i="18"/>
  <c r="K137" i="18"/>
  <c r="R137" i="18"/>
  <c r="J137" i="18"/>
  <c r="F137" i="18"/>
  <c r="I137" i="18"/>
  <c r="H137" i="18"/>
  <c r="B137" i="18"/>
  <c r="Q137" i="18"/>
  <c r="D137" i="18"/>
  <c r="M137" i="18"/>
  <c r="N137" i="18"/>
  <c r="C137" i="18"/>
  <c r="P137" i="18"/>
  <c r="G137" i="18"/>
  <c r="J105" i="18"/>
  <c r="N105" i="18"/>
  <c r="Q105" i="18"/>
  <c r="F105" i="18"/>
  <c r="K105" i="18"/>
  <c r="O105" i="18"/>
  <c r="L105" i="18"/>
  <c r="B105" i="18"/>
  <c r="P105" i="18"/>
  <c r="R105" i="18"/>
  <c r="I105" i="18"/>
  <c r="G105" i="18"/>
  <c r="D105" i="18"/>
  <c r="C105" i="18"/>
  <c r="H105" i="18"/>
  <c r="M105" i="18"/>
  <c r="C94" i="24"/>
  <c r="E94" i="24"/>
  <c r="G94" i="24"/>
  <c r="D94" i="24"/>
  <c r="F94" i="24"/>
  <c r="C79" i="24"/>
  <c r="G79" i="24"/>
  <c r="D79" i="24"/>
  <c r="F79" i="24"/>
  <c r="E79" i="24"/>
  <c r="M157" i="18"/>
  <c r="Q157" i="18"/>
  <c r="N157" i="18"/>
  <c r="C157" i="18"/>
  <c r="H157" i="18"/>
  <c r="K157" i="18"/>
  <c r="B157" i="18"/>
  <c r="J157" i="18"/>
  <c r="F157" i="18"/>
  <c r="G157" i="18"/>
  <c r="P157" i="18"/>
  <c r="R157" i="18"/>
  <c r="O157" i="18"/>
  <c r="D157" i="18"/>
  <c r="I157" i="18"/>
  <c r="L157" i="18"/>
  <c r="G63" i="24"/>
  <c r="D63" i="24"/>
  <c r="E63" i="24"/>
  <c r="C63" i="24"/>
  <c r="F63" i="24"/>
  <c r="R188" i="18"/>
  <c r="K188" i="18"/>
  <c r="I188" i="18"/>
  <c r="B188" i="18"/>
  <c r="H188" i="18"/>
  <c r="Q188" i="18"/>
  <c r="C188" i="18"/>
  <c r="M188" i="18"/>
  <c r="J188" i="18"/>
  <c r="P188" i="18"/>
  <c r="L188" i="18"/>
  <c r="N188" i="18"/>
  <c r="F188" i="18"/>
  <c r="O188" i="18"/>
  <c r="D188" i="18"/>
  <c r="G188" i="18"/>
  <c r="H139" i="18"/>
  <c r="L139" i="18"/>
  <c r="J139" i="18"/>
  <c r="K139" i="18"/>
  <c r="M139" i="18"/>
  <c r="Q139" i="18"/>
  <c r="N139" i="18"/>
  <c r="C139" i="18"/>
  <c r="R139" i="18"/>
  <c r="O139" i="18"/>
  <c r="G139" i="18"/>
  <c r="B139" i="18"/>
  <c r="F139" i="18"/>
  <c r="D139" i="18"/>
  <c r="I139" i="18"/>
  <c r="P139" i="18"/>
  <c r="M190" i="18"/>
  <c r="Q190" i="18"/>
  <c r="G190" i="18"/>
  <c r="O190" i="18"/>
  <c r="J190" i="18"/>
  <c r="P190" i="18"/>
  <c r="C190" i="18"/>
  <c r="N190" i="18"/>
  <c r="L190" i="18"/>
  <c r="F190" i="18"/>
  <c r="H190" i="18"/>
  <c r="I190" i="18"/>
  <c r="B190" i="18"/>
  <c r="R190" i="18"/>
  <c r="D190" i="18"/>
  <c r="K190" i="18"/>
  <c r="M31" i="18"/>
  <c r="Q31" i="18"/>
  <c r="N31" i="18"/>
  <c r="D31" i="18"/>
  <c r="L31" i="18"/>
  <c r="I31" i="18"/>
  <c r="B31" i="18"/>
  <c r="K31" i="18"/>
  <c r="P31" i="18"/>
  <c r="C31" i="18"/>
  <c r="H31" i="18"/>
  <c r="J31" i="18"/>
  <c r="F31" i="18"/>
  <c r="R31" i="18"/>
  <c r="O31" i="18"/>
  <c r="G31" i="18"/>
  <c r="F73" i="24"/>
  <c r="C73" i="24"/>
  <c r="E73" i="24"/>
  <c r="G73" i="24"/>
  <c r="D73" i="24"/>
  <c r="G27" i="24"/>
  <c r="C27" i="24"/>
  <c r="D27" i="24"/>
  <c r="E27" i="24"/>
  <c r="F27" i="24"/>
  <c r="E131" i="24"/>
  <c r="F131" i="24"/>
  <c r="D131" i="24"/>
  <c r="C131" i="24"/>
  <c r="G131" i="24"/>
  <c r="R148" i="18"/>
  <c r="P148" i="18"/>
  <c r="J148" i="18"/>
  <c r="D148" i="18"/>
  <c r="H148" i="18"/>
  <c r="Q148" i="18"/>
  <c r="F148" i="18"/>
  <c r="M148" i="18"/>
  <c r="I148" i="18"/>
  <c r="B148" i="18"/>
  <c r="L148" i="18"/>
  <c r="N148" i="18"/>
  <c r="C148" i="18"/>
  <c r="G148" i="18"/>
  <c r="K148" i="18"/>
  <c r="O148" i="18"/>
  <c r="M170" i="18"/>
  <c r="Q170" i="18"/>
  <c r="O170" i="18"/>
  <c r="C170" i="18"/>
  <c r="R170" i="18"/>
  <c r="P170" i="18"/>
  <c r="N170" i="18"/>
  <c r="B170" i="18"/>
  <c r="I170" i="18"/>
  <c r="F170" i="18"/>
  <c r="H170" i="18"/>
  <c r="K170" i="18"/>
  <c r="D170" i="18"/>
  <c r="J170" i="18"/>
  <c r="L170" i="18"/>
  <c r="G170" i="18"/>
  <c r="Q16" i="18"/>
  <c r="I16" i="18"/>
  <c r="N16" i="18"/>
  <c r="C16" i="18"/>
  <c r="K16" i="18"/>
  <c r="O16" i="18"/>
  <c r="F16" i="18"/>
  <c r="P16" i="18"/>
  <c r="H16" i="18"/>
  <c r="B16" i="18"/>
  <c r="M16" i="18"/>
  <c r="G16" i="18"/>
  <c r="R16" i="18"/>
  <c r="J16" i="18"/>
  <c r="L16" i="18"/>
  <c r="D16" i="18"/>
  <c r="D97" i="24"/>
  <c r="F97" i="24"/>
  <c r="E97" i="24"/>
  <c r="C97" i="24"/>
  <c r="G97" i="24"/>
  <c r="K182" i="18"/>
  <c r="B182" i="18"/>
  <c r="D182" i="18"/>
  <c r="F182" i="18"/>
  <c r="G182" i="18"/>
  <c r="P182" i="18"/>
  <c r="H182" i="18"/>
  <c r="R182" i="18"/>
  <c r="J182" i="18"/>
  <c r="I182" i="18"/>
  <c r="M182" i="18"/>
  <c r="C182" i="18"/>
  <c r="L182" i="18"/>
  <c r="Q182" i="18"/>
  <c r="O182" i="18"/>
  <c r="N182" i="18"/>
  <c r="G145" i="18"/>
  <c r="J145" i="18"/>
  <c r="I145" i="18"/>
  <c r="D145" i="18"/>
  <c r="M145" i="18"/>
  <c r="N145" i="18"/>
  <c r="H145" i="18"/>
  <c r="L145" i="18"/>
  <c r="O145" i="18"/>
  <c r="B145" i="18"/>
  <c r="Q145" i="18"/>
  <c r="C145" i="18"/>
  <c r="R145" i="18"/>
  <c r="K145" i="18"/>
  <c r="P145" i="18"/>
  <c r="F145" i="18"/>
  <c r="F38" i="24"/>
  <c r="D38" i="24"/>
  <c r="C38" i="24"/>
  <c r="E38" i="24"/>
  <c r="G38" i="24"/>
  <c r="R85" i="18"/>
  <c r="I85" i="18"/>
  <c r="J85" i="18"/>
  <c r="B85" i="18"/>
  <c r="Q85" i="18"/>
  <c r="N85" i="18"/>
  <c r="D85" i="18"/>
  <c r="H85" i="18"/>
  <c r="G85" i="18"/>
  <c r="C85" i="18"/>
  <c r="O85" i="18"/>
  <c r="F85" i="18"/>
  <c r="L85" i="18"/>
  <c r="K85" i="18"/>
  <c r="M85" i="18"/>
  <c r="P85" i="18"/>
  <c r="C113" i="24"/>
  <c r="D113" i="24"/>
  <c r="F113" i="24"/>
  <c r="E113" i="24"/>
  <c r="G113" i="24"/>
  <c r="D120" i="24"/>
  <c r="F120" i="24"/>
  <c r="C120" i="24"/>
  <c r="G120" i="24"/>
  <c r="E120" i="24"/>
  <c r="L189" i="18"/>
  <c r="J189" i="18"/>
  <c r="R189" i="18"/>
  <c r="F189" i="18"/>
  <c r="N189" i="18"/>
  <c r="C189" i="18"/>
  <c r="Q189" i="18"/>
  <c r="O189" i="18"/>
  <c r="M189" i="18"/>
  <c r="B189" i="18"/>
  <c r="K189" i="18"/>
  <c r="D189" i="18"/>
  <c r="H189" i="18"/>
  <c r="G189" i="18"/>
  <c r="I189" i="18"/>
  <c r="P189" i="18"/>
  <c r="F29" i="24"/>
  <c r="E29" i="24"/>
  <c r="C29" i="24"/>
  <c r="D29" i="24"/>
  <c r="G29" i="24"/>
  <c r="C21" i="14"/>
  <c r="E21" i="14"/>
  <c r="I21" i="14"/>
  <c r="H21" i="14"/>
  <c r="D21" i="14"/>
  <c r="G21" i="14"/>
  <c r="F21" i="14"/>
  <c r="L27" i="18"/>
  <c r="J27" i="18"/>
  <c r="H27" i="18"/>
  <c r="F27" i="18"/>
  <c r="G27" i="18"/>
  <c r="I27" i="18"/>
  <c r="R27" i="18"/>
  <c r="Q27" i="18"/>
  <c r="O27" i="18"/>
  <c r="C27" i="18"/>
  <c r="P27" i="18"/>
  <c r="D27" i="18"/>
  <c r="K27" i="18"/>
  <c r="N27" i="18"/>
  <c r="B27" i="18"/>
  <c r="M27" i="18"/>
  <c r="C39" i="24"/>
  <c r="G39" i="24"/>
  <c r="E39" i="24"/>
  <c r="F39" i="24"/>
  <c r="D39" i="24"/>
  <c r="L41" i="18"/>
  <c r="O41" i="18"/>
  <c r="P41" i="18"/>
  <c r="B41" i="18"/>
  <c r="J41" i="18"/>
  <c r="Q41" i="18"/>
  <c r="H41" i="18"/>
  <c r="C41" i="18"/>
  <c r="K41" i="18"/>
  <c r="F41" i="18"/>
  <c r="I41" i="18"/>
  <c r="G41" i="18"/>
  <c r="N41" i="18"/>
  <c r="D41" i="18"/>
  <c r="M41" i="18"/>
  <c r="R41" i="18"/>
  <c r="I100" i="18"/>
  <c r="G100" i="18"/>
  <c r="C100" i="18"/>
  <c r="F100" i="18"/>
  <c r="K100" i="18"/>
  <c r="Q100" i="18"/>
  <c r="J100" i="18"/>
  <c r="N100" i="18"/>
  <c r="M100" i="18"/>
  <c r="B100" i="18"/>
  <c r="O100" i="18"/>
  <c r="H100" i="18"/>
  <c r="P100" i="18"/>
  <c r="L100" i="18"/>
  <c r="R100" i="18"/>
  <c r="D100" i="18"/>
  <c r="D75" i="24"/>
  <c r="E75" i="24"/>
  <c r="C75" i="24"/>
  <c r="F75" i="24"/>
  <c r="G75" i="24"/>
  <c r="E69" i="14"/>
  <c r="G69" i="14"/>
  <c r="F69" i="14"/>
  <c r="I69" i="14"/>
  <c r="C69" i="14"/>
  <c r="D69" i="14"/>
  <c r="H69" i="14"/>
  <c r="R69" i="18"/>
  <c r="N69" i="18"/>
  <c r="K69" i="18"/>
  <c r="C69" i="18"/>
  <c r="H69" i="18"/>
  <c r="O69" i="18"/>
  <c r="L69" i="18"/>
  <c r="D69" i="18"/>
  <c r="B69" i="18"/>
  <c r="F69" i="18"/>
  <c r="Q69" i="18"/>
  <c r="I69" i="18"/>
  <c r="J69" i="18"/>
  <c r="G69" i="18"/>
  <c r="M69" i="18"/>
  <c r="P69" i="18"/>
  <c r="G99" i="24"/>
  <c r="F99" i="24"/>
  <c r="D99" i="24"/>
  <c r="C99" i="24"/>
  <c r="E99" i="24"/>
  <c r="C25" i="24"/>
  <c r="G25" i="24"/>
  <c r="D25" i="24"/>
  <c r="F25" i="24"/>
  <c r="E25" i="24"/>
  <c r="V12" i="17"/>
  <c r="W12" i="17"/>
  <c r="U12" i="17"/>
  <c r="X12" i="17"/>
  <c r="S12" i="17"/>
  <c r="Q12" i="17"/>
  <c r="R12" i="17"/>
  <c r="T12" i="17"/>
  <c r="B89" i="14"/>
  <c r="E190" i="21"/>
  <c r="E84" i="23"/>
  <c r="B105" i="26"/>
  <c r="B38" i="14"/>
  <c r="E138" i="19"/>
  <c r="E114" i="19"/>
  <c r="E79" i="22"/>
  <c r="B82" i="26"/>
  <c r="B45" i="26"/>
  <c r="B68" i="14"/>
  <c r="E154" i="19"/>
  <c r="B37" i="26"/>
  <c r="E125" i="23"/>
  <c r="E60" i="23"/>
  <c r="B120" i="14"/>
  <c r="E85" i="20"/>
  <c r="B114" i="26"/>
  <c r="E43" i="22"/>
  <c r="E190" i="23"/>
  <c r="E97" i="20"/>
  <c r="E65" i="17"/>
  <c r="B44" i="26"/>
  <c r="E139" i="21"/>
  <c r="E169" i="18"/>
  <c r="E141" i="20"/>
  <c r="E17" i="17"/>
  <c r="B61" i="14"/>
  <c r="E177" i="22"/>
  <c r="E41" i="17"/>
  <c r="E36" i="17"/>
  <c r="E90" i="17"/>
  <c r="B86" i="14"/>
  <c r="E140" i="20"/>
  <c r="E178" i="23"/>
  <c r="E149" i="20"/>
  <c r="B156" i="26"/>
  <c r="B103" i="26"/>
  <c r="E75" i="19"/>
  <c r="E88" i="20"/>
  <c r="B65" i="24"/>
  <c r="E12" i="23"/>
  <c r="E20" i="20"/>
  <c r="E133" i="22"/>
  <c r="E50" i="22"/>
  <c r="B44" i="24"/>
  <c r="E24" i="23"/>
  <c r="E168" i="20"/>
  <c r="E44" i="22"/>
  <c r="E119" i="20"/>
  <c r="E29" i="20"/>
  <c r="E30" i="23"/>
  <c r="E28" i="22"/>
  <c r="B87" i="26"/>
  <c r="B39" i="26"/>
  <c r="E106" i="21"/>
  <c r="E64" i="22"/>
  <c r="E166" i="21"/>
  <c r="E183" i="17"/>
  <c r="B36" i="26"/>
  <c r="E63" i="17"/>
  <c r="E80" i="22"/>
  <c r="E61" i="20"/>
  <c r="E106" i="20"/>
  <c r="E111" i="23"/>
  <c r="E60" i="17"/>
  <c r="E154" i="21"/>
  <c r="E133" i="19"/>
  <c r="E121" i="20"/>
  <c r="B136" i="26"/>
  <c r="B167" i="26"/>
  <c r="B111" i="14"/>
  <c r="B53" i="26"/>
  <c r="B49" i="26"/>
  <c r="E99" i="22"/>
  <c r="B112" i="26"/>
  <c r="E173" i="19"/>
  <c r="E112" i="20"/>
  <c r="E144" i="19"/>
  <c r="E137" i="22"/>
  <c r="E53" i="19"/>
  <c r="E28" i="23"/>
  <c r="E54" i="21"/>
  <c r="E106" i="22"/>
  <c r="E38" i="18"/>
  <c r="E84" i="20"/>
  <c r="B141" i="26"/>
  <c r="B146" i="26"/>
  <c r="E175" i="22"/>
  <c r="E184" i="20"/>
  <c r="E83" i="23"/>
  <c r="B110" i="26"/>
  <c r="E83" i="21"/>
  <c r="B34" i="14"/>
  <c r="B157" i="26"/>
  <c r="B106" i="26"/>
  <c r="B164" i="24"/>
  <c r="B125" i="26"/>
  <c r="E96" i="21"/>
  <c r="E101" i="17"/>
  <c r="E72" i="19"/>
  <c r="E172" i="23"/>
  <c r="E142" i="23"/>
  <c r="B93" i="26"/>
  <c r="E105" i="20"/>
  <c r="E16" i="21"/>
  <c r="B123" i="14"/>
  <c r="E36" i="23"/>
  <c r="E26" i="19"/>
  <c r="E104" i="19"/>
  <c r="E81" i="20"/>
  <c r="E37" i="17"/>
  <c r="E187" i="23"/>
  <c r="E37" i="23"/>
  <c r="E56" i="18"/>
  <c r="B118" i="14"/>
  <c r="E70" i="18"/>
  <c r="E110" i="22"/>
  <c r="B104" i="14"/>
  <c r="E24" i="21"/>
  <c r="B142" i="26"/>
  <c r="E181" i="17"/>
  <c r="E98" i="17"/>
  <c r="E41" i="23"/>
  <c r="B128" i="14"/>
  <c r="E112" i="21"/>
  <c r="E75" i="20"/>
  <c r="E110" i="20"/>
  <c r="E38" i="22"/>
  <c r="E16" i="19"/>
  <c r="B51" i="14"/>
  <c r="B72" i="26"/>
  <c r="E59" i="23"/>
  <c r="E38" i="19"/>
  <c r="B146" i="14"/>
  <c r="E14" i="19"/>
  <c r="E147" i="20"/>
  <c r="E100" i="23"/>
  <c r="E54" i="19"/>
  <c r="E160" i="18"/>
  <c r="B46" i="26"/>
  <c r="B135" i="24"/>
  <c r="E152" i="20"/>
  <c r="E172" i="20"/>
  <c r="E96" i="22"/>
  <c r="E172" i="19"/>
  <c r="E188" i="17"/>
  <c r="B91" i="14"/>
  <c r="E145" i="20"/>
  <c r="B113" i="26"/>
  <c r="E47" i="22"/>
  <c r="E61" i="21"/>
  <c r="E135" i="23"/>
  <c r="B26" i="14"/>
  <c r="E181" i="22"/>
  <c r="E55" i="17"/>
  <c r="B86" i="26"/>
  <c r="E40" i="17"/>
  <c r="E129" i="20"/>
  <c r="E142" i="21"/>
  <c r="E108" i="21"/>
  <c r="B132" i="26"/>
  <c r="E93" i="20"/>
  <c r="E160" i="19"/>
  <c r="E31" i="19"/>
  <c r="E85" i="21"/>
  <c r="B48" i="26"/>
  <c r="B122" i="14"/>
  <c r="E57" i="19"/>
  <c r="E177" i="23"/>
  <c r="B147" i="14"/>
  <c r="E183" i="23"/>
  <c r="E135" i="19"/>
  <c r="B159" i="26"/>
  <c r="E31" i="21"/>
  <c r="E141" i="17"/>
  <c r="E166" i="18"/>
  <c r="E43" i="18"/>
  <c r="E14" i="22"/>
  <c r="E103" i="21"/>
  <c r="B42" i="26"/>
  <c r="E77" i="19"/>
  <c r="E167" i="17"/>
  <c r="E141" i="18"/>
  <c r="E131" i="21"/>
  <c r="B134" i="24"/>
  <c r="E154" i="23"/>
  <c r="E88" i="23"/>
  <c r="B139" i="14"/>
  <c r="E27" i="20"/>
  <c r="E111" i="19"/>
  <c r="E140" i="23"/>
  <c r="E48" i="19"/>
  <c r="E74" i="23"/>
  <c r="E70" i="19"/>
  <c r="E140" i="18"/>
  <c r="E138" i="17"/>
  <c r="E102" i="23"/>
  <c r="E183" i="19"/>
  <c r="B95" i="14"/>
  <c r="E14" i="20"/>
  <c r="E34" i="18"/>
  <c r="E32" i="20"/>
  <c r="B134" i="26"/>
  <c r="B52" i="14"/>
  <c r="E81" i="23"/>
  <c r="B18" i="14"/>
  <c r="E133" i="21"/>
  <c r="E96" i="23"/>
  <c r="E156" i="20"/>
  <c r="E19" i="18"/>
  <c r="B80" i="14"/>
  <c r="E165" i="17"/>
  <c r="E160" i="21"/>
  <c r="E130" i="22"/>
  <c r="E159" i="22"/>
  <c r="E109" i="21"/>
  <c r="E112" i="19"/>
  <c r="E34" i="21"/>
  <c r="E105" i="22"/>
  <c r="E142" i="19"/>
  <c r="E144" i="21"/>
  <c r="B41" i="24"/>
  <c r="E121" i="19"/>
  <c r="E133" i="17"/>
  <c r="B77" i="26"/>
  <c r="E143" i="19"/>
  <c r="E32" i="23"/>
  <c r="B33" i="24"/>
  <c r="E175" i="19"/>
  <c r="B73" i="14"/>
  <c r="E124" i="23"/>
  <c r="B150" i="14"/>
  <c r="E156" i="21"/>
  <c r="E106" i="19"/>
  <c r="E96" i="19"/>
  <c r="E93" i="23"/>
  <c r="B59" i="26"/>
  <c r="B113" i="14"/>
  <c r="B134" i="14"/>
  <c r="E130" i="17"/>
  <c r="E167" i="22"/>
  <c r="E154" i="20"/>
  <c r="B124" i="26"/>
  <c r="E91" i="19"/>
  <c r="E87" i="21"/>
  <c r="E22" i="21"/>
  <c r="E21" i="23"/>
  <c r="E116" i="21"/>
  <c r="E108" i="19"/>
  <c r="E27" i="22"/>
  <c r="E56" i="19"/>
  <c r="E175" i="17"/>
  <c r="E171" i="22"/>
  <c r="E110" i="21"/>
  <c r="B75" i="14"/>
  <c r="E100" i="22"/>
  <c r="E171" i="18"/>
  <c r="E45" i="21"/>
  <c r="B112" i="24"/>
  <c r="E140" i="21"/>
  <c r="B50" i="14"/>
  <c r="E86" i="20"/>
  <c r="B92" i="26"/>
  <c r="B81" i="24"/>
  <c r="E64" i="23"/>
  <c r="B166" i="26"/>
  <c r="E21" i="17"/>
  <c r="B149" i="14"/>
  <c r="E181" i="23"/>
  <c r="E173" i="17"/>
  <c r="E125" i="22"/>
  <c r="E37" i="20"/>
  <c r="B22" i="14"/>
  <c r="E35" i="17"/>
  <c r="E159" i="23"/>
  <c r="E146" i="20"/>
  <c r="E111" i="22"/>
  <c r="B137" i="26"/>
  <c r="B148" i="26"/>
  <c r="E189" i="20"/>
  <c r="B115" i="14"/>
  <c r="E48" i="17"/>
  <c r="E114" i="20"/>
  <c r="E32" i="19"/>
  <c r="E158" i="21"/>
  <c r="B83" i="14"/>
  <c r="B154" i="24"/>
  <c r="E166" i="19"/>
  <c r="E68" i="17"/>
  <c r="E167" i="23"/>
  <c r="E130" i="19"/>
  <c r="E121" i="22"/>
  <c r="E131" i="23"/>
  <c r="E173" i="22"/>
  <c r="E78" i="23"/>
  <c r="B95" i="26"/>
  <c r="E186" i="17"/>
  <c r="B159" i="14"/>
  <c r="E50" i="17"/>
  <c r="E108" i="23"/>
  <c r="E137" i="23"/>
  <c r="B151" i="24"/>
  <c r="E45" i="22"/>
  <c r="E175" i="18"/>
  <c r="E161" i="21"/>
  <c r="E28" i="18"/>
  <c r="B66" i="26"/>
  <c r="B71" i="14"/>
  <c r="E76" i="17"/>
  <c r="E75" i="21"/>
  <c r="B164" i="14"/>
  <c r="E40" i="21"/>
  <c r="E12" i="22"/>
  <c r="E90" i="20"/>
  <c r="E143" i="18"/>
  <c r="E155" i="23"/>
  <c r="E15" i="21"/>
  <c r="E62" i="22"/>
  <c r="B41" i="26"/>
  <c r="E169" i="21"/>
  <c r="B170" i="26"/>
  <c r="E140" i="17"/>
  <c r="E67" i="19"/>
  <c r="E166" i="20"/>
  <c r="E42" i="21"/>
  <c r="E126" i="23"/>
  <c r="E44" i="20"/>
  <c r="B79" i="26"/>
  <c r="B121" i="14"/>
  <c r="E32" i="17"/>
  <c r="E153" i="20"/>
  <c r="E162" i="20"/>
  <c r="E149" i="23"/>
  <c r="E39" i="21"/>
  <c r="E23" i="21"/>
  <c r="E123" i="19"/>
  <c r="E148" i="20"/>
  <c r="E121" i="17"/>
  <c r="E123" i="18"/>
  <c r="B35" i="24"/>
  <c r="E105" i="17"/>
  <c r="B32" i="14"/>
  <c r="B92" i="24"/>
  <c r="E67" i="17"/>
  <c r="E115" i="21"/>
  <c r="E174" i="21"/>
  <c r="E59" i="17"/>
  <c r="E50" i="20"/>
  <c r="E20" i="18"/>
  <c r="E68" i="19"/>
  <c r="E60" i="20"/>
  <c r="E51" i="23"/>
  <c r="E22" i="20"/>
  <c r="E118" i="21"/>
  <c r="E30" i="21"/>
  <c r="B39" i="14"/>
  <c r="B27" i="14"/>
  <c r="E146" i="21"/>
  <c r="E111" i="17"/>
  <c r="B37" i="14"/>
  <c r="E26" i="17"/>
  <c r="B108" i="14"/>
  <c r="B28" i="14"/>
  <c r="E15" i="23"/>
  <c r="B51" i="26"/>
  <c r="B52" i="26"/>
  <c r="E18" i="20"/>
  <c r="E161" i="17"/>
  <c r="E15" i="18"/>
  <c r="E88" i="17"/>
  <c r="E89" i="20"/>
  <c r="E176" i="20"/>
  <c r="E162" i="17"/>
  <c r="E180" i="17"/>
  <c r="E186" i="20"/>
  <c r="E161" i="20"/>
  <c r="B124" i="24"/>
  <c r="E67" i="22"/>
  <c r="E66" i="22"/>
  <c r="E166" i="22"/>
  <c r="E107" i="19"/>
  <c r="E171" i="17"/>
  <c r="E168" i="21"/>
  <c r="E41" i="20"/>
  <c r="E128" i="20"/>
  <c r="E77" i="23"/>
  <c r="E36" i="22"/>
  <c r="E192" i="20"/>
  <c r="E44" i="19"/>
  <c r="E86" i="23"/>
  <c r="E147" i="23"/>
  <c r="E72" i="17"/>
  <c r="E21" i="21"/>
  <c r="E42" i="20"/>
  <c r="E53" i="21"/>
  <c r="E162" i="22"/>
  <c r="E117" i="22"/>
  <c r="B45" i="14"/>
  <c r="E74" i="22"/>
  <c r="E159" i="20"/>
  <c r="E38" i="21"/>
  <c r="E30" i="17"/>
  <c r="B48" i="14"/>
  <c r="B26" i="26"/>
  <c r="B161" i="26"/>
  <c r="E104" i="21"/>
  <c r="B74" i="26"/>
  <c r="E51" i="17"/>
  <c r="B167" i="24"/>
  <c r="E164" i="23"/>
  <c r="B74" i="14"/>
  <c r="B37" i="24"/>
  <c r="E54" i="22"/>
  <c r="E30" i="19"/>
  <c r="E76" i="19"/>
  <c r="E19" i="20"/>
  <c r="E87" i="19"/>
  <c r="B121" i="26"/>
  <c r="B84" i="24"/>
  <c r="B117" i="24"/>
  <c r="E50" i="21"/>
  <c r="E160" i="23"/>
  <c r="E44" i="21"/>
  <c r="E66" i="18"/>
  <c r="E152" i="19"/>
  <c r="E24" i="22"/>
  <c r="B142" i="14"/>
  <c r="B129" i="14"/>
  <c r="B89" i="24"/>
  <c r="E17" i="21"/>
  <c r="B169" i="26"/>
  <c r="E87" i="20"/>
  <c r="E115" i="18"/>
  <c r="B71" i="26"/>
  <c r="E151" i="22"/>
  <c r="E174" i="23"/>
  <c r="B106" i="24"/>
  <c r="E168" i="23"/>
  <c r="E189" i="19"/>
  <c r="B125" i="24"/>
  <c r="B46" i="24"/>
  <c r="E148" i="19"/>
  <c r="B110" i="14"/>
  <c r="E178" i="18"/>
  <c r="E113" i="17"/>
  <c r="E101" i="22"/>
  <c r="E115" i="22"/>
  <c r="B49" i="14"/>
  <c r="B147" i="24"/>
  <c r="E101" i="23"/>
  <c r="E140" i="19"/>
  <c r="E66" i="19"/>
  <c r="E148" i="21"/>
  <c r="E124" i="17"/>
  <c r="E82" i="19"/>
  <c r="B150" i="26"/>
  <c r="B61" i="26"/>
  <c r="E118" i="20"/>
  <c r="E14" i="21"/>
  <c r="E152" i="17"/>
  <c r="B47" i="24"/>
  <c r="E90" i="19"/>
  <c r="E192" i="19"/>
  <c r="E172" i="17"/>
  <c r="E126" i="19"/>
  <c r="B65" i="14"/>
  <c r="E168" i="19"/>
  <c r="E35" i="20"/>
  <c r="E72" i="20"/>
  <c r="E99" i="21"/>
  <c r="E171" i="19"/>
  <c r="E189" i="22"/>
  <c r="E54" i="18"/>
  <c r="E182" i="21"/>
  <c r="E84" i="22"/>
  <c r="E48" i="20"/>
  <c r="E153" i="17"/>
  <c r="B139" i="26"/>
  <c r="E97" i="22"/>
  <c r="E180" i="18"/>
  <c r="E98" i="18"/>
  <c r="E16" i="23"/>
  <c r="E48" i="23"/>
  <c r="E144" i="17"/>
  <c r="E83" i="20"/>
  <c r="E52" i="20"/>
  <c r="E65" i="20"/>
  <c r="E50" i="18"/>
  <c r="B103" i="14"/>
  <c r="E98" i="22"/>
  <c r="E155" i="18"/>
  <c r="E136" i="17"/>
  <c r="E126" i="21"/>
  <c r="E95" i="23"/>
  <c r="E13" i="17"/>
  <c r="B26" i="24"/>
  <c r="E45" i="20"/>
  <c r="E16" i="22"/>
  <c r="E34" i="23"/>
  <c r="E84" i="17"/>
  <c r="B163" i="26"/>
  <c r="B68" i="26"/>
  <c r="E25" i="21"/>
  <c r="E72" i="21"/>
  <c r="E113" i="20"/>
  <c r="E116" i="23"/>
  <c r="E25" i="23"/>
  <c r="E63" i="23"/>
  <c r="B154" i="14"/>
  <c r="B166" i="14"/>
  <c r="E133" i="23"/>
  <c r="E185" i="21"/>
  <c r="E22" i="19"/>
  <c r="E37" i="19"/>
  <c r="E21" i="22"/>
  <c r="E102" i="20"/>
  <c r="E27" i="19"/>
  <c r="E46" i="17"/>
  <c r="E157" i="17"/>
  <c r="E39" i="23"/>
  <c r="E136" i="18"/>
  <c r="E167" i="21"/>
  <c r="E100" i="21"/>
  <c r="E154" i="17"/>
  <c r="E127" i="17"/>
  <c r="E104" i="17"/>
  <c r="E143" i="21"/>
  <c r="E26" i="23"/>
  <c r="E110" i="19"/>
  <c r="E112" i="23"/>
  <c r="E152" i="21"/>
  <c r="E91" i="21"/>
  <c r="E145" i="19"/>
  <c r="E90" i="22"/>
  <c r="E102" i="19"/>
  <c r="E24" i="19"/>
  <c r="E64" i="17"/>
  <c r="E153" i="19"/>
  <c r="E177" i="21"/>
  <c r="E162" i="21"/>
  <c r="E87" i="22"/>
  <c r="E138" i="23"/>
  <c r="E123" i="23"/>
  <c r="E128" i="22"/>
  <c r="B168" i="26"/>
  <c r="B121" i="24"/>
  <c r="E170" i="20"/>
  <c r="E23" i="20"/>
  <c r="E168" i="22"/>
  <c r="E95" i="20"/>
  <c r="B85" i="14"/>
  <c r="E105" i="19"/>
  <c r="E164" i="20"/>
  <c r="B29" i="26"/>
  <c r="E176" i="17"/>
  <c r="B147" i="26"/>
  <c r="E126" i="17"/>
  <c r="B97" i="26"/>
  <c r="E92" i="18"/>
  <c r="E124" i="19"/>
  <c r="E169" i="20"/>
  <c r="E112" i="17"/>
  <c r="E188" i="22"/>
  <c r="E188" i="21"/>
  <c r="B148" i="14"/>
  <c r="E120" i="23"/>
  <c r="B157" i="24"/>
  <c r="B54" i="14"/>
  <c r="E79" i="19"/>
  <c r="E106" i="17"/>
  <c r="B161" i="14"/>
  <c r="E70" i="17"/>
  <c r="B64" i="24"/>
  <c r="E40" i="20"/>
  <c r="E163" i="19"/>
  <c r="B75" i="26"/>
  <c r="E29" i="17"/>
  <c r="E93" i="22"/>
  <c r="E89" i="21"/>
  <c r="E138" i="20"/>
  <c r="E171" i="21"/>
  <c r="E49" i="19"/>
  <c r="B76" i="26"/>
  <c r="B131" i="14"/>
  <c r="E31" i="20"/>
  <c r="E112" i="22"/>
  <c r="E28" i="19"/>
  <c r="E45" i="19"/>
  <c r="E115" i="17"/>
  <c r="E49" i="23"/>
  <c r="B101" i="14"/>
  <c r="E73" i="17"/>
  <c r="E51" i="19"/>
  <c r="E104" i="23"/>
  <c r="E62" i="20"/>
  <c r="E78" i="19"/>
  <c r="E50" i="19"/>
  <c r="E103" i="23"/>
  <c r="E165" i="21"/>
  <c r="E21" i="20"/>
  <c r="E28" i="21"/>
  <c r="B84" i="14"/>
  <c r="E142" i="17"/>
  <c r="E152" i="23"/>
  <c r="E74" i="19"/>
  <c r="B145" i="24"/>
  <c r="E187" i="20"/>
  <c r="E64" i="20"/>
  <c r="E90" i="21"/>
  <c r="E76" i="23"/>
  <c r="E176" i="22"/>
  <c r="E64" i="21"/>
  <c r="E128" i="23"/>
  <c r="E150" i="19"/>
  <c r="E82" i="21"/>
  <c r="E19" i="23"/>
  <c r="E53" i="22"/>
  <c r="B102" i="26"/>
  <c r="E93" i="19"/>
  <c r="E83" i="19"/>
  <c r="B162" i="26"/>
  <c r="E135" i="20"/>
  <c r="E155" i="19"/>
  <c r="E53" i="17"/>
  <c r="E123" i="21"/>
  <c r="E151" i="20"/>
  <c r="E184" i="21"/>
  <c r="E94" i="23"/>
  <c r="E79" i="18"/>
  <c r="E101" i="20"/>
  <c r="E18" i="22"/>
  <c r="E146" i="17"/>
  <c r="E33" i="23"/>
  <c r="B133" i="24"/>
  <c r="E99" i="20"/>
  <c r="E177" i="17"/>
  <c r="E187" i="21"/>
  <c r="E88" i="19"/>
  <c r="B106" i="14"/>
  <c r="E41" i="21"/>
  <c r="B64" i="26"/>
  <c r="E80" i="17"/>
  <c r="E29" i="22"/>
  <c r="E147" i="19"/>
  <c r="B116" i="26"/>
  <c r="B33" i="26"/>
  <c r="E117" i="17"/>
  <c r="B165" i="26"/>
  <c r="E16" i="20"/>
  <c r="E106" i="23"/>
  <c r="E118" i="23"/>
  <c r="E35" i="21"/>
  <c r="E174" i="19"/>
  <c r="E35" i="22"/>
  <c r="E189" i="21"/>
  <c r="E192" i="21"/>
  <c r="E138" i="22"/>
  <c r="E47" i="17"/>
  <c r="E83" i="17"/>
  <c r="E96" i="20"/>
  <c r="E116" i="17"/>
  <c r="E127" i="19"/>
  <c r="E150" i="22"/>
  <c r="E148" i="22"/>
  <c r="B55" i="14"/>
  <c r="E65" i="22"/>
  <c r="E85" i="17"/>
  <c r="E18" i="23"/>
  <c r="B81" i="26"/>
  <c r="B59" i="14"/>
  <c r="E144" i="20"/>
  <c r="E178" i="21"/>
  <c r="B126" i="26"/>
  <c r="E69" i="23"/>
  <c r="B133" i="26"/>
  <c r="B93" i="24"/>
  <c r="E43" i="20"/>
  <c r="E188" i="19"/>
  <c r="E97" i="21"/>
  <c r="B32" i="26"/>
  <c r="E161" i="19"/>
  <c r="E79" i="21"/>
  <c r="E158" i="20"/>
  <c r="E56" i="22"/>
  <c r="E123" i="20"/>
  <c r="E125" i="19"/>
  <c r="E76" i="21"/>
  <c r="E60" i="21"/>
  <c r="E177" i="20"/>
  <c r="E129" i="23"/>
  <c r="E139" i="17"/>
  <c r="B144" i="14"/>
  <c r="E141" i="22"/>
  <c r="E79" i="20"/>
  <c r="E142" i="22"/>
  <c r="E129" i="19"/>
  <c r="E43" i="23"/>
  <c r="E167" i="20"/>
  <c r="E144" i="23"/>
  <c r="E176" i="21"/>
  <c r="E182" i="23"/>
  <c r="E128" i="18"/>
  <c r="E183" i="22"/>
  <c r="E135" i="22"/>
  <c r="E121" i="21"/>
  <c r="B31" i="14"/>
  <c r="E165" i="23"/>
  <c r="E14" i="17"/>
  <c r="E137" i="19"/>
  <c r="B24" i="14"/>
  <c r="E75" i="22"/>
  <c r="E135" i="21"/>
  <c r="E187" i="19"/>
  <c r="E95" i="19"/>
  <c r="E165" i="20"/>
  <c r="E33" i="20"/>
  <c r="E107" i="17"/>
  <c r="E77" i="22"/>
  <c r="E105" i="23"/>
  <c r="E94" i="20"/>
  <c r="B43" i="26"/>
  <c r="E188" i="20"/>
  <c r="E46" i="23"/>
  <c r="B137" i="14"/>
  <c r="E93" i="17"/>
  <c r="E119" i="22"/>
  <c r="B97" i="14"/>
  <c r="E30" i="22"/>
  <c r="E59" i="19"/>
  <c r="E109" i="22"/>
  <c r="B149" i="26"/>
  <c r="E111" i="21"/>
  <c r="E68" i="20"/>
  <c r="E134" i="17"/>
  <c r="E147" i="17"/>
  <c r="E56" i="23"/>
  <c r="B90" i="26"/>
  <c r="E124" i="21"/>
  <c r="E38" i="23"/>
  <c r="E129" i="17"/>
  <c r="E29" i="21"/>
  <c r="E145" i="22"/>
  <c r="B40" i="14"/>
  <c r="B143" i="26"/>
  <c r="B171" i="24"/>
  <c r="E119" i="21"/>
  <c r="B126" i="14"/>
  <c r="E56" i="17"/>
  <c r="E113" i="19"/>
  <c r="E57" i="17"/>
  <c r="E158" i="19"/>
  <c r="E109" i="19"/>
  <c r="E139" i="23"/>
  <c r="E180" i="23"/>
  <c r="B155" i="14"/>
  <c r="E83" i="18"/>
  <c r="E39" i="19"/>
  <c r="E188" i="23"/>
  <c r="B22" i="24"/>
  <c r="E79" i="17"/>
  <c r="E86" i="17"/>
  <c r="E163" i="17"/>
  <c r="B167" i="14"/>
  <c r="E149" i="17"/>
  <c r="B104" i="24"/>
  <c r="E113" i="22"/>
  <c r="E87" i="17"/>
  <c r="E92" i="21"/>
  <c r="B41" i="14"/>
  <c r="E80" i="20"/>
  <c r="E46" i="22"/>
  <c r="E134" i="20"/>
  <c r="E77" i="17"/>
  <c r="E78" i="20"/>
  <c r="B153" i="24"/>
  <c r="E172" i="21"/>
  <c r="B62" i="26"/>
  <c r="B162" i="14"/>
  <c r="E23" i="17"/>
  <c r="E90" i="23"/>
  <c r="E156" i="19"/>
  <c r="E20" i="19"/>
  <c r="E149" i="22"/>
  <c r="E129" i="21"/>
  <c r="B57" i="26"/>
  <c r="B32" i="24"/>
  <c r="E122" i="19"/>
  <c r="B132" i="14"/>
  <c r="E41" i="19"/>
  <c r="E115" i="20"/>
  <c r="E145" i="17"/>
  <c r="E22" i="23"/>
  <c r="E131" i="22"/>
  <c r="E121" i="23"/>
  <c r="E76" i="22"/>
  <c r="E155" i="22"/>
  <c r="E157" i="22"/>
  <c r="E71" i="19"/>
  <c r="E60" i="19"/>
  <c r="E150" i="21"/>
  <c r="E164" i="21"/>
  <c r="B30" i="24"/>
  <c r="B25" i="14"/>
  <c r="E88" i="21"/>
  <c r="E191" i="20"/>
  <c r="B107" i="26"/>
  <c r="B43" i="24"/>
  <c r="E70" i="21"/>
  <c r="B135" i="26"/>
  <c r="E160" i="20"/>
  <c r="E47" i="23"/>
  <c r="B111" i="26"/>
  <c r="E176" i="23"/>
  <c r="E107" i="18"/>
  <c r="E81" i="21"/>
  <c r="E155" i="21"/>
  <c r="E179" i="23"/>
  <c r="B130" i="26"/>
  <c r="E169" i="17"/>
  <c r="B108" i="26"/>
  <c r="E187" i="22"/>
  <c r="E120" i="21"/>
  <c r="B63" i="26"/>
  <c r="E103" i="19"/>
  <c r="E25" i="20"/>
  <c r="B125" i="14"/>
  <c r="E66" i="23"/>
  <c r="E92" i="23"/>
  <c r="E35" i="19"/>
  <c r="E38" i="20"/>
  <c r="B156" i="14"/>
  <c r="E24" i="20"/>
  <c r="B127" i="14"/>
  <c r="E184" i="22"/>
  <c r="E55" i="22"/>
  <c r="E139" i="20"/>
  <c r="E153" i="22"/>
  <c r="B82" i="14"/>
  <c r="E82" i="17"/>
  <c r="E128" i="19"/>
  <c r="E25" i="17"/>
  <c r="E78" i="17"/>
  <c r="E159" i="21"/>
  <c r="E151" i="23"/>
  <c r="E86" i="22"/>
  <c r="E190" i="22"/>
  <c r="B96" i="14"/>
  <c r="B117" i="14"/>
  <c r="E100" i="19"/>
  <c r="E72" i="22"/>
  <c r="E91" i="20"/>
  <c r="B83" i="26"/>
  <c r="B91" i="26"/>
  <c r="E174" i="22"/>
  <c r="E74" i="20"/>
  <c r="E48" i="21"/>
  <c r="E39" i="20"/>
  <c r="B158" i="26"/>
  <c r="E55" i="20"/>
  <c r="E138" i="21"/>
  <c r="E179" i="21"/>
  <c r="E177" i="19"/>
  <c r="E32" i="18"/>
  <c r="E56" i="21"/>
  <c r="E42" i="19"/>
  <c r="E180" i="19"/>
  <c r="E57" i="21"/>
  <c r="B155" i="26"/>
  <c r="E172" i="22"/>
  <c r="E71" i="23"/>
  <c r="E150" i="17"/>
  <c r="B61" i="24"/>
  <c r="E123" i="22"/>
  <c r="E73" i="20"/>
  <c r="E117" i="19"/>
  <c r="E33" i="22"/>
  <c r="E143" i="23"/>
  <c r="E126" i="20"/>
  <c r="E113" i="23"/>
  <c r="B67" i="14"/>
  <c r="E68" i="18"/>
  <c r="E169" i="19"/>
  <c r="B116" i="14"/>
  <c r="E131" i="20"/>
  <c r="E78" i="21"/>
  <c r="E38" i="17"/>
  <c r="E71" i="17"/>
  <c r="E67" i="21"/>
  <c r="E58" i="21"/>
  <c r="E127" i="22"/>
  <c r="E180" i="20"/>
  <c r="E116" i="20"/>
  <c r="B107" i="14"/>
  <c r="E55" i="23"/>
  <c r="E182" i="19"/>
  <c r="E40" i="19"/>
  <c r="E118" i="17"/>
  <c r="E187" i="17"/>
  <c r="E85" i="22"/>
  <c r="B100" i="26"/>
  <c r="E180" i="21"/>
  <c r="E86" i="21"/>
  <c r="E145" i="23"/>
  <c r="B78" i="24"/>
  <c r="E19" i="17"/>
  <c r="E169" i="23"/>
  <c r="E155" i="17"/>
  <c r="E58" i="22"/>
  <c r="E178" i="22"/>
  <c r="E26" i="20"/>
  <c r="E179" i="17"/>
  <c r="E132" i="20"/>
  <c r="E135" i="17"/>
  <c r="B160" i="14"/>
  <c r="B160" i="26"/>
  <c r="B148" i="24"/>
  <c r="E139" i="22"/>
  <c r="E126" i="22"/>
  <c r="B129" i="26"/>
  <c r="E43" i="17"/>
  <c r="E122" i="23"/>
  <c r="E47" i="20"/>
  <c r="B54" i="24"/>
  <c r="E163" i="21"/>
  <c r="E163" i="23"/>
  <c r="E171" i="20"/>
  <c r="E60" i="22"/>
  <c r="B140" i="26"/>
  <c r="B94" i="14"/>
  <c r="E70" i="23"/>
  <c r="E101" i="21"/>
  <c r="E132" i="18"/>
  <c r="E114" i="23"/>
  <c r="E49" i="17"/>
  <c r="B23" i="14"/>
  <c r="B112" i="14"/>
  <c r="E105" i="21"/>
  <c r="E120" i="17"/>
  <c r="E136" i="21"/>
  <c r="E119" i="18"/>
  <c r="E146" i="23"/>
  <c r="E183" i="20"/>
  <c r="E134" i="19"/>
  <c r="B140" i="24"/>
  <c r="E173" i="21"/>
  <c r="E88" i="22"/>
  <c r="B146" i="24"/>
  <c r="B151" i="26"/>
  <c r="E138" i="18"/>
  <c r="E26" i="18"/>
  <c r="B153" i="14"/>
  <c r="B29" i="14"/>
  <c r="E162" i="19"/>
  <c r="B173" i="26"/>
  <c r="E81" i="19"/>
  <c r="E92" i="22"/>
  <c r="E140" i="22"/>
  <c r="B62" i="14"/>
  <c r="B114" i="14"/>
  <c r="B44" i="14"/>
  <c r="E33" i="19"/>
  <c r="E185" i="20"/>
  <c r="E185" i="23"/>
  <c r="B78" i="26"/>
  <c r="E158" i="17"/>
  <c r="E45" i="17"/>
  <c r="B127" i="26"/>
  <c r="E22" i="22"/>
  <c r="E58" i="23"/>
  <c r="B114" i="24"/>
  <c r="B35" i="14"/>
  <c r="E147" i="21"/>
  <c r="B99" i="14"/>
  <c r="B133" i="14"/>
  <c r="B91" i="24"/>
  <c r="E170" i="23"/>
  <c r="E173" i="23"/>
  <c r="E52" i="21"/>
  <c r="E80" i="21"/>
  <c r="B28" i="26"/>
  <c r="E107" i="21"/>
  <c r="E34" i="19"/>
  <c r="E29" i="23"/>
  <c r="E119" i="23"/>
  <c r="E148" i="23"/>
  <c r="E165" i="22"/>
  <c r="E108" i="22"/>
  <c r="E114" i="17"/>
  <c r="E28" i="17"/>
  <c r="E152" i="22"/>
  <c r="E109" i="23"/>
  <c r="E73" i="22"/>
  <c r="E169" i="22"/>
  <c r="E40" i="22"/>
  <c r="E123" i="17"/>
  <c r="E63" i="21"/>
  <c r="E66" i="21"/>
  <c r="B79" i="14"/>
  <c r="E181" i="19"/>
  <c r="E182" i="22"/>
  <c r="E102" i="21"/>
  <c r="E110" i="23"/>
  <c r="B98" i="14"/>
  <c r="B70" i="26"/>
  <c r="B101" i="26"/>
  <c r="E55" i="21"/>
  <c r="E148" i="17"/>
  <c r="E136" i="20"/>
  <c r="E119" i="17"/>
  <c r="E98" i="23"/>
  <c r="E125" i="21"/>
  <c r="E18" i="17"/>
  <c r="E19" i="21"/>
  <c r="E52" i="19"/>
  <c r="E108" i="20"/>
  <c r="E51" i="22"/>
  <c r="E95" i="17"/>
  <c r="B138" i="26"/>
  <c r="E41" i="22"/>
  <c r="B138" i="14"/>
  <c r="E30" i="20"/>
  <c r="E179" i="19"/>
  <c r="E191" i="21"/>
  <c r="E170" i="17"/>
  <c r="B158" i="24"/>
  <c r="E62" i="23"/>
  <c r="E136" i="22"/>
  <c r="E79" i="23"/>
  <c r="E80" i="23"/>
  <c r="B109" i="14"/>
  <c r="B80" i="26"/>
  <c r="B154" i="26"/>
  <c r="B65" i="26"/>
  <c r="E18" i="21"/>
  <c r="B119" i="24"/>
  <c r="E124" i="18"/>
  <c r="E117" i="21"/>
  <c r="B115" i="26"/>
  <c r="B102" i="14"/>
  <c r="E58" i="17"/>
  <c r="E67" i="23"/>
  <c r="B85" i="26"/>
  <c r="E147" i="22"/>
  <c r="E89" i="18"/>
  <c r="E186" i="19"/>
  <c r="E120" i="20"/>
  <c r="E161" i="23"/>
  <c r="E159" i="17"/>
  <c r="B141" i="14"/>
  <c r="E35" i="23"/>
  <c r="B83" i="24"/>
  <c r="B47" i="14"/>
  <c r="B100" i="14"/>
  <c r="E63" i="22"/>
  <c r="E134" i="22"/>
  <c r="E49" i="22"/>
  <c r="E82" i="22"/>
  <c r="B47" i="26"/>
  <c r="B69" i="26"/>
  <c r="E191" i="19"/>
  <c r="E33" i="17"/>
  <c r="E125" i="17"/>
  <c r="E54" i="20"/>
  <c r="E184" i="23"/>
  <c r="E185" i="17"/>
  <c r="B136" i="14"/>
  <c r="E176" i="19"/>
  <c r="E160" i="17"/>
  <c r="E67" i="20"/>
  <c r="E132" i="21"/>
  <c r="E13" i="22"/>
  <c r="E166" i="23"/>
  <c r="E49" i="20"/>
  <c r="E24" i="17"/>
  <c r="E46" i="20"/>
  <c r="E17" i="20"/>
  <c r="B90" i="14"/>
  <c r="B120" i="26"/>
  <c r="E107" i="20"/>
  <c r="E32" i="22"/>
  <c r="E51" i="20"/>
  <c r="E141" i="19"/>
  <c r="E43" i="19"/>
  <c r="E14" i="23"/>
  <c r="E89" i="23"/>
  <c r="E137" i="21"/>
  <c r="B171" i="26"/>
  <c r="E189" i="23"/>
  <c r="E101" i="19"/>
  <c r="E62" i="17"/>
  <c r="E141" i="21"/>
  <c r="E128" i="21"/>
  <c r="E21" i="18"/>
  <c r="E27" i="21"/>
  <c r="E162" i="23"/>
  <c r="E81" i="17"/>
  <c r="E165" i="19"/>
  <c r="B118" i="26"/>
  <c r="E104" i="20"/>
  <c r="E74" i="17"/>
  <c r="E26" i="21"/>
  <c r="E178" i="20"/>
  <c r="E175" i="20"/>
  <c r="B58" i="26"/>
  <c r="B164" i="26"/>
  <c r="E91" i="17"/>
  <c r="B163" i="14"/>
  <c r="E142" i="20"/>
  <c r="B143" i="14"/>
  <c r="E94" i="17"/>
  <c r="E49" i="21"/>
  <c r="E76" i="20"/>
  <c r="E118" i="22"/>
  <c r="E102" i="17"/>
  <c r="E122" i="21"/>
  <c r="B66" i="14"/>
  <c r="B84" i="26"/>
  <c r="E157" i="23"/>
  <c r="E52" i="17"/>
  <c r="E85" i="19"/>
  <c r="E144" i="22"/>
  <c r="E94" i="22"/>
  <c r="E73" i="23"/>
  <c r="E81" i="22"/>
  <c r="E151" i="21"/>
  <c r="B151" i="14"/>
  <c r="E42" i="22"/>
  <c r="E75" i="17"/>
  <c r="E181" i="20"/>
  <c r="E115" i="19"/>
  <c r="B152" i="26"/>
  <c r="E57" i="18"/>
  <c r="B145" i="26"/>
  <c r="E91" i="22"/>
  <c r="E32" i="21"/>
  <c r="E102" i="22"/>
  <c r="E44" i="23"/>
  <c r="E149" i="21"/>
  <c r="E118" i="19"/>
  <c r="E136" i="19"/>
  <c r="B19" i="14"/>
  <c r="E137" i="20"/>
  <c r="E89" i="19"/>
  <c r="E103" i="22"/>
  <c r="E109" i="17"/>
  <c r="E117" i="20"/>
  <c r="E103" i="20"/>
  <c r="E40" i="18"/>
  <c r="B30" i="14"/>
  <c r="E153" i="18"/>
  <c r="E17" i="22"/>
  <c r="E52" i="23"/>
  <c r="E98" i="20"/>
  <c r="E150" i="20"/>
  <c r="E116" i="19"/>
  <c r="E127" i="20"/>
  <c r="E182" i="17"/>
  <c r="E175" i="21"/>
  <c r="E98" i="19"/>
  <c r="E156" i="22"/>
  <c r="E61" i="23"/>
  <c r="E189" i="17"/>
  <c r="E183" i="21"/>
  <c r="E16" i="17"/>
  <c r="E51" i="21"/>
  <c r="E130" i="23"/>
  <c r="E174" i="20"/>
  <c r="E45" i="23"/>
  <c r="E108" i="17"/>
  <c r="E151" i="19"/>
  <c r="B117" i="26"/>
  <c r="E132" i="19"/>
  <c r="B64" i="14"/>
  <c r="B20" i="14"/>
  <c r="E97" i="17"/>
  <c r="E63" i="19"/>
  <c r="E167" i="19"/>
  <c r="B109" i="26"/>
  <c r="B93" i="14"/>
  <c r="E98" i="21"/>
  <c r="B38" i="26"/>
  <c r="E20" i="23"/>
  <c r="E25" i="19"/>
  <c r="E69" i="22"/>
  <c r="B36" i="24"/>
  <c r="E14" i="18"/>
  <c r="E75" i="23"/>
  <c r="E20" i="21"/>
  <c r="E19" i="22"/>
  <c r="E34" i="22"/>
  <c r="E137" i="17"/>
  <c r="E181" i="21"/>
  <c r="B157" i="14"/>
  <c r="E94" i="19"/>
  <c r="E133" i="20"/>
  <c r="E53" i="20"/>
  <c r="E31" i="22"/>
  <c r="E114" i="21"/>
  <c r="E100" i="20"/>
  <c r="B63" i="14"/>
  <c r="E190" i="17"/>
  <c r="E179" i="18"/>
  <c r="E17" i="19"/>
  <c r="B43" i="14"/>
  <c r="E166" i="17"/>
  <c r="E139" i="19"/>
  <c r="E84" i="19"/>
  <c r="E131" i="19"/>
  <c r="E85" i="23"/>
  <c r="E128" i="17"/>
  <c r="E17" i="23"/>
  <c r="E29" i="19"/>
  <c r="E145" i="21"/>
  <c r="E124" i="20"/>
  <c r="E115" i="23"/>
  <c r="B88" i="24"/>
  <c r="E17" i="18"/>
  <c r="E36" i="19"/>
  <c r="B126" i="24"/>
  <c r="E96" i="18"/>
  <c r="E103" i="17"/>
  <c r="E184" i="17"/>
  <c r="B105" i="14"/>
  <c r="B123" i="26"/>
  <c r="E83" i="22"/>
  <c r="B53" i="14"/>
  <c r="B174" i="26"/>
  <c r="E77" i="20"/>
  <c r="E15" i="22"/>
  <c r="B40" i="26"/>
  <c r="E186" i="23"/>
  <c r="E99" i="18"/>
  <c r="E89" i="17"/>
  <c r="E113" i="21"/>
  <c r="E134" i="21"/>
  <c r="E57" i="23"/>
  <c r="E43" i="21"/>
  <c r="B60" i="14"/>
  <c r="B33" i="14"/>
  <c r="E39" i="17"/>
  <c r="B76" i="14"/>
  <c r="E117" i="23"/>
  <c r="B104" i="26"/>
  <c r="E168" i="17"/>
  <c r="B140" i="14"/>
  <c r="E47" i="19"/>
  <c r="E149" i="19"/>
  <c r="E107" i="22"/>
  <c r="E26" i="22"/>
  <c r="E77" i="21"/>
  <c r="E161" i="22"/>
  <c r="E114" i="18"/>
  <c r="E94" i="21"/>
  <c r="E62" i="19"/>
  <c r="E150" i="23"/>
  <c r="E160" i="22"/>
  <c r="E65" i="19"/>
  <c r="B128" i="26"/>
  <c r="E71" i="21"/>
  <c r="E156" i="23"/>
  <c r="B50" i="26"/>
  <c r="B36" i="14"/>
  <c r="E117" i="18"/>
  <c r="E159" i="19"/>
  <c r="B144" i="26"/>
  <c r="E80" i="19"/>
  <c r="E73" i="21"/>
  <c r="E65" i="21"/>
  <c r="B73" i="26"/>
  <c r="E129" i="22"/>
  <c r="E120" i="22"/>
  <c r="E170" i="21"/>
  <c r="B72" i="14"/>
  <c r="B58" i="14"/>
  <c r="E130" i="21"/>
  <c r="E186" i="21"/>
  <c r="E21" i="19"/>
  <c r="E61" i="22"/>
  <c r="E58" i="19"/>
  <c r="E92" i="19"/>
  <c r="E15" i="17"/>
  <c r="B131" i="26"/>
  <c r="B98" i="24"/>
  <c r="E62" i="21"/>
  <c r="E84" i="21"/>
  <c r="B172" i="26"/>
  <c r="B58" i="24"/>
  <c r="E70" i="22"/>
  <c r="E55" i="19"/>
  <c r="E100" i="17"/>
  <c r="E65" i="23"/>
  <c r="E53" i="23"/>
  <c r="E95" i="22"/>
  <c r="E155" i="20"/>
  <c r="B96" i="26"/>
  <c r="E82" i="23"/>
  <c r="E157" i="19"/>
  <c r="E163" i="22"/>
  <c r="E68" i="22"/>
  <c r="E131" i="17"/>
  <c r="E48" i="22"/>
  <c r="E71" i="22"/>
  <c r="E15" i="19"/>
  <c r="E61" i="19"/>
  <c r="E54" i="17"/>
  <c r="E20" i="22"/>
  <c r="B31" i="26"/>
  <c r="E22" i="17"/>
  <c r="E66" i="20"/>
  <c r="E59" i="18"/>
  <c r="E118" i="18"/>
  <c r="E99" i="17"/>
  <c r="B94" i="26"/>
  <c r="B127" i="24"/>
  <c r="B77" i="14"/>
  <c r="B135" i="14"/>
  <c r="E158" i="22"/>
  <c r="B165" i="14"/>
  <c r="E36" i="20"/>
  <c r="B71" i="24"/>
  <c r="B57" i="14"/>
  <c r="E23" i="23"/>
  <c r="B119" i="14"/>
  <c r="E95" i="21"/>
  <c r="E59" i="22"/>
  <c r="E58" i="20"/>
  <c r="B54" i="26"/>
  <c r="E28" i="20"/>
  <c r="E66" i="17"/>
  <c r="B34" i="26"/>
  <c r="E69" i="21"/>
  <c r="E68" i="21"/>
  <c r="E164" i="17"/>
  <c r="E57" i="22"/>
  <c r="E122" i="20"/>
  <c r="E158" i="23"/>
  <c r="E125" i="20"/>
  <c r="E39" i="22"/>
  <c r="E92" i="17"/>
  <c r="B89" i="26"/>
  <c r="E104" i="22"/>
  <c r="E64" i="19"/>
  <c r="E19" i="19"/>
  <c r="B81" i="14"/>
  <c r="E71" i="18"/>
  <c r="E68" i="23"/>
  <c r="E163" i="20"/>
  <c r="B115" i="24"/>
  <c r="B111" i="24"/>
  <c r="E153" i="21"/>
  <c r="E153" i="23"/>
  <c r="E74" i="21"/>
  <c r="E70" i="20"/>
  <c r="B88" i="14"/>
  <c r="E89" i="22"/>
  <c r="B88" i="26"/>
  <c r="E93" i="21"/>
  <c r="E78" i="22"/>
  <c r="B70" i="14"/>
  <c r="E170" i="19"/>
  <c r="E132" i="23"/>
  <c r="E34" i="20"/>
  <c r="E116" i="22"/>
  <c r="B46" i="14"/>
  <c r="E86" i="19"/>
  <c r="E186" i="22"/>
  <c r="E157" i="20"/>
  <c r="E182" i="20"/>
  <c r="E146" i="19"/>
  <c r="B175" i="26"/>
  <c r="E46" i="19"/>
  <c r="B98" i="26"/>
  <c r="E97" i="19"/>
  <c r="E136" i="23"/>
  <c r="E143" i="20"/>
  <c r="E46" i="21"/>
  <c r="E127" i="23"/>
  <c r="E37" i="22"/>
  <c r="E31" i="17"/>
  <c r="B152" i="14"/>
  <c r="E13" i="23"/>
  <c r="E190" i="19"/>
  <c r="E59" i="20"/>
  <c r="E146" i="22"/>
  <c r="B124" i="14"/>
  <c r="E47" i="21"/>
  <c r="E99" i="19"/>
  <c r="E143" i="22"/>
  <c r="B122" i="26"/>
  <c r="E37" i="21"/>
  <c r="E34" i="17"/>
  <c r="E156" i="17"/>
  <c r="B119" i="26"/>
  <c r="E54" i="23"/>
  <c r="E157" i="21"/>
  <c r="E132" i="22"/>
  <c r="E18" i="19"/>
  <c r="E96" i="17"/>
  <c r="E69" i="19"/>
  <c r="E27" i="23"/>
  <c r="E57" i="20"/>
  <c r="E52" i="22"/>
  <c r="E180" i="22"/>
  <c r="E25" i="22"/>
  <c r="E151" i="17"/>
  <c r="E120" i="19"/>
  <c r="E114" i="22"/>
  <c r="B67" i="26"/>
  <c r="E178" i="19"/>
  <c r="E141" i="23"/>
  <c r="E61" i="17"/>
  <c r="E82" i="20"/>
  <c r="E164" i="22"/>
  <c r="E42" i="17"/>
  <c r="E15" i="20"/>
  <c r="E119" i="19"/>
  <c r="E132" i="17"/>
  <c r="E23" i="22"/>
  <c r="E56" i="20"/>
  <c r="E111" i="20"/>
  <c r="E127" i="21"/>
  <c r="E31" i="23"/>
  <c r="E179" i="22"/>
  <c r="E143" i="17"/>
  <c r="E124" i="22"/>
  <c r="E63" i="20"/>
  <c r="E109" i="20"/>
  <c r="B136" i="24"/>
  <c r="E20" i="17"/>
  <c r="E184" i="19"/>
  <c r="E40" i="23"/>
  <c r="E91" i="23"/>
  <c r="E190" i="20"/>
  <c r="E107" i="23"/>
  <c r="B42" i="14"/>
  <c r="B60" i="26"/>
  <c r="E185" i="19"/>
  <c r="E44" i="17"/>
  <c r="B35" i="26"/>
  <c r="B92" i="14"/>
  <c r="E97" i="23"/>
  <c r="E69" i="17"/>
  <c r="E27" i="17"/>
  <c r="E87" i="23"/>
  <c r="E175" i="23"/>
  <c r="B145" i="14"/>
  <c r="B55" i="26"/>
  <c r="E134" i="23"/>
  <c r="E71" i="20"/>
  <c r="E23" i="19"/>
  <c r="E99" i="23"/>
  <c r="E73" i="19"/>
  <c r="B45" i="24"/>
  <c r="B27" i="26"/>
  <c r="E179" i="20"/>
  <c r="E154" i="22"/>
  <c r="E33" i="21"/>
  <c r="E69" i="20"/>
  <c r="E174" i="17"/>
  <c r="E42" i="23"/>
  <c r="B56" i="14"/>
  <c r="B153" i="26"/>
  <c r="E110" i="17"/>
  <c r="E36" i="21"/>
  <c r="E50" i="23"/>
  <c r="E170" i="22"/>
  <c r="E59" i="21"/>
  <c r="B56" i="26"/>
  <c r="B30" i="26"/>
  <c r="E164" i="19"/>
  <c r="E185" i="22"/>
  <c r="B130" i="14"/>
  <c r="E92" i="20"/>
  <c r="E130" i="20"/>
  <c r="E122" i="22"/>
  <c r="E173" i="20"/>
  <c r="E122" i="17"/>
  <c r="E72" i="23"/>
  <c r="B138" i="24"/>
  <c r="E171" i="23"/>
  <c r="E178" i="17"/>
  <c r="B55" i="20" l="1"/>
  <c r="J55" i="20"/>
  <c r="L55" i="20"/>
  <c r="I55" i="20"/>
  <c r="D55" i="20"/>
  <c r="G55" i="20"/>
  <c r="M55" i="20"/>
  <c r="C55" i="20"/>
  <c r="H55" i="20"/>
  <c r="F55" i="20"/>
  <c r="K55" i="20"/>
  <c r="N55" i="20"/>
  <c r="J92" i="19"/>
  <c r="G92" i="19"/>
  <c r="H92" i="19"/>
  <c r="M92" i="19"/>
  <c r="B92" i="19"/>
  <c r="D92" i="19"/>
  <c r="R92" i="19"/>
  <c r="F92" i="19"/>
  <c r="I92" i="19"/>
  <c r="P92" i="19"/>
  <c r="N92" i="19"/>
  <c r="Q92" i="19"/>
  <c r="K92" i="19"/>
  <c r="O92" i="19"/>
  <c r="L92" i="19"/>
  <c r="C92" i="19"/>
  <c r="V134" i="17"/>
  <c r="G134" i="17"/>
  <c r="R134" i="17"/>
  <c r="H134" i="17"/>
  <c r="C134" i="17"/>
  <c r="W134" i="17"/>
  <c r="M134" i="17"/>
  <c r="S134" i="17"/>
  <c r="T134" i="17"/>
  <c r="F134" i="17"/>
  <c r="L134" i="17"/>
  <c r="J134" i="17"/>
  <c r="X134" i="17"/>
  <c r="Q134" i="17"/>
  <c r="N134" i="17"/>
  <c r="D134" i="17"/>
  <c r="I134" i="17"/>
  <c r="U134" i="17"/>
  <c r="B134" i="17"/>
  <c r="K134" i="17"/>
  <c r="D19" i="22"/>
  <c r="C19" i="22"/>
  <c r="B19" i="22"/>
  <c r="H19" i="22"/>
  <c r="F19" i="22"/>
  <c r="G19" i="22"/>
  <c r="I19" i="22"/>
  <c r="G74" i="17"/>
  <c r="N74" i="17"/>
  <c r="V74" i="17"/>
  <c r="X74" i="17"/>
  <c r="I74" i="17"/>
  <c r="W74" i="17"/>
  <c r="Q74" i="17"/>
  <c r="B74" i="17"/>
  <c r="J74" i="17"/>
  <c r="T74" i="17"/>
  <c r="U74" i="17"/>
  <c r="K74" i="17"/>
  <c r="R74" i="17"/>
  <c r="C74" i="17"/>
  <c r="L74" i="17"/>
  <c r="D74" i="17"/>
  <c r="F74" i="17"/>
  <c r="H74" i="17"/>
  <c r="M74" i="17"/>
  <c r="S74" i="17"/>
  <c r="F90" i="21"/>
  <c r="M90" i="21"/>
  <c r="K90" i="21"/>
  <c r="D90" i="21"/>
  <c r="J90" i="21"/>
  <c r="N90" i="21"/>
  <c r="C90" i="21"/>
  <c r="B90" i="21"/>
  <c r="H90" i="21"/>
  <c r="G90" i="21"/>
  <c r="L90" i="21"/>
  <c r="I90" i="21"/>
  <c r="B91" i="23"/>
  <c r="G91" i="23"/>
  <c r="D91" i="23"/>
  <c r="C91" i="23"/>
  <c r="I91" i="23"/>
  <c r="H91" i="23"/>
  <c r="F91" i="23"/>
  <c r="H108" i="22"/>
  <c r="B108" i="22"/>
  <c r="F108" i="22"/>
  <c r="G108" i="22"/>
  <c r="C108" i="22"/>
  <c r="D108" i="22"/>
  <c r="I108" i="22"/>
  <c r="G158" i="26"/>
  <c r="AL158" i="26"/>
  <c r="AE158" i="26"/>
  <c r="AI158" i="26"/>
  <c r="C158" i="26"/>
  <c r="W158" i="26"/>
  <c r="AA158" i="26"/>
  <c r="U158" i="26"/>
  <c r="Q158" i="26"/>
  <c r="O158" i="26"/>
  <c r="AM158" i="26"/>
  <c r="M158" i="26"/>
  <c r="AB158" i="26"/>
  <c r="AD158" i="26"/>
  <c r="S158" i="26"/>
  <c r="AC158" i="26"/>
  <c r="D158" i="26"/>
  <c r="I158" i="26"/>
  <c r="AK158" i="26"/>
  <c r="T158" i="26"/>
  <c r="AF158" i="26"/>
  <c r="AH158" i="26"/>
  <c r="L158" i="26"/>
  <c r="X158" i="26"/>
  <c r="AJ158" i="26"/>
  <c r="E158" i="26"/>
  <c r="Y158" i="26"/>
  <c r="R158" i="26"/>
  <c r="V158" i="26"/>
  <c r="K158" i="26"/>
  <c r="P158" i="26"/>
  <c r="N158" i="26"/>
  <c r="J158" i="26"/>
  <c r="F158" i="26"/>
  <c r="Z158" i="26"/>
  <c r="AG158" i="26"/>
  <c r="H158" i="26"/>
  <c r="B173" i="21"/>
  <c r="C173" i="21"/>
  <c r="D173" i="21"/>
  <c r="I173" i="21"/>
  <c r="N173" i="21"/>
  <c r="H173" i="21"/>
  <c r="G173" i="21"/>
  <c r="K173" i="21"/>
  <c r="L173" i="21"/>
  <c r="J173" i="21"/>
  <c r="F173" i="21"/>
  <c r="M173" i="21"/>
  <c r="H68" i="20"/>
  <c r="G68" i="20"/>
  <c r="N68" i="20"/>
  <c r="B68" i="20"/>
  <c r="D68" i="20"/>
  <c r="L68" i="20"/>
  <c r="C68" i="20"/>
  <c r="K68" i="20"/>
  <c r="M68" i="20"/>
  <c r="F68" i="20"/>
  <c r="J68" i="20"/>
  <c r="I68" i="20"/>
  <c r="H72" i="23"/>
  <c r="B72" i="23"/>
  <c r="D72" i="23"/>
  <c r="C72" i="23"/>
  <c r="I72" i="23"/>
  <c r="G72" i="23"/>
  <c r="F72" i="23"/>
  <c r="J133" i="20"/>
  <c r="H133" i="20"/>
  <c r="C133" i="20"/>
  <c r="I133" i="20"/>
  <c r="B133" i="20"/>
  <c r="F133" i="20"/>
  <c r="D133" i="20"/>
  <c r="L133" i="20"/>
  <c r="N133" i="20"/>
  <c r="K133" i="20"/>
  <c r="G133" i="20"/>
  <c r="M133" i="20"/>
  <c r="C64" i="20"/>
  <c r="H64" i="20"/>
  <c r="K64" i="20"/>
  <c r="L64" i="20"/>
  <c r="J64" i="20"/>
  <c r="N64" i="20"/>
  <c r="F64" i="20"/>
  <c r="D64" i="20"/>
  <c r="M64" i="20"/>
  <c r="B64" i="20"/>
  <c r="G64" i="20"/>
  <c r="I64" i="20"/>
  <c r="G58" i="19"/>
  <c r="D58" i="19"/>
  <c r="O58" i="19"/>
  <c r="N58" i="19"/>
  <c r="Q58" i="19"/>
  <c r="J58" i="19"/>
  <c r="H58" i="19"/>
  <c r="P58" i="19"/>
  <c r="R58" i="19"/>
  <c r="I58" i="19"/>
  <c r="K58" i="19"/>
  <c r="B58" i="19"/>
  <c r="C58" i="19"/>
  <c r="L58" i="19"/>
  <c r="F58" i="19"/>
  <c r="M58" i="19"/>
  <c r="B149" i="21"/>
  <c r="H149" i="21"/>
  <c r="G149" i="21"/>
  <c r="D149" i="21"/>
  <c r="M149" i="21"/>
  <c r="K149" i="21"/>
  <c r="I149" i="21"/>
  <c r="N149" i="21"/>
  <c r="L149" i="21"/>
  <c r="J149" i="21"/>
  <c r="F149" i="21"/>
  <c r="C149" i="21"/>
  <c r="J39" i="20"/>
  <c r="I39" i="20"/>
  <c r="N39" i="20"/>
  <c r="F39" i="20"/>
  <c r="L39" i="20"/>
  <c r="B39" i="20"/>
  <c r="G39" i="20"/>
  <c r="H39" i="20"/>
  <c r="M39" i="20"/>
  <c r="K39" i="20"/>
  <c r="D39" i="20"/>
  <c r="C39" i="20"/>
  <c r="N104" i="20"/>
  <c r="C104" i="20"/>
  <c r="I104" i="20"/>
  <c r="B104" i="20"/>
  <c r="J104" i="20"/>
  <c r="L104" i="20"/>
  <c r="G104" i="20"/>
  <c r="K104" i="20"/>
  <c r="D104" i="20"/>
  <c r="M104" i="20"/>
  <c r="F104" i="20"/>
  <c r="H104" i="20"/>
  <c r="D111" i="21"/>
  <c r="I111" i="21"/>
  <c r="L111" i="21"/>
  <c r="J111" i="21"/>
  <c r="K111" i="21"/>
  <c r="G111" i="21"/>
  <c r="N111" i="21"/>
  <c r="C111" i="21"/>
  <c r="H111" i="21"/>
  <c r="F111" i="21"/>
  <c r="B111" i="21"/>
  <c r="M111" i="21"/>
  <c r="N69" i="20"/>
  <c r="M69" i="20"/>
  <c r="K69" i="20"/>
  <c r="H69" i="20"/>
  <c r="B69" i="20"/>
  <c r="G69" i="20"/>
  <c r="J69" i="20"/>
  <c r="C69" i="20"/>
  <c r="L69" i="20"/>
  <c r="D69" i="20"/>
  <c r="I69" i="20"/>
  <c r="F69" i="20"/>
  <c r="Q179" i="19"/>
  <c r="H179" i="19"/>
  <c r="F179" i="19"/>
  <c r="K179" i="19"/>
  <c r="M179" i="19"/>
  <c r="C179" i="19"/>
  <c r="O179" i="19"/>
  <c r="I179" i="19"/>
  <c r="P179" i="19"/>
  <c r="D179" i="19"/>
  <c r="B179" i="19"/>
  <c r="J179" i="19"/>
  <c r="G179" i="19"/>
  <c r="N179" i="19"/>
  <c r="R179" i="19"/>
  <c r="L179" i="19"/>
  <c r="J187" i="20"/>
  <c r="F187" i="20"/>
  <c r="K187" i="20"/>
  <c r="H187" i="20"/>
  <c r="M187" i="20"/>
  <c r="L187" i="20"/>
  <c r="D187" i="20"/>
  <c r="I187" i="20"/>
  <c r="C187" i="20"/>
  <c r="N187" i="20"/>
  <c r="B187" i="20"/>
  <c r="G187" i="20"/>
  <c r="D140" i="24"/>
  <c r="C140" i="24"/>
  <c r="E140" i="24"/>
  <c r="F140" i="24"/>
  <c r="G140" i="24"/>
  <c r="B134" i="23"/>
  <c r="F134" i="23"/>
  <c r="G134" i="23"/>
  <c r="D134" i="23"/>
  <c r="I134" i="23"/>
  <c r="H134" i="23"/>
  <c r="C134" i="23"/>
  <c r="L48" i="21"/>
  <c r="K48" i="21"/>
  <c r="M48" i="21"/>
  <c r="N48" i="21"/>
  <c r="F48" i="21"/>
  <c r="H48" i="21"/>
  <c r="G48" i="21"/>
  <c r="D48" i="21"/>
  <c r="I48" i="21"/>
  <c r="C48" i="21"/>
  <c r="J48" i="21"/>
  <c r="B48" i="21"/>
  <c r="B103" i="22"/>
  <c r="I103" i="22"/>
  <c r="C103" i="22"/>
  <c r="G103" i="22"/>
  <c r="D103" i="22"/>
  <c r="F103" i="22"/>
  <c r="H103" i="22"/>
  <c r="AF149" i="26"/>
  <c r="AJ149" i="26"/>
  <c r="AH149" i="26"/>
  <c r="R149" i="26"/>
  <c r="AB149" i="26"/>
  <c r="F149" i="26"/>
  <c r="AM149" i="26"/>
  <c r="AK149" i="26"/>
  <c r="N149" i="26"/>
  <c r="H149" i="26"/>
  <c r="Z149" i="26"/>
  <c r="L149" i="26"/>
  <c r="AC149" i="26"/>
  <c r="AD149" i="26"/>
  <c r="V149" i="26"/>
  <c r="O149" i="26"/>
  <c r="AL149" i="26"/>
  <c r="X149" i="26"/>
  <c r="K149" i="26"/>
  <c r="G149" i="26"/>
  <c r="AI149" i="26"/>
  <c r="Q149" i="26"/>
  <c r="S149" i="26"/>
  <c r="AA149" i="26"/>
  <c r="AE149" i="26"/>
  <c r="AG149" i="26"/>
  <c r="T149" i="26"/>
  <c r="C149" i="26"/>
  <c r="J149" i="26"/>
  <c r="U149" i="26"/>
  <c r="I149" i="26"/>
  <c r="W149" i="26"/>
  <c r="E149" i="26"/>
  <c r="Y149" i="26"/>
  <c r="P149" i="26"/>
  <c r="D149" i="26"/>
  <c r="M149" i="26"/>
  <c r="I61" i="22"/>
  <c r="D61" i="22"/>
  <c r="H61" i="22"/>
  <c r="G61" i="22"/>
  <c r="F61" i="22"/>
  <c r="B61" i="22"/>
  <c r="C61" i="22"/>
  <c r="D20" i="21"/>
  <c r="F20" i="21"/>
  <c r="J20" i="21"/>
  <c r="I20" i="21"/>
  <c r="C20" i="21"/>
  <c r="L20" i="21"/>
  <c r="M20" i="21"/>
  <c r="H20" i="21"/>
  <c r="B20" i="21"/>
  <c r="K20" i="21"/>
  <c r="N20" i="21"/>
  <c r="G20" i="21"/>
  <c r="C145" i="24"/>
  <c r="G145" i="24"/>
  <c r="E145" i="24"/>
  <c r="D145" i="24"/>
  <c r="F145" i="24"/>
  <c r="T118" i="26"/>
  <c r="H118" i="26"/>
  <c r="P118" i="26"/>
  <c r="Y118" i="26"/>
  <c r="G118" i="26"/>
  <c r="AJ118" i="26"/>
  <c r="X118" i="26"/>
  <c r="U118" i="26"/>
  <c r="L118" i="26"/>
  <c r="S118" i="26"/>
  <c r="AC118" i="26"/>
  <c r="E118" i="26"/>
  <c r="AD118" i="26"/>
  <c r="J118" i="26"/>
  <c r="AL118" i="26"/>
  <c r="N118" i="26"/>
  <c r="AF118" i="26"/>
  <c r="AH118" i="26"/>
  <c r="K118" i="26"/>
  <c r="R118" i="26"/>
  <c r="I118" i="26"/>
  <c r="V118" i="26"/>
  <c r="Q118" i="26"/>
  <c r="O118" i="26"/>
  <c r="AB118" i="26"/>
  <c r="AE118" i="26"/>
  <c r="AG118" i="26"/>
  <c r="AK118" i="26"/>
  <c r="C118" i="26"/>
  <c r="Z118" i="26"/>
  <c r="W118" i="26"/>
  <c r="AA118" i="26"/>
  <c r="AI118" i="26"/>
  <c r="D118" i="26"/>
  <c r="AM118" i="26"/>
  <c r="F118" i="26"/>
  <c r="M118" i="26"/>
  <c r="D124" i="22"/>
  <c r="B124" i="22"/>
  <c r="C124" i="22"/>
  <c r="G124" i="22"/>
  <c r="I124" i="22"/>
  <c r="H124" i="22"/>
  <c r="F124" i="22"/>
  <c r="N74" i="20"/>
  <c r="D74" i="20"/>
  <c r="M74" i="20"/>
  <c r="L74" i="20"/>
  <c r="F74" i="20"/>
  <c r="J74" i="20"/>
  <c r="B74" i="20"/>
  <c r="K74" i="20"/>
  <c r="I74" i="20"/>
  <c r="H74" i="20"/>
  <c r="G74" i="20"/>
  <c r="C74" i="20"/>
  <c r="D165" i="22"/>
  <c r="C165" i="22"/>
  <c r="H165" i="22"/>
  <c r="I165" i="22"/>
  <c r="F165" i="22"/>
  <c r="B165" i="22"/>
  <c r="G165" i="22"/>
  <c r="B109" i="22"/>
  <c r="C109" i="22"/>
  <c r="G109" i="22"/>
  <c r="I109" i="22"/>
  <c r="H109" i="22"/>
  <c r="D109" i="22"/>
  <c r="F109" i="22"/>
  <c r="F134" i="19"/>
  <c r="N134" i="19"/>
  <c r="I134" i="19"/>
  <c r="O134" i="19"/>
  <c r="H134" i="19"/>
  <c r="K134" i="19"/>
  <c r="D134" i="19"/>
  <c r="C134" i="19"/>
  <c r="J134" i="19"/>
  <c r="Q134" i="19"/>
  <c r="L134" i="19"/>
  <c r="P134" i="19"/>
  <c r="M134" i="19"/>
  <c r="B134" i="19"/>
  <c r="R134" i="19"/>
  <c r="G134" i="19"/>
  <c r="P67" i="26"/>
  <c r="L67" i="26"/>
  <c r="E67" i="26"/>
  <c r="AC67" i="26"/>
  <c r="AA67" i="26"/>
  <c r="AF67" i="26"/>
  <c r="AJ67" i="26"/>
  <c r="F67" i="26"/>
  <c r="AH67" i="26"/>
  <c r="C67" i="26"/>
  <c r="U67" i="26"/>
  <c r="AK67" i="26"/>
  <c r="AG67" i="26"/>
  <c r="X67" i="26"/>
  <c r="N67" i="26"/>
  <c r="AL67" i="26"/>
  <c r="Y67" i="26"/>
  <c r="Z67" i="26"/>
  <c r="Q67" i="26"/>
  <c r="J67" i="26"/>
  <c r="D67" i="26"/>
  <c r="AB67" i="26"/>
  <c r="G67" i="26"/>
  <c r="I67" i="26"/>
  <c r="O67" i="26"/>
  <c r="M67" i="26"/>
  <c r="V67" i="26"/>
  <c r="R67" i="26"/>
  <c r="H67" i="26"/>
  <c r="W67" i="26"/>
  <c r="AD67" i="26"/>
  <c r="AM67" i="26"/>
  <c r="S67" i="26"/>
  <c r="K67" i="26"/>
  <c r="AE67" i="26"/>
  <c r="AI67" i="26"/>
  <c r="T67" i="26"/>
  <c r="B74" i="19"/>
  <c r="C74" i="19"/>
  <c r="O74" i="19"/>
  <c r="N74" i="19"/>
  <c r="R74" i="19"/>
  <c r="Q74" i="19"/>
  <c r="F74" i="19"/>
  <c r="H74" i="19"/>
  <c r="K74" i="19"/>
  <c r="I74" i="19"/>
  <c r="L74" i="19"/>
  <c r="P74" i="19"/>
  <c r="D74" i="19"/>
  <c r="M74" i="19"/>
  <c r="G74" i="19"/>
  <c r="J74" i="19"/>
  <c r="F71" i="18"/>
  <c r="N71" i="18"/>
  <c r="L71" i="18"/>
  <c r="K71" i="18"/>
  <c r="H71" i="18"/>
  <c r="I71" i="18"/>
  <c r="B71" i="18"/>
  <c r="J71" i="18"/>
  <c r="P71" i="18"/>
  <c r="D71" i="18"/>
  <c r="G71" i="18"/>
  <c r="M71" i="18"/>
  <c r="O71" i="18"/>
  <c r="R71" i="18"/>
  <c r="C71" i="18"/>
  <c r="Q71" i="18"/>
  <c r="B21" i="19"/>
  <c r="F21" i="19"/>
  <c r="M21" i="19"/>
  <c r="P21" i="19"/>
  <c r="J21" i="19"/>
  <c r="R21" i="19"/>
  <c r="I21" i="19"/>
  <c r="L21" i="19"/>
  <c r="N21" i="19"/>
  <c r="C21" i="19"/>
  <c r="Q21" i="19"/>
  <c r="D21" i="19"/>
  <c r="G21" i="19"/>
  <c r="O21" i="19"/>
  <c r="H21" i="19"/>
  <c r="K21" i="19"/>
  <c r="C174" i="22"/>
  <c r="I174" i="22"/>
  <c r="B174" i="22"/>
  <c r="D174" i="22"/>
  <c r="G174" i="22"/>
  <c r="H174" i="22"/>
  <c r="F174" i="22"/>
  <c r="D44" i="23"/>
  <c r="B44" i="23"/>
  <c r="C44" i="23"/>
  <c r="I44" i="23"/>
  <c r="F44" i="23"/>
  <c r="G44" i="23"/>
  <c r="H44" i="23"/>
  <c r="M59" i="19"/>
  <c r="P59" i="19"/>
  <c r="H59" i="19"/>
  <c r="J59" i="19"/>
  <c r="G59" i="19"/>
  <c r="I59" i="19"/>
  <c r="C59" i="19"/>
  <c r="L59" i="19"/>
  <c r="N59" i="19"/>
  <c r="F59" i="19"/>
  <c r="R59" i="19"/>
  <c r="D59" i="19"/>
  <c r="O59" i="19"/>
  <c r="K59" i="19"/>
  <c r="Q59" i="19"/>
  <c r="B59" i="19"/>
  <c r="L165" i="19"/>
  <c r="N165" i="19"/>
  <c r="O165" i="19"/>
  <c r="R165" i="19"/>
  <c r="G165" i="19"/>
  <c r="D165" i="19"/>
  <c r="Q165" i="19"/>
  <c r="J165" i="19"/>
  <c r="I165" i="19"/>
  <c r="H165" i="19"/>
  <c r="B165" i="19"/>
  <c r="F165" i="19"/>
  <c r="C165" i="19"/>
  <c r="M165" i="19"/>
  <c r="K165" i="19"/>
  <c r="P165" i="19"/>
  <c r="H59" i="20"/>
  <c r="G59" i="20"/>
  <c r="J59" i="20"/>
  <c r="F59" i="20"/>
  <c r="K59" i="20"/>
  <c r="N59" i="20"/>
  <c r="C59" i="20"/>
  <c r="M59" i="20"/>
  <c r="B59" i="20"/>
  <c r="D59" i="20"/>
  <c r="I59" i="20"/>
  <c r="L59" i="20"/>
  <c r="B152" i="23"/>
  <c r="D152" i="23"/>
  <c r="F152" i="23"/>
  <c r="G152" i="23"/>
  <c r="H152" i="23"/>
  <c r="C152" i="23"/>
  <c r="I152" i="23"/>
  <c r="H30" i="20"/>
  <c r="F30" i="20"/>
  <c r="K30" i="20"/>
  <c r="B30" i="20"/>
  <c r="L30" i="20"/>
  <c r="G30" i="20"/>
  <c r="D30" i="20"/>
  <c r="C30" i="20"/>
  <c r="J30" i="20"/>
  <c r="N30" i="20"/>
  <c r="M30" i="20"/>
  <c r="I30" i="20"/>
  <c r="J183" i="20"/>
  <c r="M183" i="20"/>
  <c r="H183" i="20"/>
  <c r="L183" i="20"/>
  <c r="C183" i="20"/>
  <c r="I183" i="20"/>
  <c r="F183" i="20"/>
  <c r="K183" i="20"/>
  <c r="G183" i="20"/>
  <c r="N183" i="20"/>
  <c r="B183" i="20"/>
  <c r="D183" i="20"/>
  <c r="Z91" i="26"/>
  <c r="AD91" i="26"/>
  <c r="K91" i="26"/>
  <c r="AJ91" i="26"/>
  <c r="E91" i="26"/>
  <c r="AL91" i="26"/>
  <c r="L91" i="26"/>
  <c r="I91" i="26"/>
  <c r="G91" i="26"/>
  <c r="AK91" i="26"/>
  <c r="AA91" i="26"/>
  <c r="J91" i="26"/>
  <c r="AC91" i="26"/>
  <c r="AM91" i="26"/>
  <c r="D91" i="26"/>
  <c r="AB91" i="26"/>
  <c r="O91" i="26"/>
  <c r="C91" i="26"/>
  <c r="P91" i="26"/>
  <c r="X91" i="26"/>
  <c r="AG91" i="26"/>
  <c r="T91" i="26"/>
  <c r="AE91" i="26"/>
  <c r="AF91" i="26"/>
  <c r="F91" i="26"/>
  <c r="Y91" i="26"/>
  <c r="R91" i="26"/>
  <c r="S91" i="26"/>
  <c r="V91" i="26"/>
  <c r="Q91" i="26"/>
  <c r="N91" i="26"/>
  <c r="AH91" i="26"/>
  <c r="AI91" i="26"/>
  <c r="H91" i="26"/>
  <c r="M91" i="26"/>
  <c r="W91" i="26"/>
  <c r="U91" i="26"/>
  <c r="AL175" i="26"/>
  <c r="AD175" i="26"/>
  <c r="W175" i="26"/>
  <c r="AF175" i="26"/>
  <c r="S175" i="26"/>
  <c r="O175" i="26"/>
  <c r="I175" i="26"/>
  <c r="Z175" i="26"/>
  <c r="AI175" i="26"/>
  <c r="AM175" i="26"/>
  <c r="AJ175" i="26"/>
  <c r="Y175" i="26"/>
  <c r="T175" i="26"/>
  <c r="AB175" i="26"/>
  <c r="P175" i="26"/>
  <c r="L175" i="26"/>
  <c r="X175" i="26"/>
  <c r="R175" i="26"/>
  <c r="E175" i="26"/>
  <c r="J175" i="26"/>
  <c r="G175" i="26"/>
  <c r="D175" i="26"/>
  <c r="K175" i="26"/>
  <c r="N175" i="26"/>
  <c r="U175" i="26"/>
  <c r="AH175" i="26"/>
  <c r="Q175" i="26"/>
  <c r="F175" i="26"/>
  <c r="H175" i="26"/>
  <c r="AG175" i="26"/>
  <c r="V175" i="26"/>
  <c r="AA175" i="26"/>
  <c r="C175" i="26"/>
  <c r="M175" i="26"/>
  <c r="AK175" i="26"/>
  <c r="AC175" i="26"/>
  <c r="AE175" i="26"/>
  <c r="B30" i="22"/>
  <c r="D30" i="22"/>
  <c r="C30" i="22"/>
  <c r="I30" i="22"/>
  <c r="G30" i="22"/>
  <c r="F30" i="22"/>
  <c r="H30" i="22"/>
  <c r="M94" i="19"/>
  <c r="K94" i="19"/>
  <c r="C94" i="19"/>
  <c r="J94" i="19"/>
  <c r="N94" i="19"/>
  <c r="L94" i="19"/>
  <c r="O94" i="19"/>
  <c r="F94" i="19"/>
  <c r="P94" i="19"/>
  <c r="Q94" i="19"/>
  <c r="H94" i="19"/>
  <c r="B94" i="19"/>
  <c r="G94" i="19"/>
  <c r="R94" i="19"/>
  <c r="D94" i="19"/>
  <c r="I94" i="19"/>
  <c r="D186" i="21"/>
  <c r="L186" i="21"/>
  <c r="M186" i="21"/>
  <c r="H186" i="21"/>
  <c r="C186" i="21"/>
  <c r="K186" i="21"/>
  <c r="B186" i="21"/>
  <c r="I186" i="21"/>
  <c r="G186" i="21"/>
  <c r="J186" i="21"/>
  <c r="F186" i="21"/>
  <c r="N186" i="21"/>
  <c r="F142" i="17"/>
  <c r="I142" i="17"/>
  <c r="D142" i="17"/>
  <c r="X142" i="17"/>
  <c r="Q142" i="17"/>
  <c r="M142" i="17"/>
  <c r="L142" i="17"/>
  <c r="C142" i="17"/>
  <c r="G142" i="17"/>
  <c r="N142" i="17"/>
  <c r="S142" i="17"/>
  <c r="B142" i="17"/>
  <c r="K142" i="17"/>
  <c r="W142" i="17"/>
  <c r="J142" i="17"/>
  <c r="H142" i="17"/>
  <c r="U142" i="17"/>
  <c r="V142" i="17"/>
  <c r="R142" i="17"/>
  <c r="T142" i="17"/>
  <c r="B102" i="22"/>
  <c r="H102" i="22"/>
  <c r="F102" i="22"/>
  <c r="I102" i="22"/>
  <c r="C102" i="22"/>
  <c r="D102" i="22"/>
  <c r="G102" i="22"/>
  <c r="J81" i="17"/>
  <c r="B81" i="17"/>
  <c r="H81" i="17"/>
  <c r="I81" i="17"/>
  <c r="M81" i="17"/>
  <c r="T81" i="17"/>
  <c r="R81" i="17"/>
  <c r="S81" i="17"/>
  <c r="W81" i="17"/>
  <c r="N81" i="17"/>
  <c r="L81" i="17"/>
  <c r="U81" i="17"/>
  <c r="F81" i="17"/>
  <c r="Q81" i="17"/>
  <c r="C81" i="17"/>
  <c r="G81" i="17"/>
  <c r="X81" i="17"/>
  <c r="V81" i="17"/>
  <c r="D81" i="17"/>
  <c r="K81" i="17"/>
  <c r="G83" i="26"/>
  <c r="AL83" i="26"/>
  <c r="AE83" i="26"/>
  <c r="AJ83" i="26"/>
  <c r="AK83" i="26"/>
  <c r="W83" i="26"/>
  <c r="AA83" i="26"/>
  <c r="T83" i="26"/>
  <c r="Q83" i="26"/>
  <c r="P83" i="26"/>
  <c r="AM83" i="26"/>
  <c r="L83" i="26"/>
  <c r="AC83" i="26"/>
  <c r="O83" i="26"/>
  <c r="C83" i="26"/>
  <c r="AB83" i="26"/>
  <c r="M83" i="26"/>
  <c r="Y83" i="26"/>
  <c r="E83" i="26"/>
  <c r="U83" i="26"/>
  <c r="I83" i="26"/>
  <c r="AH83" i="26"/>
  <c r="S83" i="26"/>
  <c r="X83" i="26"/>
  <c r="AG83" i="26"/>
  <c r="D83" i="26"/>
  <c r="AI83" i="26"/>
  <c r="V83" i="26"/>
  <c r="K83" i="26"/>
  <c r="H83" i="26"/>
  <c r="AD83" i="26"/>
  <c r="J83" i="26"/>
  <c r="F83" i="26"/>
  <c r="Z83" i="26"/>
  <c r="N83" i="26"/>
  <c r="AF83" i="26"/>
  <c r="R83" i="26"/>
  <c r="W156" i="17"/>
  <c r="V156" i="17"/>
  <c r="D156" i="17"/>
  <c r="C156" i="17"/>
  <c r="L156" i="17"/>
  <c r="J156" i="17"/>
  <c r="S156" i="17"/>
  <c r="Q156" i="17"/>
  <c r="I156" i="17"/>
  <c r="X156" i="17"/>
  <c r="R156" i="17"/>
  <c r="G156" i="17"/>
  <c r="H156" i="17"/>
  <c r="U156" i="17"/>
  <c r="T156" i="17"/>
  <c r="B156" i="17"/>
  <c r="K156" i="17"/>
  <c r="M156" i="17"/>
  <c r="F156" i="17"/>
  <c r="N156" i="17"/>
  <c r="I97" i="14"/>
  <c r="H97" i="14"/>
  <c r="D97" i="14"/>
  <c r="E97" i="14"/>
  <c r="C97" i="14"/>
  <c r="F97" i="14"/>
  <c r="G97" i="14"/>
  <c r="C148" i="23"/>
  <c r="G148" i="23"/>
  <c r="F148" i="23"/>
  <c r="I148" i="23"/>
  <c r="D148" i="23"/>
  <c r="B148" i="23"/>
  <c r="H148" i="23"/>
  <c r="B146" i="23"/>
  <c r="D146" i="23"/>
  <c r="H146" i="23"/>
  <c r="I146" i="23"/>
  <c r="F146" i="23"/>
  <c r="G146" i="23"/>
  <c r="C146" i="23"/>
  <c r="I84" i="14"/>
  <c r="F84" i="14"/>
  <c r="H84" i="14"/>
  <c r="D84" i="14"/>
  <c r="C84" i="14"/>
  <c r="G84" i="14"/>
  <c r="E84" i="14"/>
  <c r="H122" i="17"/>
  <c r="V122" i="17"/>
  <c r="X122" i="17"/>
  <c r="K122" i="17"/>
  <c r="B122" i="17"/>
  <c r="M122" i="17"/>
  <c r="G122" i="17"/>
  <c r="Q122" i="17"/>
  <c r="S122" i="17"/>
  <c r="D122" i="17"/>
  <c r="I122" i="17"/>
  <c r="L122" i="17"/>
  <c r="U122" i="17"/>
  <c r="R122" i="17"/>
  <c r="F122" i="17"/>
  <c r="W122" i="17"/>
  <c r="T122" i="17"/>
  <c r="N122" i="17"/>
  <c r="C122" i="17"/>
  <c r="J122" i="17"/>
  <c r="F89" i="19"/>
  <c r="D89" i="19"/>
  <c r="P89" i="19"/>
  <c r="H89" i="19"/>
  <c r="G89" i="19"/>
  <c r="O89" i="19"/>
  <c r="K89" i="19"/>
  <c r="L89" i="19"/>
  <c r="C89" i="19"/>
  <c r="J89" i="19"/>
  <c r="Q89" i="19"/>
  <c r="I89" i="19"/>
  <c r="B89" i="19"/>
  <c r="R89" i="19"/>
  <c r="N89" i="19"/>
  <c r="M89" i="19"/>
  <c r="J91" i="20"/>
  <c r="H91" i="20"/>
  <c r="G91" i="20"/>
  <c r="N91" i="20"/>
  <c r="M91" i="20"/>
  <c r="C91" i="20"/>
  <c r="F91" i="20"/>
  <c r="I91" i="20"/>
  <c r="K91" i="20"/>
  <c r="D91" i="20"/>
  <c r="L91" i="20"/>
  <c r="B91" i="20"/>
  <c r="L130" i="21"/>
  <c r="C130" i="21"/>
  <c r="G130" i="21"/>
  <c r="N130" i="21"/>
  <c r="F130" i="21"/>
  <c r="H130" i="21"/>
  <c r="K130" i="21"/>
  <c r="I130" i="21"/>
  <c r="D130" i="21"/>
  <c r="B130" i="21"/>
  <c r="M130" i="21"/>
  <c r="J130" i="21"/>
  <c r="B119" i="22"/>
  <c r="G119" i="22"/>
  <c r="I119" i="22"/>
  <c r="D119" i="22"/>
  <c r="F119" i="22"/>
  <c r="H119" i="22"/>
  <c r="C119" i="22"/>
  <c r="I75" i="23"/>
  <c r="C75" i="23"/>
  <c r="G75" i="23"/>
  <c r="D75" i="23"/>
  <c r="B75" i="23"/>
  <c r="H75" i="23"/>
  <c r="F75" i="23"/>
  <c r="H162" i="23"/>
  <c r="I162" i="23"/>
  <c r="D162" i="23"/>
  <c r="G162" i="23"/>
  <c r="B162" i="23"/>
  <c r="F162" i="23"/>
  <c r="C162" i="23"/>
  <c r="C28" i="21"/>
  <c r="G28" i="21"/>
  <c r="D28" i="21"/>
  <c r="N28" i="21"/>
  <c r="F28" i="21"/>
  <c r="H28" i="21"/>
  <c r="I28" i="21"/>
  <c r="M28" i="21"/>
  <c r="L28" i="21"/>
  <c r="B28" i="21"/>
  <c r="K28" i="21"/>
  <c r="J28" i="21"/>
  <c r="Q178" i="19"/>
  <c r="I178" i="19"/>
  <c r="K178" i="19"/>
  <c r="D178" i="19"/>
  <c r="N178" i="19"/>
  <c r="P178" i="19"/>
  <c r="R178" i="19"/>
  <c r="L178" i="19"/>
  <c r="B178" i="19"/>
  <c r="O178" i="19"/>
  <c r="M178" i="19"/>
  <c r="F178" i="19"/>
  <c r="G178" i="19"/>
  <c r="J178" i="19"/>
  <c r="C178" i="19"/>
  <c r="H178" i="19"/>
  <c r="D138" i="14"/>
  <c r="C138" i="14"/>
  <c r="H138" i="14"/>
  <c r="F138" i="14"/>
  <c r="I138" i="14"/>
  <c r="E138" i="14"/>
  <c r="G138" i="14"/>
  <c r="G72" i="22"/>
  <c r="D72" i="22"/>
  <c r="H72" i="22"/>
  <c r="C72" i="22"/>
  <c r="B72" i="22"/>
  <c r="I72" i="22"/>
  <c r="F72" i="22"/>
  <c r="P119" i="18"/>
  <c r="M119" i="18"/>
  <c r="Q119" i="18"/>
  <c r="J119" i="18"/>
  <c r="D119" i="18"/>
  <c r="G119" i="18"/>
  <c r="O119" i="18"/>
  <c r="C119" i="18"/>
  <c r="N119" i="18"/>
  <c r="K119" i="18"/>
  <c r="F119" i="18"/>
  <c r="H119" i="18"/>
  <c r="B119" i="18"/>
  <c r="L119" i="18"/>
  <c r="I119" i="18"/>
  <c r="R119" i="18"/>
  <c r="B93" i="17"/>
  <c r="N93" i="17"/>
  <c r="X93" i="17"/>
  <c r="S93" i="17"/>
  <c r="C93" i="17"/>
  <c r="Q93" i="17"/>
  <c r="T93" i="17"/>
  <c r="F93" i="17"/>
  <c r="R93" i="17"/>
  <c r="U93" i="17"/>
  <c r="K93" i="17"/>
  <c r="L93" i="17"/>
  <c r="J93" i="17"/>
  <c r="G93" i="17"/>
  <c r="I93" i="17"/>
  <c r="H93" i="17"/>
  <c r="V93" i="17"/>
  <c r="W93" i="17"/>
  <c r="D93" i="17"/>
  <c r="M93" i="17"/>
  <c r="D55" i="26"/>
  <c r="H55" i="26"/>
  <c r="AF55" i="26"/>
  <c r="X55" i="26"/>
  <c r="C55" i="26"/>
  <c r="T55" i="26"/>
  <c r="AB55" i="26"/>
  <c r="U55" i="26"/>
  <c r="Z55" i="26"/>
  <c r="Y55" i="26"/>
  <c r="AJ55" i="26"/>
  <c r="M55" i="26"/>
  <c r="J55" i="26"/>
  <c r="S55" i="26"/>
  <c r="AC55" i="26"/>
  <c r="Q55" i="26"/>
  <c r="AK55" i="26"/>
  <c r="V55" i="26"/>
  <c r="E55" i="26"/>
  <c r="AG55" i="26"/>
  <c r="F55" i="26"/>
  <c r="AM55" i="26"/>
  <c r="R55" i="26"/>
  <c r="N55" i="26"/>
  <c r="G55" i="26"/>
  <c r="I55" i="26"/>
  <c r="AI55" i="26"/>
  <c r="K55" i="26"/>
  <c r="AH55" i="26"/>
  <c r="AA55" i="26"/>
  <c r="P55" i="26"/>
  <c r="AL55" i="26"/>
  <c r="W55" i="26"/>
  <c r="AE55" i="26"/>
  <c r="L55" i="26"/>
  <c r="AD55" i="26"/>
  <c r="O55" i="26"/>
  <c r="G81" i="14"/>
  <c r="H81" i="14"/>
  <c r="D81" i="14"/>
  <c r="I81" i="14"/>
  <c r="C81" i="14"/>
  <c r="F81" i="14"/>
  <c r="E81" i="14"/>
  <c r="J21" i="20"/>
  <c r="F21" i="20"/>
  <c r="D21" i="20"/>
  <c r="N21" i="20"/>
  <c r="B21" i="20"/>
  <c r="G21" i="20"/>
  <c r="M21" i="20"/>
  <c r="C21" i="20"/>
  <c r="K21" i="20"/>
  <c r="I21" i="20"/>
  <c r="L21" i="20"/>
  <c r="H21" i="20"/>
  <c r="E58" i="14"/>
  <c r="G58" i="14"/>
  <c r="C58" i="14"/>
  <c r="I58" i="14"/>
  <c r="D58" i="14"/>
  <c r="H58" i="14"/>
  <c r="F58" i="14"/>
  <c r="K32" i="21"/>
  <c r="F32" i="21"/>
  <c r="C32" i="21"/>
  <c r="D32" i="21"/>
  <c r="N32" i="21"/>
  <c r="G32" i="21"/>
  <c r="M32" i="21"/>
  <c r="L32" i="21"/>
  <c r="I32" i="21"/>
  <c r="J32" i="21"/>
  <c r="B32" i="21"/>
  <c r="H32" i="21"/>
  <c r="M100" i="19"/>
  <c r="F100" i="19"/>
  <c r="I100" i="19"/>
  <c r="P100" i="19"/>
  <c r="K100" i="19"/>
  <c r="G100" i="19"/>
  <c r="O100" i="19"/>
  <c r="L100" i="19"/>
  <c r="Q100" i="19"/>
  <c r="R100" i="19"/>
  <c r="H100" i="19"/>
  <c r="N100" i="19"/>
  <c r="C100" i="19"/>
  <c r="J100" i="19"/>
  <c r="B100" i="19"/>
  <c r="D100" i="19"/>
  <c r="D27" i="21"/>
  <c r="F27" i="21"/>
  <c r="C27" i="21"/>
  <c r="H27" i="21"/>
  <c r="J27" i="21"/>
  <c r="N27" i="21"/>
  <c r="B27" i="21"/>
  <c r="K27" i="21"/>
  <c r="M27" i="21"/>
  <c r="G27" i="21"/>
  <c r="I27" i="21"/>
  <c r="L27" i="21"/>
  <c r="I137" i="14"/>
  <c r="H137" i="14"/>
  <c r="G137" i="14"/>
  <c r="C137" i="14"/>
  <c r="E137" i="14"/>
  <c r="F137" i="14"/>
  <c r="D137" i="14"/>
  <c r="C143" i="17"/>
  <c r="Q143" i="17"/>
  <c r="M143" i="17"/>
  <c r="D143" i="17"/>
  <c r="G143" i="17"/>
  <c r="L143" i="17"/>
  <c r="X143" i="17"/>
  <c r="T143" i="17"/>
  <c r="B143" i="17"/>
  <c r="S143" i="17"/>
  <c r="N143" i="17"/>
  <c r="U143" i="17"/>
  <c r="F143" i="17"/>
  <c r="J143" i="17"/>
  <c r="W143" i="17"/>
  <c r="H143" i="17"/>
  <c r="V143" i="17"/>
  <c r="K143" i="17"/>
  <c r="I143" i="17"/>
  <c r="R143" i="17"/>
  <c r="D119" i="23"/>
  <c r="H119" i="23"/>
  <c r="F119" i="23"/>
  <c r="I119" i="23"/>
  <c r="G119" i="23"/>
  <c r="C119" i="23"/>
  <c r="B119" i="23"/>
  <c r="C165" i="21"/>
  <c r="G165" i="21"/>
  <c r="J165" i="21"/>
  <c r="H165" i="21"/>
  <c r="K165" i="21"/>
  <c r="D165" i="21"/>
  <c r="I165" i="21"/>
  <c r="B165" i="21"/>
  <c r="N165" i="21"/>
  <c r="L165" i="21"/>
  <c r="M165" i="21"/>
  <c r="F165" i="21"/>
  <c r="D136" i="21"/>
  <c r="N136" i="21"/>
  <c r="I136" i="21"/>
  <c r="G136" i="21"/>
  <c r="C136" i="21"/>
  <c r="L136" i="21"/>
  <c r="J136" i="21"/>
  <c r="M136" i="21"/>
  <c r="H136" i="21"/>
  <c r="B136" i="21"/>
  <c r="F136" i="21"/>
  <c r="K136" i="21"/>
  <c r="C114" i="22"/>
  <c r="B114" i="22"/>
  <c r="G114" i="22"/>
  <c r="D114" i="22"/>
  <c r="F114" i="22"/>
  <c r="H114" i="22"/>
  <c r="I114" i="22"/>
  <c r="D117" i="14"/>
  <c r="G117" i="14"/>
  <c r="C117" i="14"/>
  <c r="H117" i="14"/>
  <c r="E117" i="14"/>
  <c r="F117" i="14"/>
  <c r="I117" i="14"/>
  <c r="C157" i="14"/>
  <c r="D157" i="14"/>
  <c r="E157" i="14"/>
  <c r="G157" i="14"/>
  <c r="I157" i="14"/>
  <c r="F157" i="14"/>
  <c r="H157" i="14"/>
  <c r="C46" i="23"/>
  <c r="I46" i="23"/>
  <c r="G46" i="23"/>
  <c r="F46" i="23"/>
  <c r="B46" i="23"/>
  <c r="D46" i="23"/>
  <c r="H46" i="23"/>
  <c r="C72" i="14"/>
  <c r="D72" i="14"/>
  <c r="G72" i="14"/>
  <c r="I72" i="14"/>
  <c r="F72" i="14"/>
  <c r="E72" i="14"/>
  <c r="H72" i="14"/>
  <c r="C14" i="18"/>
  <c r="M14" i="18"/>
  <c r="F14" i="18"/>
  <c r="Q14" i="18"/>
  <c r="G14" i="18"/>
  <c r="R14" i="18"/>
  <c r="K14" i="18"/>
  <c r="D14" i="18"/>
  <c r="N14" i="18"/>
  <c r="I14" i="18"/>
  <c r="P14" i="18"/>
  <c r="H14" i="18"/>
  <c r="O14" i="18"/>
  <c r="B14" i="18"/>
  <c r="L14" i="18"/>
  <c r="J14" i="18"/>
  <c r="F103" i="23"/>
  <c r="C103" i="23"/>
  <c r="B103" i="23"/>
  <c r="G103" i="23"/>
  <c r="D103" i="23"/>
  <c r="I103" i="23"/>
  <c r="H103" i="23"/>
  <c r="P21" i="18"/>
  <c r="I21" i="18"/>
  <c r="J21" i="18"/>
  <c r="F21" i="18"/>
  <c r="H21" i="18"/>
  <c r="M21" i="18"/>
  <c r="O21" i="18"/>
  <c r="N21" i="18"/>
  <c r="D21" i="18"/>
  <c r="K21" i="18"/>
  <c r="G21" i="18"/>
  <c r="L21" i="18"/>
  <c r="B21" i="18"/>
  <c r="C21" i="18"/>
  <c r="Q21" i="18"/>
  <c r="R21" i="18"/>
  <c r="G143" i="22"/>
  <c r="B143" i="22"/>
  <c r="I143" i="22"/>
  <c r="C143" i="22"/>
  <c r="F143" i="22"/>
  <c r="H143" i="22"/>
  <c r="D143" i="22"/>
  <c r="E96" i="14"/>
  <c r="F96" i="14"/>
  <c r="I96" i="14"/>
  <c r="H96" i="14"/>
  <c r="C96" i="14"/>
  <c r="D96" i="14"/>
  <c r="G96" i="14"/>
  <c r="F41" i="22"/>
  <c r="B41" i="22"/>
  <c r="C41" i="22"/>
  <c r="D41" i="22"/>
  <c r="H41" i="22"/>
  <c r="G41" i="22"/>
  <c r="I41" i="22"/>
  <c r="C188" i="20"/>
  <c r="L188" i="20"/>
  <c r="M188" i="20"/>
  <c r="K188" i="20"/>
  <c r="H188" i="20"/>
  <c r="G188" i="20"/>
  <c r="N188" i="20"/>
  <c r="I188" i="20"/>
  <c r="J188" i="20"/>
  <c r="F188" i="20"/>
  <c r="B188" i="20"/>
  <c r="D188" i="20"/>
  <c r="L120" i="17"/>
  <c r="T120" i="17"/>
  <c r="D120" i="17"/>
  <c r="R120" i="17"/>
  <c r="K120" i="17"/>
  <c r="N120" i="17"/>
  <c r="X120" i="17"/>
  <c r="Q120" i="17"/>
  <c r="J120" i="17"/>
  <c r="M120" i="17"/>
  <c r="S120" i="17"/>
  <c r="I120" i="17"/>
  <c r="C120" i="17"/>
  <c r="W120" i="17"/>
  <c r="G120" i="17"/>
  <c r="U120" i="17"/>
  <c r="H120" i="17"/>
  <c r="F120" i="17"/>
  <c r="B120" i="17"/>
  <c r="V120" i="17"/>
  <c r="L146" i="19"/>
  <c r="J146" i="19"/>
  <c r="I146" i="19"/>
  <c r="D146" i="19"/>
  <c r="B146" i="19"/>
  <c r="G146" i="19"/>
  <c r="R146" i="19"/>
  <c r="H146" i="19"/>
  <c r="M146" i="19"/>
  <c r="C146" i="19"/>
  <c r="K146" i="19"/>
  <c r="O146" i="19"/>
  <c r="Q146" i="19"/>
  <c r="P146" i="19"/>
  <c r="F146" i="19"/>
  <c r="N146" i="19"/>
  <c r="K50" i="19"/>
  <c r="L50" i="19"/>
  <c r="B50" i="19"/>
  <c r="P50" i="19"/>
  <c r="J50" i="19"/>
  <c r="G50" i="19"/>
  <c r="H50" i="19"/>
  <c r="C50" i="19"/>
  <c r="Q50" i="19"/>
  <c r="O50" i="19"/>
  <c r="D50" i="19"/>
  <c r="R50" i="19"/>
  <c r="F50" i="19"/>
  <c r="N50" i="19"/>
  <c r="M50" i="19"/>
  <c r="I50" i="19"/>
  <c r="C137" i="20"/>
  <c r="J137" i="20"/>
  <c r="H137" i="20"/>
  <c r="B137" i="20"/>
  <c r="I137" i="20"/>
  <c r="N137" i="20"/>
  <c r="K137" i="20"/>
  <c r="F137" i="20"/>
  <c r="L137" i="20"/>
  <c r="D137" i="20"/>
  <c r="G137" i="20"/>
  <c r="M137" i="20"/>
  <c r="C170" i="21"/>
  <c r="K170" i="21"/>
  <c r="G170" i="21"/>
  <c r="I170" i="21"/>
  <c r="F170" i="21"/>
  <c r="M170" i="21"/>
  <c r="J170" i="21"/>
  <c r="N170" i="21"/>
  <c r="B170" i="21"/>
  <c r="D170" i="21"/>
  <c r="H170" i="21"/>
  <c r="L170" i="21"/>
  <c r="G190" i="22"/>
  <c r="F190" i="22"/>
  <c r="B190" i="22"/>
  <c r="I190" i="22"/>
  <c r="H190" i="22"/>
  <c r="D190" i="22"/>
  <c r="C190" i="22"/>
  <c r="G91" i="22"/>
  <c r="D91" i="22"/>
  <c r="I91" i="22"/>
  <c r="H91" i="22"/>
  <c r="C91" i="22"/>
  <c r="B91" i="22"/>
  <c r="F91" i="22"/>
  <c r="AG43" i="26"/>
  <c r="P43" i="26"/>
  <c r="AL43" i="26"/>
  <c r="AA43" i="26"/>
  <c r="L43" i="26"/>
  <c r="F43" i="26"/>
  <c r="I43" i="26"/>
  <c r="E43" i="26"/>
  <c r="J43" i="26"/>
  <c r="AJ43" i="26"/>
  <c r="AD43" i="26"/>
  <c r="AB43" i="26"/>
  <c r="N43" i="26"/>
  <c r="Z43" i="26"/>
  <c r="V43" i="26"/>
  <c r="O43" i="26"/>
  <c r="AH43" i="26"/>
  <c r="R43" i="26"/>
  <c r="G43" i="26"/>
  <c r="K43" i="26"/>
  <c r="AI43" i="26"/>
  <c r="Y43" i="26"/>
  <c r="X43" i="26"/>
  <c r="W43" i="26"/>
  <c r="AE43" i="26"/>
  <c r="U43" i="26"/>
  <c r="D43" i="26"/>
  <c r="T43" i="26"/>
  <c r="S43" i="26"/>
  <c r="AC43" i="26"/>
  <c r="AM43" i="26"/>
  <c r="C43" i="26"/>
  <c r="Q43" i="26"/>
  <c r="M43" i="26"/>
  <c r="AK43" i="26"/>
  <c r="H43" i="26"/>
  <c r="AF43" i="26"/>
  <c r="H128" i="21"/>
  <c r="B128" i="21"/>
  <c r="G128" i="21"/>
  <c r="D128" i="21"/>
  <c r="F128" i="21"/>
  <c r="M128" i="21"/>
  <c r="N128" i="21"/>
  <c r="I128" i="21"/>
  <c r="L128" i="21"/>
  <c r="J128" i="21"/>
  <c r="K128" i="21"/>
  <c r="C128" i="21"/>
  <c r="I178" i="17"/>
  <c r="Q178" i="17"/>
  <c r="M178" i="17"/>
  <c r="U178" i="17"/>
  <c r="V178" i="17"/>
  <c r="N178" i="17"/>
  <c r="X178" i="17"/>
  <c r="W178" i="17"/>
  <c r="H178" i="17"/>
  <c r="D178" i="17"/>
  <c r="S178" i="17"/>
  <c r="K178" i="17"/>
  <c r="L178" i="17"/>
  <c r="F178" i="17"/>
  <c r="J178" i="17"/>
  <c r="G178" i="17"/>
  <c r="B178" i="17"/>
  <c r="R178" i="17"/>
  <c r="C178" i="17"/>
  <c r="T178" i="17"/>
  <c r="G78" i="19"/>
  <c r="F78" i="19"/>
  <c r="J78" i="19"/>
  <c r="C78" i="19"/>
  <c r="O78" i="19"/>
  <c r="B78" i="19"/>
  <c r="D78" i="19"/>
  <c r="M78" i="19"/>
  <c r="I78" i="19"/>
  <c r="L78" i="19"/>
  <c r="N78" i="19"/>
  <c r="K78" i="19"/>
  <c r="Q78" i="19"/>
  <c r="H78" i="19"/>
  <c r="R78" i="19"/>
  <c r="P78" i="19"/>
  <c r="G29" i="23"/>
  <c r="F29" i="23"/>
  <c r="B29" i="23"/>
  <c r="I29" i="23"/>
  <c r="C29" i="23"/>
  <c r="D29" i="23"/>
  <c r="H29" i="23"/>
  <c r="L105" i="21"/>
  <c r="G105" i="21"/>
  <c r="D105" i="21"/>
  <c r="J105" i="21"/>
  <c r="K105" i="21"/>
  <c r="B105" i="21"/>
  <c r="I105" i="21"/>
  <c r="M105" i="21"/>
  <c r="N105" i="21"/>
  <c r="H105" i="21"/>
  <c r="F105" i="21"/>
  <c r="C105" i="21"/>
  <c r="G86" i="22"/>
  <c r="B86" i="22"/>
  <c r="I86" i="22"/>
  <c r="H86" i="22"/>
  <c r="F86" i="22"/>
  <c r="C86" i="22"/>
  <c r="D86" i="22"/>
  <c r="J173" i="20"/>
  <c r="B173" i="20"/>
  <c r="C173" i="20"/>
  <c r="I173" i="20"/>
  <c r="N173" i="20"/>
  <c r="D173" i="20"/>
  <c r="F173" i="20"/>
  <c r="K173" i="20"/>
  <c r="G173" i="20"/>
  <c r="H173" i="20"/>
  <c r="L173" i="20"/>
  <c r="M173" i="20"/>
  <c r="C94" i="20"/>
  <c r="G94" i="20"/>
  <c r="L94" i="20"/>
  <c r="N94" i="20"/>
  <c r="D94" i="20"/>
  <c r="B94" i="20"/>
  <c r="M94" i="20"/>
  <c r="F94" i="20"/>
  <c r="I94" i="20"/>
  <c r="H94" i="20"/>
  <c r="J94" i="20"/>
  <c r="K94" i="20"/>
  <c r="M19" i="19"/>
  <c r="F19" i="19"/>
  <c r="J19" i="19"/>
  <c r="P19" i="19"/>
  <c r="R19" i="19"/>
  <c r="Q19" i="19"/>
  <c r="N19" i="19"/>
  <c r="G19" i="19"/>
  <c r="L19" i="19"/>
  <c r="I19" i="19"/>
  <c r="O19" i="19"/>
  <c r="C19" i="19"/>
  <c r="K19" i="19"/>
  <c r="B19" i="19"/>
  <c r="D19" i="19"/>
  <c r="H19" i="19"/>
  <c r="F120" i="22"/>
  <c r="C120" i="22"/>
  <c r="H120" i="22"/>
  <c r="B120" i="22"/>
  <c r="D120" i="22"/>
  <c r="I120" i="22"/>
  <c r="G120" i="22"/>
  <c r="K62" i="20"/>
  <c r="I62" i="20"/>
  <c r="D62" i="20"/>
  <c r="G62" i="20"/>
  <c r="M62" i="20"/>
  <c r="H62" i="20"/>
  <c r="J62" i="20"/>
  <c r="L62" i="20"/>
  <c r="B62" i="20"/>
  <c r="N62" i="20"/>
  <c r="F62" i="20"/>
  <c r="C62" i="20"/>
  <c r="H145" i="26"/>
  <c r="AJ145" i="26"/>
  <c r="R145" i="26"/>
  <c r="C145" i="26"/>
  <c r="T145" i="26"/>
  <c r="F145" i="26"/>
  <c r="AA145" i="26"/>
  <c r="I145" i="26"/>
  <c r="J145" i="26"/>
  <c r="AC145" i="26"/>
  <c r="AD145" i="26"/>
  <c r="AK145" i="26"/>
  <c r="Q145" i="26"/>
  <c r="Z145" i="26"/>
  <c r="V145" i="26"/>
  <c r="O145" i="26"/>
  <c r="AF145" i="26"/>
  <c r="AB145" i="26"/>
  <c r="G145" i="26"/>
  <c r="K145" i="26"/>
  <c r="AI145" i="26"/>
  <c r="AL145" i="26"/>
  <c r="P145" i="26"/>
  <c r="W145" i="26"/>
  <c r="AE145" i="26"/>
  <c r="M145" i="26"/>
  <c r="U145" i="26"/>
  <c r="N145" i="26"/>
  <c r="L145" i="26"/>
  <c r="AM145" i="26"/>
  <c r="AH145" i="26"/>
  <c r="AG145" i="26"/>
  <c r="Y145" i="26"/>
  <c r="X145" i="26"/>
  <c r="D145" i="26"/>
  <c r="E145" i="26"/>
  <c r="S145" i="26"/>
  <c r="B141" i="21"/>
  <c r="F141" i="21"/>
  <c r="C141" i="21"/>
  <c r="D141" i="21"/>
  <c r="J141" i="21"/>
  <c r="I141" i="21"/>
  <c r="H141" i="21"/>
  <c r="G141" i="21"/>
  <c r="N141" i="21"/>
  <c r="L141" i="21"/>
  <c r="M141" i="21"/>
  <c r="K141" i="21"/>
  <c r="H151" i="23"/>
  <c r="B151" i="23"/>
  <c r="I151" i="23"/>
  <c r="C151" i="23"/>
  <c r="D151" i="23"/>
  <c r="G151" i="23"/>
  <c r="F151" i="23"/>
  <c r="N184" i="19"/>
  <c r="G184" i="19"/>
  <c r="B184" i="19"/>
  <c r="F184" i="19"/>
  <c r="K184" i="19"/>
  <c r="D184" i="19"/>
  <c r="P184" i="19"/>
  <c r="H184" i="19"/>
  <c r="M184" i="19"/>
  <c r="O184" i="19"/>
  <c r="J184" i="19"/>
  <c r="I184" i="19"/>
  <c r="C184" i="19"/>
  <c r="L184" i="19"/>
  <c r="R184" i="19"/>
  <c r="Q184" i="19"/>
  <c r="C105" i="23"/>
  <c r="I105" i="23"/>
  <c r="H105" i="23"/>
  <c r="D105" i="23"/>
  <c r="B105" i="23"/>
  <c r="G105" i="23"/>
  <c r="F105" i="23"/>
  <c r="G138" i="26"/>
  <c r="S138" i="26"/>
  <c r="M138" i="26"/>
  <c r="AK138" i="26"/>
  <c r="C138" i="26"/>
  <c r="W138" i="26"/>
  <c r="E138" i="26"/>
  <c r="Y138" i="26"/>
  <c r="T138" i="26"/>
  <c r="AF138" i="26"/>
  <c r="AM138" i="26"/>
  <c r="I138" i="26"/>
  <c r="X138" i="26"/>
  <c r="O138" i="26"/>
  <c r="Q138" i="26"/>
  <c r="D138" i="26"/>
  <c r="AG138" i="26"/>
  <c r="AD138" i="26"/>
  <c r="AE138" i="26"/>
  <c r="P138" i="26"/>
  <c r="R138" i="26"/>
  <c r="AI138" i="26"/>
  <c r="U138" i="26"/>
  <c r="J138" i="26"/>
  <c r="L138" i="26"/>
  <c r="Z138" i="26"/>
  <c r="AJ138" i="26"/>
  <c r="AC138" i="26"/>
  <c r="K138" i="26"/>
  <c r="N138" i="26"/>
  <c r="AB138" i="26"/>
  <c r="AH138" i="26"/>
  <c r="F138" i="26"/>
  <c r="H138" i="26"/>
  <c r="V138" i="26"/>
  <c r="AL138" i="26"/>
  <c r="AA138" i="26"/>
  <c r="C112" i="14"/>
  <c r="I112" i="14"/>
  <c r="F112" i="14"/>
  <c r="E112" i="14"/>
  <c r="D112" i="14"/>
  <c r="G112" i="14"/>
  <c r="H112" i="14"/>
  <c r="I104" i="23"/>
  <c r="B104" i="23"/>
  <c r="H104" i="23"/>
  <c r="F104" i="23"/>
  <c r="D104" i="23"/>
  <c r="G104" i="23"/>
  <c r="C104" i="23"/>
  <c r="E145" i="14"/>
  <c r="I145" i="14"/>
  <c r="D145" i="14"/>
  <c r="C145" i="14"/>
  <c r="G145" i="14"/>
  <c r="H145" i="14"/>
  <c r="F145" i="14"/>
  <c r="I181" i="21"/>
  <c r="J181" i="21"/>
  <c r="G181" i="21"/>
  <c r="L181" i="21"/>
  <c r="N181" i="21"/>
  <c r="B181" i="21"/>
  <c r="K181" i="21"/>
  <c r="F181" i="21"/>
  <c r="D181" i="21"/>
  <c r="H181" i="21"/>
  <c r="M181" i="21"/>
  <c r="C181" i="21"/>
  <c r="G159" i="21"/>
  <c r="H159" i="21"/>
  <c r="F159" i="21"/>
  <c r="C159" i="21"/>
  <c r="B159" i="21"/>
  <c r="L159" i="21"/>
  <c r="M159" i="21"/>
  <c r="K159" i="21"/>
  <c r="N159" i="21"/>
  <c r="D159" i="21"/>
  <c r="I159" i="21"/>
  <c r="J159" i="21"/>
  <c r="C129" i="22"/>
  <c r="B129" i="22"/>
  <c r="H129" i="22"/>
  <c r="D129" i="22"/>
  <c r="I129" i="22"/>
  <c r="G129" i="22"/>
  <c r="F129" i="22"/>
  <c r="D77" i="22"/>
  <c r="F77" i="22"/>
  <c r="I77" i="22"/>
  <c r="B77" i="22"/>
  <c r="G77" i="22"/>
  <c r="H77" i="22"/>
  <c r="C77" i="22"/>
  <c r="E36" i="24"/>
  <c r="G36" i="24"/>
  <c r="F36" i="24"/>
  <c r="D36" i="24"/>
  <c r="C36" i="24"/>
  <c r="C62" i="17"/>
  <c r="Q62" i="17"/>
  <c r="U62" i="17"/>
  <c r="M62" i="17"/>
  <c r="W62" i="17"/>
  <c r="I62" i="17"/>
  <c r="N62" i="17"/>
  <c r="H62" i="17"/>
  <c r="K62" i="17"/>
  <c r="B62" i="17"/>
  <c r="D62" i="17"/>
  <c r="G62" i="17"/>
  <c r="V62" i="17"/>
  <c r="X62" i="17"/>
  <c r="L62" i="17"/>
  <c r="J62" i="17"/>
  <c r="S62" i="17"/>
  <c r="R62" i="17"/>
  <c r="F62" i="17"/>
  <c r="T62" i="17"/>
  <c r="G51" i="19"/>
  <c r="P51" i="19"/>
  <c r="D51" i="19"/>
  <c r="F51" i="19"/>
  <c r="N51" i="19"/>
  <c r="B51" i="19"/>
  <c r="O51" i="19"/>
  <c r="C51" i="19"/>
  <c r="M51" i="19"/>
  <c r="H51" i="19"/>
  <c r="R51" i="19"/>
  <c r="Q51" i="19"/>
  <c r="I51" i="19"/>
  <c r="L51" i="19"/>
  <c r="J51" i="19"/>
  <c r="K51" i="19"/>
  <c r="C179" i="22"/>
  <c r="B179" i="22"/>
  <c r="G179" i="22"/>
  <c r="F179" i="22"/>
  <c r="D179" i="22"/>
  <c r="I179" i="22"/>
  <c r="H179" i="22"/>
  <c r="H34" i="19"/>
  <c r="P34" i="19"/>
  <c r="I34" i="19"/>
  <c r="D34" i="19"/>
  <c r="O34" i="19"/>
  <c r="G34" i="19"/>
  <c r="C34" i="19"/>
  <c r="B34" i="19"/>
  <c r="K34" i="19"/>
  <c r="L34" i="19"/>
  <c r="Q34" i="19"/>
  <c r="J34" i="19"/>
  <c r="N34" i="19"/>
  <c r="M34" i="19"/>
  <c r="F34" i="19"/>
  <c r="R34" i="19"/>
  <c r="M78" i="17"/>
  <c r="X78" i="17"/>
  <c r="K78" i="17"/>
  <c r="L78" i="17"/>
  <c r="B78" i="17"/>
  <c r="I78" i="17"/>
  <c r="V78" i="17"/>
  <c r="F78" i="17"/>
  <c r="G78" i="17"/>
  <c r="T78" i="17"/>
  <c r="Q78" i="17"/>
  <c r="J78" i="17"/>
  <c r="C78" i="17"/>
  <c r="U78" i="17"/>
  <c r="D78" i="17"/>
  <c r="H78" i="17"/>
  <c r="N78" i="17"/>
  <c r="W78" i="17"/>
  <c r="R78" i="17"/>
  <c r="S78" i="17"/>
  <c r="I23" i="14"/>
  <c r="E23" i="14"/>
  <c r="C23" i="14"/>
  <c r="F23" i="14"/>
  <c r="D23" i="14"/>
  <c r="H23" i="14"/>
  <c r="G23" i="14"/>
  <c r="U107" i="17"/>
  <c r="H107" i="17"/>
  <c r="W107" i="17"/>
  <c r="L107" i="17"/>
  <c r="I107" i="17"/>
  <c r="R107" i="17"/>
  <c r="G107" i="17"/>
  <c r="T107" i="17"/>
  <c r="F107" i="17"/>
  <c r="M107" i="17"/>
  <c r="D107" i="17"/>
  <c r="Q107" i="17"/>
  <c r="X107" i="17"/>
  <c r="N107" i="17"/>
  <c r="J107" i="17"/>
  <c r="C107" i="17"/>
  <c r="S107" i="17"/>
  <c r="B107" i="17"/>
  <c r="K107" i="17"/>
  <c r="V107" i="17"/>
  <c r="M120" i="19"/>
  <c r="B120" i="19"/>
  <c r="D120" i="19"/>
  <c r="J120" i="19"/>
  <c r="H120" i="19"/>
  <c r="G120" i="19"/>
  <c r="N120" i="19"/>
  <c r="O120" i="19"/>
  <c r="K120" i="19"/>
  <c r="Q120" i="19"/>
  <c r="C120" i="19"/>
  <c r="F120" i="19"/>
  <c r="I120" i="19"/>
  <c r="R120" i="19"/>
  <c r="P120" i="19"/>
  <c r="L120" i="19"/>
  <c r="C19" i="14"/>
  <c r="F19" i="14"/>
  <c r="E19" i="14"/>
  <c r="G19" i="14"/>
  <c r="I19" i="14"/>
  <c r="H19" i="14"/>
  <c r="D19" i="14"/>
  <c r="T73" i="17"/>
  <c r="W73" i="17"/>
  <c r="V73" i="17"/>
  <c r="C73" i="17"/>
  <c r="K73" i="17"/>
  <c r="J73" i="17"/>
  <c r="R73" i="17"/>
  <c r="G73" i="17"/>
  <c r="M73" i="17"/>
  <c r="X73" i="17"/>
  <c r="F73" i="17"/>
  <c r="Q73" i="17"/>
  <c r="D73" i="17"/>
  <c r="N73" i="17"/>
  <c r="L73" i="17"/>
  <c r="I73" i="17"/>
  <c r="H73" i="17"/>
  <c r="B73" i="17"/>
  <c r="U73" i="17"/>
  <c r="S73" i="17"/>
  <c r="S73" i="26"/>
  <c r="O73" i="26"/>
  <c r="D73" i="26"/>
  <c r="Z73" i="26"/>
  <c r="K73" i="26"/>
  <c r="AI73" i="26"/>
  <c r="AM73" i="26"/>
  <c r="E73" i="26"/>
  <c r="AE73" i="26"/>
  <c r="C73" i="26"/>
  <c r="T73" i="26"/>
  <c r="AJ73" i="26"/>
  <c r="AF73" i="26"/>
  <c r="AC73" i="26"/>
  <c r="P73" i="26"/>
  <c r="H73" i="26"/>
  <c r="R73" i="26"/>
  <c r="AB73" i="26"/>
  <c r="F73" i="26"/>
  <c r="X73" i="26"/>
  <c r="N73" i="26"/>
  <c r="AA73" i="26"/>
  <c r="Q73" i="26"/>
  <c r="J73" i="26"/>
  <c r="L73" i="26"/>
  <c r="AD73" i="26"/>
  <c r="AG73" i="26"/>
  <c r="AK73" i="26"/>
  <c r="G73" i="26"/>
  <c r="AH73" i="26"/>
  <c r="W73" i="26"/>
  <c r="V73" i="26"/>
  <c r="Y73" i="26"/>
  <c r="AL73" i="26"/>
  <c r="U73" i="26"/>
  <c r="M73" i="26"/>
  <c r="I73" i="26"/>
  <c r="P57" i="18"/>
  <c r="F57" i="18"/>
  <c r="G57" i="18"/>
  <c r="B57" i="18"/>
  <c r="N57" i="18"/>
  <c r="H57" i="18"/>
  <c r="C57" i="18"/>
  <c r="I57" i="18"/>
  <c r="M57" i="18"/>
  <c r="J57" i="18"/>
  <c r="K57" i="18"/>
  <c r="O57" i="18"/>
  <c r="D57" i="18"/>
  <c r="L57" i="18"/>
  <c r="Q57" i="18"/>
  <c r="R57" i="18"/>
  <c r="C25" i="17"/>
  <c r="H25" i="17"/>
  <c r="I25" i="17"/>
  <c r="F25" i="17"/>
  <c r="Q25" i="17"/>
  <c r="N25" i="17"/>
  <c r="B25" i="17"/>
  <c r="J25" i="17"/>
  <c r="K25" i="17"/>
  <c r="V25" i="17"/>
  <c r="X25" i="17"/>
  <c r="R25" i="17"/>
  <c r="W25" i="17"/>
  <c r="T25" i="17"/>
  <c r="L25" i="17"/>
  <c r="D25" i="17"/>
  <c r="U25" i="17"/>
  <c r="M25" i="17"/>
  <c r="S25" i="17"/>
  <c r="G25" i="17"/>
  <c r="C101" i="19"/>
  <c r="Q101" i="19"/>
  <c r="H101" i="19"/>
  <c r="K101" i="19"/>
  <c r="N101" i="19"/>
  <c r="J101" i="19"/>
  <c r="O101" i="19"/>
  <c r="L101" i="19"/>
  <c r="R101" i="19"/>
  <c r="B101" i="19"/>
  <c r="M101" i="19"/>
  <c r="F101" i="19"/>
  <c r="P101" i="19"/>
  <c r="I101" i="19"/>
  <c r="G101" i="19"/>
  <c r="D101" i="19"/>
  <c r="C33" i="20"/>
  <c r="N33" i="20"/>
  <c r="G33" i="20"/>
  <c r="I33" i="20"/>
  <c r="K33" i="20"/>
  <c r="J33" i="20"/>
  <c r="F33" i="20"/>
  <c r="D33" i="20"/>
  <c r="H33" i="20"/>
  <c r="L33" i="20"/>
  <c r="B33" i="20"/>
  <c r="M33" i="20"/>
  <c r="I190" i="19"/>
  <c r="M190" i="19"/>
  <c r="H190" i="19"/>
  <c r="F190" i="19"/>
  <c r="B190" i="19"/>
  <c r="D190" i="19"/>
  <c r="O190" i="19"/>
  <c r="K190" i="19"/>
  <c r="L190" i="19"/>
  <c r="P190" i="19"/>
  <c r="G190" i="19"/>
  <c r="J190" i="19"/>
  <c r="R190" i="19"/>
  <c r="Q190" i="19"/>
  <c r="C190" i="19"/>
  <c r="N190" i="19"/>
  <c r="M95" i="17"/>
  <c r="J95" i="17"/>
  <c r="R95" i="17"/>
  <c r="V95" i="17"/>
  <c r="S95" i="17"/>
  <c r="X95" i="17"/>
  <c r="L95" i="17"/>
  <c r="I95" i="17"/>
  <c r="G95" i="17"/>
  <c r="N95" i="17"/>
  <c r="W95" i="17"/>
  <c r="Q95" i="17"/>
  <c r="U95" i="17"/>
  <c r="F95" i="17"/>
  <c r="D95" i="17"/>
  <c r="C95" i="17"/>
  <c r="K95" i="17"/>
  <c r="H95" i="17"/>
  <c r="B95" i="17"/>
  <c r="T95" i="17"/>
  <c r="G101" i="14"/>
  <c r="H101" i="14"/>
  <c r="C101" i="14"/>
  <c r="I101" i="14"/>
  <c r="F101" i="14"/>
  <c r="E101" i="14"/>
  <c r="D101" i="14"/>
  <c r="M49" i="17"/>
  <c r="K49" i="17"/>
  <c r="H49" i="17"/>
  <c r="F49" i="17"/>
  <c r="C49" i="17"/>
  <c r="B49" i="17"/>
  <c r="L49" i="17"/>
  <c r="R49" i="17"/>
  <c r="G49" i="17"/>
  <c r="X49" i="17"/>
  <c r="J49" i="17"/>
  <c r="Q49" i="17"/>
  <c r="N49" i="17"/>
  <c r="T49" i="17"/>
  <c r="W49" i="17"/>
  <c r="D49" i="17"/>
  <c r="S49" i="17"/>
  <c r="U49" i="17"/>
  <c r="V49" i="17"/>
  <c r="I49" i="17"/>
  <c r="N182" i="20"/>
  <c r="I182" i="20"/>
  <c r="J182" i="20"/>
  <c r="D182" i="20"/>
  <c r="H182" i="20"/>
  <c r="G182" i="20"/>
  <c r="K182" i="20"/>
  <c r="L182" i="20"/>
  <c r="M182" i="20"/>
  <c r="C182" i="20"/>
  <c r="F182" i="20"/>
  <c r="B182" i="20"/>
  <c r="C128" i="19"/>
  <c r="P128" i="19"/>
  <c r="N128" i="19"/>
  <c r="J128" i="19"/>
  <c r="D128" i="19"/>
  <c r="M128" i="19"/>
  <c r="O128" i="19"/>
  <c r="L128" i="19"/>
  <c r="K128" i="19"/>
  <c r="B128" i="19"/>
  <c r="G128" i="19"/>
  <c r="R128" i="19"/>
  <c r="I128" i="19"/>
  <c r="H128" i="19"/>
  <c r="F128" i="19"/>
  <c r="Q128" i="19"/>
  <c r="G64" i="19"/>
  <c r="C64" i="19"/>
  <c r="P64" i="19"/>
  <c r="I64" i="19"/>
  <c r="J64" i="19"/>
  <c r="O64" i="19"/>
  <c r="Q64" i="19"/>
  <c r="D64" i="19"/>
  <c r="H64" i="19"/>
  <c r="B64" i="19"/>
  <c r="K64" i="19"/>
  <c r="R64" i="19"/>
  <c r="N64" i="19"/>
  <c r="M64" i="19"/>
  <c r="F64" i="19"/>
  <c r="L64" i="19"/>
  <c r="B165" i="20"/>
  <c r="G165" i="20"/>
  <c r="N165" i="20"/>
  <c r="L165" i="20"/>
  <c r="M165" i="20"/>
  <c r="I165" i="20"/>
  <c r="C165" i="20"/>
  <c r="H165" i="20"/>
  <c r="K165" i="20"/>
  <c r="D165" i="20"/>
  <c r="J165" i="20"/>
  <c r="F165" i="20"/>
  <c r="N65" i="21"/>
  <c r="J65" i="21"/>
  <c r="C65" i="21"/>
  <c r="B65" i="21"/>
  <c r="L65" i="21"/>
  <c r="K65" i="21"/>
  <c r="G65" i="21"/>
  <c r="D65" i="21"/>
  <c r="H65" i="21"/>
  <c r="M65" i="21"/>
  <c r="F65" i="21"/>
  <c r="I65" i="21"/>
  <c r="I69" i="22"/>
  <c r="H69" i="22"/>
  <c r="F69" i="22"/>
  <c r="C69" i="22"/>
  <c r="D69" i="22"/>
  <c r="G69" i="22"/>
  <c r="B69" i="22"/>
  <c r="D49" i="23"/>
  <c r="F49" i="23"/>
  <c r="H49" i="23"/>
  <c r="C49" i="23"/>
  <c r="G49" i="23"/>
  <c r="I49" i="23"/>
  <c r="B49" i="23"/>
  <c r="C189" i="23"/>
  <c r="I189" i="23"/>
  <c r="F189" i="23"/>
  <c r="G189" i="23"/>
  <c r="H189" i="23"/>
  <c r="D189" i="23"/>
  <c r="B189" i="23"/>
  <c r="F88" i="14"/>
  <c r="I88" i="14"/>
  <c r="E88" i="14"/>
  <c r="C88" i="14"/>
  <c r="H88" i="14"/>
  <c r="D88" i="14"/>
  <c r="G88" i="14"/>
  <c r="N82" i="17"/>
  <c r="L82" i="17"/>
  <c r="T82" i="17"/>
  <c r="H82" i="17"/>
  <c r="F82" i="17"/>
  <c r="U82" i="17"/>
  <c r="M82" i="17"/>
  <c r="C82" i="17"/>
  <c r="R82" i="17"/>
  <c r="X82" i="17"/>
  <c r="D82" i="17"/>
  <c r="K82" i="17"/>
  <c r="V82" i="17"/>
  <c r="G82" i="17"/>
  <c r="B82" i="17"/>
  <c r="I82" i="17"/>
  <c r="J82" i="17"/>
  <c r="Q82" i="17"/>
  <c r="S82" i="17"/>
  <c r="W82" i="17"/>
  <c r="K107" i="21"/>
  <c r="B107" i="21"/>
  <c r="H107" i="21"/>
  <c r="G107" i="21"/>
  <c r="N107" i="21"/>
  <c r="I107" i="21"/>
  <c r="F107" i="21"/>
  <c r="D107" i="21"/>
  <c r="L107" i="21"/>
  <c r="M107" i="21"/>
  <c r="C107" i="21"/>
  <c r="J107" i="21"/>
  <c r="I95" i="19"/>
  <c r="P95" i="19"/>
  <c r="Q95" i="19"/>
  <c r="O95" i="19"/>
  <c r="D95" i="19"/>
  <c r="N95" i="19"/>
  <c r="K95" i="19"/>
  <c r="C95" i="19"/>
  <c r="G95" i="19"/>
  <c r="F95" i="19"/>
  <c r="L95" i="19"/>
  <c r="B95" i="19"/>
  <c r="M95" i="19"/>
  <c r="J95" i="19"/>
  <c r="H95" i="19"/>
  <c r="R95" i="19"/>
  <c r="F114" i="23"/>
  <c r="G114" i="23"/>
  <c r="D114" i="23"/>
  <c r="C114" i="23"/>
  <c r="I114" i="23"/>
  <c r="B114" i="23"/>
  <c r="H114" i="23"/>
  <c r="I122" i="22"/>
  <c r="G122" i="22"/>
  <c r="D122" i="22"/>
  <c r="B122" i="22"/>
  <c r="C122" i="22"/>
  <c r="F122" i="22"/>
  <c r="H122" i="22"/>
  <c r="H115" i="17"/>
  <c r="W115" i="17"/>
  <c r="R115" i="17"/>
  <c r="N115" i="17"/>
  <c r="G115" i="17"/>
  <c r="Q115" i="17"/>
  <c r="I115" i="17"/>
  <c r="K115" i="17"/>
  <c r="F115" i="17"/>
  <c r="X115" i="17"/>
  <c r="S115" i="17"/>
  <c r="J115" i="17"/>
  <c r="T115" i="17"/>
  <c r="C115" i="17"/>
  <c r="B115" i="17"/>
  <c r="M115" i="17"/>
  <c r="L115" i="17"/>
  <c r="V115" i="17"/>
  <c r="U115" i="17"/>
  <c r="D115" i="17"/>
  <c r="M137" i="17"/>
  <c r="V137" i="17"/>
  <c r="U137" i="17"/>
  <c r="H137" i="17"/>
  <c r="K137" i="17"/>
  <c r="N137" i="17"/>
  <c r="I137" i="17"/>
  <c r="R137" i="17"/>
  <c r="G137" i="17"/>
  <c r="Q137" i="17"/>
  <c r="C137" i="17"/>
  <c r="W137" i="17"/>
  <c r="J137" i="17"/>
  <c r="T137" i="17"/>
  <c r="S137" i="17"/>
  <c r="F137" i="17"/>
  <c r="D137" i="17"/>
  <c r="L137" i="17"/>
  <c r="B137" i="17"/>
  <c r="X137" i="17"/>
  <c r="C73" i="21"/>
  <c r="B73" i="21"/>
  <c r="I73" i="21"/>
  <c r="M73" i="21"/>
  <c r="D73" i="21"/>
  <c r="F73" i="21"/>
  <c r="J73" i="21"/>
  <c r="L73" i="21"/>
  <c r="H73" i="21"/>
  <c r="K73" i="21"/>
  <c r="G73" i="21"/>
  <c r="N73" i="21"/>
  <c r="H82" i="14"/>
  <c r="F82" i="14"/>
  <c r="C82" i="14"/>
  <c r="E82" i="14"/>
  <c r="G82" i="14"/>
  <c r="D82" i="14"/>
  <c r="I82" i="14"/>
  <c r="J152" i="26"/>
  <c r="D152" i="26"/>
  <c r="AD152" i="26"/>
  <c r="AF152" i="26"/>
  <c r="AH152" i="26"/>
  <c r="Z152" i="26"/>
  <c r="V152" i="26"/>
  <c r="O152" i="26"/>
  <c r="S152" i="26"/>
  <c r="AB152" i="26"/>
  <c r="G152" i="26"/>
  <c r="K152" i="26"/>
  <c r="AI152" i="26"/>
  <c r="AG152" i="26"/>
  <c r="C152" i="26"/>
  <c r="AM152" i="26"/>
  <c r="U152" i="26"/>
  <c r="H152" i="26"/>
  <c r="AA152" i="26"/>
  <c r="I152" i="26"/>
  <c r="AC152" i="26"/>
  <c r="AJ152" i="26"/>
  <c r="Y152" i="26"/>
  <c r="P152" i="26"/>
  <c r="F152" i="26"/>
  <c r="AK152" i="26"/>
  <c r="AL152" i="26"/>
  <c r="W152" i="26"/>
  <c r="M152" i="26"/>
  <c r="L152" i="26"/>
  <c r="N152" i="26"/>
  <c r="X152" i="26"/>
  <c r="R152" i="26"/>
  <c r="AE152" i="26"/>
  <c r="T152" i="26"/>
  <c r="Q152" i="26"/>
  <c r="E152" i="26"/>
  <c r="L187" i="19"/>
  <c r="B187" i="19"/>
  <c r="I187" i="19"/>
  <c r="G187" i="19"/>
  <c r="M187" i="19"/>
  <c r="K187" i="19"/>
  <c r="P187" i="19"/>
  <c r="D187" i="19"/>
  <c r="J187" i="19"/>
  <c r="O187" i="19"/>
  <c r="Q187" i="19"/>
  <c r="H187" i="19"/>
  <c r="N187" i="19"/>
  <c r="R187" i="19"/>
  <c r="C187" i="19"/>
  <c r="F187" i="19"/>
  <c r="K171" i="26"/>
  <c r="Z171" i="26"/>
  <c r="S171" i="26"/>
  <c r="AF171" i="26"/>
  <c r="Q171" i="26"/>
  <c r="AA171" i="26"/>
  <c r="O171" i="26"/>
  <c r="AM171" i="26"/>
  <c r="V171" i="26"/>
  <c r="Y171" i="26"/>
  <c r="I171" i="26"/>
  <c r="AI171" i="26"/>
  <c r="U171" i="26"/>
  <c r="AE171" i="26"/>
  <c r="C171" i="26"/>
  <c r="E171" i="26"/>
  <c r="AG171" i="26"/>
  <c r="T171" i="26"/>
  <c r="P171" i="26"/>
  <c r="D171" i="26"/>
  <c r="L171" i="26"/>
  <c r="X171" i="26"/>
  <c r="AL171" i="26"/>
  <c r="AJ171" i="26"/>
  <c r="AC171" i="26"/>
  <c r="R171" i="26"/>
  <c r="AB171" i="26"/>
  <c r="J171" i="26"/>
  <c r="AH171" i="26"/>
  <c r="W171" i="26"/>
  <c r="AK171" i="26"/>
  <c r="N171" i="26"/>
  <c r="G171" i="26"/>
  <c r="AD171" i="26"/>
  <c r="M171" i="26"/>
  <c r="H171" i="26"/>
  <c r="F171" i="26"/>
  <c r="J33" i="21"/>
  <c r="M33" i="21"/>
  <c r="H33" i="21"/>
  <c r="I33" i="21"/>
  <c r="D33" i="21"/>
  <c r="K33" i="21"/>
  <c r="L33" i="21"/>
  <c r="C33" i="21"/>
  <c r="B33" i="21"/>
  <c r="N33" i="21"/>
  <c r="F33" i="21"/>
  <c r="G33" i="21"/>
  <c r="C45" i="19"/>
  <c r="G45" i="19"/>
  <c r="L45" i="19"/>
  <c r="D45" i="19"/>
  <c r="M45" i="19"/>
  <c r="F45" i="19"/>
  <c r="Q45" i="19"/>
  <c r="J45" i="19"/>
  <c r="O45" i="19"/>
  <c r="N45" i="19"/>
  <c r="P45" i="19"/>
  <c r="B45" i="19"/>
  <c r="R45" i="19"/>
  <c r="K45" i="19"/>
  <c r="I45" i="19"/>
  <c r="H45" i="19"/>
  <c r="F51" i="22"/>
  <c r="H51" i="22"/>
  <c r="D51" i="22"/>
  <c r="I51" i="22"/>
  <c r="B51" i="22"/>
  <c r="C51" i="22"/>
  <c r="G51" i="22"/>
  <c r="H132" i="18"/>
  <c r="L132" i="18"/>
  <c r="G132" i="18"/>
  <c r="I132" i="18"/>
  <c r="O132" i="18"/>
  <c r="J132" i="18"/>
  <c r="P132" i="18"/>
  <c r="B132" i="18"/>
  <c r="Q132" i="18"/>
  <c r="D132" i="18"/>
  <c r="N132" i="18"/>
  <c r="F132" i="18"/>
  <c r="K132" i="18"/>
  <c r="R132" i="18"/>
  <c r="C132" i="18"/>
  <c r="M132" i="18"/>
  <c r="C153" i="22"/>
  <c r="F153" i="22"/>
  <c r="I153" i="22"/>
  <c r="G153" i="22"/>
  <c r="B153" i="22"/>
  <c r="D153" i="22"/>
  <c r="H153" i="22"/>
  <c r="H175" i="23"/>
  <c r="D175" i="23"/>
  <c r="F175" i="23"/>
  <c r="G175" i="23"/>
  <c r="I175" i="23"/>
  <c r="B175" i="23"/>
  <c r="C175" i="23"/>
  <c r="B135" i="21"/>
  <c r="H135" i="21"/>
  <c r="M135" i="21"/>
  <c r="G135" i="21"/>
  <c r="F135" i="21"/>
  <c r="K135" i="21"/>
  <c r="J135" i="21"/>
  <c r="I135" i="21"/>
  <c r="L135" i="21"/>
  <c r="D135" i="21"/>
  <c r="N135" i="21"/>
  <c r="C135" i="21"/>
  <c r="R136" i="19"/>
  <c r="G136" i="19"/>
  <c r="K136" i="19"/>
  <c r="J136" i="19"/>
  <c r="B136" i="19"/>
  <c r="P136" i="19"/>
  <c r="Q136" i="19"/>
  <c r="N136" i="19"/>
  <c r="O136" i="19"/>
  <c r="C136" i="19"/>
  <c r="H136" i="19"/>
  <c r="D136" i="19"/>
  <c r="L136" i="19"/>
  <c r="M136" i="19"/>
  <c r="F136" i="19"/>
  <c r="I136" i="19"/>
  <c r="L80" i="19"/>
  <c r="J80" i="19"/>
  <c r="F80" i="19"/>
  <c r="M80" i="19"/>
  <c r="N80" i="19"/>
  <c r="C80" i="19"/>
  <c r="K80" i="19"/>
  <c r="Q80" i="19"/>
  <c r="I80" i="19"/>
  <c r="R80" i="19"/>
  <c r="G80" i="19"/>
  <c r="P80" i="19"/>
  <c r="O80" i="19"/>
  <c r="H80" i="19"/>
  <c r="D80" i="19"/>
  <c r="B80" i="19"/>
  <c r="N28" i="19"/>
  <c r="H28" i="19"/>
  <c r="B28" i="19"/>
  <c r="P28" i="19"/>
  <c r="O28" i="19"/>
  <c r="L28" i="19"/>
  <c r="I28" i="19"/>
  <c r="G28" i="19"/>
  <c r="M28" i="19"/>
  <c r="D28" i="19"/>
  <c r="Q28" i="19"/>
  <c r="C28" i="19"/>
  <c r="K28" i="19"/>
  <c r="F28" i="19"/>
  <c r="J28" i="19"/>
  <c r="R28" i="19"/>
  <c r="R25" i="19"/>
  <c r="J25" i="19"/>
  <c r="P25" i="19"/>
  <c r="O25" i="19"/>
  <c r="L25" i="19"/>
  <c r="C25" i="19"/>
  <c r="Q25" i="19"/>
  <c r="N25" i="19"/>
  <c r="B25" i="19"/>
  <c r="F25" i="19"/>
  <c r="G25" i="19"/>
  <c r="I25" i="19"/>
  <c r="K25" i="19"/>
  <c r="D25" i="19"/>
  <c r="M25" i="19"/>
  <c r="H25" i="19"/>
  <c r="J137" i="21"/>
  <c r="L137" i="21"/>
  <c r="K137" i="21"/>
  <c r="F137" i="21"/>
  <c r="D137" i="21"/>
  <c r="I137" i="21"/>
  <c r="N137" i="21"/>
  <c r="M137" i="21"/>
  <c r="C137" i="21"/>
  <c r="G137" i="21"/>
  <c r="B137" i="21"/>
  <c r="H137" i="21"/>
  <c r="F139" i="20"/>
  <c r="J139" i="20"/>
  <c r="C139" i="20"/>
  <c r="B139" i="20"/>
  <c r="G139" i="20"/>
  <c r="I139" i="20"/>
  <c r="H139" i="20"/>
  <c r="D139" i="20"/>
  <c r="N139" i="20"/>
  <c r="M139" i="20"/>
  <c r="K139" i="20"/>
  <c r="L139" i="20"/>
  <c r="H31" i="23"/>
  <c r="C31" i="23"/>
  <c r="I31" i="23"/>
  <c r="G31" i="23"/>
  <c r="D31" i="23"/>
  <c r="B31" i="23"/>
  <c r="F31" i="23"/>
  <c r="C75" i="22"/>
  <c r="G75" i="22"/>
  <c r="B75" i="22"/>
  <c r="I75" i="22"/>
  <c r="H75" i="22"/>
  <c r="F75" i="22"/>
  <c r="D75" i="22"/>
  <c r="N108" i="20"/>
  <c r="B108" i="20"/>
  <c r="F108" i="20"/>
  <c r="D108" i="20"/>
  <c r="I108" i="20"/>
  <c r="J108" i="20"/>
  <c r="G108" i="20"/>
  <c r="C108" i="20"/>
  <c r="K108" i="20"/>
  <c r="H108" i="20"/>
  <c r="M108" i="20"/>
  <c r="L108" i="20"/>
  <c r="I101" i="21"/>
  <c r="N101" i="21"/>
  <c r="C101" i="21"/>
  <c r="L101" i="21"/>
  <c r="H101" i="21"/>
  <c r="J101" i="21"/>
  <c r="G101" i="21"/>
  <c r="M101" i="21"/>
  <c r="F101" i="21"/>
  <c r="D101" i="21"/>
  <c r="K101" i="21"/>
  <c r="B101" i="21"/>
  <c r="C112" i="22"/>
  <c r="D112" i="22"/>
  <c r="F112" i="22"/>
  <c r="H112" i="22"/>
  <c r="G112" i="22"/>
  <c r="B112" i="22"/>
  <c r="I112" i="22"/>
  <c r="B151" i="17"/>
  <c r="G151" i="17"/>
  <c r="F151" i="17"/>
  <c r="C151" i="17"/>
  <c r="S151" i="17"/>
  <c r="D151" i="17"/>
  <c r="U151" i="17"/>
  <c r="L151" i="17"/>
  <c r="Q151" i="17"/>
  <c r="K151" i="17"/>
  <c r="N151" i="17"/>
  <c r="R151" i="17"/>
  <c r="M151" i="17"/>
  <c r="H151" i="17"/>
  <c r="I151" i="17"/>
  <c r="J151" i="17"/>
  <c r="V151" i="17"/>
  <c r="T151" i="17"/>
  <c r="X151" i="17"/>
  <c r="W151" i="17"/>
  <c r="F104" i="22"/>
  <c r="H104" i="22"/>
  <c r="B104" i="22"/>
  <c r="C104" i="22"/>
  <c r="G104" i="22"/>
  <c r="I104" i="22"/>
  <c r="D104" i="22"/>
  <c r="H55" i="22"/>
  <c r="I55" i="22"/>
  <c r="G55" i="22"/>
  <c r="F55" i="22"/>
  <c r="C55" i="22"/>
  <c r="D55" i="22"/>
  <c r="B55" i="22"/>
  <c r="S144" i="26"/>
  <c r="W144" i="26"/>
  <c r="D144" i="26"/>
  <c r="AB144" i="26"/>
  <c r="AJ144" i="26"/>
  <c r="AI144" i="26"/>
  <c r="E144" i="26"/>
  <c r="AF144" i="26"/>
  <c r="J144" i="26"/>
  <c r="C144" i="26"/>
  <c r="U144" i="26"/>
  <c r="I144" i="26"/>
  <c r="Z144" i="26"/>
  <c r="AE144" i="26"/>
  <c r="AG144" i="26"/>
  <c r="P144" i="26"/>
  <c r="O144" i="26"/>
  <c r="X144" i="26"/>
  <c r="H144" i="26"/>
  <c r="L144" i="26"/>
  <c r="M144" i="26"/>
  <c r="AC144" i="26"/>
  <c r="F144" i="26"/>
  <c r="Q144" i="26"/>
  <c r="R144" i="26"/>
  <c r="T144" i="26"/>
  <c r="AK144" i="26"/>
  <c r="K144" i="26"/>
  <c r="AM144" i="26"/>
  <c r="Y144" i="26"/>
  <c r="AA144" i="26"/>
  <c r="V144" i="26"/>
  <c r="AD144" i="26"/>
  <c r="AL144" i="26"/>
  <c r="G144" i="26"/>
  <c r="N144" i="26"/>
  <c r="AH144" i="26"/>
  <c r="C24" i="14"/>
  <c r="I24" i="14"/>
  <c r="F24" i="14"/>
  <c r="D24" i="14"/>
  <c r="E24" i="14"/>
  <c r="H24" i="14"/>
  <c r="G24" i="14"/>
  <c r="M115" i="19"/>
  <c r="O115" i="19"/>
  <c r="N115" i="19"/>
  <c r="Q115" i="19"/>
  <c r="P115" i="19"/>
  <c r="J115" i="19"/>
  <c r="C115" i="19"/>
  <c r="R115" i="19"/>
  <c r="D115" i="19"/>
  <c r="I115" i="19"/>
  <c r="F115" i="19"/>
  <c r="G115" i="19"/>
  <c r="H115" i="19"/>
  <c r="L115" i="19"/>
  <c r="B115" i="19"/>
  <c r="K115" i="19"/>
  <c r="H89" i="23"/>
  <c r="B89" i="23"/>
  <c r="F89" i="23"/>
  <c r="I89" i="23"/>
  <c r="C89" i="23"/>
  <c r="D89" i="23"/>
  <c r="G89" i="23"/>
  <c r="M31" i="20"/>
  <c r="D31" i="20"/>
  <c r="G31" i="20"/>
  <c r="C31" i="20"/>
  <c r="F31" i="20"/>
  <c r="I31" i="20"/>
  <c r="N31" i="20"/>
  <c r="H31" i="20"/>
  <c r="B31" i="20"/>
  <c r="K31" i="20"/>
  <c r="J31" i="20"/>
  <c r="L31" i="20"/>
  <c r="B13" i="23"/>
  <c r="C13" i="23"/>
  <c r="I13" i="23"/>
  <c r="G13" i="23"/>
  <c r="H13" i="23"/>
  <c r="F13" i="23"/>
  <c r="D13" i="23"/>
  <c r="I28" i="26"/>
  <c r="E28" i="26"/>
  <c r="AG28" i="26"/>
  <c r="P28" i="26"/>
  <c r="AH28" i="26"/>
  <c r="Y28" i="26"/>
  <c r="AC28" i="26"/>
  <c r="S28" i="26"/>
  <c r="U28" i="26"/>
  <c r="AJ28" i="26"/>
  <c r="G28" i="26"/>
  <c r="O28" i="26"/>
  <c r="R28" i="26"/>
  <c r="AE28" i="26"/>
  <c r="F28" i="26"/>
  <c r="W28" i="26"/>
  <c r="AI28" i="26"/>
  <c r="N28" i="26"/>
  <c r="J28" i="26"/>
  <c r="AM28" i="26"/>
  <c r="AL28" i="26"/>
  <c r="H28" i="26"/>
  <c r="AK28" i="26"/>
  <c r="V28" i="26"/>
  <c r="D28" i="26"/>
  <c r="Q28" i="26"/>
  <c r="K28" i="26"/>
  <c r="L28" i="26"/>
  <c r="Z28" i="26"/>
  <c r="X28" i="26"/>
  <c r="AA28" i="26"/>
  <c r="AF28" i="26"/>
  <c r="AB28" i="26"/>
  <c r="T28" i="26"/>
  <c r="M28" i="26"/>
  <c r="AD28" i="26"/>
  <c r="C28" i="26"/>
  <c r="C184" i="22"/>
  <c r="I184" i="22"/>
  <c r="D184" i="22"/>
  <c r="F184" i="22"/>
  <c r="H184" i="22"/>
  <c r="B184" i="22"/>
  <c r="G184" i="22"/>
  <c r="H70" i="23"/>
  <c r="B70" i="23"/>
  <c r="I70" i="23"/>
  <c r="F70" i="23"/>
  <c r="D70" i="23"/>
  <c r="C70" i="23"/>
  <c r="G70" i="23"/>
  <c r="O137" i="19"/>
  <c r="N137" i="19"/>
  <c r="R137" i="19"/>
  <c r="L137" i="19"/>
  <c r="Q137" i="19"/>
  <c r="K137" i="19"/>
  <c r="J137" i="19"/>
  <c r="B137" i="19"/>
  <c r="F137" i="19"/>
  <c r="P137" i="19"/>
  <c r="G137" i="19"/>
  <c r="H137" i="19"/>
  <c r="D137" i="19"/>
  <c r="C137" i="19"/>
  <c r="M137" i="19"/>
  <c r="I137" i="19"/>
  <c r="L157" i="20"/>
  <c r="C157" i="20"/>
  <c r="N157" i="20"/>
  <c r="D157" i="20"/>
  <c r="J157" i="20"/>
  <c r="H157" i="20"/>
  <c r="I157" i="20"/>
  <c r="M157" i="20"/>
  <c r="K157" i="20"/>
  <c r="G157" i="20"/>
  <c r="B157" i="20"/>
  <c r="F157" i="20"/>
  <c r="B34" i="22"/>
  <c r="D34" i="22"/>
  <c r="F34" i="22"/>
  <c r="G34" i="22"/>
  <c r="I34" i="22"/>
  <c r="H34" i="22"/>
  <c r="C34" i="22"/>
  <c r="E131" i="14"/>
  <c r="G131" i="14"/>
  <c r="H131" i="14"/>
  <c r="D131" i="14"/>
  <c r="F131" i="14"/>
  <c r="I131" i="14"/>
  <c r="C131" i="14"/>
  <c r="D159" i="19"/>
  <c r="J159" i="19"/>
  <c r="I159" i="19"/>
  <c r="F159" i="19"/>
  <c r="K159" i="19"/>
  <c r="P159" i="19"/>
  <c r="Q159" i="19"/>
  <c r="G159" i="19"/>
  <c r="L159" i="19"/>
  <c r="N159" i="19"/>
  <c r="O159" i="19"/>
  <c r="M159" i="19"/>
  <c r="C159" i="19"/>
  <c r="R159" i="19"/>
  <c r="B159" i="19"/>
  <c r="H159" i="19"/>
  <c r="J181" i="20"/>
  <c r="I181" i="20"/>
  <c r="C181" i="20"/>
  <c r="M181" i="20"/>
  <c r="G181" i="20"/>
  <c r="D181" i="20"/>
  <c r="N181" i="20"/>
  <c r="B181" i="20"/>
  <c r="K181" i="20"/>
  <c r="F181" i="20"/>
  <c r="H181" i="20"/>
  <c r="L181" i="20"/>
  <c r="I127" i="14"/>
  <c r="E127" i="14"/>
  <c r="D127" i="14"/>
  <c r="F127" i="14"/>
  <c r="H127" i="14"/>
  <c r="C127" i="14"/>
  <c r="G127" i="14"/>
  <c r="D14" i="23"/>
  <c r="G14" i="23"/>
  <c r="I14" i="23"/>
  <c r="F14" i="23"/>
  <c r="H14" i="23"/>
  <c r="C14" i="23"/>
  <c r="B14" i="23"/>
  <c r="X14" i="17"/>
  <c r="T14" i="17"/>
  <c r="L14" i="17"/>
  <c r="W14" i="17"/>
  <c r="H14" i="17"/>
  <c r="J14" i="17"/>
  <c r="U14" i="17"/>
  <c r="I14" i="17"/>
  <c r="M14" i="17"/>
  <c r="Q14" i="17"/>
  <c r="C14" i="17"/>
  <c r="B14" i="17"/>
  <c r="V14" i="17"/>
  <c r="D14" i="17"/>
  <c r="G14" i="17"/>
  <c r="K14" i="17"/>
  <c r="N14" i="17"/>
  <c r="F14" i="17"/>
  <c r="R14" i="17"/>
  <c r="S14" i="17"/>
  <c r="E124" i="14"/>
  <c r="F124" i="14"/>
  <c r="H124" i="14"/>
  <c r="C124" i="14"/>
  <c r="G124" i="14"/>
  <c r="D124" i="14"/>
  <c r="I124" i="14"/>
  <c r="K52" i="19"/>
  <c r="N52" i="19"/>
  <c r="L52" i="19"/>
  <c r="H52" i="19"/>
  <c r="R52" i="19"/>
  <c r="F52" i="19"/>
  <c r="G52" i="19"/>
  <c r="M52" i="19"/>
  <c r="D52" i="19"/>
  <c r="P52" i="19"/>
  <c r="J52" i="19"/>
  <c r="O52" i="19"/>
  <c r="I52" i="19"/>
  <c r="B52" i="19"/>
  <c r="Q52" i="19"/>
  <c r="C52" i="19"/>
  <c r="AF76" i="26"/>
  <c r="D76" i="26"/>
  <c r="O76" i="26"/>
  <c r="I76" i="26"/>
  <c r="AG76" i="26"/>
  <c r="AK76" i="26"/>
  <c r="H76" i="26"/>
  <c r="AC76" i="26"/>
  <c r="E76" i="26"/>
  <c r="N76" i="26"/>
  <c r="Y76" i="26"/>
  <c r="T76" i="26"/>
  <c r="J76" i="26"/>
  <c r="M76" i="26"/>
  <c r="AL76" i="26"/>
  <c r="L76" i="26"/>
  <c r="F76" i="26"/>
  <c r="Z76" i="26"/>
  <c r="V76" i="26"/>
  <c r="AI76" i="26"/>
  <c r="AD76" i="26"/>
  <c r="AJ76" i="26"/>
  <c r="G76" i="26"/>
  <c r="K76" i="26"/>
  <c r="Q76" i="26"/>
  <c r="P76" i="26"/>
  <c r="C76" i="26"/>
  <c r="U76" i="26"/>
  <c r="R76" i="26"/>
  <c r="AB76" i="26"/>
  <c r="AH76" i="26"/>
  <c r="W76" i="26"/>
  <c r="S76" i="26"/>
  <c r="AM76" i="26"/>
  <c r="AA76" i="26"/>
  <c r="AE76" i="26"/>
  <c r="X76" i="26"/>
  <c r="I94" i="14"/>
  <c r="H94" i="14"/>
  <c r="E94" i="14"/>
  <c r="G94" i="14"/>
  <c r="D94" i="14"/>
  <c r="C94" i="14"/>
  <c r="F94" i="14"/>
  <c r="M130" i="20"/>
  <c r="F130" i="20"/>
  <c r="B130" i="20"/>
  <c r="D130" i="20"/>
  <c r="H130" i="20"/>
  <c r="I130" i="20"/>
  <c r="N130" i="20"/>
  <c r="C130" i="20"/>
  <c r="J130" i="20"/>
  <c r="L130" i="20"/>
  <c r="G130" i="20"/>
  <c r="K130" i="20"/>
  <c r="K24" i="20"/>
  <c r="H24" i="20"/>
  <c r="F24" i="20"/>
  <c r="I24" i="20"/>
  <c r="N24" i="20"/>
  <c r="B24" i="20"/>
  <c r="D24" i="20"/>
  <c r="C24" i="20"/>
  <c r="L24" i="20"/>
  <c r="J24" i="20"/>
  <c r="G24" i="20"/>
  <c r="M24" i="20"/>
  <c r="AG89" i="26"/>
  <c r="R89" i="26"/>
  <c r="F89" i="26"/>
  <c r="AB89" i="26"/>
  <c r="AH89" i="26"/>
  <c r="AK89" i="26"/>
  <c r="AD89" i="26"/>
  <c r="U89" i="26"/>
  <c r="M89" i="26"/>
  <c r="N89" i="26"/>
  <c r="G89" i="26"/>
  <c r="W89" i="26"/>
  <c r="K89" i="26"/>
  <c r="AC89" i="26"/>
  <c r="S89" i="26"/>
  <c r="L89" i="26"/>
  <c r="V89" i="26"/>
  <c r="AA89" i="26"/>
  <c r="O89" i="26"/>
  <c r="AM89" i="26"/>
  <c r="J89" i="26"/>
  <c r="C89" i="26"/>
  <c r="D89" i="26"/>
  <c r="AI89" i="26"/>
  <c r="X89" i="26"/>
  <c r="AL89" i="26"/>
  <c r="AE89" i="26"/>
  <c r="P89" i="26"/>
  <c r="I89" i="26"/>
  <c r="Q89" i="26"/>
  <c r="Z89" i="26"/>
  <c r="H89" i="26"/>
  <c r="E89" i="26"/>
  <c r="T89" i="26"/>
  <c r="AJ89" i="26"/>
  <c r="AF89" i="26"/>
  <c r="Y89" i="26"/>
  <c r="H165" i="23"/>
  <c r="D165" i="23"/>
  <c r="F165" i="23"/>
  <c r="B165" i="23"/>
  <c r="C165" i="23"/>
  <c r="G165" i="23"/>
  <c r="I165" i="23"/>
  <c r="B117" i="18"/>
  <c r="Q117" i="18"/>
  <c r="N117" i="18"/>
  <c r="C117" i="18"/>
  <c r="K117" i="18"/>
  <c r="P117" i="18"/>
  <c r="H117" i="18"/>
  <c r="I117" i="18"/>
  <c r="D117" i="18"/>
  <c r="O117" i="18"/>
  <c r="F117" i="18"/>
  <c r="M117" i="18"/>
  <c r="R117" i="18"/>
  <c r="G117" i="18"/>
  <c r="J117" i="18"/>
  <c r="L117" i="18"/>
  <c r="H20" i="23"/>
  <c r="G20" i="23"/>
  <c r="D20" i="23"/>
  <c r="B20" i="23"/>
  <c r="C20" i="23"/>
  <c r="I20" i="23"/>
  <c r="F20" i="23"/>
  <c r="Q49" i="19"/>
  <c r="K49" i="19"/>
  <c r="H49" i="19"/>
  <c r="I49" i="19"/>
  <c r="M49" i="19"/>
  <c r="B49" i="19"/>
  <c r="D49" i="19"/>
  <c r="F49" i="19"/>
  <c r="L49" i="19"/>
  <c r="J49" i="19"/>
  <c r="R49" i="19"/>
  <c r="P49" i="19"/>
  <c r="O49" i="19"/>
  <c r="N49" i="19"/>
  <c r="G49" i="19"/>
  <c r="C49" i="19"/>
  <c r="N43" i="19"/>
  <c r="Q43" i="19"/>
  <c r="D43" i="19"/>
  <c r="M43" i="19"/>
  <c r="F43" i="19"/>
  <c r="O43" i="19"/>
  <c r="R43" i="19"/>
  <c r="G43" i="19"/>
  <c r="L43" i="19"/>
  <c r="C43" i="19"/>
  <c r="K43" i="19"/>
  <c r="J43" i="19"/>
  <c r="H43" i="19"/>
  <c r="I43" i="19"/>
  <c r="P43" i="19"/>
  <c r="B43" i="19"/>
  <c r="J20" i="17"/>
  <c r="I20" i="17"/>
  <c r="G20" i="17"/>
  <c r="F20" i="17"/>
  <c r="M20" i="17"/>
  <c r="B20" i="17"/>
  <c r="V20" i="17"/>
  <c r="X20" i="17"/>
  <c r="T20" i="17"/>
  <c r="N20" i="17"/>
  <c r="H20" i="17"/>
  <c r="L20" i="17"/>
  <c r="S20" i="17"/>
  <c r="C20" i="17"/>
  <c r="K20" i="17"/>
  <c r="R20" i="17"/>
  <c r="Q20" i="17"/>
  <c r="U20" i="17"/>
  <c r="W20" i="17"/>
  <c r="D20" i="17"/>
  <c r="F156" i="14"/>
  <c r="C156" i="14"/>
  <c r="D156" i="14"/>
  <c r="H156" i="14"/>
  <c r="I156" i="14"/>
  <c r="E156" i="14"/>
  <c r="G156" i="14"/>
  <c r="H80" i="21"/>
  <c r="G80" i="21"/>
  <c r="B80" i="21"/>
  <c r="M80" i="21"/>
  <c r="N80" i="21"/>
  <c r="D80" i="21"/>
  <c r="F80" i="21"/>
  <c r="C80" i="21"/>
  <c r="J80" i="21"/>
  <c r="L80" i="21"/>
  <c r="K80" i="21"/>
  <c r="I80" i="21"/>
  <c r="D31" i="14"/>
  <c r="F31" i="14"/>
  <c r="H31" i="14"/>
  <c r="G31" i="14"/>
  <c r="C31" i="14"/>
  <c r="I31" i="14"/>
  <c r="E31" i="14"/>
  <c r="Y140" i="26"/>
  <c r="X140" i="26"/>
  <c r="AD140" i="26"/>
  <c r="W140" i="26"/>
  <c r="H140" i="26"/>
  <c r="AJ140" i="26"/>
  <c r="AM140" i="26"/>
  <c r="D140" i="26"/>
  <c r="F140" i="26"/>
  <c r="I140" i="26"/>
  <c r="Z140" i="26"/>
  <c r="AB140" i="26"/>
  <c r="AK140" i="26"/>
  <c r="V140" i="26"/>
  <c r="R140" i="26"/>
  <c r="K140" i="26"/>
  <c r="AH140" i="26"/>
  <c r="Q140" i="26"/>
  <c r="AL140" i="26"/>
  <c r="G140" i="26"/>
  <c r="AE140" i="26"/>
  <c r="E140" i="26"/>
  <c r="J140" i="26"/>
  <c r="S140" i="26"/>
  <c r="AA140" i="26"/>
  <c r="AC140" i="26"/>
  <c r="P140" i="26"/>
  <c r="C140" i="26"/>
  <c r="AI140" i="26"/>
  <c r="M140" i="26"/>
  <c r="T140" i="26"/>
  <c r="O140" i="26"/>
  <c r="N140" i="26"/>
  <c r="U140" i="26"/>
  <c r="AF140" i="26"/>
  <c r="AG140" i="26"/>
  <c r="L140" i="26"/>
  <c r="H87" i="23"/>
  <c r="F87" i="23"/>
  <c r="G87" i="23"/>
  <c r="C87" i="23"/>
  <c r="I87" i="23"/>
  <c r="D87" i="23"/>
  <c r="B87" i="23"/>
  <c r="K171" i="21"/>
  <c r="I171" i="21"/>
  <c r="L171" i="21"/>
  <c r="D171" i="21"/>
  <c r="N171" i="21"/>
  <c r="M171" i="21"/>
  <c r="G171" i="21"/>
  <c r="B171" i="21"/>
  <c r="F171" i="21"/>
  <c r="J171" i="21"/>
  <c r="H171" i="21"/>
  <c r="C171" i="21"/>
  <c r="M118" i="19"/>
  <c r="F118" i="19"/>
  <c r="R118" i="19"/>
  <c r="C118" i="19"/>
  <c r="I118" i="19"/>
  <c r="Q118" i="19"/>
  <c r="G118" i="19"/>
  <c r="H118" i="19"/>
  <c r="K118" i="19"/>
  <c r="O118" i="19"/>
  <c r="N118" i="19"/>
  <c r="P118" i="19"/>
  <c r="L118" i="19"/>
  <c r="J118" i="19"/>
  <c r="B118" i="19"/>
  <c r="D118" i="19"/>
  <c r="F36" i="14"/>
  <c r="I36" i="14"/>
  <c r="E36" i="14"/>
  <c r="G36" i="14"/>
  <c r="D36" i="14"/>
  <c r="C36" i="14"/>
  <c r="H36" i="14"/>
  <c r="D38" i="20"/>
  <c r="L38" i="20"/>
  <c r="H38" i="20"/>
  <c r="I38" i="20"/>
  <c r="G38" i="20"/>
  <c r="F38" i="20"/>
  <c r="K38" i="20"/>
  <c r="J38" i="20"/>
  <c r="C38" i="20"/>
  <c r="B38" i="20"/>
  <c r="N38" i="20"/>
  <c r="M38" i="20"/>
  <c r="F75" i="17"/>
  <c r="H75" i="17"/>
  <c r="W75" i="17"/>
  <c r="T75" i="17"/>
  <c r="U75" i="17"/>
  <c r="L75" i="17"/>
  <c r="V75" i="17"/>
  <c r="G75" i="17"/>
  <c r="J75" i="17"/>
  <c r="N75" i="17"/>
  <c r="C75" i="17"/>
  <c r="S75" i="17"/>
  <c r="B75" i="17"/>
  <c r="M75" i="17"/>
  <c r="D75" i="17"/>
  <c r="Q75" i="17"/>
  <c r="K75" i="17"/>
  <c r="I75" i="17"/>
  <c r="X75" i="17"/>
  <c r="R75" i="17"/>
  <c r="M121" i="21"/>
  <c r="F121" i="21"/>
  <c r="L121" i="21"/>
  <c r="D121" i="21"/>
  <c r="N121" i="21"/>
  <c r="I121" i="21"/>
  <c r="C121" i="21"/>
  <c r="H121" i="21"/>
  <c r="G121" i="21"/>
  <c r="B121" i="21"/>
  <c r="K121" i="21"/>
  <c r="J121" i="21"/>
  <c r="B141" i="19"/>
  <c r="I141" i="19"/>
  <c r="Q141" i="19"/>
  <c r="M141" i="19"/>
  <c r="J141" i="19"/>
  <c r="C141" i="19"/>
  <c r="H141" i="19"/>
  <c r="O141" i="19"/>
  <c r="P141" i="19"/>
  <c r="N141" i="19"/>
  <c r="F141" i="19"/>
  <c r="L141" i="19"/>
  <c r="G141" i="19"/>
  <c r="D141" i="19"/>
  <c r="R141" i="19"/>
  <c r="K141" i="19"/>
  <c r="J127" i="21"/>
  <c r="L127" i="21"/>
  <c r="D127" i="21"/>
  <c r="B127" i="21"/>
  <c r="G127" i="21"/>
  <c r="C127" i="21"/>
  <c r="I127" i="21"/>
  <c r="M127" i="21"/>
  <c r="F127" i="21"/>
  <c r="K127" i="21"/>
  <c r="H127" i="21"/>
  <c r="N127" i="21"/>
  <c r="J138" i="20"/>
  <c r="I138" i="20"/>
  <c r="D138" i="20"/>
  <c r="N138" i="20"/>
  <c r="K138" i="20"/>
  <c r="H138" i="20"/>
  <c r="B138" i="20"/>
  <c r="F138" i="20"/>
  <c r="C138" i="20"/>
  <c r="M138" i="20"/>
  <c r="L138" i="20"/>
  <c r="G138" i="20"/>
  <c r="I19" i="21"/>
  <c r="C19" i="21"/>
  <c r="H19" i="21"/>
  <c r="M19" i="21"/>
  <c r="G19" i="21"/>
  <c r="D19" i="21"/>
  <c r="K19" i="21"/>
  <c r="F19" i="21"/>
  <c r="J19" i="21"/>
  <c r="B19" i="21"/>
  <c r="N19" i="21"/>
  <c r="L19" i="21"/>
  <c r="B60" i="22"/>
  <c r="G60" i="22"/>
  <c r="H60" i="22"/>
  <c r="F60" i="22"/>
  <c r="C60" i="22"/>
  <c r="I60" i="22"/>
  <c r="D60" i="22"/>
  <c r="C35" i="19"/>
  <c r="O35" i="19"/>
  <c r="J35" i="19"/>
  <c r="L35" i="19"/>
  <c r="M35" i="19"/>
  <c r="P35" i="19"/>
  <c r="Q35" i="19"/>
  <c r="F35" i="19"/>
  <c r="N35" i="19"/>
  <c r="H35" i="19"/>
  <c r="I35" i="19"/>
  <c r="B35" i="19"/>
  <c r="G35" i="19"/>
  <c r="K35" i="19"/>
  <c r="R35" i="19"/>
  <c r="D35" i="19"/>
  <c r="C25" i="22"/>
  <c r="I25" i="22"/>
  <c r="H25" i="22"/>
  <c r="F25" i="22"/>
  <c r="G25" i="22"/>
  <c r="B25" i="22"/>
  <c r="D25" i="22"/>
  <c r="B135" i="22"/>
  <c r="I135" i="22"/>
  <c r="F135" i="22"/>
  <c r="H135" i="22"/>
  <c r="G135" i="22"/>
  <c r="D135" i="22"/>
  <c r="C135" i="22"/>
  <c r="V92" i="17"/>
  <c r="W92" i="17"/>
  <c r="I92" i="17"/>
  <c r="C92" i="17"/>
  <c r="R92" i="17"/>
  <c r="D92" i="17"/>
  <c r="S92" i="17"/>
  <c r="J92" i="17"/>
  <c r="X92" i="17"/>
  <c r="L92" i="17"/>
  <c r="Q92" i="17"/>
  <c r="H92" i="17"/>
  <c r="N92" i="17"/>
  <c r="K92" i="17"/>
  <c r="F92" i="17"/>
  <c r="B92" i="17"/>
  <c r="U92" i="17"/>
  <c r="M92" i="17"/>
  <c r="G92" i="17"/>
  <c r="T92" i="17"/>
  <c r="H50" i="26"/>
  <c r="AI50" i="26"/>
  <c r="AB50" i="26"/>
  <c r="Y50" i="26"/>
  <c r="C50" i="26"/>
  <c r="X50" i="26"/>
  <c r="T50" i="26"/>
  <c r="M50" i="26"/>
  <c r="AL50" i="26"/>
  <c r="E50" i="26"/>
  <c r="I50" i="26"/>
  <c r="AG50" i="26"/>
  <c r="S50" i="26"/>
  <c r="G50" i="26"/>
  <c r="AK50" i="26"/>
  <c r="R50" i="26"/>
  <c r="L50" i="26"/>
  <c r="AE50" i="26"/>
  <c r="W50" i="26"/>
  <c r="AH50" i="26"/>
  <c r="V50" i="26"/>
  <c r="Q50" i="26"/>
  <c r="AD50" i="26"/>
  <c r="AA50" i="26"/>
  <c r="Z50" i="26"/>
  <c r="U50" i="26"/>
  <c r="P50" i="26"/>
  <c r="F50" i="26"/>
  <c r="N50" i="26"/>
  <c r="K50" i="26"/>
  <c r="AF50" i="26"/>
  <c r="AC50" i="26"/>
  <c r="AJ50" i="26"/>
  <c r="O50" i="26"/>
  <c r="D50" i="26"/>
  <c r="AM50" i="26"/>
  <c r="J50" i="26"/>
  <c r="B89" i="21"/>
  <c r="G89" i="21"/>
  <c r="L89" i="21"/>
  <c r="H89" i="21"/>
  <c r="J89" i="21"/>
  <c r="F89" i="21"/>
  <c r="N89" i="21"/>
  <c r="D89" i="21"/>
  <c r="M89" i="21"/>
  <c r="K89" i="21"/>
  <c r="I89" i="21"/>
  <c r="C89" i="21"/>
  <c r="AE38" i="26"/>
  <c r="H38" i="26"/>
  <c r="U38" i="26"/>
  <c r="N38" i="26"/>
  <c r="V38" i="26"/>
  <c r="AB38" i="26"/>
  <c r="AA38" i="26"/>
  <c r="K38" i="26"/>
  <c r="D38" i="26"/>
  <c r="R38" i="26"/>
  <c r="M38" i="26"/>
  <c r="Z38" i="26"/>
  <c r="AL38" i="26"/>
  <c r="T38" i="26"/>
  <c r="X38" i="26"/>
  <c r="AK38" i="26"/>
  <c r="P38" i="26"/>
  <c r="J38" i="26"/>
  <c r="AJ38" i="26"/>
  <c r="I38" i="26"/>
  <c r="W38" i="26"/>
  <c r="Y38" i="26"/>
  <c r="AF38" i="26"/>
  <c r="Q38" i="26"/>
  <c r="AC38" i="26"/>
  <c r="F38" i="26"/>
  <c r="AI38" i="26"/>
  <c r="C38" i="26"/>
  <c r="AG38" i="26"/>
  <c r="S38" i="26"/>
  <c r="AH38" i="26"/>
  <c r="AD38" i="26"/>
  <c r="E38" i="26"/>
  <c r="AM38" i="26"/>
  <c r="L38" i="26"/>
  <c r="G38" i="26"/>
  <c r="O38" i="26"/>
  <c r="M51" i="20"/>
  <c r="J51" i="20"/>
  <c r="B51" i="20"/>
  <c r="H51" i="20"/>
  <c r="N51" i="20"/>
  <c r="I51" i="20"/>
  <c r="C51" i="20"/>
  <c r="G51" i="20"/>
  <c r="F51" i="20"/>
  <c r="D51" i="20"/>
  <c r="L51" i="20"/>
  <c r="K51" i="20"/>
  <c r="I92" i="23"/>
  <c r="C92" i="23"/>
  <c r="G92" i="23"/>
  <c r="B92" i="23"/>
  <c r="D92" i="23"/>
  <c r="H92" i="23"/>
  <c r="F92" i="23"/>
  <c r="D152" i="14"/>
  <c r="F152" i="14"/>
  <c r="G152" i="14"/>
  <c r="H152" i="14"/>
  <c r="C152" i="14"/>
  <c r="I152" i="14"/>
  <c r="E152" i="14"/>
  <c r="G183" i="22"/>
  <c r="B183" i="22"/>
  <c r="C183" i="22"/>
  <c r="H183" i="22"/>
  <c r="I183" i="22"/>
  <c r="F183" i="22"/>
  <c r="D183" i="22"/>
  <c r="L52" i="21"/>
  <c r="D52" i="21"/>
  <c r="C52" i="21"/>
  <c r="I52" i="21"/>
  <c r="H52" i="21"/>
  <c r="M52" i="21"/>
  <c r="G52" i="21"/>
  <c r="N52" i="21"/>
  <c r="F52" i="21"/>
  <c r="J52" i="21"/>
  <c r="B52" i="21"/>
  <c r="K52" i="21"/>
  <c r="M171" i="20"/>
  <c r="L171" i="20"/>
  <c r="G171" i="20"/>
  <c r="H171" i="20"/>
  <c r="F171" i="20"/>
  <c r="B171" i="20"/>
  <c r="D171" i="20"/>
  <c r="J171" i="20"/>
  <c r="K171" i="20"/>
  <c r="I171" i="20"/>
  <c r="C171" i="20"/>
  <c r="N171" i="20"/>
  <c r="F93" i="22"/>
  <c r="B93" i="22"/>
  <c r="C93" i="22"/>
  <c r="G93" i="22"/>
  <c r="H93" i="22"/>
  <c r="I93" i="22"/>
  <c r="D93" i="22"/>
  <c r="B186" i="22"/>
  <c r="F186" i="22"/>
  <c r="D186" i="22"/>
  <c r="H186" i="22"/>
  <c r="C186" i="22"/>
  <c r="I186" i="22"/>
  <c r="G186" i="22"/>
  <c r="G39" i="22"/>
  <c r="F39" i="22"/>
  <c r="D39" i="22"/>
  <c r="H39" i="22"/>
  <c r="C39" i="22"/>
  <c r="B39" i="22"/>
  <c r="I39" i="22"/>
  <c r="G66" i="23"/>
  <c r="C66" i="23"/>
  <c r="B66" i="23"/>
  <c r="F66" i="23"/>
  <c r="H66" i="23"/>
  <c r="I66" i="23"/>
  <c r="D66" i="23"/>
  <c r="B156" i="23"/>
  <c r="I156" i="23"/>
  <c r="H156" i="23"/>
  <c r="D156" i="23"/>
  <c r="F156" i="23"/>
  <c r="G156" i="23"/>
  <c r="C156" i="23"/>
  <c r="P128" i="18"/>
  <c r="L128" i="18"/>
  <c r="N128" i="18"/>
  <c r="D128" i="18"/>
  <c r="C128" i="18"/>
  <c r="O128" i="18"/>
  <c r="R128" i="18"/>
  <c r="H128" i="18"/>
  <c r="M128" i="18"/>
  <c r="K128" i="18"/>
  <c r="I128" i="18"/>
  <c r="J128" i="18"/>
  <c r="F128" i="18"/>
  <c r="G128" i="18"/>
  <c r="B128" i="18"/>
  <c r="Q128" i="18"/>
  <c r="F42" i="22"/>
  <c r="C42" i="22"/>
  <c r="H42" i="22"/>
  <c r="G42" i="22"/>
  <c r="D42" i="22"/>
  <c r="I42" i="22"/>
  <c r="B42" i="22"/>
  <c r="B32" i="22"/>
  <c r="H32" i="22"/>
  <c r="F32" i="22"/>
  <c r="C32" i="22"/>
  <c r="D32" i="22"/>
  <c r="G32" i="22"/>
  <c r="I32" i="22"/>
  <c r="D29" i="17"/>
  <c r="R29" i="17"/>
  <c r="Q29" i="17"/>
  <c r="U29" i="17"/>
  <c r="L29" i="17"/>
  <c r="J29" i="17"/>
  <c r="H29" i="17"/>
  <c r="M29" i="17"/>
  <c r="W29" i="17"/>
  <c r="B29" i="17"/>
  <c r="N29" i="17"/>
  <c r="K29" i="17"/>
  <c r="F29" i="17"/>
  <c r="V29" i="17"/>
  <c r="I29" i="17"/>
  <c r="S29" i="17"/>
  <c r="C29" i="17"/>
  <c r="T29" i="17"/>
  <c r="X29" i="17"/>
  <c r="G29" i="17"/>
  <c r="X153" i="26"/>
  <c r="E153" i="26"/>
  <c r="AL153" i="26"/>
  <c r="AF153" i="26"/>
  <c r="AB153" i="26"/>
  <c r="F153" i="26"/>
  <c r="Q153" i="26"/>
  <c r="S153" i="26"/>
  <c r="J153" i="26"/>
  <c r="AK153" i="26"/>
  <c r="AD153" i="26"/>
  <c r="Z153" i="26"/>
  <c r="V153" i="26"/>
  <c r="O153" i="26"/>
  <c r="R153" i="26"/>
  <c r="C153" i="26"/>
  <c r="G153" i="26"/>
  <c r="K153" i="26"/>
  <c r="AI153" i="26"/>
  <c r="I153" i="26"/>
  <c r="N153" i="26"/>
  <c r="W153" i="26"/>
  <c r="AE153" i="26"/>
  <c r="M153" i="26"/>
  <c r="P153" i="26"/>
  <c r="H153" i="26"/>
  <c r="AH153" i="26"/>
  <c r="AM153" i="26"/>
  <c r="AC153" i="26"/>
  <c r="AG153" i="26"/>
  <c r="AA153" i="26"/>
  <c r="Y153" i="26"/>
  <c r="T153" i="26"/>
  <c r="D153" i="26"/>
  <c r="L153" i="26"/>
  <c r="U153" i="26"/>
  <c r="AJ153" i="26"/>
  <c r="W18" i="17"/>
  <c r="J18" i="17"/>
  <c r="N18" i="17"/>
  <c r="B18" i="17"/>
  <c r="S18" i="17"/>
  <c r="I18" i="17"/>
  <c r="D18" i="17"/>
  <c r="C18" i="17"/>
  <c r="H18" i="17"/>
  <c r="T18" i="17"/>
  <c r="G18" i="17"/>
  <c r="L18" i="17"/>
  <c r="F18" i="17"/>
  <c r="X18" i="17"/>
  <c r="U18" i="17"/>
  <c r="Q18" i="17"/>
  <c r="M18" i="17"/>
  <c r="K18" i="17"/>
  <c r="R18" i="17"/>
  <c r="V18" i="17"/>
  <c r="F125" i="14"/>
  <c r="C125" i="14"/>
  <c r="G125" i="14"/>
  <c r="E125" i="14"/>
  <c r="I125" i="14"/>
  <c r="H125" i="14"/>
  <c r="D125" i="14"/>
  <c r="G163" i="23"/>
  <c r="I163" i="23"/>
  <c r="C163" i="23"/>
  <c r="H163" i="23"/>
  <c r="B163" i="23"/>
  <c r="D163" i="23"/>
  <c r="F163" i="23"/>
  <c r="H182" i="23"/>
  <c r="B182" i="23"/>
  <c r="C182" i="23"/>
  <c r="F182" i="23"/>
  <c r="I182" i="23"/>
  <c r="G182" i="23"/>
  <c r="D182" i="23"/>
  <c r="I92" i="20"/>
  <c r="H92" i="20"/>
  <c r="L92" i="20"/>
  <c r="N92" i="20"/>
  <c r="K92" i="20"/>
  <c r="B92" i="20"/>
  <c r="G92" i="20"/>
  <c r="C92" i="20"/>
  <c r="F92" i="20"/>
  <c r="M92" i="20"/>
  <c r="D92" i="20"/>
  <c r="J92" i="20"/>
  <c r="L125" i="20"/>
  <c r="G125" i="20"/>
  <c r="B125" i="20"/>
  <c r="J125" i="20"/>
  <c r="M125" i="20"/>
  <c r="N125" i="20"/>
  <c r="F125" i="20"/>
  <c r="I125" i="20"/>
  <c r="H125" i="20"/>
  <c r="D125" i="20"/>
  <c r="K125" i="20"/>
  <c r="C125" i="20"/>
  <c r="AM75" i="26"/>
  <c r="AA75" i="26"/>
  <c r="T75" i="26"/>
  <c r="P75" i="26"/>
  <c r="C75" i="26"/>
  <c r="AB75" i="26"/>
  <c r="D75" i="26"/>
  <c r="H75" i="26"/>
  <c r="R75" i="26"/>
  <c r="U75" i="26"/>
  <c r="AJ75" i="26"/>
  <c r="AL75" i="26"/>
  <c r="M75" i="26"/>
  <c r="X75" i="26"/>
  <c r="AC75" i="26"/>
  <c r="L75" i="26"/>
  <c r="AH75" i="26"/>
  <c r="J75" i="26"/>
  <c r="AF75" i="26"/>
  <c r="I75" i="26"/>
  <c r="Y75" i="26"/>
  <c r="AK75" i="26"/>
  <c r="Z75" i="26"/>
  <c r="N75" i="26"/>
  <c r="Q75" i="26"/>
  <c r="F75" i="26"/>
  <c r="AG75" i="26"/>
  <c r="O75" i="26"/>
  <c r="E75" i="26"/>
  <c r="G75" i="26"/>
  <c r="AE75" i="26"/>
  <c r="W75" i="26"/>
  <c r="AI75" i="26"/>
  <c r="AD75" i="26"/>
  <c r="K75" i="26"/>
  <c r="V75" i="26"/>
  <c r="S75" i="26"/>
  <c r="N71" i="21"/>
  <c r="F71" i="21"/>
  <c r="B71" i="21"/>
  <c r="G71" i="21"/>
  <c r="J71" i="21"/>
  <c r="I71" i="21"/>
  <c r="H71" i="21"/>
  <c r="L71" i="21"/>
  <c r="D71" i="21"/>
  <c r="K71" i="21"/>
  <c r="M71" i="21"/>
  <c r="C71" i="21"/>
  <c r="G98" i="21"/>
  <c r="D98" i="21"/>
  <c r="L98" i="21"/>
  <c r="B98" i="21"/>
  <c r="C98" i="21"/>
  <c r="F98" i="21"/>
  <c r="I98" i="21"/>
  <c r="N98" i="21"/>
  <c r="H98" i="21"/>
  <c r="M98" i="21"/>
  <c r="J98" i="21"/>
  <c r="K98" i="21"/>
  <c r="J25" i="20"/>
  <c r="F25" i="20"/>
  <c r="C25" i="20"/>
  <c r="L25" i="20"/>
  <c r="B25" i="20"/>
  <c r="I25" i="20"/>
  <c r="M25" i="20"/>
  <c r="K25" i="20"/>
  <c r="N25" i="20"/>
  <c r="G25" i="20"/>
  <c r="D25" i="20"/>
  <c r="H25" i="20"/>
  <c r="I107" i="20"/>
  <c r="C107" i="20"/>
  <c r="H107" i="20"/>
  <c r="D107" i="20"/>
  <c r="K107" i="20"/>
  <c r="B107" i="20"/>
  <c r="G107" i="20"/>
  <c r="L107" i="20"/>
  <c r="F107" i="20"/>
  <c r="J107" i="20"/>
  <c r="M107" i="20"/>
  <c r="N107" i="20"/>
  <c r="L176" i="21"/>
  <c r="C176" i="21"/>
  <c r="D176" i="21"/>
  <c r="G176" i="21"/>
  <c r="J176" i="21"/>
  <c r="B176" i="21"/>
  <c r="K176" i="21"/>
  <c r="N176" i="21"/>
  <c r="M176" i="21"/>
  <c r="I176" i="21"/>
  <c r="H176" i="21"/>
  <c r="F176" i="21"/>
  <c r="F154" i="22"/>
  <c r="C154" i="22"/>
  <c r="I154" i="22"/>
  <c r="D154" i="22"/>
  <c r="H154" i="22"/>
  <c r="G154" i="22"/>
  <c r="B154" i="22"/>
  <c r="B173" i="23"/>
  <c r="G173" i="23"/>
  <c r="D173" i="23"/>
  <c r="H173" i="23"/>
  <c r="I173" i="23"/>
  <c r="C173" i="23"/>
  <c r="F173" i="23"/>
  <c r="D163" i="19"/>
  <c r="B163" i="19"/>
  <c r="H163" i="19"/>
  <c r="C163" i="19"/>
  <c r="M163" i="19"/>
  <c r="L163" i="19"/>
  <c r="O163" i="19"/>
  <c r="J163" i="19"/>
  <c r="G163" i="19"/>
  <c r="I163" i="19"/>
  <c r="K163" i="19"/>
  <c r="R163" i="19"/>
  <c r="N163" i="19"/>
  <c r="Q163" i="19"/>
  <c r="P163" i="19"/>
  <c r="F163" i="19"/>
  <c r="F163" i="21"/>
  <c r="C163" i="21"/>
  <c r="D163" i="21"/>
  <c r="B163" i="21"/>
  <c r="M163" i="21"/>
  <c r="L163" i="21"/>
  <c r="G163" i="21"/>
  <c r="H163" i="21"/>
  <c r="K163" i="21"/>
  <c r="J163" i="21"/>
  <c r="N163" i="21"/>
  <c r="I163" i="21"/>
  <c r="S27" i="17"/>
  <c r="X27" i="17"/>
  <c r="U27" i="17"/>
  <c r="M27" i="17"/>
  <c r="R27" i="17"/>
  <c r="B27" i="17"/>
  <c r="Q27" i="17"/>
  <c r="C27" i="17"/>
  <c r="V27" i="17"/>
  <c r="W27" i="17"/>
  <c r="N27" i="17"/>
  <c r="D27" i="17"/>
  <c r="L27" i="17"/>
  <c r="G27" i="17"/>
  <c r="K27" i="17"/>
  <c r="F27" i="17"/>
  <c r="H27" i="17"/>
  <c r="I27" i="17"/>
  <c r="J27" i="17"/>
  <c r="T27" i="17"/>
  <c r="F103" i="19"/>
  <c r="G103" i="19"/>
  <c r="N103" i="19"/>
  <c r="P103" i="19"/>
  <c r="K103" i="19"/>
  <c r="Q103" i="19"/>
  <c r="D103" i="19"/>
  <c r="M103" i="19"/>
  <c r="R103" i="19"/>
  <c r="C103" i="19"/>
  <c r="B103" i="19"/>
  <c r="J103" i="19"/>
  <c r="I103" i="19"/>
  <c r="H103" i="19"/>
  <c r="O103" i="19"/>
  <c r="L103" i="19"/>
  <c r="B158" i="23"/>
  <c r="H158" i="23"/>
  <c r="F158" i="23"/>
  <c r="C158" i="23"/>
  <c r="G158" i="23"/>
  <c r="D158" i="23"/>
  <c r="I158" i="23"/>
  <c r="B144" i="23"/>
  <c r="I144" i="23"/>
  <c r="H144" i="23"/>
  <c r="F144" i="23"/>
  <c r="D144" i="23"/>
  <c r="C144" i="23"/>
  <c r="G144" i="23"/>
  <c r="O128" i="26"/>
  <c r="Z128" i="26"/>
  <c r="S128" i="26"/>
  <c r="AB128" i="26"/>
  <c r="J128" i="26"/>
  <c r="AE128" i="26"/>
  <c r="K128" i="26"/>
  <c r="AM128" i="26"/>
  <c r="F128" i="26"/>
  <c r="U128" i="26"/>
  <c r="H128" i="26"/>
  <c r="AI128" i="26"/>
  <c r="T128" i="26"/>
  <c r="AA128" i="26"/>
  <c r="C128" i="26"/>
  <c r="X128" i="26"/>
  <c r="P128" i="26"/>
  <c r="M128" i="26"/>
  <c r="AF128" i="26"/>
  <c r="AC128" i="26"/>
  <c r="E128" i="26"/>
  <c r="AJ128" i="26"/>
  <c r="Y128" i="26"/>
  <c r="V128" i="26"/>
  <c r="G128" i="26"/>
  <c r="AK128" i="26"/>
  <c r="I128" i="26"/>
  <c r="AL128" i="26"/>
  <c r="D128" i="26"/>
  <c r="N128" i="26"/>
  <c r="AD128" i="26"/>
  <c r="AH128" i="26"/>
  <c r="AG128" i="26"/>
  <c r="Q128" i="26"/>
  <c r="R128" i="26"/>
  <c r="W128" i="26"/>
  <c r="L128" i="26"/>
  <c r="C151" i="14"/>
  <c r="F151" i="14"/>
  <c r="H151" i="14"/>
  <c r="I151" i="14"/>
  <c r="G151" i="14"/>
  <c r="E151" i="14"/>
  <c r="D151" i="14"/>
  <c r="F40" i="20"/>
  <c r="H40" i="20"/>
  <c r="M40" i="20"/>
  <c r="D40" i="20"/>
  <c r="G40" i="20"/>
  <c r="K40" i="20"/>
  <c r="L40" i="20"/>
  <c r="C40" i="20"/>
  <c r="I40" i="20"/>
  <c r="N40" i="20"/>
  <c r="J40" i="20"/>
  <c r="B40" i="20"/>
  <c r="V120" i="26"/>
  <c r="I120" i="26"/>
  <c r="AA120" i="26"/>
  <c r="K120" i="26"/>
  <c r="Q120" i="26"/>
  <c r="AH120" i="26"/>
  <c r="AF120" i="26"/>
  <c r="Y120" i="26"/>
  <c r="O120" i="26"/>
  <c r="Z120" i="26"/>
  <c r="W120" i="26"/>
  <c r="AD120" i="26"/>
  <c r="J120" i="26"/>
  <c r="AE120" i="26"/>
  <c r="S120" i="26"/>
  <c r="D120" i="26"/>
  <c r="AI120" i="26"/>
  <c r="L120" i="26"/>
  <c r="H120" i="26"/>
  <c r="AM120" i="26"/>
  <c r="AB120" i="26"/>
  <c r="AJ120" i="26"/>
  <c r="R120" i="26"/>
  <c r="X120" i="26"/>
  <c r="T120" i="26"/>
  <c r="U120" i="26"/>
  <c r="AL120" i="26"/>
  <c r="P120" i="26"/>
  <c r="E120" i="26"/>
  <c r="M120" i="26"/>
  <c r="N120" i="26"/>
  <c r="G120" i="26"/>
  <c r="C120" i="26"/>
  <c r="AC120" i="26"/>
  <c r="AK120" i="26"/>
  <c r="F120" i="26"/>
  <c r="AG120" i="26"/>
  <c r="K111" i="20"/>
  <c r="N111" i="20"/>
  <c r="D111" i="20"/>
  <c r="I111" i="20"/>
  <c r="J111" i="20"/>
  <c r="H111" i="20"/>
  <c r="L111" i="20"/>
  <c r="M111" i="20"/>
  <c r="G111" i="20"/>
  <c r="B111" i="20"/>
  <c r="C111" i="20"/>
  <c r="F111" i="20"/>
  <c r="O63" i="26"/>
  <c r="Z63" i="26"/>
  <c r="S63" i="26"/>
  <c r="N63" i="26"/>
  <c r="AA63" i="26"/>
  <c r="AE63" i="26"/>
  <c r="K63" i="26"/>
  <c r="AM63" i="26"/>
  <c r="R63" i="26"/>
  <c r="AD63" i="26"/>
  <c r="H63" i="26"/>
  <c r="AI63" i="26"/>
  <c r="T63" i="26"/>
  <c r="G63" i="26"/>
  <c r="AB63" i="26"/>
  <c r="X63" i="26"/>
  <c r="P63" i="26"/>
  <c r="J63" i="26"/>
  <c r="L63" i="26"/>
  <c r="AF63" i="26"/>
  <c r="F63" i="26"/>
  <c r="AJ63" i="26"/>
  <c r="AK63" i="26"/>
  <c r="I63" i="26"/>
  <c r="C63" i="26"/>
  <c r="U63" i="26"/>
  <c r="AC63" i="26"/>
  <c r="Q63" i="26"/>
  <c r="AH63" i="26"/>
  <c r="V63" i="26"/>
  <c r="AG63" i="26"/>
  <c r="AL63" i="26"/>
  <c r="Y63" i="26"/>
  <c r="E63" i="26"/>
  <c r="D63" i="26"/>
  <c r="W63" i="26"/>
  <c r="M63" i="26"/>
  <c r="L125" i="21"/>
  <c r="H125" i="21"/>
  <c r="N125" i="21"/>
  <c r="K125" i="21"/>
  <c r="B125" i="21"/>
  <c r="D125" i="21"/>
  <c r="I125" i="21"/>
  <c r="J125" i="21"/>
  <c r="F125" i="21"/>
  <c r="G125" i="21"/>
  <c r="M125" i="21"/>
  <c r="C125" i="21"/>
  <c r="J167" i="20"/>
  <c r="H167" i="20"/>
  <c r="M167" i="20"/>
  <c r="C167" i="20"/>
  <c r="B167" i="20"/>
  <c r="L167" i="20"/>
  <c r="I167" i="20"/>
  <c r="G167" i="20"/>
  <c r="F167" i="20"/>
  <c r="N167" i="20"/>
  <c r="K167" i="20"/>
  <c r="D167" i="20"/>
  <c r="D54" i="24"/>
  <c r="C54" i="24"/>
  <c r="F54" i="24"/>
  <c r="G54" i="24"/>
  <c r="E54" i="24"/>
  <c r="G180" i="22"/>
  <c r="H180" i="22"/>
  <c r="D180" i="22"/>
  <c r="I180" i="22"/>
  <c r="B180" i="22"/>
  <c r="F180" i="22"/>
  <c r="C180" i="22"/>
  <c r="C64" i="24"/>
  <c r="E64" i="24"/>
  <c r="D64" i="24"/>
  <c r="G64" i="24"/>
  <c r="F64" i="24"/>
  <c r="C122" i="20"/>
  <c r="N122" i="20"/>
  <c r="J122" i="20"/>
  <c r="L122" i="20"/>
  <c r="B122" i="20"/>
  <c r="F122" i="20"/>
  <c r="D122" i="20"/>
  <c r="M122" i="20"/>
  <c r="K122" i="20"/>
  <c r="G122" i="20"/>
  <c r="I122" i="20"/>
  <c r="H122" i="20"/>
  <c r="L65" i="19"/>
  <c r="F65" i="19"/>
  <c r="J65" i="19"/>
  <c r="M65" i="19"/>
  <c r="G65" i="19"/>
  <c r="H65" i="19"/>
  <c r="I65" i="19"/>
  <c r="P65" i="19"/>
  <c r="Q65" i="19"/>
  <c r="O65" i="19"/>
  <c r="N65" i="19"/>
  <c r="K65" i="19"/>
  <c r="R65" i="19"/>
  <c r="B65" i="19"/>
  <c r="C65" i="19"/>
  <c r="D65" i="19"/>
  <c r="H120" i="21"/>
  <c r="M120" i="21"/>
  <c r="J120" i="21"/>
  <c r="B120" i="21"/>
  <c r="G120" i="21"/>
  <c r="F120" i="21"/>
  <c r="N120" i="21"/>
  <c r="L120" i="21"/>
  <c r="C120" i="21"/>
  <c r="K120" i="21"/>
  <c r="D120" i="21"/>
  <c r="I120" i="21"/>
  <c r="I93" i="14"/>
  <c r="H93" i="14"/>
  <c r="F93" i="14"/>
  <c r="G93" i="14"/>
  <c r="E93" i="14"/>
  <c r="D93" i="14"/>
  <c r="C93" i="14"/>
  <c r="B43" i="23"/>
  <c r="C43" i="23"/>
  <c r="G43" i="23"/>
  <c r="D43" i="23"/>
  <c r="F43" i="23"/>
  <c r="I43" i="23"/>
  <c r="H43" i="23"/>
  <c r="H90" i="14"/>
  <c r="D90" i="14"/>
  <c r="G90" i="14"/>
  <c r="F90" i="14"/>
  <c r="C90" i="14"/>
  <c r="E90" i="14"/>
  <c r="I90" i="14"/>
  <c r="G31" i="17"/>
  <c r="K31" i="17"/>
  <c r="J31" i="17"/>
  <c r="B31" i="17"/>
  <c r="F31" i="17"/>
  <c r="S31" i="17"/>
  <c r="I31" i="17"/>
  <c r="C31" i="17"/>
  <c r="U31" i="17"/>
  <c r="V31" i="17"/>
  <c r="H31" i="17"/>
  <c r="N31" i="17"/>
  <c r="R31" i="17"/>
  <c r="D31" i="17"/>
  <c r="W31" i="17"/>
  <c r="Q31" i="17"/>
  <c r="T31" i="17"/>
  <c r="L31" i="17"/>
  <c r="M31" i="17"/>
  <c r="X31" i="17"/>
  <c r="L70" i="17"/>
  <c r="V70" i="17"/>
  <c r="U70" i="17"/>
  <c r="J70" i="17"/>
  <c r="Q70" i="17"/>
  <c r="M70" i="17"/>
  <c r="F70" i="17"/>
  <c r="D70" i="17"/>
  <c r="N70" i="17"/>
  <c r="B70" i="17"/>
  <c r="K70" i="17"/>
  <c r="W70" i="17"/>
  <c r="C70" i="17"/>
  <c r="G70" i="17"/>
  <c r="T70" i="17"/>
  <c r="S70" i="17"/>
  <c r="H70" i="17"/>
  <c r="R70" i="17"/>
  <c r="X70" i="17"/>
  <c r="I70" i="17"/>
  <c r="B170" i="23"/>
  <c r="G170" i="23"/>
  <c r="H170" i="23"/>
  <c r="C170" i="23"/>
  <c r="D170" i="23"/>
  <c r="I170" i="23"/>
  <c r="F170" i="23"/>
  <c r="G47" i="20"/>
  <c r="N47" i="20"/>
  <c r="F47" i="20"/>
  <c r="K47" i="20"/>
  <c r="I47" i="20"/>
  <c r="C47" i="20"/>
  <c r="L47" i="20"/>
  <c r="D47" i="20"/>
  <c r="B47" i="20"/>
  <c r="J47" i="20"/>
  <c r="H47" i="20"/>
  <c r="M47" i="20"/>
  <c r="B187" i="22"/>
  <c r="H187" i="22"/>
  <c r="I187" i="22"/>
  <c r="D187" i="22"/>
  <c r="C187" i="22"/>
  <c r="G187" i="22"/>
  <c r="F187" i="22"/>
  <c r="J86" i="19"/>
  <c r="M86" i="19"/>
  <c r="N86" i="19"/>
  <c r="I86" i="19"/>
  <c r="F86" i="19"/>
  <c r="H86" i="19"/>
  <c r="G86" i="19"/>
  <c r="O86" i="19"/>
  <c r="L86" i="19"/>
  <c r="K86" i="19"/>
  <c r="R86" i="19"/>
  <c r="D86" i="19"/>
  <c r="C86" i="19"/>
  <c r="B86" i="19"/>
  <c r="Q86" i="19"/>
  <c r="P86" i="19"/>
  <c r="N129" i="19"/>
  <c r="C129" i="19"/>
  <c r="H129" i="19"/>
  <c r="G129" i="19"/>
  <c r="F129" i="19"/>
  <c r="R129" i="19"/>
  <c r="P129" i="19"/>
  <c r="D129" i="19"/>
  <c r="L129" i="19"/>
  <c r="Q129" i="19"/>
  <c r="O129" i="19"/>
  <c r="B129" i="19"/>
  <c r="J129" i="19"/>
  <c r="M129" i="19"/>
  <c r="K129" i="19"/>
  <c r="I129" i="19"/>
  <c r="F57" i="22"/>
  <c r="G57" i="22"/>
  <c r="D57" i="22"/>
  <c r="I57" i="22"/>
  <c r="C57" i="22"/>
  <c r="H57" i="22"/>
  <c r="B57" i="22"/>
  <c r="H160" i="22"/>
  <c r="D160" i="22"/>
  <c r="B160" i="22"/>
  <c r="I160" i="22"/>
  <c r="G160" i="22"/>
  <c r="F160" i="22"/>
  <c r="C160" i="22"/>
  <c r="I161" i="14"/>
  <c r="G161" i="14"/>
  <c r="C161" i="14"/>
  <c r="D161" i="14"/>
  <c r="H161" i="14"/>
  <c r="F161" i="14"/>
  <c r="E161" i="14"/>
  <c r="K151" i="21"/>
  <c r="N151" i="21"/>
  <c r="G151" i="21"/>
  <c r="B151" i="21"/>
  <c r="C151" i="21"/>
  <c r="D151" i="21"/>
  <c r="I151" i="21"/>
  <c r="M151" i="21"/>
  <c r="L151" i="21"/>
  <c r="F151" i="21"/>
  <c r="J151" i="21"/>
  <c r="H151" i="21"/>
  <c r="D17" i="20"/>
  <c r="H17" i="20"/>
  <c r="L17" i="20"/>
  <c r="M17" i="20"/>
  <c r="G17" i="20"/>
  <c r="I17" i="20"/>
  <c r="F17" i="20"/>
  <c r="N17" i="20"/>
  <c r="B17" i="20"/>
  <c r="K17" i="20"/>
  <c r="C17" i="20"/>
  <c r="J17" i="20"/>
  <c r="O108" i="26"/>
  <c r="R108" i="26"/>
  <c r="AA108" i="26"/>
  <c r="I108" i="26"/>
  <c r="AG108" i="26"/>
  <c r="AE108" i="26"/>
  <c r="W108" i="26"/>
  <c r="L108" i="26"/>
  <c r="AM108" i="26"/>
  <c r="P108" i="26"/>
  <c r="H108" i="26"/>
  <c r="D108" i="26"/>
  <c r="AF108" i="26"/>
  <c r="M108" i="26"/>
  <c r="AH108" i="26"/>
  <c r="X108" i="26"/>
  <c r="AB108" i="26"/>
  <c r="AC108" i="26"/>
  <c r="Y108" i="26"/>
  <c r="T108" i="26"/>
  <c r="E108" i="26"/>
  <c r="U108" i="26"/>
  <c r="AL108" i="26"/>
  <c r="K108" i="26"/>
  <c r="C108" i="26"/>
  <c r="AK108" i="26"/>
  <c r="V108" i="26"/>
  <c r="Z108" i="26"/>
  <c r="F108" i="26"/>
  <c r="AD108" i="26"/>
  <c r="J108" i="26"/>
  <c r="AI108" i="26"/>
  <c r="S108" i="26"/>
  <c r="G108" i="26"/>
  <c r="AJ108" i="26"/>
  <c r="Q108" i="26"/>
  <c r="N108" i="26"/>
  <c r="L34" i="17"/>
  <c r="V34" i="17"/>
  <c r="F34" i="17"/>
  <c r="J34" i="17"/>
  <c r="B34" i="17"/>
  <c r="R34" i="17"/>
  <c r="Q34" i="17"/>
  <c r="S34" i="17"/>
  <c r="U34" i="17"/>
  <c r="T34" i="17"/>
  <c r="W34" i="17"/>
  <c r="C34" i="17"/>
  <c r="K34" i="17"/>
  <c r="X34" i="17"/>
  <c r="H34" i="17"/>
  <c r="G34" i="17"/>
  <c r="M34" i="17"/>
  <c r="N34" i="17"/>
  <c r="D34" i="17"/>
  <c r="I34" i="17"/>
  <c r="C142" i="22"/>
  <c r="F142" i="22"/>
  <c r="D142" i="22"/>
  <c r="B142" i="22"/>
  <c r="I142" i="22"/>
  <c r="G142" i="22"/>
  <c r="H142" i="22"/>
  <c r="F98" i="23"/>
  <c r="D98" i="23"/>
  <c r="B98" i="23"/>
  <c r="I98" i="23"/>
  <c r="G98" i="23"/>
  <c r="H98" i="23"/>
  <c r="C98" i="23"/>
  <c r="F122" i="23"/>
  <c r="C122" i="23"/>
  <c r="B122" i="23"/>
  <c r="D122" i="23"/>
  <c r="I122" i="23"/>
  <c r="H122" i="23"/>
  <c r="G122" i="23"/>
  <c r="G106" i="17"/>
  <c r="W106" i="17"/>
  <c r="K106" i="17"/>
  <c r="T106" i="17"/>
  <c r="H106" i="17"/>
  <c r="I106" i="17"/>
  <c r="L106" i="17"/>
  <c r="S106" i="17"/>
  <c r="U106" i="17"/>
  <c r="N106" i="17"/>
  <c r="C106" i="17"/>
  <c r="X106" i="17"/>
  <c r="D106" i="17"/>
  <c r="F106" i="17"/>
  <c r="M106" i="17"/>
  <c r="J106" i="17"/>
  <c r="R106" i="17"/>
  <c r="V106" i="17"/>
  <c r="Q106" i="17"/>
  <c r="B106" i="17"/>
  <c r="C130" i="14"/>
  <c r="D130" i="14"/>
  <c r="E130" i="14"/>
  <c r="H130" i="14"/>
  <c r="G130" i="14"/>
  <c r="F130" i="14"/>
  <c r="I130" i="14"/>
  <c r="K164" i="17"/>
  <c r="F164" i="17"/>
  <c r="H164" i="17"/>
  <c r="G164" i="17"/>
  <c r="S164" i="17"/>
  <c r="R164" i="17"/>
  <c r="W164" i="17"/>
  <c r="N164" i="17"/>
  <c r="Q164" i="17"/>
  <c r="X164" i="17"/>
  <c r="I164" i="17"/>
  <c r="M164" i="17"/>
  <c r="J164" i="17"/>
  <c r="V164" i="17"/>
  <c r="L164" i="17"/>
  <c r="D164" i="17"/>
  <c r="T164" i="17"/>
  <c r="U164" i="17"/>
  <c r="C164" i="17"/>
  <c r="B164" i="17"/>
  <c r="D169" i="17"/>
  <c r="B169" i="17"/>
  <c r="R169" i="17"/>
  <c r="I169" i="17"/>
  <c r="N169" i="17"/>
  <c r="V169" i="17"/>
  <c r="J169" i="17"/>
  <c r="W169" i="17"/>
  <c r="S169" i="17"/>
  <c r="G169" i="17"/>
  <c r="K169" i="17"/>
  <c r="U169" i="17"/>
  <c r="F169" i="17"/>
  <c r="Q169" i="17"/>
  <c r="L169" i="17"/>
  <c r="C169" i="17"/>
  <c r="M169" i="17"/>
  <c r="X169" i="17"/>
  <c r="H169" i="17"/>
  <c r="T169" i="17"/>
  <c r="I150" i="23"/>
  <c r="H150" i="23"/>
  <c r="D150" i="23"/>
  <c r="C150" i="23"/>
  <c r="G150" i="23"/>
  <c r="B150" i="23"/>
  <c r="F150" i="23"/>
  <c r="F79" i="20"/>
  <c r="K79" i="20"/>
  <c r="D79" i="20"/>
  <c r="I79" i="20"/>
  <c r="C79" i="20"/>
  <c r="M79" i="20"/>
  <c r="G79" i="20"/>
  <c r="B79" i="20"/>
  <c r="H79" i="20"/>
  <c r="L79" i="20"/>
  <c r="J79" i="20"/>
  <c r="N79" i="20"/>
  <c r="H81" i="22"/>
  <c r="I81" i="22"/>
  <c r="C81" i="22"/>
  <c r="G81" i="22"/>
  <c r="B81" i="22"/>
  <c r="F81" i="22"/>
  <c r="D81" i="22"/>
  <c r="F46" i="20"/>
  <c r="C46" i="20"/>
  <c r="M46" i="20"/>
  <c r="J46" i="20"/>
  <c r="B46" i="20"/>
  <c r="G46" i="20"/>
  <c r="D46" i="20"/>
  <c r="L46" i="20"/>
  <c r="I46" i="20"/>
  <c r="K46" i="20"/>
  <c r="H46" i="20"/>
  <c r="N46" i="20"/>
  <c r="R79" i="19"/>
  <c r="H79" i="19"/>
  <c r="N79" i="19"/>
  <c r="Q79" i="19"/>
  <c r="D79" i="19"/>
  <c r="F79" i="19"/>
  <c r="K79" i="19"/>
  <c r="L79" i="19"/>
  <c r="C79" i="19"/>
  <c r="M79" i="19"/>
  <c r="G79" i="19"/>
  <c r="I79" i="19"/>
  <c r="J79" i="19"/>
  <c r="O79" i="19"/>
  <c r="P79" i="19"/>
  <c r="B79" i="19"/>
  <c r="E136" i="24"/>
  <c r="F136" i="24"/>
  <c r="G136" i="24"/>
  <c r="C136" i="24"/>
  <c r="D136" i="24"/>
  <c r="E91" i="24"/>
  <c r="F91" i="24"/>
  <c r="D91" i="24"/>
  <c r="C91" i="24"/>
  <c r="G91" i="24"/>
  <c r="AG130" i="26"/>
  <c r="V130" i="26"/>
  <c r="Z130" i="26"/>
  <c r="AH130" i="26"/>
  <c r="AD130" i="26"/>
  <c r="R130" i="26"/>
  <c r="D130" i="26"/>
  <c r="AB130" i="26"/>
  <c r="G130" i="26"/>
  <c r="J130" i="26"/>
  <c r="O130" i="26"/>
  <c r="M130" i="26"/>
  <c r="F130" i="26"/>
  <c r="W130" i="26"/>
  <c r="K130" i="26"/>
  <c r="AI130" i="26"/>
  <c r="I130" i="26"/>
  <c r="N130" i="26"/>
  <c r="AM130" i="26"/>
  <c r="AE130" i="26"/>
  <c r="T130" i="26"/>
  <c r="H130" i="26"/>
  <c r="S130" i="26"/>
  <c r="P130" i="26"/>
  <c r="L130" i="26"/>
  <c r="E130" i="26"/>
  <c r="AC130" i="26"/>
  <c r="C130" i="26"/>
  <c r="AF130" i="26"/>
  <c r="AJ130" i="26"/>
  <c r="Q130" i="26"/>
  <c r="Y130" i="26"/>
  <c r="AA130" i="26"/>
  <c r="AK130" i="26"/>
  <c r="AL130" i="26"/>
  <c r="X130" i="26"/>
  <c r="U130" i="26"/>
  <c r="B43" i="17"/>
  <c r="R43" i="17"/>
  <c r="N43" i="17"/>
  <c r="D43" i="17"/>
  <c r="W43" i="17"/>
  <c r="U43" i="17"/>
  <c r="Q43" i="17"/>
  <c r="S43" i="17"/>
  <c r="M43" i="17"/>
  <c r="H43" i="17"/>
  <c r="C43" i="17"/>
  <c r="K43" i="17"/>
  <c r="L43" i="17"/>
  <c r="I43" i="17"/>
  <c r="G43" i="17"/>
  <c r="V43" i="17"/>
  <c r="X43" i="17"/>
  <c r="J43" i="17"/>
  <c r="F43" i="17"/>
  <c r="T43" i="17"/>
  <c r="B141" i="22"/>
  <c r="F141" i="22"/>
  <c r="C141" i="22"/>
  <c r="G141" i="22"/>
  <c r="I141" i="22"/>
  <c r="D141" i="22"/>
  <c r="H141" i="22"/>
  <c r="H69" i="17"/>
  <c r="W69" i="17"/>
  <c r="Q69" i="17"/>
  <c r="N69" i="17"/>
  <c r="V69" i="17"/>
  <c r="F69" i="17"/>
  <c r="R69" i="17"/>
  <c r="D69" i="17"/>
  <c r="K69" i="17"/>
  <c r="C69" i="17"/>
  <c r="M69" i="17"/>
  <c r="L69" i="17"/>
  <c r="U69" i="17"/>
  <c r="B69" i="17"/>
  <c r="S69" i="17"/>
  <c r="J69" i="17"/>
  <c r="T69" i="17"/>
  <c r="G69" i="17"/>
  <c r="I69" i="17"/>
  <c r="X69" i="17"/>
  <c r="J68" i="21"/>
  <c r="B68" i="21"/>
  <c r="I68" i="21"/>
  <c r="N68" i="21"/>
  <c r="M68" i="21"/>
  <c r="F68" i="21"/>
  <c r="D68" i="21"/>
  <c r="G68" i="21"/>
  <c r="K68" i="21"/>
  <c r="L68" i="21"/>
  <c r="C68" i="21"/>
  <c r="H68" i="21"/>
  <c r="C54" i="14"/>
  <c r="E54" i="14"/>
  <c r="F54" i="14"/>
  <c r="D54" i="14"/>
  <c r="G54" i="14"/>
  <c r="I54" i="14"/>
  <c r="H54" i="14"/>
  <c r="N62" i="19"/>
  <c r="O62" i="19"/>
  <c r="M62" i="19"/>
  <c r="I62" i="19"/>
  <c r="D62" i="19"/>
  <c r="L62" i="19"/>
  <c r="G62" i="19"/>
  <c r="J62" i="19"/>
  <c r="H62" i="19"/>
  <c r="Q62" i="19"/>
  <c r="P62" i="19"/>
  <c r="C62" i="19"/>
  <c r="R62" i="19"/>
  <c r="K62" i="19"/>
  <c r="F62" i="19"/>
  <c r="B62" i="19"/>
  <c r="X109" i="26"/>
  <c r="L109" i="26"/>
  <c r="AJ109" i="26"/>
  <c r="Y109" i="26"/>
  <c r="C109" i="26"/>
  <c r="I109" i="26"/>
  <c r="AF109" i="26"/>
  <c r="R109" i="26"/>
  <c r="V109" i="26"/>
  <c r="AB109" i="26"/>
  <c r="J109" i="26"/>
  <c r="AG109" i="26"/>
  <c r="AK109" i="26"/>
  <c r="S109" i="26"/>
  <c r="E109" i="26"/>
  <c r="U109" i="26"/>
  <c r="AC109" i="26"/>
  <c r="Z109" i="26"/>
  <c r="F109" i="26"/>
  <c r="AL109" i="26"/>
  <c r="AM109" i="26"/>
  <c r="W109" i="26"/>
  <c r="O109" i="26"/>
  <c r="N109" i="26"/>
  <c r="K109" i="26"/>
  <c r="Q109" i="26"/>
  <c r="AH109" i="26"/>
  <c r="AE109" i="26"/>
  <c r="G109" i="26"/>
  <c r="AI109" i="26"/>
  <c r="M109" i="26"/>
  <c r="AD109" i="26"/>
  <c r="AA109" i="26"/>
  <c r="P109" i="26"/>
  <c r="D109" i="26"/>
  <c r="H109" i="26"/>
  <c r="T109" i="26"/>
  <c r="F179" i="23"/>
  <c r="D179" i="23"/>
  <c r="B179" i="23"/>
  <c r="G179" i="23"/>
  <c r="H179" i="23"/>
  <c r="C179" i="23"/>
  <c r="I179" i="23"/>
  <c r="R24" i="17"/>
  <c r="C24" i="17"/>
  <c r="M24" i="17"/>
  <c r="Q24" i="17"/>
  <c r="S24" i="17"/>
  <c r="N24" i="17"/>
  <c r="T24" i="17"/>
  <c r="G24" i="17"/>
  <c r="V24" i="17"/>
  <c r="X24" i="17"/>
  <c r="L24" i="17"/>
  <c r="D24" i="17"/>
  <c r="H24" i="17"/>
  <c r="F24" i="17"/>
  <c r="K24" i="17"/>
  <c r="W24" i="17"/>
  <c r="I24" i="17"/>
  <c r="B24" i="17"/>
  <c r="U24" i="17"/>
  <c r="J24" i="17"/>
  <c r="D144" i="14"/>
  <c r="C144" i="14"/>
  <c r="I144" i="14"/>
  <c r="F144" i="14"/>
  <c r="H144" i="14"/>
  <c r="E144" i="14"/>
  <c r="G144" i="14"/>
  <c r="J56" i="20"/>
  <c r="B56" i="20"/>
  <c r="F56" i="20"/>
  <c r="N56" i="20"/>
  <c r="L56" i="20"/>
  <c r="K56" i="20"/>
  <c r="C56" i="20"/>
  <c r="I56" i="20"/>
  <c r="H56" i="20"/>
  <c r="D56" i="20"/>
  <c r="G56" i="20"/>
  <c r="M56" i="20"/>
  <c r="B119" i="17"/>
  <c r="G119" i="17"/>
  <c r="K119" i="17"/>
  <c r="J119" i="17"/>
  <c r="C119" i="17"/>
  <c r="D119" i="17"/>
  <c r="L119" i="17"/>
  <c r="Q119" i="17"/>
  <c r="T119" i="17"/>
  <c r="F119" i="17"/>
  <c r="U119" i="17"/>
  <c r="I119" i="17"/>
  <c r="X119" i="17"/>
  <c r="H119" i="17"/>
  <c r="R119" i="17"/>
  <c r="N119" i="17"/>
  <c r="W119" i="17"/>
  <c r="M119" i="17"/>
  <c r="V119" i="17"/>
  <c r="S119" i="17"/>
  <c r="F157" i="24"/>
  <c r="C157" i="24"/>
  <c r="E157" i="24"/>
  <c r="D157" i="24"/>
  <c r="G157" i="24"/>
  <c r="AE129" i="26"/>
  <c r="S129" i="26"/>
  <c r="D129" i="26"/>
  <c r="N129" i="26"/>
  <c r="AA129" i="26"/>
  <c r="H129" i="26"/>
  <c r="AM129" i="26"/>
  <c r="AB129" i="26"/>
  <c r="K129" i="26"/>
  <c r="AH129" i="26"/>
  <c r="X129" i="26"/>
  <c r="T129" i="26"/>
  <c r="Y129" i="26"/>
  <c r="P129" i="26"/>
  <c r="AI129" i="26"/>
  <c r="I129" i="26"/>
  <c r="Q129" i="26"/>
  <c r="J129" i="26"/>
  <c r="U129" i="26"/>
  <c r="C129" i="26"/>
  <c r="E129" i="26"/>
  <c r="AK129" i="26"/>
  <c r="F129" i="26"/>
  <c r="V129" i="26"/>
  <c r="R129" i="26"/>
  <c r="M129" i="26"/>
  <c r="G129" i="26"/>
  <c r="AF129" i="26"/>
  <c r="AC129" i="26"/>
  <c r="AL129" i="26"/>
  <c r="L129" i="26"/>
  <c r="AJ129" i="26"/>
  <c r="AG129" i="26"/>
  <c r="Z129" i="26"/>
  <c r="O129" i="26"/>
  <c r="AD129" i="26"/>
  <c r="W129" i="26"/>
  <c r="I52" i="22"/>
  <c r="B52" i="22"/>
  <c r="H52" i="22"/>
  <c r="G52" i="22"/>
  <c r="D52" i="22"/>
  <c r="C52" i="22"/>
  <c r="F52" i="22"/>
  <c r="C155" i="21"/>
  <c r="F155" i="21"/>
  <c r="K155" i="21"/>
  <c r="M155" i="21"/>
  <c r="G155" i="21"/>
  <c r="D155" i="21"/>
  <c r="L155" i="21"/>
  <c r="N155" i="21"/>
  <c r="J155" i="21"/>
  <c r="H155" i="21"/>
  <c r="B155" i="21"/>
  <c r="I155" i="21"/>
  <c r="M69" i="21"/>
  <c r="K69" i="21"/>
  <c r="N69" i="21"/>
  <c r="C69" i="21"/>
  <c r="G69" i="21"/>
  <c r="H69" i="21"/>
  <c r="L69" i="21"/>
  <c r="J69" i="21"/>
  <c r="B69" i="21"/>
  <c r="D69" i="21"/>
  <c r="F69" i="21"/>
  <c r="I69" i="21"/>
  <c r="G139" i="17"/>
  <c r="Q139" i="17"/>
  <c r="F139" i="17"/>
  <c r="J139" i="17"/>
  <c r="W139" i="17"/>
  <c r="D139" i="17"/>
  <c r="B139" i="17"/>
  <c r="C139" i="17"/>
  <c r="X139" i="17"/>
  <c r="L139" i="17"/>
  <c r="U139" i="17"/>
  <c r="M139" i="17"/>
  <c r="R139" i="17"/>
  <c r="I139" i="17"/>
  <c r="K139" i="17"/>
  <c r="S139" i="17"/>
  <c r="V139" i="17"/>
  <c r="T139" i="17"/>
  <c r="H139" i="17"/>
  <c r="N139" i="17"/>
  <c r="G94" i="21"/>
  <c r="L94" i="21"/>
  <c r="C94" i="21"/>
  <c r="K94" i="21"/>
  <c r="I94" i="21"/>
  <c r="M94" i="21"/>
  <c r="N94" i="21"/>
  <c r="H94" i="21"/>
  <c r="D94" i="21"/>
  <c r="B94" i="21"/>
  <c r="F94" i="21"/>
  <c r="J94" i="21"/>
  <c r="F73" i="23"/>
  <c r="B73" i="23"/>
  <c r="C73" i="23"/>
  <c r="H73" i="23"/>
  <c r="D73" i="23"/>
  <c r="I73" i="23"/>
  <c r="G73" i="23"/>
  <c r="H120" i="23"/>
  <c r="F120" i="23"/>
  <c r="C120" i="23"/>
  <c r="I120" i="23"/>
  <c r="D120" i="23"/>
  <c r="G120" i="23"/>
  <c r="B120" i="23"/>
  <c r="F49" i="20"/>
  <c r="N49" i="20"/>
  <c r="D49" i="20"/>
  <c r="B49" i="20"/>
  <c r="H49" i="20"/>
  <c r="L49" i="20"/>
  <c r="C49" i="20"/>
  <c r="M49" i="20"/>
  <c r="K49" i="20"/>
  <c r="J49" i="20"/>
  <c r="G49" i="20"/>
  <c r="I49" i="20"/>
  <c r="I99" i="19"/>
  <c r="R99" i="19"/>
  <c r="M99" i="19"/>
  <c r="B99" i="19"/>
  <c r="H99" i="19"/>
  <c r="Q99" i="19"/>
  <c r="N99" i="19"/>
  <c r="F99" i="19"/>
  <c r="D99" i="19"/>
  <c r="P99" i="19"/>
  <c r="L99" i="19"/>
  <c r="C99" i="19"/>
  <c r="J99" i="19"/>
  <c r="K99" i="19"/>
  <c r="G99" i="19"/>
  <c r="O99" i="19"/>
  <c r="M81" i="21"/>
  <c r="D81" i="21"/>
  <c r="N81" i="21"/>
  <c r="H81" i="21"/>
  <c r="L81" i="21"/>
  <c r="I81" i="21"/>
  <c r="C81" i="21"/>
  <c r="F81" i="21"/>
  <c r="B81" i="21"/>
  <c r="G81" i="21"/>
  <c r="J81" i="21"/>
  <c r="K81" i="21"/>
  <c r="I133" i="14"/>
  <c r="G133" i="14"/>
  <c r="D133" i="14"/>
  <c r="F133" i="14"/>
  <c r="E133" i="14"/>
  <c r="C133" i="14"/>
  <c r="H133" i="14"/>
  <c r="B129" i="23"/>
  <c r="D129" i="23"/>
  <c r="C129" i="23"/>
  <c r="I129" i="23"/>
  <c r="F129" i="23"/>
  <c r="H129" i="23"/>
  <c r="G129" i="23"/>
  <c r="D126" i="22"/>
  <c r="F126" i="22"/>
  <c r="B126" i="22"/>
  <c r="I126" i="22"/>
  <c r="G126" i="22"/>
  <c r="H126" i="22"/>
  <c r="C126" i="22"/>
  <c r="E46" i="14"/>
  <c r="D46" i="14"/>
  <c r="H46" i="14"/>
  <c r="C46" i="14"/>
  <c r="F46" i="14"/>
  <c r="I46" i="14"/>
  <c r="G46" i="14"/>
  <c r="H148" i="14"/>
  <c r="E148" i="14"/>
  <c r="D148" i="14"/>
  <c r="F148" i="14"/>
  <c r="C148" i="14"/>
  <c r="I148" i="14"/>
  <c r="G148" i="14"/>
  <c r="S34" i="26"/>
  <c r="AE34" i="26"/>
  <c r="P34" i="26"/>
  <c r="V34" i="26"/>
  <c r="H34" i="26"/>
  <c r="Z34" i="26"/>
  <c r="AA34" i="26"/>
  <c r="Q34" i="26"/>
  <c r="K34" i="26"/>
  <c r="X34" i="26"/>
  <c r="L34" i="26"/>
  <c r="J34" i="26"/>
  <c r="G34" i="26"/>
  <c r="AI34" i="26"/>
  <c r="E34" i="26"/>
  <c r="AB34" i="26"/>
  <c r="D34" i="26"/>
  <c r="AH34" i="26"/>
  <c r="AF34" i="26"/>
  <c r="U34" i="26"/>
  <c r="I34" i="26"/>
  <c r="AJ34" i="26"/>
  <c r="T34" i="26"/>
  <c r="C34" i="26"/>
  <c r="AK34" i="26"/>
  <c r="Y34" i="26"/>
  <c r="AG34" i="26"/>
  <c r="AC34" i="26"/>
  <c r="M34" i="26"/>
  <c r="AD34" i="26"/>
  <c r="F34" i="26"/>
  <c r="O34" i="26"/>
  <c r="AM34" i="26"/>
  <c r="W34" i="26"/>
  <c r="AL34" i="26"/>
  <c r="R34" i="26"/>
  <c r="N34" i="26"/>
  <c r="C114" i="18"/>
  <c r="P114" i="18"/>
  <c r="J114" i="18"/>
  <c r="R114" i="18"/>
  <c r="H114" i="18"/>
  <c r="O114" i="18"/>
  <c r="Q114" i="18"/>
  <c r="B114" i="18"/>
  <c r="K114" i="18"/>
  <c r="D114" i="18"/>
  <c r="M114" i="18"/>
  <c r="G114" i="18"/>
  <c r="I114" i="18"/>
  <c r="F114" i="18"/>
  <c r="N114" i="18"/>
  <c r="L114" i="18"/>
  <c r="D107" i="18"/>
  <c r="N107" i="18"/>
  <c r="Q107" i="18"/>
  <c r="F107" i="18"/>
  <c r="K107" i="18"/>
  <c r="M107" i="18"/>
  <c r="C107" i="18"/>
  <c r="G107" i="18"/>
  <c r="J107" i="18"/>
  <c r="H107" i="18"/>
  <c r="B107" i="18"/>
  <c r="I107" i="18"/>
  <c r="R107" i="18"/>
  <c r="O107" i="18"/>
  <c r="P107" i="18"/>
  <c r="L107" i="18"/>
  <c r="O167" i="19"/>
  <c r="N167" i="19"/>
  <c r="L167" i="19"/>
  <c r="D167" i="19"/>
  <c r="P167" i="19"/>
  <c r="H167" i="19"/>
  <c r="B167" i="19"/>
  <c r="I167" i="19"/>
  <c r="C167" i="19"/>
  <c r="F167" i="19"/>
  <c r="K167" i="19"/>
  <c r="R167" i="19"/>
  <c r="Q167" i="19"/>
  <c r="M167" i="19"/>
  <c r="G167" i="19"/>
  <c r="J167" i="19"/>
  <c r="C177" i="20"/>
  <c r="L177" i="20"/>
  <c r="F177" i="20"/>
  <c r="H177" i="20"/>
  <c r="D177" i="20"/>
  <c r="K177" i="20"/>
  <c r="B177" i="20"/>
  <c r="N177" i="20"/>
  <c r="M177" i="20"/>
  <c r="I177" i="20"/>
  <c r="J177" i="20"/>
  <c r="G177" i="20"/>
  <c r="F166" i="23"/>
  <c r="H166" i="23"/>
  <c r="C166" i="23"/>
  <c r="D166" i="23"/>
  <c r="I166" i="23"/>
  <c r="B166" i="23"/>
  <c r="G166" i="23"/>
  <c r="C40" i="23"/>
  <c r="F40" i="23"/>
  <c r="D40" i="23"/>
  <c r="B40" i="23"/>
  <c r="H40" i="23"/>
  <c r="I40" i="23"/>
  <c r="G40" i="23"/>
  <c r="G188" i="21"/>
  <c r="J188" i="21"/>
  <c r="L188" i="21"/>
  <c r="F188" i="21"/>
  <c r="N188" i="21"/>
  <c r="H188" i="21"/>
  <c r="D188" i="21"/>
  <c r="B188" i="21"/>
  <c r="C188" i="21"/>
  <c r="K188" i="21"/>
  <c r="M188" i="21"/>
  <c r="I188" i="21"/>
  <c r="B136" i="20"/>
  <c r="N136" i="20"/>
  <c r="G136" i="20"/>
  <c r="C136" i="20"/>
  <c r="J136" i="20"/>
  <c r="K136" i="20"/>
  <c r="L136" i="20"/>
  <c r="I136" i="20"/>
  <c r="F136" i="20"/>
  <c r="D136" i="20"/>
  <c r="M136" i="20"/>
  <c r="H136" i="20"/>
  <c r="D139" i="22"/>
  <c r="H139" i="22"/>
  <c r="I139" i="22"/>
  <c r="B139" i="22"/>
  <c r="G139" i="22"/>
  <c r="C139" i="22"/>
  <c r="F139" i="22"/>
  <c r="F176" i="23"/>
  <c r="G176" i="23"/>
  <c r="I176" i="23"/>
  <c r="C176" i="23"/>
  <c r="H176" i="23"/>
  <c r="D176" i="23"/>
  <c r="B176" i="23"/>
  <c r="G185" i="22"/>
  <c r="H185" i="22"/>
  <c r="B185" i="22"/>
  <c r="C185" i="22"/>
  <c r="F185" i="22"/>
  <c r="D185" i="22"/>
  <c r="I185" i="22"/>
  <c r="I60" i="21"/>
  <c r="H60" i="21"/>
  <c r="F60" i="21"/>
  <c r="D60" i="21"/>
  <c r="K60" i="21"/>
  <c r="C60" i="21"/>
  <c r="M60" i="21"/>
  <c r="G60" i="21"/>
  <c r="B60" i="21"/>
  <c r="L60" i="21"/>
  <c r="J60" i="21"/>
  <c r="N60" i="21"/>
  <c r="I66" i="17"/>
  <c r="W66" i="17"/>
  <c r="J66" i="17"/>
  <c r="X66" i="17"/>
  <c r="C66" i="17"/>
  <c r="F66" i="17"/>
  <c r="H66" i="17"/>
  <c r="K66" i="17"/>
  <c r="T66" i="17"/>
  <c r="M66" i="17"/>
  <c r="Q66" i="17"/>
  <c r="L66" i="17"/>
  <c r="V66" i="17"/>
  <c r="G66" i="17"/>
  <c r="D66" i="17"/>
  <c r="N66" i="17"/>
  <c r="U66" i="17"/>
  <c r="B66" i="17"/>
  <c r="R66" i="17"/>
  <c r="S66" i="17"/>
  <c r="D161" i="22"/>
  <c r="G161" i="22"/>
  <c r="F161" i="22"/>
  <c r="C161" i="22"/>
  <c r="H161" i="22"/>
  <c r="B161" i="22"/>
  <c r="I161" i="22"/>
  <c r="B188" i="22"/>
  <c r="C188" i="22"/>
  <c r="F188" i="22"/>
  <c r="D188" i="22"/>
  <c r="H188" i="22"/>
  <c r="I188" i="22"/>
  <c r="G188" i="22"/>
  <c r="D94" i="22"/>
  <c r="B94" i="22"/>
  <c r="G94" i="22"/>
  <c r="I94" i="22"/>
  <c r="H94" i="22"/>
  <c r="C94" i="22"/>
  <c r="F94" i="22"/>
  <c r="C13" i="22"/>
  <c r="H13" i="22"/>
  <c r="B13" i="22"/>
  <c r="F13" i="22"/>
  <c r="D13" i="22"/>
  <c r="G13" i="22"/>
  <c r="I13" i="22"/>
  <c r="O111" i="26"/>
  <c r="V111" i="26"/>
  <c r="K111" i="26"/>
  <c r="Q111" i="26"/>
  <c r="Z111" i="26"/>
  <c r="H111" i="26"/>
  <c r="AA111" i="26"/>
  <c r="P111" i="26"/>
  <c r="D111" i="26"/>
  <c r="C111" i="26"/>
  <c r="X111" i="26"/>
  <c r="L111" i="26"/>
  <c r="AJ111" i="26"/>
  <c r="Y111" i="26"/>
  <c r="S111" i="26"/>
  <c r="I111" i="26"/>
  <c r="AF111" i="26"/>
  <c r="R111" i="26"/>
  <c r="AD111" i="26"/>
  <c r="W111" i="26"/>
  <c r="J111" i="26"/>
  <c r="AG111" i="26"/>
  <c r="E111" i="26"/>
  <c r="T111" i="26"/>
  <c r="AE111" i="26"/>
  <c r="AM111" i="26"/>
  <c r="M111" i="26"/>
  <c r="AK111" i="26"/>
  <c r="N111" i="26"/>
  <c r="AL111" i="26"/>
  <c r="G111" i="26"/>
  <c r="AB111" i="26"/>
  <c r="AC111" i="26"/>
  <c r="AH111" i="26"/>
  <c r="U111" i="26"/>
  <c r="AI111" i="26"/>
  <c r="F111" i="26"/>
  <c r="B179" i="20"/>
  <c r="F179" i="20"/>
  <c r="H179" i="20"/>
  <c r="M179" i="20"/>
  <c r="J179" i="20"/>
  <c r="N179" i="20"/>
  <c r="G179" i="20"/>
  <c r="L179" i="20"/>
  <c r="I179" i="20"/>
  <c r="K179" i="20"/>
  <c r="D179" i="20"/>
  <c r="C179" i="20"/>
  <c r="D76" i="21"/>
  <c r="L76" i="21"/>
  <c r="F76" i="21"/>
  <c r="B76" i="21"/>
  <c r="H76" i="21"/>
  <c r="G76" i="21"/>
  <c r="I76" i="21"/>
  <c r="N76" i="21"/>
  <c r="K76" i="21"/>
  <c r="M76" i="21"/>
  <c r="C76" i="21"/>
  <c r="J76" i="21"/>
  <c r="H99" i="14"/>
  <c r="I99" i="14"/>
  <c r="G99" i="14"/>
  <c r="E99" i="14"/>
  <c r="D99" i="14"/>
  <c r="C99" i="14"/>
  <c r="F99" i="14"/>
  <c r="C148" i="24"/>
  <c r="G148" i="24"/>
  <c r="F148" i="24"/>
  <c r="E148" i="24"/>
  <c r="D148" i="24"/>
  <c r="I112" i="17"/>
  <c r="W112" i="17"/>
  <c r="R112" i="17"/>
  <c r="L112" i="17"/>
  <c r="N112" i="17"/>
  <c r="M112" i="17"/>
  <c r="D112" i="17"/>
  <c r="S112" i="17"/>
  <c r="H112" i="17"/>
  <c r="J112" i="17"/>
  <c r="K112" i="17"/>
  <c r="B112" i="17"/>
  <c r="X112" i="17"/>
  <c r="C112" i="17"/>
  <c r="V112" i="17"/>
  <c r="F112" i="17"/>
  <c r="T112" i="17"/>
  <c r="Q112" i="17"/>
  <c r="G112" i="17"/>
  <c r="U112" i="17"/>
  <c r="F97" i="23"/>
  <c r="C97" i="23"/>
  <c r="G97" i="23"/>
  <c r="I97" i="23"/>
  <c r="H97" i="23"/>
  <c r="D97" i="23"/>
  <c r="B97" i="23"/>
  <c r="H28" i="20"/>
  <c r="J28" i="20"/>
  <c r="I28" i="20"/>
  <c r="G28" i="20"/>
  <c r="D28" i="20"/>
  <c r="K28" i="20"/>
  <c r="N28" i="20"/>
  <c r="F28" i="20"/>
  <c r="L28" i="20"/>
  <c r="M28" i="20"/>
  <c r="B28" i="20"/>
  <c r="C28" i="20"/>
  <c r="B47" i="23"/>
  <c r="F47" i="23"/>
  <c r="G47" i="23"/>
  <c r="C47" i="23"/>
  <c r="H47" i="23"/>
  <c r="D47" i="23"/>
  <c r="I47" i="23"/>
  <c r="M77" i="21"/>
  <c r="J77" i="21"/>
  <c r="G77" i="21"/>
  <c r="H77" i="21"/>
  <c r="D77" i="21"/>
  <c r="C77" i="21"/>
  <c r="B77" i="21"/>
  <c r="F77" i="21"/>
  <c r="I77" i="21"/>
  <c r="K77" i="21"/>
  <c r="L77" i="21"/>
  <c r="N77" i="21"/>
  <c r="F125" i="19"/>
  <c r="J125" i="19"/>
  <c r="D125" i="19"/>
  <c r="N125" i="19"/>
  <c r="B125" i="19"/>
  <c r="H125" i="19"/>
  <c r="Q125" i="19"/>
  <c r="R125" i="19"/>
  <c r="C125" i="19"/>
  <c r="P125" i="19"/>
  <c r="K125" i="19"/>
  <c r="O125" i="19"/>
  <c r="L125" i="19"/>
  <c r="G125" i="19"/>
  <c r="I125" i="19"/>
  <c r="M125" i="19"/>
  <c r="O63" i="19"/>
  <c r="N63" i="19"/>
  <c r="L63" i="19"/>
  <c r="Q63" i="19"/>
  <c r="J63" i="19"/>
  <c r="P63" i="19"/>
  <c r="H63" i="19"/>
  <c r="F63" i="19"/>
  <c r="M63" i="19"/>
  <c r="D63" i="19"/>
  <c r="G63" i="19"/>
  <c r="I63" i="19"/>
  <c r="B63" i="19"/>
  <c r="C63" i="19"/>
  <c r="R63" i="19"/>
  <c r="K63" i="19"/>
  <c r="M132" i="21"/>
  <c r="C132" i="21"/>
  <c r="H132" i="21"/>
  <c r="K132" i="21"/>
  <c r="I132" i="21"/>
  <c r="D132" i="21"/>
  <c r="F132" i="21"/>
  <c r="B132" i="21"/>
  <c r="N132" i="21"/>
  <c r="L132" i="21"/>
  <c r="G132" i="21"/>
  <c r="J132" i="21"/>
  <c r="N169" i="20"/>
  <c r="B169" i="20"/>
  <c r="G169" i="20"/>
  <c r="F169" i="20"/>
  <c r="I169" i="20"/>
  <c r="L169" i="20"/>
  <c r="M169" i="20"/>
  <c r="C169" i="20"/>
  <c r="K169" i="20"/>
  <c r="H169" i="20"/>
  <c r="J169" i="20"/>
  <c r="D169" i="20"/>
  <c r="C23" i="22"/>
  <c r="B23" i="22"/>
  <c r="I23" i="22"/>
  <c r="D23" i="22"/>
  <c r="G23" i="22"/>
  <c r="H23" i="22"/>
  <c r="F23" i="22"/>
  <c r="R148" i="17"/>
  <c r="B148" i="17"/>
  <c r="U148" i="17"/>
  <c r="G148" i="17"/>
  <c r="M148" i="17"/>
  <c r="V148" i="17"/>
  <c r="W148" i="17"/>
  <c r="F148" i="17"/>
  <c r="L148" i="17"/>
  <c r="I148" i="17"/>
  <c r="C148" i="17"/>
  <c r="H148" i="17"/>
  <c r="T148" i="17"/>
  <c r="Q148" i="17"/>
  <c r="K148" i="17"/>
  <c r="D148" i="17"/>
  <c r="J148" i="17"/>
  <c r="S148" i="17"/>
  <c r="N148" i="17"/>
  <c r="X148" i="17"/>
  <c r="F160" i="20"/>
  <c r="G160" i="20"/>
  <c r="J160" i="20"/>
  <c r="C160" i="20"/>
  <c r="M160" i="20"/>
  <c r="B160" i="20"/>
  <c r="K160" i="20"/>
  <c r="H160" i="20"/>
  <c r="I160" i="20"/>
  <c r="L160" i="20"/>
  <c r="D160" i="20"/>
  <c r="N160" i="20"/>
  <c r="AM160" i="26"/>
  <c r="E160" i="26"/>
  <c r="Q160" i="26"/>
  <c r="T160" i="26"/>
  <c r="C160" i="26"/>
  <c r="AC160" i="26"/>
  <c r="I160" i="26"/>
  <c r="X160" i="26"/>
  <c r="AE160" i="26"/>
  <c r="D160" i="26"/>
  <c r="H160" i="26"/>
  <c r="AB160" i="26"/>
  <c r="AJ160" i="26"/>
  <c r="P160" i="26"/>
  <c r="L160" i="26"/>
  <c r="F160" i="26"/>
  <c r="AI160" i="26"/>
  <c r="J160" i="26"/>
  <c r="AG160" i="26"/>
  <c r="R160" i="26"/>
  <c r="O160" i="26"/>
  <c r="U160" i="26"/>
  <c r="Z160" i="26"/>
  <c r="N160" i="26"/>
  <c r="AL160" i="26"/>
  <c r="AK160" i="26"/>
  <c r="AF160" i="26"/>
  <c r="G160" i="26"/>
  <c r="V160" i="26"/>
  <c r="W160" i="26"/>
  <c r="AD160" i="26"/>
  <c r="AH160" i="26"/>
  <c r="S160" i="26"/>
  <c r="AA160" i="26"/>
  <c r="M160" i="26"/>
  <c r="Y160" i="26"/>
  <c r="K160" i="26"/>
  <c r="K123" i="20"/>
  <c r="H123" i="20"/>
  <c r="F123" i="20"/>
  <c r="L123" i="20"/>
  <c r="D123" i="20"/>
  <c r="B123" i="20"/>
  <c r="M123" i="20"/>
  <c r="G123" i="20"/>
  <c r="N123" i="20"/>
  <c r="C123" i="20"/>
  <c r="I123" i="20"/>
  <c r="J123" i="20"/>
  <c r="H57" i="20"/>
  <c r="I57" i="20"/>
  <c r="M57" i="20"/>
  <c r="F57" i="20"/>
  <c r="D57" i="20"/>
  <c r="N57" i="20"/>
  <c r="B57" i="20"/>
  <c r="G57" i="20"/>
  <c r="J57" i="20"/>
  <c r="L57" i="20"/>
  <c r="C57" i="20"/>
  <c r="K57" i="20"/>
  <c r="H54" i="26"/>
  <c r="AA54" i="26"/>
  <c r="P54" i="26"/>
  <c r="F54" i="26"/>
  <c r="AM54" i="26"/>
  <c r="AI54" i="26"/>
  <c r="X54" i="26"/>
  <c r="L54" i="26"/>
  <c r="AJ54" i="26"/>
  <c r="W54" i="26"/>
  <c r="D54" i="26"/>
  <c r="E54" i="26"/>
  <c r="AF54" i="26"/>
  <c r="Y54" i="26"/>
  <c r="AB54" i="26"/>
  <c r="C54" i="26"/>
  <c r="AE54" i="26"/>
  <c r="U54" i="26"/>
  <c r="Q54" i="26"/>
  <c r="AD54" i="26"/>
  <c r="AG54" i="26"/>
  <c r="AK54" i="26"/>
  <c r="N54" i="26"/>
  <c r="V54" i="26"/>
  <c r="I54" i="26"/>
  <c r="J54" i="26"/>
  <c r="AH54" i="26"/>
  <c r="Z54" i="26"/>
  <c r="S54" i="26"/>
  <c r="M54" i="26"/>
  <c r="AC54" i="26"/>
  <c r="O54" i="26"/>
  <c r="AL54" i="26"/>
  <c r="K54" i="26"/>
  <c r="T54" i="26"/>
  <c r="R54" i="26"/>
  <c r="G54" i="26"/>
  <c r="O124" i="19"/>
  <c r="P124" i="19"/>
  <c r="M124" i="19"/>
  <c r="R124" i="19"/>
  <c r="C124" i="19"/>
  <c r="K124" i="19"/>
  <c r="G124" i="19"/>
  <c r="L124" i="19"/>
  <c r="N124" i="19"/>
  <c r="I124" i="19"/>
  <c r="H124" i="19"/>
  <c r="J124" i="19"/>
  <c r="F124" i="19"/>
  <c r="B124" i="19"/>
  <c r="D124" i="19"/>
  <c r="Q124" i="19"/>
  <c r="G26" i="22"/>
  <c r="H26" i="22"/>
  <c r="I26" i="22"/>
  <c r="B26" i="22"/>
  <c r="D26" i="22"/>
  <c r="F26" i="22"/>
  <c r="C26" i="22"/>
  <c r="H144" i="22"/>
  <c r="G144" i="22"/>
  <c r="D144" i="22"/>
  <c r="I144" i="22"/>
  <c r="C144" i="22"/>
  <c r="F144" i="22"/>
  <c r="B144" i="22"/>
  <c r="Z135" i="26"/>
  <c r="V135" i="26"/>
  <c r="O135" i="26"/>
  <c r="AF135" i="26"/>
  <c r="AL135" i="26"/>
  <c r="G135" i="26"/>
  <c r="K135" i="26"/>
  <c r="AI135" i="26"/>
  <c r="S135" i="26"/>
  <c r="Q135" i="26"/>
  <c r="W135" i="26"/>
  <c r="AE135" i="26"/>
  <c r="E135" i="26"/>
  <c r="AM135" i="26"/>
  <c r="Y135" i="26"/>
  <c r="D135" i="26"/>
  <c r="N135" i="26"/>
  <c r="U135" i="26"/>
  <c r="AG135" i="26"/>
  <c r="X135" i="26"/>
  <c r="M135" i="26"/>
  <c r="I135" i="26"/>
  <c r="P135" i="26"/>
  <c r="AJ135" i="26"/>
  <c r="R135" i="26"/>
  <c r="AB135" i="26"/>
  <c r="T135" i="26"/>
  <c r="F135" i="26"/>
  <c r="AA135" i="26"/>
  <c r="AH135" i="26"/>
  <c r="J135" i="26"/>
  <c r="AC135" i="26"/>
  <c r="AK135" i="26"/>
  <c r="L135" i="26"/>
  <c r="AD135" i="26"/>
  <c r="H135" i="26"/>
  <c r="C135" i="26"/>
  <c r="K67" i="20"/>
  <c r="M67" i="20"/>
  <c r="D67" i="20"/>
  <c r="F67" i="20"/>
  <c r="J67" i="20"/>
  <c r="N67" i="20"/>
  <c r="C67" i="20"/>
  <c r="B67" i="20"/>
  <c r="L67" i="20"/>
  <c r="H67" i="20"/>
  <c r="G67" i="20"/>
  <c r="I67" i="20"/>
  <c r="C56" i="22"/>
  <c r="G56" i="22"/>
  <c r="H56" i="22"/>
  <c r="F56" i="22"/>
  <c r="B56" i="22"/>
  <c r="D56" i="22"/>
  <c r="I56" i="22"/>
  <c r="C37" i="22"/>
  <c r="B37" i="22"/>
  <c r="I37" i="22"/>
  <c r="F37" i="22"/>
  <c r="H37" i="22"/>
  <c r="G37" i="22"/>
  <c r="D37" i="22"/>
  <c r="L147" i="21"/>
  <c r="K147" i="21"/>
  <c r="D147" i="21"/>
  <c r="J147" i="21"/>
  <c r="F147" i="21"/>
  <c r="H147" i="21"/>
  <c r="G147" i="21"/>
  <c r="M147" i="21"/>
  <c r="I147" i="21"/>
  <c r="B147" i="21"/>
  <c r="C147" i="21"/>
  <c r="N147" i="21"/>
  <c r="I92" i="18"/>
  <c r="L92" i="18"/>
  <c r="J92" i="18"/>
  <c r="C92" i="18"/>
  <c r="P92" i="18"/>
  <c r="D92" i="18"/>
  <c r="O92" i="18"/>
  <c r="K92" i="18"/>
  <c r="H92" i="18"/>
  <c r="Q92" i="18"/>
  <c r="B92" i="18"/>
  <c r="N92" i="18"/>
  <c r="G92" i="18"/>
  <c r="F92" i="18"/>
  <c r="M92" i="18"/>
  <c r="R92" i="18"/>
  <c r="I160" i="14"/>
  <c r="G160" i="14"/>
  <c r="C160" i="14"/>
  <c r="E160" i="14"/>
  <c r="D160" i="14"/>
  <c r="H160" i="14"/>
  <c r="F160" i="14"/>
  <c r="G116" i="22"/>
  <c r="B116" i="22"/>
  <c r="F116" i="22"/>
  <c r="I116" i="22"/>
  <c r="C116" i="22"/>
  <c r="H116" i="22"/>
  <c r="D116" i="22"/>
  <c r="L70" i="21"/>
  <c r="M70" i="21"/>
  <c r="K70" i="21"/>
  <c r="J70" i="21"/>
  <c r="F70" i="21"/>
  <c r="I70" i="21"/>
  <c r="N70" i="21"/>
  <c r="C70" i="21"/>
  <c r="H70" i="21"/>
  <c r="B70" i="21"/>
  <c r="D70" i="21"/>
  <c r="G70" i="21"/>
  <c r="D58" i="20"/>
  <c r="C58" i="20"/>
  <c r="H58" i="20"/>
  <c r="N58" i="20"/>
  <c r="J58" i="20"/>
  <c r="I58" i="20"/>
  <c r="M58" i="20"/>
  <c r="K58" i="20"/>
  <c r="B58" i="20"/>
  <c r="F58" i="20"/>
  <c r="G58" i="20"/>
  <c r="L58" i="20"/>
  <c r="M158" i="20"/>
  <c r="K158" i="20"/>
  <c r="D158" i="20"/>
  <c r="C158" i="20"/>
  <c r="H158" i="20"/>
  <c r="J158" i="20"/>
  <c r="G158" i="20"/>
  <c r="I158" i="20"/>
  <c r="F158" i="20"/>
  <c r="L158" i="20"/>
  <c r="N158" i="20"/>
  <c r="B158" i="20"/>
  <c r="I107" i="22"/>
  <c r="B107" i="22"/>
  <c r="G107" i="22"/>
  <c r="D107" i="22"/>
  <c r="C107" i="22"/>
  <c r="F107" i="22"/>
  <c r="H107" i="22"/>
  <c r="D97" i="17"/>
  <c r="W97" i="17"/>
  <c r="Q97" i="17"/>
  <c r="V97" i="17"/>
  <c r="X97" i="17"/>
  <c r="J97" i="17"/>
  <c r="T97" i="17"/>
  <c r="K97" i="17"/>
  <c r="G97" i="17"/>
  <c r="U97" i="17"/>
  <c r="C97" i="17"/>
  <c r="M97" i="17"/>
  <c r="I97" i="17"/>
  <c r="L97" i="17"/>
  <c r="R97" i="17"/>
  <c r="S97" i="17"/>
  <c r="H97" i="17"/>
  <c r="F97" i="17"/>
  <c r="N97" i="17"/>
  <c r="B97" i="17"/>
  <c r="D97" i="26"/>
  <c r="AL97" i="26"/>
  <c r="S97" i="26"/>
  <c r="U97" i="26"/>
  <c r="C97" i="26"/>
  <c r="O97" i="26"/>
  <c r="G97" i="26"/>
  <c r="H97" i="26"/>
  <c r="AE97" i="26"/>
  <c r="J97" i="26"/>
  <c r="AI97" i="26"/>
  <c r="AM97" i="26"/>
  <c r="AB97" i="26"/>
  <c r="I97" i="26"/>
  <c r="R97" i="26"/>
  <c r="AF97" i="26"/>
  <c r="Q97" i="26"/>
  <c r="E97" i="26"/>
  <c r="L97" i="26"/>
  <c r="Y97" i="26"/>
  <c r="AH97" i="26"/>
  <c r="V97" i="26"/>
  <c r="M97" i="26"/>
  <c r="AK97" i="26"/>
  <c r="T97" i="26"/>
  <c r="X97" i="26"/>
  <c r="N97" i="26"/>
  <c r="F97" i="26"/>
  <c r="AD97" i="26"/>
  <c r="K97" i="26"/>
  <c r="AG97" i="26"/>
  <c r="AA97" i="26"/>
  <c r="W97" i="26"/>
  <c r="P97" i="26"/>
  <c r="AJ97" i="26"/>
  <c r="Z97" i="26"/>
  <c r="AC97" i="26"/>
  <c r="Q160" i="17"/>
  <c r="H160" i="17"/>
  <c r="S160" i="17"/>
  <c r="X160" i="17"/>
  <c r="L160" i="17"/>
  <c r="K160" i="17"/>
  <c r="D160" i="17"/>
  <c r="G160" i="17"/>
  <c r="I160" i="17"/>
  <c r="B160" i="17"/>
  <c r="C160" i="17"/>
  <c r="W160" i="17"/>
  <c r="J160" i="17"/>
  <c r="U160" i="17"/>
  <c r="M160" i="17"/>
  <c r="R160" i="17"/>
  <c r="T160" i="17"/>
  <c r="F160" i="17"/>
  <c r="N160" i="17"/>
  <c r="V160" i="17"/>
  <c r="H171" i="23"/>
  <c r="G171" i="23"/>
  <c r="B171" i="23"/>
  <c r="I171" i="23"/>
  <c r="F171" i="23"/>
  <c r="D171" i="23"/>
  <c r="C171" i="23"/>
  <c r="E43" i="24"/>
  <c r="C43" i="24"/>
  <c r="D43" i="24"/>
  <c r="G43" i="24"/>
  <c r="F43" i="24"/>
  <c r="G55" i="21"/>
  <c r="L55" i="21"/>
  <c r="C55" i="21"/>
  <c r="D55" i="21"/>
  <c r="K55" i="21"/>
  <c r="N55" i="21"/>
  <c r="M55" i="21"/>
  <c r="B55" i="21"/>
  <c r="I55" i="21"/>
  <c r="J55" i="21"/>
  <c r="F55" i="21"/>
  <c r="H55" i="21"/>
  <c r="H79" i="21"/>
  <c r="I79" i="21"/>
  <c r="K79" i="21"/>
  <c r="F79" i="21"/>
  <c r="L79" i="21"/>
  <c r="C79" i="21"/>
  <c r="M79" i="21"/>
  <c r="N79" i="21"/>
  <c r="G79" i="21"/>
  <c r="B79" i="21"/>
  <c r="J79" i="21"/>
  <c r="D79" i="21"/>
  <c r="D135" i="17"/>
  <c r="X135" i="17"/>
  <c r="V135" i="17"/>
  <c r="R135" i="17"/>
  <c r="U135" i="17"/>
  <c r="T135" i="17"/>
  <c r="W135" i="17"/>
  <c r="Q135" i="17"/>
  <c r="I135" i="17"/>
  <c r="M135" i="17"/>
  <c r="L135" i="17"/>
  <c r="F135" i="17"/>
  <c r="C135" i="17"/>
  <c r="J135" i="17"/>
  <c r="K135" i="17"/>
  <c r="H135" i="17"/>
  <c r="B135" i="17"/>
  <c r="G135" i="17"/>
  <c r="N135" i="17"/>
  <c r="S135" i="17"/>
  <c r="B164" i="19"/>
  <c r="G164" i="19"/>
  <c r="Q164" i="19"/>
  <c r="J164" i="19"/>
  <c r="O164" i="19"/>
  <c r="I164" i="19"/>
  <c r="P164" i="19"/>
  <c r="F164" i="19"/>
  <c r="D164" i="19"/>
  <c r="K164" i="19"/>
  <c r="C164" i="19"/>
  <c r="L164" i="19"/>
  <c r="R164" i="19"/>
  <c r="N164" i="19"/>
  <c r="M164" i="19"/>
  <c r="H164" i="19"/>
  <c r="H126" i="17"/>
  <c r="W126" i="17"/>
  <c r="S126" i="17"/>
  <c r="Q126" i="17"/>
  <c r="D126" i="17"/>
  <c r="F126" i="17"/>
  <c r="T126" i="17"/>
  <c r="G126" i="17"/>
  <c r="M126" i="17"/>
  <c r="N126" i="17"/>
  <c r="I126" i="17"/>
  <c r="L126" i="17"/>
  <c r="X126" i="17"/>
  <c r="B126" i="17"/>
  <c r="V126" i="17"/>
  <c r="C126" i="17"/>
  <c r="K126" i="17"/>
  <c r="R126" i="17"/>
  <c r="U126" i="17"/>
  <c r="J126" i="17"/>
  <c r="H59" i="22"/>
  <c r="B59" i="22"/>
  <c r="I59" i="22"/>
  <c r="C59" i="22"/>
  <c r="D59" i="22"/>
  <c r="G59" i="22"/>
  <c r="F59" i="22"/>
  <c r="M149" i="19"/>
  <c r="J149" i="19"/>
  <c r="B149" i="19"/>
  <c r="N149" i="19"/>
  <c r="P149" i="19"/>
  <c r="C149" i="19"/>
  <c r="D149" i="19"/>
  <c r="Q149" i="19"/>
  <c r="G149" i="19"/>
  <c r="L149" i="19"/>
  <c r="H149" i="19"/>
  <c r="K149" i="19"/>
  <c r="R149" i="19"/>
  <c r="F149" i="19"/>
  <c r="I149" i="19"/>
  <c r="O149" i="19"/>
  <c r="J107" i="26"/>
  <c r="R107" i="26"/>
  <c r="N107" i="26"/>
  <c r="D107" i="26"/>
  <c r="M107" i="26"/>
  <c r="U107" i="26"/>
  <c r="AL107" i="26"/>
  <c r="E107" i="26"/>
  <c r="AD107" i="26"/>
  <c r="F107" i="26"/>
  <c r="W107" i="26"/>
  <c r="L107" i="26"/>
  <c r="O107" i="26"/>
  <c r="V107" i="26"/>
  <c r="S107" i="26"/>
  <c r="AB107" i="26"/>
  <c r="AK107" i="26"/>
  <c r="AE107" i="26"/>
  <c r="K107" i="26"/>
  <c r="AM107" i="26"/>
  <c r="AH107" i="26"/>
  <c r="Y107" i="26"/>
  <c r="H107" i="26"/>
  <c r="AI107" i="26"/>
  <c r="T107" i="26"/>
  <c r="AA107" i="26"/>
  <c r="G107" i="26"/>
  <c r="Q107" i="26"/>
  <c r="Z107" i="26"/>
  <c r="AF107" i="26"/>
  <c r="AC107" i="26"/>
  <c r="X107" i="26"/>
  <c r="AG107" i="26"/>
  <c r="I107" i="26"/>
  <c r="C107" i="26"/>
  <c r="P107" i="26"/>
  <c r="AJ107" i="26"/>
  <c r="O85" i="19"/>
  <c r="K85" i="19"/>
  <c r="B85" i="19"/>
  <c r="P85" i="19"/>
  <c r="J85" i="19"/>
  <c r="F85" i="19"/>
  <c r="C85" i="19"/>
  <c r="D85" i="19"/>
  <c r="R85" i="19"/>
  <c r="N85" i="19"/>
  <c r="L85" i="19"/>
  <c r="I85" i="19"/>
  <c r="Q85" i="19"/>
  <c r="M85" i="19"/>
  <c r="H85" i="19"/>
  <c r="G85" i="19"/>
  <c r="L161" i="19"/>
  <c r="D161" i="19"/>
  <c r="R161" i="19"/>
  <c r="O161" i="19"/>
  <c r="N161" i="19"/>
  <c r="J161" i="19"/>
  <c r="H161" i="19"/>
  <c r="F161" i="19"/>
  <c r="Q161" i="19"/>
  <c r="K161" i="19"/>
  <c r="C161" i="19"/>
  <c r="B161" i="19"/>
  <c r="G161" i="19"/>
  <c r="I161" i="19"/>
  <c r="P161" i="19"/>
  <c r="M161" i="19"/>
  <c r="I176" i="19"/>
  <c r="N176" i="19"/>
  <c r="M176" i="19"/>
  <c r="F176" i="19"/>
  <c r="O176" i="19"/>
  <c r="K176" i="19"/>
  <c r="P176" i="19"/>
  <c r="C176" i="19"/>
  <c r="B176" i="19"/>
  <c r="Q176" i="19"/>
  <c r="D176" i="19"/>
  <c r="H176" i="19"/>
  <c r="L176" i="19"/>
  <c r="R176" i="19"/>
  <c r="J176" i="19"/>
  <c r="G176" i="19"/>
  <c r="L109" i="20"/>
  <c r="F109" i="20"/>
  <c r="I109" i="20"/>
  <c r="K109" i="20"/>
  <c r="B109" i="20"/>
  <c r="D109" i="20"/>
  <c r="C109" i="20"/>
  <c r="H109" i="20"/>
  <c r="J109" i="20"/>
  <c r="N109" i="20"/>
  <c r="G109" i="20"/>
  <c r="M109" i="20"/>
  <c r="S147" i="26"/>
  <c r="W147" i="26"/>
  <c r="Q147" i="26"/>
  <c r="AM147" i="26"/>
  <c r="J147" i="26"/>
  <c r="AI147" i="26"/>
  <c r="I147" i="26"/>
  <c r="H147" i="26"/>
  <c r="D147" i="26"/>
  <c r="C147" i="26"/>
  <c r="Y147" i="26"/>
  <c r="U147" i="26"/>
  <c r="AB147" i="26"/>
  <c r="K147" i="26"/>
  <c r="AK147" i="26"/>
  <c r="T147" i="26"/>
  <c r="AF147" i="26"/>
  <c r="AJ147" i="26"/>
  <c r="L147" i="26"/>
  <c r="X147" i="26"/>
  <c r="Z147" i="26"/>
  <c r="O147" i="26"/>
  <c r="F147" i="26"/>
  <c r="M147" i="26"/>
  <c r="R147" i="26"/>
  <c r="AE147" i="26"/>
  <c r="AC147" i="26"/>
  <c r="N147" i="26"/>
  <c r="AH147" i="26"/>
  <c r="G147" i="26"/>
  <c r="AA147" i="26"/>
  <c r="P147" i="26"/>
  <c r="AD147" i="26"/>
  <c r="V147" i="26"/>
  <c r="AG147" i="26"/>
  <c r="AL147" i="26"/>
  <c r="E147" i="26"/>
  <c r="G35" i="14"/>
  <c r="C35" i="14"/>
  <c r="E35" i="14"/>
  <c r="D35" i="14"/>
  <c r="I35" i="14"/>
  <c r="F35" i="14"/>
  <c r="H35" i="14"/>
  <c r="L132" i="20"/>
  <c r="M132" i="20"/>
  <c r="F132" i="20"/>
  <c r="I132" i="20"/>
  <c r="B132" i="20"/>
  <c r="G132" i="20"/>
  <c r="J132" i="20"/>
  <c r="C132" i="20"/>
  <c r="D132" i="20"/>
  <c r="H132" i="20"/>
  <c r="N132" i="20"/>
  <c r="K132" i="20"/>
  <c r="G191" i="20"/>
  <c r="D191" i="20"/>
  <c r="C191" i="20"/>
  <c r="L191" i="20"/>
  <c r="B191" i="20"/>
  <c r="K191" i="20"/>
  <c r="J191" i="20"/>
  <c r="F191" i="20"/>
  <c r="N191" i="20"/>
  <c r="M191" i="20"/>
  <c r="H191" i="20"/>
  <c r="I191" i="20"/>
  <c r="H92" i="14"/>
  <c r="C92" i="14"/>
  <c r="F92" i="14"/>
  <c r="I92" i="14"/>
  <c r="E92" i="14"/>
  <c r="D92" i="14"/>
  <c r="G92" i="14"/>
  <c r="AJ32" i="26"/>
  <c r="AF32" i="26"/>
  <c r="Y32" i="26"/>
  <c r="H32" i="26"/>
  <c r="V32" i="26"/>
  <c r="Q32" i="26"/>
  <c r="U32" i="26"/>
  <c r="K32" i="26"/>
  <c r="M32" i="26"/>
  <c r="X32" i="26"/>
  <c r="AG32" i="26"/>
  <c r="G32" i="26"/>
  <c r="AL32" i="26"/>
  <c r="W32" i="26"/>
  <c r="AB32" i="26"/>
  <c r="O32" i="26"/>
  <c r="R32" i="26"/>
  <c r="N32" i="26"/>
  <c r="Z32" i="26"/>
  <c r="AD32" i="26"/>
  <c r="AM32" i="26"/>
  <c r="J32" i="26"/>
  <c r="AC32" i="26"/>
  <c r="AE32" i="26"/>
  <c r="AH32" i="26"/>
  <c r="I32" i="26"/>
  <c r="AK32" i="26"/>
  <c r="D32" i="26"/>
  <c r="AI32" i="26"/>
  <c r="P32" i="26"/>
  <c r="S32" i="26"/>
  <c r="C32" i="26"/>
  <c r="T32" i="26"/>
  <c r="E32" i="26"/>
  <c r="AA32" i="26"/>
  <c r="L32" i="26"/>
  <c r="F32" i="26"/>
  <c r="I95" i="21"/>
  <c r="F95" i="21"/>
  <c r="G95" i="21"/>
  <c r="D95" i="21"/>
  <c r="H95" i="21"/>
  <c r="L95" i="21"/>
  <c r="B95" i="21"/>
  <c r="N95" i="21"/>
  <c r="K95" i="21"/>
  <c r="C95" i="21"/>
  <c r="J95" i="21"/>
  <c r="M95" i="21"/>
  <c r="D47" i="19"/>
  <c r="R47" i="19"/>
  <c r="F47" i="19"/>
  <c r="I47" i="19"/>
  <c r="N47" i="19"/>
  <c r="H47" i="19"/>
  <c r="P47" i="19"/>
  <c r="O47" i="19"/>
  <c r="M47" i="19"/>
  <c r="G47" i="19"/>
  <c r="C47" i="19"/>
  <c r="K47" i="19"/>
  <c r="Q47" i="19"/>
  <c r="L47" i="19"/>
  <c r="J47" i="19"/>
  <c r="B47" i="19"/>
  <c r="H176" i="17"/>
  <c r="F176" i="17"/>
  <c r="D176" i="17"/>
  <c r="J176" i="17"/>
  <c r="K176" i="17"/>
  <c r="Q176" i="17"/>
  <c r="T176" i="17"/>
  <c r="G176" i="17"/>
  <c r="M176" i="17"/>
  <c r="L176" i="17"/>
  <c r="V176" i="17"/>
  <c r="I176" i="17"/>
  <c r="B176" i="17"/>
  <c r="S176" i="17"/>
  <c r="N176" i="17"/>
  <c r="W176" i="17"/>
  <c r="C176" i="17"/>
  <c r="U176" i="17"/>
  <c r="X176" i="17"/>
  <c r="R176" i="17"/>
  <c r="C52" i="17"/>
  <c r="D52" i="17"/>
  <c r="J52" i="17"/>
  <c r="S52" i="17"/>
  <c r="N52" i="17"/>
  <c r="L52" i="17"/>
  <c r="W52" i="17"/>
  <c r="T52" i="17"/>
  <c r="Q52" i="17"/>
  <c r="V52" i="17"/>
  <c r="F52" i="17"/>
  <c r="U52" i="17"/>
  <c r="I52" i="17"/>
  <c r="G52" i="17"/>
  <c r="K52" i="17"/>
  <c r="R52" i="17"/>
  <c r="X52" i="17"/>
  <c r="M52" i="17"/>
  <c r="B52" i="17"/>
  <c r="H52" i="17"/>
  <c r="C136" i="14"/>
  <c r="D136" i="14"/>
  <c r="I136" i="14"/>
  <c r="F136" i="14"/>
  <c r="H136" i="14"/>
  <c r="G136" i="14"/>
  <c r="E136" i="14"/>
  <c r="H88" i="21"/>
  <c r="F88" i="21"/>
  <c r="L88" i="21"/>
  <c r="G88" i="21"/>
  <c r="M88" i="21"/>
  <c r="J88" i="21"/>
  <c r="K88" i="21"/>
  <c r="I88" i="21"/>
  <c r="N88" i="21"/>
  <c r="D88" i="21"/>
  <c r="B88" i="21"/>
  <c r="C88" i="21"/>
  <c r="F132" i="17"/>
  <c r="M132" i="17"/>
  <c r="C132" i="17"/>
  <c r="S132" i="17"/>
  <c r="U132" i="17"/>
  <c r="H132" i="17"/>
  <c r="B132" i="17"/>
  <c r="T132" i="17"/>
  <c r="R132" i="17"/>
  <c r="V132" i="17"/>
  <c r="D132" i="17"/>
  <c r="W132" i="17"/>
  <c r="X132" i="17"/>
  <c r="L132" i="17"/>
  <c r="Q132" i="17"/>
  <c r="N132" i="17"/>
  <c r="K132" i="17"/>
  <c r="G132" i="17"/>
  <c r="I132" i="17"/>
  <c r="J132" i="17"/>
  <c r="C97" i="21"/>
  <c r="J97" i="21"/>
  <c r="F97" i="21"/>
  <c r="H97" i="21"/>
  <c r="K97" i="21"/>
  <c r="M97" i="21"/>
  <c r="I97" i="21"/>
  <c r="N97" i="21"/>
  <c r="D97" i="21"/>
  <c r="G97" i="21"/>
  <c r="L97" i="21"/>
  <c r="B97" i="21"/>
  <c r="E114" i="24"/>
  <c r="F114" i="24"/>
  <c r="D114" i="24"/>
  <c r="C114" i="24"/>
  <c r="G114" i="24"/>
  <c r="G179" i="17"/>
  <c r="R179" i="17"/>
  <c r="V179" i="17"/>
  <c r="L179" i="17"/>
  <c r="Q179" i="17"/>
  <c r="B179" i="17"/>
  <c r="M179" i="17"/>
  <c r="W179" i="17"/>
  <c r="H179" i="17"/>
  <c r="N179" i="17"/>
  <c r="F179" i="17"/>
  <c r="K179" i="17"/>
  <c r="U179" i="17"/>
  <c r="J179" i="17"/>
  <c r="D179" i="17"/>
  <c r="I179" i="17"/>
  <c r="S179" i="17"/>
  <c r="X179" i="17"/>
  <c r="C179" i="17"/>
  <c r="T179" i="17"/>
  <c r="W29" i="26"/>
  <c r="AA29" i="26"/>
  <c r="R29" i="26"/>
  <c r="O29" i="26"/>
  <c r="AM29" i="26"/>
  <c r="AD29" i="26"/>
  <c r="AL29" i="26"/>
  <c r="D29" i="26"/>
  <c r="AH29" i="26"/>
  <c r="F29" i="26"/>
  <c r="T29" i="26"/>
  <c r="S29" i="26"/>
  <c r="L29" i="26"/>
  <c r="V29" i="26"/>
  <c r="P29" i="26"/>
  <c r="AC29" i="26"/>
  <c r="E29" i="26"/>
  <c r="AB29" i="26"/>
  <c r="H29" i="26"/>
  <c r="AJ29" i="26"/>
  <c r="AI29" i="26"/>
  <c r="C29" i="26"/>
  <c r="I29" i="26"/>
  <c r="AF29" i="26"/>
  <c r="U29" i="26"/>
  <c r="X29" i="26"/>
  <c r="J29" i="26"/>
  <c r="Y29" i="26"/>
  <c r="Q29" i="26"/>
  <c r="K29" i="26"/>
  <c r="AG29" i="26"/>
  <c r="M29" i="26"/>
  <c r="AK29" i="26"/>
  <c r="AE29" i="26"/>
  <c r="N29" i="26"/>
  <c r="Z29" i="26"/>
  <c r="G29" i="26"/>
  <c r="H27" i="23"/>
  <c r="I27" i="23"/>
  <c r="B27" i="23"/>
  <c r="C27" i="23"/>
  <c r="D27" i="23"/>
  <c r="F27" i="23"/>
  <c r="G27" i="23"/>
  <c r="D119" i="14"/>
  <c r="H119" i="14"/>
  <c r="F119" i="14"/>
  <c r="G119" i="14"/>
  <c r="I119" i="14"/>
  <c r="C119" i="14"/>
  <c r="E119" i="14"/>
  <c r="I25" i="14"/>
  <c r="D25" i="14"/>
  <c r="H25" i="14"/>
  <c r="E25" i="14"/>
  <c r="G25" i="14"/>
  <c r="C25" i="14"/>
  <c r="F25" i="14"/>
  <c r="H140" i="14"/>
  <c r="G140" i="14"/>
  <c r="D140" i="14"/>
  <c r="C140" i="14"/>
  <c r="E140" i="14"/>
  <c r="F140" i="14"/>
  <c r="I140" i="14"/>
  <c r="O188" i="19"/>
  <c r="H188" i="19"/>
  <c r="B188" i="19"/>
  <c r="K188" i="19"/>
  <c r="N188" i="19"/>
  <c r="M188" i="19"/>
  <c r="D188" i="19"/>
  <c r="F188" i="19"/>
  <c r="C188" i="19"/>
  <c r="J188" i="19"/>
  <c r="G188" i="19"/>
  <c r="Q188" i="19"/>
  <c r="L188" i="19"/>
  <c r="P188" i="19"/>
  <c r="I188" i="19"/>
  <c r="R188" i="19"/>
  <c r="G20" i="14"/>
  <c r="I20" i="14"/>
  <c r="H20" i="14"/>
  <c r="E20" i="14"/>
  <c r="D20" i="14"/>
  <c r="C20" i="14"/>
  <c r="F20" i="14"/>
  <c r="J185" i="17"/>
  <c r="L185" i="17"/>
  <c r="M185" i="17"/>
  <c r="I185" i="17"/>
  <c r="W185" i="17"/>
  <c r="F185" i="17"/>
  <c r="V185" i="17"/>
  <c r="K185" i="17"/>
  <c r="X185" i="17"/>
  <c r="U185" i="17"/>
  <c r="H185" i="17"/>
  <c r="R185" i="17"/>
  <c r="G185" i="17"/>
  <c r="B185" i="17"/>
  <c r="T185" i="17"/>
  <c r="C185" i="17"/>
  <c r="N185" i="17"/>
  <c r="Q185" i="17"/>
  <c r="D185" i="17"/>
  <c r="S185" i="17"/>
  <c r="C164" i="20"/>
  <c r="B164" i="20"/>
  <c r="D164" i="20"/>
  <c r="J164" i="20"/>
  <c r="F164" i="20"/>
  <c r="L164" i="20"/>
  <c r="N164" i="20"/>
  <c r="M164" i="20"/>
  <c r="H164" i="20"/>
  <c r="G164" i="20"/>
  <c r="I164" i="20"/>
  <c r="K164" i="20"/>
  <c r="B127" i="23"/>
  <c r="I127" i="23"/>
  <c r="H127" i="23"/>
  <c r="F127" i="23"/>
  <c r="D127" i="23"/>
  <c r="G127" i="23"/>
  <c r="C127" i="23"/>
  <c r="AE101" i="26"/>
  <c r="K101" i="26"/>
  <c r="AM101" i="26"/>
  <c r="V101" i="26"/>
  <c r="AH101" i="26"/>
  <c r="X101" i="26"/>
  <c r="P101" i="26"/>
  <c r="Q101" i="26"/>
  <c r="L101" i="26"/>
  <c r="C101" i="26"/>
  <c r="I101" i="26"/>
  <c r="AJ101" i="26"/>
  <c r="Z101" i="26"/>
  <c r="AG101" i="26"/>
  <c r="U101" i="26"/>
  <c r="J101" i="26"/>
  <c r="R101" i="26"/>
  <c r="AC101" i="26"/>
  <c r="AL101" i="26"/>
  <c r="E101" i="26"/>
  <c r="AK101" i="26"/>
  <c r="AD101" i="26"/>
  <c r="AB101" i="26"/>
  <c r="H101" i="26"/>
  <c r="Y101" i="26"/>
  <c r="F101" i="26"/>
  <c r="G101" i="26"/>
  <c r="N101" i="26"/>
  <c r="AF101" i="26"/>
  <c r="AI101" i="26"/>
  <c r="W101" i="26"/>
  <c r="M101" i="26"/>
  <c r="AA101" i="26"/>
  <c r="S101" i="26"/>
  <c r="T101" i="26"/>
  <c r="O101" i="26"/>
  <c r="D101" i="26"/>
  <c r="C30" i="24"/>
  <c r="G30" i="24"/>
  <c r="F30" i="24"/>
  <c r="D30" i="24"/>
  <c r="E30" i="24"/>
  <c r="C26" i="20"/>
  <c r="K26" i="20"/>
  <c r="I26" i="20"/>
  <c r="G26" i="20"/>
  <c r="D26" i="20"/>
  <c r="B26" i="20"/>
  <c r="L26" i="20"/>
  <c r="J26" i="20"/>
  <c r="F26" i="20"/>
  <c r="N26" i="20"/>
  <c r="M26" i="20"/>
  <c r="H26" i="20"/>
  <c r="G43" i="20"/>
  <c r="F43" i="20"/>
  <c r="B43" i="20"/>
  <c r="D43" i="20"/>
  <c r="I43" i="20"/>
  <c r="K43" i="20"/>
  <c r="H43" i="20"/>
  <c r="C43" i="20"/>
  <c r="N43" i="20"/>
  <c r="M43" i="20"/>
  <c r="L43" i="20"/>
  <c r="J43" i="20"/>
  <c r="I34" i="20"/>
  <c r="F34" i="20"/>
  <c r="B34" i="20"/>
  <c r="G34" i="20"/>
  <c r="H34" i="20"/>
  <c r="M34" i="20"/>
  <c r="K34" i="20"/>
  <c r="N34" i="20"/>
  <c r="D34" i="20"/>
  <c r="J34" i="20"/>
  <c r="L34" i="20"/>
  <c r="C34" i="20"/>
  <c r="F23" i="23"/>
  <c r="I23" i="23"/>
  <c r="B23" i="23"/>
  <c r="H23" i="23"/>
  <c r="C23" i="23"/>
  <c r="D23" i="23"/>
  <c r="G23" i="23"/>
  <c r="Q105" i="19"/>
  <c r="H105" i="19"/>
  <c r="O105" i="19"/>
  <c r="G105" i="19"/>
  <c r="P105" i="19"/>
  <c r="B105" i="19"/>
  <c r="J105" i="19"/>
  <c r="C105" i="19"/>
  <c r="I105" i="19"/>
  <c r="N105" i="19"/>
  <c r="R105" i="19"/>
  <c r="D105" i="19"/>
  <c r="M105" i="19"/>
  <c r="K105" i="19"/>
  <c r="F105" i="19"/>
  <c r="L105" i="19"/>
  <c r="V168" i="17"/>
  <c r="N168" i="17"/>
  <c r="J168" i="17"/>
  <c r="C168" i="17"/>
  <c r="G168" i="17"/>
  <c r="K168" i="17"/>
  <c r="R168" i="17"/>
  <c r="F168" i="17"/>
  <c r="W168" i="17"/>
  <c r="D168" i="17"/>
  <c r="I168" i="17"/>
  <c r="B168" i="17"/>
  <c r="M168" i="17"/>
  <c r="U168" i="17"/>
  <c r="Q168" i="17"/>
  <c r="X168" i="17"/>
  <c r="S168" i="17"/>
  <c r="L168" i="17"/>
  <c r="H168" i="17"/>
  <c r="T168" i="17"/>
  <c r="D157" i="23"/>
  <c r="I157" i="23"/>
  <c r="B157" i="23"/>
  <c r="H157" i="23"/>
  <c r="G157" i="23"/>
  <c r="F157" i="23"/>
  <c r="C157" i="23"/>
  <c r="H164" i="21"/>
  <c r="B164" i="21"/>
  <c r="L164" i="21"/>
  <c r="I164" i="21"/>
  <c r="C164" i="21"/>
  <c r="F164" i="21"/>
  <c r="M164" i="21"/>
  <c r="K164" i="21"/>
  <c r="J164" i="21"/>
  <c r="G164" i="21"/>
  <c r="D164" i="21"/>
  <c r="N164" i="21"/>
  <c r="B184" i="23"/>
  <c r="I184" i="23"/>
  <c r="C184" i="23"/>
  <c r="D184" i="23"/>
  <c r="G184" i="23"/>
  <c r="F184" i="23"/>
  <c r="H184" i="23"/>
  <c r="C93" i="24"/>
  <c r="E93" i="24"/>
  <c r="F93" i="24"/>
  <c r="D93" i="24"/>
  <c r="G93" i="24"/>
  <c r="D75" i="20"/>
  <c r="B75" i="20"/>
  <c r="M75" i="20"/>
  <c r="I75" i="20"/>
  <c r="F75" i="20"/>
  <c r="N75" i="20"/>
  <c r="H75" i="20"/>
  <c r="L75" i="20"/>
  <c r="G75" i="20"/>
  <c r="K75" i="20"/>
  <c r="C75" i="20"/>
  <c r="J75" i="20"/>
  <c r="E56" i="14"/>
  <c r="F56" i="14"/>
  <c r="H56" i="14"/>
  <c r="G56" i="14"/>
  <c r="C56" i="14"/>
  <c r="D56" i="14"/>
  <c r="I56" i="14"/>
  <c r="D83" i="20"/>
  <c r="N83" i="20"/>
  <c r="G83" i="20"/>
  <c r="H83" i="20"/>
  <c r="M83" i="20"/>
  <c r="K83" i="20"/>
  <c r="J83" i="20"/>
  <c r="B83" i="20"/>
  <c r="I83" i="20"/>
  <c r="L83" i="20"/>
  <c r="F83" i="20"/>
  <c r="C83" i="20"/>
  <c r="C58" i="23"/>
  <c r="F58" i="23"/>
  <c r="H58" i="23"/>
  <c r="G58" i="23"/>
  <c r="B58" i="23"/>
  <c r="D58" i="23"/>
  <c r="I58" i="23"/>
  <c r="H85" i="14"/>
  <c r="F85" i="14"/>
  <c r="D85" i="14"/>
  <c r="E85" i="14"/>
  <c r="I85" i="14"/>
  <c r="C85" i="14"/>
  <c r="G85" i="14"/>
  <c r="F171" i="22"/>
  <c r="G171" i="22"/>
  <c r="I171" i="22"/>
  <c r="H171" i="22"/>
  <c r="B171" i="22"/>
  <c r="C171" i="22"/>
  <c r="D171" i="22"/>
  <c r="H178" i="22"/>
  <c r="B178" i="22"/>
  <c r="I178" i="22"/>
  <c r="C178" i="22"/>
  <c r="D178" i="22"/>
  <c r="F178" i="22"/>
  <c r="G178" i="22"/>
  <c r="D30" i="26"/>
  <c r="V30" i="26"/>
  <c r="L30" i="26"/>
  <c r="Y30" i="26"/>
  <c r="I30" i="26"/>
  <c r="T30" i="26"/>
  <c r="H30" i="26"/>
  <c r="AF30" i="26"/>
  <c r="AI30" i="26"/>
  <c r="F30" i="26"/>
  <c r="AJ30" i="26"/>
  <c r="AB30" i="26"/>
  <c r="U30" i="26"/>
  <c r="R30" i="26"/>
  <c r="K30" i="26"/>
  <c r="Q30" i="26"/>
  <c r="M30" i="26"/>
  <c r="G30" i="26"/>
  <c r="X30" i="26"/>
  <c r="S30" i="26"/>
  <c r="AG30" i="26"/>
  <c r="AK30" i="26"/>
  <c r="AA30" i="26"/>
  <c r="AC30" i="26"/>
  <c r="C30" i="26"/>
  <c r="O30" i="26"/>
  <c r="W30" i="26"/>
  <c r="N30" i="26"/>
  <c r="AM30" i="26"/>
  <c r="J30" i="26"/>
  <c r="AL30" i="26"/>
  <c r="AH30" i="26"/>
  <c r="P30" i="26"/>
  <c r="E30" i="26"/>
  <c r="AD30" i="26"/>
  <c r="AE30" i="26"/>
  <c r="Z30" i="26"/>
  <c r="I112" i="21"/>
  <c r="C112" i="21"/>
  <c r="M112" i="21"/>
  <c r="J112" i="21"/>
  <c r="N112" i="21"/>
  <c r="B112" i="21"/>
  <c r="F112" i="21"/>
  <c r="L112" i="21"/>
  <c r="H112" i="21"/>
  <c r="K112" i="21"/>
  <c r="G112" i="21"/>
  <c r="D112" i="21"/>
  <c r="N150" i="21"/>
  <c r="D150" i="21"/>
  <c r="L150" i="21"/>
  <c r="H150" i="21"/>
  <c r="G150" i="21"/>
  <c r="F150" i="21"/>
  <c r="C150" i="21"/>
  <c r="B150" i="21"/>
  <c r="K150" i="21"/>
  <c r="J150" i="21"/>
  <c r="M150" i="21"/>
  <c r="I150" i="21"/>
  <c r="C144" i="17"/>
  <c r="N144" i="17"/>
  <c r="Q144" i="17"/>
  <c r="G144" i="17"/>
  <c r="T144" i="17"/>
  <c r="X144" i="17"/>
  <c r="K144" i="17"/>
  <c r="W144" i="17"/>
  <c r="R144" i="17"/>
  <c r="H144" i="17"/>
  <c r="M144" i="17"/>
  <c r="D144" i="17"/>
  <c r="I144" i="17"/>
  <c r="S144" i="17"/>
  <c r="J144" i="17"/>
  <c r="B144" i="17"/>
  <c r="L144" i="17"/>
  <c r="V144" i="17"/>
  <c r="F144" i="17"/>
  <c r="U144" i="17"/>
  <c r="I57" i="14"/>
  <c r="D57" i="14"/>
  <c r="G57" i="14"/>
  <c r="E57" i="14"/>
  <c r="C57" i="14"/>
  <c r="F57" i="14"/>
  <c r="H57" i="14"/>
  <c r="AL133" i="26"/>
  <c r="G133" i="26"/>
  <c r="AM133" i="26"/>
  <c r="AD133" i="26"/>
  <c r="T133" i="26"/>
  <c r="S133" i="26"/>
  <c r="AA133" i="26"/>
  <c r="U133" i="26"/>
  <c r="AG133" i="26"/>
  <c r="C133" i="26"/>
  <c r="AI133" i="26"/>
  <c r="Q133" i="26"/>
  <c r="AJ133" i="26"/>
  <c r="H133" i="26"/>
  <c r="J133" i="26"/>
  <c r="Y133" i="26"/>
  <c r="P133" i="26"/>
  <c r="Z133" i="26"/>
  <c r="AH133" i="26"/>
  <c r="AK133" i="26"/>
  <c r="AB133" i="26"/>
  <c r="O133" i="26"/>
  <c r="E133" i="26"/>
  <c r="L133" i="26"/>
  <c r="X133" i="26"/>
  <c r="I133" i="26"/>
  <c r="W133" i="26"/>
  <c r="F133" i="26"/>
  <c r="M133" i="26"/>
  <c r="N133" i="26"/>
  <c r="AF133" i="26"/>
  <c r="AE133" i="26"/>
  <c r="D133" i="26"/>
  <c r="AC133" i="26"/>
  <c r="V133" i="26"/>
  <c r="R133" i="26"/>
  <c r="K133" i="26"/>
  <c r="Q175" i="17"/>
  <c r="T175" i="17"/>
  <c r="V175" i="17"/>
  <c r="C175" i="17"/>
  <c r="I175" i="17"/>
  <c r="N175" i="17"/>
  <c r="B175" i="17"/>
  <c r="F175" i="17"/>
  <c r="G175" i="17"/>
  <c r="S175" i="17"/>
  <c r="K175" i="17"/>
  <c r="J175" i="17"/>
  <c r="R175" i="17"/>
  <c r="H175" i="17"/>
  <c r="M175" i="17"/>
  <c r="L175" i="17"/>
  <c r="W175" i="17"/>
  <c r="U175" i="17"/>
  <c r="D175" i="17"/>
  <c r="X175" i="17"/>
  <c r="N104" i="26"/>
  <c r="Y104" i="26"/>
  <c r="AH104" i="26"/>
  <c r="AA104" i="26"/>
  <c r="I104" i="26"/>
  <c r="R104" i="26"/>
  <c r="H104" i="26"/>
  <c r="AD104" i="26"/>
  <c r="G104" i="26"/>
  <c r="Z104" i="26"/>
  <c r="S104" i="26"/>
  <c r="AC104" i="26"/>
  <c r="AE104" i="26"/>
  <c r="W104" i="26"/>
  <c r="O104" i="26"/>
  <c r="D104" i="26"/>
  <c r="J104" i="26"/>
  <c r="AL104" i="26"/>
  <c r="AM104" i="26"/>
  <c r="AI104" i="26"/>
  <c r="X104" i="26"/>
  <c r="K104" i="26"/>
  <c r="AB104" i="26"/>
  <c r="P104" i="26"/>
  <c r="T104" i="26"/>
  <c r="M104" i="26"/>
  <c r="L104" i="26"/>
  <c r="AJ104" i="26"/>
  <c r="AK104" i="26"/>
  <c r="Q104" i="26"/>
  <c r="AF104" i="26"/>
  <c r="C104" i="26"/>
  <c r="U104" i="26"/>
  <c r="E104" i="26"/>
  <c r="F104" i="26"/>
  <c r="V104" i="26"/>
  <c r="AG104" i="26"/>
  <c r="G64" i="14"/>
  <c r="E64" i="14"/>
  <c r="C64" i="14"/>
  <c r="F64" i="14"/>
  <c r="D64" i="14"/>
  <c r="H64" i="14"/>
  <c r="I64" i="14"/>
  <c r="E128" i="14"/>
  <c r="F128" i="14"/>
  <c r="C128" i="14"/>
  <c r="H128" i="14"/>
  <c r="I128" i="14"/>
  <c r="D128" i="14"/>
  <c r="G128" i="14"/>
  <c r="H95" i="20"/>
  <c r="F95" i="20"/>
  <c r="D95" i="20"/>
  <c r="L95" i="20"/>
  <c r="N95" i="20"/>
  <c r="I95" i="20"/>
  <c r="J95" i="20"/>
  <c r="K95" i="20"/>
  <c r="G95" i="20"/>
  <c r="B95" i="20"/>
  <c r="C95" i="20"/>
  <c r="M95" i="20"/>
  <c r="D48" i="23"/>
  <c r="I48" i="23"/>
  <c r="F48" i="23"/>
  <c r="H48" i="23"/>
  <c r="G48" i="23"/>
  <c r="C48" i="23"/>
  <c r="B48" i="23"/>
  <c r="F54" i="20"/>
  <c r="L54" i="20"/>
  <c r="N54" i="20"/>
  <c r="C54" i="20"/>
  <c r="J54" i="20"/>
  <c r="K54" i="20"/>
  <c r="D54" i="20"/>
  <c r="M54" i="20"/>
  <c r="G54" i="20"/>
  <c r="H54" i="20"/>
  <c r="I54" i="20"/>
  <c r="B54" i="20"/>
  <c r="AK27" i="26"/>
  <c r="K27" i="26"/>
  <c r="AM27" i="26"/>
  <c r="V27" i="26"/>
  <c r="M27" i="26"/>
  <c r="S27" i="26"/>
  <c r="AE27" i="26"/>
  <c r="Z27" i="26"/>
  <c r="AB27" i="26"/>
  <c r="AI27" i="26"/>
  <c r="J27" i="26"/>
  <c r="L27" i="26"/>
  <c r="G27" i="26"/>
  <c r="AL27" i="26"/>
  <c r="AD27" i="26"/>
  <c r="Q27" i="26"/>
  <c r="R27" i="26"/>
  <c r="H27" i="26"/>
  <c r="AH27" i="26"/>
  <c r="T27" i="26"/>
  <c r="AA27" i="26"/>
  <c r="W27" i="26"/>
  <c r="X27" i="26"/>
  <c r="P27" i="26"/>
  <c r="I27" i="26"/>
  <c r="N27" i="26"/>
  <c r="F27" i="26"/>
  <c r="AJ27" i="26"/>
  <c r="Y27" i="26"/>
  <c r="AC27" i="26"/>
  <c r="O27" i="26"/>
  <c r="D27" i="26"/>
  <c r="AG27" i="26"/>
  <c r="E27" i="26"/>
  <c r="U27" i="26"/>
  <c r="C27" i="26"/>
  <c r="AF27" i="26"/>
  <c r="D56" i="19"/>
  <c r="O56" i="19"/>
  <c r="B56" i="19"/>
  <c r="L56" i="19"/>
  <c r="I56" i="19"/>
  <c r="P56" i="19"/>
  <c r="F56" i="19"/>
  <c r="Q56" i="19"/>
  <c r="M56" i="19"/>
  <c r="R56" i="19"/>
  <c r="G56" i="19"/>
  <c r="C56" i="19"/>
  <c r="H56" i="19"/>
  <c r="K56" i="19"/>
  <c r="N56" i="19"/>
  <c r="J56" i="19"/>
  <c r="F60" i="19"/>
  <c r="K60" i="19"/>
  <c r="O60" i="19"/>
  <c r="H60" i="19"/>
  <c r="J60" i="19"/>
  <c r="D60" i="19"/>
  <c r="M60" i="19"/>
  <c r="I60" i="19"/>
  <c r="B60" i="19"/>
  <c r="P60" i="19"/>
  <c r="C60" i="19"/>
  <c r="Q60" i="19"/>
  <c r="R60" i="19"/>
  <c r="N60" i="19"/>
  <c r="G60" i="19"/>
  <c r="L60" i="19"/>
  <c r="E70" i="26"/>
  <c r="P70" i="26"/>
  <c r="AL70" i="26"/>
  <c r="D70" i="26"/>
  <c r="F70" i="26"/>
  <c r="AB70" i="26"/>
  <c r="AG70" i="26"/>
  <c r="V70" i="26"/>
  <c r="U70" i="26"/>
  <c r="AF70" i="26"/>
  <c r="W70" i="26"/>
  <c r="M70" i="26"/>
  <c r="O70" i="26"/>
  <c r="L70" i="26"/>
  <c r="S70" i="26"/>
  <c r="AH70" i="26"/>
  <c r="J70" i="26"/>
  <c r="AE70" i="26"/>
  <c r="K70" i="26"/>
  <c r="AM70" i="26"/>
  <c r="AK70" i="26"/>
  <c r="AD70" i="26"/>
  <c r="H70" i="26"/>
  <c r="AI70" i="26"/>
  <c r="X70" i="26"/>
  <c r="AA70" i="26"/>
  <c r="AJ70" i="26"/>
  <c r="AC70" i="26"/>
  <c r="R70" i="26"/>
  <c r="Y70" i="26"/>
  <c r="I70" i="26"/>
  <c r="G70" i="26"/>
  <c r="T70" i="26"/>
  <c r="N70" i="26"/>
  <c r="Z70" i="26"/>
  <c r="Q70" i="26"/>
  <c r="C70" i="26"/>
  <c r="C41" i="23"/>
  <c r="B41" i="23"/>
  <c r="D41" i="23"/>
  <c r="I41" i="23"/>
  <c r="F41" i="23"/>
  <c r="H41" i="23"/>
  <c r="G41" i="23"/>
  <c r="I69" i="23"/>
  <c r="F69" i="23"/>
  <c r="C69" i="23"/>
  <c r="G69" i="23"/>
  <c r="H69" i="23"/>
  <c r="D69" i="23"/>
  <c r="B69" i="23"/>
  <c r="H16" i="23"/>
  <c r="C16" i="23"/>
  <c r="F16" i="23"/>
  <c r="I16" i="23"/>
  <c r="G16" i="23"/>
  <c r="B16" i="23"/>
  <c r="D16" i="23"/>
  <c r="B58" i="22"/>
  <c r="G58" i="22"/>
  <c r="I58" i="22"/>
  <c r="F58" i="22"/>
  <c r="H58" i="22"/>
  <c r="D58" i="22"/>
  <c r="C58" i="22"/>
  <c r="AG35" i="26"/>
  <c r="J35" i="26"/>
  <c r="AI35" i="26"/>
  <c r="O35" i="26"/>
  <c r="F35" i="26"/>
  <c r="Z35" i="26"/>
  <c r="S35" i="26"/>
  <c r="AM35" i="26"/>
  <c r="AH35" i="26"/>
  <c r="AA35" i="26"/>
  <c r="AE35" i="26"/>
  <c r="AD35" i="26"/>
  <c r="H35" i="26"/>
  <c r="W35" i="26"/>
  <c r="AL35" i="26"/>
  <c r="X35" i="26"/>
  <c r="K35" i="26"/>
  <c r="T35" i="26"/>
  <c r="L35" i="26"/>
  <c r="E35" i="26"/>
  <c r="G35" i="26"/>
  <c r="M35" i="26"/>
  <c r="P35" i="26"/>
  <c r="N35" i="26"/>
  <c r="Y35" i="26"/>
  <c r="D35" i="26"/>
  <c r="R35" i="26"/>
  <c r="AJ35" i="26"/>
  <c r="AC35" i="26"/>
  <c r="Q35" i="26"/>
  <c r="AB35" i="26"/>
  <c r="V35" i="26"/>
  <c r="AK35" i="26"/>
  <c r="AF35" i="26"/>
  <c r="U35" i="26"/>
  <c r="I35" i="26"/>
  <c r="C35" i="26"/>
  <c r="D27" i="22"/>
  <c r="B27" i="22"/>
  <c r="C27" i="22"/>
  <c r="F27" i="22"/>
  <c r="G27" i="22"/>
  <c r="I27" i="22"/>
  <c r="H27" i="22"/>
  <c r="I168" i="22"/>
  <c r="G168" i="22"/>
  <c r="D168" i="22"/>
  <c r="C168" i="22"/>
  <c r="H168" i="22"/>
  <c r="B168" i="22"/>
  <c r="F168" i="22"/>
  <c r="F71" i="24"/>
  <c r="C71" i="24"/>
  <c r="G71" i="24"/>
  <c r="E71" i="24"/>
  <c r="D71" i="24"/>
  <c r="L98" i="17"/>
  <c r="S98" i="17"/>
  <c r="C98" i="17"/>
  <c r="H98" i="17"/>
  <c r="Q98" i="17"/>
  <c r="I98" i="17"/>
  <c r="M98" i="17"/>
  <c r="F98" i="17"/>
  <c r="R98" i="17"/>
  <c r="G98" i="17"/>
  <c r="N98" i="17"/>
  <c r="K98" i="17"/>
  <c r="U98" i="17"/>
  <c r="D98" i="17"/>
  <c r="B98" i="17"/>
  <c r="W98" i="17"/>
  <c r="X98" i="17"/>
  <c r="V98" i="17"/>
  <c r="J98" i="17"/>
  <c r="T98" i="17"/>
  <c r="C117" i="23"/>
  <c r="I117" i="23"/>
  <c r="B117" i="23"/>
  <c r="H117" i="23"/>
  <c r="F117" i="23"/>
  <c r="D117" i="23"/>
  <c r="G117" i="23"/>
  <c r="B98" i="18"/>
  <c r="H98" i="18"/>
  <c r="F98" i="18"/>
  <c r="M98" i="18"/>
  <c r="C98" i="18"/>
  <c r="I98" i="18"/>
  <c r="Q98" i="18"/>
  <c r="P98" i="18"/>
  <c r="R98" i="18"/>
  <c r="K98" i="18"/>
  <c r="O98" i="18"/>
  <c r="J98" i="18"/>
  <c r="D98" i="18"/>
  <c r="G98" i="18"/>
  <c r="N98" i="18"/>
  <c r="L98" i="18"/>
  <c r="L71" i="19"/>
  <c r="C71" i="19"/>
  <c r="D71" i="19"/>
  <c r="F71" i="19"/>
  <c r="P71" i="19"/>
  <c r="Q71" i="19"/>
  <c r="N71" i="19"/>
  <c r="K71" i="19"/>
  <c r="M71" i="19"/>
  <c r="B71" i="19"/>
  <c r="R71" i="19"/>
  <c r="I71" i="19"/>
  <c r="H71" i="19"/>
  <c r="G71" i="19"/>
  <c r="O71" i="19"/>
  <c r="J71" i="19"/>
  <c r="X84" i="26"/>
  <c r="P84" i="26"/>
  <c r="M84" i="26"/>
  <c r="L84" i="26"/>
  <c r="C84" i="26"/>
  <c r="D84" i="26"/>
  <c r="AJ84" i="26"/>
  <c r="N84" i="26"/>
  <c r="AC84" i="26"/>
  <c r="W84" i="26"/>
  <c r="AK84" i="26"/>
  <c r="E84" i="26"/>
  <c r="Y84" i="26"/>
  <c r="Z84" i="26"/>
  <c r="AD84" i="26"/>
  <c r="I84" i="26"/>
  <c r="AH84" i="26"/>
  <c r="AB84" i="26"/>
  <c r="AG84" i="26"/>
  <c r="Q84" i="26"/>
  <c r="AM84" i="26"/>
  <c r="AF84" i="26"/>
  <c r="K84" i="26"/>
  <c r="R84" i="26"/>
  <c r="O84" i="26"/>
  <c r="U84" i="26"/>
  <c r="V84" i="26"/>
  <c r="AA84" i="26"/>
  <c r="G84" i="26"/>
  <c r="AI84" i="26"/>
  <c r="J84" i="26"/>
  <c r="S84" i="26"/>
  <c r="AE84" i="26"/>
  <c r="T84" i="26"/>
  <c r="F84" i="26"/>
  <c r="AL84" i="26"/>
  <c r="H84" i="26"/>
  <c r="F108" i="19"/>
  <c r="B108" i="19"/>
  <c r="R108" i="19"/>
  <c r="O108" i="19"/>
  <c r="J108" i="19"/>
  <c r="P108" i="19"/>
  <c r="Q108" i="19"/>
  <c r="M108" i="19"/>
  <c r="K108" i="19"/>
  <c r="H108" i="19"/>
  <c r="C108" i="19"/>
  <c r="I108" i="19"/>
  <c r="D108" i="19"/>
  <c r="G108" i="19"/>
  <c r="N108" i="19"/>
  <c r="L108" i="19"/>
  <c r="N126" i="26"/>
  <c r="AD126" i="26"/>
  <c r="AH126" i="26"/>
  <c r="W126" i="26"/>
  <c r="I126" i="26"/>
  <c r="R126" i="26"/>
  <c r="D126" i="26"/>
  <c r="F126" i="26"/>
  <c r="O126" i="26"/>
  <c r="Z126" i="26"/>
  <c r="S126" i="26"/>
  <c r="U126" i="26"/>
  <c r="AA126" i="26"/>
  <c r="AE126" i="26"/>
  <c r="K126" i="26"/>
  <c r="AM126" i="26"/>
  <c r="Y126" i="26"/>
  <c r="V126" i="26"/>
  <c r="H126" i="26"/>
  <c r="AI126" i="26"/>
  <c r="T126" i="26"/>
  <c r="G126" i="26"/>
  <c r="AB126" i="26"/>
  <c r="X126" i="26"/>
  <c r="P126" i="26"/>
  <c r="M126" i="26"/>
  <c r="L126" i="26"/>
  <c r="AF126" i="26"/>
  <c r="E126" i="26"/>
  <c r="AJ126" i="26"/>
  <c r="AG126" i="26"/>
  <c r="AC126" i="26"/>
  <c r="C126" i="26"/>
  <c r="AK126" i="26"/>
  <c r="Q126" i="26"/>
  <c r="AL126" i="26"/>
  <c r="J126" i="26"/>
  <c r="R125" i="17"/>
  <c r="W125" i="17"/>
  <c r="F125" i="17"/>
  <c r="L125" i="17"/>
  <c r="U125" i="17"/>
  <c r="B125" i="17"/>
  <c r="V125" i="17"/>
  <c r="T125" i="17"/>
  <c r="Q125" i="17"/>
  <c r="J125" i="17"/>
  <c r="C125" i="17"/>
  <c r="M125" i="17"/>
  <c r="I125" i="17"/>
  <c r="H125" i="17"/>
  <c r="X125" i="17"/>
  <c r="D125" i="17"/>
  <c r="G125" i="17"/>
  <c r="S125" i="17"/>
  <c r="K125" i="17"/>
  <c r="N125" i="17"/>
  <c r="T181" i="17"/>
  <c r="C181" i="17"/>
  <c r="M181" i="17"/>
  <c r="J181" i="17"/>
  <c r="B181" i="17"/>
  <c r="L181" i="17"/>
  <c r="F181" i="17"/>
  <c r="H181" i="17"/>
  <c r="X181" i="17"/>
  <c r="D181" i="17"/>
  <c r="U181" i="17"/>
  <c r="K181" i="17"/>
  <c r="S181" i="17"/>
  <c r="Q181" i="17"/>
  <c r="G181" i="17"/>
  <c r="I181" i="17"/>
  <c r="V181" i="17"/>
  <c r="R181" i="17"/>
  <c r="N181" i="17"/>
  <c r="W181" i="17"/>
  <c r="K119" i="19"/>
  <c r="N119" i="19"/>
  <c r="M119" i="19"/>
  <c r="H119" i="19"/>
  <c r="L119" i="19"/>
  <c r="Q119" i="19"/>
  <c r="I119" i="19"/>
  <c r="B119" i="19"/>
  <c r="O119" i="19"/>
  <c r="J119" i="19"/>
  <c r="G119" i="19"/>
  <c r="R119" i="19"/>
  <c r="C119" i="19"/>
  <c r="P119" i="19"/>
  <c r="D119" i="19"/>
  <c r="F119" i="19"/>
  <c r="H180" i="18"/>
  <c r="B180" i="18"/>
  <c r="L180" i="18"/>
  <c r="G180" i="18"/>
  <c r="O180" i="18"/>
  <c r="K180" i="18"/>
  <c r="P180" i="18"/>
  <c r="N180" i="18"/>
  <c r="R180" i="18"/>
  <c r="J180" i="18"/>
  <c r="C180" i="18"/>
  <c r="D180" i="18"/>
  <c r="M180" i="18"/>
  <c r="Q180" i="18"/>
  <c r="F180" i="18"/>
  <c r="I180" i="18"/>
  <c r="G23" i="20"/>
  <c r="K23" i="20"/>
  <c r="I23" i="20"/>
  <c r="M23" i="20"/>
  <c r="J23" i="20"/>
  <c r="C23" i="20"/>
  <c r="F23" i="20"/>
  <c r="L23" i="20"/>
  <c r="N23" i="20"/>
  <c r="B23" i="20"/>
  <c r="D23" i="20"/>
  <c r="H23" i="20"/>
  <c r="I22" i="22"/>
  <c r="G22" i="22"/>
  <c r="F22" i="22"/>
  <c r="C22" i="22"/>
  <c r="D22" i="22"/>
  <c r="B22" i="22"/>
  <c r="H22" i="22"/>
  <c r="F116" i="21"/>
  <c r="K116" i="21"/>
  <c r="L116" i="21"/>
  <c r="I116" i="21"/>
  <c r="C116" i="21"/>
  <c r="G116" i="21"/>
  <c r="B116" i="21"/>
  <c r="D116" i="21"/>
  <c r="H116" i="21"/>
  <c r="N116" i="21"/>
  <c r="M116" i="21"/>
  <c r="J116" i="21"/>
  <c r="C155" i="17"/>
  <c r="V155" i="17"/>
  <c r="N155" i="17"/>
  <c r="L155" i="17"/>
  <c r="B155" i="17"/>
  <c r="I155" i="17"/>
  <c r="K155" i="17"/>
  <c r="G155" i="17"/>
  <c r="M155" i="17"/>
  <c r="Q155" i="17"/>
  <c r="F155" i="17"/>
  <c r="W155" i="17"/>
  <c r="R155" i="17"/>
  <c r="X155" i="17"/>
  <c r="U155" i="17"/>
  <c r="H155" i="17"/>
  <c r="S155" i="17"/>
  <c r="D155" i="17"/>
  <c r="T155" i="17"/>
  <c r="J155" i="17"/>
  <c r="G157" i="22"/>
  <c r="F157" i="22"/>
  <c r="B157" i="22"/>
  <c r="I157" i="22"/>
  <c r="D157" i="22"/>
  <c r="H157" i="22"/>
  <c r="C157" i="22"/>
  <c r="AA142" i="26"/>
  <c r="O142" i="26"/>
  <c r="AM142" i="26"/>
  <c r="U142" i="26"/>
  <c r="C142" i="26"/>
  <c r="E142" i="26"/>
  <c r="AI142" i="26"/>
  <c r="Q142" i="26"/>
  <c r="I142" i="26"/>
  <c r="AJ142" i="26"/>
  <c r="S142" i="26"/>
  <c r="AK142" i="26"/>
  <c r="AC142" i="26"/>
  <c r="P142" i="26"/>
  <c r="R142" i="26"/>
  <c r="G142" i="26"/>
  <c r="AB142" i="26"/>
  <c r="H142" i="26"/>
  <c r="D142" i="26"/>
  <c r="AG142" i="26"/>
  <c r="AF142" i="26"/>
  <c r="Y142" i="26"/>
  <c r="AL142" i="26"/>
  <c r="V142" i="26"/>
  <c r="Z142" i="26"/>
  <c r="N142" i="26"/>
  <c r="T142" i="26"/>
  <c r="J142" i="26"/>
  <c r="M142" i="26"/>
  <c r="L142" i="26"/>
  <c r="K142" i="26"/>
  <c r="AD142" i="26"/>
  <c r="F142" i="26"/>
  <c r="AH142" i="26"/>
  <c r="X142" i="26"/>
  <c r="W142" i="26"/>
  <c r="AE142" i="26"/>
  <c r="M69" i="19"/>
  <c r="O69" i="19"/>
  <c r="Q69" i="19"/>
  <c r="F69" i="19"/>
  <c r="K69" i="19"/>
  <c r="H69" i="19"/>
  <c r="N69" i="19"/>
  <c r="B69" i="19"/>
  <c r="L69" i="19"/>
  <c r="D69" i="19"/>
  <c r="P69" i="19"/>
  <c r="G69" i="19"/>
  <c r="I69" i="19"/>
  <c r="C69" i="19"/>
  <c r="R69" i="19"/>
  <c r="J69" i="19"/>
  <c r="C97" i="22"/>
  <c r="F97" i="22"/>
  <c r="G97" i="22"/>
  <c r="I97" i="22"/>
  <c r="H97" i="22"/>
  <c r="B97" i="22"/>
  <c r="D97" i="22"/>
  <c r="F178" i="21"/>
  <c r="L178" i="21"/>
  <c r="J178" i="21"/>
  <c r="M178" i="21"/>
  <c r="I178" i="21"/>
  <c r="H178" i="21"/>
  <c r="C178" i="21"/>
  <c r="N178" i="21"/>
  <c r="G178" i="21"/>
  <c r="K178" i="21"/>
  <c r="B178" i="21"/>
  <c r="D178" i="21"/>
  <c r="J36" i="20"/>
  <c r="K36" i="20"/>
  <c r="N36" i="20"/>
  <c r="G36" i="20"/>
  <c r="M36" i="20"/>
  <c r="D36" i="20"/>
  <c r="F36" i="20"/>
  <c r="B36" i="20"/>
  <c r="C36" i="20"/>
  <c r="L36" i="20"/>
  <c r="I36" i="20"/>
  <c r="H36" i="20"/>
  <c r="B21" i="23"/>
  <c r="D21" i="23"/>
  <c r="G21" i="23"/>
  <c r="I21" i="23"/>
  <c r="H21" i="23"/>
  <c r="F21" i="23"/>
  <c r="C21" i="23"/>
  <c r="G76" i="14"/>
  <c r="I76" i="14"/>
  <c r="D76" i="14"/>
  <c r="E76" i="14"/>
  <c r="C76" i="14"/>
  <c r="F76" i="14"/>
  <c r="H76" i="14"/>
  <c r="B170" i="20"/>
  <c r="F170" i="20"/>
  <c r="J170" i="20"/>
  <c r="L170" i="20"/>
  <c r="D170" i="20"/>
  <c r="K170" i="20"/>
  <c r="G170" i="20"/>
  <c r="C170" i="20"/>
  <c r="I170" i="20"/>
  <c r="H170" i="20"/>
  <c r="N170" i="20"/>
  <c r="M170" i="20"/>
  <c r="J24" i="21"/>
  <c r="H24" i="21"/>
  <c r="N24" i="21"/>
  <c r="C24" i="21"/>
  <c r="I24" i="21"/>
  <c r="L24" i="21"/>
  <c r="D24" i="21"/>
  <c r="K24" i="21"/>
  <c r="M24" i="21"/>
  <c r="B24" i="21"/>
  <c r="F24" i="21"/>
  <c r="G24" i="21"/>
  <c r="M132" i="19"/>
  <c r="D132" i="19"/>
  <c r="L132" i="19"/>
  <c r="B132" i="19"/>
  <c r="G132" i="19"/>
  <c r="F132" i="19"/>
  <c r="P132" i="19"/>
  <c r="I132" i="19"/>
  <c r="C132" i="19"/>
  <c r="O132" i="19"/>
  <c r="N132" i="19"/>
  <c r="H132" i="19"/>
  <c r="K132" i="19"/>
  <c r="Q132" i="19"/>
  <c r="J132" i="19"/>
  <c r="R132" i="19"/>
  <c r="N139" i="26"/>
  <c r="X139" i="26"/>
  <c r="J139" i="26"/>
  <c r="W139" i="26"/>
  <c r="AL139" i="26"/>
  <c r="K139" i="26"/>
  <c r="Z139" i="26"/>
  <c r="S139" i="26"/>
  <c r="AF139" i="26"/>
  <c r="C139" i="26"/>
  <c r="AA139" i="26"/>
  <c r="O139" i="26"/>
  <c r="AM139" i="26"/>
  <c r="V139" i="26"/>
  <c r="T139" i="26"/>
  <c r="I139" i="26"/>
  <c r="AI139" i="26"/>
  <c r="U139" i="26"/>
  <c r="AE139" i="26"/>
  <c r="AJ139" i="26"/>
  <c r="E139" i="26"/>
  <c r="AG139" i="26"/>
  <c r="L139" i="26"/>
  <c r="AK139" i="26"/>
  <c r="P139" i="26"/>
  <c r="AC139" i="26"/>
  <c r="AB139" i="26"/>
  <c r="Q139" i="26"/>
  <c r="F139" i="26"/>
  <c r="Y139" i="26"/>
  <c r="D139" i="26"/>
  <c r="G139" i="26"/>
  <c r="M139" i="26"/>
  <c r="AH139" i="26"/>
  <c r="H139" i="26"/>
  <c r="R139" i="26"/>
  <c r="AD139" i="26"/>
  <c r="F33" i="17"/>
  <c r="L33" i="17"/>
  <c r="D33" i="17"/>
  <c r="H33" i="17"/>
  <c r="Q33" i="17"/>
  <c r="W33" i="17"/>
  <c r="X33" i="17"/>
  <c r="T33" i="17"/>
  <c r="G33" i="17"/>
  <c r="S33" i="17"/>
  <c r="V33" i="17"/>
  <c r="M33" i="17"/>
  <c r="J33" i="17"/>
  <c r="K33" i="17"/>
  <c r="R33" i="17"/>
  <c r="U33" i="17"/>
  <c r="B33" i="17"/>
  <c r="I33" i="17"/>
  <c r="N33" i="17"/>
  <c r="C33" i="17"/>
  <c r="H155" i="22"/>
  <c r="I155" i="22"/>
  <c r="F155" i="22"/>
  <c r="G155" i="22"/>
  <c r="B155" i="22"/>
  <c r="D155" i="22"/>
  <c r="C155" i="22"/>
  <c r="J22" i="21"/>
  <c r="F22" i="21"/>
  <c r="K22" i="21"/>
  <c r="M22" i="21"/>
  <c r="B22" i="21"/>
  <c r="I22" i="21"/>
  <c r="L22" i="21"/>
  <c r="C22" i="21"/>
  <c r="G22" i="21"/>
  <c r="D22" i="21"/>
  <c r="H22" i="21"/>
  <c r="N22" i="21"/>
  <c r="H46" i="21"/>
  <c r="D46" i="21"/>
  <c r="K46" i="21"/>
  <c r="L46" i="21"/>
  <c r="N46" i="21"/>
  <c r="M46" i="21"/>
  <c r="I46" i="21"/>
  <c r="B46" i="21"/>
  <c r="G46" i="21"/>
  <c r="C46" i="21"/>
  <c r="F46" i="21"/>
  <c r="J46" i="21"/>
  <c r="I144" i="20"/>
  <c r="N144" i="20"/>
  <c r="H144" i="20"/>
  <c r="G144" i="20"/>
  <c r="K144" i="20"/>
  <c r="C144" i="20"/>
  <c r="M144" i="20"/>
  <c r="B144" i="20"/>
  <c r="D144" i="20"/>
  <c r="J144" i="20"/>
  <c r="L144" i="20"/>
  <c r="F144" i="20"/>
  <c r="C104" i="14"/>
  <c r="F104" i="14"/>
  <c r="I104" i="14"/>
  <c r="E104" i="14"/>
  <c r="G104" i="14"/>
  <c r="D104" i="14"/>
  <c r="H104" i="14"/>
  <c r="I98" i="14"/>
  <c r="D98" i="14"/>
  <c r="H98" i="14"/>
  <c r="E98" i="14"/>
  <c r="F98" i="14"/>
  <c r="C98" i="14"/>
  <c r="G98" i="14"/>
  <c r="I153" i="17"/>
  <c r="F153" i="17"/>
  <c r="V153" i="17"/>
  <c r="T153" i="17"/>
  <c r="R153" i="17"/>
  <c r="J153" i="17"/>
  <c r="D153" i="17"/>
  <c r="H153" i="17"/>
  <c r="L153" i="17"/>
  <c r="G153" i="17"/>
  <c r="W153" i="17"/>
  <c r="Q153" i="17"/>
  <c r="B153" i="17"/>
  <c r="N153" i="17"/>
  <c r="C153" i="17"/>
  <c r="M153" i="17"/>
  <c r="S153" i="17"/>
  <c r="X153" i="17"/>
  <c r="U153" i="17"/>
  <c r="K153" i="17"/>
  <c r="B169" i="23"/>
  <c r="H169" i="23"/>
  <c r="I169" i="23"/>
  <c r="F169" i="23"/>
  <c r="C169" i="23"/>
  <c r="D169" i="23"/>
  <c r="G169" i="23"/>
  <c r="F121" i="24"/>
  <c r="E121" i="24"/>
  <c r="G121" i="24"/>
  <c r="C121" i="24"/>
  <c r="D121" i="24"/>
  <c r="M87" i="21"/>
  <c r="K87" i="21"/>
  <c r="J87" i="21"/>
  <c r="L87" i="21"/>
  <c r="N87" i="21"/>
  <c r="G87" i="21"/>
  <c r="F87" i="21"/>
  <c r="D87" i="21"/>
  <c r="B87" i="21"/>
  <c r="H87" i="21"/>
  <c r="I87" i="21"/>
  <c r="C87" i="21"/>
  <c r="D132" i="23"/>
  <c r="F132" i="23"/>
  <c r="C132" i="23"/>
  <c r="B132" i="23"/>
  <c r="H132" i="23"/>
  <c r="G132" i="23"/>
  <c r="I132" i="23"/>
  <c r="C165" i="14"/>
  <c r="F165" i="14"/>
  <c r="G165" i="14"/>
  <c r="D165" i="14"/>
  <c r="I165" i="14"/>
  <c r="H165" i="14"/>
  <c r="E165" i="14"/>
  <c r="B110" i="22"/>
  <c r="I110" i="22"/>
  <c r="D110" i="22"/>
  <c r="C110" i="22"/>
  <c r="G110" i="22"/>
  <c r="H110" i="22"/>
  <c r="F110" i="22"/>
  <c r="D76" i="22"/>
  <c r="G76" i="22"/>
  <c r="I76" i="22"/>
  <c r="H76" i="22"/>
  <c r="B76" i="22"/>
  <c r="F76" i="22"/>
  <c r="C76" i="22"/>
  <c r="G48" i="20"/>
  <c r="K48" i="20"/>
  <c r="L48" i="20"/>
  <c r="B48" i="20"/>
  <c r="C48" i="20"/>
  <c r="M48" i="20"/>
  <c r="F48" i="20"/>
  <c r="N48" i="20"/>
  <c r="I48" i="20"/>
  <c r="D48" i="20"/>
  <c r="H48" i="20"/>
  <c r="J48" i="20"/>
  <c r="M39" i="17"/>
  <c r="I39" i="17"/>
  <c r="B39" i="17"/>
  <c r="N39" i="17"/>
  <c r="X39" i="17"/>
  <c r="H39" i="17"/>
  <c r="F39" i="17"/>
  <c r="D39" i="17"/>
  <c r="W39" i="17"/>
  <c r="J39" i="17"/>
  <c r="T39" i="17"/>
  <c r="C39" i="17"/>
  <c r="G39" i="17"/>
  <c r="V39" i="17"/>
  <c r="U39" i="17"/>
  <c r="L39" i="17"/>
  <c r="S39" i="17"/>
  <c r="R39" i="17"/>
  <c r="Q39" i="17"/>
  <c r="K39" i="17"/>
  <c r="F59" i="14"/>
  <c r="D59" i="14"/>
  <c r="I59" i="14"/>
  <c r="C59" i="14"/>
  <c r="H59" i="14"/>
  <c r="G59" i="14"/>
  <c r="E59" i="14"/>
  <c r="O91" i="19"/>
  <c r="M91" i="19"/>
  <c r="L91" i="19"/>
  <c r="H91" i="19"/>
  <c r="F91" i="19"/>
  <c r="K91" i="19"/>
  <c r="C91" i="19"/>
  <c r="D91" i="19"/>
  <c r="P91" i="19"/>
  <c r="G91" i="19"/>
  <c r="B91" i="19"/>
  <c r="R91" i="19"/>
  <c r="N91" i="19"/>
  <c r="I91" i="19"/>
  <c r="Q91" i="19"/>
  <c r="J91" i="19"/>
  <c r="G66" i="14"/>
  <c r="I66" i="14"/>
  <c r="D66" i="14"/>
  <c r="E66" i="14"/>
  <c r="F66" i="14"/>
  <c r="H66" i="14"/>
  <c r="C66" i="14"/>
  <c r="I191" i="19"/>
  <c r="L191" i="19"/>
  <c r="G191" i="19"/>
  <c r="H191" i="19"/>
  <c r="O191" i="19"/>
  <c r="M191" i="19"/>
  <c r="J191" i="19"/>
  <c r="P191" i="19"/>
  <c r="Q191" i="19"/>
  <c r="C191" i="19"/>
  <c r="K191" i="19"/>
  <c r="R191" i="19"/>
  <c r="B191" i="19"/>
  <c r="N191" i="19"/>
  <c r="F191" i="19"/>
  <c r="D191" i="19"/>
  <c r="G70" i="18"/>
  <c r="O70" i="18"/>
  <c r="I70" i="18"/>
  <c r="R70" i="18"/>
  <c r="M70" i="18"/>
  <c r="Q70" i="18"/>
  <c r="J70" i="18"/>
  <c r="P70" i="18"/>
  <c r="F70" i="18"/>
  <c r="N70" i="18"/>
  <c r="B70" i="18"/>
  <c r="C70" i="18"/>
  <c r="H70" i="18"/>
  <c r="D70" i="18"/>
  <c r="L70" i="18"/>
  <c r="K70" i="18"/>
  <c r="AG168" i="26"/>
  <c r="Q168" i="26"/>
  <c r="AH168" i="26"/>
  <c r="AA168" i="26"/>
  <c r="P168" i="26"/>
  <c r="J168" i="26"/>
  <c r="E168" i="26"/>
  <c r="AJ168" i="26"/>
  <c r="F168" i="26"/>
  <c r="Y168" i="26"/>
  <c r="AD168" i="26"/>
  <c r="X168" i="26"/>
  <c r="I168" i="26"/>
  <c r="V168" i="26"/>
  <c r="Z168" i="26"/>
  <c r="O168" i="26"/>
  <c r="G168" i="26"/>
  <c r="D168" i="26"/>
  <c r="AL168" i="26"/>
  <c r="K168" i="26"/>
  <c r="AM168" i="26"/>
  <c r="M168" i="26"/>
  <c r="N168" i="26"/>
  <c r="S168" i="26"/>
  <c r="AE168" i="26"/>
  <c r="AK168" i="26"/>
  <c r="AF168" i="26"/>
  <c r="C168" i="26"/>
  <c r="AI168" i="26"/>
  <c r="AC168" i="26"/>
  <c r="H168" i="26"/>
  <c r="W168" i="26"/>
  <c r="R168" i="26"/>
  <c r="U168" i="26"/>
  <c r="AB168" i="26"/>
  <c r="T168" i="26"/>
  <c r="L168" i="26"/>
  <c r="H84" i="22"/>
  <c r="C84" i="22"/>
  <c r="D84" i="22"/>
  <c r="B84" i="22"/>
  <c r="G84" i="22"/>
  <c r="F84" i="22"/>
  <c r="I84" i="22"/>
  <c r="G146" i="22"/>
  <c r="C146" i="22"/>
  <c r="I146" i="22"/>
  <c r="D146" i="22"/>
  <c r="H146" i="22"/>
  <c r="F146" i="22"/>
  <c r="B146" i="22"/>
  <c r="AA127" i="26"/>
  <c r="O127" i="26"/>
  <c r="AM127" i="26"/>
  <c r="AH127" i="26"/>
  <c r="W127" i="26"/>
  <c r="D127" i="26"/>
  <c r="AI127" i="26"/>
  <c r="X127" i="26"/>
  <c r="L127" i="26"/>
  <c r="H127" i="26"/>
  <c r="T127" i="26"/>
  <c r="P127" i="26"/>
  <c r="Q127" i="26"/>
  <c r="Z127" i="26"/>
  <c r="N127" i="26"/>
  <c r="AJ127" i="26"/>
  <c r="I127" i="26"/>
  <c r="J127" i="26"/>
  <c r="G127" i="26"/>
  <c r="C127" i="26"/>
  <c r="AG127" i="26"/>
  <c r="AK127" i="26"/>
  <c r="AC127" i="26"/>
  <c r="AB127" i="26"/>
  <c r="R127" i="26"/>
  <c r="E127" i="26"/>
  <c r="AL127" i="26"/>
  <c r="F127" i="26"/>
  <c r="M127" i="26"/>
  <c r="AD127" i="26"/>
  <c r="AE127" i="26"/>
  <c r="Y127" i="26"/>
  <c r="K127" i="26"/>
  <c r="V127" i="26"/>
  <c r="S127" i="26"/>
  <c r="AF127" i="26"/>
  <c r="U127" i="26"/>
  <c r="AF124" i="26"/>
  <c r="AC124" i="26"/>
  <c r="S124" i="26"/>
  <c r="X124" i="26"/>
  <c r="AK124" i="26"/>
  <c r="U124" i="26"/>
  <c r="N124" i="26"/>
  <c r="L124" i="26"/>
  <c r="AL124" i="26"/>
  <c r="Y124" i="26"/>
  <c r="AG124" i="26"/>
  <c r="E124" i="26"/>
  <c r="AE124" i="26"/>
  <c r="AD124" i="26"/>
  <c r="O124" i="26"/>
  <c r="F124" i="26"/>
  <c r="Z124" i="26"/>
  <c r="G124" i="26"/>
  <c r="J124" i="26"/>
  <c r="D124" i="26"/>
  <c r="R124" i="26"/>
  <c r="AI124" i="26"/>
  <c r="W124" i="26"/>
  <c r="AA124" i="26"/>
  <c r="AJ124" i="26"/>
  <c r="T124" i="26"/>
  <c r="AH124" i="26"/>
  <c r="AM124" i="26"/>
  <c r="H124" i="26"/>
  <c r="I124" i="26"/>
  <c r="V124" i="26"/>
  <c r="M124" i="26"/>
  <c r="P124" i="26"/>
  <c r="AB124" i="26"/>
  <c r="Q124" i="26"/>
  <c r="K124" i="26"/>
  <c r="C124" i="26"/>
  <c r="F121" i="23"/>
  <c r="H121" i="23"/>
  <c r="D121" i="23"/>
  <c r="G121" i="23"/>
  <c r="B121" i="23"/>
  <c r="I121" i="23"/>
  <c r="C121" i="23"/>
  <c r="R19" i="17"/>
  <c r="K19" i="17"/>
  <c r="D19" i="17"/>
  <c r="X19" i="17"/>
  <c r="J19" i="17"/>
  <c r="Q19" i="17"/>
  <c r="U19" i="17"/>
  <c r="M19" i="17"/>
  <c r="T19" i="17"/>
  <c r="L19" i="17"/>
  <c r="V19" i="17"/>
  <c r="B19" i="17"/>
  <c r="W19" i="17"/>
  <c r="C19" i="17"/>
  <c r="H19" i="17"/>
  <c r="S19" i="17"/>
  <c r="F19" i="17"/>
  <c r="N19" i="17"/>
  <c r="G19" i="17"/>
  <c r="I19" i="17"/>
  <c r="C118" i="14"/>
  <c r="H118" i="14"/>
  <c r="D118" i="14"/>
  <c r="E118" i="14"/>
  <c r="G118" i="14"/>
  <c r="I118" i="14"/>
  <c r="F118" i="14"/>
  <c r="AA81" i="26"/>
  <c r="O81" i="26"/>
  <c r="AM81" i="26"/>
  <c r="T81" i="26"/>
  <c r="AE81" i="26"/>
  <c r="AJ81" i="26"/>
  <c r="AB81" i="26"/>
  <c r="P81" i="26"/>
  <c r="R81" i="26"/>
  <c r="AC81" i="26"/>
  <c r="AK81" i="26"/>
  <c r="Y81" i="26"/>
  <c r="M81" i="26"/>
  <c r="Q81" i="26"/>
  <c r="X81" i="26"/>
  <c r="AL81" i="26"/>
  <c r="V81" i="26"/>
  <c r="N81" i="26"/>
  <c r="H81" i="26"/>
  <c r="J81" i="26"/>
  <c r="L81" i="26"/>
  <c r="U81" i="26"/>
  <c r="Z81" i="26"/>
  <c r="W81" i="26"/>
  <c r="AI81" i="26"/>
  <c r="I81" i="26"/>
  <c r="AH81" i="26"/>
  <c r="C81" i="26"/>
  <c r="S81" i="26"/>
  <c r="AD81" i="26"/>
  <c r="E81" i="26"/>
  <c r="K81" i="26"/>
  <c r="AF81" i="26"/>
  <c r="D81" i="26"/>
  <c r="G81" i="26"/>
  <c r="F81" i="26"/>
  <c r="AG81" i="26"/>
  <c r="M182" i="21"/>
  <c r="N182" i="21"/>
  <c r="G182" i="21"/>
  <c r="J182" i="21"/>
  <c r="C182" i="21"/>
  <c r="I182" i="21"/>
  <c r="F182" i="21"/>
  <c r="H182" i="21"/>
  <c r="L182" i="21"/>
  <c r="K182" i="21"/>
  <c r="B182" i="21"/>
  <c r="D182" i="21"/>
  <c r="AH56" i="26"/>
  <c r="AC56" i="26"/>
  <c r="L56" i="26"/>
  <c r="AK56" i="26"/>
  <c r="K56" i="26"/>
  <c r="Y56" i="26"/>
  <c r="S56" i="26"/>
  <c r="V56" i="26"/>
  <c r="W56" i="26"/>
  <c r="H56" i="26"/>
  <c r="O56" i="26"/>
  <c r="T56" i="26"/>
  <c r="Z56" i="26"/>
  <c r="R56" i="26"/>
  <c r="X56" i="26"/>
  <c r="P56" i="26"/>
  <c r="U56" i="26"/>
  <c r="G56" i="26"/>
  <c r="E56" i="26"/>
  <c r="Q56" i="26"/>
  <c r="M56" i="26"/>
  <c r="AI56" i="26"/>
  <c r="F56" i="26"/>
  <c r="C56" i="26"/>
  <c r="AA56" i="26"/>
  <c r="AE56" i="26"/>
  <c r="AF56" i="26"/>
  <c r="N56" i="26"/>
  <c r="I56" i="26"/>
  <c r="J56" i="26"/>
  <c r="AJ56" i="26"/>
  <c r="AB56" i="26"/>
  <c r="AD56" i="26"/>
  <c r="AL56" i="26"/>
  <c r="AG56" i="26"/>
  <c r="D56" i="26"/>
  <c r="AM56" i="26"/>
  <c r="B158" i="22"/>
  <c r="F158" i="22"/>
  <c r="C158" i="22"/>
  <c r="H158" i="22"/>
  <c r="G158" i="22"/>
  <c r="I158" i="22"/>
  <c r="D158" i="22"/>
  <c r="J154" i="20"/>
  <c r="M154" i="20"/>
  <c r="D154" i="20"/>
  <c r="B154" i="20"/>
  <c r="L154" i="20"/>
  <c r="F154" i="20"/>
  <c r="N154" i="20"/>
  <c r="G154" i="20"/>
  <c r="K154" i="20"/>
  <c r="H154" i="20"/>
  <c r="I154" i="20"/>
  <c r="C154" i="20"/>
  <c r="G128" i="22"/>
  <c r="F128" i="22"/>
  <c r="D128" i="22"/>
  <c r="C128" i="22"/>
  <c r="B128" i="22"/>
  <c r="H128" i="22"/>
  <c r="I128" i="22"/>
  <c r="E33" i="14"/>
  <c r="C33" i="14"/>
  <c r="I33" i="14"/>
  <c r="D33" i="14"/>
  <c r="G33" i="14"/>
  <c r="F33" i="14"/>
  <c r="H33" i="14"/>
  <c r="I56" i="18"/>
  <c r="O56" i="18"/>
  <c r="B56" i="18"/>
  <c r="C56" i="18"/>
  <c r="P56" i="18"/>
  <c r="N56" i="18"/>
  <c r="H56" i="18"/>
  <c r="G56" i="18"/>
  <c r="F56" i="18"/>
  <c r="Q56" i="18"/>
  <c r="L56" i="18"/>
  <c r="J56" i="18"/>
  <c r="K56" i="18"/>
  <c r="M56" i="18"/>
  <c r="R56" i="18"/>
  <c r="D56" i="18"/>
  <c r="J122" i="21"/>
  <c r="F122" i="21"/>
  <c r="K122" i="21"/>
  <c r="H122" i="21"/>
  <c r="N122" i="21"/>
  <c r="D122" i="21"/>
  <c r="L122" i="21"/>
  <c r="G122" i="21"/>
  <c r="M122" i="21"/>
  <c r="C122" i="21"/>
  <c r="B122" i="21"/>
  <c r="I122" i="21"/>
  <c r="P54" i="18"/>
  <c r="G54" i="18"/>
  <c r="F54" i="18"/>
  <c r="J54" i="18"/>
  <c r="I54" i="18"/>
  <c r="H54" i="18"/>
  <c r="K54" i="18"/>
  <c r="N54" i="18"/>
  <c r="C54" i="18"/>
  <c r="M54" i="18"/>
  <c r="L54" i="18"/>
  <c r="R54" i="18"/>
  <c r="D54" i="18"/>
  <c r="O54" i="18"/>
  <c r="B54" i="18"/>
  <c r="Q54" i="18"/>
  <c r="D131" i="22"/>
  <c r="B131" i="22"/>
  <c r="I131" i="22"/>
  <c r="F131" i="22"/>
  <c r="H131" i="22"/>
  <c r="C131" i="22"/>
  <c r="G131" i="22"/>
  <c r="AA69" i="26"/>
  <c r="G69" i="26"/>
  <c r="AM69" i="26"/>
  <c r="Z69" i="26"/>
  <c r="Q69" i="26"/>
  <c r="D69" i="26"/>
  <c r="AE69" i="26"/>
  <c r="AB69" i="26"/>
  <c r="P69" i="26"/>
  <c r="R69" i="26"/>
  <c r="T69" i="26"/>
  <c r="L69" i="26"/>
  <c r="F69" i="26"/>
  <c r="AD69" i="26"/>
  <c r="W69" i="26"/>
  <c r="AJ69" i="26"/>
  <c r="AF69" i="26"/>
  <c r="J69" i="26"/>
  <c r="X69" i="26"/>
  <c r="AI69" i="26"/>
  <c r="AC69" i="26"/>
  <c r="AK69" i="26"/>
  <c r="S69" i="26"/>
  <c r="I69" i="26"/>
  <c r="V69" i="26"/>
  <c r="AL69" i="26"/>
  <c r="H69" i="26"/>
  <c r="M69" i="26"/>
  <c r="U69" i="26"/>
  <c r="K69" i="26"/>
  <c r="C69" i="26"/>
  <c r="Y69" i="26"/>
  <c r="AH69" i="26"/>
  <c r="AG69" i="26"/>
  <c r="O69" i="26"/>
  <c r="E69" i="26"/>
  <c r="N69" i="26"/>
  <c r="H167" i="22"/>
  <c r="G167" i="22"/>
  <c r="I167" i="22"/>
  <c r="B167" i="22"/>
  <c r="C167" i="22"/>
  <c r="D167" i="22"/>
  <c r="F167" i="22"/>
  <c r="H18" i="23"/>
  <c r="G18" i="23"/>
  <c r="I18" i="23"/>
  <c r="C18" i="23"/>
  <c r="F18" i="23"/>
  <c r="D18" i="23"/>
  <c r="B18" i="23"/>
  <c r="I63" i="20"/>
  <c r="J63" i="20"/>
  <c r="N63" i="20"/>
  <c r="K63" i="20"/>
  <c r="G63" i="20"/>
  <c r="H63" i="20"/>
  <c r="F63" i="20"/>
  <c r="B63" i="20"/>
  <c r="M63" i="20"/>
  <c r="L63" i="20"/>
  <c r="C63" i="20"/>
  <c r="D63" i="20"/>
  <c r="B37" i="23"/>
  <c r="I37" i="23"/>
  <c r="H37" i="23"/>
  <c r="F37" i="23"/>
  <c r="G37" i="23"/>
  <c r="D37" i="23"/>
  <c r="C37" i="23"/>
  <c r="I110" i="23"/>
  <c r="F110" i="23"/>
  <c r="D110" i="23"/>
  <c r="C110" i="23"/>
  <c r="H110" i="23"/>
  <c r="G110" i="23"/>
  <c r="B110" i="23"/>
  <c r="B189" i="22"/>
  <c r="G189" i="22"/>
  <c r="H189" i="22"/>
  <c r="I189" i="22"/>
  <c r="F189" i="22"/>
  <c r="D189" i="22"/>
  <c r="C189" i="22"/>
  <c r="D123" i="23"/>
  <c r="C123" i="23"/>
  <c r="I123" i="23"/>
  <c r="H123" i="23"/>
  <c r="B123" i="23"/>
  <c r="G123" i="23"/>
  <c r="F123" i="23"/>
  <c r="E78" i="24"/>
  <c r="G78" i="24"/>
  <c r="F78" i="24"/>
  <c r="C78" i="24"/>
  <c r="D78" i="24"/>
  <c r="D130" i="17"/>
  <c r="J130" i="17"/>
  <c r="S130" i="17"/>
  <c r="V130" i="17"/>
  <c r="F130" i="17"/>
  <c r="Q130" i="17"/>
  <c r="M130" i="17"/>
  <c r="G130" i="17"/>
  <c r="T130" i="17"/>
  <c r="H130" i="17"/>
  <c r="I130" i="17"/>
  <c r="C130" i="17"/>
  <c r="R130" i="17"/>
  <c r="B130" i="17"/>
  <c r="U130" i="17"/>
  <c r="L130" i="17"/>
  <c r="K130" i="17"/>
  <c r="N130" i="17"/>
  <c r="W130" i="17"/>
  <c r="X130" i="17"/>
  <c r="K44" i="17"/>
  <c r="T44" i="17"/>
  <c r="N44" i="17"/>
  <c r="C44" i="17"/>
  <c r="I44" i="17"/>
  <c r="J44" i="17"/>
  <c r="V44" i="17"/>
  <c r="U44" i="17"/>
  <c r="M44" i="17"/>
  <c r="G44" i="17"/>
  <c r="Q44" i="17"/>
  <c r="B44" i="17"/>
  <c r="X44" i="17"/>
  <c r="H44" i="17"/>
  <c r="W44" i="17"/>
  <c r="R44" i="17"/>
  <c r="S44" i="17"/>
  <c r="L44" i="17"/>
  <c r="D44" i="17"/>
  <c r="F44" i="17"/>
  <c r="D22" i="23"/>
  <c r="C22" i="23"/>
  <c r="I22" i="23"/>
  <c r="H22" i="23"/>
  <c r="G22" i="23"/>
  <c r="B22" i="23"/>
  <c r="F22" i="23"/>
  <c r="F187" i="23"/>
  <c r="C187" i="23"/>
  <c r="B187" i="23"/>
  <c r="D187" i="23"/>
  <c r="G187" i="23"/>
  <c r="I187" i="23"/>
  <c r="H187" i="23"/>
  <c r="F135" i="14"/>
  <c r="E135" i="14"/>
  <c r="G135" i="14"/>
  <c r="D135" i="14"/>
  <c r="C135" i="14"/>
  <c r="H135" i="14"/>
  <c r="I135" i="14"/>
  <c r="H171" i="19"/>
  <c r="C171" i="19"/>
  <c r="O171" i="19"/>
  <c r="D171" i="19"/>
  <c r="K171" i="19"/>
  <c r="M171" i="19"/>
  <c r="L171" i="19"/>
  <c r="R171" i="19"/>
  <c r="N171" i="19"/>
  <c r="I171" i="19"/>
  <c r="P171" i="19"/>
  <c r="G171" i="19"/>
  <c r="B171" i="19"/>
  <c r="F171" i="19"/>
  <c r="Q171" i="19"/>
  <c r="J171" i="19"/>
  <c r="L85" i="17"/>
  <c r="B85" i="17"/>
  <c r="M85" i="17"/>
  <c r="X85" i="17"/>
  <c r="C85" i="17"/>
  <c r="S85" i="17"/>
  <c r="I85" i="17"/>
  <c r="K85" i="17"/>
  <c r="N85" i="17"/>
  <c r="R85" i="17"/>
  <c r="V85" i="17"/>
  <c r="D85" i="17"/>
  <c r="J85" i="17"/>
  <c r="W85" i="17"/>
  <c r="G85" i="17"/>
  <c r="U85" i="17"/>
  <c r="F85" i="17"/>
  <c r="H85" i="17"/>
  <c r="T85" i="17"/>
  <c r="Q85" i="17"/>
  <c r="E60" i="14"/>
  <c r="F60" i="14"/>
  <c r="G60" i="14"/>
  <c r="I60" i="14"/>
  <c r="D60" i="14"/>
  <c r="C60" i="14"/>
  <c r="H60" i="14"/>
  <c r="D134" i="14"/>
  <c r="G134" i="14"/>
  <c r="I134" i="14"/>
  <c r="F134" i="14"/>
  <c r="E134" i="14"/>
  <c r="C134" i="14"/>
  <c r="H134" i="14"/>
  <c r="AM117" i="26"/>
  <c r="H117" i="26"/>
  <c r="AJ117" i="26"/>
  <c r="S117" i="26"/>
  <c r="I117" i="26"/>
  <c r="P117" i="26"/>
  <c r="AB117" i="26"/>
  <c r="M117" i="26"/>
  <c r="X117" i="26"/>
  <c r="Q117" i="26"/>
  <c r="AF117" i="26"/>
  <c r="AG117" i="26"/>
  <c r="AH117" i="26"/>
  <c r="R117" i="26"/>
  <c r="C117" i="26"/>
  <c r="Y117" i="26"/>
  <c r="Z117" i="26"/>
  <c r="V117" i="26"/>
  <c r="AL117" i="26"/>
  <c r="J117" i="26"/>
  <c r="F117" i="26"/>
  <c r="O117" i="26"/>
  <c r="AI117" i="26"/>
  <c r="E117" i="26"/>
  <c r="K117" i="26"/>
  <c r="T117" i="26"/>
  <c r="U117" i="26"/>
  <c r="AK117" i="26"/>
  <c r="AD117" i="26"/>
  <c r="G117" i="26"/>
  <c r="D117" i="26"/>
  <c r="W117" i="26"/>
  <c r="AC117" i="26"/>
  <c r="N117" i="26"/>
  <c r="AA117" i="26"/>
  <c r="AE117" i="26"/>
  <c r="L117" i="26"/>
  <c r="B138" i="23"/>
  <c r="F138" i="23"/>
  <c r="G138" i="23"/>
  <c r="D138" i="23"/>
  <c r="C138" i="23"/>
  <c r="H138" i="23"/>
  <c r="I138" i="23"/>
  <c r="D37" i="17"/>
  <c r="L37" i="17"/>
  <c r="X37" i="17"/>
  <c r="Q37" i="17"/>
  <c r="I37" i="17"/>
  <c r="T37" i="17"/>
  <c r="K37" i="17"/>
  <c r="W37" i="17"/>
  <c r="S37" i="17"/>
  <c r="V37" i="17"/>
  <c r="J37" i="17"/>
  <c r="C37" i="17"/>
  <c r="G37" i="17"/>
  <c r="F37" i="17"/>
  <c r="H37" i="17"/>
  <c r="R37" i="17"/>
  <c r="U37" i="17"/>
  <c r="M37" i="17"/>
  <c r="B37" i="17"/>
  <c r="N37" i="17"/>
  <c r="N47" i="26"/>
  <c r="AJ47" i="26"/>
  <c r="J47" i="26"/>
  <c r="W47" i="26"/>
  <c r="G47" i="26"/>
  <c r="AD47" i="26"/>
  <c r="F47" i="26"/>
  <c r="AH47" i="26"/>
  <c r="AC47" i="26"/>
  <c r="P47" i="26"/>
  <c r="K47" i="26"/>
  <c r="Z47" i="26"/>
  <c r="S47" i="26"/>
  <c r="D47" i="26"/>
  <c r="I47" i="26"/>
  <c r="AA47" i="26"/>
  <c r="O47" i="26"/>
  <c r="AM47" i="26"/>
  <c r="V47" i="26"/>
  <c r="M47" i="26"/>
  <c r="E47" i="26"/>
  <c r="AI47" i="26"/>
  <c r="Y47" i="26"/>
  <c r="AE47" i="26"/>
  <c r="C47" i="26"/>
  <c r="U47" i="26"/>
  <c r="Q47" i="26"/>
  <c r="X47" i="26"/>
  <c r="AG47" i="26"/>
  <c r="AK47" i="26"/>
  <c r="H47" i="26"/>
  <c r="T47" i="26"/>
  <c r="AL47" i="26"/>
  <c r="AB47" i="26"/>
  <c r="AF47" i="26"/>
  <c r="R47" i="26"/>
  <c r="L47" i="26"/>
  <c r="C99" i="21"/>
  <c r="M99" i="21"/>
  <c r="I99" i="21"/>
  <c r="H99" i="21"/>
  <c r="L99" i="21"/>
  <c r="D99" i="21"/>
  <c r="G99" i="21"/>
  <c r="K99" i="21"/>
  <c r="B99" i="21"/>
  <c r="J99" i="21"/>
  <c r="N99" i="21"/>
  <c r="F99" i="21"/>
  <c r="J15" i="20"/>
  <c r="D15" i="20"/>
  <c r="I15" i="20"/>
  <c r="L15" i="20"/>
  <c r="C15" i="20"/>
  <c r="B15" i="20"/>
  <c r="M15" i="20"/>
  <c r="H15" i="20"/>
  <c r="N15" i="20"/>
  <c r="F15" i="20"/>
  <c r="G15" i="20"/>
  <c r="K15" i="20"/>
  <c r="R145" i="17"/>
  <c r="B145" i="17"/>
  <c r="L145" i="17"/>
  <c r="V145" i="17"/>
  <c r="D145" i="17"/>
  <c r="S145" i="17"/>
  <c r="X145" i="17"/>
  <c r="U145" i="17"/>
  <c r="W145" i="17"/>
  <c r="I145" i="17"/>
  <c r="G145" i="17"/>
  <c r="J145" i="17"/>
  <c r="F145" i="17"/>
  <c r="Q145" i="17"/>
  <c r="M145" i="17"/>
  <c r="C145" i="17"/>
  <c r="N145" i="17"/>
  <c r="K145" i="17"/>
  <c r="T145" i="17"/>
  <c r="H145" i="17"/>
  <c r="H113" i="14"/>
  <c r="F113" i="14"/>
  <c r="D113" i="14"/>
  <c r="C113" i="14"/>
  <c r="G113" i="14"/>
  <c r="E113" i="14"/>
  <c r="I113" i="14"/>
  <c r="W45" i="17"/>
  <c r="N45" i="17"/>
  <c r="I45" i="17"/>
  <c r="F45" i="17"/>
  <c r="X45" i="17"/>
  <c r="L45" i="17"/>
  <c r="K45" i="17"/>
  <c r="R45" i="17"/>
  <c r="B45" i="17"/>
  <c r="D45" i="17"/>
  <c r="Q45" i="17"/>
  <c r="T45" i="17"/>
  <c r="G45" i="17"/>
  <c r="C45" i="17"/>
  <c r="H45" i="17"/>
  <c r="J45" i="17"/>
  <c r="V45" i="17"/>
  <c r="M45" i="17"/>
  <c r="U45" i="17"/>
  <c r="S45" i="17"/>
  <c r="C65" i="22"/>
  <c r="G65" i="22"/>
  <c r="H65" i="22"/>
  <c r="F65" i="22"/>
  <c r="D65" i="22"/>
  <c r="B65" i="22"/>
  <c r="I65" i="22"/>
  <c r="K81" i="20"/>
  <c r="M81" i="20"/>
  <c r="L81" i="20"/>
  <c r="N81" i="20"/>
  <c r="H81" i="20"/>
  <c r="G81" i="20"/>
  <c r="C81" i="20"/>
  <c r="D81" i="20"/>
  <c r="I81" i="20"/>
  <c r="F81" i="20"/>
  <c r="B81" i="20"/>
  <c r="J81" i="20"/>
  <c r="B145" i="23"/>
  <c r="D145" i="23"/>
  <c r="G145" i="23"/>
  <c r="F145" i="23"/>
  <c r="I145" i="23"/>
  <c r="C145" i="23"/>
  <c r="H145" i="23"/>
  <c r="G72" i="20"/>
  <c r="I72" i="20"/>
  <c r="J72" i="20"/>
  <c r="L72" i="20"/>
  <c r="N72" i="20"/>
  <c r="M72" i="20"/>
  <c r="K72" i="20"/>
  <c r="D72" i="20"/>
  <c r="C72" i="20"/>
  <c r="F72" i="20"/>
  <c r="H72" i="20"/>
  <c r="B72" i="20"/>
  <c r="F96" i="17"/>
  <c r="I96" i="17"/>
  <c r="G96" i="17"/>
  <c r="S96" i="17"/>
  <c r="K96" i="17"/>
  <c r="B96" i="17"/>
  <c r="J96" i="17"/>
  <c r="N96" i="17"/>
  <c r="H96" i="17"/>
  <c r="D96" i="17"/>
  <c r="M96" i="17"/>
  <c r="W96" i="17"/>
  <c r="U96" i="17"/>
  <c r="X96" i="17"/>
  <c r="T96" i="17"/>
  <c r="Q96" i="17"/>
  <c r="V96" i="17"/>
  <c r="R96" i="17"/>
  <c r="C96" i="17"/>
  <c r="L96" i="17"/>
  <c r="I87" i="22"/>
  <c r="H87" i="22"/>
  <c r="B87" i="22"/>
  <c r="G87" i="22"/>
  <c r="F87" i="22"/>
  <c r="C87" i="22"/>
  <c r="D87" i="22"/>
  <c r="M59" i="26"/>
  <c r="G59" i="26"/>
  <c r="X59" i="26"/>
  <c r="AC59" i="26"/>
  <c r="K59" i="26"/>
  <c r="AK59" i="26"/>
  <c r="AE59" i="26"/>
  <c r="AD59" i="26"/>
  <c r="AI59" i="26"/>
  <c r="AA59" i="26"/>
  <c r="W59" i="26"/>
  <c r="L59" i="26"/>
  <c r="U59" i="26"/>
  <c r="Q59" i="26"/>
  <c r="D59" i="26"/>
  <c r="H59" i="26"/>
  <c r="AF59" i="26"/>
  <c r="AM59" i="26"/>
  <c r="F59" i="26"/>
  <c r="T59" i="26"/>
  <c r="AB59" i="26"/>
  <c r="V59" i="26"/>
  <c r="Z59" i="26"/>
  <c r="J59" i="26"/>
  <c r="AJ59" i="26"/>
  <c r="N59" i="26"/>
  <c r="I59" i="26"/>
  <c r="P59" i="26"/>
  <c r="C59" i="26"/>
  <c r="E59" i="26"/>
  <c r="S59" i="26"/>
  <c r="Y59" i="26"/>
  <c r="O59" i="26"/>
  <c r="R59" i="26"/>
  <c r="AH59" i="26"/>
  <c r="AL59" i="26"/>
  <c r="AG59" i="26"/>
  <c r="D77" i="14"/>
  <c r="I77" i="14"/>
  <c r="F77" i="14"/>
  <c r="H77" i="14"/>
  <c r="G77" i="14"/>
  <c r="C77" i="14"/>
  <c r="E77" i="14"/>
  <c r="F43" i="21"/>
  <c r="N43" i="21"/>
  <c r="B43" i="21"/>
  <c r="C43" i="21"/>
  <c r="H43" i="21"/>
  <c r="K43" i="21"/>
  <c r="M43" i="21"/>
  <c r="J43" i="21"/>
  <c r="I43" i="21"/>
  <c r="G43" i="21"/>
  <c r="D43" i="21"/>
  <c r="L43" i="21"/>
  <c r="F104" i="19"/>
  <c r="G104" i="19"/>
  <c r="H104" i="19"/>
  <c r="M104" i="19"/>
  <c r="R104" i="19"/>
  <c r="K104" i="19"/>
  <c r="N104" i="19"/>
  <c r="O104" i="19"/>
  <c r="I104" i="19"/>
  <c r="B104" i="19"/>
  <c r="D104" i="19"/>
  <c r="L104" i="19"/>
  <c r="P104" i="19"/>
  <c r="J104" i="19"/>
  <c r="C104" i="19"/>
  <c r="Q104" i="19"/>
  <c r="B115" i="20"/>
  <c r="C115" i="20"/>
  <c r="N115" i="20"/>
  <c r="J115" i="20"/>
  <c r="L115" i="20"/>
  <c r="K115" i="20"/>
  <c r="D115" i="20"/>
  <c r="F115" i="20"/>
  <c r="G115" i="20"/>
  <c r="H115" i="20"/>
  <c r="M115" i="20"/>
  <c r="I115" i="20"/>
  <c r="K35" i="20"/>
  <c r="J35" i="20"/>
  <c r="F35" i="20"/>
  <c r="M35" i="20"/>
  <c r="B35" i="20"/>
  <c r="H35" i="20"/>
  <c r="I35" i="20"/>
  <c r="G35" i="20"/>
  <c r="L35" i="20"/>
  <c r="C35" i="20"/>
  <c r="N35" i="20"/>
  <c r="D35" i="20"/>
  <c r="R102" i="17"/>
  <c r="J102" i="17"/>
  <c r="I102" i="17"/>
  <c r="W102" i="17"/>
  <c r="S102" i="17"/>
  <c r="N102" i="17"/>
  <c r="V102" i="17"/>
  <c r="C102" i="17"/>
  <c r="H102" i="17"/>
  <c r="B102" i="17"/>
  <c r="D102" i="17"/>
  <c r="G102" i="17"/>
  <c r="M102" i="17"/>
  <c r="X102" i="17"/>
  <c r="T102" i="17"/>
  <c r="Q102" i="17"/>
  <c r="U102" i="17"/>
  <c r="F102" i="17"/>
  <c r="K102" i="17"/>
  <c r="L102" i="17"/>
  <c r="H55" i="14"/>
  <c r="G55" i="14"/>
  <c r="D55" i="14"/>
  <c r="F55" i="14"/>
  <c r="I55" i="14"/>
  <c r="E55" i="14"/>
  <c r="C55" i="14"/>
  <c r="D93" i="23"/>
  <c r="I93" i="23"/>
  <c r="G93" i="23"/>
  <c r="F93" i="23"/>
  <c r="C93" i="23"/>
  <c r="B93" i="23"/>
  <c r="H93" i="23"/>
  <c r="H82" i="22"/>
  <c r="C82" i="22"/>
  <c r="I82" i="22"/>
  <c r="G82" i="22"/>
  <c r="B82" i="22"/>
  <c r="D82" i="22"/>
  <c r="F82" i="22"/>
  <c r="D143" i="20"/>
  <c r="G143" i="20"/>
  <c r="H143" i="20"/>
  <c r="B143" i="20"/>
  <c r="N143" i="20"/>
  <c r="K143" i="20"/>
  <c r="F143" i="20"/>
  <c r="J143" i="20"/>
  <c r="M143" i="20"/>
  <c r="I143" i="20"/>
  <c r="L143" i="20"/>
  <c r="C143" i="20"/>
  <c r="P26" i="19"/>
  <c r="H26" i="19"/>
  <c r="K26" i="19"/>
  <c r="Q26" i="19"/>
  <c r="F26" i="19"/>
  <c r="R26" i="19"/>
  <c r="J26" i="19"/>
  <c r="L26" i="19"/>
  <c r="D26" i="19"/>
  <c r="G26" i="19"/>
  <c r="M26" i="19"/>
  <c r="I26" i="19"/>
  <c r="B26" i="19"/>
  <c r="C26" i="19"/>
  <c r="N26" i="19"/>
  <c r="O26" i="19"/>
  <c r="J162" i="21"/>
  <c r="H162" i="21"/>
  <c r="I162" i="21"/>
  <c r="F162" i="21"/>
  <c r="L162" i="21"/>
  <c r="M162" i="21"/>
  <c r="D162" i="21"/>
  <c r="N162" i="21"/>
  <c r="B162" i="21"/>
  <c r="G162" i="21"/>
  <c r="K162" i="21"/>
  <c r="C162" i="21"/>
  <c r="I168" i="19"/>
  <c r="J168" i="19"/>
  <c r="H168" i="19"/>
  <c r="O168" i="19"/>
  <c r="B168" i="19"/>
  <c r="F168" i="19"/>
  <c r="N168" i="19"/>
  <c r="G168" i="19"/>
  <c r="R168" i="19"/>
  <c r="M168" i="19"/>
  <c r="L168" i="19"/>
  <c r="Q168" i="19"/>
  <c r="P168" i="19"/>
  <c r="K168" i="19"/>
  <c r="C168" i="19"/>
  <c r="D168" i="19"/>
  <c r="H102" i="21"/>
  <c r="D102" i="21"/>
  <c r="M102" i="21"/>
  <c r="C102" i="21"/>
  <c r="K102" i="21"/>
  <c r="J102" i="21"/>
  <c r="I102" i="21"/>
  <c r="F102" i="21"/>
  <c r="B102" i="21"/>
  <c r="G102" i="21"/>
  <c r="N102" i="21"/>
  <c r="L102" i="21"/>
  <c r="D86" i="21"/>
  <c r="N86" i="21"/>
  <c r="K86" i="21"/>
  <c r="L86" i="21"/>
  <c r="J86" i="21"/>
  <c r="I86" i="21"/>
  <c r="C86" i="21"/>
  <c r="F86" i="21"/>
  <c r="B86" i="21"/>
  <c r="G86" i="21"/>
  <c r="H86" i="21"/>
  <c r="M86" i="21"/>
  <c r="H96" i="19"/>
  <c r="G96" i="19"/>
  <c r="I96" i="19"/>
  <c r="Q96" i="19"/>
  <c r="J96" i="19"/>
  <c r="N96" i="19"/>
  <c r="D96" i="19"/>
  <c r="M96" i="19"/>
  <c r="L96" i="19"/>
  <c r="P96" i="19"/>
  <c r="C96" i="19"/>
  <c r="B96" i="19"/>
  <c r="K96" i="19"/>
  <c r="F96" i="19"/>
  <c r="O96" i="19"/>
  <c r="R96" i="19"/>
  <c r="G41" i="19"/>
  <c r="N41" i="19"/>
  <c r="Q41" i="19"/>
  <c r="P41" i="19"/>
  <c r="D41" i="19"/>
  <c r="B41" i="19"/>
  <c r="M41" i="19"/>
  <c r="H41" i="19"/>
  <c r="R41" i="19"/>
  <c r="F41" i="19"/>
  <c r="L41" i="19"/>
  <c r="O41" i="19"/>
  <c r="C41" i="19"/>
  <c r="K41" i="19"/>
  <c r="I41" i="19"/>
  <c r="J41" i="19"/>
  <c r="D170" i="19"/>
  <c r="J170" i="19"/>
  <c r="I170" i="19"/>
  <c r="O170" i="19"/>
  <c r="L170" i="19"/>
  <c r="N170" i="19"/>
  <c r="Q170" i="19"/>
  <c r="M170" i="19"/>
  <c r="G170" i="19"/>
  <c r="H170" i="19"/>
  <c r="B170" i="19"/>
  <c r="C170" i="19"/>
  <c r="F170" i="19"/>
  <c r="R170" i="19"/>
  <c r="P170" i="19"/>
  <c r="K170" i="19"/>
  <c r="C36" i="23"/>
  <c r="H36" i="23"/>
  <c r="G36" i="23"/>
  <c r="B36" i="23"/>
  <c r="F36" i="23"/>
  <c r="D36" i="23"/>
  <c r="I36" i="23"/>
  <c r="I148" i="22"/>
  <c r="B148" i="22"/>
  <c r="D148" i="22"/>
  <c r="G148" i="22"/>
  <c r="C148" i="22"/>
  <c r="H148" i="22"/>
  <c r="F148" i="22"/>
  <c r="F65" i="14"/>
  <c r="H65" i="14"/>
  <c r="C65" i="14"/>
  <c r="E65" i="14"/>
  <c r="D65" i="14"/>
  <c r="G65" i="14"/>
  <c r="I65" i="14"/>
  <c r="F127" i="24"/>
  <c r="G127" i="24"/>
  <c r="C127" i="24"/>
  <c r="D127" i="24"/>
  <c r="E127" i="24"/>
  <c r="H57" i="23"/>
  <c r="F57" i="23"/>
  <c r="I57" i="23"/>
  <c r="B57" i="23"/>
  <c r="C57" i="23"/>
  <c r="D57" i="23"/>
  <c r="G57" i="23"/>
  <c r="O106" i="19"/>
  <c r="Q106" i="19"/>
  <c r="K106" i="19"/>
  <c r="B106" i="19"/>
  <c r="N106" i="19"/>
  <c r="R106" i="19"/>
  <c r="P106" i="19"/>
  <c r="L106" i="19"/>
  <c r="D106" i="19"/>
  <c r="H106" i="19"/>
  <c r="M106" i="19"/>
  <c r="I106" i="19"/>
  <c r="G106" i="19"/>
  <c r="C106" i="19"/>
  <c r="F106" i="19"/>
  <c r="J106" i="19"/>
  <c r="I177" i="21"/>
  <c r="M177" i="21"/>
  <c r="D177" i="21"/>
  <c r="H177" i="21"/>
  <c r="B177" i="21"/>
  <c r="J177" i="21"/>
  <c r="K177" i="21"/>
  <c r="N177" i="21"/>
  <c r="G177" i="21"/>
  <c r="F177" i="21"/>
  <c r="C177" i="21"/>
  <c r="L177" i="21"/>
  <c r="B151" i="19"/>
  <c r="P151" i="19"/>
  <c r="G151" i="19"/>
  <c r="R151" i="19"/>
  <c r="N151" i="19"/>
  <c r="K151" i="19"/>
  <c r="Q151" i="19"/>
  <c r="D151" i="19"/>
  <c r="J151" i="19"/>
  <c r="M151" i="19"/>
  <c r="I151" i="19"/>
  <c r="L151" i="19"/>
  <c r="F151" i="19"/>
  <c r="H151" i="19"/>
  <c r="C151" i="19"/>
  <c r="O151" i="19"/>
  <c r="D123" i="14"/>
  <c r="H123" i="14"/>
  <c r="E123" i="14"/>
  <c r="I123" i="14"/>
  <c r="G123" i="14"/>
  <c r="C123" i="14"/>
  <c r="F123" i="14"/>
  <c r="B49" i="22"/>
  <c r="D49" i="22"/>
  <c r="G49" i="22"/>
  <c r="H49" i="22"/>
  <c r="I49" i="22"/>
  <c r="C49" i="22"/>
  <c r="F49" i="22"/>
  <c r="N126" i="19"/>
  <c r="O126" i="19"/>
  <c r="H126" i="19"/>
  <c r="I126" i="19"/>
  <c r="M126" i="19"/>
  <c r="P126" i="19"/>
  <c r="D126" i="19"/>
  <c r="L126" i="19"/>
  <c r="R126" i="19"/>
  <c r="G126" i="19"/>
  <c r="Q126" i="19"/>
  <c r="C126" i="19"/>
  <c r="J126" i="19"/>
  <c r="B126" i="19"/>
  <c r="K126" i="19"/>
  <c r="F126" i="19"/>
  <c r="I132" i="14"/>
  <c r="F132" i="14"/>
  <c r="D132" i="14"/>
  <c r="C132" i="14"/>
  <c r="H132" i="14"/>
  <c r="E132" i="14"/>
  <c r="G132" i="14"/>
  <c r="J37" i="21"/>
  <c r="I37" i="21"/>
  <c r="B37" i="21"/>
  <c r="H37" i="21"/>
  <c r="K37" i="21"/>
  <c r="M37" i="21"/>
  <c r="F37" i="21"/>
  <c r="C37" i="21"/>
  <c r="L37" i="21"/>
  <c r="G37" i="21"/>
  <c r="N37" i="21"/>
  <c r="D37" i="21"/>
  <c r="K156" i="21"/>
  <c r="J156" i="21"/>
  <c r="L156" i="21"/>
  <c r="H156" i="21"/>
  <c r="B156" i="21"/>
  <c r="C156" i="21"/>
  <c r="M156" i="21"/>
  <c r="N156" i="21"/>
  <c r="D156" i="21"/>
  <c r="G156" i="21"/>
  <c r="I156" i="21"/>
  <c r="F156" i="21"/>
  <c r="D150" i="22"/>
  <c r="B150" i="22"/>
  <c r="C150" i="22"/>
  <c r="F150" i="22"/>
  <c r="G150" i="22"/>
  <c r="I150" i="22"/>
  <c r="H150" i="22"/>
  <c r="G158" i="17"/>
  <c r="V158" i="17"/>
  <c r="J158" i="17"/>
  <c r="X158" i="17"/>
  <c r="R158" i="17"/>
  <c r="I158" i="17"/>
  <c r="B158" i="17"/>
  <c r="K158" i="17"/>
  <c r="S158" i="17"/>
  <c r="U158" i="17"/>
  <c r="Q158" i="17"/>
  <c r="T158" i="17"/>
  <c r="N158" i="17"/>
  <c r="C158" i="17"/>
  <c r="L158" i="17"/>
  <c r="W158" i="17"/>
  <c r="M158" i="17"/>
  <c r="F158" i="17"/>
  <c r="H158" i="17"/>
  <c r="D158" i="17"/>
  <c r="J16" i="21"/>
  <c r="K16" i="21"/>
  <c r="G16" i="21"/>
  <c r="I16" i="21"/>
  <c r="M16" i="21"/>
  <c r="C16" i="21"/>
  <c r="D16" i="21"/>
  <c r="B16" i="21"/>
  <c r="L16" i="21"/>
  <c r="F16" i="21"/>
  <c r="N16" i="21"/>
  <c r="H16" i="21"/>
  <c r="M180" i="21"/>
  <c r="F180" i="21"/>
  <c r="J180" i="21"/>
  <c r="N180" i="21"/>
  <c r="L180" i="21"/>
  <c r="C180" i="21"/>
  <c r="K180" i="21"/>
  <c r="D180" i="21"/>
  <c r="B180" i="21"/>
  <c r="I180" i="21"/>
  <c r="G180" i="21"/>
  <c r="H180" i="21"/>
  <c r="K172" i="17"/>
  <c r="H172" i="17"/>
  <c r="G172" i="17"/>
  <c r="Q172" i="17"/>
  <c r="F172" i="17"/>
  <c r="I172" i="17"/>
  <c r="D172" i="17"/>
  <c r="B172" i="17"/>
  <c r="C172" i="17"/>
  <c r="T172" i="17"/>
  <c r="W172" i="17"/>
  <c r="M172" i="17"/>
  <c r="S172" i="17"/>
  <c r="V172" i="17"/>
  <c r="L172" i="17"/>
  <c r="J172" i="17"/>
  <c r="U172" i="17"/>
  <c r="N172" i="17"/>
  <c r="R172" i="17"/>
  <c r="X172" i="17"/>
  <c r="M153" i="19"/>
  <c r="Q153" i="19"/>
  <c r="D153" i="19"/>
  <c r="N153" i="19"/>
  <c r="J153" i="19"/>
  <c r="H153" i="19"/>
  <c r="B153" i="19"/>
  <c r="R153" i="19"/>
  <c r="G153" i="19"/>
  <c r="I153" i="19"/>
  <c r="K153" i="19"/>
  <c r="P153" i="19"/>
  <c r="O153" i="19"/>
  <c r="L153" i="19"/>
  <c r="F153" i="19"/>
  <c r="C153" i="19"/>
  <c r="C59" i="21"/>
  <c r="F59" i="21"/>
  <c r="B59" i="21"/>
  <c r="D59" i="21"/>
  <c r="J59" i="21"/>
  <c r="G59" i="21"/>
  <c r="N59" i="21"/>
  <c r="H59" i="21"/>
  <c r="L59" i="21"/>
  <c r="I59" i="21"/>
  <c r="M59" i="21"/>
  <c r="K59" i="21"/>
  <c r="D150" i="14"/>
  <c r="E150" i="14"/>
  <c r="G150" i="14"/>
  <c r="F150" i="14"/>
  <c r="I150" i="14"/>
  <c r="C150" i="14"/>
  <c r="H150" i="14"/>
  <c r="N94" i="26"/>
  <c r="Y94" i="26"/>
  <c r="AE94" i="26"/>
  <c r="O94" i="26"/>
  <c r="Q94" i="26"/>
  <c r="Z94" i="26"/>
  <c r="AJ94" i="26"/>
  <c r="F94" i="26"/>
  <c r="G94" i="26"/>
  <c r="AH94" i="26"/>
  <c r="AA94" i="26"/>
  <c r="AL94" i="26"/>
  <c r="I94" i="26"/>
  <c r="AM94" i="26"/>
  <c r="D94" i="26"/>
  <c r="AB94" i="26"/>
  <c r="E94" i="26"/>
  <c r="L94" i="26"/>
  <c r="P94" i="26"/>
  <c r="X94" i="26"/>
  <c r="AC94" i="26"/>
  <c r="AG94" i="26"/>
  <c r="T94" i="26"/>
  <c r="V94" i="26"/>
  <c r="C94" i="26"/>
  <c r="H94" i="26"/>
  <c r="AD94" i="26"/>
  <c r="W94" i="26"/>
  <c r="R94" i="26"/>
  <c r="AF94" i="26"/>
  <c r="AI94" i="26"/>
  <c r="U94" i="26"/>
  <c r="K94" i="26"/>
  <c r="S94" i="26"/>
  <c r="AK94" i="26"/>
  <c r="M94" i="26"/>
  <c r="J94" i="26"/>
  <c r="C122" i="19"/>
  <c r="B122" i="19"/>
  <c r="Q122" i="19"/>
  <c r="M122" i="19"/>
  <c r="K122" i="19"/>
  <c r="J122" i="19"/>
  <c r="R122" i="19"/>
  <c r="I122" i="19"/>
  <c r="P122" i="19"/>
  <c r="G122" i="19"/>
  <c r="H122" i="19"/>
  <c r="N122" i="19"/>
  <c r="F122" i="19"/>
  <c r="L122" i="19"/>
  <c r="D122" i="19"/>
  <c r="O122" i="19"/>
  <c r="C105" i="20"/>
  <c r="L105" i="20"/>
  <c r="H105" i="20"/>
  <c r="J105" i="20"/>
  <c r="D105" i="20"/>
  <c r="G105" i="20"/>
  <c r="F105" i="20"/>
  <c r="K105" i="20"/>
  <c r="B105" i="20"/>
  <c r="M105" i="20"/>
  <c r="N105" i="20"/>
  <c r="I105" i="20"/>
  <c r="F134" i="21"/>
  <c r="I134" i="21"/>
  <c r="B134" i="21"/>
  <c r="C134" i="21"/>
  <c r="N134" i="21"/>
  <c r="M134" i="21"/>
  <c r="G134" i="21"/>
  <c r="D134" i="21"/>
  <c r="L134" i="21"/>
  <c r="H134" i="21"/>
  <c r="K134" i="21"/>
  <c r="J134" i="21"/>
  <c r="Q192" i="19"/>
  <c r="N192" i="19"/>
  <c r="L192" i="19"/>
  <c r="J192" i="19"/>
  <c r="I192" i="19"/>
  <c r="K192" i="19"/>
  <c r="M192" i="19"/>
  <c r="P192" i="19"/>
  <c r="D192" i="19"/>
  <c r="C192" i="19"/>
  <c r="O192" i="19"/>
  <c r="B192" i="19"/>
  <c r="H192" i="19"/>
  <c r="G192" i="19"/>
  <c r="R192" i="19"/>
  <c r="F192" i="19"/>
  <c r="H146" i="21"/>
  <c r="J146" i="21"/>
  <c r="B146" i="21"/>
  <c r="L146" i="21"/>
  <c r="K146" i="21"/>
  <c r="G146" i="21"/>
  <c r="M146" i="21"/>
  <c r="D146" i="21"/>
  <c r="C146" i="21"/>
  <c r="I146" i="21"/>
  <c r="N146" i="21"/>
  <c r="F146" i="21"/>
  <c r="F127" i="19"/>
  <c r="H127" i="19"/>
  <c r="Q127" i="19"/>
  <c r="O127" i="19"/>
  <c r="P127" i="19"/>
  <c r="N127" i="19"/>
  <c r="C127" i="19"/>
  <c r="I127" i="19"/>
  <c r="J127" i="19"/>
  <c r="B127" i="19"/>
  <c r="D127" i="19"/>
  <c r="L127" i="19"/>
  <c r="R127" i="19"/>
  <c r="G127" i="19"/>
  <c r="M127" i="19"/>
  <c r="K127" i="19"/>
  <c r="F124" i="23"/>
  <c r="I124" i="23"/>
  <c r="G124" i="23"/>
  <c r="D124" i="23"/>
  <c r="H124" i="23"/>
  <c r="B124" i="23"/>
  <c r="C124" i="23"/>
  <c r="D118" i="22"/>
  <c r="C118" i="22"/>
  <c r="G118" i="22"/>
  <c r="F118" i="22"/>
  <c r="I118" i="22"/>
  <c r="B118" i="22"/>
  <c r="H118" i="22"/>
  <c r="C134" i="22"/>
  <c r="H134" i="22"/>
  <c r="I134" i="22"/>
  <c r="B134" i="22"/>
  <c r="F134" i="22"/>
  <c r="D134" i="22"/>
  <c r="G134" i="22"/>
  <c r="X93" i="26"/>
  <c r="T93" i="26"/>
  <c r="Y93" i="26"/>
  <c r="AK93" i="26"/>
  <c r="P93" i="26"/>
  <c r="I93" i="26"/>
  <c r="Q93" i="26"/>
  <c r="AH93" i="26"/>
  <c r="G93" i="26"/>
  <c r="AL93" i="26"/>
  <c r="J93" i="26"/>
  <c r="Z93" i="26"/>
  <c r="F93" i="26"/>
  <c r="AG93" i="26"/>
  <c r="E93" i="26"/>
  <c r="M93" i="26"/>
  <c r="AA93" i="26"/>
  <c r="K93" i="26"/>
  <c r="AC93" i="26"/>
  <c r="AD93" i="26"/>
  <c r="AF93" i="26"/>
  <c r="R93" i="26"/>
  <c r="O93" i="26"/>
  <c r="N93" i="26"/>
  <c r="W93" i="26"/>
  <c r="U93" i="26"/>
  <c r="L93" i="26"/>
  <c r="AE93" i="26"/>
  <c r="S93" i="26"/>
  <c r="D93" i="26"/>
  <c r="AI93" i="26"/>
  <c r="C93" i="26"/>
  <c r="AJ93" i="26"/>
  <c r="V93" i="26"/>
  <c r="H93" i="26"/>
  <c r="AB93" i="26"/>
  <c r="AM93" i="26"/>
  <c r="F64" i="17"/>
  <c r="K64" i="17"/>
  <c r="V64" i="17"/>
  <c r="B64" i="17"/>
  <c r="H64" i="17"/>
  <c r="U64" i="17"/>
  <c r="G64" i="17"/>
  <c r="D64" i="17"/>
  <c r="S64" i="17"/>
  <c r="L64" i="17"/>
  <c r="M64" i="17"/>
  <c r="C64" i="17"/>
  <c r="N64" i="17"/>
  <c r="W64" i="17"/>
  <c r="T64" i="17"/>
  <c r="R64" i="17"/>
  <c r="Q64" i="17"/>
  <c r="I64" i="17"/>
  <c r="J64" i="17"/>
  <c r="X64" i="17"/>
  <c r="C90" i="19"/>
  <c r="M90" i="19"/>
  <c r="H90" i="19"/>
  <c r="R90" i="19"/>
  <c r="P90" i="19"/>
  <c r="L90" i="19"/>
  <c r="G90" i="19"/>
  <c r="I90" i="19"/>
  <c r="D90" i="19"/>
  <c r="J90" i="19"/>
  <c r="Q90" i="19"/>
  <c r="N90" i="19"/>
  <c r="K90" i="19"/>
  <c r="O90" i="19"/>
  <c r="F90" i="19"/>
  <c r="B90" i="19"/>
  <c r="F27" i="14"/>
  <c r="H27" i="14"/>
  <c r="D27" i="14"/>
  <c r="C27" i="14"/>
  <c r="I27" i="14"/>
  <c r="G27" i="14"/>
  <c r="E27" i="14"/>
  <c r="G45" i="24"/>
  <c r="F45" i="24"/>
  <c r="D45" i="24"/>
  <c r="E45" i="24"/>
  <c r="C45" i="24"/>
  <c r="G73" i="14"/>
  <c r="H73" i="14"/>
  <c r="C73" i="14"/>
  <c r="I73" i="14"/>
  <c r="F73" i="14"/>
  <c r="D73" i="14"/>
  <c r="E73" i="14"/>
  <c r="D78" i="26"/>
  <c r="F78" i="26"/>
  <c r="AM78" i="26"/>
  <c r="U78" i="26"/>
  <c r="N78" i="26"/>
  <c r="AK78" i="26"/>
  <c r="Z78" i="26"/>
  <c r="M78" i="26"/>
  <c r="J78" i="26"/>
  <c r="AD78" i="26"/>
  <c r="V78" i="26"/>
  <c r="O78" i="26"/>
  <c r="AL78" i="26"/>
  <c r="C78" i="26"/>
  <c r="K78" i="26"/>
  <c r="G78" i="26"/>
  <c r="AI78" i="26"/>
  <c r="P78" i="26"/>
  <c r="Q78" i="26"/>
  <c r="AA78" i="26"/>
  <c r="AE78" i="26"/>
  <c r="AF78" i="26"/>
  <c r="AC78" i="26"/>
  <c r="R78" i="26"/>
  <c r="H78" i="26"/>
  <c r="X78" i="26"/>
  <c r="AB78" i="26"/>
  <c r="S78" i="26"/>
  <c r="Y78" i="26"/>
  <c r="I78" i="26"/>
  <c r="AG78" i="26"/>
  <c r="T78" i="26"/>
  <c r="E78" i="26"/>
  <c r="W78" i="26"/>
  <c r="L78" i="26"/>
  <c r="AJ78" i="26"/>
  <c r="AH78" i="26"/>
  <c r="D32" i="24"/>
  <c r="E32" i="24"/>
  <c r="F32" i="24"/>
  <c r="C32" i="24"/>
  <c r="G32" i="24"/>
  <c r="C142" i="23"/>
  <c r="G142" i="23"/>
  <c r="D142" i="23"/>
  <c r="F142" i="23"/>
  <c r="B142" i="23"/>
  <c r="H142" i="23"/>
  <c r="I142" i="23"/>
  <c r="N100" i="26"/>
  <c r="Q100" i="26"/>
  <c r="K100" i="26"/>
  <c r="AE100" i="26"/>
  <c r="I100" i="26"/>
  <c r="AH100" i="26"/>
  <c r="L100" i="26"/>
  <c r="AL100" i="26"/>
  <c r="G100" i="26"/>
  <c r="J100" i="26"/>
  <c r="AA100" i="26"/>
  <c r="AK100" i="26"/>
  <c r="AI100" i="26"/>
  <c r="W100" i="26"/>
  <c r="S100" i="26"/>
  <c r="H100" i="26"/>
  <c r="Z100" i="26"/>
  <c r="Y100" i="26"/>
  <c r="AM100" i="26"/>
  <c r="D100" i="26"/>
  <c r="AB100" i="26"/>
  <c r="O100" i="26"/>
  <c r="AJ100" i="26"/>
  <c r="P100" i="26"/>
  <c r="X100" i="26"/>
  <c r="AC100" i="26"/>
  <c r="T100" i="26"/>
  <c r="E100" i="26"/>
  <c r="AF100" i="26"/>
  <c r="C100" i="26"/>
  <c r="U100" i="26"/>
  <c r="M100" i="26"/>
  <c r="V100" i="26"/>
  <c r="AD100" i="26"/>
  <c r="AG100" i="26"/>
  <c r="F100" i="26"/>
  <c r="R100" i="26"/>
  <c r="E47" i="24"/>
  <c r="C47" i="24"/>
  <c r="D47" i="24"/>
  <c r="F47" i="24"/>
  <c r="G47" i="24"/>
  <c r="E39" i="14"/>
  <c r="G39" i="14"/>
  <c r="C39" i="14"/>
  <c r="D39" i="14"/>
  <c r="F39" i="14"/>
  <c r="I39" i="14"/>
  <c r="H39" i="14"/>
  <c r="S116" i="17"/>
  <c r="C116" i="17"/>
  <c r="L116" i="17"/>
  <c r="W116" i="17"/>
  <c r="J116" i="17"/>
  <c r="K116" i="17"/>
  <c r="V116" i="17"/>
  <c r="B116" i="17"/>
  <c r="G116" i="17"/>
  <c r="N116" i="17"/>
  <c r="R116" i="17"/>
  <c r="X116" i="17"/>
  <c r="T116" i="17"/>
  <c r="Q116" i="17"/>
  <c r="I116" i="17"/>
  <c r="D116" i="17"/>
  <c r="M116" i="17"/>
  <c r="F116" i="17"/>
  <c r="U116" i="17"/>
  <c r="H116" i="17"/>
  <c r="N175" i="19"/>
  <c r="L175" i="19"/>
  <c r="G175" i="19"/>
  <c r="I175" i="19"/>
  <c r="O175" i="19"/>
  <c r="H175" i="19"/>
  <c r="J175" i="19"/>
  <c r="C175" i="19"/>
  <c r="P175" i="19"/>
  <c r="B175" i="19"/>
  <c r="F175" i="19"/>
  <c r="K175" i="19"/>
  <c r="Q175" i="19"/>
  <c r="D175" i="19"/>
  <c r="R175" i="19"/>
  <c r="M175" i="19"/>
  <c r="Q185" i="19"/>
  <c r="I185" i="19"/>
  <c r="L185" i="19"/>
  <c r="N185" i="19"/>
  <c r="J185" i="19"/>
  <c r="O185" i="19"/>
  <c r="K185" i="19"/>
  <c r="M185" i="19"/>
  <c r="R185" i="19"/>
  <c r="H185" i="19"/>
  <c r="C185" i="19"/>
  <c r="G185" i="19"/>
  <c r="F185" i="19"/>
  <c r="D185" i="19"/>
  <c r="B185" i="19"/>
  <c r="P185" i="19"/>
  <c r="H99" i="17"/>
  <c r="G99" i="17"/>
  <c r="M99" i="17"/>
  <c r="V99" i="17"/>
  <c r="L99" i="17"/>
  <c r="I99" i="17"/>
  <c r="J99" i="17"/>
  <c r="W99" i="17"/>
  <c r="U99" i="17"/>
  <c r="Q99" i="17"/>
  <c r="T99" i="17"/>
  <c r="S99" i="17"/>
  <c r="D99" i="17"/>
  <c r="X99" i="17"/>
  <c r="R99" i="17"/>
  <c r="F99" i="17"/>
  <c r="B99" i="17"/>
  <c r="K99" i="17"/>
  <c r="C99" i="17"/>
  <c r="N99" i="17"/>
  <c r="G172" i="23"/>
  <c r="H172" i="23"/>
  <c r="I172" i="23"/>
  <c r="F172" i="23"/>
  <c r="B172" i="23"/>
  <c r="C172" i="23"/>
  <c r="D172" i="23"/>
  <c r="H24" i="19"/>
  <c r="M24" i="19"/>
  <c r="N24" i="19"/>
  <c r="O24" i="19"/>
  <c r="J24" i="19"/>
  <c r="Q24" i="19"/>
  <c r="B24" i="19"/>
  <c r="R24" i="19"/>
  <c r="L24" i="19"/>
  <c r="K24" i="19"/>
  <c r="D24" i="19"/>
  <c r="C24" i="19"/>
  <c r="I24" i="19"/>
  <c r="P24" i="19"/>
  <c r="G24" i="19"/>
  <c r="F24" i="19"/>
  <c r="N152" i="17"/>
  <c r="T152" i="17"/>
  <c r="S152" i="17"/>
  <c r="W152" i="17"/>
  <c r="F152" i="17"/>
  <c r="L152" i="17"/>
  <c r="U152" i="17"/>
  <c r="K152" i="17"/>
  <c r="M152" i="17"/>
  <c r="I152" i="17"/>
  <c r="D152" i="17"/>
  <c r="Q152" i="17"/>
  <c r="R152" i="17"/>
  <c r="V152" i="17"/>
  <c r="H152" i="17"/>
  <c r="X152" i="17"/>
  <c r="C152" i="17"/>
  <c r="B152" i="17"/>
  <c r="G152" i="17"/>
  <c r="J152" i="17"/>
  <c r="K30" i="21"/>
  <c r="J30" i="21"/>
  <c r="N30" i="21"/>
  <c r="C30" i="21"/>
  <c r="I30" i="21"/>
  <c r="H30" i="21"/>
  <c r="L30" i="21"/>
  <c r="G30" i="21"/>
  <c r="M30" i="21"/>
  <c r="B30" i="21"/>
  <c r="F30" i="21"/>
  <c r="D30" i="21"/>
  <c r="N113" i="21"/>
  <c r="J113" i="21"/>
  <c r="L113" i="21"/>
  <c r="G113" i="21"/>
  <c r="B113" i="21"/>
  <c r="I113" i="21"/>
  <c r="K113" i="21"/>
  <c r="C113" i="21"/>
  <c r="D113" i="21"/>
  <c r="H113" i="21"/>
  <c r="M113" i="21"/>
  <c r="F113" i="21"/>
  <c r="G33" i="24"/>
  <c r="E33" i="24"/>
  <c r="D33" i="24"/>
  <c r="F33" i="24"/>
  <c r="C33" i="24"/>
  <c r="T108" i="17"/>
  <c r="U108" i="17"/>
  <c r="G108" i="17"/>
  <c r="C108" i="17"/>
  <c r="N108" i="17"/>
  <c r="H108" i="17"/>
  <c r="S108" i="17"/>
  <c r="I108" i="17"/>
  <c r="X108" i="17"/>
  <c r="K108" i="17"/>
  <c r="D108" i="17"/>
  <c r="Q108" i="17"/>
  <c r="M108" i="17"/>
  <c r="V108" i="17"/>
  <c r="F108" i="17"/>
  <c r="L108" i="17"/>
  <c r="R108" i="17"/>
  <c r="B108" i="17"/>
  <c r="W108" i="17"/>
  <c r="J108" i="17"/>
  <c r="D57" i="26"/>
  <c r="AM57" i="26"/>
  <c r="AF57" i="26"/>
  <c r="P57" i="26"/>
  <c r="C57" i="26"/>
  <c r="T57" i="26"/>
  <c r="X57" i="26"/>
  <c r="Z57" i="26"/>
  <c r="Q57" i="26"/>
  <c r="N57" i="26"/>
  <c r="AJ57" i="26"/>
  <c r="J57" i="26"/>
  <c r="AK57" i="26"/>
  <c r="G57" i="26"/>
  <c r="V57" i="26"/>
  <c r="R57" i="26"/>
  <c r="AD57" i="26"/>
  <c r="W57" i="26"/>
  <c r="AB57" i="26"/>
  <c r="AH57" i="26"/>
  <c r="U57" i="26"/>
  <c r="L57" i="26"/>
  <c r="AG57" i="26"/>
  <c r="E57" i="26"/>
  <c r="AC57" i="26"/>
  <c r="F57" i="26"/>
  <c r="AE57" i="26"/>
  <c r="K57" i="26"/>
  <c r="Y57" i="26"/>
  <c r="AA57" i="26"/>
  <c r="AI57" i="26"/>
  <c r="M57" i="26"/>
  <c r="S57" i="26"/>
  <c r="O57" i="26"/>
  <c r="H57" i="26"/>
  <c r="AL57" i="26"/>
  <c r="I57" i="26"/>
  <c r="R72" i="19"/>
  <c r="D72" i="19"/>
  <c r="K72" i="19"/>
  <c r="L72" i="19"/>
  <c r="H72" i="19"/>
  <c r="F72" i="19"/>
  <c r="N72" i="19"/>
  <c r="J72" i="19"/>
  <c r="I72" i="19"/>
  <c r="C72" i="19"/>
  <c r="G72" i="19"/>
  <c r="Q72" i="19"/>
  <c r="O72" i="19"/>
  <c r="P72" i="19"/>
  <c r="B72" i="19"/>
  <c r="M72" i="19"/>
  <c r="F63" i="22"/>
  <c r="I63" i="22"/>
  <c r="D63" i="22"/>
  <c r="C63" i="22"/>
  <c r="G63" i="22"/>
  <c r="H63" i="22"/>
  <c r="B63" i="22"/>
  <c r="K14" i="21"/>
  <c r="C14" i="21"/>
  <c r="L14" i="21"/>
  <c r="G14" i="21"/>
  <c r="F14" i="21"/>
  <c r="H14" i="21"/>
  <c r="J14" i="21"/>
  <c r="I14" i="21"/>
  <c r="M14" i="21"/>
  <c r="N14" i="21"/>
  <c r="B14" i="21"/>
  <c r="D14" i="21"/>
  <c r="F118" i="21"/>
  <c r="H118" i="21"/>
  <c r="I118" i="21"/>
  <c r="K118" i="21"/>
  <c r="B118" i="21"/>
  <c r="D118" i="21"/>
  <c r="M118" i="21"/>
  <c r="L118" i="21"/>
  <c r="G118" i="21"/>
  <c r="N118" i="21"/>
  <c r="C118" i="21"/>
  <c r="J118" i="21"/>
  <c r="I96" i="20"/>
  <c r="K96" i="20"/>
  <c r="D96" i="20"/>
  <c r="B96" i="20"/>
  <c r="L96" i="20"/>
  <c r="J96" i="20"/>
  <c r="C96" i="20"/>
  <c r="M96" i="20"/>
  <c r="F96" i="20"/>
  <c r="G96" i="20"/>
  <c r="N96" i="20"/>
  <c r="H96" i="20"/>
  <c r="F32" i="23"/>
  <c r="I32" i="23"/>
  <c r="C32" i="23"/>
  <c r="G32" i="23"/>
  <c r="D32" i="23"/>
  <c r="H32" i="23"/>
  <c r="B32" i="23"/>
  <c r="G42" i="17"/>
  <c r="F42" i="17"/>
  <c r="C42" i="17"/>
  <c r="T42" i="17"/>
  <c r="S42" i="17"/>
  <c r="B42" i="17"/>
  <c r="Q42" i="17"/>
  <c r="V42" i="17"/>
  <c r="N42" i="17"/>
  <c r="W42" i="17"/>
  <c r="D42" i="17"/>
  <c r="R42" i="17"/>
  <c r="M42" i="17"/>
  <c r="U42" i="17"/>
  <c r="X42" i="17"/>
  <c r="L42" i="17"/>
  <c r="H42" i="17"/>
  <c r="I42" i="17"/>
  <c r="K42" i="17"/>
  <c r="J42" i="17"/>
  <c r="H182" i="22"/>
  <c r="G182" i="22"/>
  <c r="D182" i="22"/>
  <c r="F182" i="22"/>
  <c r="I182" i="22"/>
  <c r="C182" i="22"/>
  <c r="B182" i="22"/>
  <c r="W101" i="17"/>
  <c r="I101" i="17"/>
  <c r="N101" i="17"/>
  <c r="R101" i="17"/>
  <c r="G101" i="17"/>
  <c r="Q101" i="17"/>
  <c r="S101" i="17"/>
  <c r="B101" i="17"/>
  <c r="X101" i="17"/>
  <c r="L101" i="17"/>
  <c r="T101" i="17"/>
  <c r="D101" i="17"/>
  <c r="M101" i="17"/>
  <c r="K101" i="17"/>
  <c r="F101" i="17"/>
  <c r="J101" i="17"/>
  <c r="C101" i="17"/>
  <c r="V101" i="17"/>
  <c r="H101" i="17"/>
  <c r="U101" i="17"/>
  <c r="R102" i="19"/>
  <c r="B102" i="19"/>
  <c r="F102" i="19"/>
  <c r="I102" i="19"/>
  <c r="P102" i="19"/>
  <c r="K102" i="19"/>
  <c r="L102" i="19"/>
  <c r="H102" i="19"/>
  <c r="Q102" i="19"/>
  <c r="G102" i="19"/>
  <c r="D102" i="19"/>
  <c r="N102" i="19"/>
  <c r="O102" i="19"/>
  <c r="J102" i="19"/>
  <c r="C102" i="19"/>
  <c r="M102" i="19"/>
  <c r="N118" i="20"/>
  <c r="D118" i="20"/>
  <c r="G118" i="20"/>
  <c r="F118" i="20"/>
  <c r="J118" i="20"/>
  <c r="K118" i="20"/>
  <c r="C118" i="20"/>
  <c r="H118" i="20"/>
  <c r="I118" i="20"/>
  <c r="B118" i="20"/>
  <c r="L118" i="20"/>
  <c r="M118" i="20"/>
  <c r="C22" i="20"/>
  <c r="I22" i="20"/>
  <c r="B22" i="20"/>
  <c r="F22" i="20"/>
  <c r="H22" i="20"/>
  <c r="G22" i="20"/>
  <c r="M22" i="20"/>
  <c r="D22" i="20"/>
  <c r="N22" i="20"/>
  <c r="K22" i="20"/>
  <c r="J22" i="20"/>
  <c r="L22" i="20"/>
  <c r="I85" i="22"/>
  <c r="G85" i="22"/>
  <c r="F85" i="22"/>
  <c r="H85" i="22"/>
  <c r="B85" i="22"/>
  <c r="C85" i="22"/>
  <c r="D85" i="22"/>
  <c r="M143" i="19"/>
  <c r="G143" i="19"/>
  <c r="P143" i="19"/>
  <c r="I143" i="19"/>
  <c r="H143" i="19"/>
  <c r="L143" i="19"/>
  <c r="J143" i="19"/>
  <c r="R143" i="19"/>
  <c r="F143" i="19"/>
  <c r="D143" i="19"/>
  <c r="K143" i="19"/>
  <c r="Q143" i="19"/>
  <c r="O143" i="19"/>
  <c r="C143" i="19"/>
  <c r="B143" i="19"/>
  <c r="N143" i="19"/>
  <c r="G18" i="19"/>
  <c r="H18" i="19"/>
  <c r="J18" i="19"/>
  <c r="K18" i="19"/>
  <c r="Q18" i="19"/>
  <c r="C18" i="19"/>
  <c r="F18" i="19"/>
  <c r="L18" i="19"/>
  <c r="I18" i="19"/>
  <c r="O18" i="19"/>
  <c r="M18" i="19"/>
  <c r="P18" i="19"/>
  <c r="D18" i="19"/>
  <c r="R18" i="19"/>
  <c r="B18" i="19"/>
  <c r="N18" i="19"/>
  <c r="J129" i="21"/>
  <c r="F129" i="21"/>
  <c r="C129" i="21"/>
  <c r="I129" i="21"/>
  <c r="M129" i="21"/>
  <c r="H129" i="21"/>
  <c r="B129" i="21"/>
  <c r="K129" i="21"/>
  <c r="L129" i="21"/>
  <c r="G129" i="21"/>
  <c r="D129" i="21"/>
  <c r="N129" i="21"/>
  <c r="J96" i="21"/>
  <c r="H96" i="21"/>
  <c r="L96" i="21"/>
  <c r="I96" i="21"/>
  <c r="C96" i="21"/>
  <c r="B96" i="21"/>
  <c r="K96" i="21"/>
  <c r="F96" i="21"/>
  <c r="N96" i="21"/>
  <c r="G96" i="21"/>
  <c r="M96" i="21"/>
  <c r="D96" i="21"/>
  <c r="N118" i="18"/>
  <c r="B118" i="18"/>
  <c r="I118" i="18"/>
  <c r="F118" i="18"/>
  <c r="G118" i="18"/>
  <c r="D118" i="18"/>
  <c r="H118" i="18"/>
  <c r="M118" i="18"/>
  <c r="R118" i="18"/>
  <c r="L118" i="18"/>
  <c r="P118" i="18"/>
  <c r="J118" i="18"/>
  <c r="K118" i="18"/>
  <c r="Q118" i="18"/>
  <c r="C118" i="18"/>
  <c r="O118" i="18"/>
  <c r="X61" i="26"/>
  <c r="T61" i="26"/>
  <c r="N61" i="26"/>
  <c r="AG61" i="26"/>
  <c r="R61" i="26"/>
  <c r="F61" i="26"/>
  <c r="J61" i="26"/>
  <c r="AH61" i="26"/>
  <c r="L61" i="26"/>
  <c r="Z61" i="26"/>
  <c r="V61" i="26"/>
  <c r="AD61" i="26"/>
  <c r="AK61" i="26"/>
  <c r="Y61" i="26"/>
  <c r="AL61" i="26"/>
  <c r="E61" i="26"/>
  <c r="AA61" i="26"/>
  <c r="P61" i="26"/>
  <c r="U61" i="26"/>
  <c r="M61" i="26"/>
  <c r="AF61" i="26"/>
  <c r="AC61" i="26"/>
  <c r="O61" i="26"/>
  <c r="I61" i="26"/>
  <c r="W61" i="26"/>
  <c r="Q61" i="26"/>
  <c r="G61" i="26"/>
  <c r="S61" i="26"/>
  <c r="AM61" i="26"/>
  <c r="D61" i="26"/>
  <c r="AB61" i="26"/>
  <c r="AI61" i="26"/>
  <c r="AJ61" i="26"/>
  <c r="AE61" i="26"/>
  <c r="C61" i="26"/>
  <c r="H61" i="26"/>
  <c r="K61" i="26"/>
  <c r="H51" i="23"/>
  <c r="D51" i="23"/>
  <c r="B51" i="23"/>
  <c r="C51" i="23"/>
  <c r="G51" i="23"/>
  <c r="F51" i="23"/>
  <c r="I51" i="23"/>
  <c r="X83" i="17"/>
  <c r="B83" i="17"/>
  <c r="G83" i="17"/>
  <c r="N83" i="17"/>
  <c r="D83" i="17"/>
  <c r="R83" i="17"/>
  <c r="V83" i="17"/>
  <c r="K83" i="17"/>
  <c r="L83" i="17"/>
  <c r="S83" i="17"/>
  <c r="T83" i="17"/>
  <c r="M83" i="17"/>
  <c r="W83" i="17"/>
  <c r="H83" i="17"/>
  <c r="J83" i="17"/>
  <c r="Q83" i="17"/>
  <c r="F83" i="17"/>
  <c r="I83" i="17"/>
  <c r="C83" i="17"/>
  <c r="U83" i="17"/>
  <c r="AL77" i="26"/>
  <c r="K77" i="26"/>
  <c r="AM77" i="26"/>
  <c r="R77" i="26"/>
  <c r="C77" i="26"/>
  <c r="S77" i="26"/>
  <c r="AE77" i="26"/>
  <c r="AJ77" i="26"/>
  <c r="AA77" i="26"/>
  <c r="AF77" i="26"/>
  <c r="AI77" i="26"/>
  <c r="AB77" i="26"/>
  <c r="AK77" i="26"/>
  <c r="U77" i="26"/>
  <c r="Q77" i="26"/>
  <c r="M77" i="26"/>
  <c r="AG77" i="26"/>
  <c r="N77" i="26"/>
  <c r="D77" i="26"/>
  <c r="P77" i="26"/>
  <c r="J77" i="26"/>
  <c r="W77" i="26"/>
  <c r="L77" i="26"/>
  <c r="T77" i="26"/>
  <c r="I77" i="26"/>
  <c r="H77" i="26"/>
  <c r="Y77" i="26"/>
  <c r="Z77" i="26"/>
  <c r="AH77" i="26"/>
  <c r="AC77" i="26"/>
  <c r="G77" i="26"/>
  <c r="AD77" i="26"/>
  <c r="O77" i="26"/>
  <c r="F77" i="26"/>
  <c r="X77" i="26"/>
  <c r="V77" i="26"/>
  <c r="E77" i="26"/>
  <c r="W89" i="17"/>
  <c r="C89" i="17"/>
  <c r="J89" i="17"/>
  <c r="B89" i="17"/>
  <c r="G89" i="17"/>
  <c r="Q89" i="17"/>
  <c r="D89" i="17"/>
  <c r="X89" i="17"/>
  <c r="F89" i="17"/>
  <c r="N89" i="17"/>
  <c r="I89" i="17"/>
  <c r="M89" i="17"/>
  <c r="L89" i="17"/>
  <c r="V89" i="17"/>
  <c r="R89" i="17"/>
  <c r="T89" i="17"/>
  <c r="S89" i="17"/>
  <c r="U89" i="17"/>
  <c r="K89" i="17"/>
  <c r="H89" i="17"/>
  <c r="C76" i="20"/>
  <c r="D76" i="20"/>
  <c r="J76" i="20"/>
  <c r="K76" i="20"/>
  <c r="F76" i="20"/>
  <c r="M76" i="20"/>
  <c r="I76" i="20"/>
  <c r="G76" i="20"/>
  <c r="L76" i="20"/>
  <c r="H76" i="20"/>
  <c r="B76" i="20"/>
  <c r="N76" i="20"/>
  <c r="AJ125" i="26"/>
  <c r="Q125" i="26"/>
  <c r="R125" i="26"/>
  <c r="P125" i="26"/>
  <c r="AD125" i="26"/>
  <c r="AG125" i="26"/>
  <c r="AC125" i="26"/>
  <c r="F125" i="26"/>
  <c r="Z125" i="26"/>
  <c r="J125" i="26"/>
  <c r="AK125" i="26"/>
  <c r="AI125" i="26"/>
  <c r="AF125" i="26"/>
  <c r="M125" i="26"/>
  <c r="AL125" i="26"/>
  <c r="I125" i="26"/>
  <c r="E125" i="26"/>
  <c r="K125" i="26"/>
  <c r="V125" i="26"/>
  <c r="W125" i="26"/>
  <c r="AH125" i="26"/>
  <c r="O125" i="26"/>
  <c r="AA125" i="26"/>
  <c r="S125" i="26"/>
  <c r="H125" i="26"/>
  <c r="L125" i="26"/>
  <c r="AE125" i="26"/>
  <c r="AM125" i="26"/>
  <c r="X125" i="26"/>
  <c r="AB125" i="26"/>
  <c r="Y125" i="26"/>
  <c r="U125" i="26"/>
  <c r="G125" i="26"/>
  <c r="D125" i="26"/>
  <c r="N125" i="26"/>
  <c r="T125" i="26"/>
  <c r="C125" i="26"/>
  <c r="B90" i="22"/>
  <c r="I90" i="22"/>
  <c r="F90" i="22"/>
  <c r="G90" i="22"/>
  <c r="H90" i="22"/>
  <c r="D90" i="22"/>
  <c r="C90" i="22"/>
  <c r="Z150" i="26"/>
  <c r="V150" i="26"/>
  <c r="O150" i="26"/>
  <c r="AB150" i="26"/>
  <c r="E150" i="26"/>
  <c r="G150" i="26"/>
  <c r="K150" i="26"/>
  <c r="AI150" i="26"/>
  <c r="AH150" i="26"/>
  <c r="H150" i="26"/>
  <c r="W150" i="26"/>
  <c r="AE150" i="26"/>
  <c r="AK150" i="26"/>
  <c r="M150" i="26"/>
  <c r="X150" i="26"/>
  <c r="AM150" i="26"/>
  <c r="U150" i="26"/>
  <c r="AJ150" i="26"/>
  <c r="D150" i="26"/>
  <c r="N150" i="26"/>
  <c r="AC150" i="26"/>
  <c r="T150" i="26"/>
  <c r="Q150" i="26"/>
  <c r="AL150" i="26"/>
  <c r="L150" i="26"/>
  <c r="AF150" i="26"/>
  <c r="R150" i="26"/>
  <c r="I150" i="26"/>
  <c r="C150" i="26"/>
  <c r="J150" i="26"/>
  <c r="S150" i="26"/>
  <c r="P150" i="26"/>
  <c r="AG150" i="26"/>
  <c r="F150" i="26"/>
  <c r="AD150" i="26"/>
  <c r="AA150" i="26"/>
  <c r="Y150" i="26"/>
  <c r="K60" i="20"/>
  <c r="I60" i="20"/>
  <c r="H60" i="20"/>
  <c r="F60" i="20"/>
  <c r="J60" i="20"/>
  <c r="M60" i="20"/>
  <c r="N60" i="20"/>
  <c r="L60" i="20"/>
  <c r="D60" i="20"/>
  <c r="C60" i="20"/>
  <c r="G60" i="20"/>
  <c r="B60" i="20"/>
  <c r="C100" i="14"/>
  <c r="H100" i="14"/>
  <c r="D100" i="14"/>
  <c r="I100" i="14"/>
  <c r="G100" i="14"/>
  <c r="E100" i="14"/>
  <c r="F100" i="14"/>
  <c r="D133" i="17"/>
  <c r="C133" i="17"/>
  <c r="M133" i="17"/>
  <c r="G133" i="17"/>
  <c r="S133" i="17"/>
  <c r="J133" i="17"/>
  <c r="I133" i="17"/>
  <c r="H133" i="17"/>
  <c r="R133" i="17"/>
  <c r="T133" i="17"/>
  <c r="B133" i="17"/>
  <c r="F133" i="17"/>
  <c r="V133" i="17"/>
  <c r="W133" i="17"/>
  <c r="K133" i="17"/>
  <c r="N133" i="17"/>
  <c r="L133" i="17"/>
  <c r="X133" i="17"/>
  <c r="Q133" i="17"/>
  <c r="U133" i="17"/>
  <c r="B136" i="23"/>
  <c r="I136" i="23"/>
  <c r="F136" i="23"/>
  <c r="C136" i="23"/>
  <c r="H136" i="23"/>
  <c r="G136" i="23"/>
  <c r="D136" i="23"/>
  <c r="C149" i="22"/>
  <c r="F149" i="22"/>
  <c r="G149" i="22"/>
  <c r="B149" i="22"/>
  <c r="D149" i="22"/>
  <c r="I149" i="22"/>
  <c r="H149" i="22"/>
  <c r="E164" i="24"/>
  <c r="C164" i="24"/>
  <c r="D164" i="24"/>
  <c r="F164" i="24"/>
  <c r="G164" i="24"/>
  <c r="G185" i="23"/>
  <c r="D185" i="23"/>
  <c r="C185" i="23"/>
  <c r="I185" i="23"/>
  <c r="H185" i="23"/>
  <c r="B185" i="23"/>
  <c r="F185" i="23"/>
  <c r="G82" i="19"/>
  <c r="O82" i="19"/>
  <c r="D82" i="19"/>
  <c r="K82" i="19"/>
  <c r="F82" i="19"/>
  <c r="B82" i="19"/>
  <c r="C82" i="19"/>
  <c r="M82" i="19"/>
  <c r="Q82" i="19"/>
  <c r="N82" i="19"/>
  <c r="J82" i="19"/>
  <c r="I82" i="19"/>
  <c r="P82" i="19"/>
  <c r="H82" i="19"/>
  <c r="R82" i="19"/>
  <c r="L82" i="19"/>
  <c r="P68" i="19"/>
  <c r="G68" i="19"/>
  <c r="L68" i="19"/>
  <c r="I68" i="19"/>
  <c r="D68" i="19"/>
  <c r="O68" i="19"/>
  <c r="M68" i="19"/>
  <c r="N68" i="19"/>
  <c r="J68" i="19"/>
  <c r="B68" i="19"/>
  <c r="F68" i="19"/>
  <c r="R68" i="19"/>
  <c r="K68" i="19"/>
  <c r="H68" i="19"/>
  <c r="Q68" i="19"/>
  <c r="C68" i="19"/>
  <c r="L47" i="17"/>
  <c r="I47" i="17"/>
  <c r="R47" i="17"/>
  <c r="F47" i="17"/>
  <c r="X47" i="17"/>
  <c r="Q47" i="17"/>
  <c r="H47" i="17"/>
  <c r="G47" i="17"/>
  <c r="M47" i="17"/>
  <c r="C47" i="17"/>
  <c r="K47" i="17"/>
  <c r="N47" i="17"/>
  <c r="D47" i="17"/>
  <c r="W47" i="17"/>
  <c r="T47" i="17"/>
  <c r="S47" i="17"/>
  <c r="B47" i="17"/>
  <c r="V47" i="17"/>
  <c r="U47" i="17"/>
  <c r="J47" i="17"/>
  <c r="C121" i="19"/>
  <c r="Q121" i="19"/>
  <c r="J121" i="19"/>
  <c r="B121" i="19"/>
  <c r="L121" i="19"/>
  <c r="G121" i="19"/>
  <c r="O121" i="19"/>
  <c r="N121" i="19"/>
  <c r="H121" i="19"/>
  <c r="I121" i="19"/>
  <c r="P121" i="19"/>
  <c r="F121" i="19"/>
  <c r="M121" i="19"/>
  <c r="D121" i="19"/>
  <c r="R121" i="19"/>
  <c r="K121" i="19"/>
  <c r="N187" i="17"/>
  <c r="X187" i="17"/>
  <c r="K187" i="17"/>
  <c r="L187" i="17"/>
  <c r="G187" i="17"/>
  <c r="D187" i="17"/>
  <c r="J187" i="17"/>
  <c r="V187" i="17"/>
  <c r="U187" i="17"/>
  <c r="S187" i="17"/>
  <c r="Q187" i="17"/>
  <c r="H187" i="17"/>
  <c r="C187" i="17"/>
  <c r="B187" i="17"/>
  <c r="T187" i="17"/>
  <c r="I187" i="17"/>
  <c r="F187" i="17"/>
  <c r="M187" i="17"/>
  <c r="W187" i="17"/>
  <c r="R187" i="17"/>
  <c r="I70" i="14"/>
  <c r="D70" i="14"/>
  <c r="H70" i="14"/>
  <c r="E70" i="14"/>
  <c r="C70" i="14"/>
  <c r="F70" i="14"/>
  <c r="G70" i="14"/>
  <c r="D106" i="26"/>
  <c r="AE106" i="26"/>
  <c r="U106" i="26"/>
  <c r="AB106" i="26"/>
  <c r="C106" i="26"/>
  <c r="T106" i="26"/>
  <c r="H106" i="26"/>
  <c r="Q106" i="26"/>
  <c r="N106" i="26"/>
  <c r="AL106" i="26"/>
  <c r="AJ106" i="26"/>
  <c r="X106" i="26"/>
  <c r="J106" i="26"/>
  <c r="AH106" i="26"/>
  <c r="Y106" i="26"/>
  <c r="V106" i="26"/>
  <c r="AK106" i="26"/>
  <c r="L106" i="26"/>
  <c r="Z106" i="26"/>
  <c r="AG106" i="26"/>
  <c r="AD106" i="26"/>
  <c r="F106" i="26"/>
  <c r="M106" i="26"/>
  <c r="O106" i="26"/>
  <c r="AI106" i="26"/>
  <c r="E106" i="26"/>
  <c r="AM106" i="26"/>
  <c r="W106" i="26"/>
  <c r="P106" i="26"/>
  <c r="K106" i="26"/>
  <c r="G106" i="26"/>
  <c r="AA106" i="26"/>
  <c r="R106" i="26"/>
  <c r="AC106" i="26"/>
  <c r="S106" i="26"/>
  <c r="I106" i="26"/>
  <c r="AF106" i="26"/>
  <c r="K145" i="19"/>
  <c r="J145" i="19"/>
  <c r="F145" i="19"/>
  <c r="C145" i="19"/>
  <c r="H145" i="19"/>
  <c r="Q145" i="19"/>
  <c r="B145" i="19"/>
  <c r="O145" i="19"/>
  <c r="L145" i="19"/>
  <c r="I145" i="19"/>
  <c r="N145" i="19"/>
  <c r="P145" i="19"/>
  <c r="M145" i="19"/>
  <c r="G145" i="19"/>
  <c r="D145" i="19"/>
  <c r="R145" i="19"/>
  <c r="T124" i="17"/>
  <c r="I124" i="17"/>
  <c r="N124" i="17"/>
  <c r="U124" i="17"/>
  <c r="J124" i="17"/>
  <c r="G124" i="17"/>
  <c r="R124" i="17"/>
  <c r="F124" i="17"/>
  <c r="W124" i="17"/>
  <c r="D124" i="17"/>
  <c r="Q124" i="17"/>
  <c r="H124" i="17"/>
  <c r="S124" i="17"/>
  <c r="X124" i="17"/>
  <c r="K124" i="17"/>
  <c r="L124" i="17"/>
  <c r="B124" i="17"/>
  <c r="M124" i="17"/>
  <c r="V124" i="17"/>
  <c r="C124" i="17"/>
  <c r="G20" i="18"/>
  <c r="R20" i="18"/>
  <c r="K20" i="18"/>
  <c r="N20" i="18"/>
  <c r="O20" i="18"/>
  <c r="B20" i="18"/>
  <c r="D20" i="18"/>
  <c r="P20" i="18"/>
  <c r="I20" i="18"/>
  <c r="M20" i="18"/>
  <c r="F20" i="18"/>
  <c r="C20" i="18"/>
  <c r="H20" i="18"/>
  <c r="Q20" i="18"/>
  <c r="L20" i="18"/>
  <c r="J20" i="18"/>
  <c r="J59" i="18"/>
  <c r="F59" i="18"/>
  <c r="C59" i="18"/>
  <c r="K59" i="18"/>
  <c r="M59" i="18"/>
  <c r="D59" i="18"/>
  <c r="Q59" i="18"/>
  <c r="B59" i="18"/>
  <c r="P59" i="18"/>
  <c r="G59" i="18"/>
  <c r="H59" i="18"/>
  <c r="N59" i="18"/>
  <c r="I59" i="18"/>
  <c r="L59" i="18"/>
  <c r="O59" i="18"/>
  <c r="R59" i="18"/>
  <c r="E41" i="24"/>
  <c r="D41" i="24"/>
  <c r="F41" i="24"/>
  <c r="G41" i="24"/>
  <c r="C41" i="24"/>
  <c r="F99" i="18"/>
  <c r="H99" i="18"/>
  <c r="D99" i="18"/>
  <c r="G99" i="18"/>
  <c r="K99" i="18"/>
  <c r="C99" i="18"/>
  <c r="O99" i="18"/>
  <c r="R99" i="18"/>
  <c r="J99" i="18"/>
  <c r="I99" i="18"/>
  <c r="N99" i="18"/>
  <c r="M99" i="18"/>
  <c r="Q99" i="18"/>
  <c r="B99" i="18"/>
  <c r="P99" i="18"/>
  <c r="L99" i="18"/>
  <c r="B20" i="19"/>
  <c r="P20" i="19"/>
  <c r="M20" i="19"/>
  <c r="I20" i="19"/>
  <c r="R20" i="19"/>
  <c r="O20" i="19"/>
  <c r="G20" i="19"/>
  <c r="Q20" i="19"/>
  <c r="H20" i="19"/>
  <c r="D20" i="19"/>
  <c r="L20" i="19"/>
  <c r="N20" i="19"/>
  <c r="J20" i="19"/>
  <c r="C20" i="19"/>
  <c r="F20" i="19"/>
  <c r="K20" i="19"/>
  <c r="AL157" i="26"/>
  <c r="G157" i="26"/>
  <c r="AE157" i="26"/>
  <c r="N157" i="26"/>
  <c r="C157" i="26"/>
  <c r="S157" i="26"/>
  <c r="AA157" i="26"/>
  <c r="AG157" i="26"/>
  <c r="W157" i="26"/>
  <c r="AM157" i="26"/>
  <c r="AI157" i="26"/>
  <c r="Q157" i="26"/>
  <c r="X157" i="26"/>
  <c r="U157" i="26"/>
  <c r="I157" i="26"/>
  <c r="AK157" i="26"/>
  <c r="AB157" i="26"/>
  <c r="J157" i="26"/>
  <c r="AD157" i="26"/>
  <c r="L157" i="26"/>
  <c r="AF157" i="26"/>
  <c r="O157" i="26"/>
  <c r="D157" i="26"/>
  <c r="F157" i="26"/>
  <c r="AJ157" i="26"/>
  <c r="V157" i="26"/>
  <c r="M157" i="26"/>
  <c r="Y157" i="26"/>
  <c r="AC157" i="26"/>
  <c r="E157" i="26"/>
  <c r="P157" i="26"/>
  <c r="R157" i="26"/>
  <c r="AH157" i="26"/>
  <c r="H157" i="26"/>
  <c r="T157" i="26"/>
  <c r="Z157" i="26"/>
  <c r="K157" i="26"/>
  <c r="M49" i="21"/>
  <c r="L49" i="21"/>
  <c r="D49" i="21"/>
  <c r="I49" i="21"/>
  <c r="K49" i="21"/>
  <c r="F49" i="21"/>
  <c r="N49" i="21"/>
  <c r="G49" i="21"/>
  <c r="H49" i="21"/>
  <c r="B49" i="21"/>
  <c r="J49" i="21"/>
  <c r="C49" i="21"/>
  <c r="B148" i="21"/>
  <c r="M148" i="21"/>
  <c r="L148" i="21"/>
  <c r="H148" i="21"/>
  <c r="J148" i="21"/>
  <c r="K148" i="21"/>
  <c r="C148" i="21"/>
  <c r="F148" i="21"/>
  <c r="N148" i="21"/>
  <c r="I148" i="21"/>
  <c r="G148" i="21"/>
  <c r="D148" i="21"/>
  <c r="I50" i="20"/>
  <c r="G50" i="20"/>
  <c r="D50" i="20"/>
  <c r="B50" i="20"/>
  <c r="N50" i="20"/>
  <c r="K50" i="20"/>
  <c r="H50" i="20"/>
  <c r="C50" i="20"/>
  <c r="J50" i="20"/>
  <c r="F50" i="20"/>
  <c r="L50" i="20"/>
  <c r="M50" i="20"/>
  <c r="C138" i="22"/>
  <c r="H138" i="22"/>
  <c r="D138" i="22"/>
  <c r="B138" i="22"/>
  <c r="G138" i="22"/>
  <c r="F138" i="22"/>
  <c r="I138" i="22"/>
  <c r="D144" i="21"/>
  <c r="G144" i="21"/>
  <c r="I144" i="21"/>
  <c r="J144" i="21"/>
  <c r="L144" i="21"/>
  <c r="N144" i="21"/>
  <c r="M144" i="21"/>
  <c r="B144" i="21"/>
  <c r="H144" i="21"/>
  <c r="F144" i="21"/>
  <c r="K144" i="21"/>
  <c r="C144" i="21"/>
  <c r="H47" i="14"/>
  <c r="I47" i="14"/>
  <c r="D47" i="14"/>
  <c r="G47" i="14"/>
  <c r="F47" i="14"/>
  <c r="E47" i="14"/>
  <c r="C47" i="14"/>
  <c r="B70" i="20"/>
  <c r="G70" i="20"/>
  <c r="C70" i="20"/>
  <c r="H70" i="20"/>
  <c r="I70" i="20"/>
  <c r="J70" i="20"/>
  <c r="F70" i="20"/>
  <c r="D70" i="20"/>
  <c r="L70" i="20"/>
  <c r="K70" i="20"/>
  <c r="N70" i="20"/>
  <c r="M70" i="20"/>
  <c r="D34" i="14"/>
  <c r="F34" i="14"/>
  <c r="E34" i="14"/>
  <c r="I34" i="14"/>
  <c r="C34" i="14"/>
  <c r="G34" i="14"/>
  <c r="H34" i="14"/>
  <c r="C91" i="21"/>
  <c r="M91" i="21"/>
  <c r="K91" i="21"/>
  <c r="I91" i="21"/>
  <c r="N91" i="21"/>
  <c r="D91" i="21"/>
  <c r="G91" i="21"/>
  <c r="H91" i="21"/>
  <c r="J91" i="21"/>
  <c r="F91" i="21"/>
  <c r="L91" i="21"/>
  <c r="B91" i="21"/>
  <c r="M66" i="19"/>
  <c r="N66" i="19"/>
  <c r="O66" i="19"/>
  <c r="C66" i="19"/>
  <c r="Q66" i="19"/>
  <c r="J66" i="19"/>
  <c r="P66" i="19"/>
  <c r="F66" i="19"/>
  <c r="G66" i="19"/>
  <c r="L66" i="19"/>
  <c r="H66" i="19"/>
  <c r="D66" i="19"/>
  <c r="K66" i="19"/>
  <c r="B66" i="19"/>
  <c r="I66" i="19"/>
  <c r="R66" i="19"/>
  <c r="B59" i="17"/>
  <c r="X59" i="17"/>
  <c r="C59" i="17"/>
  <c r="D59" i="17"/>
  <c r="F59" i="17"/>
  <c r="T59" i="17"/>
  <c r="H59" i="17"/>
  <c r="M59" i="17"/>
  <c r="V59" i="17"/>
  <c r="J59" i="17"/>
  <c r="W59" i="17"/>
  <c r="G59" i="17"/>
  <c r="S59" i="17"/>
  <c r="K59" i="17"/>
  <c r="L59" i="17"/>
  <c r="U59" i="17"/>
  <c r="R59" i="17"/>
  <c r="I59" i="17"/>
  <c r="N59" i="17"/>
  <c r="Q59" i="17"/>
  <c r="L181" i="19"/>
  <c r="K181" i="19"/>
  <c r="Q181" i="19"/>
  <c r="C181" i="19"/>
  <c r="M181" i="19"/>
  <c r="J181" i="19"/>
  <c r="P181" i="19"/>
  <c r="G181" i="19"/>
  <c r="H181" i="19"/>
  <c r="B181" i="19"/>
  <c r="R181" i="19"/>
  <c r="D181" i="19"/>
  <c r="O181" i="19"/>
  <c r="F181" i="19"/>
  <c r="I181" i="19"/>
  <c r="N181" i="19"/>
  <c r="J142" i="19"/>
  <c r="L142" i="19"/>
  <c r="N142" i="19"/>
  <c r="O142" i="19"/>
  <c r="C142" i="19"/>
  <c r="F142" i="19"/>
  <c r="H142" i="19"/>
  <c r="K142" i="19"/>
  <c r="P142" i="19"/>
  <c r="D142" i="19"/>
  <c r="M142" i="19"/>
  <c r="B142" i="19"/>
  <c r="R142" i="19"/>
  <c r="Q142" i="19"/>
  <c r="I142" i="19"/>
  <c r="G142" i="19"/>
  <c r="W118" i="17"/>
  <c r="V118" i="17"/>
  <c r="N118" i="17"/>
  <c r="T118" i="17"/>
  <c r="G118" i="17"/>
  <c r="I118" i="17"/>
  <c r="H118" i="17"/>
  <c r="U118" i="17"/>
  <c r="X118" i="17"/>
  <c r="L118" i="17"/>
  <c r="D118" i="17"/>
  <c r="C118" i="17"/>
  <c r="Q118" i="17"/>
  <c r="F118" i="17"/>
  <c r="J118" i="17"/>
  <c r="B118" i="17"/>
  <c r="S118" i="17"/>
  <c r="R118" i="17"/>
  <c r="K118" i="17"/>
  <c r="M118" i="17"/>
  <c r="C156" i="19"/>
  <c r="F156" i="19"/>
  <c r="N156" i="19"/>
  <c r="M156" i="19"/>
  <c r="H156" i="19"/>
  <c r="L156" i="19"/>
  <c r="B156" i="19"/>
  <c r="I156" i="19"/>
  <c r="K156" i="19"/>
  <c r="J156" i="19"/>
  <c r="P156" i="19"/>
  <c r="Q156" i="19"/>
  <c r="O156" i="19"/>
  <c r="D156" i="19"/>
  <c r="R156" i="19"/>
  <c r="G156" i="19"/>
  <c r="K83" i="21"/>
  <c r="H83" i="21"/>
  <c r="N83" i="21"/>
  <c r="D83" i="21"/>
  <c r="F83" i="21"/>
  <c r="J83" i="21"/>
  <c r="B83" i="21"/>
  <c r="G83" i="21"/>
  <c r="L83" i="21"/>
  <c r="M83" i="21"/>
  <c r="C83" i="21"/>
  <c r="I83" i="21"/>
  <c r="H170" i="22"/>
  <c r="C170" i="22"/>
  <c r="F170" i="22"/>
  <c r="D170" i="22"/>
  <c r="G170" i="22"/>
  <c r="B170" i="22"/>
  <c r="I170" i="22"/>
  <c r="B140" i="19"/>
  <c r="N140" i="19"/>
  <c r="L140" i="19"/>
  <c r="D140" i="19"/>
  <c r="O140" i="19"/>
  <c r="Q140" i="19"/>
  <c r="C140" i="19"/>
  <c r="K140" i="19"/>
  <c r="J140" i="19"/>
  <c r="R140" i="19"/>
  <c r="H140" i="19"/>
  <c r="P140" i="19"/>
  <c r="F140" i="19"/>
  <c r="I140" i="19"/>
  <c r="G140" i="19"/>
  <c r="M140" i="19"/>
  <c r="L174" i="21"/>
  <c r="H174" i="21"/>
  <c r="B174" i="21"/>
  <c r="D174" i="21"/>
  <c r="C174" i="21"/>
  <c r="F174" i="21"/>
  <c r="G174" i="21"/>
  <c r="K174" i="21"/>
  <c r="M174" i="21"/>
  <c r="J174" i="21"/>
  <c r="I174" i="21"/>
  <c r="N174" i="21"/>
  <c r="M192" i="21"/>
  <c r="F192" i="21"/>
  <c r="L192" i="21"/>
  <c r="C192" i="21"/>
  <c r="J192" i="21"/>
  <c r="K192" i="21"/>
  <c r="D192" i="21"/>
  <c r="I192" i="21"/>
  <c r="H192" i="21"/>
  <c r="B192" i="21"/>
  <c r="G192" i="21"/>
  <c r="N192" i="21"/>
  <c r="F105" i="22"/>
  <c r="H105" i="22"/>
  <c r="G105" i="22"/>
  <c r="D105" i="22"/>
  <c r="C105" i="22"/>
  <c r="I105" i="22"/>
  <c r="B105" i="22"/>
  <c r="L66" i="20"/>
  <c r="K66" i="20"/>
  <c r="H66" i="20"/>
  <c r="I66" i="20"/>
  <c r="D66" i="20"/>
  <c r="F66" i="20"/>
  <c r="N66" i="20"/>
  <c r="M66" i="20"/>
  <c r="B66" i="20"/>
  <c r="J66" i="20"/>
  <c r="C66" i="20"/>
  <c r="G66" i="20"/>
  <c r="D186" i="23"/>
  <c r="C186" i="23"/>
  <c r="H186" i="23"/>
  <c r="F186" i="23"/>
  <c r="B186" i="23"/>
  <c r="I186" i="23"/>
  <c r="G186" i="23"/>
  <c r="H110" i="26"/>
  <c r="AM110" i="26"/>
  <c r="AB110" i="26"/>
  <c r="K110" i="26"/>
  <c r="AI110" i="26"/>
  <c r="X110" i="26"/>
  <c r="T110" i="26"/>
  <c r="U110" i="26"/>
  <c r="P110" i="26"/>
  <c r="C110" i="26"/>
  <c r="E110" i="26"/>
  <c r="M110" i="26"/>
  <c r="V110" i="26"/>
  <c r="F110" i="26"/>
  <c r="Q110" i="26"/>
  <c r="AK110" i="26"/>
  <c r="N110" i="26"/>
  <c r="R110" i="26"/>
  <c r="I110" i="26"/>
  <c r="AD110" i="26"/>
  <c r="AG110" i="26"/>
  <c r="G110" i="26"/>
  <c r="AF110" i="26"/>
  <c r="Y110" i="26"/>
  <c r="Z110" i="26"/>
  <c r="L110" i="26"/>
  <c r="AJ110" i="26"/>
  <c r="O110" i="26"/>
  <c r="J110" i="26"/>
  <c r="W110" i="26"/>
  <c r="AC110" i="26"/>
  <c r="AA110" i="26"/>
  <c r="AH110" i="26"/>
  <c r="AL110" i="26"/>
  <c r="D110" i="26"/>
  <c r="AE110" i="26"/>
  <c r="S110" i="26"/>
  <c r="B152" i="21"/>
  <c r="F152" i="21"/>
  <c r="N152" i="21"/>
  <c r="D152" i="21"/>
  <c r="M152" i="21"/>
  <c r="G152" i="21"/>
  <c r="K152" i="21"/>
  <c r="L152" i="21"/>
  <c r="H152" i="21"/>
  <c r="I152" i="21"/>
  <c r="J152" i="21"/>
  <c r="C152" i="21"/>
  <c r="G101" i="23"/>
  <c r="D101" i="23"/>
  <c r="F101" i="23"/>
  <c r="I101" i="23"/>
  <c r="C101" i="23"/>
  <c r="H101" i="23"/>
  <c r="B101" i="23"/>
  <c r="G115" i="21"/>
  <c r="I115" i="21"/>
  <c r="C115" i="21"/>
  <c r="J115" i="21"/>
  <c r="H115" i="21"/>
  <c r="M115" i="21"/>
  <c r="D115" i="21"/>
  <c r="K115" i="21"/>
  <c r="F115" i="21"/>
  <c r="B115" i="21"/>
  <c r="L115" i="21"/>
  <c r="N115" i="21"/>
  <c r="C45" i="23"/>
  <c r="D45" i="23"/>
  <c r="G45" i="23"/>
  <c r="F45" i="23"/>
  <c r="I45" i="23"/>
  <c r="H45" i="23"/>
  <c r="B45" i="23"/>
  <c r="G34" i="21"/>
  <c r="L34" i="21"/>
  <c r="H34" i="21"/>
  <c r="J34" i="21"/>
  <c r="D34" i="21"/>
  <c r="I34" i="21"/>
  <c r="F34" i="21"/>
  <c r="M34" i="21"/>
  <c r="C34" i="21"/>
  <c r="B34" i="21"/>
  <c r="K34" i="21"/>
  <c r="N34" i="21"/>
  <c r="D83" i="24"/>
  <c r="G83" i="24"/>
  <c r="E83" i="24"/>
  <c r="C83" i="24"/>
  <c r="F83" i="24"/>
  <c r="C90" i="23"/>
  <c r="F90" i="23"/>
  <c r="I90" i="23"/>
  <c r="G90" i="23"/>
  <c r="H90" i="23"/>
  <c r="D90" i="23"/>
  <c r="B90" i="23"/>
  <c r="B83" i="23"/>
  <c r="D83" i="23"/>
  <c r="H83" i="23"/>
  <c r="F83" i="23"/>
  <c r="G83" i="23"/>
  <c r="C83" i="23"/>
  <c r="I83" i="23"/>
  <c r="G73" i="19"/>
  <c r="R73" i="19"/>
  <c r="Q73" i="19"/>
  <c r="H73" i="19"/>
  <c r="C73" i="19"/>
  <c r="D73" i="19"/>
  <c r="K73" i="19"/>
  <c r="N73" i="19"/>
  <c r="L73" i="19"/>
  <c r="B73" i="19"/>
  <c r="J73" i="19"/>
  <c r="P73" i="19"/>
  <c r="O73" i="19"/>
  <c r="I73" i="19"/>
  <c r="F73" i="19"/>
  <c r="M73" i="19"/>
  <c r="D147" i="24"/>
  <c r="C147" i="24"/>
  <c r="E147" i="24"/>
  <c r="G147" i="24"/>
  <c r="F147" i="24"/>
  <c r="N67" i="17"/>
  <c r="L67" i="17"/>
  <c r="V67" i="17"/>
  <c r="K67" i="17"/>
  <c r="I67" i="17"/>
  <c r="F67" i="17"/>
  <c r="W67" i="17"/>
  <c r="M67" i="17"/>
  <c r="X67" i="17"/>
  <c r="T67" i="17"/>
  <c r="J67" i="17"/>
  <c r="S67" i="17"/>
  <c r="H67" i="17"/>
  <c r="U67" i="17"/>
  <c r="R67" i="17"/>
  <c r="Q67" i="17"/>
  <c r="C67" i="17"/>
  <c r="G67" i="17"/>
  <c r="B67" i="17"/>
  <c r="D67" i="17"/>
  <c r="G189" i="21"/>
  <c r="I189" i="21"/>
  <c r="M189" i="21"/>
  <c r="L189" i="21"/>
  <c r="J189" i="21"/>
  <c r="D189" i="21"/>
  <c r="C189" i="21"/>
  <c r="F189" i="21"/>
  <c r="N189" i="21"/>
  <c r="H189" i="21"/>
  <c r="B189" i="21"/>
  <c r="K189" i="21"/>
  <c r="L112" i="19"/>
  <c r="R112" i="19"/>
  <c r="D112" i="19"/>
  <c r="K112" i="19"/>
  <c r="O112" i="19"/>
  <c r="F112" i="19"/>
  <c r="M112" i="19"/>
  <c r="J112" i="19"/>
  <c r="Q112" i="19"/>
  <c r="P112" i="19"/>
  <c r="H112" i="19"/>
  <c r="G112" i="19"/>
  <c r="C112" i="19"/>
  <c r="I112" i="19"/>
  <c r="N112" i="19"/>
  <c r="B112" i="19"/>
  <c r="G185" i="20"/>
  <c r="I185" i="20"/>
  <c r="J185" i="20"/>
  <c r="D185" i="20"/>
  <c r="M185" i="20"/>
  <c r="L185" i="20"/>
  <c r="K185" i="20"/>
  <c r="B185" i="20"/>
  <c r="N185" i="20"/>
  <c r="C185" i="20"/>
  <c r="H185" i="20"/>
  <c r="F185" i="20"/>
  <c r="R40" i="19"/>
  <c r="I40" i="19"/>
  <c r="G40" i="19"/>
  <c r="P40" i="19"/>
  <c r="D40" i="19"/>
  <c r="K40" i="19"/>
  <c r="C40" i="19"/>
  <c r="B40" i="19"/>
  <c r="N40" i="19"/>
  <c r="F40" i="19"/>
  <c r="Q40" i="19"/>
  <c r="H40" i="19"/>
  <c r="O40" i="19"/>
  <c r="L40" i="19"/>
  <c r="J40" i="19"/>
  <c r="M40" i="19"/>
  <c r="N184" i="20"/>
  <c r="L184" i="20"/>
  <c r="C184" i="20"/>
  <c r="B184" i="20"/>
  <c r="F184" i="20"/>
  <c r="G184" i="20"/>
  <c r="M184" i="20"/>
  <c r="D184" i="20"/>
  <c r="H184" i="20"/>
  <c r="J184" i="20"/>
  <c r="K184" i="20"/>
  <c r="I184" i="20"/>
  <c r="I112" i="23"/>
  <c r="G112" i="23"/>
  <c r="F112" i="23"/>
  <c r="B112" i="23"/>
  <c r="D112" i="23"/>
  <c r="H112" i="23"/>
  <c r="C112" i="23"/>
  <c r="F49" i="14"/>
  <c r="I49" i="14"/>
  <c r="E49" i="14"/>
  <c r="C49" i="14"/>
  <c r="D49" i="14"/>
  <c r="H49" i="14"/>
  <c r="G49" i="14"/>
  <c r="E92" i="24"/>
  <c r="F92" i="24"/>
  <c r="C92" i="24"/>
  <c r="G92" i="24"/>
  <c r="D92" i="24"/>
  <c r="N60" i="26"/>
  <c r="AL60" i="26"/>
  <c r="AG60" i="26"/>
  <c r="Q60" i="26"/>
  <c r="AD60" i="26"/>
  <c r="Y60" i="26"/>
  <c r="O60" i="26"/>
  <c r="AI60" i="26"/>
  <c r="U60" i="26"/>
  <c r="K60" i="26"/>
  <c r="T60" i="26"/>
  <c r="AK60" i="26"/>
  <c r="G60" i="26"/>
  <c r="AC60" i="26"/>
  <c r="AE60" i="26"/>
  <c r="Z60" i="26"/>
  <c r="D60" i="26"/>
  <c r="W60" i="26"/>
  <c r="AA60" i="26"/>
  <c r="L60" i="26"/>
  <c r="M60" i="26"/>
  <c r="I60" i="26"/>
  <c r="AM60" i="26"/>
  <c r="H60" i="26"/>
  <c r="AJ60" i="26"/>
  <c r="S60" i="26"/>
  <c r="F60" i="26"/>
  <c r="P60" i="26"/>
  <c r="J60" i="26"/>
  <c r="AF60" i="26"/>
  <c r="C60" i="26"/>
  <c r="AB60" i="26"/>
  <c r="R60" i="26"/>
  <c r="V60" i="26"/>
  <c r="E60" i="26"/>
  <c r="X60" i="26"/>
  <c r="AH60" i="26"/>
  <c r="D109" i="21"/>
  <c r="J109" i="21"/>
  <c r="B109" i="21"/>
  <c r="L109" i="21"/>
  <c r="H109" i="21"/>
  <c r="F109" i="21"/>
  <c r="K109" i="21"/>
  <c r="G109" i="21"/>
  <c r="I109" i="21"/>
  <c r="N109" i="21"/>
  <c r="C109" i="21"/>
  <c r="M109" i="21"/>
  <c r="R22" i="17"/>
  <c r="T22" i="17"/>
  <c r="W22" i="17"/>
  <c r="K22" i="17"/>
  <c r="N22" i="17"/>
  <c r="G22" i="17"/>
  <c r="J22" i="17"/>
  <c r="S22" i="17"/>
  <c r="L22" i="17"/>
  <c r="F22" i="17"/>
  <c r="M22" i="17"/>
  <c r="V22" i="17"/>
  <c r="Q22" i="17"/>
  <c r="D22" i="17"/>
  <c r="U22" i="17"/>
  <c r="H22" i="17"/>
  <c r="B22" i="17"/>
  <c r="I22" i="17"/>
  <c r="C22" i="17"/>
  <c r="X22" i="17"/>
  <c r="M23" i="17"/>
  <c r="F23" i="17"/>
  <c r="N23" i="17"/>
  <c r="I23" i="17"/>
  <c r="X23" i="17"/>
  <c r="C23" i="17"/>
  <c r="L23" i="17"/>
  <c r="S23" i="17"/>
  <c r="K23" i="17"/>
  <c r="H23" i="17"/>
  <c r="V23" i="17"/>
  <c r="D23" i="17"/>
  <c r="J23" i="17"/>
  <c r="U23" i="17"/>
  <c r="B23" i="17"/>
  <c r="W23" i="17"/>
  <c r="Q23" i="17"/>
  <c r="R23" i="17"/>
  <c r="G23" i="17"/>
  <c r="T23" i="17"/>
  <c r="I175" i="22"/>
  <c r="C175" i="22"/>
  <c r="D175" i="22"/>
  <c r="G175" i="22"/>
  <c r="F175" i="22"/>
  <c r="B175" i="22"/>
  <c r="H175" i="22"/>
  <c r="E40" i="26"/>
  <c r="AB40" i="26"/>
  <c r="Q40" i="26"/>
  <c r="Y40" i="26"/>
  <c r="AJ40" i="26"/>
  <c r="U40" i="26"/>
  <c r="M40" i="26"/>
  <c r="G40" i="26"/>
  <c r="AM40" i="26"/>
  <c r="K40" i="26"/>
  <c r="AK40" i="26"/>
  <c r="AG40" i="26"/>
  <c r="AA40" i="26"/>
  <c r="P40" i="26"/>
  <c r="AE40" i="26"/>
  <c r="S40" i="26"/>
  <c r="W40" i="26"/>
  <c r="AD40" i="26"/>
  <c r="AC40" i="26"/>
  <c r="AI40" i="26"/>
  <c r="N40" i="26"/>
  <c r="AL40" i="26"/>
  <c r="AH40" i="26"/>
  <c r="R40" i="26"/>
  <c r="Z40" i="26"/>
  <c r="I40" i="26"/>
  <c r="C40" i="26"/>
  <c r="O40" i="26"/>
  <c r="J40" i="26"/>
  <c r="H40" i="26"/>
  <c r="T40" i="26"/>
  <c r="X40" i="26"/>
  <c r="F40" i="26"/>
  <c r="V40" i="26"/>
  <c r="D40" i="26"/>
  <c r="L40" i="26"/>
  <c r="AF40" i="26"/>
  <c r="C115" i="22"/>
  <c r="D115" i="22"/>
  <c r="G115" i="22"/>
  <c r="F115" i="22"/>
  <c r="B115" i="22"/>
  <c r="I115" i="22"/>
  <c r="H115" i="22"/>
  <c r="F32" i="14"/>
  <c r="E32" i="14"/>
  <c r="C32" i="14"/>
  <c r="G32" i="14"/>
  <c r="D32" i="14"/>
  <c r="H32" i="14"/>
  <c r="I32" i="14"/>
  <c r="C35" i="22"/>
  <c r="G35" i="22"/>
  <c r="H35" i="22"/>
  <c r="D35" i="22"/>
  <c r="I35" i="22"/>
  <c r="F35" i="22"/>
  <c r="B35" i="22"/>
  <c r="C159" i="22"/>
  <c r="F159" i="22"/>
  <c r="B159" i="22"/>
  <c r="G159" i="22"/>
  <c r="I159" i="22"/>
  <c r="H159" i="22"/>
  <c r="D159" i="22"/>
  <c r="W94" i="17"/>
  <c r="R94" i="17"/>
  <c r="K94" i="17"/>
  <c r="F94" i="17"/>
  <c r="L94" i="17"/>
  <c r="T94" i="17"/>
  <c r="X94" i="17"/>
  <c r="V94" i="17"/>
  <c r="M94" i="17"/>
  <c r="C94" i="17"/>
  <c r="Q94" i="17"/>
  <c r="G94" i="17"/>
  <c r="I94" i="17"/>
  <c r="S94" i="17"/>
  <c r="B94" i="17"/>
  <c r="D94" i="17"/>
  <c r="H94" i="17"/>
  <c r="U94" i="17"/>
  <c r="N94" i="17"/>
  <c r="J94" i="17"/>
  <c r="D35" i="23"/>
  <c r="F35" i="23"/>
  <c r="C35" i="23"/>
  <c r="H35" i="23"/>
  <c r="G35" i="23"/>
  <c r="B35" i="23"/>
  <c r="I35" i="23"/>
  <c r="AB146" i="26"/>
  <c r="H146" i="26"/>
  <c r="AG146" i="26"/>
  <c r="M146" i="26"/>
  <c r="AF146" i="26"/>
  <c r="Y146" i="26"/>
  <c r="R146" i="26"/>
  <c r="U146" i="26"/>
  <c r="N146" i="26"/>
  <c r="T146" i="26"/>
  <c r="J146" i="26"/>
  <c r="W146" i="26"/>
  <c r="X146" i="26"/>
  <c r="AD146" i="26"/>
  <c r="F146" i="26"/>
  <c r="AH146" i="26"/>
  <c r="D146" i="26"/>
  <c r="AL146" i="26"/>
  <c r="K146" i="26"/>
  <c r="Z146" i="26"/>
  <c r="S146" i="26"/>
  <c r="AJ146" i="26"/>
  <c r="I146" i="26"/>
  <c r="AA146" i="26"/>
  <c r="O146" i="26"/>
  <c r="AM146" i="26"/>
  <c r="V146" i="26"/>
  <c r="G146" i="26"/>
  <c r="E146" i="26"/>
  <c r="C146" i="26"/>
  <c r="AK146" i="26"/>
  <c r="AI146" i="26"/>
  <c r="AC146" i="26"/>
  <c r="Q146" i="26"/>
  <c r="P146" i="26"/>
  <c r="AE146" i="26"/>
  <c r="L146" i="26"/>
  <c r="O110" i="19"/>
  <c r="F110" i="19"/>
  <c r="B110" i="19"/>
  <c r="R110" i="19"/>
  <c r="G110" i="19"/>
  <c r="L110" i="19"/>
  <c r="N110" i="19"/>
  <c r="I110" i="19"/>
  <c r="P110" i="19"/>
  <c r="C110" i="19"/>
  <c r="H110" i="19"/>
  <c r="Q110" i="19"/>
  <c r="M110" i="19"/>
  <c r="J110" i="19"/>
  <c r="K110" i="19"/>
  <c r="D110" i="19"/>
  <c r="B101" i="22"/>
  <c r="G101" i="22"/>
  <c r="H101" i="22"/>
  <c r="F101" i="22"/>
  <c r="D101" i="22"/>
  <c r="I101" i="22"/>
  <c r="C101" i="22"/>
  <c r="W105" i="17"/>
  <c r="I105" i="17"/>
  <c r="M105" i="17"/>
  <c r="B105" i="17"/>
  <c r="L105" i="17"/>
  <c r="V105" i="17"/>
  <c r="K105" i="17"/>
  <c r="R105" i="17"/>
  <c r="J105" i="17"/>
  <c r="Q105" i="17"/>
  <c r="X105" i="17"/>
  <c r="H105" i="17"/>
  <c r="T105" i="17"/>
  <c r="G105" i="17"/>
  <c r="D105" i="17"/>
  <c r="C105" i="17"/>
  <c r="N105" i="17"/>
  <c r="U105" i="17"/>
  <c r="F105" i="17"/>
  <c r="S105" i="17"/>
  <c r="B164" i="22"/>
  <c r="F164" i="22"/>
  <c r="I164" i="22"/>
  <c r="G164" i="22"/>
  <c r="D164" i="22"/>
  <c r="H164" i="22"/>
  <c r="C164" i="22"/>
  <c r="I130" i="22"/>
  <c r="C130" i="22"/>
  <c r="B130" i="22"/>
  <c r="H130" i="22"/>
  <c r="G130" i="22"/>
  <c r="F130" i="22"/>
  <c r="D130" i="22"/>
  <c r="F79" i="14"/>
  <c r="D79" i="14"/>
  <c r="H79" i="14"/>
  <c r="I79" i="14"/>
  <c r="C79" i="14"/>
  <c r="E79" i="14"/>
  <c r="G79" i="14"/>
  <c r="G162" i="14"/>
  <c r="E162" i="14"/>
  <c r="F162" i="14"/>
  <c r="D162" i="14"/>
  <c r="H162" i="14"/>
  <c r="I162" i="14"/>
  <c r="C162" i="14"/>
  <c r="P141" i="26"/>
  <c r="AB141" i="26"/>
  <c r="J141" i="26"/>
  <c r="AH141" i="26"/>
  <c r="T141" i="26"/>
  <c r="F141" i="26"/>
  <c r="S141" i="26"/>
  <c r="D141" i="26"/>
  <c r="N141" i="26"/>
  <c r="H141" i="26"/>
  <c r="Z141" i="26"/>
  <c r="M141" i="26"/>
  <c r="AL141" i="26"/>
  <c r="AD141" i="26"/>
  <c r="V141" i="26"/>
  <c r="O141" i="26"/>
  <c r="U141" i="26"/>
  <c r="L141" i="26"/>
  <c r="K141" i="26"/>
  <c r="G141" i="26"/>
  <c r="AI141" i="26"/>
  <c r="R141" i="26"/>
  <c r="AM141" i="26"/>
  <c r="AA141" i="26"/>
  <c r="AE141" i="26"/>
  <c r="AG141" i="26"/>
  <c r="W141" i="26"/>
  <c r="Q141" i="26"/>
  <c r="I141" i="26"/>
  <c r="Y141" i="26"/>
  <c r="AF141" i="26"/>
  <c r="AC141" i="26"/>
  <c r="C141" i="26"/>
  <c r="E141" i="26"/>
  <c r="AK141" i="26"/>
  <c r="AJ141" i="26"/>
  <c r="X141" i="26"/>
  <c r="O182" i="19"/>
  <c r="B182" i="19"/>
  <c r="L182" i="19"/>
  <c r="F182" i="19"/>
  <c r="G182" i="19"/>
  <c r="N182" i="19"/>
  <c r="M182" i="19"/>
  <c r="P182" i="19"/>
  <c r="J182" i="19"/>
  <c r="C182" i="19"/>
  <c r="I182" i="19"/>
  <c r="Q182" i="19"/>
  <c r="K182" i="19"/>
  <c r="D182" i="19"/>
  <c r="R182" i="19"/>
  <c r="H182" i="19"/>
  <c r="I113" i="17"/>
  <c r="N113" i="17"/>
  <c r="J113" i="17"/>
  <c r="F113" i="17"/>
  <c r="W113" i="17"/>
  <c r="X113" i="17"/>
  <c r="S113" i="17"/>
  <c r="B113" i="17"/>
  <c r="K113" i="17"/>
  <c r="U113" i="17"/>
  <c r="C113" i="17"/>
  <c r="H113" i="17"/>
  <c r="G113" i="17"/>
  <c r="T113" i="17"/>
  <c r="D113" i="17"/>
  <c r="L113" i="17"/>
  <c r="M113" i="17"/>
  <c r="R113" i="17"/>
  <c r="V113" i="17"/>
  <c r="Q113" i="17"/>
  <c r="F35" i="24"/>
  <c r="D35" i="24"/>
  <c r="G35" i="24"/>
  <c r="E35" i="24"/>
  <c r="C35" i="24"/>
  <c r="H174" i="19"/>
  <c r="F174" i="19"/>
  <c r="Q174" i="19"/>
  <c r="G174" i="19"/>
  <c r="J174" i="19"/>
  <c r="L174" i="19"/>
  <c r="I174" i="19"/>
  <c r="C174" i="19"/>
  <c r="D174" i="19"/>
  <c r="N174" i="19"/>
  <c r="M174" i="19"/>
  <c r="O174" i="19"/>
  <c r="B174" i="19"/>
  <c r="K174" i="19"/>
  <c r="R174" i="19"/>
  <c r="P174" i="19"/>
  <c r="J160" i="21"/>
  <c r="I160" i="21"/>
  <c r="N160" i="21"/>
  <c r="C160" i="21"/>
  <c r="G160" i="21"/>
  <c r="M160" i="21"/>
  <c r="L160" i="21"/>
  <c r="K160" i="21"/>
  <c r="H160" i="21"/>
  <c r="F160" i="21"/>
  <c r="D160" i="21"/>
  <c r="B160" i="21"/>
  <c r="F132" i="22"/>
  <c r="D132" i="22"/>
  <c r="I132" i="22"/>
  <c r="B132" i="22"/>
  <c r="H132" i="22"/>
  <c r="G132" i="22"/>
  <c r="C132" i="22"/>
  <c r="E31" i="26"/>
  <c r="I31" i="26"/>
  <c r="AG31" i="26"/>
  <c r="L31" i="26"/>
  <c r="AA31" i="26"/>
  <c r="U31" i="26"/>
  <c r="AC31" i="26"/>
  <c r="W31" i="26"/>
  <c r="G31" i="26"/>
  <c r="V31" i="26"/>
  <c r="AK31" i="26"/>
  <c r="O31" i="26"/>
  <c r="F31" i="26"/>
  <c r="J31" i="26"/>
  <c r="C31" i="26"/>
  <c r="S31" i="26"/>
  <c r="AM31" i="26"/>
  <c r="R31" i="26"/>
  <c r="AF31" i="26"/>
  <c r="AI31" i="26"/>
  <c r="Z31" i="26"/>
  <c r="P31" i="26"/>
  <c r="K31" i="26"/>
  <c r="AL31" i="26"/>
  <c r="D31" i="26"/>
  <c r="Y31" i="26"/>
  <c r="N31" i="26"/>
  <c r="AH31" i="26"/>
  <c r="T31" i="26"/>
  <c r="M31" i="26"/>
  <c r="AE31" i="26"/>
  <c r="AD31" i="26"/>
  <c r="H31" i="26"/>
  <c r="AJ31" i="26"/>
  <c r="X31" i="26"/>
  <c r="AB31" i="26"/>
  <c r="Q31" i="26"/>
  <c r="L84" i="20"/>
  <c r="K84" i="20"/>
  <c r="M84" i="20"/>
  <c r="G84" i="20"/>
  <c r="F84" i="20"/>
  <c r="B84" i="20"/>
  <c r="I84" i="20"/>
  <c r="H84" i="20"/>
  <c r="J84" i="20"/>
  <c r="D84" i="20"/>
  <c r="C84" i="20"/>
  <c r="N84" i="20"/>
  <c r="I26" i="23"/>
  <c r="G26" i="23"/>
  <c r="F26" i="23"/>
  <c r="D26" i="23"/>
  <c r="H26" i="23"/>
  <c r="C26" i="23"/>
  <c r="B26" i="23"/>
  <c r="P178" i="18"/>
  <c r="I178" i="18"/>
  <c r="M178" i="18"/>
  <c r="B178" i="18"/>
  <c r="L178" i="18"/>
  <c r="Q178" i="18"/>
  <c r="C178" i="18"/>
  <c r="G178" i="18"/>
  <c r="N178" i="18"/>
  <c r="K178" i="18"/>
  <c r="D178" i="18"/>
  <c r="F178" i="18"/>
  <c r="J178" i="18"/>
  <c r="R178" i="18"/>
  <c r="O178" i="18"/>
  <c r="H178" i="18"/>
  <c r="G123" i="18"/>
  <c r="O123" i="18"/>
  <c r="F123" i="18"/>
  <c r="Q123" i="18"/>
  <c r="B123" i="18"/>
  <c r="K123" i="18"/>
  <c r="J123" i="18"/>
  <c r="H123" i="18"/>
  <c r="D123" i="18"/>
  <c r="P123" i="18"/>
  <c r="C123" i="18"/>
  <c r="L123" i="18"/>
  <c r="M123" i="18"/>
  <c r="I123" i="18"/>
  <c r="N123" i="18"/>
  <c r="R123" i="18"/>
  <c r="G15" i="22"/>
  <c r="D15" i="22"/>
  <c r="F15" i="22"/>
  <c r="B15" i="22"/>
  <c r="H15" i="22"/>
  <c r="I15" i="22"/>
  <c r="C15" i="22"/>
  <c r="N165" i="17"/>
  <c r="M165" i="17"/>
  <c r="W165" i="17"/>
  <c r="G165" i="17"/>
  <c r="H165" i="17"/>
  <c r="I165" i="17"/>
  <c r="X165" i="17"/>
  <c r="Q165" i="17"/>
  <c r="U165" i="17"/>
  <c r="T165" i="17"/>
  <c r="B165" i="17"/>
  <c r="R165" i="17"/>
  <c r="L165" i="17"/>
  <c r="J165" i="17"/>
  <c r="D165" i="17"/>
  <c r="F165" i="17"/>
  <c r="V165" i="17"/>
  <c r="S165" i="17"/>
  <c r="C165" i="17"/>
  <c r="K165" i="17"/>
  <c r="I174" i="20"/>
  <c r="C174" i="20"/>
  <c r="H174" i="20"/>
  <c r="G174" i="20"/>
  <c r="J174" i="20"/>
  <c r="D174" i="20"/>
  <c r="F174" i="20"/>
  <c r="N174" i="20"/>
  <c r="K174" i="20"/>
  <c r="B174" i="20"/>
  <c r="L174" i="20"/>
  <c r="M174" i="20"/>
  <c r="AH62" i="26"/>
  <c r="AC62" i="26"/>
  <c r="AK62" i="26"/>
  <c r="AL62" i="26"/>
  <c r="Q62" i="26"/>
  <c r="I62" i="26"/>
  <c r="G62" i="26"/>
  <c r="M62" i="26"/>
  <c r="K62" i="26"/>
  <c r="E62" i="26"/>
  <c r="S62" i="26"/>
  <c r="L62" i="26"/>
  <c r="W62" i="26"/>
  <c r="AA62" i="26"/>
  <c r="O62" i="26"/>
  <c r="AM62" i="26"/>
  <c r="V62" i="26"/>
  <c r="U62" i="26"/>
  <c r="D62" i="26"/>
  <c r="AI62" i="26"/>
  <c r="X62" i="26"/>
  <c r="Y62" i="26"/>
  <c r="C62" i="26"/>
  <c r="T62" i="26"/>
  <c r="P62" i="26"/>
  <c r="J62" i="26"/>
  <c r="AE62" i="26"/>
  <c r="AB62" i="26"/>
  <c r="AD62" i="26"/>
  <c r="AG62" i="26"/>
  <c r="N62" i="26"/>
  <c r="H62" i="26"/>
  <c r="AJ62" i="26"/>
  <c r="AF62" i="26"/>
  <c r="R62" i="26"/>
  <c r="F62" i="26"/>
  <c r="Z62" i="26"/>
  <c r="B38" i="18"/>
  <c r="N38" i="18"/>
  <c r="C38" i="18"/>
  <c r="D38" i="18"/>
  <c r="R38" i="18"/>
  <c r="I38" i="18"/>
  <c r="H38" i="18"/>
  <c r="L38" i="18"/>
  <c r="Q38" i="18"/>
  <c r="J38" i="18"/>
  <c r="F38" i="18"/>
  <c r="P38" i="18"/>
  <c r="M38" i="18"/>
  <c r="O38" i="18"/>
  <c r="G38" i="18"/>
  <c r="K38" i="18"/>
  <c r="E141" i="14"/>
  <c r="I141" i="14"/>
  <c r="D141" i="14"/>
  <c r="F141" i="14"/>
  <c r="G141" i="14"/>
  <c r="H141" i="14"/>
  <c r="C141" i="14"/>
  <c r="C110" i="14"/>
  <c r="H110" i="14"/>
  <c r="I110" i="14"/>
  <c r="D110" i="14"/>
  <c r="E110" i="14"/>
  <c r="G110" i="14"/>
  <c r="F110" i="14"/>
  <c r="U121" i="17"/>
  <c r="J121" i="17"/>
  <c r="Q121" i="17"/>
  <c r="G121" i="17"/>
  <c r="S121" i="17"/>
  <c r="M121" i="17"/>
  <c r="N121" i="17"/>
  <c r="H121" i="17"/>
  <c r="T121" i="17"/>
  <c r="W121" i="17"/>
  <c r="D121" i="17"/>
  <c r="R121" i="17"/>
  <c r="B121" i="17"/>
  <c r="F121" i="17"/>
  <c r="C121" i="17"/>
  <c r="L121" i="17"/>
  <c r="I121" i="17"/>
  <c r="V121" i="17"/>
  <c r="X121" i="17"/>
  <c r="K121" i="17"/>
  <c r="B35" i="21"/>
  <c r="N35" i="21"/>
  <c r="F35" i="21"/>
  <c r="K35" i="21"/>
  <c r="G35" i="21"/>
  <c r="D35" i="21"/>
  <c r="M35" i="21"/>
  <c r="I35" i="21"/>
  <c r="J35" i="21"/>
  <c r="H35" i="21"/>
  <c r="L35" i="21"/>
  <c r="C35" i="21"/>
  <c r="E80" i="14"/>
  <c r="D80" i="14"/>
  <c r="G80" i="14"/>
  <c r="C80" i="14"/>
  <c r="I80" i="14"/>
  <c r="H80" i="14"/>
  <c r="F80" i="14"/>
  <c r="F47" i="21"/>
  <c r="G47" i="21"/>
  <c r="H47" i="21"/>
  <c r="K47" i="21"/>
  <c r="D47" i="21"/>
  <c r="B47" i="21"/>
  <c r="I47" i="21"/>
  <c r="M47" i="21"/>
  <c r="N47" i="21"/>
  <c r="C47" i="21"/>
  <c r="L47" i="21"/>
  <c r="J47" i="21"/>
  <c r="C33" i="19"/>
  <c r="L33" i="19"/>
  <c r="M33" i="19"/>
  <c r="G33" i="19"/>
  <c r="P33" i="19"/>
  <c r="N33" i="19"/>
  <c r="O33" i="19"/>
  <c r="Q33" i="19"/>
  <c r="D33" i="19"/>
  <c r="B33" i="19"/>
  <c r="R33" i="19"/>
  <c r="F33" i="19"/>
  <c r="J33" i="19"/>
  <c r="I33" i="19"/>
  <c r="H33" i="19"/>
  <c r="K33" i="19"/>
  <c r="C106" i="22"/>
  <c r="B106" i="22"/>
  <c r="F106" i="22"/>
  <c r="H106" i="22"/>
  <c r="D106" i="22"/>
  <c r="I106" i="22"/>
  <c r="G106" i="22"/>
  <c r="J143" i="21"/>
  <c r="G143" i="21"/>
  <c r="N143" i="21"/>
  <c r="I143" i="21"/>
  <c r="L143" i="21"/>
  <c r="D143" i="21"/>
  <c r="C143" i="21"/>
  <c r="H143" i="21"/>
  <c r="M143" i="21"/>
  <c r="K143" i="21"/>
  <c r="B143" i="21"/>
  <c r="F143" i="21"/>
  <c r="O148" i="19"/>
  <c r="C148" i="19"/>
  <c r="P148" i="19"/>
  <c r="I148" i="19"/>
  <c r="L148" i="19"/>
  <c r="R148" i="19"/>
  <c r="B148" i="19"/>
  <c r="G148" i="19"/>
  <c r="H148" i="19"/>
  <c r="M148" i="19"/>
  <c r="F148" i="19"/>
  <c r="N148" i="19"/>
  <c r="D148" i="19"/>
  <c r="J148" i="19"/>
  <c r="Q148" i="19"/>
  <c r="K148" i="19"/>
  <c r="I148" i="20"/>
  <c r="L148" i="20"/>
  <c r="G148" i="20"/>
  <c r="M148" i="20"/>
  <c r="H148" i="20"/>
  <c r="K148" i="20"/>
  <c r="N148" i="20"/>
  <c r="J148" i="20"/>
  <c r="D148" i="20"/>
  <c r="F148" i="20"/>
  <c r="B148" i="20"/>
  <c r="C148" i="20"/>
  <c r="H55" i="23"/>
  <c r="D55" i="23"/>
  <c r="B55" i="23"/>
  <c r="G55" i="23"/>
  <c r="C55" i="23"/>
  <c r="F55" i="23"/>
  <c r="I55" i="23"/>
  <c r="H19" i="18"/>
  <c r="L19" i="18"/>
  <c r="M19" i="18"/>
  <c r="N19" i="18"/>
  <c r="G19" i="18"/>
  <c r="D19" i="18"/>
  <c r="B19" i="18"/>
  <c r="J19" i="18"/>
  <c r="P19" i="18"/>
  <c r="I19" i="18"/>
  <c r="O19" i="18"/>
  <c r="C19" i="18"/>
  <c r="F19" i="18"/>
  <c r="K19" i="18"/>
  <c r="Q19" i="18"/>
  <c r="R19" i="18"/>
  <c r="I179" i="18"/>
  <c r="F179" i="18"/>
  <c r="C179" i="18"/>
  <c r="P179" i="18"/>
  <c r="H179" i="18"/>
  <c r="M179" i="18"/>
  <c r="O179" i="18"/>
  <c r="N179" i="18"/>
  <c r="D179" i="18"/>
  <c r="K179" i="18"/>
  <c r="L179" i="18"/>
  <c r="J179" i="18"/>
  <c r="Q179" i="18"/>
  <c r="B179" i="18"/>
  <c r="R179" i="18"/>
  <c r="G179" i="18"/>
  <c r="G172" i="21"/>
  <c r="J172" i="21"/>
  <c r="D172" i="21"/>
  <c r="I172" i="21"/>
  <c r="C172" i="21"/>
  <c r="K172" i="21"/>
  <c r="N172" i="21"/>
  <c r="F172" i="21"/>
  <c r="B172" i="21"/>
  <c r="L172" i="21"/>
  <c r="H172" i="21"/>
  <c r="M172" i="21"/>
  <c r="K54" i="21"/>
  <c r="G54" i="21"/>
  <c r="M54" i="21"/>
  <c r="I54" i="21"/>
  <c r="D54" i="21"/>
  <c r="F54" i="21"/>
  <c r="J54" i="21"/>
  <c r="H54" i="21"/>
  <c r="N54" i="21"/>
  <c r="L54" i="21"/>
  <c r="C54" i="21"/>
  <c r="B54" i="21"/>
  <c r="G20" i="22"/>
  <c r="F20" i="22"/>
  <c r="I20" i="22"/>
  <c r="B20" i="22"/>
  <c r="D20" i="22"/>
  <c r="H20" i="22"/>
  <c r="C20" i="22"/>
  <c r="C46" i="24"/>
  <c r="D46" i="24"/>
  <c r="G46" i="24"/>
  <c r="F46" i="24"/>
  <c r="E46" i="24"/>
  <c r="O123" i="19"/>
  <c r="G123" i="19"/>
  <c r="R123" i="19"/>
  <c r="F123" i="19"/>
  <c r="Q123" i="19"/>
  <c r="B123" i="19"/>
  <c r="H123" i="19"/>
  <c r="P123" i="19"/>
  <c r="K123" i="19"/>
  <c r="J123" i="19"/>
  <c r="C123" i="19"/>
  <c r="I123" i="19"/>
  <c r="N123" i="19"/>
  <c r="L123" i="19"/>
  <c r="M123" i="19"/>
  <c r="D123" i="19"/>
  <c r="G118" i="23"/>
  <c r="H118" i="23"/>
  <c r="I118" i="23"/>
  <c r="D118" i="23"/>
  <c r="B118" i="23"/>
  <c r="C118" i="23"/>
  <c r="F118" i="23"/>
  <c r="K156" i="20"/>
  <c r="M156" i="20"/>
  <c r="G156" i="20"/>
  <c r="F156" i="20"/>
  <c r="C156" i="20"/>
  <c r="B156" i="20"/>
  <c r="H156" i="20"/>
  <c r="J156" i="20"/>
  <c r="L156" i="20"/>
  <c r="N156" i="20"/>
  <c r="D156" i="20"/>
  <c r="I156" i="20"/>
  <c r="K77" i="20"/>
  <c r="M77" i="20"/>
  <c r="F77" i="20"/>
  <c r="G77" i="20"/>
  <c r="J77" i="20"/>
  <c r="N77" i="20"/>
  <c r="D77" i="20"/>
  <c r="H77" i="20"/>
  <c r="I77" i="20"/>
  <c r="L77" i="20"/>
  <c r="B77" i="20"/>
  <c r="C77" i="20"/>
  <c r="I143" i="14"/>
  <c r="G143" i="14"/>
  <c r="F143" i="14"/>
  <c r="E143" i="14"/>
  <c r="C143" i="14"/>
  <c r="D143" i="14"/>
  <c r="H143" i="14"/>
  <c r="G28" i="23"/>
  <c r="D28" i="23"/>
  <c r="B28" i="23"/>
  <c r="I28" i="23"/>
  <c r="F28" i="23"/>
  <c r="H28" i="23"/>
  <c r="C28" i="23"/>
  <c r="J104" i="17"/>
  <c r="F104" i="17"/>
  <c r="I104" i="17"/>
  <c r="W104" i="17"/>
  <c r="Q104" i="17"/>
  <c r="B104" i="17"/>
  <c r="U104" i="17"/>
  <c r="N104" i="17"/>
  <c r="K104" i="17"/>
  <c r="C104" i="17"/>
  <c r="S104" i="17"/>
  <c r="V104" i="17"/>
  <c r="D104" i="17"/>
  <c r="H104" i="17"/>
  <c r="G104" i="17"/>
  <c r="L104" i="17"/>
  <c r="X104" i="17"/>
  <c r="M104" i="17"/>
  <c r="R104" i="17"/>
  <c r="T104" i="17"/>
  <c r="F125" i="24"/>
  <c r="E125" i="24"/>
  <c r="D125" i="24"/>
  <c r="C125" i="24"/>
  <c r="G125" i="24"/>
  <c r="N23" i="21"/>
  <c r="F23" i="21"/>
  <c r="J23" i="21"/>
  <c r="I23" i="21"/>
  <c r="C23" i="21"/>
  <c r="L23" i="21"/>
  <c r="B23" i="21"/>
  <c r="M23" i="21"/>
  <c r="K23" i="21"/>
  <c r="H23" i="21"/>
  <c r="G23" i="21"/>
  <c r="D23" i="21"/>
  <c r="F159" i="17"/>
  <c r="N159" i="17"/>
  <c r="J159" i="17"/>
  <c r="H159" i="17"/>
  <c r="S159" i="17"/>
  <c r="X159" i="17"/>
  <c r="Q159" i="17"/>
  <c r="R159" i="17"/>
  <c r="U159" i="17"/>
  <c r="L159" i="17"/>
  <c r="M159" i="17"/>
  <c r="C159" i="17"/>
  <c r="W159" i="17"/>
  <c r="I159" i="17"/>
  <c r="G159" i="17"/>
  <c r="B159" i="17"/>
  <c r="T159" i="17"/>
  <c r="D159" i="17"/>
  <c r="K159" i="17"/>
  <c r="V159" i="17"/>
  <c r="H96" i="23"/>
  <c r="I96" i="23"/>
  <c r="C96" i="23"/>
  <c r="F96" i="23"/>
  <c r="D96" i="23"/>
  <c r="B96" i="23"/>
  <c r="G96" i="23"/>
  <c r="F78" i="22"/>
  <c r="B78" i="22"/>
  <c r="I78" i="22"/>
  <c r="D78" i="22"/>
  <c r="C78" i="22"/>
  <c r="H78" i="22"/>
  <c r="G78" i="22"/>
  <c r="G153" i="24"/>
  <c r="C153" i="24"/>
  <c r="E153" i="24"/>
  <c r="D153" i="24"/>
  <c r="F153" i="24"/>
  <c r="K53" i="19"/>
  <c r="M53" i="19"/>
  <c r="B53" i="19"/>
  <c r="P53" i="19"/>
  <c r="G53" i="19"/>
  <c r="D53" i="19"/>
  <c r="Q53" i="19"/>
  <c r="L53" i="19"/>
  <c r="N53" i="19"/>
  <c r="F53" i="19"/>
  <c r="R53" i="19"/>
  <c r="O53" i="19"/>
  <c r="I53" i="19"/>
  <c r="J53" i="19"/>
  <c r="C53" i="19"/>
  <c r="H53" i="19"/>
  <c r="J66" i="21"/>
  <c r="C66" i="21"/>
  <c r="K66" i="21"/>
  <c r="M66" i="21"/>
  <c r="D66" i="21"/>
  <c r="F66" i="21"/>
  <c r="G66" i="21"/>
  <c r="H66" i="21"/>
  <c r="I66" i="21"/>
  <c r="L66" i="21"/>
  <c r="B66" i="21"/>
  <c r="N66" i="21"/>
  <c r="I189" i="19"/>
  <c r="B189" i="19"/>
  <c r="J189" i="19"/>
  <c r="O189" i="19"/>
  <c r="R189" i="19"/>
  <c r="H189" i="19"/>
  <c r="P189" i="19"/>
  <c r="C189" i="19"/>
  <c r="Q189" i="19"/>
  <c r="L189" i="19"/>
  <c r="G189" i="19"/>
  <c r="K189" i="19"/>
  <c r="F189" i="19"/>
  <c r="N189" i="19"/>
  <c r="M189" i="19"/>
  <c r="D189" i="19"/>
  <c r="N39" i="21"/>
  <c r="D39" i="21"/>
  <c r="F39" i="21"/>
  <c r="C39" i="21"/>
  <c r="L39" i="21"/>
  <c r="I39" i="21"/>
  <c r="H39" i="21"/>
  <c r="M39" i="21"/>
  <c r="K39" i="21"/>
  <c r="B39" i="21"/>
  <c r="J39" i="21"/>
  <c r="G39" i="21"/>
  <c r="C106" i="23"/>
  <c r="I106" i="23"/>
  <c r="H106" i="23"/>
  <c r="B106" i="23"/>
  <c r="F106" i="23"/>
  <c r="D106" i="23"/>
  <c r="G106" i="23"/>
  <c r="H133" i="21"/>
  <c r="L133" i="21"/>
  <c r="I133" i="21"/>
  <c r="K133" i="21"/>
  <c r="D133" i="21"/>
  <c r="C133" i="21"/>
  <c r="F133" i="21"/>
  <c r="J133" i="21"/>
  <c r="M133" i="21"/>
  <c r="B133" i="21"/>
  <c r="G133" i="21"/>
  <c r="N133" i="21"/>
  <c r="G107" i="14"/>
  <c r="E107" i="14"/>
  <c r="I107" i="14"/>
  <c r="D107" i="14"/>
  <c r="C107" i="14"/>
  <c r="F107" i="14"/>
  <c r="H107" i="14"/>
  <c r="J74" i="21"/>
  <c r="L74" i="21"/>
  <c r="G74" i="21"/>
  <c r="N74" i="21"/>
  <c r="I74" i="21"/>
  <c r="B74" i="21"/>
  <c r="M74" i="21"/>
  <c r="C74" i="21"/>
  <c r="D74" i="21"/>
  <c r="H74" i="21"/>
  <c r="F74" i="21"/>
  <c r="K74" i="21"/>
  <c r="F137" i="22"/>
  <c r="H137" i="22"/>
  <c r="I137" i="22"/>
  <c r="D137" i="22"/>
  <c r="B137" i="22"/>
  <c r="G137" i="22"/>
  <c r="C137" i="22"/>
  <c r="B127" i="17"/>
  <c r="S127" i="17"/>
  <c r="T127" i="17"/>
  <c r="U127" i="17"/>
  <c r="L127" i="17"/>
  <c r="W127" i="17"/>
  <c r="R127" i="17"/>
  <c r="X127" i="17"/>
  <c r="K127" i="17"/>
  <c r="C127" i="17"/>
  <c r="G127" i="17"/>
  <c r="M127" i="17"/>
  <c r="D127" i="17"/>
  <c r="H127" i="17"/>
  <c r="I127" i="17"/>
  <c r="J127" i="17"/>
  <c r="Q127" i="17"/>
  <c r="V127" i="17"/>
  <c r="N127" i="17"/>
  <c r="F127" i="17"/>
  <c r="B168" i="23"/>
  <c r="C168" i="23"/>
  <c r="D168" i="23"/>
  <c r="H168" i="23"/>
  <c r="F168" i="23"/>
  <c r="G168" i="23"/>
  <c r="I168" i="23"/>
  <c r="D149" i="23"/>
  <c r="F149" i="23"/>
  <c r="B149" i="23"/>
  <c r="I149" i="23"/>
  <c r="H149" i="23"/>
  <c r="C149" i="23"/>
  <c r="G149" i="23"/>
  <c r="L54" i="17"/>
  <c r="I54" i="17"/>
  <c r="T54" i="17"/>
  <c r="N54" i="17"/>
  <c r="H54" i="17"/>
  <c r="F54" i="17"/>
  <c r="W54" i="17"/>
  <c r="S54" i="17"/>
  <c r="J54" i="17"/>
  <c r="M54" i="17"/>
  <c r="G54" i="17"/>
  <c r="B54" i="17"/>
  <c r="R54" i="17"/>
  <c r="K54" i="17"/>
  <c r="C54" i="17"/>
  <c r="V54" i="17"/>
  <c r="U54" i="17"/>
  <c r="Q54" i="17"/>
  <c r="X54" i="17"/>
  <c r="D54" i="17"/>
  <c r="E18" i="14"/>
  <c r="D18" i="14"/>
  <c r="C18" i="14"/>
  <c r="G18" i="14"/>
  <c r="H18" i="14"/>
  <c r="I18" i="14"/>
  <c r="F18" i="14"/>
  <c r="AI174" i="26"/>
  <c r="AM174" i="26"/>
  <c r="Q174" i="26"/>
  <c r="AE174" i="26"/>
  <c r="AC174" i="26"/>
  <c r="U174" i="26"/>
  <c r="AK174" i="26"/>
  <c r="X174" i="26"/>
  <c r="AB174" i="26"/>
  <c r="AG174" i="26"/>
  <c r="H174" i="26"/>
  <c r="AJ174" i="26"/>
  <c r="G174" i="26"/>
  <c r="P174" i="26"/>
  <c r="T174" i="26"/>
  <c r="R174" i="26"/>
  <c r="AF174" i="26"/>
  <c r="F174" i="26"/>
  <c r="Y174" i="26"/>
  <c r="N174" i="26"/>
  <c r="AA174" i="26"/>
  <c r="K174" i="26"/>
  <c r="V174" i="26"/>
  <c r="J174" i="26"/>
  <c r="AH174" i="26"/>
  <c r="D174" i="26"/>
  <c r="I174" i="26"/>
  <c r="W174" i="26"/>
  <c r="E174" i="26"/>
  <c r="L174" i="26"/>
  <c r="Z174" i="26"/>
  <c r="AL174" i="26"/>
  <c r="C174" i="26"/>
  <c r="S174" i="26"/>
  <c r="M174" i="26"/>
  <c r="AD174" i="26"/>
  <c r="O174" i="26"/>
  <c r="L78" i="20"/>
  <c r="K78" i="20"/>
  <c r="I78" i="20"/>
  <c r="N78" i="20"/>
  <c r="C78" i="20"/>
  <c r="D78" i="20"/>
  <c r="H78" i="20"/>
  <c r="F78" i="20"/>
  <c r="J78" i="20"/>
  <c r="M78" i="20"/>
  <c r="B78" i="20"/>
  <c r="G78" i="20"/>
  <c r="D144" i="19"/>
  <c r="H144" i="19"/>
  <c r="M144" i="19"/>
  <c r="N144" i="19"/>
  <c r="P144" i="19"/>
  <c r="Q144" i="19"/>
  <c r="R144" i="19"/>
  <c r="C144" i="19"/>
  <c r="K144" i="19"/>
  <c r="O144" i="19"/>
  <c r="G144" i="19"/>
  <c r="J144" i="19"/>
  <c r="B144" i="19"/>
  <c r="L144" i="19"/>
  <c r="I144" i="19"/>
  <c r="F144" i="19"/>
  <c r="D130" i="23"/>
  <c r="C130" i="23"/>
  <c r="H130" i="23"/>
  <c r="B130" i="23"/>
  <c r="I130" i="23"/>
  <c r="F130" i="23"/>
  <c r="G130" i="23"/>
  <c r="D106" i="24"/>
  <c r="E106" i="24"/>
  <c r="F106" i="24"/>
  <c r="G106" i="24"/>
  <c r="C106" i="24"/>
  <c r="M162" i="20"/>
  <c r="G162" i="20"/>
  <c r="N162" i="20"/>
  <c r="L162" i="20"/>
  <c r="H162" i="20"/>
  <c r="B162" i="20"/>
  <c r="J162" i="20"/>
  <c r="K162" i="20"/>
  <c r="C162" i="20"/>
  <c r="I162" i="20"/>
  <c r="F162" i="20"/>
  <c r="D162" i="20"/>
  <c r="I16" i="20"/>
  <c r="J16" i="20"/>
  <c r="D16" i="20"/>
  <c r="N16" i="20"/>
  <c r="B16" i="20"/>
  <c r="G16" i="20"/>
  <c r="K16" i="20"/>
  <c r="M16" i="20"/>
  <c r="L16" i="20"/>
  <c r="H16" i="20"/>
  <c r="C16" i="20"/>
  <c r="F16" i="20"/>
  <c r="B81" i="23"/>
  <c r="I81" i="23"/>
  <c r="G81" i="23"/>
  <c r="D81" i="23"/>
  <c r="C81" i="23"/>
  <c r="H81" i="23"/>
  <c r="F81" i="23"/>
  <c r="B161" i="23"/>
  <c r="G161" i="23"/>
  <c r="C161" i="23"/>
  <c r="H161" i="23"/>
  <c r="F161" i="23"/>
  <c r="D161" i="23"/>
  <c r="I161" i="23"/>
  <c r="B42" i="23"/>
  <c r="D42" i="23"/>
  <c r="C42" i="23"/>
  <c r="H42" i="23"/>
  <c r="I42" i="23"/>
  <c r="G42" i="23"/>
  <c r="F42" i="23"/>
  <c r="J112" i="20"/>
  <c r="B112" i="20"/>
  <c r="I112" i="20"/>
  <c r="D112" i="20"/>
  <c r="G112" i="20"/>
  <c r="H112" i="20"/>
  <c r="C112" i="20"/>
  <c r="F112" i="20"/>
  <c r="K112" i="20"/>
  <c r="M112" i="20"/>
  <c r="L112" i="20"/>
  <c r="N112" i="20"/>
  <c r="B154" i="17"/>
  <c r="J154" i="17"/>
  <c r="U154" i="17"/>
  <c r="V154" i="17"/>
  <c r="G154" i="17"/>
  <c r="I154" i="17"/>
  <c r="W154" i="17"/>
  <c r="L154" i="17"/>
  <c r="D154" i="17"/>
  <c r="T154" i="17"/>
  <c r="C154" i="17"/>
  <c r="K154" i="17"/>
  <c r="F154" i="17"/>
  <c r="R154" i="17"/>
  <c r="N154" i="17"/>
  <c r="H154" i="17"/>
  <c r="X154" i="17"/>
  <c r="M154" i="17"/>
  <c r="Q154" i="17"/>
  <c r="S154" i="17"/>
  <c r="B174" i="23"/>
  <c r="H174" i="23"/>
  <c r="C174" i="23"/>
  <c r="G174" i="23"/>
  <c r="I174" i="23"/>
  <c r="D174" i="23"/>
  <c r="F174" i="23"/>
  <c r="D153" i="20"/>
  <c r="K153" i="20"/>
  <c r="L153" i="20"/>
  <c r="G153" i="20"/>
  <c r="N153" i="20"/>
  <c r="F153" i="20"/>
  <c r="H153" i="20"/>
  <c r="J153" i="20"/>
  <c r="C153" i="20"/>
  <c r="B153" i="20"/>
  <c r="M153" i="20"/>
  <c r="I153" i="20"/>
  <c r="D44" i="14"/>
  <c r="G44" i="14"/>
  <c r="C44" i="14"/>
  <c r="H44" i="14"/>
  <c r="F44" i="14"/>
  <c r="I44" i="14"/>
  <c r="E44" i="14"/>
  <c r="G52" i="14"/>
  <c r="D52" i="14"/>
  <c r="E52" i="14"/>
  <c r="I52" i="14"/>
  <c r="C52" i="14"/>
  <c r="F52" i="14"/>
  <c r="H52" i="14"/>
  <c r="C116" i="20"/>
  <c r="M116" i="20"/>
  <c r="N116" i="20"/>
  <c r="F116" i="20"/>
  <c r="I116" i="20"/>
  <c r="J116" i="20"/>
  <c r="B116" i="20"/>
  <c r="H116" i="20"/>
  <c r="L116" i="20"/>
  <c r="D116" i="20"/>
  <c r="G116" i="20"/>
  <c r="K116" i="20"/>
  <c r="L77" i="17"/>
  <c r="F77" i="17"/>
  <c r="U77" i="17"/>
  <c r="V77" i="17"/>
  <c r="H77" i="17"/>
  <c r="C77" i="17"/>
  <c r="G77" i="17"/>
  <c r="Q77" i="17"/>
  <c r="X77" i="17"/>
  <c r="T77" i="17"/>
  <c r="M77" i="17"/>
  <c r="K77" i="17"/>
  <c r="J77" i="17"/>
  <c r="S77" i="17"/>
  <c r="W77" i="17"/>
  <c r="I77" i="17"/>
  <c r="D77" i="17"/>
  <c r="R77" i="17"/>
  <c r="N77" i="17"/>
  <c r="B77" i="17"/>
  <c r="G173" i="19"/>
  <c r="P173" i="19"/>
  <c r="O173" i="19"/>
  <c r="J173" i="19"/>
  <c r="B173" i="19"/>
  <c r="F173" i="19"/>
  <c r="K173" i="19"/>
  <c r="L173" i="19"/>
  <c r="Q173" i="19"/>
  <c r="N173" i="19"/>
  <c r="R173" i="19"/>
  <c r="M173" i="19"/>
  <c r="I173" i="19"/>
  <c r="C173" i="19"/>
  <c r="D173" i="19"/>
  <c r="H173" i="19"/>
  <c r="K155" i="26"/>
  <c r="AL155" i="26"/>
  <c r="AE155" i="26"/>
  <c r="AM155" i="26"/>
  <c r="S155" i="26"/>
  <c r="AA155" i="26"/>
  <c r="W155" i="26"/>
  <c r="Y155" i="26"/>
  <c r="T155" i="26"/>
  <c r="U155" i="26"/>
  <c r="I155" i="26"/>
  <c r="Q155" i="26"/>
  <c r="X155" i="26"/>
  <c r="F155" i="26"/>
  <c r="AK155" i="26"/>
  <c r="E155" i="26"/>
  <c r="H155" i="26"/>
  <c r="M155" i="26"/>
  <c r="AG155" i="26"/>
  <c r="D155" i="26"/>
  <c r="AB155" i="26"/>
  <c r="Z155" i="26"/>
  <c r="J155" i="26"/>
  <c r="AJ155" i="26"/>
  <c r="AF155" i="26"/>
  <c r="AI155" i="26"/>
  <c r="AC155" i="26"/>
  <c r="N155" i="26"/>
  <c r="O155" i="26"/>
  <c r="AD155" i="26"/>
  <c r="C155" i="26"/>
  <c r="P155" i="26"/>
  <c r="R155" i="26"/>
  <c r="V155" i="26"/>
  <c r="G155" i="26"/>
  <c r="L155" i="26"/>
  <c r="AH155" i="26"/>
  <c r="F151" i="22"/>
  <c r="G151" i="22"/>
  <c r="D151" i="22"/>
  <c r="C151" i="22"/>
  <c r="I151" i="22"/>
  <c r="B151" i="22"/>
  <c r="H151" i="22"/>
  <c r="R32" i="17"/>
  <c r="I32" i="17"/>
  <c r="D32" i="17"/>
  <c r="H32" i="17"/>
  <c r="N32" i="17"/>
  <c r="V32" i="17"/>
  <c r="J32" i="17"/>
  <c r="Q32" i="17"/>
  <c r="W32" i="17"/>
  <c r="L32" i="17"/>
  <c r="M32" i="17"/>
  <c r="T32" i="17"/>
  <c r="K32" i="17"/>
  <c r="X32" i="17"/>
  <c r="F32" i="17"/>
  <c r="C32" i="17"/>
  <c r="B32" i="17"/>
  <c r="S32" i="17"/>
  <c r="G32" i="17"/>
  <c r="U32" i="17"/>
  <c r="Z165" i="26"/>
  <c r="F165" i="26"/>
  <c r="AH165" i="26"/>
  <c r="D165" i="26"/>
  <c r="AA165" i="26"/>
  <c r="G165" i="26"/>
  <c r="AD165" i="26"/>
  <c r="S165" i="26"/>
  <c r="R165" i="26"/>
  <c r="C165" i="26"/>
  <c r="W165" i="26"/>
  <c r="O165" i="26"/>
  <c r="I165" i="26"/>
  <c r="Q165" i="26"/>
  <c r="AK165" i="26"/>
  <c r="AM165" i="26"/>
  <c r="AI165" i="26"/>
  <c r="U165" i="26"/>
  <c r="M165" i="26"/>
  <c r="AJ165" i="26"/>
  <c r="AG165" i="26"/>
  <c r="E165" i="26"/>
  <c r="T165" i="26"/>
  <c r="AL165" i="26"/>
  <c r="X165" i="26"/>
  <c r="L165" i="26"/>
  <c r="AF165" i="26"/>
  <c r="Y165" i="26"/>
  <c r="AB165" i="26"/>
  <c r="H165" i="26"/>
  <c r="AC165" i="26"/>
  <c r="N165" i="26"/>
  <c r="V165" i="26"/>
  <c r="AE165" i="26"/>
  <c r="J165" i="26"/>
  <c r="P165" i="26"/>
  <c r="K165" i="26"/>
  <c r="F134" i="26"/>
  <c r="AG134" i="26"/>
  <c r="N134" i="26"/>
  <c r="AA134" i="26"/>
  <c r="G134" i="26"/>
  <c r="V134" i="26"/>
  <c r="J134" i="26"/>
  <c r="AH134" i="26"/>
  <c r="T134" i="26"/>
  <c r="K134" i="26"/>
  <c r="AL134" i="26"/>
  <c r="AD134" i="26"/>
  <c r="W134" i="26"/>
  <c r="AB134" i="26"/>
  <c r="C134" i="26"/>
  <c r="AI134" i="26"/>
  <c r="AM134" i="26"/>
  <c r="Q134" i="26"/>
  <c r="AE134" i="26"/>
  <c r="I134" i="26"/>
  <c r="U134" i="26"/>
  <c r="AK134" i="26"/>
  <c r="X134" i="26"/>
  <c r="AJ134" i="26"/>
  <c r="L134" i="26"/>
  <c r="S134" i="26"/>
  <c r="R134" i="26"/>
  <c r="Y134" i="26"/>
  <c r="Z134" i="26"/>
  <c r="P134" i="26"/>
  <c r="M134" i="26"/>
  <c r="O134" i="26"/>
  <c r="AC134" i="26"/>
  <c r="H134" i="26"/>
  <c r="AF134" i="26"/>
  <c r="D134" i="26"/>
  <c r="E134" i="26"/>
  <c r="Q61" i="19"/>
  <c r="L61" i="19"/>
  <c r="P61" i="19"/>
  <c r="H61" i="19"/>
  <c r="R61" i="19"/>
  <c r="D61" i="19"/>
  <c r="O61" i="19"/>
  <c r="F61" i="19"/>
  <c r="B61" i="19"/>
  <c r="G61" i="19"/>
  <c r="M61" i="19"/>
  <c r="K61" i="19"/>
  <c r="C61" i="19"/>
  <c r="J61" i="19"/>
  <c r="N61" i="19"/>
  <c r="I61" i="19"/>
  <c r="F53" i="14"/>
  <c r="I53" i="14"/>
  <c r="D53" i="14"/>
  <c r="G53" i="14"/>
  <c r="E53" i="14"/>
  <c r="C53" i="14"/>
  <c r="H53" i="14"/>
  <c r="M112" i="26"/>
  <c r="R112" i="26"/>
  <c r="F112" i="26"/>
  <c r="X112" i="26"/>
  <c r="C112" i="26"/>
  <c r="AE112" i="26"/>
  <c r="AM112" i="26"/>
  <c r="AJ112" i="26"/>
  <c r="V112" i="26"/>
  <c r="I112" i="26"/>
  <c r="N112" i="26"/>
  <c r="AB112" i="26"/>
  <c r="Y112" i="26"/>
  <c r="AA112" i="26"/>
  <c r="U112" i="26"/>
  <c r="AC112" i="26"/>
  <c r="AD112" i="26"/>
  <c r="L112" i="26"/>
  <c r="AI112" i="26"/>
  <c r="J112" i="26"/>
  <c r="AH112" i="26"/>
  <c r="T112" i="26"/>
  <c r="Z112" i="26"/>
  <c r="D112" i="26"/>
  <c r="AG112" i="26"/>
  <c r="AF112" i="26"/>
  <c r="E112" i="26"/>
  <c r="P112" i="26"/>
  <c r="Q112" i="26"/>
  <c r="S112" i="26"/>
  <c r="K112" i="26"/>
  <c r="AK112" i="26"/>
  <c r="O112" i="26"/>
  <c r="H112" i="26"/>
  <c r="W112" i="26"/>
  <c r="G112" i="26"/>
  <c r="AL112" i="26"/>
  <c r="C100" i="21"/>
  <c r="D100" i="21"/>
  <c r="L100" i="21"/>
  <c r="I100" i="21"/>
  <c r="F100" i="21"/>
  <c r="J100" i="21"/>
  <c r="H100" i="21"/>
  <c r="B100" i="21"/>
  <c r="N100" i="21"/>
  <c r="M100" i="21"/>
  <c r="K100" i="21"/>
  <c r="G100" i="21"/>
  <c r="AK71" i="26"/>
  <c r="AG71" i="26"/>
  <c r="AC71" i="26"/>
  <c r="Q71" i="26"/>
  <c r="M71" i="26"/>
  <c r="H71" i="26"/>
  <c r="AI71" i="26"/>
  <c r="Y71" i="26"/>
  <c r="AB71" i="26"/>
  <c r="G71" i="26"/>
  <c r="J71" i="26"/>
  <c r="R71" i="26"/>
  <c r="O71" i="26"/>
  <c r="AL71" i="26"/>
  <c r="AA71" i="26"/>
  <c r="AH71" i="26"/>
  <c r="L71" i="26"/>
  <c r="AE71" i="26"/>
  <c r="W71" i="26"/>
  <c r="N71" i="26"/>
  <c r="AM71" i="26"/>
  <c r="K71" i="26"/>
  <c r="I71" i="26"/>
  <c r="D71" i="26"/>
  <c r="E71" i="26"/>
  <c r="U71" i="26"/>
  <c r="V71" i="26"/>
  <c r="AD71" i="26"/>
  <c r="AJ71" i="26"/>
  <c r="AF71" i="26"/>
  <c r="F71" i="26"/>
  <c r="C71" i="26"/>
  <c r="P71" i="26"/>
  <c r="Z71" i="26"/>
  <c r="X71" i="26"/>
  <c r="S71" i="26"/>
  <c r="T71" i="26"/>
  <c r="I121" i="14"/>
  <c r="G121" i="14"/>
  <c r="F121" i="14"/>
  <c r="D121" i="14"/>
  <c r="E121" i="14"/>
  <c r="C121" i="14"/>
  <c r="H121" i="14"/>
  <c r="N142" i="20"/>
  <c r="J142" i="20"/>
  <c r="K142" i="20"/>
  <c r="G142" i="20"/>
  <c r="C142" i="20"/>
  <c r="H142" i="20"/>
  <c r="I142" i="20"/>
  <c r="F142" i="20"/>
  <c r="L142" i="20"/>
  <c r="B142" i="20"/>
  <c r="D142" i="20"/>
  <c r="M142" i="20"/>
  <c r="N32" i="20"/>
  <c r="J32" i="20"/>
  <c r="M32" i="20"/>
  <c r="K32" i="20"/>
  <c r="C32" i="20"/>
  <c r="I32" i="20"/>
  <c r="L32" i="20"/>
  <c r="F32" i="20"/>
  <c r="H32" i="20"/>
  <c r="G32" i="20"/>
  <c r="B32" i="20"/>
  <c r="D32" i="20"/>
  <c r="I120" i="20"/>
  <c r="L120" i="20"/>
  <c r="B120" i="20"/>
  <c r="H120" i="20"/>
  <c r="F120" i="20"/>
  <c r="K120" i="20"/>
  <c r="D120" i="20"/>
  <c r="N120" i="20"/>
  <c r="C120" i="20"/>
  <c r="M120" i="20"/>
  <c r="J120" i="20"/>
  <c r="G120" i="20"/>
  <c r="J134" i="20"/>
  <c r="G134" i="20"/>
  <c r="F134" i="20"/>
  <c r="H134" i="20"/>
  <c r="I134" i="20"/>
  <c r="N134" i="20"/>
  <c r="D134" i="20"/>
  <c r="M134" i="20"/>
  <c r="B134" i="20"/>
  <c r="C134" i="20"/>
  <c r="K134" i="20"/>
  <c r="L134" i="20"/>
  <c r="I99" i="22"/>
  <c r="H99" i="22"/>
  <c r="F99" i="22"/>
  <c r="B99" i="22"/>
  <c r="G99" i="22"/>
  <c r="D99" i="22"/>
  <c r="C99" i="22"/>
  <c r="B50" i="23"/>
  <c r="H50" i="23"/>
  <c r="G50" i="23"/>
  <c r="C50" i="23"/>
  <c r="D50" i="23"/>
  <c r="I50" i="23"/>
  <c r="F50" i="23"/>
  <c r="Q115" i="18"/>
  <c r="O115" i="18"/>
  <c r="K115" i="18"/>
  <c r="J115" i="18"/>
  <c r="P115" i="18"/>
  <c r="B115" i="18"/>
  <c r="R115" i="18"/>
  <c r="M115" i="18"/>
  <c r="G115" i="18"/>
  <c r="C115" i="18"/>
  <c r="H115" i="18"/>
  <c r="I115" i="18"/>
  <c r="F115" i="18"/>
  <c r="N115" i="18"/>
  <c r="D115" i="18"/>
  <c r="L115" i="18"/>
  <c r="AC79" i="26"/>
  <c r="H79" i="26"/>
  <c r="Q79" i="26"/>
  <c r="V79" i="26"/>
  <c r="I79" i="26"/>
  <c r="AG79" i="26"/>
  <c r="G79" i="26"/>
  <c r="U79" i="26"/>
  <c r="N79" i="26"/>
  <c r="P79" i="26"/>
  <c r="R79" i="26"/>
  <c r="T79" i="26"/>
  <c r="Z79" i="26"/>
  <c r="AD79" i="26"/>
  <c r="J79" i="26"/>
  <c r="AL79" i="26"/>
  <c r="Y79" i="26"/>
  <c r="AK79" i="26"/>
  <c r="K79" i="26"/>
  <c r="AH79" i="26"/>
  <c r="W79" i="26"/>
  <c r="F79" i="26"/>
  <c r="AE79" i="26"/>
  <c r="AA79" i="26"/>
  <c r="S79" i="26"/>
  <c r="L79" i="26"/>
  <c r="O79" i="26"/>
  <c r="C79" i="26"/>
  <c r="D79" i="26"/>
  <c r="AM79" i="26"/>
  <c r="M79" i="26"/>
  <c r="AB79" i="26"/>
  <c r="AI79" i="26"/>
  <c r="AF79" i="26"/>
  <c r="AJ79" i="26"/>
  <c r="E79" i="26"/>
  <c r="X79" i="26"/>
  <c r="I117" i="17"/>
  <c r="B117" i="17"/>
  <c r="X117" i="17"/>
  <c r="G117" i="17"/>
  <c r="R117" i="17"/>
  <c r="W117" i="17"/>
  <c r="S117" i="17"/>
  <c r="U117" i="17"/>
  <c r="D117" i="17"/>
  <c r="C117" i="17"/>
  <c r="F117" i="17"/>
  <c r="J117" i="17"/>
  <c r="Q117" i="17"/>
  <c r="N117" i="17"/>
  <c r="T117" i="17"/>
  <c r="V117" i="17"/>
  <c r="L117" i="17"/>
  <c r="M117" i="17"/>
  <c r="K117" i="17"/>
  <c r="H117" i="17"/>
  <c r="K34" i="18"/>
  <c r="N34" i="18"/>
  <c r="M34" i="18"/>
  <c r="F34" i="18"/>
  <c r="L34" i="18"/>
  <c r="G34" i="18"/>
  <c r="I34" i="18"/>
  <c r="C34" i="18"/>
  <c r="H34" i="18"/>
  <c r="R34" i="18"/>
  <c r="J34" i="18"/>
  <c r="B34" i="18"/>
  <c r="O34" i="18"/>
  <c r="Q34" i="18"/>
  <c r="P34" i="18"/>
  <c r="D34" i="18"/>
  <c r="I63" i="21"/>
  <c r="D63" i="21"/>
  <c r="M63" i="21"/>
  <c r="N63" i="21"/>
  <c r="K63" i="21"/>
  <c r="B63" i="21"/>
  <c r="G63" i="21"/>
  <c r="F63" i="21"/>
  <c r="J63" i="21"/>
  <c r="L63" i="21"/>
  <c r="H63" i="21"/>
  <c r="C63" i="21"/>
  <c r="G180" i="20"/>
  <c r="D180" i="20"/>
  <c r="C180" i="20"/>
  <c r="H180" i="20"/>
  <c r="F180" i="20"/>
  <c r="M180" i="20"/>
  <c r="N180" i="20"/>
  <c r="B180" i="20"/>
  <c r="K180" i="20"/>
  <c r="L180" i="20"/>
  <c r="J180" i="20"/>
  <c r="I180" i="20"/>
  <c r="AI49" i="26"/>
  <c r="T49" i="26"/>
  <c r="AK49" i="26"/>
  <c r="AL49" i="26"/>
  <c r="AC49" i="26"/>
  <c r="X49" i="26"/>
  <c r="U49" i="26"/>
  <c r="N49" i="26"/>
  <c r="O49" i="26"/>
  <c r="H49" i="26"/>
  <c r="L49" i="26"/>
  <c r="M49" i="26"/>
  <c r="AB49" i="26"/>
  <c r="AG49" i="26"/>
  <c r="Z49" i="26"/>
  <c r="AM49" i="26"/>
  <c r="AD49" i="26"/>
  <c r="F49" i="26"/>
  <c r="V49" i="26"/>
  <c r="J49" i="26"/>
  <c r="AJ49" i="26"/>
  <c r="Q49" i="26"/>
  <c r="G49" i="26"/>
  <c r="R49" i="26"/>
  <c r="S49" i="26"/>
  <c r="AH49" i="26"/>
  <c r="W49" i="26"/>
  <c r="E49" i="26"/>
  <c r="I49" i="26"/>
  <c r="AE49" i="26"/>
  <c r="K49" i="26"/>
  <c r="C49" i="26"/>
  <c r="P49" i="26"/>
  <c r="AA49" i="26"/>
  <c r="AF49" i="26"/>
  <c r="D49" i="26"/>
  <c r="Y49" i="26"/>
  <c r="I167" i="21"/>
  <c r="B167" i="21"/>
  <c r="H167" i="21"/>
  <c r="K167" i="21"/>
  <c r="D167" i="21"/>
  <c r="J167" i="21"/>
  <c r="N167" i="21"/>
  <c r="C167" i="21"/>
  <c r="F167" i="21"/>
  <c r="L167" i="21"/>
  <c r="M167" i="21"/>
  <c r="G167" i="21"/>
  <c r="M87" i="20"/>
  <c r="N87" i="20"/>
  <c r="I87" i="20"/>
  <c r="B87" i="20"/>
  <c r="D87" i="20"/>
  <c r="C87" i="20"/>
  <c r="J87" i="20"/>
  <c r="F87" i="20"/>
  <c r="K87" i="20"/>
  <c r="L87" i="20"/>
  <c r="H87" i="20"/>
  <c r="G87" i="20"/>
  <c r="B44" i="20"/>
  <c r="C44" i="20"/>
  <c r="N44" i="20"/>
  <c r="J44" i="20"/>
  <c r="D44" i="20"/>
  <c r="F44" i="20"/>
  <c r="K44" i="20"/>
  <c r="H44" i="20"/>
  <c r="G44" i="20"/>
  <c r="M44" i="20"/>
  <c r="L44" i="20"/>
  <c r="I44" i="20"/>
  <c r="I30" i="14"/>
  <c r="D30" i="14"/>
  <c r="F30" i="14"/>
  <c r="H30" i="14"/>
  <c r="G30" i="14"/>
  <c r="E30" i="14"/>
  <c r="C30" i="14"/>
  <c r="G14" i="20"/>
  <c r="B14" i="20"/>
  <c r="M14" i="20"/>
  <c r="D14" i="20"/>
  <c r="K14" i="20"/>
  <c r="H14" i="20"/>
  <c r="F14" i="20"/>
  <c r="C14" i="20"/>
  <c r="I14" i="20"/>
  <c r="J14" i="20"/>
  <c r="L14" i="20"/>
  <c r="N14" i="20"/>
  <c r="G15" i="19"/>
  <c r="L15" i="19"/>
  <c r="O15" i="19"/>
  <c r="R15" i="19"/>
  <c r="C15" i="19"/>
  <c r="Q15" i="19"/>
  <c r="K15" i="19"/>
  <c r="I15" i="19"/>
  <c r="D15" i="19"/>
  <c r="P15" i="19"/>
  <c r="B15" i="19"/>
  <c r="H15" i="19"/>
  <c r="M15" i="19"/>
  <c r="J15" i="19"/>
  <c r="F15" i="19"/>
  <c r="N15" i="19"/>
  <c r="G46" i="22"/>
  <c r="H46" i="22"/>
  <c r="C46" i="22"/>
  <c r="B46" i="22"/>
  <c r="I46" i="22"/>
  <c r="D46" i="22"/>
  <c r="F46" i="22"/>
  <c r="H53" i="26"/>
  <c r="AA53" i="26"/>
  <c r="P53" i="26"/>
  <c r="D53" i="26"/>
  <c r="AC53" i="26"/>
  <c r="X53" i="26"/>
  <c r="L53" i="26"/>
  <c r="AJ53" i="26"/>
  <c r="M53" i="26"/>
  <c r="W53" i="26"/>
  <c r="E53" i="26"/>
  <c r="AF53" i="26"/>
  <c r="Y53" i="26"/>
  <c r="AL53" i="26"/>
  <c r="AG53" i="26"/>
  <c r="U53" i="26"/>
  <c r="Q53" i="26"/>
  <c r="AH53" i="26"/>
  <c r="T53" i="26"/>
  <c r="AK53" i="26"/>
  <c r="R53" i="26"/>
  <c r="AD53" i="26"/>
  <c r="Z53" i="26"/>
  <c r="V53" i="26"/>
  <c r="N53" i="26"/>
  <c r="AM53" i="26"/>
  <c r="AB53" i="26"/>
  <c r="O53" i="26"/>
  <c r="J53" i="26"/>
  <c r="K53" i="26"/>
  <c r="I53" i="26"/>
  <c r="S53" i="26"/>
  <c r="G53" i="26"/>
  <c r="AI53" i="26"/>
  <c r="AE53" i="26"/>
  <c r="F53" i="26"/>
  <c r="C53" i="26"/>
  <c r="F83" i="22"/>
  <c r="I83" i="22"/>
  <c r="G83" i="22"/>
  <c r="D83" i="22"/>
  <c r="H83" i="22"/>
  <c r="B83" i="22"/>
  <c r="C83" i="22"/>
  <c r="I169" i="26"/>
  <c r="Y169" i="26"/>
  <c r="T169" i="26"/>
  <c r="X169" i="26"/>
  <c r="C169" i="26"/>
  <c r="M169" i="26"/>
  <c r="D169" i="26"/>
  <c r="AC169" i="26"/>
  <c r="P169" i="26"/>
  <c r="L169" i="26"/>
  <c r="U169" i="26"/>
  <c r="J169" i="26"/>
  <c r="AH169" i="26"/>
  <c r="E169" i="26"/>
  <c r="F169" i="26"/>
  <c r="S169" i="26"/>
  <c r="AB169" i="26"/>
  <c r="N169" i="26"/>
  <c r="AF169" i="26"/>
  <c r="Z169" i="26"/>
  <c r="AK169" i="26"/>
  <c r="AL169" i="26"/>
  <c r="AD169" i="26"/>
  <c r="V169" i="26"/>
  <c r="O169" i="26"/>
  <c r="H169" i="26"/>
  <c r="AJ169" i="26"/>
  <c r="K169" i="26"/>
  <c r="G169" i="26"/>
  <c r="AI169" i="26"/>
  <c r="R169" i="26"/>
  <c r="AM169" i="26"/>
  <c r="W169" i="26"/>
  <c r="Q169" i="26"/>
  <c r="AA169" i="26"/>
  <c r="AE169" i="26"/>
  <c r="AG169" i="26"/>
  <c r="G126" i="23"/>
  <c r="C126" i="23"/>
  <c r="F126" i="23"/>
  <c r="H126" i="23"/>
  <c r="D126" i="23"/>
  <c r="I126" i="23"/>
  <c r="B126" i="23"/>
  <c r="J33" i="26"/>
  <c r="Z33" i="26"/>
  <c r="O33" i="26"/>
  <c r="AA33" i="26"/>
  <c r="AJ33" i="26"/>
  <c r="K33" i="26"/>
  <c r="AI33" i="26"/>
  <c r="AD33" i="26"/>
  <c r="F33" i="26"/>
  <c r="G33" i="26"/>
  <c r="V33" i="26"/>
  <c r="H33" i="26"/>
  <c r="AK33" i="26"/>
  <c r="AM33" i="26"/>
  <c r="D33" i="26"/>
  <c r="Q33" i="26"/>
  <c r="R33" i="26"/>
  <c r="L33" i="26"/>
  <c r="AL33" i="26"/>
  <c r="X33" i="26"/>
  <c r="S33" i="26"/>
  <c r="W33" i="26"/>
  <c r="AB33" i="26"/>
  <c r="T33" i="26"/>
  <c r="M33" i="26"/>
  <c r="N33" i="26"/>
  <c r="AE33" i="26"/>
  <c r="I33" i="26"/>
  <c r="E33" i="26"/>
  <c r="AG33" i="26"/>
  <c r="P33" i="26"/>
  <c r="C33" i="26"/>
  <c r="Y33" i="26"/>
  <c r="AC33" i="26"/>
  <c r="AH33" i="26"/>
  <c r="AF33" i="26"/>
  <c r="U33" i="26"/>
  <c r="D95" i="14"/>
  <c r="E95" i="14"/>
  <c r="I95" i="14"/>
  <c r="F95" i="14"/>
  <c r="G95" i="14"/>
  <c r="H95" i="14"/>
  <c r="C95" i="14"/>
  <c r="C163" i="14"/>
  <c r="G163" i="14"/>
  <c r="D163" i="14"/>
  <c r="H163" i="14"/>
  <c r="F163" i="14"/>
  <c r="E163" i="14"/>
  <c r="I163" i="14"/>
  <c r="R186" i="19"/>
  <c r="J186" i="19"/>
  <c r="K186" i="19"/>
  <c r="B186" i="19"/>
  <c r="I186" i="19"/>
  <c r="N186" i="19"/>
  <c r="M186" i="19"/>
  <c r="C186" i="19"/>
  <c r="L186" i="19"/>
  <c r="D186" i="19"/>
  <c r="O186" i="19"/>
  <c r="Q186" i="19"/>
  <c r="F186" i="19"/>
  <c r="P186" i="19"/>
  <c r="H186" i="19"/>
  <c r="G186" i="19"/>
  <c r="I111" i="14"/>
  <c r="F111" i="14"/>
  <c r="C111" i="14"/>
  <c r="E111" i="14"/>
  <c r="G111" i="14"/>
  <c r="D111" i="14"/>
  <c r="H111" i="14"/>
  <c r="Q136" i="18"/>
  <c r="B136" i="18"/>
  <c r="H136" i="18"/>
  <c r="G136" i="18"/>
  <c r="D136" i="18"/>
  <c r="M136" i="18"/>
  <c r="R136" i="18"/>
  <c r="O136" i="18"/>
  <c r="C136" i="18"/>
  <c r="F136" i="18"/>
  <c r="K136" i="18"/>
  <c r="I136" i="18"/>
  <c r="J136" i="18"/>
  <c r="P136" i="18"/>
  <c r="L136" i="18"/>
  <c r="N136" i="18"/>
  <c r="B17" i="21"/>
  <c r="H17" i="21"/>
  <c r="G17" i="21"/>
  <c r="L17" i="21"/>
  <c r="D17" i="21"/>
  <c r="I17" i="21"/>
  <c r="N17" i="21"/>
  <c r="J17" i="21"/>
  <c r="F17" i="21"/>
  <c r="M17" i="21"/>
  <c r="K17" i="21"/>
  <c r="C17" i="21"/>
  <c r="M42" i="21"/>
  <c r="G42" i="21"/>
  <c r="C42" i="21"/>
  <c r="H42" i="21"/>
  <c r="F42" i="21"/>
  <c r="L42" i="21"/>
  <c r="J42" i="21"/>
  <c r="B42" i="21"/>
  <c r="N42" i="21"/>
  <c r="I42" i="21"/>
  <c r="K42" i="21"/>
  <c r="D42" i="21"/>
  <c r="B99" i="23"/>
  <c r="G99" i="23"/>
  <c r="D99" i="23"/>
  <c r="C99" i="23"/>
  <c r="H99" i="23"/>
  <c r="F99" i="23"/>
  <c r="I99" i="23"/>
  <c r="B183" i="19"/>
  <c r="O183" i="19"/>
  <c r="C183" i="19"/>
  <c r="L183" i="19"/>
  <c r="N183" i="19"/>
  <c r="P183" i="19"/>
  <c r="D183" i="19"/>
  <c r="J183" i="19"/>
  <c r="F183" i="19"/>
  <c r="H183" i="19"/>
  <c r="R183" i="19"/>
  <c r="M183" i="19"/>
  <c r="I183" i="19"/>
  <c r="Q183" i="19"/>
  <c r="K183" i="19"/>
  <c r="G183" i="19"/>
  <c r="H114" i="14"/>
  <c r="F114" i="14"/>
  <c r="E114" i="14"/>
  <c r="I114" i="14"/>
  <c r="D114" i="14"/>
  <c r="G114" i="14"/>
  <c r="C114" i="14"/>
  <c r="K80" i="20"/>
  <c r="J80" i="20"/>
  <c r="G80" i="20"/>
  <c r="L80" i="20"/>
  <c r="N80" i="20"/>
  <c r="F80" i="20"/>
  <c r="C80" i="20"/>
  <c r="D80" i="20"/>
  <c r="I80" i="20"/>
  <c r="H80" i="20"/>
  <c r="M80" i="20"/>
  <c r="B80" i="20"/>
  <c r="AI167" i="26"/>
  <c r="AM167" i="26"/>
  <c r="AK167" i="26"/>
  <c r="AE167" i="26"/>
  <c r="C167" i="26"/>
  <c r="Y167" i="26"/>
  <c r="M167" i="26"/>
  <c r="AJ167" i="26"/>
  <c r="L167" i="26"/>
  <c r="P167" i="26"/>
  <c r="T167" i="26"/>
  <c r="AF167" i="26"/>
  <c r="Q167" i="26"/>
  <c r="F167" i="26"/>
  <c r="AC167" i="26"/>
  <c r="N167" i="26"/>
  <c r="AA167" i="26"/>
  <c r="G167" i="26"/>
  <c r="V167" i="26"/>
  <c r="J167" i="26"/>
  <c r="AH167" i="26"/>
  <c r="D167" i="26"/>
  <c r="K167" i="26"/>
  <c r="H167" i="26"/>
  <c r="U167" i="26"/>
  <c r="W167" i="26"/>
  <c r="I167" i="26"/>
  <c r="AL167" i="26"/>
  <c r="R167" i="26"/>
  <c r="S167" i="26"/>
  <c r="X167" i="26"/>
  <c r="AB167" i="26"/>
  <c r="Z167" i="26"/>
  <c r="AD167" i="26"/>
  <c r="AG167" i="26"/>
  <c r="E167" i="26"/>
  <c r="O167" i="26"/>
  <c r="F127" i="22"/>
  <c r="C127" i="22"/>
  <c r="B127" i="22"/>
  <c r="G127" i="22"/>
  <c r="D127" i="22"/>
  <c r="H127" i="22"/>
  <c r="I127" i="22"/>
  <c r="D89" i="24"/>
  <c r="C89" i="24"/>
  <c r="F89" i="24"/>
  <c r="E89" i="24"/>
  <c r="G89" i="24"/>
  <c r="D166" i="20"/>
  <c r="L166" i="20"/>
  <c r="K166" i="20"/>
  <c r="B166" i="20"/>
  <c r="G166" i="20"/>
  <c r="M166" i="20"/>
  <c r="I166" i="20"/>
  <c r="J166" i="20"/>
  <c r="N166" i="20"/>
  <c r="C166" i="20"/>
  <c r="F166" i="20"/>
  <c r="H166" i="20"/>
  <c r="AJ116" i="26"/>
  <c r="E116" i="26"/>
  <c r="AG116" i="26"/>
  <c r="L116" i="26"/>
  <c r="U116" i="26"/>
  <c r="AC116" i="26"/>
  <c r="Q116" i="26"/>
  <c r="I116" i="26"/>
  <c r="N116" i="26"/>
  <c r="F116" i="26"/>
  <c r="AD116" i="26"/>
  <c r="AH116" i="26"/>
  <c r="G116" i="26"/>
  <c r="AL116" i="26"/>
  <c r="Z116" i="26"/>
  <c r="AE116" i="26"/>
  <c r="Y116" i="26"/>
  <c r="K116" i="26"/>
  <c r="R116" i="26"/>
  <c r="S116" i="26"/>
  <c r="AF116" i="26"/>
  <c r="W116" i="26"/>
  <c r="AA116" i="26"/>
  <c r="O116" i="26"/>
  <c r="AM116" i="26"/>
  <c r="V116" i="26"/>
  <c r="J116" i="26"/>
  <c r="AI116" i="26"/>
  <c r="P116" i="26"/>
  <c r="X116" i="26"/>
  <c r="M116" i="26"/>
  <c r="H116" i="26"/>
  <c r="AK116" i="26"/>
  <c r="C116" i="26"/>
  <c r="AB116" i="26"/>
  <c r="D116" i="26"/>
  <c r="T116" i="26"/>
  <c r="C102" i="23"/>
  <c r="I102" i="23"/>
  <c r="H102" i="23"/>
  <c r="G102" i="23"/>
  <c r="F102" i="23"/>
  <c r="B102" i="23"/>
  <c r="D102" i="23"/>
  <c r="D190" i="17"/>
  <c r="J190" i="17"/>
  <c r="H190" i="17"/>
  <c r="B190" i="17"/>
  <c r="R190" i="17"/>
  <c r="V190" i="17"/>
  <c r="U190" i="17"/>
  <c r="W190" i="17"/>
  <c r="F190" i="17"/>
  <c r="C190" i="17"/>
  <c r="L190" i="17"/>
  <c r="G190" i="17"/>
  <c r="X190" i="17"/>
  <c r="I190" i="17"/>
  <c r="T190" i="17"/>
  <c r="K190" i="17"/>
  <c r="S190" i="17"/>
  <c r="M190" i="17"/>
  <c r="N190" i="17"/>
  <c r="Q190" i="17"/>
  <c r="B71" i="22"/>
  <c r="F71" i="22"/>
  <c r="H71" i="22"/>
  <c r="D71" i="22"/>
  <c r="C71" i="22"/>
  <c r="G71" i="22"/>
  <c r="I71" i="22"/>
  <c r="G136" i="26"/>
  <c r="AD136" i="26"/>
  <c r="S136" i="26"/>
  <c r="R136" i="26"/>
  <c r="AL136" i="26"/>
  <c r="W136" i="26"/>
  <c r="O136" i="26"/>
  <c r="E136" i="26"/>
  <c r="AE136" i="26"/>
  <c r="AA136" i="26"/>
  <c r="AM136" i="26"/>
  <c r="AI136" i="26"/>
  <c r="Q136" i="26"/>
  <c r="AF136" i="26"/>
  <c r="C136" i="26"/>
  <c r="AC136" i="26"/>
  <c r="AK136" i="26"/>
  <c r="P136" i="26"/>
  <c r="V136" i="26"/>
  <c r="D136" i="26"/>
  <c r="H136" i="26"/>
  <c r="AB136" i="26"/>
  <c r="M136" i="26"/>
  <c r="X136" i="26"/>
  <c r="Y136" i="26"/>
  <c r="K136" i="26"/>
  <c r="AJ136" i="26"/>
  <c r="N136" i="26"/>
  <c r="AH136" i="26"/>
  <c r="U136" i="26"/>
  <c r="I136" i="26"/>
  <c r="J136" i="26"/>
  <c r="AG136" i="26"/>
  <c r="Z136" i="26"/>
  <c r="T136" i="26"/>
  <c r="L136" i="26"/>
  <c r="F136" i="26"/>
  <c r="I39" i="23"/>
  <c r="H39" i="23"/>
  <c r="C39" i="23"/>
  <c r="G39" i="23"/>
  <c r="B39" i="23"/>
  <c r="F39" i="23"/>
  <c r="D39" i="23"/>
  <c r="C129" i="14"/>
  <c r="D129" i="14"/>
  <c r="G129" i="14"/>
  <c r="H129" i="14"/>
  <c r="E129" i="14"/>
  <c r="I129" i="14"/>
  <c r="F129" i="14"/>
  <c r="K67" i="19"/>
  <c r="P67" i="19"/>
  <c r="H67" i="19"/>
  <c r="L67" i="19"/>
  <c r="G67" i="19"/>
  <c r="M67" i="19"/>
  <c r="F67" i="19"/>
  <c r="B67" i="19"/>
  <c r="I67" i="19"/>
  <c r="Q67" i="19"/>
  <c r="N67" i="19"/>
  <c r="D67" i="19"/>
  <c r="O67" i="19"/>
  <c r="J67" i="19"/>
  <c r="C67" i="19"/>
  <c r="R67" i="19"/>
  <c r="AF123" i="26"/>
  <c r="AG123" i="26"/>
  <c r="Z123" i="26"/>
  <c r="O123" i="26"/>
  <c r="X123" i="26"/>
  <c r="Y123" i="26"/>
  <c r="R123" i="26"/>
  <c r="V123" i="26"/>
  <c r="U123" i="26"/>
  <c r="AC123" i="26"/>
  <c r="F123" i="26"/>
  <c r="AI123" i="26"/>
  <c r="S123" i="26"/>
  <c r="AH123" i="26"/>
  <c r="K123" i="26"/>
  <c r="I123" i="26"/>
  <c r="J123" i="26"/>
  <c r="G123" i="26"/>
  <c r="N123" i="26"/>
  <c r="AE123" i="26"/>
  <c r="M123" i="26"/>
  <c r="AD123" i="26"/>
  <c r="W123" i="26"/>
  <c r="AA123" i="26"/>
  <c r="L123" i="26"/>
  <c r="D123" i="26"/>
  <c r="AL123" i="26"/>
  <c r="AM123" i="26"/>
  <c r="H123" i="26"/>
  <c r="AJ123" i="26"/>
  <c r="Q123" i="26"/>
  <c r="C123" i="26"/>
  <c r="P123" i="26"/>
  <c r="AB123" i="26"/>
  <c r="E123" i="26"/>
  <c r="AK123" i="26"/>
  <c r="T123" i="26"/>
  <c r="H138" i="17"/>
  <c r="W138" i="17"/>
  <c r="F138" i="17"/>
  <c r="V138" i="17"/>
  <c r="U138" i="17"/>
  <c r="C138" i="17"/>
  <c r="D138" i="17"/>
  <c r="T138" i="17"/>
  <c r="K138" i="17"/>
  <c r="I138" i="17"/>
  <c r="M138" i="17"/>
  <c r="B138" i="17"/>
  <c r="G138" i="17"/>
  <c r="Q138" i="17"/>
  <c r="L138" i="17"/>
  <c r="N138" i="17"/>
  <c r="S138" i="17"/>
  <c r="X138" i="17"/>
  <c r="R138" i="17"/>
  <c r="J138" i="17"/>
  <c r="H51" i="21"/>
  <c r="M51" i="21"/>
  <c r="J51" i="21"/>
  <c r="C51" i="21"/>
  <c r="B51" i="21"/>
  <c r="L51" i="21"/>
  <c r="D51" i="21"/>
  <c r="G51" i="21"/>
  <c r="N51" i="21"/>
  <c r="K51" i="21"/>
  <c r="F51" i="21"/>
  <c r="I51" i="21"/>
  <c r="F41" i="14"/>
  <c r="H41" i="14"/>
  <c r="E41" i="14"/>
  <c r="G41" i="14"/>
  <c r="C41" i="14"/>
  <c r="I41" i="14"/>
  <c r="D41" i="14"/>
  <c r="N121" i="20"/>
  <c r="J121" i="20"/>
  <c r="D121" i="20"/>
  <c r="K121" i="20"/>
  <c r="M121" i="20"/>
  <c r="L121" i="20"/>
  <c r="C121" i="20"/>
  <c r="H121" i="20"/>
  <c r="B121" i="20"/>
  <c r="G121" i="20"/>
  <c r="F121" i="20"/>
  <c r="I121" i="20"/>
  <c r="F89" i="18"/>
  <c r="K89" i="18"/>
  <c r="Q89" i="18"/>
  <c r="M89" i="18"/>
  <c r="L89" i="18"/>
  <c r="D89" i="18"/>
  <c r="J89" i="18"/>
  <c r="H89" i="18"/>
  <c r="P89" i="18"/>
  <c r="G89" i="18"/>
  <c r="O89" i="18"/>
  <c r="I89" i="18"/>
  <c r="C89" i="18"/>
  <c r="B89" i="18"/>
  <c r="N89" i="18"/>
  <c r="R89" i="18"/>
  <c r="E142" i="14"/>
  <c r="C142" i="14"/>
  <c r="F142" i="14"/>
  <c r="G142" i="14"/>
  <c r="I142" i="14"/>
  <c r="D142" i="14"/>
  <c r="H142" i="14"/>
  <c r="L140" i="17"/>
  <c r="T140" i="17"/>
  <c r="S140" i="17"/>
  <c r="N140" i="17"/>
  <c r="R140" i="17"/>
  <c r="V140" i="17"/>
  <c r="I140" i="17"/>
  <c r="X140" i="17"/>
  <c r="F140" i="17"/>
  <c r="K140" i="17"/>
  <c r="Q140" i="17"/>
  <c r="D140" i="17"/>
  <c r="C140" i="17"/>
  <c r="H140" i="17"/>
  <c r="G140" i="17"/>
  <c r="J140" i="17"/>
  <c r="W140" i="17"/>
  <c r="M140" i="17"/>
  <c r="B140" i="17"/>
  <c r="U140" i="17"/>
  <c r="L147" i="19"/>
  <c r="N147" i="19"/>
  <c r="O147" i="19"/>
  <c r="B147" i="19"/>
  <c r="K147" i="19"/>
  <c r="H147" i="19"/>
  <c r="J147" i="19"/>
  <c r="P147" i="19"/>
  <c r="C147" i="19"/>
  <c r="Q147" i="19"/>
  <c r="F147" i="19"/>
  <c r="M147" i="19"/>
  <c r="D147" i="19"/>
  <c r="G147" i="19"/>
  <c r="R147" i="19"/>
  <c r="I147" i="19"/>
  <c r="Q140" i="18"/>
  <c r="F140" i="18"/>
  <c r="N140" i="18"/>
  <c r="H140" i="18"/>
  <c r="K140" i="18"/>
  <c r="D140" i="18"/>
  <c r="I140" i="18"/>
  <c r="L140" i="18"/>
  <c r="O140" i="18"/>
  <c r="P140" i="18"/>
  <c r="B140" i="18"/>
  <c r="G140" i="18"/>
  <c r="J140" i="18"/>
  <c r="M140" i="18"/>
  <c r="C140" i="18"/>
  <c r="R140" i="18"/>
  <c r="I42" i="14"/>
  <c r="G42" i="14"/>
  <c r="E42" i="14"/>
  <c r="F42" i="14"/>
  <c r="C42" i="14"/>
  <c r="D42" i="14"/>
  <c r="H42" i="14"/>
  <c r="M123" i="17"/>
  <c r="H123" i="17"/>
  <c r="Q123" i="17"/>
  <c r="W123" i="17"/>
  <c r="G123" i="17"/>
  <c r="U123" i="17"/>
  <c r="F123" i="17"/>
  <c r="K123" i="17"/>
  <c r="L123" i="17"/>
  <c r="D123" i="17"/>
  <c r="I123" i="17"/>
  <c r="N123" i="17"/>
  <c r="V123" i="17"/>
  <c r="R123" i="17"/>
  <c r="T123" i="17"/>
  <c r="C123" i="17"/>
  <c r="S123" i="17"/>
  <c r="X123" i="17"/>
  <c r="J123" i="17"/>
  <c r="B123" i="17"/>
  <c r="C133" i="19"/>
  <c r="F133" i="19"/>
  <c r="M133" i="19"/>
  <c r="J133" i="19"/>
  <c r="K133" i="19"/>
  <c r="N133" i="19"/>
  <c r="L133" i="19"/>
  <c r="D133" i="19"/>
  <c r="O133" i="19"/>
  <c r="Q133" i="19"/>
  <c r="R133" i="19"/>
  <c r="P133" i="19"/>
  <c r="I133" i="19"/>
  <c r="B133" i="19"/>
  <c r="G133" i="19"/>
  <c r="H133" i="19"/>
  <c r="X157" i="17"/>
  <c r="K157" i="17"/>
  <c r="D157" i="17"/>
  <c r="T157" i="17"/>
  <c r="N157" i="17"/>
  <c r="V157" i="17"/>
  <c r="M157" i="17"/>
  <c r="L157" i="17"/>
  <c r="F157" i="17"/>
  <c r="H157" i="17"/>
  <c r="C157" i="17"/>
  <c r="U157" i="17"/>
  <c r="Q157" i="17"/>
  <c r="G157" i="17"/>
  <c r="B157" i="17"/>
  <c r="R157" i="17"/>
  <c r="S157" i="17"/>
  <c r="W157" i="17"/>
  <c r="J157" i="17"/>
  <c r="I157" i="17"/>
  <c r="D24" i="22"/>
  <c r="H24" i="22"/>
  <c r="G24" i="22"/>
  <c r="B24" i="22"/>
  <c r="F24" i="22"/>
  <c r="C24" i="22"/>
  <c r="I24" i="22"/>
  <c r="V170" i="26"/>
  <c r="Z170" i="26"/>
  <c r="O170" i="26"/>
  <c r="AB170" i="26"/>
  <c r="I170" i="26"/>
  <c r="AL170" i="26"/>
  <c r="K170" i="26"/>
  <c r="AM170" i="26"/>
  <c r="R170" i="26"/>
  <c r="C170" i="26"/>
  <c r="S170" i="26"/>
  <c r="AE170" i="26"/>
  <c r="AK170" i="26"/>
  <c r="AA170" i="26"/>
  <c r="E170" i="26"/>
  <c r="AI170" i="26"/>
  <c r="AC170" i="26"/>
  <c r="P170" i="26"/>
  <c r="AJ170" i="26"/>
  <c r="M170" i="26"/>
  <c r="L170" i="26"/>
  <c r="Y170" i="26"/>
  <c r="N170" i="26"/>
  <c r="AH170" i="26"/>
  <c r="U170" i="26"/>
  <c r="Q170" i="26"/>
  <c r="X170" i="26"/>
  <c r="T170" i="26"/>
  <c r="AG170" i="26"/>
  <c r="AF170" i="26"/>
  <c r="H170" i="26"/>
  <c r="G170" i="26"/>
  <c r="J170" i="26"/>
  <c r="AD170" i="26"/>
  <c r="F170" i="26"/>
  <c r="D170" i="26"/>
  <c r="W170" i="26"/>
  <c r="C58" i="21"/>
  <c r="D58" i="21"/>
  <c r="L58" i="21"/>
  <c r="I58" i="21"/>
  <c r="K58" i="21"/>
  <c r="N58" i="21"/>
  <c r="G58" i="21"/>
  <c r="M58" i="21"/>
  <c r="B58" i="21"/>
  <c r="J58" i="21"/>
  <c r="F58" i="21"/>
  <c r="H58" i="21"/>
  <c r="O70" i="19"/>
  <c r="Q70" i="19"/>
  <c r="M70" i="19"/>
  <c r="F70" i="19"/>
  <c r="B70" i="19"/>
  <c r="C70" i="19"/>
  <c r="K70" i="19"/>
  <c r="G70" i="19"/>
  <c r="D70" i="19"/>
  <c r="N70" i="19"/>
  <c r="L70" i="19"/>
  <c r="I70" i="19"/>
  <c r="R70" i="19"/>
  <c r="J70" i="19"/>
  <c r="P70" i="19"/>
  <c r="H70" i="19"/>
  <c r="G153" i="23"/>
  <c r="C153" i="23"/>
  <c r="D153" i="23"/>
  <c r="I153" i="23"/>
  <c r="B153" i="23"/>
  <c r="F153" i="23"/>
  <c r="H153" i="23"/>
  <c r="C92" i="21"/>
  <c r="H92" i="21"/>
  <c r="M92" i="21"/>
  <c r="B92" i="21"/>
  <c r="J92" i="21"/>
  <c r="K92" i="21"/>
  <c r="I92" i="21"/>
  <c r="L92" i="21"/>
  <c r="F92" i="21"/>
  <c r="N92" i="21"/>
  <c r="G92" i="21"/>
  <c r="D92" i="21"/>
  <c r="H154" i="21"/>
  <c r="I154" i="21"/>
  <c r="D154" i="21"/>
  <c r="G154" i="21"/>
  <c r="C154" i="21"/>
  <c r="M154" i="21"/>
  <c r="B154" i="21"/>
  <c r="K154" i="21"/>
  <c r="J154" i="21"/>
  <c r="F154" i="21"/>
  <c r="L154" i="21"/>
  <c r="N154" i="21"/>
  <c r="B48" i="22"/>
  <c r="F48" i="22"/>
  <c r="I48" i="22"/>
  <c r="H48" i="22"/>
  <c r="D48" i="22"/>
  <c r="G48" i="22"/>
  <c r="C48" i="22"/>
  <c r="L152" i="19"/>
  <c r="C152" i="19"/>
  <c r="I152" i="19"/>
  <c r="M152" i="19"/>
  <c r="K152" i="19"/>
  <c r="H152" i="19"/>
  <c r="N152" i="19"/>
  <c r="J152" i="19"/>
  <c r="P152" i="19"/>
  <c r="O152" i="19"/>
  <c r="R152" i="19"/>
  <c r="D152" i="19"/>
  <c r="Q152" i="19"/>
  <c r="F152" i="19"/>
  <c r="G152" i="19"/>
  <c r="B152" i="19"/>
  <c r="H169" i="21"/>
  <c r="B169" i="21"/>
  <c r="D169" i="21"/>
  <c r="K169" i="21"/>
  <c r="J169" i="21"/>
  <c r="C169" i="21"/>
  <c r="F169" i="21"/>
  <c r="G169" i="21"/>
  <c r="L169" i="21"/>
  <c r="N169" i="21"/>
  <c r="M169" i="21"/>
  <c r="I169" i="21"/>
  <c r="F29" i="22"/>
  <c r="H29" i="22"/>
  <c r="C29" i="22"/>
  <c r="B29" i="22"/>
  <c r="D29" i="22"/>
  <c r="G29" i="22"/>
  <c r="I29" i="22"/>
  <c r="H74" i="23"/>
  <c r="B74" i="23"/>
  <c r="C74" i="23"/>
  <c r="D74" i="23"/>
  <c r="I74" i="23"/>
  <c r="G74" i="23"/>
  <c r="F74" i="23"/>
  <c r="F105" i="14"/>
  <c r="C105" i="14"/>
  <c r="D105" i="14"/>
  <c r="E105" i="14"/>
  <c r="G105" i="14"/>
  <c r="H105" i="14"/>
  <c r="I105" i="14"/>
  <c r="K91" i="17"/>
  <c r="I91" i="17"/>
  <c r="N91" i="17"/>
  <c r="U91" i="17"/>
  <c r="H91" i="17"/>
  <c r="L91" i="17"/>
  <c r="G91" i="17"/>
  <c r="V91" i="17"/>
  <c r="T91" i="17"/>
  <c r="F91" i="17"/>
  <c r="S91" i="17"/>
  <c r="M91" i="17"/>
  <c r="J91" i="17"/>
  <c r="W91" i="17"/>
  <c r="R91" i="17"/>
  <c r="D91" i="17"/>
  <c r="Q91" i="17"/>
  <c r="X91" i="17"/>
  <c r="C91" i="17"/>
  <c r="B91" i="17"/>
  <c r="C60" i="17"/>
  <c r="R60" i="17"/>
  <c r="W60" i="17"/>
  <c r="Q60" i="17"/>
  <c r="D60" i="17"/>
  <c r="U60" i="17"/>
  <c r="I60" i="17"/>
  <c r="M60" i="17"/>
  <c r="S60" i="17"/>
  <c r="H60" i="17"/>
  <c r="J60" i="17"/>
  <c r="K60" i="17"/>
  <c r="T60" i="17"/>
  <c r="L60" i="17"/>
  <c r="X60" i="17"/>
  <c r="F60" i="17"/>
  <c r="N60" i="17"/>
  <c r="V60" i="17"/>
  <c r="B60" i="17"/>
  <c r="G60" i="17"/>
  <c r="G46" i="17"/>
  <c r="Q46" i="17"/>
  <c r="M46" i="17"/>
  <c r="K46" i="17"/>
  <c r="C46" i="17"/>
  <c r="N46" i="17"/>
  <c r="X46" i="17"/>
  <c r="B46" i="17"/>
  <c r="J46" i="17"/>
  <c r="H46" i="17"/>
  <c r="R46" i="17"/>
  <c r="D46" i="17"/>
  <c r="I46" i="17"/>
  <c r="W46" i="17"/>
  <c r="L46" i="17"/>
  <c r="U46" i="17"/>
  <c r="F46" i="17"/>
  <c r="S46" i="17"/>
  <c r="V46" i="17"/>
  <c r="T46" i="17"/>
  <c r="P66" i="18"/>
  <c r="F66" i="18"/>
  <c r="N66" i="18"/>
  <c r="G66" i="18"/>
  <c r="I66" i="18"/>
  <c r="J66" i="18"/>
  <c r="H66" i="18"/>
  <c r="R66" i="18"/>
  <c r="K66" i="18"/>
  <c r="O66" i="18"/>
  <c r="L66" i="18"/>
  <c r="D66" i="18"/>
  <c r="M66" i="18"/>
  <c r="C66" i="18"/>
  <c r="Q66" i="18"/>
  <c r="B66" i="18"/>
  <c r="O41" i="26"/>
  <c r="J41" i="26"/>
  <c r="V41" i="26"/>
  <c r="S41" i="26"/>
  <c r="Z41" i="26"/>
  <c r="F41" i="26"/>
  <c r="AD41" i="26"/>
  <c r="H41" i="26"/>
  <c r="AI41" i="26"/>
  <c r="R41" i="26"/>
  <c r="X41" i="26"/>
  <c r="W41" i="26"/>
  <c r="D41" i="26"/>
  <c r="AM41" i="26"/>
  <c r="P41" i="26"/>
  <c r="AC41" i="26"/>
  <c r="AE41" i="26"/>
  <c r="T41" i="26"/>
  <c r="L41" i="26"/>
  <c r="E41" i="26"/>
  <c r="N41" i="26"/>
  <c r="AL41" i="26"/>
  <c r="AJ41" i="26"/>
  <c r="AF41" i="26"/>
  <c r="Y41" i="26"/>
  <c r="AB41" i="26"/>
  <c r="I41" i="26"/>
  <c r="K41" i="26"/>
  <c r="AH41" i="26"/>
  <c r="AK41" i="26"/>
  <c r="AA41" i="26"/>
  <c r="Q41" i="26"/>
  <c r="C41" i="26"/>
  <c r="AG41" i="26"/>
  <c r="M41" i="26"/>
  <c r="U41" i="26"/>
  <c r="G41" i="26"/>
  <c r="I147" i="22"/>
  <c r="D147" i="22"/>
  <c r="C147" i="22"/>
  <c r="H147" i="22"/>
  <c r="F147" i="22"/>
  <c r="B147" i="22"/>
  <c r="G147" i="22"/>
  <c r="L48" i="19"/>
  <c r="N48" i="19"/>
  <c r="I48" i="19"/>
  <c r="J48" i="19"/>
  <c r="Q48" i="19"/>
  <c r="B48" i="19"/>
  <c r="D48" i="19"/>
  <c r="H48" i="19"/>
  <c r="M48" i="19"/>
  <c r="P48" i="19"/>
  <c r="R48" i="19"/>
  <c r="F48" i="19"/>
  <c r="C48" i="19"/>
  <c r="O48" i="19"/>
  <c r="K48" i="19"/>
  <c r="G48" i="19"/>
  <c r="I82" i="20"/>
  <c r="H82" i="20"/>
  <c r="G82" i="20"/>
  <c r="F82" i="20"/>
  <c r="L82" i="20"/>
  <c r="N82" i="20"/>
  <c r="C82" i="20"/>
  <c r="K82" i="20"/>
  <c r="J82" i="20"/>
  <c r="B82" i="20"/>
  <c r="D82" i="20"/>
  <c r="M82" i="20"/>
  <c r="R87" i="17"/>
  <c r="K87" i="17"/>
  <c r="L87" i="17"/>
  <c r="J87" i="17"/>
  <c r="B87" i="17"/>
  <c r="I87" i="17"/>
  <c r="D87" i="17"/>
  <c r="W87" i="17"/>
  <c r="C87" i="17"/>
  <c r="H87" i="17"/>
  <c r="X87" i="17"/>
  <c r="Q87" i="17"/>
  <c r="N87" i="17"/>
  <c r="V87" i="17"/>
  <c r="G87" i="17"/>
  <c r="T87" i="17"/>
  <c r="U87" i="17"/>
  <c r="M87" i="17"/>
  <c r="F87" i="17"/>
  <c r="S87" i="17"/>
  <c r="C111" i="23"/>
  <c r="G111" i="23"/>
  <c r="H111" i="23"/>
  <c r="I111" i="23"/>
  <c r="D111" i="23"/>
  <c r="F111" i="23"/>
  <c r="B111" i="23"/>
  <c r="E62" i="14"/>
  <c r="I62" i="14"/>
  <c r="G62" i="14"/>
  <c r="F62" i="14"/>
  <c r="H62" i="14"/>
  <c r="D62" i="14"/>
  <c r="C62" i="14"/>
  <c r="D44" i="21"/>
  <c r="G44" i="21"/>
  <c r="M44" i="21"/>
  <c r="B44" i="21"/>
  <c r="C44" i="21"/>
  <c r="J44" i="21"/>
  <c r="L44" i="21"/>
  <c r="N44" i="21"/>
  <c r="F44" i="21"/>
  <c r="I44" i="21"/>
  <c r="H44" i="21"/>
  <c r="K44" i="21"/>
  <c r="I62" i="22"/>
  <c r="C62" i="22"/>
  <c r="D62" i="22"/>
  <c r="B62" i="22"/>
  <c r="F62" i="22"/>
  <c r="G62" i="22"/>
  <c r="H62" i="22"/>
  <c r="U80" i="17"/>
  <c r="X80" i="17"/>
  <c r="B80" i="17"/>
  <c r="R80" i="17"/>
  <c r="Q80" i="17"/>
  <c r="D80" i="17"/>
  <c r="K80" i="17"/>
  <c r="M80" i="17"/>
  <c r="C80" i="17"/>
  <c r="L80" i="17"/>
  <c r="H80" i="17"/>
  <c r="W80" i="17"/>
  <c r="N80" i="17"/>
  <c r="V80" i="17"/>
  <c r="J80" i="17"/>
  <c r="S80" i="17"/>
  <c r="I80" i="17"/>
  <c r="F80" i="17"/>
  <c r="T80" i="17"/>
  <c r="G80" i="17"/>
  <c r="D140" i="23"/>
  <c r="F140" i="23"/>
  <c r="B140" i="23"/>
  <c r="G140" i="23"/>
  <c r="H140" i="23"/>
  <c r="I140" i="23"/>
  <c r="C140" i="23"/>
  <c r="I67" i="21"/>
  <c r="N67" i="21"/>
  <c r="C67" i="21"/>
  <c r="M67" i="21"/>
  <c r="H67" i="21"/>
  <c r="J67" i="21"/>
  <c r="F67" i="21"/>
  <c r="L67" i="21"/>
  <c r="D67" i="21"/>
  <c r="K67" i="21"/>
  <c r="G67" i="21"/>
  <c r="B67" i="21"/>
  <c r="C57" i="21"/>
  <c r="K57" i="21"/>
  <c r="I57" i="21"/>
  <c r="L57" i="21"/>
  <c r="G57" i="21"/>
  <c r="J57" i="21"/>
  <c r="H57" i="21"/>
  <c r="D57" i="21"/>
  <c r="B57" i="21"/>
  <c r="F57" i="21"/>
  <c r="M57" i="21"/>
  <c r="N57" i="21"/>
  <c r="G106" i="20"/>
  <c r="H106" i="20"/>
  <c r="B106" i="20"/>
  <c r="I106" i="20"/>
  <c r="F106" i="20"/>
  <c r="J106" i="20"/>
  <c r="C106" i="20"/>
  <c r="M106" i="20"/>
  <c r="L106" i="20"/>
  <c r="N106" i="20"/>
  <c r="D106" i="20"/>
  <c r="K106" i="20"/>
  <c r="O27" i="19"/>
  <c r="B27" i="19"/>
  <c r="P27" i="19"/>
  <c r="J27" i="19"/>
  <c r="K27" i="19"/>
  <c r="L27" i="19"/>
  <c r="C27" i="19"/>
  <c r="F27" i="19"/>
  <c r="I27" i="19"/>
  <c r="Q27" i="19"/>
  <c r="G27" i="19"/>
  <c r="M27" i="19"/>
  <c r="N27" i="19"/>
  <c r="H27" i="19"/>
  <c r="R27" i="19"/>
  <c r="D27" i="19"/>
  <c r="B160" i="23"/>
  <c r="G160" i="23"/>
  <c r="C160" i="23"/>
  <c r="I160" i="23"/>
  <c r="D160" i="23"/>
  <c r="H160" i="23"/>
  <c r="F160" i="23"/>
  <c r="J15" i="21"/>
  <c r="I15" i="21"/>
  <c r="L15" i="21"/>
  <c r="K15" i="21"/>
  <c r="D15" i="21"/>
  <c r="G15" i="21"/>
  <c r="M15" i="21"/>
  <c r="F15" i="21"/>
  <c r="N15" i="21"/>
  <c r="H15" i="21"/>
  <c r="B15" i="21"/>
  <c r="C15" i="21"/>
  <c r="J131" i="17"/>
  <c r="F131" i="17"/>
  <c r="W131" i="17"/>
  <c r="I131" i="17"/>
  <c r="L131" i="17"/>
  <c r="B131" i="17"/>
  <c r="K131" i="17"/>
  <c r="D131" i="17"/>
  <c r="V131" i="17"/>
  <c r="X131" i="17"/>
  <c r="Q131" i="17"/>
  <c r="H131" i="17"/>
  <c r="R131" i="17"/>
  <c r="C131" i="17"/>
  <c r="G131" i="17"/>
  <c r="M131" i="17"/>
  <c r="U131" i="17"/>
  <c r="N131" i="17"/>
  <c r="S131" i="17"/>
  <c r="T131" i="17"/>
  <c r="G111" i="19"/>
  <c r="M111" i="19"/>
  <c r="J111" i="19"/>
  <c r="L111" i="19"/>
  <c r="K111" i="19"/>
  <c r="I111" i="19"/>
  <c r="C111" i="19"/>
  <c r="R111" i="19"/>
  <c r="B111" i="19"/>
  <c r="N111" i="19"/>
  <c r="Q111" i="19"/>
  <c r="D111" i="19"/>
  <c r="H111" i="19"/>
  <c r="O111" i="19"/>
  <c r="P111" i="19"/>
  <c r="F111" i="19"/>
  <c r="D184" i="17"/>
  <c r="T184" i="17"/>
  <c r="R184" i="17"/>
  <c r="F184" i="17"/>
  <c r="W184" i="17"/>
  <c r="K184" i="17"/>
  <c r="X184" i="17"/>
  <c r="I184" i="17"/>
  <c r="S184" i="17"/>
  <c r="U184" i="17"/>
  <c r="J184" i="17"/>
  <c r="G184" i="17"/>
  <c r="B184" i="17"/>
  <c r="N184" i="17"/>
  <c r="M184" i="17"/>
  <c r="V184" i="17"/>
  <c r="H184" i="17"/>
  <c r="Q184" i="17"/>
  <c r="C184" i="17"/>
  <c r="L184" i="17"/>
  <c r="D113" i="22"/>
  <c r="H113" i="22"/>
  <c r="B113" i="22"/>
  <c r="G113" i="22"/>
  <c r="F113" i="22"/>
  <c r="I113" i="22"/>
  <c r="C113" i="22"/>
  <c r="J61" i="20"/>
  <c r="F61" i="20"/>
  <c r="M61" i="20"/>
  <c r="G61" i="20"/>
  <c r="K61" i="20"/>
  <c r="H61" i="20"/>
  <c r="D61" i="20"/>
  <c r="B61" i="20"/>
  <c r="C61" i="20"/>
  <c r="N61" i="20"/>
  <c r="L61" i="20"/>
  <c r="I61" i="20"/>
  <c r="V16" i="17"/>
  <c r="I16" i="17"/>
  <c r="J16" i="17"/>
  <c r="H16" i="17"/>
  <c r="K16" i="17"/>
  <c r="G16" i="17"/>
  <c r="C16" i="17"/>
  <c r="U16" i="17"/>
  <c r="T16" i="17"/>
  <c r="N16" i="17"/>
  <c r="L16" i="17"/>
  <c r="D16" i="17"/>
  <c r="X16" i="17"/>
  <c r="F16" i="17"/>
  <c r="M16" i="17"/>
  <c r="S16" i="17"/>
  <c r="B16" i="17"/>
  <c r="R16" i="17"/>
  <c r="Q16" i="17"/>
  <c r="W16" i="17"/>
  <c r="N50" i="21"/>
  <c r="I50" i="21"/>
  <c r="L50" i="21"/>
  <c r="B50" i="21"/>
  <c r="H50" i="21"/>
  <c r="K50" i="21"/>
  <c r="G50" i="21"/>
  <c r="C50" i="21"/>
  <c r="M50" i="21"/>
  <c r="J50" i="21"/>
  <c r="F50" i="21"/>
  <c r="D50" i="21"/>
  <c r="C155" i="23"/>
  <c r="B155" i="23"/>
  <c r="H155" i="23"/>
  <c r="G155" i="23"/>
  <c r="D155" i="23"/>
  <c r="F155" i="23"/>
  <c r="I155" i="23"/>
  <c r="AA64" i="26"/>
  <c r="S64" i="26"/>
  <c r="H64" i="26"/>
  <c r="O64" i="26"/>
  <c r="G64" i="26"/>
  <c r="D64" i="26"/>
  <c r="AM64" i="26"/>
  <c r="AB64" i="26"/>
  <c r="AF64" i="26"/>
  <c r="R64" i="26"/>
  <c r="T64" i="26"/>
  <c r="X64" i="26"/>
  <c r="Y64" i="26"/>
  <c r="AK64" i="26"/>
  <c r="AC64" i="26"/>
  <c r="AJ64" i="26"/>
  <c r="Q64" i="26"/>
  <c r="M64" i="26"/>
  <c r="AE64" i="26"/>
  <c r="C64" i="26"/>
  <c r="AG64" i="26"/>
  <c r="Z64" i="26"/>
  <c r="V64" i="26"/>
  <c r="J64" i="26"/>
  <c r="AH64" i="26"/>
  <c r="U64" i="26"/>
  <c r="AI64" i="26"/>
  <c r="AL64" i="26"/>
  <c r="AD64" i="26"/>
  <c r="E64" i="26"/>
  <c r="F64" i="26"/>
  <c r="W64" i="26"/>
  <c r="I64" i="26"/>
  <c r="N64" i="26"/>
  <c r="L64" i="26"/>
  <c r="P64" i="26"/>
  <c r="K64" i="26"/>
  <c r="D27" i="20"/>
  <c r="M27" i="20"/>
  <c r="C27" i="20"/>
  <c r="K27" i="20"/>
  <c r="H27" i="20"/>
  <c r="F27" i="20"/>
  <c r="B27" i="20"/>
  <c r="N27" i="20"/>
  <c r="J27" i="20"/>
  <c r="G27" i="20"/>
  <c r="I27" i="20"/>
  <c r="L27" i="20"/>
  <c r="P85" i="26"/>
  <c r="L85" i="26"/>
  <c r="I85" i="26"/>
  <c r="AG85" i="26"/>
  <c r="AD85" i="26"/>
  <c r="AF85" i="26"/>
  <c r="AJ85" i="26"/>
  <c r="R85" i="26"/>
  <c r="AL85" i="26"/>
  <c r="C85" i="26"/>
  <c r="Y85" i="26"/>
  <c r="J85" i="26"/>
  <c r="F85" i="26"/>
  <c r="S85" i="26"/>
  <c r="Z85" i="26"/>
  <c r="U85" i="26"/>
  <c r="N85" i="26"/>
  <c r="AH85" i="26"/>
  <c r="AK85" i="26"/>
  <c r="AC85" i="26"/>
  <c r="D85" i="26"/>
  <c r="AA85" i="26"/>
  <c r="G85" i="26"/>
  <c r="M85" i="26"/>
  <c r="O85" i="26"/>
  <c r="Q85" i="26"/>
  <c r="E85" i="26"/>
  <c r="AI85" i="26"/>
  <c r="T85" i="26"/>
  <c r="V85" i="26"/>
  <c r="H85" i="26"/>
  <c r="W85" i="26"/>
  <c r="X85" i="26"/>
  <c r="AM85" i="26"/>
  <c r="AB85" i="26"/>
  <c r="K85" i="26"/>
  <c r="AE85" i="26"/>
  <c r="H157" i="21"/>
  <c r="B157" i="21"/>
  <c r="K157" i="21"/>
  <c r="L157" i="21"/>
  <c r="J157" i="21"/>
  <c r="C157" i="21"/>
  <c r="F157" i="21"/>
  <c r="D157" i="21"/>
  <c r="M157" i="21"/>
  <c r="N157" i="21"/>
  <c r="G157" i="21"/>
  <c r="I157" i="21"/>
  <c r="B80" i="22"/>
  <c r="C80" i="22"/>
  <c r="G80" i="22"/>
  <c r="D80" i="22"/>
  <c r="I80" i="22"/>
  <c r="F80" i="22"/>
  <c r="H80" i="22"/>
  <c r="H102" i="20"/>
  <c r="B102" i="20"/>
  <c r="F102" i="20"/>
  <c r="N102" i="20"/>
  <c r="L102" i="20"/>
  <c r="J102" i="20"/>
  <c r="G102" i="20"/>
  <c r="M102" i="20"/>
  <c r="D102" i="20"/>
  <c r="I102" i="20"/>
  <c r="K102" i="20"/>
  <c r="C102" i="20"/>
  <c r="D117" i="24"/>
  <c r="E117" i="24"/>
  <c r="G117" i="24"/>
  <c r="C117" i="24"/>
  <c r="F117" i="24"/>
  <c r="F143" i="18"/>
  <c r="M143" i="18"/>
  <c r="G143" i="18"/>
  <c r="Q143" i="18"/>
  <c r="R143" i="18"/>
  <c r="D143" i="18"/>
  <c r="I143" i="18"/>
  <c r="H143" i="18"/>
  <c r="O143" i="18"/>
  <c r="J143" i="18"/>
  <c r="C143" i="18"/>
  <c r="L143" i="18"/>
  <c r="N143" i="18"/>
  <c r="B143" i="18"/>
  <c r="K143" i="18"/>
  <c r="P143" i="18"/>
  <c r="F40" i="22"/>
  <c r="D40" i="22"/>
  <c r="G40" i="22"/>
  <c r="H40" i="22"/>
  <c r="B40" i="22"/>
  <c r="I40" i="22"/>
  <c r="C40" i="22"/>
  <c r="D139" i="14"/>
  <c r="G139" i="14"/>
  <c r="E139" i="14"/>
  <c r="H139" i="14"/>
  <c r="I139" i="14"/>
  <c r="F139" i="14"/>
  <c r="C139" i="14"/>
  <c r="L71" i="17"/>
  <c r="K71" i="17"/>
  <c r="N71" i="17"/>
  <c r="U71" i="17"/>
  <c r="F71" i="17"/>
  <c r="C71" i="17"/>
  <c r="J71" i="17"/>
  <c r="W71" i="17"/>
  <c r="B71" i="17"/>
  <c r="Q71" i="17"/>
  <c r="I71" i="17"/>
  <c r="H71" i="17"/>
  <c r="M71" i="17"/>
  <c r="S71" i="17"/>
  <c r="V71" i="17"/>
  <c r="D71" i="17"/>
  <c r="T71" i="17"/>
  <c r="R71" i="17"/>
  <c r="G71" i="17"/>
  <c r="X71" i="17"/>
  <c r="C104" i="24"/>
  <c r="G104" i="24"/>
  <c r="F104" i="24"/>
  <c r="D104" i="24"/>
  <c r="E104" i="24"/>
  <c r="R63" i="17"/>
  <c r="B63" i="17"/>
  <c r="K63" i="17"/>
  <c r="F63" i="17"/>
  <c r="Q63" i="17"/>
  <c r="J63" i="17"/>
  <c r="H63" i="17"/>
  <c r="T63" i="17"/>
  <c r="W63" i="17"/>
  <c r="S63" i="17"/>
  <c r="V63" i="17"/>
  <c r="C63" i="17"/>
  <c r="M63" i="17"/>
  <c r="U63" i="17"/>
  <c r="L63" i="17"/>
  <c r="N63" i="17"/>
  <c r="G63" i="17"/>
  <c r="X63" i="17"/>
  <c r="D63" i="17"/>
  <c r="I63" i="17"/>
  <c r="Q40" i="18"/>
  <c r="I40" i="18"/>
  <c r="M40" i="18"/>
  <c r="C40" i="18"/>
  <c r="B40" i="18"/>
  <c r="P40" i="18"/>
  <c r="D40" i="18"/>
  <c r="O40" i="18"/>
  <c r="L40" i="18"/>
  <c r="J40" i="18"/>
  <c r="K40" i="18"/>
  <c r="G40" i="18"/>
  <c r="F40" i="18"/>
  <c r="H40" i="18"/>
  <c r="R40" i="18"/>
  <c r="N40" i="18"/>
  <c r="D84" i="24"/>
  <c r="G84" i="24"/>
  <c r="C84" i="24"/>
  <c r="F84" i="24"/>
  <c r="E84" i="24"/>
  <c r="N90" i="20"/>
  <c r="L90" i="20"/>
  <c r="H90" i="20"/>
  <c r="F90" i="20"/>
  <c r="I90" i="20"/>
  <c r="B90" i="20"/>
  <c r="C90" i="20"/>
  <c r="K90" i="20"/>
  <c r="J90" i="20"/>
  <c r="M90" i="20"/>
  <c r="D90" i="20"/>
  <c r="G90" i="20"/>
  <c r="I41" i="21"/>
  <c r="D41" i="21"/>
  <c r="B41" i="21"/>
  <c r="L41" i="21"/>
  <c r="K41" i="21"/>
  <c r="J41" i="21"/>
  <c r="C41" i="21"/>
  <c r="H41" i="21"/>
  <c r="F41" i="21"/>
  <c r="G41" i="21"/>
  <c r="N41" i="21"/>
  <c r="M41" i="21"/>
  <c r="F88" i="23"/>
  <c r="I88" i="23"/>
  <c r="G88" i="23"/>
  <c r="D88" i="23"/>
  <c r="H88" i="23"/>
  <c r="B88" i="23"/>
  <c r="C88" i="23"/>
  <c r="I68" i="22"/>
  <c r="H68" i="22"/>
  <c r="B68" i="22"/>
  <c r="D68" i="22"/>
  <c r="F68" i="22"/>
  <c r="G68" i="22"/>
  <c r="C68" i="22"/>
  <c r="W103" i="17"/>
  <c r="V103" i="17"/>
  <c r="L103" i="17"/>
  <c r="M103" i="17"/>
  <c r="T103" i="17"/>
  <c r="J103" i="17"/>
  <c r="Q103" i="17"/>
  <c r="S103" i="17"/>
  <c r="I103" i="17"/>
  <c r="G103" i="17"/>
  <c r="B103" i="17"/>
  <c r="D103" i="17"/>
  <c r="U103" i="17"/>
  <c r="H103" i="17"/>
  <c r="K103" i="17"/>
  <c r="C103" i="17"/>
  <c r="X103" i="17"/>
  <c r="F103" i="17"/>
  <c r="N103" i="17"/>
  <c r="R103" i="17"/>
  <c r="AM36" i="26"/>
  <c r="V36" i="26"/>
  <c r="U36" i="26"/>
  <c r="S36" i="26"/>
  <c r="D36" i="26"/>
  <c r="AH36" i="26"/>
  <c r="I36" i="26"/>
  <c r="AI36" i="26"/>
  <c r="C36" i="26"/>
  <c r="E36" i="26"/>
  <c r="P36" i="26"/>
  <c r="T36" i="26"/>
  <c r="Q36" i="26"/>
  <c r="X36" i="26"/>
  <c r="AB36" i="26"/>
  <c r="AJ36" i="26"/>
  <c r="AK36" i="26"/>
  <c r="J36" i="26"/>
  <c r="Z36" i="26"/>
  <c r="O36" i="26"/>
  <c r="AC36" i="26"/>
  <c r="AE36" i="26"/>
  <c r="H36" i="26"/>
  <c r="AL36" i="26"/>
  <c r="AD36" i="26"/>
  <c r="G36" i="26"/>
  <c r="R36" i="26"/>
  <c r="F36" i="26"/>
  <c r="M36" i="26"/>
  <c r="AG36" i="26"/>
  <c r="Y36" i="26"/>
  <c r="W36" i="26"/>
  <c r="K36" i="26"/>
  <c r="N36" i="26"/>
  <c r="L36" i="26"/>
  <c r="AF36" i="26"/>
  <c r="AA36" i="26"/>
  <c r="C21" i="22"/>
  <c r="B21" i="22"/>
  <c r="H21" i="22"/>
  <c r="G21" i="22"/>
  <c r="D21" i="22"/>
  <c r="F21" i="22"/>
  <c r="I21" i="22"/>
  <c r="M121" i="26"/>
  <c r="R121" i="26"/>
  <c r="L121" i="26"/>
  <c r="Z121" i="26"/>
  <c r="K121" i="26"/>
  <c r="V121" i="26"/>
  <c r="AC121" i="26"/>
  <c r="Y121" i="26"/>
  <c r="AI121" i="26"/>
  <c r="AA121" i="26"/>
  <c r="O121" i="26"/>
  <c r="AD121" i="26"/>
  <c r="F121" i="26"/>
  <c r="AH121" i="26"/>
  <c r="D121" i="26"/>
  <c r="AE121" i="26"/>
  <c r="G121" i="26"/>
  <c r="S121" i="26"/>
  <c r="AB121" i="26"/>
  <c r="T121" i="26"/>
  <c r="H121" i="26"/>
  <c r="AM121" i="26"/>
  <c r="P121" i="26"/>
  <c r="Q121" i="26"/>
  <c r="AJ121" i="26"/>
  <c r="X121" i="26"/>
  <c r="AF121" i="26"/>
  <c r="U121" i="26"/>
  <c r="C121" i="26"/>
  <c r="AL121" i="26"/>
  <c r="W121" i="26"/>
  <c r="AG121" i="26"/>
  <c r="J121" i="26"/>
  <c r="I121" i="26"/>
  <c r="E121" i="26"/>
  <c r="AK121" i="26"/>
  <c r="N121" i="26"/>
  <c r="G12" i="22"/>
  <c r="H12" i="22"/>
  <c r="C12" i="22"/>
  <c r="D12" i="22"/>
  <c r="B12" i="22"/>
  <c r="I12" i="22"/>
  <c r="F12" i="22"/>
  <c r="G164" i="26"/>
  <c r="AD164" i="26"/>
  <c r="S164" i="26"/>
  <c r="AA164" i="26"/>
  <c r="U164" i="26"/>
  <c r="W164" i="26"/>
  <c r="O164" i="26"/>
  <c r="E164" i="26"/>
  <c r="AF164" i="26"/>
  <c r="C164" i="26"/>
  <c r="AM164" i="26"/>
  <c r="AI164" i="26"/>
  <c r="I164" i="26"/>
  <c r="R164" i="26"/>
  <c r="Y164" i="26"/>
  <c r="AC164" i="26"/>
  <c r="AK164" i="26"/>
  <c r="P164" i="26"/>
  <c r="M164" i="26"/>
  <c r="T164" i="26"/>
  <c r="H164" i="26"/>
  <c r="L164" i="26"/>
  <c r="Q164" i="26"/>
  <c r="X164" i="26"/>
  <c r="AG164" i="26"/>
  <c r="V164" i="26"/>
  <c r="AL164" i="26"/>
  <c r="N164" i="26"/>
  <c r="AH164" i="26"/>
  <c r="AE164" i="26"/>
  <c r="AJ164" i="26"/>
  <c r="J164" i="26"/>
  <c r="AB164" i="26"/>
  <c r="Z164" i="26"/>
  <c r="K164" i="26"/>
  <c r="D164" i="26"/>
  <c r="F164" i="26"/>
  <c r="F154" i="23"/>
  <c r="H154" i="23"/>
  <c r="G154" i="23"/>
  <c r="D154" i="23"/>
  <c r="B154" i="23"/>
  <c r="C154" i="23"/>
  <c r="I154" i="23"/>
  <c r="D67" i="23"/>
  <c r="B67" i="23"/>
  <c r="I67" i="23"/>
  <c r="G67" i="23"/>
  <c r="H67" i="23"/>
  <c r="F67" i="23"/>
  <c r="C67" i="23"/>
  <c r="U149" i="17"/>
  <c r="L149" i="17"/>
  <c r="H149" i="17"/>
  <c r="T149" i="17"/>
  <c r="J149" i="17"/>
  <c r="K149" i="17"/>
  <c r="I149" i="17"/>
  <c r="S149" i="17"/>
  <c r="X149" i="17"/>
  <c r="F149" i="17"/>
  <c r="C149" i="17"/>
  <c r="M149" i="17"/>
  <c r="Q149" i="17"/>
  <c r="G149" i="17"/>
  <c r="W149" i="17"/>
  <c r="V149" i="17"/>
  <c r="B149" i="17"/>
  <c r="R149" i="17"/>
  <c r="N149" i="17"/>
  <c r="D149" i="17"/>
  <c r="G183" i="17"/>
  <c r="C183" i="17"/>
  <c r="B183" i="17"/>
  <c r="F183" i="17"/>
  <c r="I183" i="17"/>
  <c r="V183" i="17"/>
  <c r="K183" i="17"/>
  <c r="Q183" i="17"/>
  <c r="T183" i="17"/>
  <c r="M183" i="17"/>
  <c r="R183" i="17"/>
  <c r="W183" i="17"/>
  <c r="X183" i="17"/>
  <c r="J183" i="17"/>
  <c r="D183" i="17"/>
  <c r="S183" i="17"/>
  <c r="U183" i="17"/>
  <c r="H183" i="17"/>
  <c r="N183" i="17"/>
  <c r="L183" i="17"/>
  <c r="H97" i="19"/>
  <c r="O97" i="19"/>
  <c r="Q97" i="19"/>
  <c r="B97" i="19"/>
  <c r="C97" i="19"/>
  <c r="R97" i="19"/>
  <c r="M97" i="19"/>
  <c r="G97" i="19"/>
  <c r="N97" i="19"/>
  <c r="P97" i="19"/>
  <c r="D97" i="19"/>
  <c r="I97" i="19"/>
  <c r="F97" i="19"/>
  <c r="L97" i="19"/>
  <c r="J97" i="19"/>
  <c r="K97" i="19"/>
  <c r="M87" i="19"/>
  <c r="N87" i="19"/>
  <c r="J87" i="19"/>
  <c r="P87" i="19"/>
  <c r="I87" i="19"/>
  <c r="B87" i="19"/>
  <c r="O87" i="19"/>
  <c r="H87" i="19"/>
  <c r="K87" i="19"/>
  <c r="L87" i="19"/>
  <c r="C87" i="19"/>
  <c r="D87" i="19"/>
  <c r="G87" i="19"/>
  <c r="F87" i="19"/>
  <c r="R87" i="19"/>
  <c r="Q87" i="19"/>
  <c r="J40" i="21"/>
  <c r="N40" i="21"/>
  <c r="I40" i="21"/>
  <c r="H40" i="21"/>
  <c r="C40" i="21"/>
  <c r="G40" i="21"/>
  <c r="B40" i="21"/>
  <c r="K40" i="21"/>
  <c r="M40" i="21"/>
  <c r="D40" i="21"/>
  <c r="F40" i="21"/>
  <c r="L40" i="21"/>
  <c r="E106" i="14"/>
  <c r="H106" i="14"/>
  <c r="F106" i="14"/>
  <c r="C106" i="14"/>
  <c r="D106" i="14"/>
  <c r="I106" i="14"/>
  <c r="G106" i="14"/>
  <c r="E134" i="24"/>
  <c r="F134" i="24"/>
  <c r="D134" i="24"/>
  <c r="C134" i="24"/>
  <c r="G134" i="24"/>
  <c r="H140" i="22"/>
  <c r="C140" i="22"/>
  <c r="D140" i="22"/>
  <c r="F140" i="22"/>
  <c r="G140" i="22"/>
  <c r="I140" i="22"/>
  <c r="B140" i="22"/>
  <c r="C38" i="17"/>
  <c r="N38" i="17"/>
  <c r="L38" i="17"/>
  <c r="R38" i="17"/>
  <c r="F38" i="17"/>
  <c r="M38" i="17"/>
  <c r="G38" i="17"/>
  <c r="B38" i="17"/>
  <c r="U38" i="17"/>
  <c r="T38" i="17"/>
  <c r="W38" i="17"/>
  <c r="X38" i="17"/>
  <c r="Q38" i="17"/>
  <c r="S38" i="17"/>
  <c r="J38" i="17"/>
  <c r="D38" i="17"/>
  <c r="K38" i="17"/>
  <c r="I38" i="17"/>
  <c r="V38" i="17"/>
  <c r="H38" i="17"/>
  <c r="D166" i="21"/>
  <c r="K166" i="21"/>
  <c r="H166" i="21"/>
  <c r="C166" i="21"/>
  <c r="F166" i="21"/>
  <c r="B166" i="21"/>
  <c r="M166" i="21"/>
  <c r="G166" i="21"/>
  <c r="N166" i="21"/>
  <c r="J166" i="21"/>
  <c r="I166" i="21"/>
  <c r="L166" i="21"/>
  <c r="G37" i="19"/>
  <c r="L37" i="19"/>
  <c r="O37" i="19"/>
  <c r="R37" i="19"/>
  <c r="N37" i="19"/>
  <c r="J37" i="19"/>
  <c r="C37" i="19"/>
  <c r="F37" i="19"/>
  <c r="K37" i="19"/>
  <c r="P37" i="19"/>
  <c r="H37" i="19"/>
  <c r="I37" i="19"/>
  <c r="M37" i="19"/>
  <c r="D37" i="19"/>
  <c r="Q37" i="19"/>
  <c r="B37" i="19"/>
  <c r="D19" i="20"/>
  <c r="H19" i="20"/>
  <c r="L19" i="20"/>
  <c r="I19" i="20"/>
  <c r="J19" i="20"/>
  <c r="K19" i="20"/>
  <c r="M19" i="20"/>
  <c r="B19" i="20"/>
  <c r="N19" i="20"/>
  <c r="C19" i="20"/>
  <c r="F19" i="20"/>
  <c r="G19" i="20"/>
  <c r="E164" i="14"/>
  <c r="F164" i="14"/>
  <c r="G164" i="14"/>
  <c r="H164" i="14"/>
  <c r="I164" i="14"/>
  <c r="C164" i="14"/>
  <c r="D164" i="14"/>
  <c r="G63" i="14"/>
  <c r="E63" i="14"/>
  <c r="F63" i="14"/>
  <c r="I63" i="14"/>
  <c r="H63" i="14"/>
  <c r="C63" i="14"/>
  <c r="D63" i="14"/>
  <c r="B131" i="21"/>
  <c r="H131" i="21"/>
  <c r="F131" i="21"/>
  <c r="L131" i="21"/>
  <c r="M131" i="21"/>
  <c r="K131" i="21"/>
  <c r="D131" i="21"/>
  <c r="J131" i="21"/>
  <c r="I131" i="21"/>
  <c r="G131" i="21"/>
  <c r="C131" i="21"/>
  <c r="N131" i="21"/>
  <c r="I163" i="22"/>
  <c r="G163" i="22"/>
  <c r="B163" i="22"/>
  <c r="H163" i="22"/>
  <c r="D163" i="22"/>
  <c r="F163" i="22"/>
  <c r="C163" i="22"/>
  <c r="E167" i="14"/>
  <c r="H167" i="14"/>
  <c r="I167" i="14"/>
  <c r="F167" i="14"/>
  <c r="G167" i="14"/>
  <c r="C167" i="14"/>
  <c r="D167" i="14"/>
  <c r="G64" i="22"/>
  <c r="B64" i="22"/>
  <c r="F64" i="22"/>
  <c r="C64" i="22"/>
  <c r="H64" i="22"/>
  <c r="I64" i="22"/>
  <c r="D64" i="22"/>
  <c r="G96" i="18"/>
  <c r="C96" i="18"/>
  <c r="R96" i="18"/>
  <c r="L96" i="18"/>
  <c r="K96" i="18"/>
  <c r="J96" i="18"/>
  <c r="B96" i="18"/>
  <c r="O96" i="18"/>
  <c r="F96" i="18"/>
  <c r="P96" i="18"/>
  <c r="M96" i="18"/>
  <c r="N96" i="18"/>
  <c r="I96" i="18"/>
  <c r="H96" i="18"/>
  <c r="Q96" i="18"/>
  <c r="D96" i="18"/>
  <c r="D76" i="19"/>
  <c r="M76" i="19"/>
  <c r="F76" i="19"/>
  <c r="I76" i="19"/>
  <c r="C76" i="19"/>
  <c r="Q76" i="19"/>
  <c r="R76" i="19"/>
  <c r="P76" i="19"/>
  <c r="L76" i="19"/>
  <c r="G76" i="19"/>
  <c r="N76" i="19"/>
  <c r="B76" i="19"/>
  <c r="O76" i="19"/>
  <c r="H76" i="19"/>
  <c r="K76" i="19"/>
  <c r="J76" i="19"/>
  <c r="L75" i="21"/>
  <c r="N75" i="21"/>
  <c r="H75" i="21"/>
  <c r="I75" i="21"/>
  <c r="C75" i="21"/>
  <c r="K75" i="21"/>
  <c r="G75" i="21"/>
  <c r="F75" i="21"/>
  <c r="M75" i="21"/>
  <c r="D75" i="21"/>
  <c r="J75" i="21"/>
  <c r="B75" i="21"/>
  <c r="P88" i="19"/>
  <c r="J88" i="19"/>
  <c r="I88" i="19"/>
  <c r="C88" i="19"/>
  <c r="K88" i="19"/>
  <c r="O88" i="19"/>
  <c r="B88" i="19"/>
  <c r="D88" i="19"/>
  <c r="M88" i="19"/>
  <c r="R88" i="19"/>
  <c r="F88" i="19"/>
  <c r="H88" i="19"/>
  <c r="Q88" i="19"/>
  <c r="N88" i="19"/>
  <c r="G88" i="19"/>
  <c r="L88" i="19"/>
  <c r="J141" i="18"/>
  <c r="G141" i="18"/>
  <c r="R141" i="18"/>
  <c r="F141" i="18"/>
  <c r="O141" i="18"/>
  <c r="D141" i="18"/>
  <c r="H141" i="18"/>
  <c r="C141" i="18"/>
  <c r="K141" i="18"/>
  <c r="Q141" i="18"/>
  <c r="L141" i="18"/>
  <c r="M141" i="18"/>
  <c r="I141" i="18"/>
  <c r="B141" i="18"/>
  <c r="P141" i="18"/>
  <c r="N141" i="18"/>
  <c r="N183" i="21"/>
  <c r="G183" i="21"/>
  <c r="M183" i="21"/>
  <c r="K183" i="21"/>
  <c r="F183" i="21"/>
  <c r="L183" i="21"/>
  <c r="D183" i="21"/>
  <c r="J183" i="21"/>
  <c r="B183" i="21"/>
  <c r="H183" i="21"/>
  <c r="I183" i="21"/>
  <c r="C183" i="21"/>
  <c r="R58" i="17"/>
  <c r="K58" i="17"/>
  <c r="S58" i="17"/>
  <c r="X58" i="17"/>
  <c r="V58" i="17"/>
  <c r="M58" i="17"/>
  <c r="H58" i="17"/>
  <c r="C58" i="17"/>
  <c r="W58" i="17"/>
  <c r="U58" i="17"/>
  <c r="Q58" i="17"/>
  <c r="L58" i="17"/>
  <c r="N58" i="17"/>
  <c r="G58" i="17"/>
  <c r="I58" i="17"/>
  <c r="B58" i="17"/>
  <c r="J58" i="17"/>
  <c r="D58" i="17"/>
  <c r="T58" i="17"/>
  <c r="F58" i="17"/>
  <c r="I106" i="21"/>
  <c r="M106" i="21"/>
  <c r="N106" i="21"/>
  <c r="G106" i="21"/>
  <c r="F106" i="21"/>
  <c r="K106" i="21"/>
  <c r="D106" i="21"/>
  <c r="L106" i="21"/>
  <c r="H106" i="21"/>
  <c r="C106" i="21"/>
  <c r="J106" i="21"/>
  <c r="B106" i="21"/>
  <c r="C22" i="19"/>
  <c r="O22" i="19"/>
  <c r="R22" i="19"/>
  <c r="P22" i="19"/>
  <c r="F22" i="19"/>
  <c r="H22" i="19"/>
  <c r="Q22" i="19"/>
  <c r="I22" i="19"/>
  <c r="K22" i="19"/>
  <c r="G22" i="19"/>
  <c r="N22" i="19"/>
  <c r="L22" i="19"/>
  <c r="B22" i="19"/>
  <c r="J22" i="19"/>
  <c r="D22" i="19"/>
  <c r="M22" i="19"/>
  <c r="G30" i="19"/>
  <c r="O30" i="19"/>
  <c r="M30" i="19"/>
  <c r="B30" i="19"/>
  <c r="D30" i="19"/>
  <c r="F30" i="19"/>
  <c r="H30" i="19"/>
  <c r="L30" i="19"/>
  <c r="C30" i="19"/>
  <c r="N30" i="19"/>
  <c r="R30" i="19"/>
  <c r="Q30" i="19"/>
  <c r="K30" i="19"/>
  <c r="P30" i="19"/>
  <c r="J30" i="19"/>
  <c r="I30" i="19"/>
  <c r="M76" i="17"/>
  <c r="R76" i="17"/>
  <c r="G76" i="17"/>
  <c r="J76" i="17"/>
  <c r="I76" i="17"/>
  <c r="U76" i="17"/>
  <c r="S76" i="17"/>
  <c r="X76" i="17"/>
  <c r="D76" i="17"/>
  <c r="B76" i="17"/>
  <c r="L76" i="17"/>
  <c r="W76" i="17"/>
  <c r="H76" i="17"/>
  <c r="V76" i="17"/>
  <c r="F76" i="17"/>
  <c r="K76" i="17"/>
  <c r="T76" i="17"/>
  <c r="C76" i="17"/>
  <c r="N76" i="17"/>
  <c r="Q76" i="17"/>
  <c r="N93" i="21"/>
  <c r="G93" i="21"/>
  <c r="H93" i="21"/>
  <c r="M93" i="21"/>
  <c r="D93" i="21"/>
  <c r="B93" i="21"/>
  <c r="F93" i="21"/>
  <c r="L93" i="21"/>
  <c r="I93" i="21"/>
  <c r="J93" i="21"/>
  <c r="K93" i="21"/>
  <c r="C93" i="21"/>
  <c r="N167" i="17"/>
  <c r="B167" i="17"/>
  <c r="K167" i="17"/>
  <c r="V167" i="17"/>
  <c r="J167" i="17"/>
  <c r="W167" i="17"/>
  <c r="S167" i="17"/>
  <c r="F167" i="17"/>
  <c r="I167" i="17"/>
  <c r="R167" i="17"/>
  <c r="C167" i="17"/>
  <c r="X167" i="17"/>
  <c r="T167" i="17"/>
  <c r="L167" i="17"/>
  <c r="M167" i="17"/>
  <c r="U167" i="17"/>
  <c r="D167" i="17"/>
  <c r="G167" i="17"/>
  <c r="Q167" i="17"/>
  <c r="H167" i="17"/>
  <c r="G169" i="22"/>
  <c r="D169" i="22"/>
  <c r="C169" i="22"/>
  <c r="H169" i="22"/>
  <c r="I169" i="22"/>
  <c r="F169" i="22"/>
  <c r="B169" i="22"/>
  <c r="G163" i="17"/>
  <c r="K163" i="17"/>
  <c r="V163" i="17"/>
  <c r="B163" i="17"/>
  <c r="U163" i="17"/>
  <c r="L163" i="17"/>
  <c r="Q163" i="17"/>
  <c r="C163" i="17"/>
  <c r="R163" i="17"/>
  <c r="N163" i="17"/>
  <c r="T163" i="17"/>
  <c r="D163" i="17"/>
  <c r="W163" i="17"/>
  <c r="J163" i="17"/>
  <c r="H163" i="17"/>
  <c r="X163" i="17"/>
  <c r="S163" i="17"/>
  <c r="I163" i="17"/>
  <c r="F163" i="17"/>
  <c r="M163" i="17"/>
  <c r="H39" i="26"/>
  <c r="AD39" i="26"/>
  <c r="T39" i="26"/>
  <c r="AH39" i="26"/>
  <c r="AA39" i="26"/>
  <c r="X39" i="26"/>
  <c r="P39" i="26"/>
  <c r="I39" i="26"/>
  <c r="D39" i="26"/>
  <c r="AB39" i="26"/>
  <c r="E39" i="26"/>
  <c r="AJ39" i="26"/>
  <c r="AC39" i="26"/>
  <c r="Q39" i="26"/>
  <c r="M39" i="26"/>
  <c r="U39" i="26"/>
  <c r="Y39" i="26"/>
  <c r="O39" i="26"/>
  <c r="R39" i="26"/>
  <c r="C39" i="26"/>
  <c r="AK39" i="26"/>
  <c r="K39" i="26"/>
  <c r="AM39" i="26"/>
  <c r="L39" i="26"/>
  <c r="J39" i="26"/>
  <c r="S39" i="26"/>
  <c r="AE39" i="26"/>
  <c r="AL39" i="26"/>
  <c r="AG39" i="26"/>
  <c r="V39" i="26"/>
  <c r="Z39" i="26"/>
  <c r="AF39" i="26"/>
  <c r="G39" i="26"/>
  <c r="N39" i="26"/>
  <c r="W39" i="26"/>
  <c r="AI39" i="26"/>
  <c r="F39" i="26"/>
  <c r="B78" i="21"/>
  <c r="M78" i="21"/>
  <c r="H78" i="21"/>
  <c r="I78" i="21"/>
  <c r="K78" i="21"/>
  <c r="D78" i="21"/>
  <c r="G78" i="21"/>
  <c r="F78" i="21"/>
  <c r="C78" i="21"/>
  <c r="N78" i="21"/>
  <c r="J78" i="21"/>
  <c r="L78" i="21"/>
  <c r="G54" i="22"/>
  <c r="D54" i="22"/>
  <c r="H54" i="22"/>
  <c r="F54" i="22"/>
  <c r="C54" i="22"/>
  <c r="B54" i="22"/>
  <c r="I54" i="22"/>
  <c r="E71" i="14"/>
  <c r="F71" i="14"/>
  <c r="I71" i="14"/>
  <c r="C71" i="14"/>
  <c r="D71" i="14"/>
  <c r="G71" i="14"/>
  <c r="H71" i="14"/>
  <c r="G187" i="21"/>
  <c r="F187" i="21"/>
  <c r="K187" i="21"/>
  <c r="J187" i="21"/>
  <c r="C187" i="21"/>
  <c r="I187" i="21"/>
  <c r="D187" i="21"/>
  <c r="N187" i="21"/>
  <c r="M187" i="21"/>
  <c r="B187" i="21"/>
  <c r="L187" i="21"/>
  <c r="H187" i="21"/>
  <c r="L77" i="19"/>
  <c r="O77" i="19"/>
  <c r="Q77" i="19"/>
  <c r="C77" i="19"/>
  <c r="G77" i="19"/>
  <c r="M77" i="19"/>
  <c r="I77" i="19"/>
  <c r="J77" i="19"/>
  <c r="H77" i="19"/>
  <c r="F77" i="19"/>
  <c r="B77" i="19"/>
  <c r="K77" i="19"/>
  <c r="P77" i="19"/>
  <c r="R77" i="19"/>
  <c r="N77" i="19"/>
  <c r="D77" i="19"/>
  <c r="C103" i="20"/>
  <c r="N103" i="20"/>
  <c r="M103" i="20"/>
  <c r="K103" i="20"/>
  <c r="D103" i="20"/>
  <c r="B103" i="20"/>
  <c r="G103" i="20"/>
  <c r="L103" i="20"/>
  <c r="F103" i="20"/>
  <c r="J103" i="20"/>
  <c r="H103" i="20"/>
  <c r="I103" i="20"/>
  <c r="M157" i="19"/>
  <c r="H157" i="19"/>
  <c r="J157" i="19"/>
  <c r="R157" i="19"/>
  <c r="K157" i="19"/>
  <c r="Q157" i="19"/>
  <c r="P157" i="19"/>
  <c r="N157" i="19"/>
  <c r="C157" i="19"/>
  <c r="G157" i="19"/>
  <c r="D157" i="19"/>
  <c r="O157" i="19"/>
  <c r="L157" i="19"/>
  <c r="F157" i="19"/>
  <c r="I157" i="19"/>
  <c r="B157" i="19"/>
  <c r="O87" i="26"/>
  <c r="V87" i="26"/>
  <c r="S87" i="26"/>
  <c r="Y87" i="26"/>
  <c r="W87" i="26"/>
  <c r="AF87" i="26"/>
  <c r="AE87" i="26"/>
  <c r="K87" i="26"/>
  <c r="AM87" i="26"/>
  <c r="AD87" i="26"/>
  <c r="C87" i="26"/>
  <c r="D87" i="26"/>
  <c r="H87" i="26"/>
  <c r="AI87" i="26"/>
  <c r="T87" i="26"/>
  <c r="G87" i="26"/>
  <c r="AA87" i="26"/>
  <c r="N87" i="26"/>
  <c r="X87" i="26"/>
  <c r="P87" i="26"/>
  <c r="Q87" i="26"/>
  <c r="L87" i="26"/>
  <c r="AH87" i="26"/>
  <c r="I87" i="26"/>
  <c r="AJ87" i="26"/>
  <c r="Z87" i="26"/>
  <c r="AG87" i="26"/>
  <c r="AC87" i="26"/>
  <c r="J87" i="26"/>
  <c r="R87" i="26"/>
  <c r="AK87" i="26"/>
  <c r="U87" i="26"/>
  <c r="M87" i="26"/>
  <c r="E87" i="26"/>
  <c r="AL87" i="26"/>
  <c r="AB87" i="26"/>
  <c r="F87" i="26"/>
  <c r="F185" i="21"/>
  <c r="I185" i="21"/>
  <c r="D185" i="21"/>
  <c r="H185" i="21"/>
  <c r="N185" i="21"/>
  <c r="M185" i="21"/>
  <c r="J185" i="21"/>
  <c r="K185" i="21"/>
  <c r="B185" i="21"/>
  <c r="L185" i="21"/>
  <c r="C185" i="21"/>
  <c r="G185" i="21"/>
  <c r="F37" i="24"/>
  <c r="G37" i="24"/>
  <c r="E37" i="24"/>
  <c r="D37" i="24"/>
  <c r="C37" i="24"/>
  <c r="J66" i="26"/>
  <c r="AH66" i="26"/>
  <c r="M66" i="26"/>
  <c r="R66" i="26"/>
  <c r="E66" i="26"/>
  <c r="AL66" i="26"/>
  <c r="AI66" i="26"/>
  <c r="S66" i="26"/>
  <c r="V66" i="26"/>
  <c r="G66" i="26"/>
  <c r="AJ66" i="26"/>
  <c r="Z66" i="26"/>
  <c r="O66" i="26"/>
  <c r="AC66" i="26"/>
  <c r="AA66" i="26"/>
  <c r="AK66" i="26"/>
  <c r="P66" i="26"/>
  <c r="AE66" i="26"/>
  <c r="W66" i="26"/>
  <c r="L66" i="26"/>
  <c r="AM66" i="26"/>
  <c r="N66" i="26"/>
  <c r="H66" i="26"/>
  <c r="D66" i="26"/>
  <c r="AF66" i="26"/>
  <c r="Q66" i="26"/>
  <c r="T66" i="26"/>
  <c r="F66" i="26"/>
  <c r="K66" i="26"/>
  <c r="X66" i="26"/>
  <c r="AD66" i="26"/>
  <c r="I66" i="26"/>
  <c r="C66" i="26"/>
  <c r="AB66" i="26"/>
  <c r="Y66" i="26"/>
  <c r="AG66" i="26"/>
  <c r="U66" i="26"/>
  <c r="C126" i="24"/>
  <c r="D126" i="24"/>
  <c r="G126" i="24"/>
  <c r="E126" i="24"/>
  <c r="F126" i="24"/>
  <c r="L42" i="26"/>
  <c r="AJ42" i="26"/>
  <c r="T42" i="26"/>
  <c r="F42" i="26"/>
  <c r="Q42" i="26"/>
  <c r="AH42" i="26"/>
  <c r="AD42" i="26"/>
  <c r="Z42" i="26"/>
  <c r="O42" i="26"/>
  <c r="W42" i="26"/>
  <c r="AI42" i="26"/>
  <c r="K42" i="26"/>
  <c r="AK42" i="26"/>
  <c r="AC42" i="26"/>
  <c r="AE42" i="26"/>
  <c r="X42" i="26"/>
  <c r="M42" i="26"/>
  <c r="C42" i="26"/>
  <c r="U42" i="26"/>
  <c r="G42" i="26"/>
  <c r="D42" i="26"/>
  <c r="AA42" i="26"/>
  <c r="AG42" i="26"/>
  <c r="AM42" i="26"/>
  <c r="I42" i="26"/>
  <c r="S42" i="26"/>
  <c r="N42" i="26"/>
  <c r="H42" i="26"/>
  <c r="Y42" i="26"/>
  <c r="J42" i="26"/>
  <c r="AF42" i="26"/>
  <c r="AB42" i="26"/>
  <c r="E42" i="26"/>
  <c r="V42" i="26"/>
  <c r="R42" i="26"/>
  <c r="P42" i="26"/>
  <c r="AL42" i="26"/>
  <c r="V58" i="26"/>
  <c r="AH58" i="26"/>
  <c r="AK58" i="26"/>
  <c r="I58" i="26"/>
  <c r="AL58" i="26"/>
  <c r="E58" i="26"/>
  <c r="AI58" i="26"/>
  <c r="T58" i="26"/>
  <c r="AG58" i="26"/>
  <c r="G58" i="26"/>
  <c r="AJ58" i="26"/>
  <c r="Y58" i="26"/>
  <c r="O58" i="26"/>
  <c r="U58" i="26"/>
  <c r="AA58" i="26"/>
  <c r="AC58" i="26"/>
  <c r="Z58" i="26"/>
  <c r="AE58" i="26"/>
  <c r="W58" i="26"/>
  <c r="L58" i="26"/>
  <c r="AM58" i="26"/>
  <c r="AD58" i="26"/>
  <c r="H58" i="26"/>
  <c r="D58" i="26"/>
  <c r="AF58" i="26"/>
  <c r="J58" i="26"/>
  <c r="K58" i="26"/>
  <c r="X58" i="26"/>
  <c r="AB58" i="26"/>
  <c r="R58" i="26"/>
  <c r="Q58" i="26"/>
  <c r="S58" i="26"/>
  <c r="F58" i="26"/>
  <c r="N58" i="26"/>
  <c r="M58" i="26"/>
  <c r="P58" i="26"/>
  <c r="C58" i="26"/>
  <c r="U86" i="17"/>
  <c r="H86" i="17"/>
  <c r="W86" i="17"/>
  <c r="Q86" i="17"/>
  <c r="K86" i="17"/>
  <c r="C86" i="17"/>
  <c r="M86" i="17"/>
  <c r="X86" i="17"/>
  <c r="T86" i="17"/>
  <c r="G86" i="17"/>
  <c r="S86" i="17"/>
  <c r="V86" i="17"/>
  <c r="R86" i="17"/>
  <c r="I86" i="17"/>
  <c r="B86" i="17"/>
  <c r="D86" i="17"/>
  <c r="L86" i="17"/>
  <c r="N86" i="17"/>
  <c r="J86" i="17"/>
  <c r="F86" i="17"/>
  <c r="G28" i="22"/>
  <c r="I28" i="22"/>
  <c r="C28" i="22"/>
  <c r="F28" i="22"/>
  <c r="H28" i="22"/>
  <c r="D28" i="22"/>
  <c r="B28" i="22"/>
  <c r="D102" i="14"/>
  <c r="G102" i="14"/>
  <c r="I102" i="14"/>
  <c r="C102" i="14"/>
  <c r="F102" i="14"/>
  <c r="E102" i="14"/>
  <c r="H102" i="14"/>
  <c r="D74" i="14"/>
  <c r="G74" i="14"/>
  <c r="H74" i="14"/>
  <c r="E74" i="14"/>
  <c r="F74" i="14"/>
  <c r="C74" i="14"/>
  <c r="I74" i="14"/>
  <c r="N28" i="18"/>
  <c r="I28" i="18"/>
  <c r="P28" i="18"/>
  <c r="H28" i="18"/>
  <c r="O28" i="18"/>
  <c r="R28" i="18"/>
  <c r="J28" i="18"/>
  <c r="M28" i="18"/>
  <c r="D28" i="18"/>
  <c r="C28" i="18"/>
  <c r="K28" i="18"/>
  <c r="L28" i="18"/>
  <c r="Q28" i="18"/>
  <c r="G28" i="18"/>
  <c r="F28" i="18"/>
  <c r="B28" i="18"/>
  <c r="X177" i="17"/>
  <c r="F177" i="17"/>
  <c r="J177" i="17"/>
  <c r="L177" i="17"/>
  <c r="W177" i="17"/>
  <c r="I177" i="17"/>
  <c r="Q177" i="17"/>
  <c r="N177" i="17"/>
  <c r="R177" i="17"/>
  <c r="H177" i="17"/>
  <c r="S177" i="17"/>
  <c r="T177" i="17"/>
  <c r="U177" i="17"/>
  <c r="B177" i="17"/>
  <c r="V177" i="17"/>
  <c r="M177" i="17"/>
  <c r="D177" i="17"/>
  <c r="C177" i="17"/>
  <c r="K177" i="17"/>
  <c r="G177" i="17"/>
  <c r="K103" i="21"/>
  <c r="F103" i="21"/>
  <c r="M103" i="21"/>
  <c r="H103" i="21"/>
  <c r="G103" i="21"/>
  <c r="C103" i="21"/>
  <c r="D103" i="21"/>
  <c r="I103" i="21"/>
  <c r="J103" i="21"/>
  <c r="L103" i="21"/>
  <c r="B103" i="21"/>
  <c r="N103" i="21"/>
  <c r="F138" i="24"/>
  <c r="D138" i="24"/>
  <c r="E138" i="24"/>
  <c r="C138" i="24"/>
  <c r="G138" i="24"/>
  <c r="B92" i="22"/>
  <c r="D92" i="22"/>
  <c r="G92" i="22"/>
  <c r="H92" i="22"/>
  <c r="I92" i="22"/>
  <c r="F92" i="22"/>
  <c r="C92" i="22"/>
  <c r="D30" i="23"/>
  <c r="B30" i="23"/>
  <c r="G30" i="23"/>
  <c r="H30" i="23"/>
  <c r="F30" i="23"/>
  <c r="C30" i="23"/>
  <c r="I30" i="23"/>
  <c r="C133" i="23"/>
  <c r="B133" i="23"/>
  <c r="I133" i="23"/>
  <c r="G133" i="23"/>
  <c r="F133" i="23"/>
  <c r="D133" i="23"/>
  <c r="H133" i="23"/>
  <c r="C164" i="23"/>
  <c r="I164" i="23"/>
  <c r="B164" i="23"/>
  <c r="D164" i="23"/>
  <c r="H164" i="23"/>
  <c r="G164" i="23"/>
  <c r="F164" i="23"/>
  <c r="N161" i="21"/>
  <c r="L161" i="21"/>
  <c r="H161" i="21"/>
  <c r="G161" i="21"/>
  <c r="F161" i="21"/>
  <c r="B161" i="21"/>
  <c r="M161" i="21"/>
  <c r="C161" i="21"/>
  <c r="I161" i="21"/>
  <c r="J161" i="21"/>
  <c r="K161" i="21"/>
  <c r="D161" i="21"/>
  <c r="D131" i="20"/>
  <c r="C131" i="20"/>
  <c r="G131" i="20"/>
  <c r="J131" i="20"/>
  <c r="H131" i="20"/>
  <c r="N131" i="20"/>
  <c r="I131" i="20"/>
  <c r="M131" i="20"/>
  <c r="B131" i="20"/>
  <c r="F131" i="20"/>
  <c r="L131" i="20"/>
  <c r="K131" i="20"/>
  <c r="D14" i="22"/>
  <c r="F14" i="22"/>
  <c r="I14" i="22"/>
  <c r="C14" i="22"/>
  <c r="H14" i="22"/>
  <c r="G14" i="22"/>
  <c r="B14" i="22"/>
  <c r="P180" i="19"/>
  <c r="L180" i="19"/>
  <c r="J180" i="19"/>
  <c r="H180" i="19"/>
  <c r="I180" i="19"/>
  <c r="Q180" i="19"/>
  <c r="D180" i="19"/>
  <c r="F180" i="19"/>
  <c r="G180" i="19"/>
  <c r="M180" i="19"/>
  <c r="R180" i="19"/>
  <c r="O180" i="19"/>
  <c r="C180" i="19"/>
  <c r="N180" i="19"/>
  <c r="K180" i="19"/>
  <c r="B180" i="19"/>
  <c r="M79" i="17"/>
  <c r="W79" i="17"/>
  <c r="V79" i="17"/>
  <c r="H79" i="17"/>
  <c r="X79" i="17"/>
  <c r="Q79" i="17"/>
  <c r="I79" i="17"/>
  <c r="T79" i="17"/>
  <c r="U79" i="17"/>
  <c r="B79" i="17"/>
  <c r="L79" i="17"/>
  <c r="N79" i="17"/>
  <c r="C79" i="17"/>
  <c r="G79" i="17"/>
  <c r="S79" i="17"/>
  <c r="F79" i="17"/>
  <c r="J79" i="17"/>
  <c r="K79" i="17"/>
  <c r="R79" i="17"/>
  <c r="D79" i="17"/>
  <c r="D29" i="20"/>
  <c r="L29" i="20"/>
  <c r="B29" i="20"/>
  <c r="J29" i="20"/>
  <c r="G29" i="20"/>
  <c r="H29" i="20"/>
  <c r="I29" i="20"/>
  <c r="F29" i="20"/>
  <c r="N29" i="20"/>
  <c r="M29" i="20"/>
  <c r="K29" i="20"/>
  <c r="C29" i="20"/>
  <c r="G82" i="23"/>
  <c r="F82" i="23"/>
  <c r="B82" i="23"/>
  <c r="D82" i="23"/>
  <c r="I82" i="23"/>
  <c r="H82" i="23"/>
  <c r="C82" i="23"/>
  <c r="F167" i="24"/>
  <c r="C167" i="24"/>
  <c r="G167" i="24"/>
  <c r="D167" i="24"/>
  <c r="E167" i="24"/>
  <c r="L175" i="18"/>
  <c r="O175" i="18"/>
  <c r="J175" i="18"/>
  <c r="C175" i="18"/>
  <c r="R175" i="18"/>
  <c r="B175" i="18"/>
  <c r="H175" i="18"/>
  <c r="M175" i="18"/>
  <c r="P175" i="18"/>
  <c r="N175" i="18"/>
  <c r="G175" i="18"/>
  <c r="Q175" i="18"/>
  <c r="I175" i="18"/>
  <c r="D175" i="18"/>
  <c r="F175" i="18"/>
  <c r="K175" i="18"/>
  <c r="L99" i="20"/>
  <c r="G99" i="20"/>
  <c r="B99" i="20"/>
  <c r="C99" i="20"/>
  <c r="M99" i="20"/>
  <c r="K99" i="20"/>
  <c r="F99" i="20"/>
  <c r="D99" i="20"/>
  <c r="H99" i="20"/>
  <c r="I99" i="20"/>
  <c r="J99" i="20"/>
  <c r="N99" i="20"/>
  <c r="F43" i="18"/>
  <c r="K43" i="18"/>
  <c r="P43" i="18"/>
  <c r="I43" i="18"/>
  <c r="N43" i="18"/>
  <c r="C43" i="18"/>
  <c r="G43" i="18"/>
  <c r="O43" i="18"/>
  <c r="H43" i="18"/>
  <c r="L43" i="18"/>
  <c r="J43" i="18"/>
  <c r="D43" i="18"/>
  <c r="Q43" i="18"/>
  <c r="B43" i="18"/>
  <c r="R43" i="18"/>
  <c r="M43" i="18"/>
  <c r="N36" i="19"/>
  <c r="M36" i="19"/>
  <c r="P36" i="19"/>
  <c r="L36" i="19"/>
  <c r="O36" i="19"/>
  <c r="F36" i="19"/>
  <c r="J36" i="19"/>
  <c r="C36" i="19"/>
  <c r="G36" i="19"/>
  <c r="K36" i="19"/>
  <c r="D36" i="19"/>
  <c r="H36" i="19"/>
  <c r="Q36" i="19"/>
  <c r="I36" i="19"/>
  <c r="R36" i="19"/>
  <c r="B36" i="19"/>
  <c r="F175" i="20"/>
  <c r="K175" i="20"/>
  <c r="M175" i="20"/>
  <c r="I175" i="20"/>
  <c r="B175" i="20"/>
  <c r="J175" i="20"/>
  <c r="G175" i="20"/>
  <c r="C175" i="20"/>
  <c r="D175" i="20"/>
  <c r="L175" i="20"/>
  <c r="N175" i="20"/>
  <c r="H175" i="20"/>
  <c r="L119" i="20"/>
  <c r="C119" i="20"/>
  <c r="B119" i="20"/>
  <c r="M119" i="20"/>
  <c r="F119" i="20"/>
  <c r="N119" i="20"/>
  <c r="J119" i="20"/>
  <c r="D119" i="20"/>
  <c r="H119" i="20"/>
  <c r="K119" i="20"/>
  <c r="G119" i="20"/>
  <c r="I119" i="20"/>
  <c r="E166" i="14"/>
  <c r="D166" i="14"/>
  <c r="H166" i="14"/>
  <c r="F166" i="14"/>
  <c r="G166" i="14"/>
  <c r="C166" i="14"/>
  <c r="I166" i="14"/>
  <c r="R51" i="17"/>
  <c r="I51" i="17"/>
  <c r="D51" i="17"/>
  <c r="C51" i="17"/>
  <c r="J51" i="17"/>
  <c r="U51" i="17"/>
  <c r="Q51" i="17"/>
  <c r="M51" i="17"/>
  <c r="N51" i="17"/>
  <c r="B51" i="17"/>
  <c r="S51" i="17"/>
  <c r="T51" i="17"/>
  <c r="K51" i="17"/>
  <c r="H51" i="17"/>
  <c r="L51" i="17"/>
  <c r="G51" i="17"/>
  <c r="X51" i="17"/>
  <c r="V51" i="17"/>
  <c r="W51" i="17"/>
  <c r="F51" i="17"/>
  <c r="C45" i="22"/>
  <c r="G45" i="22"/>
  <c r="D45" i="22"/>
  <c r="B45" i="22"/>
  <c r="I45" i="22"/>
  <c r="F45" i="22"/>
  <c r="H45" i="22"/>
  <c r="AF115" i="26"/>
  <c r="Q115" i="26"/>
  <c r="Z115" i="26"/>
  <c r="L115" i="26"/>
  <c r="O115" i="26"/>
  <c r="Y115" i="26"/>
  <c r="R115" i="26"/>
  <c r="F115" i="26"/>
  <c r="V115" i="26"/>
  <c r="J115" i="26"/>
  <c r="AC115" i="26"/>
  <c r="AE115" i="26"/>
  <c r="T115" i="26"/>
  <c r="E115" i="26"/>
  <c r="AL115" i="26"/>
  <c r="AJ115" i="26"/>
  <c r="AD115" i="26"/>
  <c r="G115" i="26"/>
  <c r="N115" i="26"/>
  <c r="AA115" i="26"/>
  <c r="AH115" i="26"/>
  <c r="U115" i="26"/>
  <c r="W115" i="26"/>
  <c r="S115" i="26"/>
  <c r="H115" i="26"/>
  <c r="AI115" i="26"/>
  <c r="AK115" i="26"/>
  <c r="AM115" i="26"/>
  <c r="D115" i="26"/>
  <c r="AB115" i="26"/>
  <c r="I115" i="26"/>
  <c r="K115" i="26"/>
  <c r="M115" i="26"/>
  <c r="C115" i="26"/>
  <c r="P115" i="26"/>
  <c r="X115" i="26"/>
  <c r="AG115" i="26"/>
  <c r="B166" i="18"/>
  <c r="O166" i="18"/>
  <c r="C166" i="18"/>
  <c r="G166" i="18"/>
  <c r="F166" i="18"/>
  <c r="Q166" i="18"/>
  <c r="H166" i="18"/>
  <c r="M166" i="18"/>
  <c r="L166" i="18"/>
  <c r="K166" i="18"/>
  <c r="D166" i="18"/>
  <c r="N166" i="18"/>
  <c r="J166" i="18"/>
  <c r="I166" i="18"/>
  <c r="R166" i="18"/>
  <c r="P166" i="18"/>
  <c r="F36" i="21"/>
  <c r="I36" i="21"/>
  <c r="M36" i="21"/>
  <c r="L36" i="21"/>
  <c r="D36" i="21"/>
  <c r="K36" i="21"/>
  <c r="H36" i="21"/>
  <c r="J36" i="21"/>
  <c r="N36" i="21"/>
  <c r="B36" i="21"/>
  <c r="C36" i="21"/>
  <c r="G36" i="21"/>
  <c r="G22" i="24"/>
  <c r="F22" i="24"/>
  <c r="C22" i="24"/>
  <c r="E22" i="24"/>
  <c r="D22" i="24"/>
  <c r="B44" i="22"/>
  <c r="C44" i="22"/>
  <c r="H44" i="22"/>
  <c r="D44" i="22"/>
  <c r="G44" i="22"/>
  <c r="I44" i="22"/>
  <c r="F44" i="22"/>
  <c r="B73" i="22"/>
  <c r="C73" i="22"/>
  <c r="I73" i="22"/>
  <c r="D73" i="22"/>
  <c r="F73" i="22"/>
  <c r="G73" i="22"/>
  <c r="H73" i="22"/>
  <c r="AG74" i="26"/>
  <c r="AB74" i="26"/>
  <c r="E74" i="26"/>
  <c r="P74" i="26"/>
  <c r="AC74" i="26"/>
  <c r="U74" i="26"/>
  <c r="K74" i="26"/>
  <c r="AK74" i="26"/>
  <c r="J74" i="26"/>
  <c r="D74" i="26"/>
  <c r="N74" i="26"/>
  <c r="X74" i="26"/>
  <c r="AL74" i="26"/>
  <c r="Z74" i="26"/>
  <c r="F74" i="26"/>
  <c r="AH74" i="26"/>
  <c r="AJ74" i="26"/>
  <c r="AA74" i="26"/>
  <c r="G74" i="26"/>
  <c r="AD74" i="26"/>
  <c r="S74" i="26"/>
  <c r="R74" i="26"/>
  <c r="C74" i="26"/>
  <c r="W74" i="26"/>
  <c r="O74" i="26"/>
  <c r="H74" i="26"/>
  <c r="AE74" i="26"/>
  <c r="Y74" i="26"/>
  <c r="Q74" i="26"/>
  <c r="M74" i="26"/>
  <c r="T74" i="26"/>
  <c r="V74" i="26"/>
  <c r="AM74" i="26"/>
  <c r="L74" i="26"/>
  <c r="AF74" i="26"/>
  <c r="AI74" i="26"/>
  <c r="I74" i="26"/>
  <c r="F151" i="24"/>
  <c r="E151" i="24"/>
  <c r="D151" i="24"/>
  <c r="G151" i="24"/>
  <c r="C151" i="24"/>
  <c r="F133" i="24"/>
  <c r="E133" i="24"/>
  <c r="C133" i="24"/>
  <c r="G133" i="24"/>
  <c r="D133" i="24"/>
  <c r="Q141" i="17"/>
  <c r="F141" i="17"/>
  <c r="V141" i="17"/>
  <c r="J141" i="17"/>
  <c r="H141" i="17"/>
  <c r="T141" i="17"/>
  <c r="X141" i="17"/>
  <c r="L141" i="17"/>
  <c r="N141" i="17"/>
  <c r="I141" i="17"/>
  <c r="U141" i="17"/>
  <c r="G141" i="17"/>
  <c r="R141" i="17"/>
  <c r="B141" i="17"/>
  <c r="M141" i="17"/>
  <c r="K141" i="17"/>
  <c r="D141" i="17"/>
  <c r="W141" i="17"/>
  <c r="S141" i="17"/>
  <c r="C141" i="17"/>
  <c r="I116" i="14"/>
  <c r="G116" i="14"/>
  <c r="E116" i="14"/>
  <c r="F116" i="14"/>
  <c r="H116" i="14"/>
  <c r="D116" i="14"/>
  <c r="C116" i="14"/>
  <c r="D153" i="21"/>
  <c r="J153" i="21"/>
  <c r="I153" i="21"/>
  <c r="C153" i="21"/>
  <c r="H153" i="21"/>
  <c r="K153" i="21"/>
  <c r="L153" i="21"/>
  <c r="F153" i="21"/>
  <c r="G153" i="21"/>
  <c r="M153" i="21"/>
  <c r="B153" i="21"/>
  <c r="N153" i="21"/>
  <c r="H168" i="20"/>
  <c r="B168" i="20"/>
  <c r="F168" i="20"/>
  <c r="D168" i="20"/>
  <c r="C168" i="20"/>
  <c r="K168" i="20"/>
  <c r="G168" i="20"/>
  <c r="J168" i="20"/>
  <c r="M168" i="20"/>
  <c r="N168" i="20"/>
  <c r="I168" i="20"/>
  <c r="L168" i="20"/>
  <c r="C154" i="14"/>
  <c r="H154" i="14"/>
  <c r="D154" i="14"/>
  <c r="E154" i="14"/>
  <c r="I154" i="14"/>
  <c r="F154" i="14"/>
  <c r="G154" i="14"/>
  <c r="B104" i="21"/>
  <c r="D104" i="21"/>
  <c r="J104" i="21"/>
  <c r="M104" i="21"/>
  <c r="F104" i="21"/>
  <c r="K104" i="21"/>
  <c r="N104" i="21"/>
  <c r="L104" i="21"/>
  <c r="I104" i="21"/>
  <c r="H104" i="21"/>
  <c r="G104" i="21"/>
  <c r="C104" i="21"/>
  <c r="I137" i="23"/>
  <c r="H137" i="23"/>
  <c r="F137" i="23"/>
  <c r="B137" i="23"/>
  <c r="G137" i="23"/>
  <c r="D137" i="23"/>
  <c r="C137" i="23"/>
  <c r="AM96" i="26"/>
  <c r="D96" i="26"/>
  <c r="AB96" i="26"/>
  <c r="O96" i="26"/>
  <c r="AE96" i="26"/>
  <c r="P96" i="26"/>
  <c r="X96" i="26"/>
  <c r="AC96" i="26"/>
  <c r="T96" i="26"/>
  <c r="AI96" i="26"/>
  <c r="AF96" i="26"/>
  <c r="M96" i="26"/>
  <c r="AD96" i="26"/>
  <c r="F96" i="26"/>
  <c r="C96" i="26"/>
  <c r="U96" i="26"/>
  <c r="V96" i="26"/>
  <c r="J96" i="26"/>
  <c r="R96" i="26"/>
  <c r="N96" i="26"/>
  <c r="AG96" i="26"/>
  <c r="K96" i="26"/>
  <c r="AJ96" i="26"/>
  <c r="I96" i="26"/>
  <c r="AH96" i="26"/>
  <c r="L96" i="26"/>
  <c r="E96" i="26"/>
  <c r="G96" i="26"/>
  <c r="Z96" i="26"/>
  <c r="AA96" i="26"/>
  <c r="AK96" i="26"/>
  <c r="AL96" i="26"/>
  <c r="Y96" i="26"/>
  <c r="W96" i="26"/>
  <c r="S96" i="26"/>
  <c r="H96" i="26"/>
  <c r="Q96" i="26"/>
  <c r="H31" i="21"/>
  <c r="D31" i="21"/>
  <c r="N31" i="21"/>
  <c r="F31" i="21"/>
  <c r="J31" i="21"/>
  <c r="I31" i="21"/>
  <c r="G31" i="21"/>
  <c r="L31" i="21"/>
  <c r="B31" i="21"/>
  <c r="M31" i="21"/>
  <c r="K31" i="21"/>
  <c r="C31" i="21"/>
  <c r="C17" i="18"/>
  <c r="K17" i="18"/>
  <c r="N17" i="18"/>
  <c r="M17" i="18"/>
  <c r="L17" i="18"/>
  <c r="O17" i="18"/>
  <c r="P17" i="18"/>
  <c r="F17" i="18"/>
  <c r="R17" i="18"/>
  <c r="D17" i="18"/>
  <c r="Q17" i="18"/>
  <c r="B17" i="18"/>
  <c r="G17" i="18"/>
  <c r="I17" i="18"/>
  <c r="J17" i="18"/>
  <c r="H17" i="18"/>
  <c r="C188" i="23"/>
  <c r="D188" i="23"/>
  <c r="F188" i="23"/>
  <c r="H188" i="23"/>
  <c r="G188" i="23"/>
  <c r="I188" i="23"/>
  <c r="B188" i="23"/>
  <c r="G24" i="23"/>
  <c r="I24" i="23"/>
  <c r="F24" i="23"/>
  <c r="D24" i="23"/>
  <c r="B24" i="23"/>
  <c r="H24" i="23"/>
  <c r="C24" i="23"/>
  <c r="H189" i="17"/>
  <c r="K189" i="17"/>
  <c r="S189" i="17"/>
  <c r="G189" i="17"/>
  <c r="F189" i="17"/>
  <c r="Q189" i="17"/>
  <c r="W189" i="17"/>
  <c r="L189" i="17"/>
  <c r="C189" i="17"/>
  <c r="D189" i="17"/>
  <c r="N189" i="17"/>
  <c r="X189" i="17"/>
  <c r="V189" i="17"/>
  <c r="T189" i="17"/>
  <c r="I189" i="17"/>
  <c r="R189" i="17"/>
  <c r="M189" i="17"/>
  <c r="U189" i="17"/>
  <c r="B189" i="17"/>
  <c r="J189" i="17"/>
  <c r="AI161" i="26"/>
  <c r="I161" i="26"/>
  <c r="P161" i="26"/>
  <c r="E161" i="26"/>
  <c r="D161" i="26"/>
  <c r="Y161" i="26"/>
  <c r="U161" i="26"/>
  <c r="AB161" i="26"/>
  <c r="AC161" i="26"/>
  <c r="AK161" i="26"/>
  <c r="T161" i="26"/>
  <c r="X161" i="26"/>
  <c r="AE161" i="26"/>
  <c r="L161" i="26"/>
  <c r="H161" i="26"/>
  <c r="K161" i="26"/>
  <c r="AM161" i="26"/>
  <c r="F161" i="26"/>
  <c r="M161" i="26"/>
  <c r="R161" i="26"/>
  <c r="AG161" i="26"/>
  <c r="Z161" i="26"/>
  <c r="V161" i="26"/>
  <c r="N161" i="26"/>
  <c r="G161" i="26"/>
  <c r="AJ161" i="26"/>
  <c r="AD161" i="26"/>
  <c r="J161" i="26"/>
  <c r="O161" i="26"/>
  <c r="AL161" i="26"/>
  <c r="C161" i="26"/>
  <c r="S161" i="26"/>
  <c r="AF161" i="26"/>
  <c r="AH161" i="26"/>
  <c r="W161" i="26"/>
  <c r="AA161" i="26"/>
  <c r="Q161" i="26"/>
  <c r="B108" i="23"/>
  <c r="C108" i="23"/>
  <c r="G108" i="23"/>
  <c r="F108" i="23"/>
  <c r="D108" i="23"/>
  <c r="H108" i="23"/>
  <c r="I108" i="23"/>
  <c r="D33" i="23"/>
  <c r="F33" i="23"/>
  <c r="C33" i="23"/>
  <c r="I33" i="23"/>
  <c r="B33" i="23"/>
  <c r="H33" i="23"/>
  <c r="G33" i="23"/>
  <c r="Y159" i="26"/>
  <c r="E159" i="26"/>
  <c r="R159" i="26"/>
  <c r="AH159" i="26"/>
  <c r="AC159" i="26"/>
  <c r="D159" i="26"/>
  <c r="K159" i="26"/>
  <c r="AG159" i="26"/>
  <c r="L159" i="26"/>
  <c r="AK159" i="26"/>
  <c r="I159" i="26"/>
  <c r="P159" i="26"/>
  <c r="F159" i="26"/>
  <c r="U159" i="26"/>
  <c r="N159" i="26"/>
  <c r="H159" i="26"/>
  <c r="X159" i="26"/>
  <c r="V159" i="26"/>
  <c r="J159" i="26"/>
  <c r="G159" i="26"/>
  <c r="AJ159" i="26"/>
  <c r="T159" i="26"/>
  <c r="AL159" i="26"/>
  <c r="AD159" i="26"/>
  <c r="AE159" i="26"/>
  <c r="Z159" i="26"/>
  <c r="W159" i="26"/>
  <c r="O159" i="26"/>
  <c r="AM159" i="26"/>
  <c r="M159" i="26"/>
  <c r="AB159" i="26"/>
  <c r="Q159" i="26"/>
  <c r="AF159" i="26"/>
  <c r="S159" i="26"/>
  <c r="AI159" i="26"/>
  <c r="AA159" i="26"/>
  <c r="C159" i="26"/>
  <c r="L117" i="21"/>
  <c r="C117" i="21"/>
  <c r="I117" i="21"/>
  <c r="N117" i="21"/>
  <c r="H117" i="21"/>
  <c r="J117" i="21"/>
  <c r="B117" i="21"/>
  <c r="D117" i="21"/>
  <c r="M117" i="21"/>
  <c r="F117" i="21"/>
  <c r="G117" i="21"/>
  <c r="K117" i="21"/>
  <c r="M23" i="19"/>
  <c r="D23" i="19"/>
  <c r="K23" i="19"/>
  <c r="Q23" i="19"/>
  <c r="I23" i="19"/>
  <c r="J23" i="19"/>
  <c r="L23" i="19"/>
  <c r="O23" i="19"/>
  <c r="C23" i="19"/>
  <c r="H23" i="19"/>
  <c r="F23" i="19"/>
  <c r="P23" i="19"/>
  <c r="B23" i="19"/>
  <c r="R23" i="19"/>
  <c r="N23" i="19"/>
  <c r="G23" i="19"/>
  <c r="G44" i="24"/>
  <c r="F44" i="24"/>
  <c r="D44" i="24"/>
  <c r="C44" i="24"/>
  <c r="E44" i="24"/>
  <c r="F63" i="23"/>
  <c r="B63" i="23"/>
  <c r="I63" i="23"/>
  <c r="C63" i="23"/>
  <c r="H63" i="23"/>
  <c r="D63" i="23"/>
  <c r="G63" i="23"/>
  <c r="X26" i="26"/>
  <c r="AJ26" i="26"/>
  <c r="AC26" i="26"/>
  <c r="D26" i="26"/>
  <c r="E26" i="26"/>
  <c r="Y26" i="26"/>
  <c r="J26" i="26"/>
  <c r="AH26" i="26"/>
  <c r="U26" i="26"/>
  <c r="F26" i="26"/>
  <c r="S26" i="26"/>
  <c r="M26" i="26"/>
  <c r="N26" i="26"/>
  <c r="AK26" i="26"/>
  <c r="Z26" i="26"/>
  <c r="AB26" i="26"/>
  <c r="AL26" i="26"/>
  <c r="AD26" i="26"/>
  <c r="V26" i="26"/>
  <c r="O26" i="26"/>
  <c r="AG26" i="26"/>
  <c r="Q26" i="26"/>
  <c r="K26" i="26"/>
  <c r="G26" i="26"/>
  <c r="AI26" i="26"/>
  <c r="R26" i="26"/>
  <c r="AM26" i="26"/>
  <c r="AA26" i="26"/>
  <c r="AE26" i="26"/>
  <c r="T26" i="26"/>
  <c r="W26" i="26"/>
  <c r="L26" i="26"/>
  <c r="I26" i="26"/>
  <c r="AF26" i="26"/>
  <c r="C26" i="26"/>
  <c r="H26" i="26"/>
  <c r="P26" i="26"/>
  <c r="M50" i="17"/>
  <c r="N50" i="17"/>
  <c r="V50" i="17"/>
  <c r="W50" i="17"/>
  <c r="U50" i="17"/>
  <c r="H50" i="17"/>
  <c r="B50" i="17"/>
  <c r="D50" i="17"/>
  <c r="L50" i="17"/>
  <c r="G50" i="17"/>
  <c r="K50" i="17"/>
  <c r="I50" i="17"/>
  <c r="J50" i="17"/>
  <c r="F50" i="17"/>
  <c r="R50" i="17"/>
  <c r="S50" i="17"/>
  <c r="Q50" i="17"/>
  <c r="T50" i="17"/>
  <c r="X50" i="17"/>
  <c r="C50" i="17"/>
  <c r="L81" i="19"/>
  <c r="N81" i="19"/>
  <c r="D81" i="19"/>
  <c r="C81" i="19"/>
  <c r="K81" i="19"/>
  <c r="O81" i="19"/>
  <c r="R81" i="19"/>
  <c r="J81" i="19"/>
  <c r="H81" i="19"/>
  <c r="F81" i="19"/>
  <c r="G81" i="19"/>
  <c r="M81" i="19"/>
  <c r="P81" i="19"/>
  <c r="Q81" i="19"/>
  <c r="I81" i="19"/>
  <c r="B81" i="19"/>
  <c r="R135" i="19"/>
  <c r="J135" i="19"/>
  <c r="K135" i="19"/>
  <c r="F135" i="19"/>
  <c r="C135" i="19"/>
  <c r="M135" i="19"/>
  <c r="Q135" i="19"/>
  <c r="L135" i="19"/>
  <c r="P135" i="19"/>
  <c r="B135" i="19"/>
  <c r="I135" i="19"/>
  <c r="N135" i="19"/>
  <c r="H135" i="19"/>
  <c r="G135" i="19"/>
  <c r="O135" i="19"/>
  <c r="D135" i="19"/>
  <c r="I169" i="19"/>
  <c r="M169" i="19"/>
  <c r="B169" i="19"/>
  <c r="D169" i="19"/>
  <c r="H169" i="19"/>
  <c r="G169" i="19"/>
  <c r="C169" i="19"/>
  <c r="F169" i="19"/>
  <c r="Q169" i="19"/>
  <c r="L169" i="19"/>
  <c r="P169" i="19"/>
  <c r="J169" i="19"/>
  <c r="K169" i="19"/>
  <c r="N169" i="19"/>
  <c r="R169" i="19"/>
  <c r="O169" i="19"/>
  <c r="Q39" i="19"/>
  <c r="C39" i="19"/>
  <c r="F39" i="19"/>
  <c r="O39" i="19"/>
  <c r="M39" i="19"/>
  <c r="N39" i="19"/>
  <c r="I39" i="19"/>
  <c r="H39" i="19"/>
  <c r="K39" i="19"/>
  <c r="R39" i="19"/>
  <c r="L39" i="19"/>
  <c r="P39" i="19"/>
  <c r="D39" i="19"/>
  <c r="B39" i="19"/>
  <c r="G39" i="19"/>
  <c r="J39" i="19"/>
  <c r="F50" i="22"/>
  <c r="I50" i="22"/>
  <c r="G50" i="22"/>
  <c r="D50" i="22"/>
  <c r="B50" i="22"/>
  <c r="C50" i="22"/>
  <c r="H50" i="22"/>
  <c r="I100" i="20"/>
  <c r="F100" i="20"/>
  <c r="D100" i="20"/>
  <c r="N100" i="20"/>
  <c r="L100" i="20"/>
  <c r="M100" i="20"/>
  <c r="H100" i="20"/>
  <c r="C100" i="20"/>
  <c r="J100" i="20"/>
  <c r="K100" i="20"/>
  <c r="G100" i="20"/>
  <c r="B100" i="20"/>
  <c r="F48" i="14"/>
  <c r="I48" i="14"/>
  <c r="H48" i="14"/>
  <c r="C48" i="14"/>
  <c r="E48" i="14"/>
  <c r="G48" i="14"/>
  <c r="D48" i="14"/>
  <c r="D159" i="14"/>
  <c r="H159" i="14"/>
  <c r="F159" i="14"/>
  <c r="C159" i="14"/>
  <c r="G159" i="14"/>
  <c r="I159" i="14"/>
  <c r="E159" i="14"/>
  <c r="L146" i="17"/>
  <c r="R146" i="17"/>
  <c r="N146" i="17"/>
  <c r="J146" i="17"/>
  <c r="T146" i="17"/>
  <c r="C146" i="17"/>
  <c r="V146" i="17"/>
  <c r="W146" i="17"/>
  <c r="X146" i="17"/>
  <c r="Q146" i="17"/>
  <c r="K146" i="17"/>
  <c r="I146" i="17"/>
  <c r="G146" i="17"/>
  <c r="H146" i="17"/>
  <c r="U146" i="17"/>
  <c r="F146" i="17"/>
  <c r="D146" i="17"/>
  <c r="B146" i="17"/>
  <c r="S146" i="17"/>
  <c r="M146" i="17"/>
  <c r="G183" i="23"/>
  <c r="F183" i="23"/>
  <c r="B183" i="23"/>
  <c r="D183" i="23"/>
  <c r="I183" i="23"/>
  <c r="C183" i="23"/>
  <c r="H183" i="23"/>
  <c r="H155" i="20"/>
  <c r="M155" i="20"/>
  <c r="J155" i="20"/>
  <c r="I155" i="20"/>
  <c r="B155" i="20"/>
  <c r="G155" i="20"/>
  <c r="D155" i="20"/>
  <c r="K155" i="20"/>
  <c r="C155" i="20"/>
  <c r="N155" i="20"/>
  <c r="F155" i="20"/>
  <c r="L155" i="20"/>
  <c r="E88" i="24"/>
  <c r="G88" i="24"/>
  <c r="C88" i="24"/>
  <c r="D88" i="24"/>
  <c r="F88" i="24"/>
  <c r="G133" i="22"/>
  <c r="D133" i="22"/>
  <c r="I133" i="22"/>
  <c r="C133" i="22"/>
  <c r="B133" i="22"/>
  <c r="F133" i="22"/>
  <c r="H133" i="22"/>
  <c r="G25" i="23"/>
  <c r="F25" i="23"/>
  <c r="H25" i="23"/>
  <c r="C25" i="23"/>
  <c r="I25" i="23"/>
  <c r="D25" i="23"/>
  <c r="B25" i="23"/>
  <c r="B30" i="17"/>
  <c r="U30" i="17"/>
  <c r="D30" i="17"/>
  <c r="C30" i="17"/>
  <c r="K30" i="17"/>
  <c r="G30" i="17"/>
  <c r="J30" i="17"/>
  <c r="T30" i="17"/>
  <c r="Q30" i="17"/>
  <c r="V30" i="17"/>
  <c r="H30" i="17"/>
  <c r="R30" i="17"/>
  <c r="X30" i="17"/>
  <c r="I30" i="17"/>
  <c r="W30" i="17"/>
  <c r="L30" i="17"/>
  <c r="N30" i="17"/>
  <c r="S30" i="17"/>
  <c r="M30" i="17"/>
  <c r="F30" i="17"/>
  <c r="J186" i="17"/>
  <c r="U186" i="17"/>
  <c r="R186" i="17"/>
  <c r="X186" i="17"/>
  <c r="M186" i="17"/>
  <c r="D186" i="17"/>
  <c r="Q186" i="17"/>
  <c r="T186" i="17"/>
  <c r="I186" i="17"/>
  <c r="S186" i="17"/>
  <c r="K186" i="17"/>
  <c r="L186" i="17"/>
  <c r="N186" i="17"/>
  <c r="C186" i="17"/>
  <c r="B186" i="17"/>
  <c r="G186" i="17"/>
  <c r="V186" i="17"/>
  <c r="F186" i="17"/>
  <c r="H186" i="17"/>
  <c r="W186" i="17"/>
  <c r="J178" i="20"/>
  <c r="I178" i="20"/>
  <c r="B178" i="20"/>
  <c r="M178" i="20"/>
  <c r="H178" i="20"/>
  <c r="G178" i="20"/>
  <c r="L178" i="20"/>
  <c r="D178" i="20"/>
  <c r="N178" i="20"/>
  <c r="K178" i="20"/>
  <c r="C178" i="20"/>
  <c r="F178" i="20"/>
  <c r="E147" i="14"/>
  <c r="H147" i="14"/>
  <c r="F147" i="14"/>
  <c r="I147" i="14"/>
  <c r="G147" i="14"/>
  <c r="C147" i="14"/>
  <c r="D147" i="14"/>
  <c r="M124" i="18"/>
  <c r="D124" i="18"/>
  <c r="Q124" i="18"/>
  <c r="H124" i="18"/>
  <c r="N124" i="18"/>
  <c r="B124" i="18"/>
  <c r="J124" i="18"/>
  <c r="K124" i="18"/>
  <c r="O124" i="18"/>
  <c r="R124" i="18"/>
  <c r="P124" i="18"/>
  <c r="G124" i="18"/>
  <c r="C124" i="18"/>
  <c r="F124" i="18"/>
  <c r="L124" i="18"/>
  <c r="I124" i="18"/>
  <c r="P83" i="18"/>
  <c r="J83" i="18"/>
  <c r="O83" i="18"/>
  <c r="D83" i="18"/>
  <c r="C83" i="18"/>
  <c r="N83" i="18"/>
  <c r="R83" i="18"/>
  <c r="G83" i="18"/>
  <c r="K83" i="18"/>
  <c r="F83" i="18"/>
  <c r="Q83" i="18"/>
  <c r="H83" i="18"/>
  <c r="I83" i="18"/>
  <c r="M83" i="18"/>
  <c r="L83" i="18"/>
  <c r="B83" i="18"/>
  <c r="F20" i="20"/>
  <c r="G20" i="20"/>
  <c r="L20" i="20"/>
  <c r="N20" i="20"/>
  <c r="K20" i="20"/>
  <c r="D20" i="20"/>
  <c r="J20" i="20"/>
  <c r="B20" i="20"/>
  <c r="C20" i="20"/>
  <c r="M20" i="20"/>
  <c r="I20" i="20"/>
  <c r="H20" i="20"/>
  <c r="B107" i="23"/>
  <c r="H107" i="23"/>
  <c r="I107" i="23"/>
  <c r="C107" i="23"/>
  <c r="D107" i="23"/>
  <c r="G107" i="23"/>
  <c r="F107" i="23"/>
  <c r="B38" i="21"/>
  <c r="F38" i="21"/>
  <c r="L38" i="21"/>
  <c r="H38" i="21"/>
  <c r="K38" i="21"/>
  <c r="D38" i="21"/>
  <c r="I38" i="21"/>
  <c r="M38" i="21"/>
  <c r="N38" i="21"/>
  <c r="C38" i="21"/>
  <c r="J38" i="21"/>
  <c r="G38" i="21"/>
  <c r="X95" i="26"/>
  <c r="T95" i="26"/>
  <c r="Y95" i="26"/>
  <c r="P95" i="26"/>
  <c r="AA95" i="26"/>
  <c r="I95" i="26"/>
  <c r="Q95" i="26"/>
  <c r="AH95" i="26"/>
  <c r="R95" i="26"/>
  <c r="AI95" i="26"/>
  <c r="J95" i="26"/>
  <c r="Z95" i="26"/>
  <c r="E95" i="26"/>
  <c r="F95" i="26"/>
  <c r="M95" i="26"/>
  <c r="N95" i="26"/>
  <c r="G95" i="26"/>
  <c r="AF95" i="26"/>
  <c r="AD95" i="26"/>
  <c r="AL95" i="26"/>
  <c r="L95" i="26"/>
  <c r="AJ95" i="26"/>
  <c r="O95" i="26"/>
  <c r="V95" i="26"/>
  <c r="W95" i="26"/>
  <c r="AG95" i="26"/>
  <c r="AC95" i="26"/>
  <c r="AE95" i="26"/>
  <c r="S95" i="26"/>
  <c r="D95" i="26"/>
  <c r="U95" i="26"/>
  <c r="AK95" i="26"/>
  <c r="AM95" i="26"/>
  <c r="AB95" i="26"/>
  <c r="K95" i="26"/>
  <c r="H95" i="26"/>
  <c r="C95" i="26"/>
  <c r="D18" i="22"/>
  <c r="G18" i="22"/>
  <c r="C18" i="22"/>
  <c r="B18" i="22"/>
  <c r="H18" i="22"/>
  <c r="F18" i="22"/>
  <c r="I18" i="22"/>
  <c r="B177" i="23"/>
  <c r="H177" i="23"/>
  <c r="G177" i="23"/>
  <c r="D177" i="23"/>
  <c r="I177" i="23"/>
  <c r="C177" i="23"/>
  <c r="F177" i="23"/>
  <c r="AL173" i="26"/>
  <c r="AH173" i="26"/>
  <c r="AE173" i="26"/>
  <c r="O173" i="26"/>
  <c r="Z173" i="26"/>
  <c r="S173" i="26"/>
  <c r="W173" i="26"/>
  <c r="E173" i="26"/>
  <c r="D173" i="26"/>
  <c r="C173" i="26"/>
  <c r="AI173" i="26"/>
  <c r="I173" i="26"/>
  <c r="AJ173" i="26"/>
  <c r="AA173" i="26"/>
  <c r="AD173" i="26"/>
  <c r="Y173" i="26"/>
  <c r="U173" i="26"/>
  <c r="R173" i="26"/>
  <c r="L173" i="26"/>
  <c r="AK173" i="26"/>
  <c r="AB173" i="26"/>
  <c r="K173" i="26"/>
  <c r="Q173" i="26"/>
  <c r="T173" i="26"/>
  <c r="AF173" i="26"/>
  <c r="AM173" i="26"/>
  <c r="AG173" i="26"/>
  <c r="F173" i="26"/>
  <c r="AC173" i="26"/>
  <c r="J173" i="26"/>
  <c r="P173" i="26"/>
  <c r="H173" i="26"/>
  <c r="N173" i="26"/>
  <c r="G173" i="26"/>
  <c r="M173" i="26"/>
  <c r="V173" i="26"/>
  <c r="X173" i="26"/>
  <c r="R68" i="18"/>
  <c r="C68" i="18"/>
  <c r="F68" i="18"/>
  <c r="P68" i="18"/>
  <c r="O68" i="18"/>
  <c r="B68" i="18"/>
  <c r="K68" i="18"/>
  <c r="I68" i="18"/>
  <c r="Q68" i="18"/>
  <c r="N68" i="18"/>
  <c r="G68" i="18"/>
  <c r="D68" i="18"/>
  <c r="H68" i="18"/>
  <c r="L68" i="18"/>
  <c r="M68" i="18"/>
  <c r="J68" i="18"/>
  <c r="B12" i="23"/>
  <c r="I12" i="23"/>
  <c r="F12" i="23"/>
  <c r="C12" i="23"/>
  <c r="D12" i="23"/>
  <c r="H12" i="23"/>
  <c r="G12" i="23"/>
  <c r="G116" i="23"/>
  <c r="C116" i="23"/>
  <c r="F116" i="23"/>
  <c r="B116" i="23"/>
  <c r="H116" i="23"/>
  <c r="D116" i="23"/>
  <c r="I116" i="23"/>
  <c r="N159" i="20"/>
  <c r="I159" i="20"/>
  <c r="G159" i="20"/>
  <c r="H159" i="20"/>
  <c r="F159" i="20"/>
  <c r="D159" i="20"/>
  <c r="B159" i="20"/>
  <c r="M159" i="20"/>
  <c r="C159" i="20"/>
  <c r="K159" i="20"/>
  <c r="J159" i="20"/>
  <c r="L159" i="20"/>
  <c r="G78" i="23"/>
  <c r="B78" i="23"/>
  <c r="H78" i="23"/>
  <c r="F78" i="23"/>
  <c r="D78" i="23"/>
  <c r="C78" i="23"/>
  <c r="I78" i="23"/>
  <c r="I42" i="19"/>
  <c r="Q42" i="19"/>
  <c r="B42" i="19"/>
  <c r="L42" i="19"/>
  <c r="F42" i="19"/>
  <c r="D42" i="19"/>
  <c r="K42" i="19"/>
  <c r="O42" i="19"/>
  <c r="C42" i="19"/>
  <c r="G42" i="19"/>
  <c r="P42" i="19"/>
  <c r="N42" i="19"/>
  <c r="H42" i="19"/>
  <c r="M42" i="19"/>
  <c r="J42" i="19"/>
  <c r="R42" i="19"/>
  <c r="C57" i="19"/>
  <c r="R57" i="19"/>
  <c r="G57" i="19"/>
  <c r="H57" i="19"/>
  <c r="K57" i="19"/>
  <c r="B57" i="19"/>
  <c r="D57" i="19"/>
  <c r="F57" i="19"/>
  <c r="Q57" i="19"/>
  <c r="M57" i="19"/>
  <c r="N57" i="19"/>
  <c r="O57" i="19"/>
  <c r="P57" i="19"/>
  <c r="I57" i="19"/>
  <c r="L57" i="19"/>
  <c r="J57" i="19"/>
  <c r="B95" i="22"/>
  <c r="D95" i="22"/>
  <c r="I95" i="22"/>
  <c r="C95" i="22"/>
  <c r="F95" i="22"/>
  <c r="H95" i="22"/>
  <c r="G95" i="22"/>
  <c r="H155" i="14"/>
  <c r="F155" i="14"/>
  <c r="E155" i="14"/>
  <c r="C155" i="14"/>
  <c r="D155" i="14"/>
  <c r="G155" i="14"/>
  <c r="I155" i="14"/>
  <c r="C65" i="24"/>
  <c r="D65" i="24"/>
  <c r="E65" i="24"/>
  <c r="F65" i="24"/>
  <c r="G65" i="24"/>
  <c r="B115" i="23"/>
  <c r="H115" i="23"/>
  <c r="F115" i="23"/>
  <c r="C115" i="23"/>
  <c r="G115" i="23"/>
  <c r="I115" i="23"/>
  <c r="D115" i="23"/>
  <c r="H74" i="22"/>
  <c r="I74" i="22"/>
  <c r="F74" i="22"/>
  <c r="D74" i="22"/>
  <c r="G74" i="22"/>
  <c r="B74" i="22"/>
  <c r="C74" i="22"/>
  <c r="H173" i="22"/>
  <c r="I173" i="22"/>
  <c r="G173" i="22"/>
  <c r="F173" i="22"/>
  <c r="B173" i="22"/>
  <c r="C173" i="22"/>
  <c r="D173" i="22"/>
  <c r="I101" i="20"/>
  <c r="D101" i="20"/>
  <c r="J101" i="20"/>
  <c r="M101" i="20"/>
  <c r="B101" i="20"/>
  <c r="N101" i="20"/>
  <c r="G101" i="20"/>
  <c r="K101" i="20"/>
  <c r="H101" i="20"/>
  <c r="C101" i="20"/>
  <c r="F101" i="20"/>
  <c r="L101" i="20"/>
  <c r="D122" i="14"/>
  <c r="E122" i="14"/>
  <c r="I122" i="14"/>
  <c r="H122" i="14"/>
  <c r="F122" i="14"/>
  <c r="G122" i="14"/>
  <c r="C122" i="14"/>
  <c r="G61" i="23"/>
  <c r="F61" i="23"/>
  <c r="D61" i="23"/>
  <c r="H61" i="23"/>
  <c r="B61" i="23"/>
  <c r="C61" i="23"/>
  <c r="I61" i="23"/>
  <c r="F119" i="24"/>
  <c r="C119" i="24"/>
  <c r="E119" i="24"/>
  <c r="G119" i="24"/>
  <c r="D119" i="24"/>
  <c r="L88" i="20"/>
  <c r="G88" i="20"/>
  <c r="B88" i="20"/>
  <c r="F88" i="20"/>
  <c r="C88" i="20"/>
  <c r="M88" i="20"/>
  <c r="H88" i="20"/>
  <c r="K88" i="20"/>
  <c r="I88" i="20"/>
  <c r="D88" i="20"/>
  <c r="N88" i="20"/>
  <c r="J88" i="20"/>
  <c r="L113" i="20"/>
  <c r="J113" i="20"/>
  <c r="F113" i="20"/>
  <c r="C113" i="20"/>
  <c r="I113" i="20"/>
  <c r="G113" i="20"/>
  <c r="N113" i="20"/>
  <c r="H113" i="20"/>
  <c r="K113" i="20"/>
  <c r="M113" i="20"/>
  <c r="B113" i="20"/>
  <c r="D113" i="20"/>
  <c r="F45" i="14"/>
  <c r="E45" i="14"/>
  <c r="D45" i="14"/>
  <c r="C45" i="14"/>
  <c r="H45" i="14"/>
  <c r="I45" i="14"/>
  <c r="G45" i="14"/>
  <c r="I131" i="23"/>
  <c r="H131" i="23"/>
  <c r="C131" i="23"/>
  <c r="B131" i="23"/>
  <c r="G131" i="23"/>
  <c r="F131" i="23"/>
  <c r="D131" i="23"/>
  <c r="V61" i="17"/>
  <c r="B61" i="17"/>
  <c r="H61" i="17"/>
  <c r="D61" i="17"/>
  <c r="C61" i="17"/>
  <c r="T61" i="17"/>
  <c r="I61" i="17"/>
  <c r="U61" i="17"/>
  <c r="N61" i="17"/>
  <c r="F61" i="17"/>
  <c r="W61" i="17"/>
  <c r="K61" i="17"/>
  <c r="L61" i="17"/>
  <c r="S61" i="17"/>
  <c r="M61" i="17"/>
  <c r="Q61" i="17"/>
  <c r="X61" i="17"/>
  <c r="R61" i="17"/>
  <c r="G61" i="17"/>
  <c r="J61" i="17"/>
  <c r="Z48" i="26"/>
  <c r="R48" i="26"/>
  <c r="K48" i="26"/>
  <c r="AF48" i="26"/>
  <c r="D48" i="26"/>
  <c r="G48" i="26"/>
  <c r="AL48" i="26"/>
  <c r="AE48" i="26"/>
  <c r="AD48" i="26"/>
  <c r="T48" i="26"/>
  <c r="W48" i="26"/>
  <c r="AA48" i="26"/>
  <c r="M48" i="26"/>
  <c r="E48" i="26"/>
  <c r="F48" i="26"/>
  <c r="AM48" i="26"/>
  <c r="I48" i="26"/>
  <c r="AK48" i="26"/>
  <c r="L48" i="26"/>
  <c r="C48" i="26"/>
  <c r="Q48" i="26"/>
  <c r="AC48" i="26"/>
  <c r="X48" i="26"/>
  <c r="AH48" i="26"/>
  <c r="AG48" i="26"/>
  <c r="H48" i="26"/>
  <c r="N48" i="26"/>
  <c r="U48" i="26"/>
  <c r="O48" i="26"/>
  <c r="J48" i="26"/>
  <c r="AI48" i="26"/>
  <c r="AJ48" i="26"/>
  <c r="AB48" i="26"/>
  <c r="P48" i="26"/>
  <c r="V48" i="26"/>
  <c r="S48" i="26"/>
  <c r="Y48" i="26"/>
  <c r="D109" i="23"/>
  <c r="I109" i="23"/>
  <c r="F109" i="23"/>
  <c r="H109" i="23"/>
  <c r="G109" i="23"/>
  <c r="C109" i="23"/>
  <c r="B109" i="23"/>
  <c r="F180" i="23"/>
  <c r="I180" i="23"/>
  <c r="C180" i="23"/>
  <c r="B180" i="23"/>
  <c r="D180" i="23"/>
  <c r="G180" i="23"/>
  <c r="H180" i="23"/>
  <c r="L75" i="19"/>
  <c r="D75" i="19"/>
  <c r="I75" i="19"/>
  <c r="N75" i="19"/>
  <c r="H75" i="19"/>
  <c r="K75" i="19"/>
  <c r="B75" i="19"/>
  <c r="C75" i="19"/>
  <c r="J75" i="19"/>
  <c r="F75" i="19"/>
  <c r="M75" i="19"/>
  <c r="R75" i="19"/>
  <c r="P75" i="19"/>
  <c r="Q75" i="19"/>
  <c r="O75" i="19"/>
  <c r="G75" i="19"/>
  <c r="C67" i="14"/>
  <c r="F67" i="14"/>
  <c r="H67" i="14"/>
  <c r="I67" i="14"/>
  <c r="D67" i="14"/>
  <c r="G67" i="14"/>
  <c r="E67" i="14"/>
  <c r="F117" i="22"/>
  <c r="G117" i="22"/>
  <c r="I117" i="22"/>
  <c r="B117" i="22"/>
  <c r="D117" i="22"/>
  <c r="H117" i="22"/>
  <c r="C117" i="22"/>
  <c r="I121" i="22"/>
  <c r="D121" i="22"/>
  <c r="H121" i="22"/>
  <c r="F121" i="22"/>
  <c r="G121" i="22"/>
  <c r="B121" i="22"/>
  <c r="C121" i="22"/>
  <c r="C79" i="18"/>
  <c r="F79" i="18"/>
  <c r="Q79" i="18"/>
  <c r="D79" i="18"/>
  <c r="B79" i="18"/>
  <c r="N79" i="18"/>
  <c r="R79" i="18"/>
  <c r="I79" i="18"/>
  <c r="K79" i="18"/>
  <c r="P79" i="18"/>
  <c r="G79" i="18"/>
  <c r="M79" i="18"/>
  <c r="J79" i="18"/>
  <c r="O79" i="18"/>
  <c r="H79" i="18"/>
  <c r="L79" i="18"/>
  <c r="F85" i="21"/>
  <c r="C85" i="21"/>
  <c r="N85" i="21"/>
  <c r="D85" i="21"/>
  <c r="L85" i="21"/>
  <c r="G85" i="21"/>
  <c r="M85" i="21"/>
  <c r="K85" i="21"/>
  <c r="B85" i="21"/>
  <c r="I85" i="21"/>
  <c r="H85" i="21"/>
  <c r="J85" i="21"/>
  <c r="K117" i="20"/>
  <c r="D117" i="20"/>
  <c r="G117" i="20"/>
  <c r="B117" i="20"/>
  <c r="J117" i="20"/>
  <c r="I117" i="20"/>
  <c r="F117" i="20"/>
  <c r="N117" i="20"/>
  <c r="M117" i="20"/>
  <c r="L117" i="20"/>
  <c r="H117" i="20"/>
  <c r="C117" i="20"/>
  <c r="D53" i="23"/>
  <c r="F53" i="23"/>
  <c r="I53" i="23"/>
  <c r="G53" i="23"/>
  <c r="C53" i="23"/>
  <c r="B53" i="23"/>
  <c r="H53" i="23"/>
  <c r="T103" i="26"/>
  <c r="L103" i="26"/>
  <c r="I103" i="26"/>
  <c r="Q103" i="26"/>
  <c r="X103" i="26"/>
  <c r="AJ103" i="26"/>
  <c r="AF103" i="26"/>
  <c r="R103" i="26"/>
  <c r="AD103" i="26"/>
  <c r="C103" i="26"/>
  <c r="AG103" i="26"/>
  <c r="J103" i="26"/>
  <c r="E103" i="26"/>
  <c r="AM103" i="26"/>
  <c r="AK103" i="26"/>
  <c r="U103" i="26"/>
  <c r="W103" i="26"/>
  <c r="AL103" i="26"/>
  <c r="K103" i="26"/>
  <c r="F103" i="26"/>
  <c r="O103" i="26"/>
  <c r="AB103" i="26"/>
  <c r="Z103" i="26"/>
  <c r="AH103" i="26"/>
  <c r="S103" i="26"/>
  <c r="G103" i="26"/>
  <c r="Y103" i="26"/>
  <c r="AE103" i="26"/>
  <c r="N103" i="26"/>
  <c r="AC103" i="26"/>
  <c r="H103" i="26"/>
  <c r="AI103" i="26"/>
  <c r="P103" i="26"/>
  <c r="AA103" i="26"/>
  <c r="V103" i="26"/>
  <c r="D103" i="26"/>
  <c r="M103" i="26"/>
  <c r="B72" i="21"/>
  <c r="J72" i="21"/>
  <c r="C72" i="21"/>
  <c r="L72" i="21"/>
  <c r="H72" i="21"/>
  <c r="G72" i="21"/>
  <c r="D72" i="21"/>
  <c r="F72" i="21"/>
  <c r="K72" i="21"/>
  <c r="N72" i="21"/>
  <c r="I72" i="21"/>
  <c r="M72" i="21"/>
  <c r="C162" i="22"/>
  <c r="H162" i="22"/>
  <c r="G162" i="22"/>
  <c r="D162" i="22"/>
  <c r="F162" i="22"/>
  <c r="B162" i="22"/>
  <c r="I162" i="22"/>
  <c r="G130" i="19"/>
  <c r="B130" i="19"/>
  <c r="J130" i="19"/>
  <c r="H130" i="19"/>
  <c r="D130" i="19"/>
  <c r="I130" i="19"/>
  <c r="Q130" i="19"/>
  <c r="C130" i="19"/>
  <c r="K130" i="19"/>
  <c r="O130" i="19"/>
  <c r="R130" i="19"/>
  <c r="L130" i="19"/>
  <c r="M130" i="19"/>
  <c r="F130" i="19"/>
  <c r="P130" i="19"/>
  <c r="N130" i="19"/>
  <c r="H124" i="20"/>
  <c r="N124" i="20"/>
  <c r="I124" i="20"/>
  <c r="F124" i="20"/>
  <c r="D124" i="20"/>
  <c r="C124" i="20"/>
  <c r="K124" i="20"/>
  <c r="L124" i="20"/>
  <c r="B124" i="20"/>
  <c r="J124" i="20"/>
  <c r="G124" i="20"/>
  <c r="M124" i="20"/>
  <c r="L31" i="19"/>
  <c r="R31" i="19"/>
  <c r="N31" i="19"/>
  <c r="Q31" i="19"/>
  <c r="B31" i="19"/>
  <c r="D31" i="19"/>
  <c r="I31" i="19"/>
  <c r="C31" i="19"/>
  <c r="H31" i="19"/>
  <c r="K31" i="19"/>
  <c r="J31" i="19"/>
  <c r="M31" i="19"/>
  <c r="G31" i="19"/>
  <c r="O31" i="19"/>
  <c r="F31" i="19"/>
  <c r="P31" i="19"/>
  <c r="C156" i="22"/>
  <c r="H156" i="22"/>
  <c r="B156" i="22"/>
  <c r="F156" i="22"/>
  <c r="G156" i="22"/>
  <c r="D156" i="22"/>
  <c r="I156" i="22"/>
  <c r="D139" i="23"/>
  <c r="H139" i="23"/>
  <c r="F139" i="23"/>
  <c r="C139" i="23"/>
  <c r="B139" i="23"/>
  <c r="I139" i="23"/>
  <c r="G139" i="23"/>
  <c r="U156" i="26"/>
  <c r="I156" i="26"/>
  <c r="P156" i="26"/>
  <c r="Q156" i="26"/>
  <c r="Y156" i="26"/>
  <c r="H156" i="26"/>
  <c r="AJ156" i="26"/>
  <c r="Z156" i="26"/>
  <c r="AB156" i="26"/>
  <c r="L156" i="26"/>
  <c r="K156" i="26"/>
  <c r="D156" i="26"/>
  <c r="F156" i="26"/>
  <c r="AF156" i="26"/>
  <c r="R156" i="26"/>
  <c r="AC156" i="26"/>
  <c r="AD156" i="26"/>
  <c r="AL156" i="26"/>
  <c r="AH156" i="26"/>
  <c r="AA156" i="26"/>
  <c r="J156" i="26"/>
  <c r="AE156" i="26"/>
  <c r="AI156" i="26"/>
  <c r="O156" i="26"/>
  <c r="N156" i="26"/>
  <c r="AK156" i="26"/>
  <c r="W156" i="26"/>
  <c r="T156" i="26"/>
  <c r="E156" i="26"/>
  <c r="AM156" i="26"/>
  <c r="G156" i="26"/>
  <c r="C156" i="26"/>
  <c r="M156" i="26"/>
  <c r="V156" i="26"/>
  <c r="S156" i="26"/>
  <c r="AG156" i="26"/>
  <c r="X156" i="26"/>
  <c r="G18" i="21"/>
  <c r="D18" i="21"/>
  <c r="B18" i="21"/>
  <c r="F18" i="21"/>
  <c r="N18" i="21"/>
  <c r="J18" i="21"/>
  <c r="L18" i="21"/>
  <c r="I18" i="21"/>
  <c r="K18" i="21"/>
  <c r="H18" i="21"/>
  <c r="M18" i="21"/>
  <c r="C18" i="21"/>
  <c r="J53" i="21"/>
  <c r="I53" i="21"/>
  <c r="F53" i="21"/>
  <c r="C53" i="21"/>
  <c r="G53" i="21"/>
  <c r="D53" i="21"/>
  <c r="M53" i="21"/>
  <c r="H53" i="21"/>
  <c r="B53" i="21"/>
  <c r="N53" i="21"/>
  <c r="K53" i="21"/>
  <c r="L53" i="21"/>
  <c r="B167" i="23"/>
  <c r="I167" i="23"/>
  <c r="H167" i="23"/>
  <c r="G167" i="23"/>
  <c r="F167" i="23"/>
  <c r="D167" i="23"/>
  <c r="C167" i="23"/>
  <c r="I94" i="23"/>
  <c r="C94" i="23"/>
  <c r="B94" i="23"/>
  <c r="H94" i="23"/>
  <c r="F94" i="23"/>
  <c r="D94" i="23"/>
  <c r="G94" i="23"/>
  <c r="I160" i="19"/>
  <c r="F160" i="19"/>
  <c r="Q160" i="19"/>
  <c r="L160" i="19"/>
  <c r="C160" i="19"/>
  <c r="M160" i="19"/>
  <c r="G160" i="19"/>
  <c r="O160" i="19"/>
  <c r="H160" i="19"/>
  <c r="J160" i="19"/>
  <c r="B160" i="19"/>
  <c r="K160" i="19"/>
  <c r="N160" i="19"/>
  <c r="P160" i="19"/>
  <c r="D160" i="19"/>
  <c r="R160" i="19"/>
  <c r="B54" i="23"/>
  <c r="D54" i="23"/>
  <c r="G54" i="23"/>
  <c r="I54" i="23"/>
  <c r="F54" i="23"/>
  <c r="H54" i="23"/>
  <c r="C54" i="23"/>
  <c r="P162" i="19"/>
  <c r="D162" i="19"/>
  <c r="F162" i="19"/>
  <c r="B162" i="19"/>
  <c r="O162" i="19"/>
  <c r="N162" i="19"/>
  <c r="R162" i="19"/>
  <c r="K162" i="19"/>
  <c r="Q162" i="19"/>
  <c r="I162" i="19"/>
  <c r="J162" i="19"/>
  <c r="C162" i="19"/>
  <c r="L162" i="19"/>
  <c r="G162" i="19"/>
  <c r="M162" i="19"/>
  <c r="H162" i="19"/>
  <c r="G149" i="20"/>
  <c r="F149" i="20"/>
  <c r="H149" i="20"/>
  <c r="B149" i="20"/>
  <c r="C149" i="20"/>
  <c r="D149" i="20"/>
  <c r="L149" i="20"/>
  <c r="J149" i="20"/>
  <c r="K149" i="20"/>
  <c r="N149" i="20"/>
  <c r="I149" i="20"/>
  <c r="M149" i="20"/>
  <c r="C25" i="21"/>
  <c r="H25" i="21"/>
  <c r="B25" i="21"/>
  <c r="N25" i="21"/>
  <c r="M25" i="21"/>
  <c r="J25" i="21"/>
  <c r="D25" i="21"/>
  <c r="L25" i="21"/>
  <c r="G25" i="21"/>
  <c r="I25" i="21"/>
  <c r="K25" i="21"/>
  <c r="F25" i="21"/>
  <c r="N42" i="20"/>
  <c r="I42" i="20"/>
  <c r="H42" i="20"/>
  <c r="M42" i="20"/>
  <c r="K42" i="20"/>
  <c r="C42" i="20"/>
  <c r="J42" i="20"/>
  <c r="B42" i="20"/>
  <c r="D42" i="20"/>
  <c r="F42" i="20"/>
  <c r="G42" i="20"/>
  <c r="L42" i="20"/>
  <c r="M68" i="17"/>
  <c r="D68" i="17"/>
  <c r="V68" i="17"/>
  <c r="X68" i="17"/>
  <c r="R68" i="17"/>
  <c r="J68" i="17"/>
  <c r="I68" i="17"/>
  <c r="N68" i="17"/>
  <c r="Q68" i="17"/>
  <c r="K68" i="17"/>
  <c r="B68" i="17"/>
  <c r="F68" i="17"/>
  <c r="S68" i="17"/>
  <c r="H68" i="17"/>
  <c r="G68" i="17"/>
  <c r="W68" i="17"/>
  <c r="U68" i="17"/>
  <c r="T68" i="17"/>
  <c r="L68" i="17"/>
  <c r="C68" i="17"/>
  <c r="F113" i="23"/>
  <c r="D113" i="23"/>
  <c r="B113" i="23"/>
  <c r="C113" i="23"/>
  <c r="I113" i="23"/>
  <c r="H113" i="23"/>
  <c r="G113" i="23"/>
  <c r="K93" i="20"/>
  <c r="J93" i="20"/>
  <c r="M93" i="20"/>
  <c r="G93" i="20"/>
  <c r="C93" i="20"/>
  <c r="I93" i="20"/>
  <c r="H93" i="20"/>
  <c r="N93" i="20"/>
  <c r="F93" i="20"/>
  <c r="B93" i="20"/>
  <c r="L93" i="20"/>
  <c r="D93" i="20"/>
  <c r="F111" i="24"/>
  <c r="G111" i="24"/>
  <c r="E111" i="24"/>
  <c r="D111" i="24"/>
  <c r="C111" i="24"/>
  <c r="H109" i="19"/>
  <c r="N109" i="19"/>
  <c r="R109" i="19"/>
  <c r="M109" i="19"/>
  <c r="C109" i="19"/>
  <c r="J109" i="19"/>
  <c r="O109" i="19"/>
  <c r="Q109" i="19"/>
  <c r="G109" i="19"/>
  <c r="P109" i="19"/>
  <c r="L109" i="19"/>
  <c r="D109" i="19"/>
  <c r="B109" i="19"/>
  <c r="I109" i="19"/>
  <c r="K109" i="19"/>
  <c r="F109" i="19"/>
  <c r="B178" i="23"/>
  <c r="D178" i="23"/>
  <c r="I178" i="23"/>
  <c r="F178" i="23"/>
  <c r="G178" i="23"/>
  <c r="C178" i="23"/>
  <c r="H178" i="23"/>
  <c r="D65" i="23"/>
  <c r="F65" i="23"/>
  <c r="B65" i="23"/>
  <c r="H65" i="23"/>
  <c r="G65" i="23"/>
  <c r="C65" i="23"/>
  <c r="I65" i="23"/>
  <c r="D21" i="21"/>
  <c r="M21" i="21"/>
  <c r="C21" i="21"/>
  <c r="B21" i="21"/>
  <c r="L21" i="21"/>
  <c r="J21" i="21"/>
  <c r="G21" i="21"/>
  <c r="K21" i="21"/>
  <c r="H21" i="21"/>
  <c r="I21" i="21"/>
  <c r="N21" i="21"/>
  <c r="F21" i="21"/>
  <c r="C166" i="19"/>
  <c r="D166" i="19"/>
  <c r="J166" i="19"/>
  <c r="R166" i="19"/>
  <c r="Q166" i="19"/>
  <c r="F166" i="19"/>
  <c r="K166" i="19"/>
  <c r="N166" i="19"/>
  <c r="O166" i="19"/>
  <c r="P166" i="19"/>
  <c r="H166" i="19"/>
  <c r="B166" i="19"/>
  <c r="I166" i="19"/>
  <c r="L166" i="19"/>
  <c r="G166" i="19"/>
  <c r="M166" i="19"/>
  <c r="D184" i="21"/>
  <c r="L184" i="21"/>
  <c r="K184" i="21"/>
  <c r="B184" i="21"/>
  <c r="C184" i="21"/>
  <c r="F184" i="21"/>
  <c r="G184" i="21"/>
  <c r="M184" i="21"/>
  <c r="N184" i="21"/>
  <c r="H184" i="21"/>
  <c r="I184" i="21"/>
  <c r="J184" i="21"/>
  <c r="H132" i="26"/>
  <c r="AG132" i="26"/>
  <c r="F132" i="26"/>
  <c r="U132" i="26"/>
  <c r="J132" i="26"/>
  <c r="Y132" i="26"/>
  <c r="R132" i="26"/>
  <c r="O132" i="26"/>
  <c r="T132" i="26"/>
  <c r="Z132" i="26"/>
  <c r="N132" i="26"/>
  <c r="AL132" i="26"/>
  <c r="AK132" i="26"/>
  <c r="AB132" i="26"/>
  <c r="G132" i="26"/>
  <c r="AH132" i="26"/>
  <c r="AA132" i="26"/>
  <c r="AF132" i="26"/>
  <c r="K132" i="26"/>
  <c r="W132" i="26"/>
  <c r="S132" i="26"/>
  <c r="M132" i="26"/>
  <c r="V132" i="26"/>
  <c r="AE132" i="26"/>
  <c r="AM132" i="26"/>
  <c r="E132" i="26"/>
  <c r="Q132" i="26"/>
  <c r="AI132" i="26"/>
  <c r="C132" i="26"/>
  <c r="I132" i="26"/>
  <c r="AJ132" i="26"/>
  <c r="P132" i="26"/>
  <c r="D132" i="26"/>
  <c r="X132" i="26"/>
  <c r="AD132" i="26"/>
  <c r="AC132" i="26"/>
  <c r="L132" i="26"/>
  <c r="L145" i="21"/>
  <c r="D145" i="21"/>
  <c r="F145" i="21"/>
  <c r="H145" i="21"/>
  <c r="G145" i="21"/>
  <c r="B145" i="21"/>
  <c r="M145" i="21"/>
  <c r="J145" i="21"/>
  <c r="N145" i="21"/>
  <c r="K145" i="21"/>
  <c r="C145" i="21"/>
  <c r="I145" i="21"/>
  <c r="J98" i="19"/>
  <c r="H98" i="19"/>
  <c r="C98" i="19"/>
  <c r="L98" i="19"/>
  <c r="M98" i="19"/>
  <c r="I98" i="19"/>
  <c r="B98" i="19"/>
  <c r="G98" i="19"/>
  <c r="R98" i="19"/>
  <c r="Q98" i="19"/>
  <c r="F98" i="19"/>
  <c r="P98" i="19"/>
  <c r="N98" i="19"/>
  <c r="K98" i="19"/>
  <c r="O98" i="19"/>
  <c r="D98" i="19"/>
  <c r="H140" i="20"/>
  <c r="G140" i="20"/>
  <c r="N140" i="20"/>
  <c r="J140" i="20"/>
  <c r="M140" i="20"/>
  <c r="L140" i="20"/>
  <c r="B140" i="20"/>
  <c r="F140" i="20"/>
  <c r="K140" i="20"/>
  <c r="D140" i="20"/>
  <c r="C140" i="20"/>
  <c r="I140" i="20"/>
  <c r="N68" i="26"/>
  <c r="AL68" i="26"/>
  <c r="D68" i="26"/>
  <c r="AA68" i="26"/>
  <c r="G68" i="26"/>
  <c r="F68" i="26"/>
  <c r="O68" i="26"/>
  <c r="Q68" i="26"/>
  <c r="M68" i="26"/>
  <c r="W68" i="26"/>
  <c r="K68" i="26"/>
  <c r="AI68" i="26"/>
  <c r="E68" i="26"/>
  <c r="X68" i="26"/>
  <c r="P68" i="26"/>
  <c r="L68" i="26"/>
  <c r="I68" i="26"/>
  <c r="AG68" i="26"/>
  <c r="V68" i="26"/>
  <c r="AF68" i="26"/>
  <c r="AJ68" i="26"/>
  <c r="R68" i="26"/>
  <c r="AK68" i="26"/>
  <c r="C68" i="26"/>
  <c r="AE68" i="26"/>
  <c r="AH68" i="26"/>
  <c r="J68" i="26"/>
  <c r="AB68" i="26"/>
  <c r="AC68" i="26"/>
  <c r="T68" i="26"/>
  <c r="AD68" i="26"/>
  <c r="AM68" i="26"/>
  <c r="U68" i="26"/>
  <c r="Y68" i="26"/>
  <c r="H68" i="26"/>
  <c r="Z68" i="26"/>
  <c r="S68" i="26"/>
  <c r="M72" i="17"/>
  <c r="R72" i="17"/>
  <c r="L72" i="17"/>
  <c r="F72" i="17"/>
  <c r="I72" i="17"/>
  <c r="X72" i="17"/>
  <c r="G72" i="17"/>
  <c r="D72" i="17"/>
  <c r="U72" i="17"/>
  <c r="W72" i="17"/>
  <c r="K72" i="17"/>
  <c r="S72" i="17"/>
  <c r="C72" i="17"/>
  <c r="H72" i="17"/>
  <c r="J72" i="17"/>
  <c r="B72" i="17"/>
  <c r="T72" i="17"/>
  <c r="V72" i="17"/>
  <c r="N72" i="17"/>
  <c r="Q72" i="17"/>
  <c r="C154" i="24"/>
  <c r="E154" i="24"/>
  <c r="G154" i="24"/>
  <c r="F154" i="24"/>
  <c r="D154" i="24"/>
  <c r="P65" i="26"/>
  <c r="T65" i="26"/>
  <c r="M65" i="26"/>
  <c r="L65" i="26"/>
  <c r="C65" i="26"/>
  <c r="AF65" i="26"/>
  <c r="E65" i="26"/>
  <c r="V65" i="26"/>
  <c r="AK65" i="26"/>
  <c r="AL65" i="26"/>
  <c r="U65" i="26"/>
  <c r="F65" i="26"/>
  <c r="J65" i="26"/>
  <c r="R65" i="26"/>
  <c r="N65" i="26"/>
  <c r="Y65" i="26"/>
  <c r="AH65" i="26"/>
  <c r="AB65" i="26"/>
  <c r="I65" i="26"/>
  <c r="AG65" i="26"/>
  <c r="H65" i="26"/>
  <c r="AJ65" i="26"/>
  <c r="G65" i="26"/>
  <c r="Q65" i="26"/>
  <c r="S65" i="26"/>
  <c r="AC65" i="26"/>
  <c r="AA65" i="26"/>
  <c r="O65" i="26"/>
  <c r="AI65" i="26"/>
  <c r="D65" i="26"/>
  <c r="X65" i="26"/>
  <c r="Z65" i="26"/>
  <c r="K65" i="26"/>
  <c r="AE65" i="26"/>
  <c r="AD65" i="26"/>
  <c r="W65" i="26"/>
  <c r="AM65" i="26"/>
  <c r="F108" i="21"/>
  <c r="D108" i="21"/>
  <c r="H108" i="21"/>
  <c r="M108" i="21"/>
  <c r="J108" i="21"/>
  <c r="I108" i="21"/>
  <c r="N108" i="21"/>
  <c r="B108" i="21"/>
  <c r="G108" i="21"/>
  <c r="L108" i="21"/>
  <c r="C108" i="21"/>
  <c r="K108" i="21"/>
  <c r="T98" i="26"/>
  <c r="P98" i="26"/>
  <c r="M98" i="26"/>
  <c r="U98" i="26"/>
  <c r="C98" i="26"/>
  <c r="AJ98" i="26"/>
  <c r="E98" i="26"/>
  <c r="N98" i="26"/>
  <c r="AH98" i="26"/>
  <c r="AB98" i="26"/>
  <c r="AC98" i="26"/>
  <c r="F98" i="26"/>
  <c r="Y98" i="26"/>
  <c r="H98" i="26"/>
  <c r="V98" i="26"/>
  <c r="Q98" i="26"/>
  <c r="Z98" i="26"/>
  <c r="AK98" i="26"/>
  <c r="AG98" i="26"/>
  <c r="J98" i="26"/>
  <c r="AE98" i="26"/>
  <c r="AD98" i="26"/>
  <c r="K98" i="26"/>
  <c r="I98" i="26"/>
  <c r="S98" i="26"/>
  <c r="AF98" i="26"/>
  <c r="G98" i="26"/>
  <c r="AM98" i="26"/>
  <c r="X98" i="26"/>
  <c r="AL98" i="26"/>
  <c r="W98" i="26"/>
  <c r="AA98" i="26"/>
  <c r="R98" i="26"/>
  <c r="D98" i="26"/>
  <c r="L98" i="26"/>
  <c r="O98" i="26"/>
  <c r="AI98" i="26"/>
  <c r="M158" i="19"/>
  <c r="G158" i="19"/>
  <c r="O158" i="19"/>
  <c r="P158" i="19"/>
  <c r="Q158" i="19"/>
  <c r="C158" i="19"/>
  <c r="K158" i="19"/>
  <c r="J158" i="19"/>
  <c r="N158" i="19"/>
  <c r="I158" i="19"/>
  <c r="R158" i="19"/>
  <c r="F158" i="19"/>
  <c r="H158" i="19"/>
  <c r="D158" i="19"/>
  <c r="L158" i="19"/>
  <c r="B158" i="19"/>
  <c r="F86" i="14"/>
  <c r="H86" i="14"/>
  <c r="I86" i="14"/>
  <c r="E86" i="14"/>
  <c r="G86" i="14"/>
  <c r="D86" i="14"/>
  <c r="C86" i="14"/>
  <c r="C152" i="22"/>
  <c r="B152" i="22"/>
  <c r="I152" i="22"/>
  <c r="H152" i="22"/>
  <c r="G152" i="22"/>
  <c r="D152" i="22"/>
  <c r="F152" i="22"/>
  <c r="I147" i="23"/>
  <c r="H147" i="23"/>
  <c r="D147" i="23"/>
  <c r="C147" i="23"/>
  <c r="B147" i="23"/>
  <c r="G147" i="23"/>
  <c r="F147" i="23"/>
  <c r="C83" i="14"/>
  <c r="E83" i="14"/>
  <c r="G83" i="14"/>
  <c r="F83" i="14"/>
  <c r="H83" i="14"/>
  <c r="D83" i="14"/>
  <c r="I83" i="14"/>
  <c r="K151" i="20"/>
  <c r="L151" i="20"/>
  <c r="C151" i="20"/>
  <c r="D151" i="20"/>
  <c r="B151" i="20"/>
  <c r="M151" i="20"/>
  <c r="H151" i="20"/>
  <c r="I151" i="20"/>
  <c r="N151" i="20"/>
  <c r="F151" i="20"/>
  <c r="J151" i="20"/>
  <c r="G151" i="20"/>
  <c r="F142" i="21"/>
  <c r="B142" i="21"/>
  <c r="N142" i="21"/>
  <c r="C142" i="21"/>
  <c r="G142" i="21"/>
  <c r="M142" i="21"/>
  <c r="J142" i="21"/>
  <c r="L142" i="21"/>
  <c r="D142" i="21"/>
  <c r="I142" i="21"/>
  <c r="K142" i="21"/>
  <c r="H142" i="21"/>
  <c r="B126" i="20"/>
  <c r="M126" i="20"/>
  <c r="G126" i="20"/>
  <c r="H126" i="20"/>
  <c r="K126" i="20"/>
  <c r="J126" i="20"/>
  <c r="I126" i="20"/>
  <c r="F126" i="20"/>
  <c r="D126" i="20"/>
  <c r="N126" i="20"/>
  <c r="C126" i="20"/>
  <c r="L126" i="20"/>
  <c r="G114" i="21"/>
  <c r="B114" i="21"/>
  <c r="I114" i="21"/>
  <c r="F114" i="21"/>
  <c r="C114" i="21"/>
  <c r="H114" i="21"/>
  <c r="J114" i="21"/>
  <c r="N114" i="21"/>
  <c r="D114" i="21"/>
  <c r="K114" i="21"/>
  <c r="L114" i="21"/>
  <c r="M114" i="21"/>
  <c r="V90" i="17"/>
  <c r="U90" i="17"/>
  <c r="S90" i="17"/>
  <c r="L90" i="17"/>
  <c r="M90" i="17"/>
  <c r="I90" i="17"/>
  <c r="C90" i="17"/>
  <c r="Q90" i="17"/>
  <c r="X90" i="17"/>
  <c r="G90" i="17"/>
  <c r="F90" i="17"/>
  <c r="B90" i="17"/>
  <c r="N90" i="17"/>
  <c r="W90" i="17"/>
  <c r="R90" i="17"/>
  <c r="D90" i="17"/>
  <c r="T90" i="17"/>
  <c r="J90" i="17"/>
  <c r="H90" i="17"/>
  <c r="K90" i="17"/>
  <c r="S163" i="26"/>
  <c r="AE163" i="26"/>
  <c r="E163" i="26"/>
  <c r="AB163" i="26"/>
  <c r="U163" i="26"/>
  <c r="AI163" i="26"/>
  <c r="AG163" i="26"/>
  <c r="D163" i="26"/>
  <c r="W163" i="26"/>
  <c r="H163" i="26"/>
  <c r="Y163" i="26"/>
  <c r="AF163" i="26"/>
  <c r="AC163" i="26"/>
  <c r="P163" i="26"/>
  <c r="AK163" i="26"/>
  <c r="AJ163" i="26"/>
  <c r="AH163" i="26"/>
  <c r="AA163" i="26"/>
  <c r="L163" i="26"/>
  <c r="J163" i="26"/>
  <c r="I163" i="26"/>
  <c r="X163" i="26"/>
  <c r="F163" i="26"/>
  <c r="M163" i="26"/>
  <c r="AD163" i="26"/>
  <c r="T163" i="26"/>
  <c r="N163" i="26"/>
  <c r="V163" i="26"/>
  <c r="Z163" i="26"/>
  <c r="O163" i="26"/>
  <c r="G163" i="26"/>
  <c r="C163" i="26"/>
  <c r="K163" i="26"/>
  <c r="AM163" i="26"/>
  <c r="Q163" i="26"/>
  <c r="AL163" i="26"/>
  <c r="R163" i="26"/>
  <c r="G86" i="23"/>
  <c r="F86" i="23"/>
  <c r="C86" i="23"/>
  <c r="H86" i="23"/>
  <c r="B86" i="23"/>
  <c r="I86" i="23"/>
  <c r="D86" i="23"/>
  <c r="I158" i="21"/>
  <c r="H158" i="21"/>
  <c r="D158" i="21"/>
  <c r="K158" i="21"/>
  <c r="F158" i="21"/>
  <c r="M158" i="21"/>
  <c r="N158" i="21"/>
  <c r="C158" i="21"/>
  <c r="L158" i="21"/>
  <c r="J158" i="21"/>
  <c r="G158" i="21"/>
  <c r="B158" i="21"/>
  <c r="W100" i="17"/>
  <c r="V100" i="17"/>
  <c r="U100" i="17"/>
  <c r="L100" i="17"/>
  <c r="G100" i="17"/>
  <c r="K100" i="17"/>
  <c r="F100" i="17"/>
  <c r="I100" i="17"/>
  <c r="B100" i="17"/>
  <c r="H100" i="17"/>
  <c r="C100" i="17"/>
  <c r="M100" i="17"/>
  <c r="N100" i="17"/>
  <c r="X100" i="17"/>
  <c r="D100" i="17"/>
  <c r="Q100" i="17"/>
  <c r="J100" i="17"/>
  <c r="R100" i="17"/>
  <c r="T100" i="17"/>
  <c r="S100" i="17"/>
  <c r="M129" i="20"/>
  <c r="D129" i="20"/>
  <c r="K129" i="20"/>
  <c r="F129" i="20"/>
  <c r="I129" i="20"/>
  <c r="J129" i="20"/>
  <c r="G129" i="20"/>
  <c r="C129" i="20"/>
  <c r="N129" i="20"/>
  <c r="B129" i="20"/>
  <c r="H129" i="20"/>
  <c r="L129" i="20"/>
  <c r="G29" i="19"/>
  <c r="P29" i="19"/>
  <c r="H29" i="19"/>
  <c r="D29" i="19"/>
  <c r="I29" i="19"/>
  <c r="R29" i="19"/>
  <c r="B29" i="19"/>
  <c r="L29" i="19"/>
  <c r="C29" i="19"/>
  <c r="M29" i="19"/>
  <c r="N29" i="19"/>
  <c r="J29" i="19"/>
  <c r="K29" i="19"/>
  <c r="Q29" i="19"/>
  <c r="F29" i="19"/>
  <c r="O29" i="19"/>
  <c r="R57" i="17"/>
  <c r="K57" i="17"/>
  <c r="W57" i="17"/>
  <c r="X57" i="17"/>
  <c r="M57" i="17"/>
  <c r="F57" i="17"/>
  <c r="T57" i="17"/>
  <c r="S57" i="17"/>
  <c r="B57" i="17"/>
  <c r="G57" i="17"/>
  <c r="C57" i="17"/>
  <c r="D57" i="17"/>
  <c r="L57" i="17"/>
  <c r="V57" i="17"/>
  <c r="Q57" i="17"/>
  <c r="J57" i="17"/>
  <c r="U57" i="17"/>
  <c r="N57" i="17"/>
  <c r="I57" i="17"/>
  <c r="H57" i="17"/>
  <c r="B36" i="17"/>
  <c r="Q36" i="17"/>
  <c r="G36" i="17"/>
  <c r="U36" i="17"/>
  <c r="W36" i="17"/>
  <c r="M36" i="17"/>
  <c r="L36" i="17"/>
  <c r="T36" i="17"/>
  <c r="D36" i="17"/>
  <c r="F36" i="17"/>
  <c r="H36" i="17"/>
  <c r="I36" i="17"/>
  <c r="N36" i="17"/>
  <c r="C36" i="17"/>
  <c r="V36" i="17"/>
  <c r="K36" i="17"/>
  <c r="X36" i="17"/>
  <c r="S36" i="17"/>
  <c r="J36" i="17"/>
  <c r="R36" i="17"/>
  <c r="F175" i="21"/>
  <c r="L175" i="21"/>
  <c r="H175" i="21"/>
  <c r="M175" i="21"/>
  <c r="B175" i="21"/>
  <c r="K175" i="21"/>
  <c r="G175" i="21"/>
  <c r="C175" i="21"/>
  <c r="J175" i="21"/>
  <c r="N175" i="21"/>
  <c r="I175" i="21"/>
  <c r="D175" i="21"/>
  <c r="G44" i="19"/>
  <c r="I44" i="19"/>
  <c r="P44" i="19"/>
  <c r="C44" i="19"/>
  <c r="H44" i="19"/>
  <c r="R44" i="19"/>
  <c r="F44" i="19"/>
  <c r="J44" i="19"/>
  <c r="K44" i="19"/>
  <c r="M44" i="19"/>
  <c r="B44" i="19"/>
  <c r="L44" i="19"/>
  <c r="Q44" i="19"/>
  <c r="N44" i="19"/>
  <c r="O44" i="19"/>
  <c r="D44" i="19"/>
  <c r="R32" i="19"/>
  <c r="D32" i="19"/>
  <c r="K32" i="19"/>
  <c r="P32" i="19"/>
  <c r="L32" i="19"/>
  <c r="Q32" i="19"/>
  <c r="I32" i="19"/>
  <c r="G32" i="19"/>
  <c r="H32" i="19"/>
  <c r="N32" i="19"/>
  <c r="C32" i="19"/>
  <c r="J32" i="19"/>
  <c r="M32" i="19"/>
  <c r="B32" i="19"/>
  <c r="O32" i="19"/>
  <c r="F32" i="19"/>
  <c r="D123" i="21"/>
  <c r="M123" i="21"/>
  <c r="C123" i="21"/>
  <c r="N123" i="21"/>
  <c r="L123" i="21"/>
  <c r="K123" i="21"/>
  <c r="I123" i="21"/>
  <c r="B123" i="21"/>
  <c r="G123" i="21"/>
  <c r="H123" i="21"/>
  <c r="J123" i="21"/>
  <c r="F123" i="21"/>
  <c r="C40" i="17"/>
  <c r="F40" i="17"/>
  <c r="R40" i="17"/>
  <c r="M40" i="17"/>
  <c r="T40" i="17"/>
  <c r="K40" i="17"/>
  <c r="I40" i="17"/>
  <c r="S40" i="17"/>
  <c r="U40" i="17"/>
  <c r="X40" i="17"/>
  <c r="D40" i="17"/>
  <c r="J40" i="17"/>
  <c r="L40" i="17"/>
  <c r="G40" i="17"/>
  <c r="W40" i="17"/>
  <c r="H40" i="17"/>
  <c r="N40" i="17"/>
  <c r="B40" i="17"/>
  <c r="V40" i="17"/>
  <c r="Q40" i="17"/>
  <c r="L154" i="26"/>
  <c r="P154" i="26"/>
  <c r="AJ154" i="26"/>
  <c r="AI154" i="26"/>
  <c r="X154" i="26"/>
  <c r="T154" i="26"/>
  <c r="F154" i="26"/>
  <c r="I154" i="26"/>
  <c r="J154" i="26"/>
  <c r="D154" i="26"/>
  <c r="R154" i="26"/>
  <c r="O154" i="26"/>
  <c r="U154" i="26"/>
  <c r="Z154" i="26"/>
  <c r="N154" i="26"/>
  <c r="AL154" i="26"/>
  <c r="AK154" i="26"/>
  <c r="AB154" i="26"/>
  <c r="G154" i="26"/>
  <c r="AH154" i="26"/>
  <c r="AA154" i="26"/>
  <c r="AG154" i="26"/>
  <c r="C154" i="26"/>
  <c r="W154" i="26"/>
  <c r="S154" i="26"/>
  <c r="M154" i="26"/>
  <c r="AE154" i="26"/>
  <c r="AD154" i="26"/>
  <c r="Y154" i="26"/>
  <c r="AF154" i="26"/>
  <c r="H154" i="26"/>
  <c r="V154" i="26"/>
  <c r="AM154" i="26"/>
  <c r="K154" i="26"/>
  <c r="AC154" i="26"/>
  <c r="E154" i="26"/>
  <c r="Q154" i="26"/>
  <c r="P88" i="26"/>
  <c r="AB88" i="26"/>
  <c r="AK88" i="26"/>
  <c r="X88" i="26"/>
  <c r="D88" i="26"/>
  <c r="AF88" i="26"/>
  <c r="AC88" i="26"/>
  <c r="AL88" i="26"/>
  <c r="V88" i="26"/>
  <c r="C88" i="26"/>
  <c r="U88" i="26"/>
  <c r="AD88" i="26"/>
  <c r="Q88" i="26"/>
  <c r="AH88" i="26"/>
  <c r="I88" i="26"/>
  <c r="K88" i="26"/>
  <c r="T88" i="26"/>
  <c r="M88" i="26"/>
  <c r="G88" i="26"/>
  <c r="Z88" i="26"/>
  <c r="AE88" i="26"/>
  <c r="F88" i="26"/>
  <c r="Y88" i="26"/>
  <c r="N88" i="26"/>
  <c r="S88" i="26"/>
  <c r="AA88" i="26"/>
  <c r="E88" i="26"/>
  <c r="H88" i="26"/>
  <c r="AG88" i="26"/>
  <c r="J88" i="26"/>
  <c r="AI88" i="26"/>
  <c r="L88" i="26"/>
  <c r="AJ88" i="26"/>
  <c r="W88" i="26"/>
  <c r="O88" i="26"/>
  <c r="AM88" i="26"/>
  <c r="R88" i="26"/>
  <c r="C41" i="17"/>
  <c r="H41" i="17"/>
  <c r="J41" i="17"/>
  <c r="T41" i="17"/>
  <c r="D41" i="17"/>
  <c r="N41" i="17"/>
  <c r="X41" i="17"/>
  <c r="U41" i="17"/>
  <c r="S41" i="17"/>
  <c r="L41" i="17"/>
  <c r="I41" i="17"/>
  <c r="V41" i="17"/>
  <c r="R41" i="17"/>
  <c r="K41" i="17"/>
  <c r="M41" i="17"/>
  <c r="W41" i="17"/>
  <c r="Q41" i="17"/>
  <c r="B41" i="17"/>
  <c r="F41" i="17"/>
  <c r="G41" i="17"/>
  <c r="W84" i="17"/>
  <c r="L84" i="17"/>
  <c r="J84" i="17"/>
  <c r="I84" i="17"/>
  <c r="R84" i="17"/>
  <c r="D84" i="17"/>
  <c r="N84" i="17"/>
  <c r="X84" i="17"/>
  <c r="H84" i="17"/>
  <c r="B84" i="17"/>
  <c r="F84" i="17"/>
  <c r="C84" i="17"/>
  <c r="S84" i="17"/>
  <c r="Q84" i="17"/>
  <c r="T84" i="17"/>
  <c r="G84" i="17"/>
  <c r="U84" i="17"/>
  <c r="K84" i="17"/>
  <c r="V84" i="17"/>
  <c r="M84" i="17"/>
  <c r="H192" i="20"/>
  <c r="J192" i="20"/>
  <c r="M192" i="20"/>
  <c r="B192" i="20"/>
  <c r="K192" i="20"/>
  <c r="C192" i="20"/>
  <c r="D192" i="20"/>
  <c r="I192" i="20"/>
  <c r="G192" i="20"/>
  <c r="L192" i="20"/>
  <c r="N192" i="20"/>
  <c r="F192" i="20"/>
  <c r="I114" i="20"/>
  <c r="K114" i="20"/>
  <c r="L114" i="20"/>
  <c r="C114" i="20"/>
  <c r="N114" i="20"/>
  <c r="J114" i="20"/>
  <c r="M114" i="20"/>
  <c r="D114" i="20"/>
  <c r="H114" i="20"/>
  <c r="F114" i="20"/>
  <c r="G114" i="20"/>
  <c r="B114" i="20"/>
  <c r="E29" i="14"/>
  <c r="D29" i="14"/>
  <c r="I29" i="14"/>
  <c r="G29" i="14"/>
  <c r="C29" i="14"/>
  <c r="F29" i="14"/>
  <c r="H29" i="14"/>
  <c r="AK86" i="26"/>
  <c r="N86" i="26"/>
  <c r="R86" i="26"/>
  <c r="Y86" i="26"/>
  <c r="AD86" i="26"/>
  <c r="AG86" i="26"/>
  <c r="G86" i="26"/>
  <c r="AA86" i="26"/>
  <c r="I86" i="26"/>
  <c r="Z86" i="26"/>
  <c r="L86" i="26"/>
  <c r="AL86" i="26"/>
  <c r="O86" i="26"/>
  <c r="J86" i="26"/>
  <c r="W86" i="26"/>
  <c r="AC86" i="26"/>
  <c r="AI86" i="26"/>
  <c r="AE86" i="26"/>
  <c r="S86" i="26"/>
  <c r="D86" i="26"/>
  <c r="AH86" i="26"/>
  <c r="Q86" i="26"/>
  <c r="H86" i="26"/>
  <c r="AM86" i="26"/>
  <c r="AB86" i="26"/>
  <c r="K86" i="26"/>
  <c r="AF86" i="26"/>
  <c r="T86" i="26"/>
  <c r="M86" i="26"/>
  <c r="U86" i="26"/>
  <c r="V86" i="26"/>
  <c r="P86" i="26"/>
  <c r="F86" i="26"/>
  <c r="X86" i="26"/>
  <c r="AJ86" i="26"/>
  <c r="E86" i="26"/>
  <c r="C86" i="26"/>
  <c r="G143" i="23"/>
  <c r="C143" i="23"/>
  <c r="D143" i="23"/>
  <c r="F143" i="23"/>
  <c r="H143" i="23"/>
  <c r="I143" i="23"/>
  <c r="B143" i="23"/>
  <c r="B113" i="19"/>
  <c r="P113" i="19"/>
  <c r="Q113" i="19"/>
  <c r="N113" i="19"/>
  <c r="F113" i="19"/>
  <c r="O113" i="19"/>
  <c r="J113" i="19"/>
  <c r="M113" i="19"/>
  <c r="G113" i="19"/>
  <c r="R113" i="19"/>
  <c r="K113" i="19"/>
  <c r="C113" i="19"/>
  <c r="D113" i="19"/>
  <c r="L113" i="19"/>
  <c r="H113" i="19"/>
  <c r="I113" i="19"/>
  <c r="F177" i="22"/>
  <c r="I177" i="22"/>
  <c r="H177" i="22"/>
  <c r="B177" i="22"/>
  <c r="C177" i="22"/>
  <c r="G177" i="22"/>
  <c r="D177" i="22"/>
  <c r="L56" i="21"/>
  <c r="K56" i="21"/>
  <c r="B56" i="21"/>
  <c r="J56" i="21"/>
  <c r="D56" i="21"/>
  <c r="C56" i="21"/>
  <c r="N56" i="21"/>
  <c r="I56" i="21"/>
  <c r="M56" i="21"/>
  <c r="F56" i="21"/>
  <c r="H56" i="21"/>
  <c r="G56" i="21"/>
  <c r="H36" i="22"/>
  <c r="C36" i="22"/>
  <c r="I36" i="22"/>
  <c r="G36" i="22"/>
  <c r="D36" i="22"/>
  <c r="B36" i="22"/>
  <c r="F36" i="22"/>
  <c r="M48" i="17"/>
  <c r="J48" i="17"/>
  <c r="S48" i="17"/>
  <c r="L48" i="17"/>
  <c r="X48" i="17"/>
  <c r="H48" i="17"/>
  <c r="N48" i="17"/>
  <c r="I48" i="17"/>
  <c r="R48" i="17"/>
  <c r="B48" i="17"/>
  <c r="K48" i="17"/>
  <c r="Q48" i="17"/>
  <c r="D48" i="17"/>
  <c r="C48" i="17"/>
  <c r="V48" i="17"/>
  <c r="U48" i="17"/>
  <c r="G48" i="17"/>
  <c r="T48" i="17"/>
  <c r="W48" i="17"/>
  <c r="F48" i="17"/>
  <c r="D53" i="17"/>
  <c r="H53" i="17"/>
  <c r="U53" i="17"/>
  <c r="T53" i="17"/>
  <c r="M53" i="17"/>
  <c r="C53" i="17"/>
  <c r="G53" i="17"/>
  <c r="B53" i="17"/>
  <c r="I53" i="17"/>
  <c r="K53" i="17"/>
  <c r="F53" i="17"/>
  <c r="R53" i="17"/>
  <c r="J53" i="17"/>
  <c r="Q53" i="17"/>
  <c r="W53" i="17"/>
  <c r="S53" i="17"/>
  <c r="X53" i="17"/>
  <c r="L53" i="17"/>
  <c r="V53" i="17"/>
  <c r="N53" i="17"/>
  <c r="I55" i="17"/>
  <c r="G55" i="17"/>
  <c r="B55" i="17"/>
  <c r="X55" i="17"/>
  <c r="H55" i="17"/>
  <c r="S55" i="17"/>
  <c r="K55" i="17"/>
  <c r="U55" i="17"/>
  <c r="D55" i="17"/>
  <c r="Q55" i="17"/>
  <c r="C55" i="17"/>
  <c r="T55" i="17"/>
  <c r="R55" i="17"/>
  <c r="F55" i="17"/>
  <c r="W55" i="17"/>
  <c r="J55" i="17"/>
  <c r="M55" i="17"/>
  <c r="L55" i="17"/>
  <c r="N55" i="17"/>
  <c r="V55" i="17"/>
  <c r="H55" i="19"/>
  <c r="O55" i="19"/>
  <c r="P55" i="19"/>
  <c r="G55" i="19"/>
  <c r="Q55" i="19"/>
  <c r="L55" i="19"/>
  <c r="M55" i="19"/>
  <c r="D55" i="19"/>
  <c r="C55" i="19"/>
  <c r="N55" i="19"/>
  <c r="I55" i="19"/>
  <c r="B55" i="19"/>
  <c r="R55" i="19"/>
  <c r="F55" i="19"/>
  <c r="J55" i="19"/>
  <c r="K55" i="19"/>
  <c r="G17" i="23"/>
  <c r="D17" i="23"/>
  <c r="I17" i="23"/>
  <c r="C17" i="23"/>
  <c r="H17" i="23"/>
  <c r="F17" i="23"/>
  <c r="B17" i="23"/>
  <c r="G61" i="14"/>
  <c r="F61" i="14"/>
  <c r="I61" i="14"/>
  <c r="H61" i="14"/>
  <c r="C61" i="14"/>
  <c r="E61" i="14"/>
  <c r="D61" i="14"/>
  <c r="F34" i="23"/>
  <c r="D34" i="23"/>
  <c r="H34" i="23"/>
  <c r="I34" i="23"/>
  <c r="C34" i="23"/>
  <c r="G34" i="23"/>
  <c r="B34" i="23"/>
  <c r="D77" i="23"/>
  <c r="H77" i="23"/>
  <c r="F77" i="23"/>
  <c r="I77" i="23"/>
  <c r="C77" i="23"/>
  <c r="B77" i="23"/>
  <c r="G77" i="23"/>
  <c r="C115" i="14"/>
  <c r="F115" i="14"/>
  <c r="D115" i="14"/>
  <c r="E115" i="14"/>
  <c r="H115" i="14"/>
  <c r="I115" i="14"/>
  <c r="G115" i="14"/>
  <c r="H182" i="17"/>
  <c r="D182" i="17"/>
  <c r="G182" i="17"/>
  <c r="Q182" i="17"/>
  <c r="T182" i="17"/>
  <c r="W182" i="17"/>
  <c r="L182" i="17"/>
  <c r="R182" i="17"/>
  <c r="C182" i="17"/>
  <c r="B182" i="17"/>
  <c r="J182" i="17"/>
  <c r="I182" i="17"/>
  <c r="U182" i="17"/>
  <c r="F182" i="17"/>
  <c r="N182" i="17"/>
  <c r="K182" i="17"/>
  <c r="X182" i="17"/>
  <c r="S182" i="17"/>
  <c r="V182" i="17"/>
  <c r="M182" i="17"/>
  <c r="H181" i="22"/>
  <c r="G181" i="22"/>
  <c r="F181" i="22"/>
  <c r="B181" i="22"/>
  <c r="C181" i="22"/>
  <c r="D181" i="22"/>
  <c r="I181" i="22"/>
  <c r="X80" i="26"/>
  <c r="D80" i="26"/>
  <c r="L80" i="26"/>
  <c r="M80" i="26"/>
  <c r="Y80" i="26"/>
  <c r="AK80" i="26"/>
  <c r="N80" i="26"/>
  <c r="H80" i="26"/>
  <c r="AJ80" i="26"/>
  <c r="J80" i="26"/>
  <c r="W80" i="26"/>
  <c r="P80" i="26"/>
  <c r="V80" i="26"/>
  <c r="Z80" i="26"/>
  <c r="O80" i="26"/>
  <c r="AC80" i="26"/>
  <c r="G80" i="26"/>
  <c r="AL80" i="26"/>
  <c r="K80" i="26"/>
  <c r="AM80" i="26"/>
  <c r="R80" i="26"/>
  <c r="E80" i="26"/>
  <c r="AB80" i="26"/>
  <c r="AG80" i="26"/>
  <c r="AE80" i="26"/>
  <c r="AH80" i="26"/>
  <c r="AF80" i="26"/>
  <c r="U80" i="26"/>
  <c r="AD80" i="26"/>
  <c r="C80" i="26"/>
  <c r="I80" i="26"/>
  <c r="F80" i="26"/>
  <c r="T80" i="26"/>
  <c r="S80" i="26"/>
  <c r="Q80" i="26"/>
  <c r="AI80" i="26"/>
  <c r="AA80" i="26"/>
  <c r="K56" i="17"/>
  <c r="F56" i="17"/>
  <c r="W56" i="17"/>
  <c r="C56" i="17"/>
  <c r="H56" i="17"/>
  <c r="D56" i="17"/>
  <c r="T56" i="17"/>
  <c r="V56" i="17"/>
  <c r="I56" i="17"/>
  <c r="N56" i="17"/>
  <c r="J56" i="17"/>
  <c r="Q56" i="17"/>
  <c r="X56" i="17"/>
  <c r="R56" i="17"/>
  <c r="L56" i="17"/>
  <c r="B56" i="17"/>
  <c r="U56" i="17"/>
  <c r="G56" i="17"/>
  <c r="M56" i="17"/>
  <c r="S56" i="17"/>
  <c r="C17" i="17"/>
  <c r="T17" i="17"/>
  <c r="R17" i="17"/>
  <c r="N17" i="17"/>
  <c r="I17" i="17"/>
  <c r="B17" i="17"/>
  <c r="D17" i="17"/>
  <c r="G17" i="17"/>
  <c r="M17" i="17"/>
  <c r="X17" i="17"/>
  <c r="W17" i="17"/>
  <c r="F17" i="17"/>
  <c r="V17" i="17"/>
  <c r="U17" i="17"/>
  <c r="H17" i="17"/>
  <c r="Q17" i="17"/>
  <c r="S17" i="17"/>
  <c r="K17" i="17"/>
  <c r="L17" i="17"/>
  <c r="J17" i="17"/>
  <c r="AM122" i="26"/>
  <c r="D122" i="26"/>
  <c r="AB122" i="26"/>
  <c r="E122" i="26"/>
  <c r="R122" i="26"/>
  <c r="P122" i="26"/>
  <c r="X122" i="26"/>
  <c r="AC122" i="26"/>
  <c r="AL122" i="26"/>
  <c r="Z122" i="26"/>
  <c r="AF122" i="26"/>
  <c r="M122" i="26"/>
  <c r="N122" i="26"/>
  <c r="K122" i="26"/>
  <c r="C122" i="26"/>
  <c r="U122" i="26"/>
  <c r="F122" i="26"/>
  <c r="Y122" i="26"/>
  <c r="AK122" i="26"/>
  <c r="AG122" i="26"/>
  <c r="I122" i="26"/>
  <c r="AE122" i="26"/>
  <c r="O122" i="26"/>
  <c r="AD122" i="26"/>
  <c r="AH122" i="26"/>
  <c r="AJ122" i="26"/>
  <c r="Q122" i="26"/>
  <c r="J122" i="26"/>
  <c r="S122" i="26"/>
  <c r="AA122" i="26"/>
  <c r="H122" i="26"/>
  <c r="V122" i="26"/>
  <c r="AI122" i="26"/>
  <c r="G122" i="26"/>
  <c r="L122" i="26"/>
  <c r="W122" i="26"/>
  <c r="T122" i="26"/>
  <c r="H128" i="20"/>
  <c r="I128" i="20"/>
  <c r="L128" i="20"/>
  <c r="M128" i="20"/>
  <c r="D128" i="20"/>
  <c r="K128" i="20"/>
  <c r="B128" i="20"/>
  <c r="C128" i="20"/>
  <c r="F128" i="20"/>
  <c r="J128" i="20"/>
  <c r="N128" i="20"/>
  <c r="G128" i="20"/>
  <c r="I189" i="20"/>
  <c r="N189" i="20"/>
  <c r="D189" i="20"/>
  <c r="K189" i="20"/>
  <c r="B189" i="20"/>
  <c r="C189" i="20"/>
  <c r="G189" i="20"/>
  <c r="L189" i="20"/>
  <c r="J189" i="20"/>
  <c r="M189" i="20"/>
  <c r="H189" i="20"/>
  <c r="F189" i="20"/>
  <c r="B155" i="19"/>
  <c r="N155" i="19"/>
  <c r="I155" i="19"/>
  <c r="H155" i="19"/>
  <c r="R155" i="19"/>
  <c r="D155" i="19"/>
  <c r="P155" i="19"/>
  <c r="M155" i="19"/>
  <c r="J155" i="19"/>
  <c r="K155" i="19"/>
  <c r="F155" i="19"/>
  <c r="O155" i="19"/>
  <c r="L155" i="19"/>
  <c r="Q155" i="19"/>
  <c r="C155" i="19"/>
  <c r="G155" i="19"/>
  <c r="C26" i="14"/>
  <c r="D26" i="14"/>
  <c r="E26" i="14"/>
  <c r="F26" i="14"/>
  <c r="I26" i="14"/>
  <c r="H26" i="14"/>
  <c r="G26" i="14"/>
  <c r="K28" i="17"/>
  <c r="C28" i="17"/>
  <c r="J28" i="17"/>
  <c r="W28" i="17"/>
  <c r="N28" i="17"/>
  <c r="S28" i="17"/>
  <c r="I28" i="17"/>
  <c r="H28" i="17"/>
  <c r="R28" i="17"/>
  <c r="Q28" i="17"/>
  <c r="T28" i="17"/>
  <c r="U28" i="17"/>
  <c r="G28" i="17"/>
  <c r="M28" i="17"/>
  <c r="D28" i="17"/>
  <c r="V28" i="17"/>
  <c r="B28" i="17"/>
  <c r="X28" i="17"/>
  <c r="L28" i="17"/>
  <c r="F28" i="17"/>
  <c r="I33" i="22"/>
  <c r="G33" i="22"/>
  <c r="C33" i="22"/>
  <c r="F33" i="22"/>
  <c r="B33" i="22"/>
  <c r="H33" i="22"/>
  <c r="D33" i="22"/>
  <c r="B141" i="20"/>
  <c r="N141" i="20"/>
  <c r="F141" i="20"/>
  <c r="I141" i="20"/>
  <c r="C141" i="20"/>
  <c r="K141" i="20"/>
  <c r="H141" i="20"/>
  <c r="M141" i="20"/>
  <c r="L141" i="20"/>
  <c r="D141" i="20"/>
  <c r="J141" i="20"/>
  <c r="G141" i="20"/>
  <c r="D16" i="22"/>
  <c r="F16" i="22"/>
  <c r="H16" i="22"/>
  <c r="I16" i="22"/>
  <c r="G16" i="22"/>
  <c r="B16" i="22"/>
  <c r="C16" i="22"/>
  <c r="G41" i="20"/>
  <c r="J41" i="20"/>
  <c r="H41" i="20"/>
  <c r="I41" i="20"/>
  <c r="F41" i="20"/>
  <c r="C41" i="20"/>
  <c r="N41" i="20"/>
  <c r="L41" i="20"/>
  <c r="D41" i="20"/>
  <c r="B41" i="20"/>
  <c r="K41" i="20"/>
  <c r="M41" i="20"/>
  <c r="E148" i="26"/>
  <c r="U148" i="26"/>
  <c r="H148" i="26"/>
  <c r="D148" i="26"/>
  <c r="X148" i="26"/>
  <c r="AK148" i="26"/>
  <c r="T148" i="26"/>
  <c r="Q148" i="26"/>
  <c r="AB148" i="26"/>
  <c r="AJ148" i="26"/>
  <c r="I148" i="26"/>
  <c r="J148" i="26"/>
  <c r="AM148" i="26"/>
  <c r="AF148" i="26"/>
  <c r="F148" i="26"/>
  <c r="S148" i="26"/>
  <c r="M148" i="26"/>
  <c r="N148" i="26"/>
  <c r="L148" i="26"/>
  <c r="Z148" i="26"/>
  <c r="Y148" i="26"/>
  <c r="AH148" i="26"/>
  <c r="AD148" i="26"/>
  <c r="V148" i="26"/>
  <c r="O148" i="26"/>
  <c r="AG148" i="26"/>
  <c r="C148" i="26"/>
  <c r="R148" i="26"/>
  <c r="W148" i="26"/>
  <c r="K148" i="26"/>
  <c r="AL148" i="26"/>
  <c r="AA148" i="26"/>
  <c r="P148" i="26"/>
  <c r="G148" i="26"/>
  <c r="AE148" i="26"/>
  <c r="AI148" i="26"/>
  <c r="AC148" i="26"/>
  <c r="M109" i="17"/>
  <c r="T109" i="17"/>
  <c r="B109" i="17"/>
  <c r="S109" i="17"/>
  <c r="J109" i="17"/>
  <c r="N109" i="17"/>
  <c r="D109" i="17"/>
  <c r="H109" i="17"/>
  <c r="V109" i="17"/>
  <c r="U109" i="17"/>
  <c r="Q109" i="17"/>
  <c r="L109" i="17"/>
  <c r="R109" i="17"/>
  <c r="W109" i="17"/>
  <c r="I109" i="17"/>
  <c r="K109" i="17"/>
  <c r="X109" i="17"/>
  <c r="C109" i="17"/>
  <c r="F109" i="17"/>
  <c r="G109" i="17"/>
  <c r="C135" i="23"/>
  <c r="H135" i="23"/>
  <c r="B135" i="23"/>
  <c r="G135" i="23"/>
  <c r="D135" i="23"/>
  <c r="I135" i="23"/>
  <c r="F135" i="23"/>
  <c r="C70" i="22"/>
  <c r="D70" i="22"/>
  <c r="I70" i="22"/>
  <c r="B70" i="22"/>
  <c r="H70" i="22"/>
  <c r="G70" i="22"/>
  <c r="F70" i="22"/>
  <c r="G126" i="14"/>
  <c r="I126" i="14"/>
  <c r="C126" i="14"/>
  <c r="H126" i="14"/>
  <c r="E126" i="14"/>
  <c r="F126" i="14"/>
  <c r="D126" i="14"/>
  <c r="I169" i="18"/>
  <c r="F169" i="18"/>
  <c r="M169" i="18"/>
  <c r="O169" i="18"/>
  <c r="D169" i="18"/>
  <c r="Q169" i="18"/>
  <c r="K169" i="18"/>
  <c r="L169" i="18"/>
  <c r="H169" i="18"/>
  <c r="G169" i="18"/>
  <c r="C169" i="18"/>
  <c r="R169" i="18"/>
  <c r="B169" i="18"/>
  <c r="P169" i="18"/>
  <c r="N169" i="18"/>
  <c r="J169" i="18"/>
  <c r="X128" i="17"/>
  <c r="M128" i="17"/>
  <c r="K128" i="17"/>
  <c r="B128" i="17"/>
  <c r="D128" i="17"/>
  <c r="H128" i="17"/>
  <c r="R128" i="17"/>
  <c r="F128" i="17"/>
  <c r="G128" i="17"/>
  <c r="L128" i="17"/>
  <c r="I128" i="17"/>
  <c r="V128" i="17"/>
  <c r="S128" i="17"/>
  <c r="J128" i="17"/>
  <c r="N128" i="17"/>
  <c r="C128" i="17"/>
  <c r="Q128" i="17"/>
  <c r="W128" i="17"/>
  <c r="U128" i="17"/>
  <c r="T128" i="17"/>
  <c r="C168" i="21"/>
  <c r="N168" i="21"/>
  <c r="H168" i="21"/>
  <c r="L168" i="21"/>
  <c r="M168" i="21"/>
  <c r="G168" i="21"/>
  <c r="B168" i="21"/>
  <c r="J168" i="21"/>
  <c r="F168" i="21"/>
  <c r="I168" i="21"/>
  <c r="K168" i="21"/>
  <c r="D168" i="21"/>
  <c r="T137" i="26"/>
  <c r="AK137" i="26"/>
  <c r="G137" i="26"/>
  <c r="Z137" i="26"/>
  <c r="F137" i="26"/>
  <c r="U137" i="26"/>
  <c r="N137" i="26"/>
  <c r="Q137" i="26"/>
  <c r="D137" i="26"/>
  <c r="V137" i="26"/>
  <c r="J137" i="26"/>
  <c r="AH137" i="26"/>
  <c r="AJ137" i="26"/>
  <c r="C137" i="26"/>
  <c r="AL137" i="26"/>
  <c r="AD137" i="26"/>
  <c r="W137" i="26"/>
  <c r="K137" i="26"/>
  <c r="X137" i="26"/>
  <c r="S137" i="26"/>
  <c r="O137" i="26"/>
  <c r="I137" i="26"/>
  <c r="AG137" i="26"/>
  <c r="AA137" i="26"/>
  <c r="AI137" i="26"/>
  <c r="AM137" i="26"/>
  <c r="AC137" i="26"/>
  <c r="E137" i="26"/>
  <c r="AE137" i="26"/>
  <c r="Y137" i="26"/>
  <c r="M137" i="26"/>
  <c r="AB137" i="26"/>
  <c r="R137" i="26"/>
  <c r="H137" i="26"/>
  <c r="L137" i="26"/>
  <c r="AF137" i="26"/>
  <c r="P137" i="26"/>
  <c r="I135" i="20"/>
  <c r="H135" i="20"/>
  <c r="L135" i="20"/>
  <c r="F135" i="20"/>
  <c r="N135" i="20"/>
  <c r="C135" i="20"/>
  <c r="J135" i="20"/>
  <c r="D135" i="20"/>
  <c r="K135" i="20"/>
  <c r="M135" i="20"/>
  <c r="G135" i="20"/>
  <c r="B135" i="20"/>
  <c r="M61" i="21"/>
  <c r="B61" i="21"/>
  <c r="G61" i="21"/>
  <c r="F61" i="21"/>
  <c r="I61" i="21"/>
  <c r="K61" i="21"/>
  <c r="N61" i="21"/>
  <c r="C61" i="21"/>
  <c r="L61" i="21"/>
  <c r="J61" i="21"/>
  <c r="D61" i="21"/>
  <c r="H61" i="21"/>
  <c r="N127" i="20"/>
  <c r="I127" i="20"/>
  <c r="M127" i="20"/>
  <c r="D127" i="20"/>
  <c r="C127" i="20"/>
  <c r="G127" i="20"/>
  <c r="L127" i="20"/>
  <c r="K127" i="20"/>
  <c r="B127" i="20"/>
  <c r="H127" i="20"/>
  <c r="J127" i="20"/>
  <c r="F127" i="20"/>
  <c r="C109" i="14"/>
  <c r="G109" i="14"/>
  <c r="D109" i="14"/>
  <c r="F109" i="14"/>
  <c r="E109" i="14"/>
  <c r="I109" i="14"/>
  <c r="H109" i="14"/>
  <c r="F139" i="21"/>
  <c r="I139" i="21"/>
  <c r="D139" i="21"/>
  <c r="B139" i="21"/>
  <c r="C139" i="21"/>
  <c r="J139" i="21"/>
  <c r="G139" i="21"/>
  <c r="N139" i="21"/>
  <c r="K139" i="21"/>
  <c r="H139" i="21"/>
  <c r="M139" i="21"/>
  <c r="L139" i="21"/>
  <c r="L45" i="20"/>
  <c r="K45" i="20"/>
  <c r="H45" i="20"/>
  <c r="N45" i="20"/>
  <c r="M45" i="20"/>
  <c r="G45" i="20"/>
  <c r="F45" i="20"/>
  <c r="J45" i="20"/>
  <c r="B45" i="20"/>
  <c r="I45" i="20"/>
  <c r="C45" i="20"/>
  <c r="D45" i="20"/>
  <c r="X171" i="17"/>
  <c r="L171" i="17"/>
  <c r="N171" i="17"/>
  <c r="S171" i="17"/>
  <c r="Q171" i="17"/>
  <c r="F171" i="17"/>
  <c r="K171" i="17"/>
  <c r="V171" i="17"/>
  <c r="W171" i="17"/>
  <c r="I171" i="17"/>
  <c r="J171" i="17"/>
  <c r="G171" i="17"/>
  <c r="B171" i="17"/>
  <c r="T171" i="17"/>
  <c r="M171" i="17"/>
  <c r="D171" i="17"/>
  <c r="H171" i="17"/>
  <c r="U171" i="17"/>
  <c r="R171" i="17"/>
  <c r="C171" i="17"/>
  <c r="I111" i="22"/>
  <c r="C111" i="22"/>
  <c r="H111" i="22"/>
  <c r="D111" i="22"/>
  <c r="B111" i="22"/>
  <c r="G111" i="22"/>
  <c r="F111" i="22"/>
  <c r="Q110" i="17"/>
  <c r="U110" i="17"/>
  <c r="X110" i="17"/>
  <c r="L110" i="17"/>
  <c r="D110" i="17"/>
  <c r="J110" i="17"/>
  <c r="T110" i="17"/>
  <c r="C110" i="17"/>
  <c r="V110" i="17"/>
  <c r="M110" i="17"/>
  <c r="I110" i="17"/>
  <c r="K110" i="17"/>
  <c r="W110" i="17"/>
  <c r="G110" i="17"/>
  <c r="H110" i="17"/>
  <c r="N110" i="17"/>
  <c r="R110" i="17"/>
  <c r="S110" i="17"/>
  <c r="B110" i="17"/>
  <c r="F110" i="17"/>
  <c r="G47" i="22"/>
  <c r="B47" i="22"/>
  <c r="D47" i="22"/>
  <c r="I47" i="22"/>
  <c r="F47" i="22"/>
  <c r="C47" i="22"/>
  <c r="H47" i="22"/>
  <c r="E153" i="14"/>
  <c r="H153" i="14"/>
  <c r="G153" i="14"/>
  <c r="F153" i="14"/>
  <c r="C153" i="14"/>
  <c r="I153" i="14"/>
  <c r="D153" i="14"/>
  <c r="H119" i="21"/>
  <c r="C119" i="21"/>
  <c r="D119" i="21"/>
  <c r="L119" i="21"/>
  <c r="M119" i="21"/>
  <c r="F119" i="21"/>
  <c r="K119" i="21"/>
  <c r="B119" i="21"/>
  <c r="N119" i="21"/>
  <c r="I119" i="21"/>
  <c r="G119" i="21"/>
  <c r="J119" i="21"/>
  <c r="G44" i="26"/>
  <c r="AD44" i="26"/>
  <c r="S44" i="26"/>
  <c r="V44" i="26"/>
  <c r="AA44" i="26"/>
  <c r="W44" i="26"/>
  <c r="O44" i="26"/>
  <c r="E44" i="26"/>
  <c r="I44" i="26"/>
  <c r="C44" i="26"/>
  <c r="AM44" i="26"/>
  <c r="AI44" i="26"/>
  <c r="Y44" i="26"/>
  <c r="AF44" i="26"/>
  <c r="AE44" i="26"/>
  <c r="Q44" i="26"/>
  <c r="U44" i="26"/>
  <c r="T44" i="26"/>
  <c r="AL44" i="26"/>
  <c r="AG44" i="26"/>
  <c r="D44" i="26"/>
  <c r="P44" i="26"/>
  <c r="AC44" i="26"/>
  <c r="AJ44" i="26"/>
  <c r="L44" i="26"/>
  <c r="K44" i="26"/>
  <c r="AK44" i="26"/>
  <c r="J44" i="26"/>
  <c r="AB44" i="26"/>
  <c r="N44" i="26"/>
  <c r="M44" i="26"/>
  <c r="R44" i="26"/>
  <c r="F44" i="26"/>
  <c r="AH44" i="26"/>
  <c r="X44" i="26"/>
  <c r="H44" i="26"/>
  <c r="Z44" i="26"/>
  <c r="N117" i="19"/>
  <c r="O117" i="19"/>
  <c r="B117" i="19"/>
  <c r="D117" i="19"/>
  <c r="J117" i="19"/>
  <c r="I117" i="19"/>
  <c r="C117" i="19"/>
  <c r="M117" i="19"/>
  <c r="K117" i="19"/>
  <c r="H117" i="19"/>
  <c r="L117" i="19"/>
  <c r="F117" i="19"/>
  <c r="Q117" i="19"/>
  <c r="R117" i="19"/>
  <c r="G117" i="19"/>
  <c r="P117" i="19"/>
  <c r="R107" i="19"/>
  <c r="K107" i="19"/>
  <c r="F107" i="19"/>
  <c r="M107" i="19"/>
  <c r="N107" i="19"/>
  <c r="J107" i="19"/>
  <c r="B107" i="19"/>
  <c r="L107" i="19"/>
  <c r="I107" i="19"/>
  <c r="D107" i="19"/>
  <c r="P107" i="19"/>
  <c r="H107" i="19"/>
  <c r="Q107" i="19"/>
  <c r="C107" i="19"/>
  <c r="O107" i="19"/>
  <c r="G107" i="19"/>
  <c r="F146" i="20"/>
  <c r="I146" i="20"/>
  <c r="K146" i="20"/>
  <c r="B146" i="20"/>
  <c r="M146" i="20"/>
  <c r="H146" i="20"/>
  <c r="L146" i="20"/>
  <c r="C146" i="20"/>
  <c r="D146" i="20"/>
  <c r="J146" i="20"/>
  <c r="G146" i="20"/>
  <c r="N146" i="20"/>
  <c r="AL162" i="26"/>
  <c r="G162" i="26"/>
  <c r="AE162" i="26"/>
  <c r="N162" i="26"/>
  <c r="P162" i="26"/>
  <c r="S162" i="26"/>
  <c r="AA162" i="26"/>
  <c r="AC162" i="26"/>
  <c r="W162" i="26"/>
  <c r="C162" i="26"/>
  <c r="AI162" i="26"/>
  <c r="M162" i="26"/>
  <c r="H162" i="26"/>
  <c r="Q162" i="26"/>
  <c r="AF162" i="26"/>
  <c r="U162" i="26"/>
  <c r="AJ162" i="26"/>
  <c r="Y162" i="26"/>
  <c r="T162" i="26"/>
  <c r="L162" i="26"/>
  <c r="I162" i="26"/>
  <c r="J162" i="26"/>
  <c r="AM162" i="26"/>
  <c r="X162" i="26"/>
  <c r="AB162" i="26"/>
  <c r="O162" i="26"/>
  <c r="E162" i="26"/>
  <c r="F162" i="26"/>
  <c r="AG162" i="26"/>
  <c r="Z162" i="26"/>
  <c r="AK162" i="26"/>
  <c r="AD162" i="26"/>
  <c r="D162" i="26"/>
  <c r="AH162" i="26"/>
  <c r="V162" i="26"/>
  <c r="R162" i="26"/>
  <c r="K162" i="26"/>
  <c r="AE113" i="26"/>
  <c r="S113" i="26"/>
  <c r="D113" i="26"/>
  <c r="N113" i="26"/>
  <c r="E113" i="26"/>
  <c r="H113" i="26"/>
  <c r="AM113" i="26"/>
  <c r="AB113" i="26"/>
  <c r="K113" i="26"/>
  <c r="AF113" i="26"/>
  <c r="X113" i="26"/>
  <c r="T113" i="26"/>
  <c r="Y113" i="26"/>
  <c r="P113" i="26"/>
  <c r="C113" i="26"/>
  <c r="I113" i="26"/>
  <c r="Q113" i="26"/>
  <c r="R113" i="26"/>
  <c r="AC113" i="26"/>
  <c r="AJ113" i="26"/>
  <c r="M113" i="26"/>
  <c r="J113" i="26"/>
  <c r="F113" i="26"/>
  <c r="V113" i="26"/>
  <c r="Z113" i="26"/>
  <c r="U113" i="26"/>
  <c r="G113" i="26"/>
  <c r="AA113" i="26"/>
  <c r="AK113" i="26"/>
  <c r="AL113" i="26"/>
  <c r="L113" i="26"/>
  <c r="AH113" i="26"/>
  <c r="O113" i="26"/>
  <c r="AD113" i="26"/>
  <c r="W113" i="26"/>
  <c r="AG113" i="26"/>
  <c r="AI113" i="26"/>
  <c r="E115" i="24"/>
  <c r="C115" i="24"/>
  <c r="G115" i="24"/>
  <c r="D115" i="24"/>
  <c r="F115" i="24"/>
  <c r="E58" i="24"/>
  <c r="G58" i="24"/>
  <c r="D58" i="24"/>
  <c r="C58" i="24"/>
  <c r="F58" i="24"/>
  <c r="R65" i="17"/>
  <c r="J65" i="17"/>
  <c r="W65" i="17"/>
  <c r="F65" i="17"/>
  <c r="M65" i="17"/>
  <c r="V65" i="17"/>
  <c r="C65" i="17"/>
  <c r="X65" i="17"/>
  <c r="U65" i="17"/>
  <c r="G65" i="17"/>
  <c r="I65" i="17"/>
  <c r="K65" i="17"/>
  <c r="T65" i="17"/>
  <c r="D65" i="17"/>
  <c r="B65" i="17"/>
  <c r="N65" i="17"/>
  <c r="S65" i="17"/>
  <c r="Q65" i="17"/>
  <c r="L65" i="17"/>
  <c r="H65" i="17"/>
  <c r="E26" i="24"/>
  <c r="F26" i="24"/>
  <c r="C26" i="24"/>
  <c r="G26" i="24"/>
  <c r="D26" i="24"/>
  <c r="D166" i="22"/>
  <c r="I166" i="22"/>
  <c r="F166" i="22"/>
  <c r="B166" i="22"/>
  <c r="G166" i="22"/>
  <c r="H166" i="22"/>
  <c r="C166" i="22"/>
  <c r="B159" i="23"/>
  <c r="I159" i="23"/>
  <c r="D159" i="23"/>
  <c r="C159" i="23"/>
  <c r="H159" i="23"/>
  <c r="F159" i="23"/>
  <c r="G159" i="23"/>
  <c r="I85" i="23"/>
  <c r="D85" i="23"/>
  <c r="G85" i="23"/>
  <c r="F85" i="23"/>
  <c r="B85" i="23"/>
  <c r="H85" i="23"/>
  <c r="C85" i="23"/>
  <c r="C145" i="20"/>
  <c r="L145" i="20"/>
  <c r="K145" i="20"/>
  <c r="M145" i="20"/>
  <c r="J145" i="20"/>
  <c r="H145" i="20"/>
  <c r="G145" i="20"/>
  <c r="B145" i="20"/>
  <c r="D145" i="20"/>
  <c r="I145" i="20"/>
  <c r="F145" i="20"/>
  <c r="N145" i="20"/>
  <c r="R116" i="19"/>
  <c r="M116" i="19"/>
  <c r="K116" i="19"/>
  <c r="Q116" i="19"/>
  <c r="C116" i="19"/>
  <c r="P116" i="19"/>
  <c r="G116" i="19"/>
  <c r="N116" i="19"/>
  <c r="B116" i="19"/>
  <c r="F116" i="19"/>
  <c r="D116" i="19"/>
  <c r="O116" i="19"/>
  <c r="J116" i="19"/>
  <c r="L116" i="19"/>
  <c r="I116" i="19"/>
  <c r="H116" i="19"/>
  <c r="D171" i="24"/>
  <c r="G171" i="24"/>
  <c r="E171" i="24"/>
  <c r="F171" i="24"/>
  <c r="C171" i="24"/>
  <c r="G97" i="20"/>
  <c r="M97" i="20"/>
  <c r="F97" i="20"/>
  <c r="C97" i="20"/>
  <c r="B97" i="20"/>
  <c r="H97" i="20"/>
  <c r="I97" i="20"/>
  <c r="J97" i="20"/>
  <c r="K97" i="20"/>
  <c r="L97" i="20"/>
  <c r="N97" i="20"/>
  <c r="D97" i="20"/>
  <c r="D80" i="23"/>
  <c r="I80" i="23"/>
  <c r="B80" i="23"/>
  <c r="H80" i="23"/>
  <c r="G80" i="23"/>
  <c r="C80" i="23"/>
  <c r="F80" i="23"/>
  <c r="F66" i="22"/>
  <c r="G66" i="22"/>
  <c r="C66" i="22"/>
  <c r="D66" i="22"/>
  <c r="B66" i="22"/>
  <c r="H66" i="22"/>
  <c r="I66" i="22"/>
  <c r="W35" i="17"/>
  <c r="L35" i="17"/>
  <c r="B35" i="17"/>
  <c r="G35" i="17"/>
  <c r="I35" i="17"/>
  <c r="U35" i="17"/>
  <c r="Q35" i="17"/>
  <c r="M35" i="17"/>
  <c r="K35" i="17"/>
  <c r="X35" i="17"/>
  <c r="N35" i="17"/>
  <c r="C35" i="17"/>
  <c r="R35" i="17"/>
  <c r="F35" i="17"/>
  <c r="S35" i="17"/>
  <c r="J35" i="17"/>
  <c r="H35" i="17"/>
  <c r="T35" i="17"/>
  <c r="D35" i="17"/>
  <c r="V35" i="17"/>
  <c r="G83" i="19"/>
  <c r="C83" i="19"/>
  <c r="F83" i="19"/>
  <c r="I83" i="19"/>
  <c r="B83" i="19"/>
  <c r="P83" i="19"/>
  <c r="N83" i="19"/>
  <c r="R83" i="19"/>
  <c r="H83" i="19"/>
  <c r="D83" i="19"/>
  <c r="O83" i="19"/>
  <c r="L83" i="19"/>
  <c r="M83" i="19"/>
  <c r="Q83" i="19"/>
  <c r="J83" i="19"/>
  <c r="K83" i="19"/>
  <c r="I91" i="14"/>
  <c r="G91" i="14"/>
  <c r="C91" i="14"/>
  <c r="E91" i="14"/>
  <c r="D91" i="14"/>
  <c r="H91" i="14"/>
  <c r="F91" i="14"/>
  <c r="F71" i="20"/>
  <c r="N71" i="20"/>
  <c r="I71" i="20"/>
  <c r="C71" i="20"/>
  <c r="H71" i="20"/>
  <c r="G71" i="20"/>
  <c r="K71" i="20"/>
  <c r="B71" i="20"/>
  <c r="M71" i="20"/>
  <c r="J71" i="20"/>
  <c r="D71" i="20"/>
  <c r="L71" i="20"/>
  <c r="J26" i="18"/>
  <c r="H26" i="18"/>
  <c r="Q26" i="18"/>
  <c r="D26" i="18"/>
  <c r="O26" i="18"/>
  <c r="N26" i="18"/>
  <c r="L26" i="18"/>
  <c r="R26" i="18"/>
  <c r="B26" i="18"/>
  <c r="C26" i="18"/>
  <c r="G26" i="18"/>
  <c r="M26" i="18"/>
  <c r="F26" i="18"/>
  <c r="P26" i="18"/>
  <c r="I26" i="18"/>
  <c r="K26" i="18"/>
  <c r="D190" i="23"/>
  <c r="I190" i="23"/>
  <c r="B190" i="23"/>
  <c r="G190" i="23"/>
  <c r="F190" i="23"/>
  <c r="H190" i="23"/>
  <c r="C190" i="23"/>
  <c r="V13" i="17"/>
  <c r="K13" i="17"/>
  <c r="F13" i="17"/>
  <c r="D13" i="17"/>
  <c r="N13" i="17"/>
  <c r="J13" i="17"/>
  <c r="H13" i="17"/>
  <c r="B13" i="17"/>
  <c r="C13" i="17"/>
  <c r="X13" i="17"/>
  <c r="U13" i="17"/>
  <c r="Q13" i="17"/>
  <c r="T13" i="17"/>
  <c r="S13" i="17"/>
  <c r="G13" i="17"/>
  <c r="R13" i="17"/>
  <c r="M13" i="17"/>
  <c r="L13" i="17"/>
  <c r="I13" i="17"/>
  <c r="W13" i="17"/>
  <c r="F67" i="22"/>
  <c r="I67" i="22"/>
  <c r="C67" i="22"/>
  <c r="G67" i="22"/>
  <c r="D67" i="22"/>
  <c r="B67" i="22"/>
  <c r="H67" i="22"/>
  <c r="E22" i="14"/>
  <c r="D22" i="14"/>
  <c r="C22" i="14"/>
  <c r="F22" i="14"/>
  <c r="I22" i="14"/>
  <c r="G22" i="14"/>
  <c r="H22" i="14"/>
  <c r="N73" i="20"/>
  <c r="D73" i="20"/>
  <c r="F73" i="20"/>
  <c r="G73" i="20"/>
  <c r="H73" i="20"/>
  <c r="B73" i="20"/>
  <c r="C73" i="20"/>
  <c r="L73" i="20"/>
  <c r="K73" i="20"/>
  <c r="M73" i="20"/>
  <c r="I73" i="20"/>
  <c r="J73" i="20"/>
  <c r="K188" i="17"/>
  <c r="S188" i="17"/>
  <c r="H188" i="17"/>
  <c r="I188" i="17"/>
  <c r="W188" i="17"/>
  <c r="N188" i="17"/>
  <c r="B188" i="17"/>
  <c r="R188" i="17"/>
  <c r="M188" i="17"/>
  <c r="U188" i="17"/>
  <c r="J188" i="17"/>
  <c r="X188" i="17"/>
  <c r="L188" i="17"/>
  <c r="T188" i="17"/>
  <c r="V188" i="17"/>
  <c r="G188" i="17"/>
  <c r="D188" i="17"/>
  <c r="Q188" i="17"/>
  <c r="C188" i="17"/>
  <c r="F188" i="17"/>
  <c r="I31" i="22"/>
  <c r="C31" i="22"/>
  <c r="H31" i="22"/>
  <c r="D31" i="22"/>
  <c r="F31" i="22"/>
  <c r="B31" i="22"/>
  <c r="G31" i="22"/>
  <c r="AB143" i="26"/>
  <c r="U143" i="26"/>
  <c r="V143" i="26"/>
  <c r="J143" i="26"/>
  <c r="AK143" i="26"/>
  <c r="N143" i="26"/>
  <c r="G143" i="26"/>
  <c r="AD143" i="26"/>
  <c r="S143" i="26"/>
  <c r="AL143" i="26"/>
  <c r="W143" i="26"/>
  <c r="O143" i="26"/>
  <c r="I143" i="26"/>
  <c r="Y143" i="26"/>
  <c r="AM143" i="26"/>
  <c r="AI143" i="26"/>
  <c r="AC143" i="26"/>
  <c r="X143" i="26"/>
  <c r="D143" i="26"/>
  <c r="Q143" i="26"/>
  <c r="F143" i="26"/>
  <c r="AF143" i="26"/>
  <c r="C143" i="26"/>
  <c r="M143" i="26"/>
  <c r="K143" i="26"/>
  <c r="L143" i="26"/>
  <c r="H143" i="26"/>
  <c r="AH143" i="26"/>
  <c r="AJ143" i="26"/>
  <c r="T143" i="26"/>
  <c r="R143" i="26"/>
  <c r="E143" i="26"/>
  <c r="AA143" i="26"/>
  <c r="Z143" i="26"/>
  <c r="AG143" i="26"/>
  <c r="P143" i="26"/>
  <c r="AE143" i="26"/>
  <c r="H43" i="22"/>
  <c r="B43" i="22"/>
  <c r="D43" i="22"/>
  <c r="I43" i="22"/>
  <c r="F43" i="22"/>
  <c r="G43" i="22"/>
  <c r="C43" i="22"/>
  <c r="U172" i="26"/>
  <c r="AK172" i="26"/>
  <c r="AF172" i="26"/>
  <c r="AA172" i="26"/>
  <c r="L172" i="26"/>
  <c r="P172" i="26"/>
  <c r="D172" i="26"/>
  <c r="AB172" i="26"/>
  <c r="X172" i="26"/>
  <c r="T172" i="26"/>
  <c r="G172" i="26"/>
  <c r="AE172" i="26"/>
  <c r="F172" i="26"/>
  <c r="AG172" i="26"/>
  <c r="N172" i="26"/>
  <c r="M172" i="26"/>
  <c r="R172" i="26"/>
  <c r="V172" i="26"/>
  <c r="J172" i="26"/>
  <c r="AH172" i="26"/>
  <c r="I172" i="26"/>
  <c r="Z172" i="26"/>
  <c r="AL172" i="26"/>
  <c r="AD172" i="26"/>
  <c r="W172" i="26"/>
  <c r="K172" i="26"/>
  <c r="AJ172" i="26"/>
  <c r="S172" i="26"/>
  <c r="O172" i="26"/>
  <c r="E172" i="26"/>
  <c r="AC172" i="26"/>
  <c r="H172" i="26"/>
  <c r="AI172" i="26"/>
  <c r="Q172" i="26"/>
  <c r="Y172" i="26"/>
  <c r="AM172" i="26"/>
  <c r="C172" i="26"/>
  <c r="E124" i="24"/>
  <c r="C124" i="24"/>
  <c r="D124" i="24"/>
  <c r="F124" i="24"/>
  <c r="G124" i="24"/>
  <c r="B37" i="20"/>
  <c r="J37" i="20"/>
  <c r="H37" i="20"/>
  <c r="F37" i="20"/>
  <c r="K37" i="20"/>
  <c r="N37" i="20"/>
  <c r="M37" i="20"/>
  <c r="I37" i="20"/>
  <c r="D37" i="20"/>
  <c r="G37" i="20"/>
  <c r="L37" i="20"/>
  <c r="C37" i="20"/>
  <c r="B93" i="19"/>
  <c r="M93" i="19"/>
  <c r="D93" i="19"/>
  <c r="L93" i="19"/>
  <c r="R93" i="19"/>
  <c r="P93" i="19"/>
  <c r="J93" i="19"/>
  <c r="H93" i="19"/>
  <c r="F93" i="19"/>
  <c r="C93" i="19"/>
  <c r="I93" i="19"/>
  <c r="N93" i="19"/>
  <c r="K93" i="19"/>
  <c r="Q93" i="19"/>
  <c r="O93" i="19"/>
  <c r="G93" i="19"/>
  <c r="D172" i="19"/>
  <c r="C172" i="19"/>
  <c r="G172" i="19"/>
  <c r="Q172" i="19"/>
  <c r="B172" i="19"/>
  <c r="F172" i="19"/>
  <c r="J172" i="19"/>
  <c r="R172" i="19"/>
  <c r="H172" i="19"/>
  <c r="M172" i="19"/>
  <c r="K172" i="19"/>
  <c r="L172" i="19"/>
  <c r="I172" i="19"/>
  <c r="N172" i="19"/>
  <c r="O172" i="19"/>
  <c r="P172" i="19"/>
  <c r="R131" i="19"/>
  <c r="P131" i="19"/>
  <c r="H131" i="19"/>
  <c r="M131" i="19"/>
  <c r="Q131" i="19"/>
  <c r="D131" i="19"/>
  <c r="F131" i="19"/>
  <c r="O131" i="19"/>
  <c r="K131" i="19"/>
  <c r="G131" i="19"/>
  <c r="J131" i="19"/>
  <c r="N131" i="19"/>
  <c r="L131" i="19"/>
  <c r="C131" i="19"/>
  <c r="B131" i="19"/>
  <c r="I131" i="19"/>
  <c r="D26" i="21"/>
  <c r="F26" i="21"/>
  <c r="L26" i="21"/>
  <c r="C26" i="21"/>
  <c r="J26" i="21"/>
  <c r="G26" i="21"/>
  <c r="N26" i="21"/>
  <c r="M26" i="21"/>
  <c r="I26" i="21"/>
  <c r="B26" i="21"/>
  <c r="K26" i="21"/>
  <c r="H26" i="21"/>
  <c r="AG114" i="26"/>
  <c r="AL114" i="26"/>
  <c r="O114" i="26"/>
  <c r="AF114" i="26"/>
  <c r="AA114" i="26"/>
  <c r="AM114" i="26"/>
  <c r="U114" i="26"/>
  <c r="L114" i="26"/>
  <c r="D114" i="26"/>
  <c r="X114" i="26"/>
  <c r="F114" i="26"/>
  <c r="N114" i="26"/>
  <c r="T114" i="26"/>
  <c r="M114" i="26"/>
  <c r="Q114" i="26"/>
  <c r="E114" i="26"/>
  <c r="AJ114" i="26"/>
  <c r="Y114" i="26"/>
  <c r="P114" i="26"/>
  <c r="V114" i="26"/>
  <c r="AC114" i="26"/>
  <c r="AH114" i="26"/>
  <c r="I114" i="26"/>
  <c r="C114" i="26"/>
  <c r="AD114" i="26"/>
  <c r="W114" i="26"/>
  <c r="Z114" i="26"/>
  <c r="J114" i="26"/>
  <c r="R114" i="26"/>
  <c r="H114" i="26"/>
  <c r="AI114" i="26"/>
  <c r="G114" i="26"/>
  <c r="S114" i="26"/>
  <c r="AB114" i="26"/>
  <c r="AK114" i="26"/>
  <c r="AE114" i="26"/>
  <c r="K114" i="26"/>
  <c r="B95" i="23"/>
  <c r="F95" i="23"/>
  <c r="G95" i="23"/>
  <c r="H95" i="23"/>
  <c r="I95" i="23"/>
  <c r="D95" i="23"/>
  <c r="C95" i="23"/>
  <c r="K161" i="20"/>
  <c r="I161" i="20"/>
  <c r="J161" i="20"/>
  <c r="N161" i="20"/>
  <c r="B161" i="20"/>
  <c r="D161" i="20"/>
  <c r="M161" i="20"/>
  <c r="H161" i="20"/>
  <c r="L161" i="20"/>
  <c r="C161" i="20"/>
  <c r="G161" i="20"/>
  <c r="F161" i="20"/>
  <c r="G125" i="22"/>
  <c r="D125" i="22"/>
  <c r="F125" i="22"/>
  <c r="C125" i="22"/>
  <c r="I125" i="22"/>
  <c r="H125" i="22"/>
  <c r="B125" i="22"/>
  <c r="B79" i="23"/>
  <c r="I79" i="23"/>
  <c r="G79" i="23"/>
  <c r="F79" i="23"/>
  <c r="C79" i="23"/>
  <c r="D79" i="23"/>
  <c r="H79" i="23"/>
  <c r="H96" i="22"/>
  <c r="F96" i="22"/>
  <c r="G96" i="22"/>
  <c r="D96" i="22"/>
  <c r="C96" i="22"/>
  <c r="I96" i="22"/>
  <c r="B96" i="22"/>
  <c r="C190" i="20"/>
  <c r="I190" i="20"/>
  <c r="F190" i="20"/>
  <c r="K190" i="20"/>
  <c r="H190" i="20"/>
  <c r="L190" i="20"/>
  <c r="J190" i="20"/>
  <c r="N190" i="20"/>
  <c r="G190" i="20"/>
  <c r="D190" i="20"/>
  <c r="B190" i="20"/>
  <c r="M190" i="20"/>
  <c r="D40" i="14"/>
  <c r="H40" i="14"/>
  <c r="I40" i="14"/>
  <c r="E40" i="14"/>
  <c r="G40" i="14"/>
  <c r="C40" i="14"/>
  <c r="F40" i="14"/>
  <c r="H85" i="20"/>
  <c r="K85" i="20"/>
  <c r="I85" i="20"/>
  <c r="N85" i="20"/>
  <c r="L85" i="20"/>
  <c r="G85" i="20"/>
  <c r="F85" i="20"/>
  <c r="M85" i="20"/>
  <c r="B85" i="20"/>
  <c r="J85" i="20"/>
  <c r="D85" i="20"/>
  <c r="C85" i="20"/>
  <c r="U114" i="17"/>
  <c r="X114" i="17"/>
  <c r="R114" i="17"/>
  <c r="S114" i="17"/>
  <c r="J114" i="17"/>
  <c r="V114" i="17"/>
  <c r="N114" i="17"/>
  <c r="I114" i="17"/>
  <c r="W114" i="17"/>
  <c r="D114" i="17"/>
  <c r="C114" i="17"/>
  <c r="G114" i="17"/>
  <c r="T114" i="17"/>
  <c r="F114" i="17"/>
  <c r="H114" i="17"/>
  <c r="M114" i="17"/>
  <c r="K114" i="17"/>
  <c r="L114" i="17"/>
  <c r="Q114" i="17"/>
  <c r="B114" i="17"/>
  <c r="C186" i="20"/>
  <c r="H186" i="20"/>
  <c r="G186" i="20"/>
  <c r="B186" i="20"/>
  <c r="F186" i="20"/>
  <c r="I186" i="20"/>
  <c r="L186" i="20"/>
  <c r="D186" i="20"/>
  <c r="K186" i="20"/>
  <c r="M186" i="20"/>
  <c r="J186" i="20"/>
  <c r="N186" i="20"/>
  <c r="S173" i="17"/>
  <c r="N173" i="17"/>
  <c r="L173" i="17"/>
  <c r="R173" i="17"/>
  <c r="J173" i="17"/>
  <c r="U173" i="17"/>
  <c r="F173" i="17"/>
  <c r="M173" i="17"/>
  <c r="B173" i="17"/>
  <c r="H173" i="17"/>
  <c r="C173" i="17"/>
  <c r="Q173" i="17"/>
  <c r="T173" i="17"/>
  <c r="G173" i="17"/>
  <c r="K173" i="17"/>
  <c r="X173" i="17"/>
  <c r="D173" i="17"/>
  <c r="V173" i="17"/>
  <c r="I173" i="17"/>
  <c r="W173" i="17"/>
  <c r="U102" i="26"/>
  <c r="F102" i="26"/>
  <c r="R102" i="26"/>
  <c r="AC102" i="26"/>
  <c r="N102" i="26"/>
  <c r="AG102" i="26"/>
  <c r="Z102" i="26"/>
  <c r="K102" i="26"/>
  <c r="Q102" i="26"/>
  <c r="J102" i="26"/>
  <c r="AA102" i="26"/>
  <c r="AK102" i="26"/>
  <c r="G102" i="26"/>
  <c r="I102" i="26"/>
  <c r="S102" i="26"/>
  <c r="AB102" i="26"/>
  <c r="AH102" i="26"/>
  <c r="W102" i="26"/>
  <c r="O102" i="26"/>
  <c r="D102" i="26"/>
  <c r="AD102" i="26"/>
  <c r="Y102" i="26"/>
  <c r="AM102" i="26"/>
  <c r="AI102" i="26"/>
  <c r="X102" i="26"/>
  <c r="AE102" i="26"/>
  <c r="H102" i="26"/>
  <c r="P102" i="26"/>
  <c r="T102" i="26"/>
  <c r="M102" i="26"/>
  <c r="AJ102" i="26"/>
  <c r="C102" i="26"/>
  <c r="E102" i="26"/>
  <c r="V102" i="26"/>
  <c r="AL102" i="26"/>
  <c r="L102" i="26"/>
  <c r="AF102" i="26"/>
  <c r="C172" i="20"/>
  <c r="J172" i="20"/>
  <c r="G172" i="20"/>
  <c r="F172" i="20"/>
  <c r="I172" i="20"/>
  <c r="N172" i="20"/>
  <c r="M172" i="20"/>
  <c r="K172" i="20"/>
  <c r="B172" i="20"/>
  <c r="H172" i="20"/>
  <c r="D172" i="20"/>
  <c r="L172" i="20"/>
  <c r="I123" i="22"/>
  <c r="F123" i="22"/>
  <c r="D123" i="22"/>
  <c r="C123" i="22"/>
  <c r="B123" i="22"/>
  <c r="H123" i="22"/>
  <c r="G123" i="22"/>
  <c r="C32" i="18"/>
  <c r="N32" i="18"/>
  <c r="D32" i="18"/>
  <c r="H32" i="18"/>
  <c r="R32" i="18"/>
  <c r="F32" i="18"/>
  <c r="Q32" i="18"/>
  <c r="O32" i="18"/>
  <c r="J32" i="18"/>
  <c r="I32" i="18"/>
  <c r="M32" i="18"/>
  <c r="P32" i="18"/>
  <c r="B32" i="18"/>
  <c r="G32" i="18"/>
  <c r="K32" i="18"/>
  <c r="L32" i="18"/>
  <c r="C120" i="14"/>
  <c r="H120" i="14"/>
  <c r="D120" i="14"/>
  <c r="I120" i="14"/>
  <c r="E120" i="14"/>
  <c r="G120" i="14"/>
  <c r="F120" i="14"/>
  <c r="D126" i="21"/>
  <c r="C126" i="21"/>
  <c r="G126" i="21"/>
  <c r="J126" i="21"/>
  <c r="I126" i="21"/>
  <c r="K126" i="21"/>
  <c r="N126" i="21"/>
  <c r="M126" i="21"/>
  <c r="F126" i="21"/>
  <c r="H126" i="21"/>
  <c r="B126" i="21"/>
  <c r="L126" i="21"/>
  <c r="C180" i="17"/>
  <c r="D180" i="17"/>
  <c r="N180" i="17"/>
  <c r="B180" i="17"/>
  <c r="I180" i="17"/>
  <c r="X180" i="17"/>
  <c r="S180" i="17"/>
  <c r="H180" i="17"/>
  <c r="W180" i="17"/>
  <c r="F180" i="17"/>
  <c r="L180" i="17"/>
  <c r="J180" i="17"/>
  <c r="T180" i="17"/>
  <c r="V180" i="17"/>
  <c r="U180" i="17"/>
  <c r="Q180" i="17"/>
  <c r="G180" i="17"/>
  <c r="R180" i="17"/>
  <c r="K180" i="17"/>
  <c r="M180" i="17"/>
  <c r="I181" i="23"/>
  <c r="F181" i="23"/>
  <c r="H181" i="23"/>
  <c r="G181" i="23"/>
  <c r="C181" i="23"/>
  <c r="B181" i="23"/>
  <c r="D181" i="23"/>
  <c r="M84" i="21"/>
  <c r="J84" i="21"/>
  <c r="D84" i="21"/>
  <c r="I84" i="21"/>
  <c r="N84" i="21"/>
  <c r="K84" i="21"/>
  <c r="C84" i="21"/>
  <c r="F84" i="21"/>
  <c r="L84" i="21"/>
  <c r="G84" i="21"/>
  <c r="B84" i="21"/>
  <c r="H84" i="21"/>
  <c r="K152" i="20"/>
  <c r="B152" i="20"/>
  <c r="I152" i="20"/>
  <c r="L152" i="20"/>
  <c r="H152" i="20"/>
  <c r="G152" i="20"/>
  <c r="D152" i="20"/>
  <c r="F152" i="20"/>
  <c r="M152" i="20"/>
  <c r="N152" i="20"/>
  <c r="J152" i="20"/>
  <c r="C152" i="20"/>
  <c r="H84" i="19"/>
  <c r="M84" i="19"/>
  <c r="D84" i="19"/>
  <c r="B84" i="19"/>
  <c r="P84" i="19"/>
  <c r="J84" i="19"/>
  <c r="N84" i="19"/>
  <c r="G84" i="19"/>
  <c r="C84" i="19"/>
  <c r="K84" i="19"/>
  <c r="O84" i="19"/>
  <c r="I84" i="19"/>
  <c r="R84" i="19"/>
  <c r="L84" i="19"/>
  <c r="Q84" i="19"/>
  <c r="F84" i="19"/>
  <c r="F145" i="22"/>
  <c r="I145" i="22"/>
  <c r="H145" i="22"/>
  <c r="B145" i="22"/>
  <c r="D145" i="22"/>
  <c r="G145" i="22"/>
  <c r="C145" i="22"/>
  <c r="B60" i="23"/>
  <c r="I60" i="23"/>
  <c r="H60" i="23"/>
  <c r="D60" i="23"/>
  <c r="C60" i="23"/>
  <c r="G60" i="23"/>
  <c r="F60" i="23"/>
  <c r="B150" i="20"/>
  <c r="D150" i="20"/>
  <c r="C150" i="20"/>
  <c r="H150" i="20"/>
  <c r="G150" i="20"/>
  <c r="M150" i="20"/>
  <c r="N150" i="20"/>
  <c r="L150" i="20"/>
  <c r="I150" i="20"/>
  <c r="K150" i="20"/>
  <c r="F150" i="20"/>
  <c r="J150" i="20"/>
  <c r="J162" i="17"/>
  <c r="U162" i="17"/>
  <c r="Q162" i="17"/>
  <c r="D162" i="17"/>
  <c r="S162" i="17"/>
  <c r="W162" i="17"/>
  <c r="H162" i="17"/>
  <c r="M162" i="17"/>
  <c r="F162" i="17"/>
  <c r="B162" i="17"/>
  <c r="R162" i="17"/>
  <c r="V162" i="17"/>
  <c r="N162" i="17"/>
  <c r="C162" i="17"/>
  <c r="T162" i="17"/>
  <c r="L162" i="17"/>
  <c r="I162" i="17"/>
  <c r="G162" i="17"/>
  <c r="K162" i="17"/>
  <c r="X162" i="17"/>
  <c r="G149" i="14"/>
  <c r="C149" i="14"/>
  <c r="D149" i="14"/>
  <c r="F149" i="14"/>
  <c r="I149" i="14"/>
  <c r="E149" i="14"/>
  <c r="H149" i="14"/>
  <c r="G53" i="22"/>
  <c r="C53" i="22"/>
  <c r="B53" i="22"/>
  <c r="H53" i="22"/>
  <c r="I53" i="22"/>
  <c r="F53" i="22"/>
  <c r="D53" i="22"/>
  <c r="D135" i="24"/>
  <c r="E135" i="24"/>
  <c r="C135" i="24"/>
  <c r="G135" i="24"/>
  <c r="F135" i="24"/>
  <c r="B136" i="22"/>
  <c r="G136" i="22"/>
  <c r="H136" i="22"/>
  <c r="C136" i="22"/>
  <c r="F136" i="22"/>
  <c r="I136" i="22"/>
  <c r="D136" i="22"/>
  <c r="D141" i="23"/>
  <c r="H141" i="23"/>
  <c r="F141" i="23"/>
  <c r="C141" i="23"/>
  <c r="G141" i="23"/>
  <c r="I141" i="23"/>
  <c r="B141" i="23"/>
  <c r="I125" i="23"/>
  <c r="C125" i="23"/>
  <c r="H125" i="23"/>
  <c r="G125" i="23"/>
  <c r="F125" i="23"/>
  <c r="D125" i="23"/>
  <c r="B125" i="23"/>
  <c r="H136" i="17"/>
  <c r="R136" i="17"/>
  <c r="U136" i="17"/>
  <c r="B136" i="17"/>
  <c r="J136" i="17"/>
  <c r="L136" i="17"/>
  <c r="Q136" i="17"/>
  <c r="T136" i="17"/>
  <c r="F136" i="17"/>
  <c r="C136" i="17"/>
  <c r="G136" i="17"/>
  <c r="D136" i="17"/>
  <c r="V136" i="17"/>
  <c r="W136" i="17"/>
  <c r="N136" i="17"/>
  <c r="I136" i="17"/>
  <c r="X136" i="17"/>
  <c r="M136" i="17"/>
  <c r="K136" i="17"/>
  <c r="S136" i="17"/>
  <c r="I176" i="20"/>
  <c r="H176" i="20"/>
  <c r="M176" i="20"/>
  <c r="C176" i="20"/>
  <c r="K176" i="20"/>
  <c r="L176" i="20"/>
  <c r="D176" i="20"/>
  <c r="B176" i="20"/>
  <c r="F176" i="20"/>
  <c r="N176" i="20"/>
  <c r="G176" i="20"/>
  <c r="J176" i="20"/>
  <c r="S21" i="17"/>
  <c r="G21" i="17"/>
  <c r="C21" i="17"/>
  <c r="X21" i="17"/>
  <c r="V21" i="17"/>
  <c r="M21" i="17"/>
  <c r="N21" i="17"/>
  <c r="K21" i="17"/>
  <c r="L21" i="17"/>
  <c r="D21" i="17"/>
  <c r="W21" i="17"/>
  <c r="F21" i="17"/>
  <c r="R21" i="17"/>
  <c r="U21" i="17"/>
  <c r="T21" i="17"/>
  <c r="B21" i="17"/>
  <c r="Q21" i="17"/>
  <c r="J21" i="17"/>
  <c r="I21" i="17"/>
  <c r="H21" i="17"/>
  <c r="I138" i="18"/>
  <c r="Q138" i="18"/>
  <c r="P138" i="18"/>
  <c r="R138" i="18"/>
  <c r="M138" i="18"/>
  <c r="H138" i="18"/>
  <c r="B138" i="18"/>
  <c r="K138" i="18"/>
  <c r="L138" i="18"/>
  <c r="J138" i="18"/>
  <c r="D138" i="18"/>
  <c r="C138" i="18"/>
  <c r="N138" i="18"/>
  <c r="F138" i="18"/>
  <c r="G138" i="18"/>
  <c r="O138" i="18"/>
  <c r="F46" i="26"/>
  <c r="T46" i="26"/>
  <c r="Z46" i="26"/>
  <c r="U46" i="26"/>
  <c r="AH46" i="26"/>
  <c r="V46" i="26"/>
  <c r="R46" i="26"/>
  <c r="K46" i="26"/>
  <c r="AJ46" i="26"/>
  <c r="P46" i="26"/>
  <c r="AL46" i="26"/>
  <c r="G46" i="26"/>
  <c r="AE46" i="26"/>
  <c r="N46" i="26"/>
  <c r="C46" i="26"/>
  <c r="S46" i="26"/>
  <c r="AA46" i="26"/>
  <c r="Q46" i="26"/>
  <c r="W46" i="26"/>
  <c r="AM46" i="26"/>
  <c r="AI46" i="26"/>
  <c r="I46" i="26"/>
  <c r="AK46" i="26"/>
  <c r="Y46" i="26"/>
  <c r="E46" i="26"/>
  <c r="M46" i="26"/>
  <c r="AG46" i="26"/>
  <c r="D46" i="26"/>
  <c r="H46" i="26"/>
  <c r="AC46" i="26"/>
  <c r="AF46" i="26"/>
  <c r="J46" i="26"/>
  <c r="AD46" i="26"/>
  <c r="X46" i="26"/>
  <c r="O46" i="26"/>
  <c r="AB46" i="26"/>
  <c r="L46" i="26"/>
  <c r="G61" i="24"/>
  <c r="F61" i="24"/>
  <c r="E61" i="24"/>
  <c r="C61" i="24"/>
  <c r="D61" i="24"/>
  <c r="L29" i="21"/>
  <c r="M29" i="21"/>
  <c r="F29" i="21"/>
  <c r="B29" i="21"/>
  <c r="G29" i="21"/>
  <c r="D29" i="21"/>
  <c r="J29" i="21"/>
  <c r="C29" i="21"/>
  <c r="I29" i="21"/>
  <c r="N29" i="21"/>
  <c r="H29" i="21"/>
  <c r="K29" i="21"/>
  <c r="AJ37" i="26"/>
  <c r="AF37" i="26"/>
  <c r="Y37" i="26"/>
  <c r="AB37" i="26"/>
  <c r="S37" i="26"/>
  <c r="Q37" i="26"/>
  <c r="U37" i="26"/>
  <c r="K37" i="26"/>
  <c r="AK37" i="26"/>
  <c r="W37" i="26"/>
  <c r="AG37" i="26"/>
  <c r="G37" i="26"/>
  <c r="AI37" i="26"/>
  <c r="J37" i="26"/>
  <c r="C37" i="26"/>
  <c r="AE37" i="26"/>
  <c r="N37" i="26"/>
  <c r="AH37" i="26"/>
  <c r="F37" i="26"/>
  <c r="Z37" i="26"/>
  <c r="R37" i="26"/>
  <c r="X37" i="26"/>
  <c r="M37" i="26"/>
  <c r="D37" i="26"/>
  <c r="AD37" i="26"/>
  <c r="T37" i="26"/>
  <c r="AC37" i="26"/>
  <c r="O37" i="26"/>
  <c r="AM37" i="26"/>
  <c r="V37" i="26"/>
  <c r="I37" i="26"/>
  <c r="L37" i="26"/>
  <c r="AL37" i="26"/>
  <c r="AA37" i="26"/>
  <c r="H37" i="26"/>
  <c r="P37" i="26"/>
  <c r="E37" i="26"/>
  <c r="D163" i="20"/>
  <c r="J163" i="20"/>
  <c r="B163" i="20"/>
  <c r="L163" i="20"/>
  <c r="G163" i="20"/>
  <c r="N163" i="20"/>
  <c r="I163" i="20"/>
  <c r="C163" i="20"/>
  <c r="M163" i="20"/>
  <c r="F163" i="20"/>
  <c r="K163" i="20"/>
  <c r="H163" i="20"/>
  <c r="D89" i="20"/>
  <c r="I89" i="20"/>
  <c r="L89" i="20"/>
  <c r="H89" i="20"/>
  <c r="B89" i="20"/>
  <c r="M89" i="20"/>
  <c r="G89" i="20"/>
  <c r="J89" i="20"/>
  <c r="N89" i="20"/>
  <c r="F89" i="20"/>
  <c r="C89" i="20"/>
  <c r="K89" i="20"/>
  <c r="V166" i="26"/>
  <c r="Z166" i="26"/>
  <c r="O166" i="26"/>
  <c r="G166" i="26"/>
  <c r="N166" i="26"/>
  <c r="AL166" i="26"/>
  <c r="K166" i="26"/>
  <c r="AM166" i="26"/>
  <c r="M166" i="26"/>
  <c r="R166" i="26"/>
  <c r="S166" i="26"/>
  <c r="AE166" i="26"/>
  <c r="AK166" i="26"/>
  <c r="AF166" i="26"/>
  <c r="I166" i="26"/>
  <c r="AI166" i="26"/>
  <c r="AC166" i="26"/>
  <c r="H166" i="26"/>
  <c r="W166" i="26"/>
  <c r="D166" i="26"/>
  <c r="U166" i="26"/>
  <c r="AB166" i="26"/>
  <c r="T166" i="26"/>
  <c r="L166" i="26"/>
  <c r="Y166" i="26"/>
  <c r="Q166" i="26"/>
  <c r="AH166" i="26"/>
  <c r="AA166" i="26"/>
  <c r="P166" i="26"/>
  <c r="J166" i="26"/>
  <c r="E166" i="26"/>
  <c r="AJ166" i="26"/>
  <c r="C166" i="26"/>
  <c r="F166" i="26"/>
  <c r="AG166" i="26"/>
  <c r="AD166" i="26"/>
  <c r="X166" i="26"/>
  <c r="F19" i="23"/>
  <c r="H19" i="23"/>
  <c r="B19" i="23"/>
  <c r="D19" i="23"/>
  <c r="G19" i="23"/>
  <c r="C19" i="23"/>
  <c r="I19" i="23"/>
  <c r="I160" i="18"/>
  <c r="K160" i="18"/>
  <c r="Q160" i="18"/>
  <c r="M160" i="18"/>
  <c r="J160" i="18"/>
  <c r="R160" i="18"/>
  <c r="C160" i="18"/>
  <c r="D160" i="18"/>
  <c r="F160" i="18"/>
  <c r="O160" i="18"/>
  <c r="L160" i="18"/>
  <c r="N160" i="18"/>
  <c r="G160" i="18"/>
  <c r="P160" i="18"/>
  <c r="B160" i="18"/>
  <c r="H160" i="18"/>
  <c r="J62" i="21"/>
  <c r="C62" i="21"/>
  <c r="I62" i="21"/>
  <c r="B62" i="21"/>
  <c r="L62" i="21"/>
  <c r="H62" i="21"/>
  <c r="D62" i="21"/>
  <c r="G62" i="21"/>
  <c r="N62" i="21"/>
  <c r="K62" i="21"/>
  <c r="M62" i="21"/>
  <c r="F62" i="21"/>
  <c r="P139" i="19"/>
  <c r="L139" i="19"/>
  <c r="C139" i="19"/>
  <c r="F139" i="19"/>
  <c r="O139" i="19"/>
  <c r="D139" i="19"/>
  <c r="K139" i="19"/>
  <c r="G139" i="19"/>
  <c r="J139" i="19"/>
  <c r="B139" i="19"/>
  <c r="M139" i="19"/>
  <c r="N139" i="19"/>
  <c r="Q139" i="19"/>
  <c r="R139" i="19"/>
  <c r="I139" i="19"/>
  <c r="H139" i="19"/>
  <c r="P154" i="19"/>
  <c r="B154" i="19"/>
  <c r="H154" i="19"/>
  <c r="G154" i="19"/>
  <c r="M154" i="19"/>
  <c r="L154" i="19"/>
  <c r="D154" i="19"/>
  <c r="K154" i="19"/>
  <c r="O154" i="19"/>
  <c r="N154" i="19"/>
  <c r="F154" i="19"/>
  <c r="Q154" i="19"/>
  <c r="I154" i="19"/>
  <c r="J154" i="19"/>
  <c r="C154" i="19"/>
  <c r="R154" i="19"/>
  <c r="P155" i="18"/>
  <c r="H155" i="18"/>
  <c r="K155" i="18"/>
  <c r="C155" i="18"/>
  <c r="M155" i="18"/>
  <c r="J155" i="18"/>
  <c r="Q155" i="18"/>
  <c r="D155" i="18"/>
  <c r="L155" i="18"/>
  <c r="O155" i="18"/>
  <c r="F155" i="18"/>
  <c r="B155" i="18"/>
  <c r="N155" i="18"/>
  <c r="I155" i="18"/>
  <c r="G155" i="18"/>
  <c r="R155" i="18"/>
  <c r="I88" i="17"/>
  <c r="L88" i="17"/>
  <c r="J88" i="17"/>
  <c r="D88" i="17"/>
  <c r="W88" i="17"/>
  <c r="T88" i="17"/>
  <c r="K88" i="17"/>
  <c r="M88" i="17"/>
  <c r="B88" i="17"/>
  <c r="N88" i="17"/>
  <c r="G88" i="17"/>
  <c r="U88" i="17"/>
  <c r="C88" i="17"/>
  <c r="Q88" i="17"/>
  <c r="R88" i="17"/>
  <c r="X88" i="17"/>
  <c r="S88" i="17"/>
  <c r="V88" i="17"/>
  <c r="F88" i="17"/>
  <c r="H88" i="17"/>
  <c r="G64" i="23"/>
  <c r="I64" i="23"/>
  <c r="F64" i="23"/>
  <c r="H64" i="23"/>
  <c r="D64" i="23"/>
  <c r="C64" i="23"/>
  <c r="B64" i="23"/>
  <c r="C98" i="20"/>
  <c r="N98" i="20"/>
  <c r="L98" i="20"/>
  <c r="I98" i="20"/>
  <c r="M98" i="20"/>
  <c r="H98" i="20"/>
  <c r="G98" i="20"/>
  <c r="K98" i="20"/>
  <c r="D98" i="20"/>
  <c r="B98" i="20"/>
  <c r="J98" i="20"/>
  <c r="F98" i="20"/>
  <c r="P54" i="19"/>
  <c r="D54" i="19"/>
  <c r="Q54" i="19"/>
  <c r="L54" i="19"/>
  <c r="K54" i="19"/>
  <c r="R54" i="19"/>
  <c r="O54" i="19"/>
  <c r="B54" i="19"/>
  <c r="J54" i="19"/>
  <c r="M54" i="19"/>
  <c r="C54" i="19"/>
  <c r="H54" i="19"/>
  <c r="I54" i="19"/>
  <c r="G54" i="19"/>
  <c r="N54" i="19"/>
  <c r="F54" i="19"/>
  <c r="G62" i="23"/>
  <c r="B62" i="23"/>
  <c r="C62" i="23"/>
  <c r="D62" i="23"/>
  <c r="F62" i="23"/>
  <c r="H62" i="23"/>
  <c r="I62" i="23"/>
  <c r="G129" i="17"/>
  <c r="F129" i="17"/>
  <c r="R129" i="17"/>
  <c r="X129" i="17"/>
  <c r="J129" i="17"/>
  <c r="T129" i="17"/>
  <c r="W129" i="17"/>
  <c r="S129" i="17"/>
  <c r="N129" i="17"/>
  <c r="M129" i="17"/>
  <c r="U129" i="17"/>
  <c r="V129" i="17"/>
  <c r="K129" i="17"/>
  <c r="H129" i="17"/>
  <c r="C129" i="17"/>
  <c r="Q129" i="17"/>
  <c r="B129" i="17"/>
  <c r="I129" i="17"/>
  <c r="D129" i="17"/>
  <c r="L129" i="17"/>
  <c r="C68" i="14"/>
  <c r="D68" i="14"/>
  <c r="I68" i="14"/>
  <c r="H68" i="14"/>
  <c r="G68" i="14"/>
  <c r="E68" i="14"/>
  <c r="F68" i="14"/>
  <c r="AH119" i="26"/>
  <c r="K119" i="26"/>
  <c r="I119" i="26"/>
  <c r="J119" i="26"/>
  <c r="G119" i="26"/>
  <c r="N119" i="26"/>
  <c r="AE119" i="26"/>
  <c r="M119" i="26"/>
  <c r="T119" i="26"/>
  <c r="W119" i="26"/>
  <c r="AA119" i="26"/>
  <c r="L119" i="26"/>
  <c r="D119" i="26"/>
  <c r="X119" i="26"/>
  <c r="AM119" i="26"/>
  <c r="H119" i="26"/>
  <c r="AJ119" i="26"/>
  <c r="Q119" i="26"/>
  <c r="AD119" i="26"/>
  <c r="P119" i="26"/>
  <c r="AB119" i="26"/>
  <c r="E119" i="26"/>
  <c r="AC119" i="26"/>
  <c r="C119" i="26"/>
  <c r="AF119" i="26"/>
  <c r="AG119" i="26"/>
  <c r="Z119" i="26"/>
  <c r="O119" i="26"/>
  <c r="AL119" i="26"/>
  <c r="R119" i="26"/>
  <c r="F119" i="26"/>
  <c r="V119" i="26"/>
  <c r="AI119" i="26"/>
  <c r="U119" i="26"/>
  <c r="S119" i="26"/>
  <c r="Y119" i="26"/>
  <c r="AK119" i="26"/>
  <c r="F15" i="18"/>
  <c r="M15" i="18"/>
  <c r="G15" i="18"/>
  <c r="B15" i="18"/>
  <c r="K15" i="18"/>
  <c r="H15" i="18"/>
  <c r="I15" i="18"/>
  <c r="Q15" i="18"/>
  <c r="D15" i="18"/>
  <c r="O15" i="18"/>
  <c r="P15" i="18"/>
  <c r="L15" i="18"/>
  <c r="R15" i="18"/>
  <c r="N15" i="18"/>
  <c r="C15" i="18"/>
  <c r="J15" i="18"/>
  <c r="D81" i="24"/>
  <c r="F81" i="24"/>
  <c r="G81" i="24"/>
  <c r="C81" i="24"/>
  <c r="E81" i="24"/>
  <c r="M82" i="21"/>
  <c r="G82" i="21"/>
  <c r="F82" i="21"/>
  <c r="C82" i="21"/>
  <c r="B82" i="21"/>
  <c r="L82" i="21"/>
  <c r="D82" i="21"/>
  <c r="J82" i="21"/>
  <c r="H82" i="21"/>
  <c r="I82" i="21"/>
  <c r="N82" i="21"/>
  <c r="K82" i="21"/>
  <c r="G100" i="23"/>
  <c r="D100" i="23"/>
  <c r="C100" i="23"/>
  <c r="I100" i="23"/>
  <c r="F100" i="23"/>
  <c r="B100" i="23"/>
  <c r="H100" i="23"/>
  <c r="AJ151" i="26"/>
  <c r="AC151" i="26"/>
  <c r="R151" i="26"/>
  <c r="AB151" i="26"/>
  <c r="N151" i="26"/>
  <c r="H151" i="26"/>
  <c r="J151" i="26"/>
  <c r="W151" i="26"/>
  <c r="G151" i="26"/>
  <c r="AD151" i="26"/>
  <c r="F151" i="26"/>
  <c r="AH151" i="26"/>
  <c r="P151" i="26"/>
  <c r="M151" i="26"/>
  <c r="K151" i="26"/>
  <c r="Z151" i="26"/>
  <c r="S151" i="26"/>
  <c r="X151" i="26"/>
  <c r="Q151" i="26"/>
  <c r="AA151" i="26"/>
  <c r="O151" i="26"/>
  <c r="AM151" i="26"/>
  <c r="V151" i="26"/>
  <c r="C151" i="26"/>
  <c r="I151" i="26"/>
  <c r="AI151" i="26"/>
  <c r="U151" i="26"/>
  <c r="AE151" i="26"/>
  <c r="Y151" i="26"/>
  <c r="E151" i="26"/>
  <c r="AG151" i="26"/>
  <c r="T151" i="26"/>
  <c r="AF151" i="26"/>
  <c r="D151" i="26"/>
  <c r="L151" i="26"/>
  <c r="AK151" i="26"/>
  <c r="AL151" i="26"/>
  <c r="K150" i="17"/>
  <c r="B150" i="17"/>
  <c r="N150" i="17"/>
  <c r="D150" i="17"/>
  <c r="V150" i="17"/>
  <c r="U150" i="17"/>
  <c r="W150" i="17"/>
  <c r="S150" i="17"/>
  <c r="X150" i="17"/>
  <c r="I150" i="17"/>
  <c r="G150" i="17"/>
  <c r="C150" i="17"/>
  <c r="F150" i="17"/>
  <c r="T150" i="17"/>
  <c r="L150" i="17"/>
  <c r="M150" i="17"/>
  <c r="R150" i="17"/>
  <c r="J150" i="17"/>
  <c r="H150" i="17"/>
  <c r="Q150" i="17"/>
  <c r="J45" i="26"/>
  <c r="X45" i="26"/>
  <c r="N45" i="26"/>
  <c r="Z45" i="26"/>
  <c r="F45" i="26"/>
  <c r="AH45" i="26"/>
  <c r="G45" i="26"/>
  <c r="AD45" i="26"/>
  <c r="S45" i="26"/>
  <c r="W45" i="26"/>
  <c r="O45" i="26"/>
  <c r="AM45" i="26"/>
  <c r="AI45" i="26"/>
  <c r="Q45" i="26"/>
  <c r="U45" i="26"/>
  <c r="AF45" i="26"/>
  <c r="E45" i="26"/>
  <c r="AA45" i="26"/>
  <c r="I45" i="26"/>
  <c r="AG45" i="26"/>
  <c r="D45" i="26"/>
  <c r="AJ45" i="26"/>
  <c r="L45" i="26"/>
  <c r="P45" i="26"/>
  <c r="AK45" i="26"/>
  <c r="H45" i="26"/>
  <c r="R45" i="26"/>
  <c r="Y45" i="26"/>
  <c r="T45" i="26"/>
  <c r="AB45" i="26"/>
  <c r="V45" i="26"/>
  <c r="K45" i="26"/>
  <c r="AE45" i="26"/>
  <c r="M45" i="26"/>
  <c r="C45" i="26"/>
  <c r="AL45" i="26"/>
  <c r="AC45" i="26"/>
  <c r="G98" i="22"/>
  <c r="B98" i="22"/>
  <c r="I98" i="22"/>
  <c r="H98" i="22"/>
  <c r="C98" i="22"/>
  <c r="F98" i="22"/>
  <c r="D98" i="22"/>
  <c r="G161" i="17"/>
  <c r="M161" i="17"/>
  <c r="W161" i="17"/>
  <c r="J161" i="17"/>
  <c r="T161" i="17"/>
  <c r="K161" i="17"/>
  <c r="C161" i="17"/>
  <c r="S161" i="17"/>
  <c r="L161" i="17"/>
  <c r="U161" i="17"/>
  <c r="Q161" i="17"/>
  <c r="X161" i="17"/>
  <c r="V161" i="17"/>
  <c r="D161" i="17"/>
  <c r="B161" i="17"/>
  <c r="I161" i="17"/>
  <c r="H161" i="17"/>
  <c r="F161" i="17"/>
  <c r="R161" i="17"/>
  <c r="N161" i="17"/>
  <c r="Y92" i="26"/>
  <c r="AD92" i="26"/>
  <c r="W92" i="26"/>
  <c r="P92" i="26"/>
  <c r="K92" i="26"/>
  <c r="AG92" i="26"/>
  <c r="Q92" i="26"/>
  <c r="AB92" i="26"/>
  <c r="AH92" i="26"/>
  <c r="AA92" i="26"/>
  <c r="O92" i="26"/>
  <c r="R92" i="26"/>
  <c r="AL92" i="26"/>
  <c r="S92" i="26"/>
  <c r="D92" i="26"/>
  <c r="AE92" i="26"/>
  <c r="G92" i="26"/>
  <c r="AI92" i="26"/>
  <c r="C92" i="26"/>
  <c r="T92" i="26"/>
  <c r="H92" i="26"/>
  <c r="AM92" i="26"/>
  <c r="M92" i="26"/>
  <c r="U92" i="26"/>
  <c r="AJ92" i="26"/>
  <c r="X92" i="26"/>
  <c r="AF92" i="26"/>
  <c r="I92" i="26"/>
  <c r="F92" i="26"/>
  <c r="N92" i="26"/>
  <c r="Z92" i="26"/>
  <c r="L92" i="26"/>
  <c r="J92" i="26"/>
  <c r="AC92" i="26"/>
  <c r="V92" i="26"/>
  <c r="E92" i="26"/>
  <c r="AK92" i="26"/>
  <c r="B53" i="20"/>
  <c r="N53" i="20"/>
  <c r="C53" i="20"/>
  <c r="M53" i="20"/>
  <c r="H53" i="20"/>
  <c r="F53" i="20"/>
  <c r="I53" i="20"/>
  <c r="G53" i="20"/>
  <c r="K53" i="20"/>
  <c r="D53" i="20"/>
  <c r="L53" i="20"/>
  <c r="J53" i="20"/>
  <c r="J147" i="20"/>
  <c r="D147" i="20"/>
  <c r="B147" i="20"/>
  <c r="G147" i="20"/>
  <c r="N147" i="20"/>
  <c r="F147" i="20"/>
  <c r="K147" i="20"/>
  <c r="H147" i="20"/>
  <c r="C147" i="20"/>
  <c r="L147" i="20"/>
  <c r="I147" i="20"/>
  <c r="M147" i="20"/>
  <c r="F98" i="24"/>
  <c r="E98" i="24"/>
  <c r="C98" i="24"/>
  <c r="D98" i="24"/>
  <c r="G98" i="24"/>
  <c r="D38" i="23"/>
  <c r="C38" i="23"/>
  <c r="G38" i="23"/>
  <c r="B38" i="23"/>
  <c r="F38" i="23"/>
  <c r="I38" i="23"/>
  <c r="H38" i="23"/>
  <c r="AC82" i="26"/>
  <c r="AK82" i="26"/>
  <c r="S82" i="26"/>
  <c r="H82" i="26"/>
  <c r="J82" i="26"/>
  <c r="AJ82" i="26"/>
  <c r="V82" i="26"/>
  <c r="Q82" i="26"/>
  <c r="I82" i="26"/>
  <c r="Z82" i="26"/>
  <c r="R82" i="26"/>
  <c r="K82" i="26"/>
  <c r="E82" i="26"/>
  <c r="U82" i="26"/>
  <c r="G82" i="26"/>
  <c r="AL82" i="26"/>
  <c r="AE82" i="26"/>
  <c r="O82" i="26"/>
  <c r="AD82" i="26"/>
  <c r="W82" i="26"/>
  <c r="AA82" i="26"/>
  <c r="X82" i="26"/>
  <c r="AB82" i="26"/>
  <c r="AH82" i="26"/>
  <c r="AM82" i="26"/>
  <c r="P82" i="26"/>
  <c r="L82" i="26"/>
  <c r="F82" i="26"/>
  <c r="C82" i="26"/>
  <c r="D82" i="26"/>
  <c r="N82" i="26"/>
  <c r="AI82" i="26"/>
  <c r="M82" i="26"/>
  <c r="AF82" i="26"/>
  <c r="AG82" i="26"/>
  <c r="Y82" i="26"/>
  <c r="T82" i="26"/>
  <c r="S166" i="17"/>
  <c r="I166" i="17"/>
  <c r="K166" i="17"/>
  <c r="F166" i="17"/>
  <c r="W166" i="17"/>
  <c r="V166" i="17"/>
  <c r="G166" i="17"/>
  <c r="H166" i="17"/>
  <c r="N166" i="17"/>
  <c r="Q166" i="17"/>
  <c r="B166" i="17"/>
  <c r="L166" i="17"/>
  <c r="D166" i="17"/>
  <c r="M166" i="17"/>
  <c r="R166" i="17"/>
  <c r="J166" i="17"/>
  <c r="C166" i="17"/>
  <c r="T166" i="17"/>
  <c r="U166" i="17"/>
  <c r="X166" i="17"/>
  <c r="K18" i="20"/>
  <c r="L18" i="20"/>
  <c r="I18" i="20"/>
  <c r="H18" i="20"/>
  <c r="C18" i="20"/>
  <c r="D18" i="20"/>
  <c r="M18" i="20"/>
  <c r="G18" i="20"/>
  <c r="F18" i="20"/>
  <c r="B18" i="20"/>
  <c r="J18" i="20"/>
  <c r="N18" i="20"/>
  <c r="J86" i="20"/>
  <c r="B86" i="20"/>
  <c r="K86" i="20"/>
  <c r="N86" i="20"/>
  <c r="H86" i="20"/>
  <c r="L86" i="20"/>
  <c r="F86" i="20"/>
  <c r="C86" i="20"/>
  <c r="D86" i="20"/>
  <c r="I86" i="20"/>
  <c r="G86" i="20"/>
  <c r="M86" i="20"/>
  <c r="O150" i="19"/>
  <c r="F150" i="19"/>
  <c r="I150" i="19"/>
  <c r="H150" i="19"/>
  <c r="M150" i="19"/>
  <c r="G150" i="19"/>
  <c r="N150" i="19"/>
  <c r="Q150" i="19"/>
  <c r="K150" i="19"/>
  <c r="B150" i="19"/>
  <c r="C150" i="19"/>
  <c r="P150" i="19"/>
  <c r="L150" i="19"/>
  <c r="R150" i="19"/>
  <c r="D150" i="19"/>
  <c r="J150" i="19"/>
  <c r="N14" i="19"/>
  <c r="F14" i="19"/>
  <c r="B14" i="19"/>
  <c r="K14" i="19"/>
  <c r="O14" i="19"/>
  <c r="J14" i="19"/>
  <c r="R14" i="19"/>
  <c r="D14" i="19"/>
  <c r="I14" i="19"/>
  <c r="P14" i="19"/>
  <c r="C14" i="19"/>
  <c r="G14" i="19"/>
  <c r="Q14" i="19"/>
  <c r="L14" i="19"/>
  <c r="M14" i="19"/>
  <c r="H14" i="19"/>
  <c r="D52" i="23"/>
  <c r="B52" i="23"/>
  <c r="I52" i="23"/>
  <c r="C52" i="23"/>
  <c r="F52" i="23"/>
  <c r="H52" i="23"/>
  <c r="G52" i="23"/>
  <c r="F158" i="24"/>
  <c r="D158" i="24"/>
  <c r="C158" i="24"/>
  <c r="G158" i="24"/>
  <c r="E158" i="24"/>
  <c r="C79" i="22"/>
  <c r="B79" i="22"/>
  <c r="H79" i="22"/>
  <c r="I79" i="22"/>
  <c r="G79" i="22"/>
  <c r="D79" i="22"/>
  <c r="F79" i="22"/>
  <c r="C103" i="14"/>
  <c r="I103" i="14"/>
  <c r="E103" i="14"/>
  <c r="H103" i="14"/>
  <c r="G103" i="14"/>
  <c r="D103" i="14"/>
  <c r="F103" i="14"/>
  <c r="AG52" i="26"/>
  <c r="F52" i="26"/>
  <c r="AD52" i="26"/>
  <c r="S52" i="26"/>
  <c r="AL52" i="26"/>
  <c r="R52" i="26"/>
  <c r="W52" i="26"/>
  <c r="Z52" i="26"/>
  <c r="K52" i="26"/>
  <c r="AH52" i="26"/>
  <c r="O52" i="26"/>
  <c r="AB52" i="26"/>
  <c r="AM52" i="26"/>
  <c r="D52" i="26"/>
  <c r="AE52" i="26"/>
  <c r="P52" i="26"/>
  <c r="H52" i="26"/>
  <c r="I52" i="26"/>
  <c r="T52" i="26"/>
  <c r="L52" i="26"/>
  <c r="E52" i="26"/>
  <c r="AC52" i="26"/>
  <c r="C52" i="26"/>
  <c r="G52" i="26"/>
  <c r="J52" i="26"/>
  <c r="AF52" i="26"/>
  <c r="N52" i="26"/>
  <c r="U52" i="26"/>
  <c r="M52" i="26"/>
  <c r="AI52" i="26"/>
  <c r="Y52" i="26"/>
  <c r="AA52" i="26"/>
  <c r="V52" i="26"/>
  <c r="AJ52" i="26"/>
  <c r="AK52" i="26"/>
  <c r="Q52" i="26"/>
  <c r="X52" i="26"/>
  <c r="G50" i="14"/>
  <c r="E50" i="14"/>
  <c r="F50" i="14"/>
  <c r="C50" i="14"/>
  <c r="I50" i="14"/>
  <c r="H50" i="14"/>
  <c r="D50" i="14"/>
  <c r="I46" i="19"/>
  <c r="H46" i="19"/>
  <c r="R46" i="19"/>
  <c r="Q46" i="19"/>
  <c r="D46" i="19"/>
  <c r="L46" i="19"/>
  <c r="G46" i="19"/>
  <c r="C46" i="19"/>
  <c r="O46" i="19"/>
  <c r="P46" i="19"/>
  <c r="K46" i="19"/>
  <c r="B46" i="19"/>
  <c r="J46" i="19"/>
  <c r="N46" i="19"/>
  <c r="F46" i="19"/>
  <c r="M46" i="19"/>
  <c r="F146" i="14"/>
  <c r="G146" i="14"/>
  <c r="D146" i="14"/>
  <c r="E146" i="14"/>
  <c r="C146" i="14"/>
  <c r="I146" i="14"/>
  <c r="H146" i="14"/>
  <c r="G146" i="24"/>
  <c r="C146" i="24"/>
  <c r="E146" i="24"/>
  <c r="D146" i="24"/>
  <c r="F146" i="24"/>
  <c r="K124" i="21"/>
  <c r="D124" i="21"/>
  <c r="H124" i="21"/>
  <c r="C124" i="21"/>
  <c r="J124" i="21"/>
  <c r="F124" i="21"/>
  <c r="G124" i="21"/>
  <c r="I124" i="21"/>
  <c r="B124" i="21"/>
  <c r="L124" i="21"/>
  <c r="M124" i="21"/>
  <c r="N124" i="21"/>
  <c r="F114" i="19"/>
  <c r="Q114" i="19"/>
  <c r="D114" i="19"/>
  <c r="R114" i="19"/>
  <c r="N114" i="19"/>
  <c r="K114" i="19"/>
  <c r="M114" i="19"/>
  <c r="L114" i="19"/>
  <c r="H114" i="19"/>
  <c r="G114" i="19"/>
  <c r="B114" i="19"/>
  <c r="O114" i="19"/>
  <c r="J114" i="19"/>
  <c r="C114" i="19"/>
  <c r="P114" i="19"/>
  <c r="I114" i="19"/>
  <c r="B71" i="23"/>
  <c r="H71" i="23"/>
  <c r="C71" i="23"/>
  <c r="I71" i="23"/>
  <c r="G71" i="23"/>
  <c r="D71" i="23"/>
  <c r="F71" i="23"/>
  <c r="X51" i="26"/>
  <c r="P51" i="26"/>
  <c r="I51" i="26"/>
  <c r="AF51" i="26"/>
  <c r="C51" i="26"/>
  <c r="U51" i="26"/>
  <c r="Y51" i="26"/>
  <c r="N51" i="26"/>
  <c r="M51" i="26"/>
  <c r="AK51" i="26"/>
  <c r="Z51" i="26"/>
  <c r="AH51" i="26"/>
  <c r="G51" i="26"/>
  <c r="AD51" i="26"/>
  <c r="AL51" i="26"/>
  <c r="W51" i="26"/>
  <c r="Q51" i="26"/>
  <c r="O51" i="26"/>
  <c r="R51" i="26"/>
  <c r="S51" i="26"/>
  <c r="AB51" i="26"/>
  <c r="F51" i="26"/>
  <c r="K51" i="26"/>
  <c r="J51" i="26"/>
  <c r="AI51" i="26"/>
  <c r="D51" i="26"/>
  <c r="AJ51" i="26"/>
  <c r="V51" i="26"/>
  <c r="AM51" i="26"/>
  <c r="L51" i="26"/>
  <c r="T51" i="26"/>
  <c r="AE51" i="26"/>
  <c r="AC51" i="26"/>
  <c r="H51" i="26"/>
  <c r="AG51" i="26"/>
  <c r="E51" i="26"/>
  <c r="AA51" i="26"/>
  <c r="F140" i="21"/>
  <c r="C140" i="21"/>
  <c r="L140" i="21"/>
  <c r="I140" i="21"/>
  <c r="J140" i="21"/>
  <c r="B140" i="21"/>
  <c r="K140" i="21"/>
  <c r="G140" i="21"/>
  <c r="M140" i="21"/>
  <c r="N140" i="21"/>
  <c r="D140" i="21"/>
  <c r="H140" i="21"/>
  <c r="F128" i="23"/>
  <c r="D128" i="23"/>
  <c r="H128" i="23"/>
  <c r="C128" i="23"/>
  <c r="B128" i="23"/>
  <c r="I128" i="23"/>
  <c r="G128" i="23"/>
  <c r="L38" i="19"/>
  <c r="C38" i="19"/>
  <c r="F38" i="19"/>
  <c r="D38" i="19"/>
  <c r="G38" i="19"/>
  <c r="I38" i="19"/>
  <c r="K38" i="19"/>
  <c r="N38" i="19"/>
  <c r="R38" i="19"/>
  <c r="J38" i="19"/>
  <c r="M38" i="19"/>
  <c r="O38" i="19"/>
  <c r="Q38" i="19"/>
  <c r="P38" i="19"/>
  <c r="H38" i="19"/>
  <c r="B38" i="19"/>
  <c r="F177" i="19"/>
  <c r="B177" i="19"/>
  <c r="I177" i="19"/>
  <c r="H177" i="19"/>
  <c r="O177" i="19"/>
  <c r="G177" i="19"/>
  <c r="P177" i="19"/>
  <c r="D177" i="19"/>
  <c r="N177" i="19"/>
  <c r="J177" i="19"/>
  <c r="R177" i="19"/>
  <c r="L177" i="19"/>
  <c r="M177" i="19"/>
  <c r="Q177" i="19"/>
  <c r="K177" i="19"/>
  <c r="C177" i="19"/>
  <c r="N131" i="26"/>
  <c r="AJ131" i="26"/>
  <c r="H131" i="26"/>
  <c r="Z131" i="26"/>
  <c r="G131" i="26"/>
  <c r="AF131" i="26"/>
  <c r="S131" i="26"/>
  <c r="M131" i="26"/>
  <c r="Y131" i="26"/>
  <c r="D131" i="26"/>
  <c r="O131" i="26"/>
  <c r="Q131" i="26"/>
  <c r="AB131" i="26"/>
  <c r="AE131" i="26"/>
  <c r="I131" i="26"/>
  <c r="P131" i="26"/>
  <c r="AL131" i="26"/>
  <c r="L131" i="26"/>
  <c r="AI131" i="26"/>
  <c r="AD131" i="26"/>
  <c r="AH131" i="26"/>
  <c r="W131" i="26"/>
  <c r="J131" i="26"/>
  <c r="K131" i="26"/>
  <c r="X131" i="26"/>
  <c r="R131" i="26"/>
  <c r="T131" i="26"/>
  <c r="F131" i="26"/>
  <c r="C131" i="26"/>
  <c r="AA131" i="26"/>
  <c r="AM131" i="26"/>
  <c r="AG131" i="26"/>
  <c r="V131" i="26"/>
  <c r="E131" i="26"/>
  <c r="U131" i="26"/>
  <c r="AC131" i="26"/>
  <c r="AK131" i="26"/>
  <c r="I138" i="19"/>
  <c r="F138" i="19"/>
  <c r="L138" i="19"/>
  <c r="J138" i="19"/>
  <c r="P138" i="19"/>
  <c r="M138" i="19"/>
  <c r="K138" i="19"/>
  <c r="N138" i="19"/>
  <c r="D138" i="19"/>
  <c r="O138" i="19"/>
  <c r="R138" i="19"/>
  <c r="B138" i="19"/>
  <c r="G138" i="19"/>
  <c r="H138" i="19"/>
  <c r="C138" i="19"/>
  <c r="Q138" i="19"/>
  <c r="C50" i="18"/>
  <c r="J50" i="18"/>
  <c r="I50" i="18"/>
  <c r="O50" i="18"/>
  <c r="M50" i="18"/>
  <c r="K50" i="18"/>
  <c r="D50" i="18"/>
  <c r="H50" i="18"/>
  <c r="P50" i="18"/>
  <c r="B50" i="18"/>
  <c r="Q50" i="18"/>
  <c r="N50" i="18"/>
  <c r="R50" i="18"/>
  <c r="L50" i="18"/>
  <c r="G50" i="18"/>
  <c r="F50" i="18"/>
  <c r="F15" i="23"/>
  <c r="C15" i="23"/>
  <c r="H15" i="23"/>
  <c r="I15" i="23"/>
  <c r="B15" i="23"/>
  <c r="D15" i="23"/>
  <c r="G15" i="23"/>
  <c r="G112" i="24"/>
  <c r="E112" i="24"/>
  <c r="D112" i="24"/>
  <c r="C112" i="24"/>
  <c r="F112" i="24"/>
  <c r="D43" i="14"/>
  <c r="G43" i="14"/>
  <c r="E43" i="14"/>
  <c r="I43" i="14"/>
  <c r="C43" i="14"/>
  <c r="F43" i="14"/>
  <c r="H43" i="14"/>
  <c r="D59" i="23"/>
  <c r="H59" i="23"/>
  <c r="I59" i="23"/>
  <c r="F59" i="23"/>
  <c r="C59" i="23"/>
  <c r="B59" i="23"/>
  <c r="G59" i="23"/>
  <c r="D17" i="22"/>
  <c r="H17" i="22"/>
  <c r="G17" i="22"/>
  <c r="C17" i="22"/>
  <c r="F17" i="22"/>
  <c r="B17" i="22"/>
  <c r="I17" i="22"/>
  <c r="U90" i="26"/>
  <c r="AD90" i="26"/>
  <c r="Y90" i="26"/>
  <c r="F90" i="26"/>
  <c r="N90" i="26"/>
  <c r="R90" i="26"/>
  <c r="AI90" i="26"/>
  <c r="S90" i="26"/>
  <c r="Q90" i="26"/>
  <c r="K90" i="26"/>
  <c r="E90" i="26"/>
  <c r="V90" i="26"/>
  <c r="G90" i="26"/>
  <c r="AH90" i="26"/>
  <c r="AE90" i="26"/>
  <c r="AG90" i="26"/>
  <c r="C90" i="26"/>
  <c r="W90" i="26"/>
  <c r="AA90" i="26"/>
  <c r="L90" i="26"/>
  <c r="D90" i="26"/>
  <c r="J90" i="26"/>
  <c r="AM90" i="26"/>
  <c r="H90" i="26"/>
  <c r="AJ90" i="26"/>
  <c r="M90" i="26"/>
  <c r="Z90" i="26"/>
  <c r="P90" i="26"/>
  <c r="AB90" i="26"/>
  <c r="AK90" i="26"/>
  <c r="I90" i="26"/>
  <c r="T90" i="26"/>
  <c r="O90" i="26"/>
  <c r="X90" i="26"/>
  <c r="AF90" i="26"/>
  <c r="AL90" i="26"/>
  <c r="AC90" i="26"/>
  <c r="I38" i="14"/>
  <c r="E38" i="14"/>
  <c r="F38" i="14"/>
  <c r="D38" i="14"/>
  <c r="G38" i="14"/>
  <c r="C38" i="14"/>
  <c r="H38" i="14"/>
  <c r="J170" i="17"/>
  <c r="F170" i="17"/>
  <c r="B170" i="17"/>
  <c r="R170" i="17"/>
  <c r="V170" i="17"/>
  <c r="Q170" i="17"/>
  <c r="G170" i="17"/>
  <c r="M170" i="17"/>
  <c r="X170" i="17"/>
  <c r="N170" i="17"/>
  <c r="C170" i="17"/>
  <c r="T170" i="17"/>
  <c r="I170" i="17"/>
  <c r="L170" i="17"/>
  <c r="H170" i="17"/>
  <c r="U170" i="17"/>
  <c r="K170" i="17"/>
  <c r="D170" i="17"/>
  <c r="S170" i="17"/>
  <c r="W170" i="17"/>
  <c r="H28" i="14"/>
  <c r="F28" i="14"/>
  <c r="C28" i="14"/>
  <c r="G28" i="14"/>
  <c r="I28" i="14"/>
  <c r="E28" i="14"/>
  <c r="D28" i="14"/>
  <c r="G45" i="21"/>
  <c r="F45" i="21"/>
  <c r="B45" i="21"/>
  <c r="D45" i="21"/>
  <c r="L45" i="21"/>
  <c r="I45" i="21"/>
  <c r="K45" i="21"/>
  <c r="N45" i="21"/>
  <c r="C45" i="21"/>
  <c r="M45" i="21"/>
  <c r="J45" i="21"/>
  <c r="H45" i="21"/>
  <c r="I64" i="21"/>
  <c r="J64" i="21"/>
  <c r="M64" i="21"/>
  <c r="G64" i="21"/>
  <c r="D64" i="21"/>
  <c r="C64" i="21"/>
  <c r="F64" i="21"/>
  <c r="N64" i="21"/>
  <c r="L64" i="21"/>
  <c r="B64" i="21"/>
  <c r="H64" i="21"/>
  <c r="K64" i="21"/>
  <c r="AD72" i="26"/>
  <c r="Y72" i="26"/>
  <c r="J72" i="26"/>
  <c r="I72" i="26"/>
  <c r="G72" i="26"/>
  <c r="AJ72" i="26"/>
  <c r="S72" i="26"/>
  <c r="AG72" i="26"/>
  <c r="AE72" i="26"/>
  <c r="W72" i="26"/>
  <c r="O72" i="26"/>
  <c r="E72" i="26"/>
  <c r="N72" i="26"/>
  <c r="T72" i="26"/>
  <c r="AM72" i="26"/>
  <c r="AI72" i="26"/>
  <c r="AF72" i="26"/>
  <c r="K72" i="26"/>
  <c r="AK72" i="26"/>
  <c r="U72" i="26"/>
  <c r="Z72" i="26"/>
  <c r="V72" i="26"/>
  <c r="P72" i="26"/>
  <c r="C72" i="26"/>
  <c r="F72" i="26"/>
  <c r="Q72" i="26"/>
  <c r="AC72" i="26"/>
  <c r="AL72" i="26"/>
  <c r="L72" i="26"/>
  <c r="H72" i="26"/>
  <c r="M72" i="26"/>
  <c r="AH72" i="26"/>
  <c r="D72" i="26"/>
  <c r="X72" i="26"/>
  <c r="AA72" i="26"/>
  <c r="AB72" i="26"/>
  <c r="R72" i="26"/>
  <c r="I89" i="22"/>
  <c r="H89" i="22"/>
  <c r="C89" i="22"/>
  <c r="G89" i="22"/>
  <c r="F89" i="22"/>
  <c r="D89" i="22"/>
  <c r="B89" i="22"/>
  <c r="H88" i="22"/>
  <c r="G88" i="22"/>
  <c r="C88" i="22"/>
  <c r="F88" i="22"/>
  <c r="B88" i="22"/>
  <c r="I88" i="22"/>
  <c r="D88" i="22"/>
  <c r="H105" i="26"/>
  <c r="AM105" i="26"/>
  <c r="AB105" i="26"/>
  <c r="AJ105" i="26"/>
  <c r="K105" i="26"/>
  <c r="X105" i="26"/>
  <c r="T105" i="26"/>
  <c r="Y105" i="26"/>
  <c r="AK105" i="26"/>
  <c r="C105" i="26"/>
  <c r="J105" i="26"/>
  <c r="Z105" i="26"/>
  <c r="V105" i="26"/>
  <c r="AL105" i="26"/>
  <c r="E105" i="26"/>
  <c r="AC105" i="26"/>
  <c r="AA105" i="26"/>
  <c r="P105" i="26"/>
  <c r="F105" i="26"/>
  <c r="AD105" i="26"/>
  <c r="AF105" i="26"/>
  <c r="M105" i="26"/>
  <c r="O105" i="26"/>
  <c r="N105" i="26"/>
  <c r="W105" i="26"/>
  <c r="U105" i="26"/>
  <c r="G105" i="26"/>
  <c r="D105" i="26"/>
  <c r="AH105" i="26"/>
  <c r="AI105" i="26"/>
  <c r="L105" i="26"/>
  <c r="AE105" i="26"/>
  <c r="AG105" i="26"/>
  <c r="I105" i="26"/>
  <c r="R105" i="26"/>
  <c r="S105" i="26"/>
  <c r="Q105" i="26"/>
  <c r="N65" i="20"/>
  <c r="H65" i="20"/>
  <c r="F65" i="20"/>
  <c r="J65" i="20"/>
  <c r="B65" i="20"/>
  <c r="I65" i="20"/>
  <c r="C65" i="20"/>
  <c r="K65" i="20"/>
  <c r="G65" i="20"/>
  <c r="D65" i="20"/>
  <c r="M65" i="20"/>
  <c r="L65" i="20"/>
  <c r="E108" i="14"/>
  <c r="I108" i="14"/>
  <c r="G108" i="14"/>
  <c r="F108" i="14"/>
  <c r="D108" i="14"/>
  <c r="H108" i="14"/>
  <c r="C108" i="14"/>
  <c r="P171" i="18"/>
  <c r="R171" i="18"/>
  <c r="I171" i="18"/>
  <c r="C171" i="18"/>
  <c r="L171" i="18"/>
  <c r="G171" i="18"/>
  <c r="D171" i="18"/>
  <c r="N171" i="18"/>
  <c r="H171" i="18"/>
  <c r="O171" i="18"/>
  <c r="F171" i="18"/>
  <c r="M171" i="18"/>
  <c r="Q171" i="18"/>
  <c r="J171" i="18"/>
  <c r="K171" i="18"/>
  <c r="B171" i="18"/>
  <c r="C172" i="22"/>
  <c r="F172" i="22"/>
  <c r="H172" i="22"/>
  <c r="I172" i="22"/>
  <c r="G172" i="22"/>
  <c r="D172" i="22"/>
  <c r="B172" i="22"/>
  <c r="D51" i="14"/>
  <c r="G51" i="14"/>
  <c r="C51" i="14"/>
  <c r="F51" i="14"/>
  <c r="E51" i="14"/>
  <c r="H51" i="14"/>
  <c r="I51" i="14"/>
  <c r="N179" i="21"/>
  <c r="C179" i="21"/>
  <c r="M179" i="21"/>
  <c r="D179" i="21"/>
  <c r="G179" i="21"/>
  <c r="K179" i="21"/>
  <c r="B179" i="21"/>
  <c r="J179" i="21"/>
  <c r="I179" i="21"/>
  <c r="L179" i="21"/>
  <c r="F179" i="21"/>
  <c r="H179" i="21"/>
  <c r="D56" i="23"/>
  <c r="C56" i="23"/>
  <c r="B56" i="23"/>
  <c r="I56" i="23"/>
  <c r="F56" i="23"/>
  <c r="G56" i="23"/>
  <c r="H56" i="23"/>
  <c r="G84" i="23"/>
  <c r="F84" i="23"/>
  <c r="I84" i="23"/>
  <c r="C84" i="23"/>
  <c r="D84" i="23"/>
  <c r="B84" i="23"/>
  <c r="H84" i="23"/>
  <c r="C68" i="23"/>
  <c r="I68" i="23"/>
  <c r="B68" i="23"/>
  <c r="F68" i="23"/>
  <c r="D68" i="23"/>
  <c r="G68" i="23"/>
  <c r="H68" i="23"/>
  <c r="I26" i="17"/>
  <c r="J26" i="17"/>
  <c r="S26" i="17"/>
  <c r="W26" i="17"/>
  <c r="K26" i="17"/>
  <c r="F26" i="17"/>
  <c r="H26" i="17"/>
  <c r="Q26" i="17"/>
  <c r="D26" i="17"/>
  <c r="G26" i="17"/>
  <c r="T26" i="17"/>
  <c r="X26" i="17"/>
  <c r="V26" i="17"/>
  <c r="M26" i="17"/>
  <c r="N26" i="17"/>
  <c r="U26" i="17"/>
  <c r="R26" i="17"/>
  <c r="C26" i="17"/>
  <c r="L26" i="17"/>
  <c r="B26" i="17"/>
  <c r="I100" i="22"/>
  <c r="H100" i="22"/>
  <c r="G100" i="22"/>
  <c r="F100" i="22"/>
  <c r="C100" i="22"/>
  <c r="B100" i="22"/>
  <c r="D100" i="22"/>
  <c r="D176" i="22"/>
  <c r="G176" i="22"/>
  <c r="F176" i="22"/>
  <c r="H176" i="22"/>
  <c r="B176" i="22"/>
  <c r="C176" i="22"/>
  <c r="I176" i="22"/>
  <c r="K16" i="19"/>
  <c r="Q16" i="19"/>
  <c r="B16" i="19"/>
  <c r="J16" i="19"/>
  <c r="G16" i="19"/>
  <c r="L16" i="19"/>
  <c r="M16" i="19"/>
  <c r="R16" i="19"/>
  <c r="P16" i="19"/>
  <c r="O16" i="19"/>
  <c r="N16" i="19"/>
  <c r="D16" i="19"/>
  <c r="F16" i="19"/>
  <c r="C16" i="19"/>
  <c r="H16" i="19"/>
  <c r="I16" i="19"/>
  <c r="W15" i="17"/>
  <c r="B15" i="17"/>
  <c r="C15" i="17"/>
  <c r="J15" i="17"/>
  <c r="V15" i="17"/>
  <c r="H15" i="17"/>
  <c r="S15" i="17"/>
  <c r="G15" i="17"/>
  <c r="T15" i="17"/>
  <c r="Q15" i="17"/>
  <c r="R15" i="17"/>
  <c r="U15" i="17"/>
  <c r="N15" i="17"/>
  <c r="X15" i="17"/>
  <c r="I15" i="17"/>
  <c r="K15" i="17"/>
  <c r="F15" i="17"/>
  <c r="L15" i="17"/>
  <c r="D15" i="17"/>
  <c r="M15" i="17"/>
  <c r="Q17" i="19"/>
  <c r="L17" i="19"/>
  <c r="R17" i="19"/>
  <c r="C17" i="19"/>
  <c r="D17" i="19"/>
  <c r="F17" i="19"/>
  <c r="O17" i="19"/>
  <c r="P17" i="19"/>
  <c r="I17" i="19"/>
  <c r="K17" i="19"/>
  <c r="J17" i="19"/>
  <c r="B17" i="19"/>
  <c r="N17" i="19"/>
  <c r="G17" i="19"/>
  <c r="H17" i="19"/>
  <c r="M17" i="19"/>
  <c r="F190" i="21"/>
  <c r="J190" i="21"/>
  <c r="B190" i="21"/>
  <c r="D190" i="21"/>
  <c r="M190" i="21"/>
  <c r="L190" i="21"/>
  <c r="K190" i="21"/>
  <c r="I190" i="21"/>
  <c r="G190" i="21"/>
  <c r="N190" i="21"/>
  <c r="H190" i="21"/>
  <c r="C190" i="21"/>
  <c r="B52" i="20"/>
  <c r="G52" i="20"/>
  <c r="K52" i="20"/>
  <c r="D52" i="20"/>
  <c r="H52" i="20"/>
  <c r="I52" i="20"/>
  <c r="F52" i="20"/>
  <c r="N52" i="20"/>
  <c r="J52" i="20"/>
  <c r="M52" i="20"/>
  <c r="C52" i="20"/>
  <c r="L52" i="20"/>
  <c r="D37" i="14"/>
  <c r="F37" i="14"/>
  <c r="G37" i="14"/>
  <c r="I37" i="14"/>
  <c r="H37" i="14"/>
  <c r="C37" i="14"/>
  <c r="E37" i="14"/>
  <c r="F75" i="14"/>
  <c r="I75" i="14"/>
  <c r="G75" i="14"/>
  <c r="H75" i="14"/>
  <c r="E75" i="14"/>
  <c r="C75" i="14"/>
  <c r="D75" i="14"/>
  <c r="L153" i="18"/>
  <c r="F153" i="18"/>
  <c r="M153" i="18"/>
  <c r="D153" i="18"/>
  <c r="J153" i="18"/>
  <c r="P153" i="18"/>
  <c r="N153" i="18"/>
  <c r="B153" i="18"/>
  <c r="O153" i="18"/>
  <c r="C153" i="18"/>
  <c r="H153" i="18"/>
  <c r="G153" i="18"/>
  <c r="Q153" i="18"/>
  <c r="I153" i="18"/>
  <c r="R153" i="18"/>
  <c r="K153" i="18"/>
  <c r="H38" i="22"/>
  <c r="D38" i="22"/>
  <c r="I38" i="22"/>
  <c r="F38" i="22"/>
  <c r="G38" i="22"/>
  <c r="C38" i="22"/>
  <c r="B38" i="22"/>
  <c r="I138" i="21"/>
  <c r="F138" i="21"/>
  <c r="K138" i="21"/>
  <c r="M138" i="21"/>
  <c r="N138" i="21"/>
  <c r="B138" i="21"/>
  <c r="L138" i="21"/>
  <c r="G138" i="21"/>
  <c r="J138" i="21"/>
  <c r="D138" i="21"/>
  <c r="C138" i="21"/>
  <c r="H138" i="21"/>
  <c r="K147" i="17"/>
  <c r="I147" i="17"/>
  <c r="L147" i="17"/>
  <c r="U147" i="17"/>
  <c r="T147" i="17"/>
  <c r="G147" i="17"/>
  <c r="R147" i="17"/>
  <c r="W147" i="17"/>
  <c r="H147" i="17"/>
  <c r="B147" i="17"/>
  <c r="S147" i="17"/>
  <c r="N147" i="17"/>
  <c r="V147" i="17"/>
  <c r="X147" i="17"/>
  <c r="M147" i="17"/>
  <c r="Q147" i="17"/>
  <c r="D147" i="17"/>
  <c r="F147" i="17"/>
  <c r="C147" i="17"/>
  <c r="J147" i="17"/>
  <c r="G89" i="14"/>
  <c r="E89" i="14"/>
  <c r="I89" i="14"/>
  <c r="C89" i="14"/>
  <c r="D89" i="14"/>
  <c r="F89" i="14"/>
  <c r="H89" i="14"/>
  <c r="M191" i="21"/>
  <c r="B191" i="21"/>
  <c r="H191" i="21"/>
  <c r="N191" i="21"/>
  <c r="G191" i="21"/>
  <c r="D191" i="21"/>
  <c r="J191" i="21"/>
  <c r="C191" i="21"/>
  <c r="K191" i="21"/>
  <c r="F191" i="21"/>
  <c r="I191" i="21"/>
  <c r="L191" i="21"/>
  <c r="I111" i="17"/>
  <c r="F111" i="17"/>
  <c r="H111" i="17"/>
  <c r="T111" i="17"/>
  <c r="C111" i="17"/>
  <c r="J111" i="17"/>
  <c r="G111" i="17"/>
  <c r="K111" i="17"/>
  <c r="M111" i="17"/>
  <c r="R111" i="17"/>
  <c r="U111" i="17"/>
  <c r="X111" i="17"/>
  <c r="B111" i="17"/>
  <c r="S111" i="17"/>
  <c r="N111" i="17"/>
  <c r="V111" i="17"/>
  <c r="Q111" i="17"/>
  <c r="L111" i="17"/>
  <c r="W111" i="17"/>
  <c r="D111" i="17"/>
  <c r="J110" i="21"/>
  <c r="I110" i="21"/>
  <c r="N110" i="21"/>
  <c r="M110" i="21"/>
  <c r="L110" i="21"/>
  <c r="G110" i="21"/>
  <c r="F110" i="21"/>
  <c r="H110" i="21"/>
  <c r="C110" i="21"/>
  <c r="K110" i="21"/>
  <c r="D110" i="21"/>
  <c r="B110" i="21"/>
  <c r="C76" i="23"/>
  <c r="D76" i="23"/>
  <c r="I76" i="23"/>
  <c r="H76" i="23"/>
  <c r="F76" i="23"/>
  <c r="B76" i="23"/>
  <c r="G76" i="23"/>
  <c r="B110" i="20"/>
  <c r="D110" i="20"/>
  <c r="F110" i="20"/>
  <c r="I110" i="20"/>
  <c r="H110" i="20"/>
  <c r="K110" i="20"/>
  <c r="J110" i="20"/>
  <c r="G110" i="20"/>
  <c r="C110" i="20"/>
  <c r="L110" i="20"/>
  <c r="N110" i="20"/>
  <c r="M110" i="20"/>
  <c r="C174" i="17"/>
  <c r="G174" i="17"/>
  <c r="H174" i="17"/>
  <c r="M174" i="17"/>
  <c r="T174" i="17"/>
  <c r="D174" i="17"/>
  <c r="F174" i="17"/>
  <c r="I174" i="17"/>
  <c r="Q174" i="17"/>
  <c r="J174" i="17"/>
  <c r="N174" i="17"/>
  <c r="X174" i="17"/>
  <c r="W174" i="17"/>
  <c r="V174" i="17"/>
  <c r="B174" i="17"/>
  <c r="S174" i="17"/>
  <c r="L174" i="17"/>
  <c r="K174" i="17"/>
  <c r="R174" i="17"/>
  <c r="U174" i="17"/>
  <c r="T15" i="26" l="1"/>
  <c r="T21" i="26"/>
  <c r="T13" i="26"/>
  <c r="T17" i="26"/>
  <c r="T19" i="26"/>
  <c r="Q17" i="26"/>
  <c r="Q19" i="26"/>
  <c r="Q15" i="26"/>
  <c r="Q21" i="26"/>
  <c r="Q13" i="26"/>
  <c r="AK13" i="26"/>
  <c r="AK21" i="26"/>
  <c r="AK17" i="26"/>
  <c r="AK15" i="26"/>
  <c r="AK19" i="26"/>
  <c r="Y21" i="26"/>
  <c r="Y19" i="26"/>
  <c r="Y15" i="26"/>
  <c r="Y13" i="26"/>
  <c r="Y17" i="26"/>
  <c r="P15" i="26"/>
  <c r="P19" i="26"/>
  <c r="P21" i="26"/>
  <c r="P13" i="26"/>
  <c r="P17" i="26"/>
  <c r="AE19" i="26"/>
  <c r="AE21" i="26"/>
  <c r="AE13" i="26"/>
  <c r="AE15" i="26"/>
  <c r="AE17" i="26"/>
  <c r="AG17" i="26"/>
  <c r="AG21" i="26"/>
  <c r="AG15" i="26"/>
  <c r="AG13" i="26"/>
  <c r="AG19" i="26"/>
  <c r="N19" i="26"/>
  <c r="N17" i="26"/>
  <c r="N21" i="26"/>
  <c r="N15" i="26"/>
  <c r="N13" i="26"/>
  <c r="E15" i="26"/>
  <c r="E17" i="26"/>
  <c r="E19" i="26"/>
  <c r="E21" i="26"/>
  <c r="E13" i="26"/>
  <c r="F12" i="14"/>
  <c r="F14" i="14"/>
  <c r="H15" i="26"/>
  <c r="H17" i="26"/>
  <c r="H19" i="26"/>
  <c r="H21" i="26"/>
  <c r="H13" i="26"/>
  <c r="AA13" i="26"/>
  <c r="AA17" i="26"/>
  <c r="AA19" i="26"/>
  <c r="AA15" i="26"/>
  <c r="AA21" i="26"/>
  <c r="O19" i="26"/>
  <c r="O15" i="26"/>
  <c r="O13" i="26"/>
  <c r="O21" i="26"/>
  <c r="O17" i="26"/>
  <c r="M13" i="26"/>
  <c r="M15" i="26"/>
  <c r="M17" i="26"/>
  <c r="M21" i="26"/>
  <c r="M19" i="26"/>
  <c r="D21" i="26"/>
  <c r="D13" i="26"/>
  <c r="D19" i="26"/>
  <c r="D17" i="26"/>
  <c r="D15" i="26"/>
  <c r="AM15" i="26"/>
  <c r="AM19" i="26"/>
  <c r="AM13" i="26"/>
  <c r="AM21" i="26"/>
  <c r="AM17" i="26"/>
  <c r="V15" i="26"/>
  <c r="V13" i="26"/>
  <c r="V17" i="26"/>
  <c r="V19" i="26"/>
  <c r="V21" i="26"/>
  <c r="S21" i="26"/>
  <c r="S19" i="26"/>
  <c r="S15" i="26"/>
  <c r="S17" i="26"/>
  <c r="S13" i="26"/>
  <c r="AC15" i="26"/>
  <c r="AC21" i="26"/>
  <c r="AC17" i="26"/>
  <c r="AC19" i="26"/>
  <c r="AC13" i="26"/>
  <c r="D15" i="24"/>
  <c r="D13" i="24"/>
  <c r="D17" i="24"/>
  <c r="H14" i="14"/>
  <c r="H12" i="14"/>
  <c r="AF13" i="26"/>
  <c r="AF15" i="26"/>
  <c r="AF19" i="26"/>
  <c r="AF21" i="26"/>
  <c r="AF17" i="26"/>
  <c r="R17" i="26"/>
  <c r="R15" i="26"/>
  <c r="R21" i="26"/>
  <c r="R13" i="26"/>
  <c r="R19" i="26"/>
  <c r="AD13" i="26"/>
  <c r="AD15" i="26"/>
  <c r="AD19" i="26"/>
  <c r="AD21" i="26"/>
  <c r="AD17" i="26"/>
  <c r="F13" i="26"/>
  <c r="F21" i="26"/>
  <c r="F17" i="26"/>
  <c r="F19" i="26"/>
  <c r="F15" i="26"/>
  <c r="AJ17" i="26"/>
  <c r="AJ15" i="26"/>
  <c r="AJ13" i="26"/>
  <c r="AJ21" i="26"/>
  <c r="AJ19" i="26"/>
  <c r="E13" i="24"/>
  <c r="E17" i="24"/>
  <c r="E15" i="24"/>
  <c r="G14" i="14"/>
  <c r="G12" i="14"/>
  <c r="I13" i="26"/>
  <c r="I21" i="26"/>
  <c r="I17" i="26"/>
  <c r="I15" i="26"/>
  <c r="I19" i="26"/>
  <c r="AI17" i="26"/>
  <c r="AI13" i="26"/>
  <c r="AI15" i="26"/>
  <c r="AI21" i="26"/>
  <c r="AI19" i="26"/>
  <c r="AL15" i="26"/>
  <c r="AL21" i="26"/>
  <c r="AL19" i="26"/>
  <c r="AL13" i="26"/>
  <c r="AL17" i="26"/>
  <c r="U21" i="26"/>
  <c r="U17" i="26"/>
  <c r="U15" i="26"/>
  <c r="U13" i="26"/>
  <c r="U19" i="26"/>
  <c r="X19" i="26"/>
  <c r="X13" i="26"/>
  <c r="X15" i="26"/>
  <c r="X17" i="26"/>
  <c r="X21" i="26"/>
  <c r="L19" i="26"/>
  <c r="L15" i="26"/>
  <c r="L21" i="26"/>
  <c r="L17" i="26"/>
  <c r="L13" i="26"/>
  <c r="G15" i="26"/>
  <c r="G19" i="26"/>
  <c r="G13" i="26"/>
  <c r="G21" i="26"/>
  <c r="G17" i="26"/>
  <c r="AB21" i="26"/>
  <c r="AB13" i="26"/>
  <c r="AB15" i="26"/>
  <c r="AB17" i="26"/>
  <c r="AB19" i="26"/>
  <c r="AH21" i="26"/>
  <c r="AH17" i="26"/>
  <c r="AH19" i="26"/>
  <c r="AH13" i="26"/>
  <c r="AH15" i="26"/>
  <c r="F15" i="24"/>
  <c r="F17" i="24"/>
  <c r="F13" i="24"/>
  <c r="D12" i="14"/>
  <c r="D14" i="14"/>
  <c r="W17" i="26"/>
  <c r="W13" i="26"/>
  <c r="W19" i="26"/>
  <c r="W21" i="26"/>
  <c r="W15" i="26"/>
  <c r="K17" i="26"/>
  <c r="K15" i="26"/>
  <c r="K13" i="26"/>
  <c r="K21" i="26"/>
  <c r="K19" i="26"/>
  <c r="Z21" i="26"/>
  <c r="Z13" i="26"/>
  <c r="Z19" i="26"/>
  <c r="Z15" i="26"/>
  <c r="Z17" i="26"/>
  <c r="J21" i="26"/>
  <c r="J15" i="26"/>
  <c r="J19" i="26"/>
  <c r="J13" i="26"/>
  <c r="J17" i="26"/>
  <c r="G17" i="24"/>
  <c r="G13" i="24"/>
  <c r="G15" i="24"/>
  <c r="E12" i="14"/>
  <c r="E14" i="14"/>
  <c r="F11" i="14" l="1"/>
  <c r="F13" i="14" s="1"/>
  <c r="AK12" i="26"/>
  <c r="AK14" i="26" s="1"/>
  <c r="AJ12" i="26"/>
  <c r="AJ14" i="26" s="1"/>
  <c r="G11" i="14"/>
  <c r="G13" i="14" s="1"/>
  <c r="S12" i="26"/>
  <c r="S14" i="26" s="1"/>
  <c r="E12" i="26"/>
  <c r="E14" i="26" s="1"/>
  <c r="F12" i="24"/>
  <c r="F16" i="24" s="1"/>
  <c r="V12" i="26"/>
  <c r="V16" i="26" s="1"/>
  <c r="M12" i="26"/>
  <c r="M18" i="26" s="1"/>
  <c r="D11" i="14"/>
  <c r="D15" i="14" s="1"/>
  <c r="N12" i="26"/>
  <c r="N20" i="26" s="1"/>
  <c r="AI12" i="26"/>
  <c r="AI20" i="26" s="1"/>
  <c r="D12" i="24"/>
  <c r="D14" i="24" s="1"/>
  <c r="G12" i="26"/>
  <c r="G18" i="26" s="1"/>
  <c r="G12" i="24"/>
  <c r="G16" i="24" s="1"/>
  <c r="Z12" i="26"/>
  <c r="Z22" i="26" s="1"/>
  <c r="L12" i="26"/>
  <c r="L20" i="26" s="1"/>
  <c r="X12" i="26"/>
  <c r="X20" i="26" s="1"/>
  <c r="AL12" i="26"/>
  <c r="AL14" i="26" s="1"/>
  <c r="D12" i="26"/>
  <c r="D16" i="26" s="1"/>
  <c r="AA12" i="26"/>
  <c r="AA22" i="26" s="1"/>
  <c r="P12" i="26"/>
  <c r="P16" i="26" s="1"/>
  <c r="J12" i="26"/>
  <c r="J18" i="26" s="1"/>
  <c r="AB12" i="26"/>
  <c r="AB20" i="26" s="1"/>
  <c r="AD12" i="26"/>
  <c r="AD14" i="26" s="1"/>
  <c r="AC12" i="26"/>
  <c r="AC14" i="26" s="1"/>
  <c r="O12" i="26"/>
  <c r="O14" i="26" s="1"/>
  <c r="H12" i="26"/>
  <c r="H18" i="26" s="1"/>
  <c r="AE12" i="26"/>
  <c r="AE18" i="26" s="1"/>
  <c r="W12" i="26"/>
  <c r="W18" i="26" s="1"/>
  <c r="AH12" i="26"/>
  <c r="AH16" i="26" s="1"/>
  <c r="E12" i="24"/>
  <c r="E18" i="24" s="1"/>
  <c r="AM12" i="26"/>
  <c r="AM20" i="26" s="1"/>
  <c r="Y12" i="26"/>
  <c r="Y14" i="26" s="1"/>
  <c r="T12" i="26"/>
  <c r="T18" i="26" s="1"/>
  <c r="U12" i="26"/>
  <c r="U16" i="26" s="1"/>
  <c r="R12" i="26"/>
  <c r="R14" i="26" s="1"/>
  <c r="AF12" i="26"/>
  <c r="AF22" i="26" s="1"/>
  <c r="AG12" i="26"/>
  <c r="AG18" i="26" s="1"/>
  <c r="Q12" i="26"/>
  <c r="Q14" i="26" s="1"/>
  <c r="I12" i="26"/>
  <c r="I16" i="26" s="1"/>
  <c r="E11" i="14"/>
  <c r="E15" i="14" s="1"/>
  <c r="K12" i="26"/>
  <c r="K18" i="26" s="1"/>
  <c r="F12" i="26"/>
  <c r="F14" i="26" s="1"/>
  <c r="H11" i="14"/>
  <c r="H13" i="14" s="1"/>
  <c r="AJ18" i="26" l="1"/>
  <c r="S20" i="26"/>
  <c r="S22" i="26"/>
  <c r="AJ22" i="26"/>
  <c r="AJ20" i="26"/>
  <c r="AJ16" i="26"/>
  <c r="G15" i="14"/>
  <c r="O20" i="26"/>
  <c r="X14" i="26"/>
  <c r="F18" i="24"/>
  <c r="E16" i="26"/>
  <c r="F15" i="14"/>
  <c r="AM16" i="26"/>
  <c r="E20" i="26"/>
  <c r="AK22" i="26"/>
  <c r="V20" i="26"/>
  <c r="AK18" i="26"/>
  <c r="V22" i="26"/>
  <c r="S16" i="26"/>
  <c r="AK16" i="26"/>
  <c r="AK20" i="26"/>
  <c r="H16" i="26"/>
  <c r="Y20" i="26"/>
  <c r="M22" i="26"/>
  <c r="L16" i="26"/>
  <c r="D16" i="24"/>
  <c r="M16" i="26"/>
  <c r="G14" i="26"/>
  <c r="AL16" i="26"/>
  <c r="M20" i="26"/>
  <c r="E22" i="26"/>
  <c r="N22" i="26"/>
  <c r="T22" i="26"/>
  <c r="O16" i="26"/>
  <c r="T16" i="26"/>
  <c r="G22" i="26"/>
  <c r="E18" i="26"/>
  <c r="T20" i="26"/>
  <c r="P14" i="26"/>
  <c r="I14" i="26"/>
  <c r="S18" i="26"/>
  <c r="W14" i="26"/>
  <c r="N18" i="26"/>
  <c r="AM18" i="26"/>
  <c r="G14" i="24"/>
  <c r="G18" i="24"/>
  <c r="P18" i="26"/>
  <c r="I22" i="26"/>
  <c r="AG16" i="26"/>
  <c r="AC20" i="26"/>
  <c r="V18" i="26"/>
  <c r="J16" i="26"/>
  <c r="J20" i="26"/>
  <c r="K14" i="26"/>
  <c r="R20" i="26"/>
  <c r="I20" i="26"/>
  <c r="H15" i="14"/>
  <c r="AG20" i="26"/>
  <c r="U14" i="26"/>
  <c r="J14" i="26"/>
  <c r="D18" i="26"/>
  <c r="AH18" i="26"/>
  <c r="H22" i="26"/>
  <c r="E14" i="24"/>
  <c r="H14" i="26"/>
  <c r="W20" i="26"/>
  <c r="L14" i="26"/>
  <c r="W16" i="26"/>
  <c r="AA18" i="26"/>
  <c r="U20" i="26"/>
  <c r="U22" i="26"/>
  <c r="Y16" i="26"/>
  <c r="T14" i="26"/>
  <c r="AM14" i="26"/>
  <c r="L22" i="26"/>
  <c r="AI22" i="26"/>
  <c r="F14" i="24"/>
  <c r="Y22" i="26"/>
  <c r="I18" i="26"/>
  <c r="AH14" i="26"/>
  <c r="Z18" i="26"/>
  <c r="P22" i="26"/>
  <c r="Q20" i="26"/>
  <c r="AF16" i="26"/>
  <c r="AB22" i="26"/>
  <c r="AG22" i="26"/>
  <c r="AF20" i="26"/>
  <c r="AE16" i="26"/>
  <c r="O18" i="26"/>
  <c r="AI14" i="26"/>
  <c r="Z20" i="26"/>
  <c r="V14" i="26"/>
  <c r="X18" i="26"/>
  <c r="AC16" i="26"/>
  <c r="D20" i="26"/>
  <c r="Z16" i="26"/>
  <c r="G20" i="26"/>
  <c r="AE20" i="26"/>
  <c r="AG14" i="26"/>
  <c r="AF14" i="26"/>
  <c r="U18" i="26"/>
  <c r="F18" i="26"/>
  <c r="F20" i="26"/>
  <c r="AA14" i="26"/>
  <c r="AD16" i="26"/>
  <c r="AL18" i="26"/>
  <c r="N14" i="26"/>
  <c r="N16" i="26"/>
  <c r="D18" i="24"/>
  <c r="Q16" i="26"/>
  <c r="F16" i="26"/>
  <c r="AB16" i="26"/>
  <c r="Q18" i="26"/>
  <c r="X16" i="26"/>
  <c r="R18" i="26"/>
  <c r="AH20" i="26"/>
  <c r="D22" i="26"/>
  <c r="AL20" i="26"/>
  <c r="O22" i="26"/>
  <c r="E16" i="24"/>
  <c r="W22" i="26"/>
  <c r="AF18" i="26"/>
  <c r="G16" i="26"/>
  <c r="AD18" i="26"/>
  <c r="AA20" i="26"/>
  <c r="AD22" i="26"/>
  <c r="AA16" i="26"/>
  <c r="AC18" i="26"/>
  <c r="AC22" i="26"/>
  <c r="Q22" i="26"/>
  <c r="R22" i="26"/>
  <c r="J22" i="26"/>
  <c r="K16" i="26"/>
  <c r="H20" i="26"/>
  <c r="F22" i="26"/>
  <c r="K22" i="26"/>
  <c r="AL22" i="26"/>
  <c r="K20" i="26"/>
  <c r="Y18" i="26"/>
  <c r="AM22" i="26"/>
  <c r="L18" i="26"/>
  <c r="AH22" i="26"/>
  <c r="D14" i="26"/>
  <c r="AI18" i="26"/>
  <c r="Z14" i="26"/>
  <c r="P20" i="26"/>
  <c r="AD20" i="26"/>
  <c r="AB18" i="26"/>
  <c r="D13" i="14"/>
  <c r="M14" i="26"/>
  <c r="R16" i="26"/>
  <c r="E13" i="14"/>
  <c r="AE22" i="26"/>
  <c r="AE14" i="26"/>
  <c r="AB14" i="26"/>
  <c r="AI16" i="26"/>
  <c r="X22" i="26"/>
</calcChain>
</file>

<file path=xl/sharedStrings.xml><?xml version="1.0" encoding="utf-8"?>
<sst xmlns="http://schemas.openxmlformats.org/spreadsheetml/2006/main" count="23804" uniqueCount="1755">
  <si>
    <t>Paste values in</t>
  </si>
  <si>
    <t>Health &amp; Wellbeing Board</t>
  </si>
  <si>
    <t>Completed by:</t>
  </si>
  <si>
    <t>E-mail:</t>
  </si>
  <si>
    <t>Contact number:</t>
  </si>
  <si>
    <t>Who signed off the report on behalf of the Health and Wellbeing Board:</t>
  </si>
  <si>
    <t>Cover pending</t>
  </si>
  <si>
    <t>s75 pending</t>
  </si>
  <si>
    <t>Metrics pending</t>
  </si>
  <si>
    <t>HICM pending</t>
  </si>
  <si>
    <t>Narrative pending</t>
  </si>
  <si>
    <t>iBCF 1 pending</t>
  </si>
  <si>
    <t>iBCF 2 pending</t>
  </si>
  <si>
    <t>1) Plans to be jointly agreed?</t>
  </si>
  <si>
    <t>2) Planned contribution to social care from the CCG minimum contribution is agreed in line with the Planning Requirements?</t>
  </si>
  <si>
    <t>3) Agreement to invest in NHS commissioned out of hospital services?</t>
  </si>
  <si>
    <t>4) Managing transfers of care?</t>
  </si>
  <si>
    <t>1) Plans to be jointly agreed? If no</t>
  </si>
  <si>
    <t>2) Planned contribution to social care from the CCG minimum contribution is agreed in line with the Planning Requirements? If no</t>
  </si>
  <si>
    <t>3) Agreement to invest in NHS commissioned out of hospital services? If no</t>
  </si>
  <si>
    <t>4) Managing transfers of care? If no</t>
  </si>
  <si>
    <t>Have the funds been pooled via a s.75 pooled budget?</t>
  </si>
  <si>
    <t>s75, if no please detail</t>
  </si>
  <si>
    <t>s75 Pooled date</t>
  </si>
  <si>
    <t>NEA progress</t>
  </si>
  <si>
    <t>Res Admissions progress</t>
  </si>
  <si>
    <t>Reablement progress</t>
  </si>
  <si>
    <t>DToC progress</t>
  </si>
  <si>
    <t>NEA challenges</t>
  </si>
  <si>
    <t>Res Admissions challenges</t>
  </si>
  <si>
    <t>Reablement challenges</t>
  </si>
  <si>
    <t>DToC challenges</t>
  </si>
  <si>
    <t>NEA achievements</t>
  </si>
  <si>
    <t>Res Admissions achievements</t>
  </si>
  <si>
    <t>Reablement achievements</t>
  </si>
  <si>
    <t>DToC achievements</t>
  </si>
  <si>
    <t>NEA support needs</t>
  </si>
  <si>
    <t>Res Admissions support needs</t>
  </si>
  <si>
    <t>Reablement support needs</t>
  </si>
  <si>
    <t>DToC support needs</t>
  </si>
  <si>
    <t>Chg 1 - Early discharge planning Q1 18/19</t>
  </si>
  <si>
    <t>Chg 2 - Systems to monitor patient flow Q1 18/19</t>
  </si>
  <si>
    <t>Chg 3 - Multi-disciplinary/multi-agency discharge teams Q1 18/19</t>
  </si>
  <si>
    <t>Chg 4 - Home first/discharge to assess Q1 18/19</t>
  </si>
  <si>
    <t>Chg 5 - Seven-day service Q1 18/19</t>
  </si>
  <si>
    <t>Chg 6 - Trusted assessors Q1 18/19</t>
  </si>
  <si>
    <t>Chg 7 - Focus on choice Q1 18/19</t>
  </si>
  <si>
    <t>Chg 8 - Enhancing health in care homes Q1 18/19</t>
  </si>
  <si>
    <t>UEC - Red Bag scheme Q1 18/19</t>
  </si>
  <si>
    <t>Chg 1 - Early discharge planning Q2 18/19 Plan</t>
  </si>
  <si>
    <t>Chg 2 - Systems to monitor patient flow Q2 18/19 Plan</t>
  </si>
  <si>
    <t>Chg 3 - Multi-disciplinary/multi-agency discharge teams Q2 18/19 Plan</t>
  </si>
  <si>
    <t>Chg 4 - Home first/discharge to assess Q2 18/19 Plan</t>
  </si>
  <si>
    <t>Chg 5 - Seven-day service Q2 18/19 Plan</t>
  </si>
  <si>
    <t>Chg 6 - Trusted assessors Q2 18/19 Plan</t>
  </si>
  <si>
    <t>Chg 7 - Focus on choice Q2 18/19 Plan</t>
  </si>
  <si>
    <t>Chg 8 - Enhancing health in care homes Q2 18/19 Plan</t>
  </si>
  <si>
    <t>UEC - Red Bag scheme Q2 18/19 Plan</t>
  </si>
  <si>
    <t>Chg 1 - Early discharge planning Q3 18/19 Plan</t>
  </si>
  <si>
    <t>Chg 2 - Systems to monitor patient flow Q3 18/19 Plan</t>
  </si>
  <si>
    <t>Chg 3 - Multi-disciplinary/multi-agency discharge teams Q3 18/19 Plan</t>
  </si>
  <si>
    <t>Chg 4 - Home first/discharge to assess Q3 18/19 Plan</t>
  </si>
  <si>
    <t>Chg 5 - Seven-day service Q3 18/19 Plan</t>
  </si>
  <si>
    <t>Chg 6 - Trusted assessors Q3 18/19 Plan</t>
  </si>
  <si>
    <t>Chg 7 - Focus on choice Q3 18/19 Plan</t>
  </si>
  <si>
    <t>Chg 8 - Enhancing health in care homes Q3 18/19 Plan</t>
  </si>
  <si>
    <t>UEC - Red Bag scheme Q3 18/19 Plan</t>
  </si>
  <si>
    <t>Chg 1 - Early discharge planning Q4 18/19 Plan</t>
  </si>
  <si>
    <t>Chg 2 - Systems to monitor patient flow Q4 18/19 Plan</t>
  </si>
  <si>
    <t>Chg 3 - Multi-disciplinary/multi-agency discharge teams Q4 18/19 Plan</t>
  </si>
  <si>
    <t>Chg 4 - Home first/discharge to assess Q4 18/19 Plan</t>
  </si>
  <si>
    <t>Chg 5 - Seven-day service Q4 18/19 Plan</t>
  </si>
  <si>
    <t>Chg 6 - Trusted assessors Q4 18/19 Plan</t>
  </si>
  <si>
    <t>Chg 7 - Focus on choice Q4 18/19 Plan</t>
  </si>
  <si>
    <t>Chg 8 - Enhancing health in care homes Q4 18/19 Plan</t>
  </si>
  <si>
    <t>UEC - Red Bag scheme Q4 18/19 Plan</t>
  </si>
  <si>
    <t>Chg 1 - Early discharge planning, if Mature or Exemplary please explain</t>
  </si>
  <si>
    <t>Chg 2 - Systems to monitor patient flow, if Mature or Exemplary please explain</t>
  </si>
  <si>
    <t>Chg 3 - Multi-disciplinary/multi-agency discharge teams, if Mature or Exemplary please explain</t>
  </si>
  <si>
    <t>Chg 4 - Home first/discharge to assess, if Mature or Exemplary please explain</t>
  </si>
  <si>
    <t>Chg 5 - Seven-day service, if Mature or Exemplary please explain</t>
  </si>
  <si>
    <t>Chg 6 - Trusted assessors, if Mature or Exemplary please explain</t>
  </si>
  <si>
    <t>Chg 7 - Focus on choice, if Mature or Exemplary please explain</t>
  </si>
  <si>
    <t>Chg 8 - Enhancing health in care homes, if Mature or Exemplary please explain</t>
  </si>
  <si>
    <t>UEC - Red Bag scheme, if Mature or Exemplary please explain</t>
  </si>
  <si>
    <t>Chg 1 - Early discharge planning Challenges</t>
  </si>
  <si>
    <t>Chg 2 - Systems to monitor patient flow Challenges</t>
  </si>
  <si>
    <t>Chg 3 - Multi-disciplinary/multi-agency discharge teams Challenges</t>
  </si>
  <si>
    <t>Chg 4 - Home first/discharge to assess Challenges</t>
  </si>
  <si>
    <t>Chg 5 - Seven-day service Challenges</t>
  </si>
  <si>
    <t>Chg 6 - Trusted assessors Challenges</t>
  </si>
  <si>
    <t>Chg 7 - Focus on choice Challenges</t>
  </si>
  <si>
    <t>Chg 8 - Enhancing health in care homes Challenges</t>
  </si>
  <si>
    <t>UEC - Red Bag Scheme Challenges</t>
  </si>
  <si>
    <t>Chg 1 - Early discharge planning Additional achievements</t>
  </si>
  <si>
    <t>Chg 2 - Systems to monitor patient flow Additional achievements</t>
  </si>
  <si>
    <t>Chg 3 - Multi-disciplinary/multi-agency discharge teams Additional achievements</t>
  </si>
  <si>
    <t>Chg 4 - Home first/discharge to assess Additional achievements</t>
  </si>
  <si>
    <t>Chg 5 - Seven-day service Additional achievements</t>
  </si>
  <si>
    <t>Chg 6 - Trusted assessors Additional achievements</t>
  </si>
  <si>
    <t>Chg 7 - Focus on choice Additional achievements</t>
  </si>
  <si>
    <t>Chg 8 - Enhancing health in care homes Additional achievements</t>
  </si>
  <si>
    <t>UEC - Red Bag Scheme Additional achievements</t>
  </si>
  <si>
    <t>Chg 1 - Early discharge planning Support needs</t>
  </si>
  <si>
    <t>Chg 2 - Systems to monitor patient flow Support needs</t>
  </si>
  <si>
    <t>Chg 3 - Multi-disciplinary/multi-agency discharge teams Support needs</t>
  </si>
  <si>
    <t>Chg 4 - Home first/discharge to assess Support needs</t>
  </si>
  <si>
    <t>Chg 5 - Seven-day service Support needs</t>
  </si>
  <si>
    <t>Chg 6 - Trusted assessors Support needs</t>
  </si>
  <si>
    <t>Chg 7 - Focus on choice Support needs</t>
  </si>
  <si>
    <t>Chg 8 - Enhancing health in care homes Support needs</t>
  </si>
  <si>
    <t>UEC - Red Bag Scheme Support needs</t>
  </si>
  <si>
    <t>Local progress for integration</t>
  </si>
  <si>
    <t>Integration success story</t>
  </si>
  <si>
    <t>Template Version</t>
  </si>
  <si>
    <t>C8</t>
  </si>
  <si>
    <t>C10</t>
  </si>
  <si>
    <t>C12</t>
  </si>
  <si>
    <t>C14</t>
  </si>
  <si>
    <t>C16</t>
  </si>
  <si>
    <t>C23</t>
  </si>
  <si>
    <t>C24</t>
  </si>
  <si>
    <t>C25</t>
  </si>
  <si>
    <t>C26</t>
  </si>
  <si>
    <t>C27</t>
  </si>
  <si>
    <t>C28</t>
  </si>
  <si>
    <t>C29</t>
  </si>
  <si>
    <t>C9</t>
  </si>
  <si>
    <t>C11</t>
  </si>
  <si>
    <t>D8</t>
  </si>
  <si>
    <t>D9</t>
  </si>
  <si>
    <t>D10</t>
  </si>
  <si>
    <t>D11</t>
  </si>
  <si>
    <t>C15</t>
  </si>
  <si>
    <t>D15</t>
  </si>
  <si>
    <t>E15</t>
  </si>
  <si>
    <t>D12</t>
  </si>
  <si>
    <t>D13</t>
  </si>
  <si>
    <t>D14</t>
  </si>
  <si>
    <t>E11</t>
  </si>
  <si>
    <t>E12</t>
  </si>
  <si>
    <t>E13</t>
  </si>
  <si>
    <t>E14</t>
  </si>
  <si>
    <t>F11</t>
  </si>
  <si>
    <t>F12</t>
  </si>
  <si>
    <t>F13</t>
  </si>
  <si>
    <t>F14</t>
  </si>
  <si>
    <t>G11</t>
  </si>
  <si>
    <t>G12</t>
  </si>
  <si>
    <t>G13</t>
  </si>
  <si>
    <t>G14</t>
  </si>
  <si>
    <t>E16</t>
  </si>
  <si>
    <t>E17</t>
  </si>
  <si>
    <t>E18</t>
  </si>
  <si>
    <t>E19</t>
  </si>
  <si>
    <t>E23</t>
  </si>
  <si>
    <t>F15</t>
  </si>
  <si>
    <t>F16</t>
  </si>
  <si>
    <t>F17</t>
  </si>
  <si>
    <t>F18</t>
  </si>
  <si>
    <t>F19</t>
  </si>
  <si>
    <t>F23</t>
  </si>
  <si>
    <t>G15</t>
  </si>
  <si>
    <t>G16</t>
  </si>
  <si>
    <t>G17</t>
  </si>
  <si>
    <t>G18</t>
  </si>
  <si>
    <t>G19</t>
  </si>
  <si>
    <t>G23</t>
  </si>
  <si>
    <t>H12</t>
  </si>
  <si>
    <t>H13</t>
  </si>
  <si>
    <t>H14</t>
  </si>
  <si>
    <t>H15</t>
  </si>
  <si>
    <t>H16</t>
  </si>
  <si>
    <t>H17</t>
  </si>
  <si>
    <t>H18</t>
  </si>
  <si>
    <t>H19</t>
  </si>
  <si>
    <t>H23</t>
  </si>
  <si>
    <t>I12</t>
  </si>
  <si>
    <t>I13</t>
  </si>
  <si>
    <t>I14</t>
  </si>
  <si>
    <t>I15</t>
  </si>
  <si>
    <t>I16</t>
  </si>
  <si>
    <t>I17</t>
  </si>
  <si>
    <t>I18</t>
  </si>
  <si>
    <t>I19</t>
  </si>
  <si>
    <t>I23</t>
  </si>
  <si>
    <t>J12</t>
  </si>
  <si>
    <t>J13</t>
  </si>
  <si>
    <t>J14</t>
  </si>
  <si>
    <t>J15</t>
  </si>
  <si>
    <t>J16</t>
  </si>
  <si>
    <t>J17</t>
  </si>
  <si>
    <t>J18</t>
  </si>
  <si>
    <t>J19</t>
  </si>
  <si>
    <t>J23</t>
  </si>
  <si>
    <t>K12</t>
  </si>
  <si>
    <t>K13</t>
  </si>
  <si>
    <t>K14</t>
  </si>
  <si>
    <t>K15</t>
  </si>
  <si>
    <t>K16</t>
  </si>
  <si>
    <t>K17</t>
  </si>
  <si>
    <t>K18</t>
  </si>
  <si>
    <t>K19</t>
  </si>
  <si>
    <t>K23</t>
  </si>
  <si>
    <t>L12</t>
  </si>
  <si>
    <t>L13</t>
  </si>
  <si>
    <t>L14</t>
  </si>
  <si>
    <t>L15</t>
  </si>
  <si>
    <t>L16</t>
  </si>
  <si>
    <t>L17</t>
  </si>
  <si>
    <t>L18</t>
  </si>
  <si>
    <t>L19</t>
  </si>
  <si>
    <t>L23</t>
  </si>
  <si>
    <t>B8</t>
  </si>
  <si>
    <t>B12</t>
  </si>
  <si>
    <t>B4</t>
  </si>
  <si>
    <t>1. Cover</t>
  </si>
  <si>
    <t>2. National Conidtions &amp; s75</t>
  </si>
  <si>
    <t>3. Metrics</t>
  </si>
  <si>
    <t>4. HICM</t>
  </si>
  <si>
    <t>5. Narrative</t>
  </si>
  <si>
    <t>Code</t>
  </si>
  <si>
    <t>General Footnotes:</t>
  </si>
  <si>
    <t>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</si>
  <si>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Limited data cleaning has been undertaken on the data.</t>
  </si>
  <si>
    <t>Data Sources</t>
  </si>
  <si>
    <t>Period Covered</t>
  </si>
  <si>
    <t>NHS England</t>
  </si>
  <si>
    <t>Annual Residential Admissions Return</t>
  </si>
  <si>
    <t>2015 / 2016 &amp; 2016 / 2017</t>
  </si>
  <si>
    <t>NHS Digital</t>
  </si>
  <si>
    <t>Annual Reablement Return</t>
  </si>
  <si>
    <t>Non-Elective Admissions - Secondary Uses Service (SUS)</t>
  </si>
  <si>
    <t>Q1 2018/19</t>
  </si>
  <si>
    <t>Purpose:</t>
  </si>
  <si>
    <t>Contents</t>
  </si>
  <si>
    <t>Cover</t>
  </si>
  <si>
    <t>Cover:</t>
  </si>
  <si>
    <t>HWBs</t>
  </si>
  <si>
    <t>All Codes</t>
  </si>
  <si>
    <t>Sub Regions</t>
  </si>
  <si>
    <t>Offset</t>
  </si>
  <si>
    <t>Selected org:</t>
  </si>
  <si>
    <t>Barking and Dagenham</t>
  </si>
  <si>
    <t>Health and Wellbeing Board</t>
  </si>
  <si>
    <t>NHS England North (Yorkshire And Humber)</t>
  </si>
  <si>
    <t>Selected org code:</t>
  </si>
  <si>
    <t>E09000002</t>
  </si>
  <si>
    <t>HWB</t>
  </si>
  <si>
    <t>Q72</t>
  </si>
  <si>
    <t>E12000001</t>
  </si>
  <si>
    <t>Regions Lookup</t>
  </si>
  <si>
    <t>LO Lookup</t>
  </si>
  <si>
    <t>07L</t>
  </si>
  <si>
    <t>NHS Barking and Dagenham CCG</t>
  </si>
  <si>
    <t>Y54</t>
  </si>
  <si>
    <t>North of England Commissioning Region</t>
  </si>
  <si>
    <t>07M</t>
  </si>
  <si>
    <t>NHS Barnet CCG</t>
  </si>
  <si>
    <t>E09000003</t>
  </si>
  <si>
    <t>Barnet</t>
  </si>
  <si>
    <t>Y55</t>
  </si>
  <si>
    <t>Midlands and East of England Commissioning Region</t>
  </si>
  <si>
    <t>Q74</t>
  </si>
  <si>
    <t>NHS England North (Cumbria And North East)</t>
  </si>
  <si>
    <t>E12000002</t>
  </si>
  <si>
    <t>02P</t>
  </si>
  <si>
    <t>NHS Barnsley CCG</t>
  </si>
  <si>
    <t>E08000016</t>
  </si>
  <si>
    <t>Barnsley</t>
  </si>
  <si>
    <t>Y56</t>
  </si>
  <si>
    <t>London Commissioning Region</t>
  </si>
  <si>
    <t>Q75</t>
  </si>
  <si>
    <t>NHS England North (Cheshire And Merseyside)</t>
  </si>
  <si>
    <t>E12000003</t>
  </si>
  <si>
    <t>11E</t>
  </si>
  <si>
    <t>NHS Bath and North East Somerset CCG</t>
  </si>
  <si>
    <t>E06000022</t>
  </si>
  <si>
    <t>Bath and North East Somerset</t>
  </si>
  <si>
    <t>Y58</t>
  </si>
  <si>
    <t>South West England Commissioning Region</t>
  </si>
  <si>
    <t>Q83</t>
  </si>
  <si>
    <t>NHS England North (Greater Manchester)</t>
  </si>
  <si>
    <t>E12000004</t>
  </si>
  <si>
    <t>06F</t>
  </si>
  <si>
    <t>NHS Bedfordshire CCG</t>
  </si>
  <si>
    <t>E06000055</t>
  </si>
  <si>
    <t>Bedford</t>
  </si>
  <si>
    <t>Y59</t>
  </si>
  <si>
    <t>South East England Commissioning Region</t>
  </si>
  <si>
    <t>Q84</t>
  </si>
  <si>
    <t>NHS England North (Lancashire)</t>
  </si>
  <si>
    <t>E12000005</t>
  </si>
  <si>
    <t>07N</t>
  </si>
  <si>
    <t>NHS Bexley CCG</t>
  </si>
  <si>
    <t>E09000004</t>
  </si>
  <si>
    <t>Bexley</t>
  </si>
  <si>
    <t>Q76</t>
  </si>
  <si>
    <t>NHS England Midlands And East (North Midlands)</t>
  </si>
  <si>
    <t>E12000006</t>
  </si>
  <si>
    <t>NHS Birmingham Crosscity CCG</t>
  </si>
  <si>
    <t>E08000025</t>
  </si>
  <si>
    <t>Birmingham</t>
  </si>
  <si>
    <t>Q77</t>
  </si>
  <si>
    <t>NHS England Midlands And East (West Midlands)</t>
  </si>
  <si>
    <t>E12000007</t>
  </si>
  <si>
    <t>00Q</t>
  </si>
  <si>
    <t>NHS Blackburn with Darwen CCG</t>
  </si>
  <si>
    <t>E06000008</t>
  </si>
  <si>
    <t>Blackburn with Darwen</t>
  </si>
  <si>
    <t>Q78</t>
  </si>
  <si>
    <t>NHS England Midlands And East (Central Midlands)</t>
  </si>
  <si>
    <t>E12000008</t>
  </si>
  <si>
    <t>Y57</t>
  </si>
  <si>
    <t>00R</t>
  </si>
  <si>
    <t>NHS Blackpool CCG</t>
  </si>
  <si>
    <t>E06000009</t>
  </si>
  <si>
    <t>Blackpool</t>
  </si>
  <si>
    <t>Q79</t>
  </si>
  <si>
    <t>NHS England Midlands And East (East)</t>
  </si>
  <si>
    <t>E12000009</t>
  </si>
  <si>
    <t>00T</t>
  </si>
  <si>
    <t>NHS Bolton CCG</t>
  </si>
  <si>
    <t>E08000001</t>
  </si>
  <si>
    <t>Bolton</t>
  </si>
  <si>
    <t>Q85</t>
  </si>
  <si>
    <t>NHS England South West (South West South)</t>
  </si>
  <si>
    <t>11J</t>
  </si>
  <si>
    <t>NHS Dorset CCG</t>
  </si>
  <si>
    <t>E06000028 &amp; E06000029</t>
  </si>
  <si>
    <t>Bournemouth &amp; Poole</t>
  </si>
  <si>
    <t>Q86</t>
  </si>
  <si>
    <t>NHS England South West (South West North)</t>
  </si>
  <si>
    <t>NHS Bracknell and Ascot CCG</t>
  </si>
  <si>
    <t>E06000036</t>
  </si>
  <si>
    <t>Bracknell Forest</t>
  </si>
  <si>
    <t>Q87</t>
  </si>
  <si>
    <t>NHS England South East (Hampshire, Isle of Wight and Thames Valley)</t>
  </si>
  <si>
    <t>02N</t>
  </si>
  <si>
    <t>NHS Airedale, Wharfdale and Craven CCG</t>
  </si>
  <si>
    <t>E08000032</t>
  </si>
  <si>
    <t>Bradford</t>
  </si>
  <si>
    <t>Q88</t>
  </si>
  <si>
    <t>NHS England South East (Kent, Surrey and Sussex)</t>
  </si>
  <si>
    <t>E09000005</t>
  </si>
  <si>
    <t>Brent</t>
  </si>
  <si>
    <t>Q71</t>
  </si>
  <si>
    <t>NHS England London</t>
  </si>
  <si>
    <t>09D</t>
  </si>
  <si>
    <t>NHS Brighton and Hove CCG</t>
  </si>
  <si>
    <t>E06000043</t>
  </si>
  <si>
    <t>Brighton and Hove</t>
  </si>
  <si>
    <t>NHS Bristol CCG</t>
  </si>
  <si>
    <t>E06000023</t>
  </si>
  <si>
    <t>Bristol, City of</t>
  </si>
  <si>
    <t>E09000006</t>
  </si>
  <si>
    <t>Bromley</t>
  </si>
  <si>
    <t>NHS Aylesbury Vale CCG</t>
  </si>
  <si>
    <t>E10000002</t>
  </si>
  <si>
    <t>Buckinghamshire</t>
  </si>
  <si>
    <t>E08000002</t>
  </si>
  <si>
    <t>Bury</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</si>
  <si>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</si>
  <si>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</si>
  <si>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</si>
  <si>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</si>
  <si>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</si>
  <si>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</si>
  <si>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</si>
  <si>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</si>
  <si>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</si>
  <si>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</si>
  <si>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</si>
  <si>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</si>
  <si>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</si>
  <si>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</si>
  <si>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</si>
  <si>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</si>
  <si>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</si>
  <si>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</si>
  <si>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</si>
  <si>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</si>
  <si>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</si>
  <si>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</si>
  <si>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</si>
  <si>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</si>
  <si>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</si>
  <si>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</si>
  <si>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</si>
  <si>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</si>
  <si>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</si>
  <si>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</si>
  <si>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</si>
  <si>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</si>
  <si>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</si>
  <si>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</si>
  <si>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</si>
  <si>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</si>
  <si>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</si>
  <si>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</si>
  <si>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</si>
  <si>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</si>
  <si>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</si>
  <si>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</si>
  <si>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</si>
  <si>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</si>
  <si>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</si>
  <si>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</si>
  <si>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</si>
  <si>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</si>
  <si>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</si>
  <si>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</si>
  <si>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</si>
  <si>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</si>
  <si>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</si>
  <si>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</si>
  <si>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</si>
  <si>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</si>
  <si>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</si>
  <si>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</si>
  <si>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</si>
  <si>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</si>
  <si>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</si>
  <si>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</si>
  <si>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</si>
  <si>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</si>
  <si>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</si>
  <si>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</si>
  <si>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</si>
  <si>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</si>
  <si>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</si>
  <si>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</si>
  <si>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</si>
  <si>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</si>
  <si>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</si>
  <si>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</si>
  <si>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</si>
  <si>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</si>
  <si>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</si>
  <si>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</si>
  <si>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</si>
  <si>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</si>
  <si>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</si>
  <si>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</si>
  <si>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</si>
  <si>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</si>
  <si>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</si>
  <si>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</si>
  <si>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</si>
  <si>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</si>
  <si>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</si>
  <si>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</si>
  <si>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</si>
  <si>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</si>
  <si>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</si>
  <si>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</si>
  <si>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</si>
  <si>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</si>
  <si>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</si>
  <si>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</si>
  <si>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</si>
  <si>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</si>
  <si>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</si>
  <si>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</si>
  <si>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</si>
  <si>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</si>
  <si>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</si>
  <si>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</si>
  <si>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</si>
  <si>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</si>
  <si>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</si>
  <si>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</si>
  <si>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</si>
  <si>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</si>
  <si>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</si>
  <si>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</si>
  <si>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</si>
  <si>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</si>
  <si>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</si>
  <si>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</si>
  <si>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</si>
  <si>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</si>
  <si>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</si>
  <si>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</si>
  <si>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09C</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</si>
  <si>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</si>
  <si>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</si>
  <si>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</si>
  <si>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</si>
  <si>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</si>
  <si>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</si>
  <si>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</si>
  <si>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</si>
  <si>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</si>
  <si>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</si>
  <si>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</si>
  <si>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</si>
  <si>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</si>
  <si>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</si>
  <si>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</si>
  <si>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</si>
  <si>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</si>
  <si>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</si>
  <si>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</si>
  <si>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02W</t>
  </si>
  <si>
    <t>NHS Bradford City CCG</t>
  </si>
  <si>
    <t>E08000035</t>
  </si>
  <si>
    <t>Leeds</t>
  </si>
  <si>
    <t>03W</t>
  </si>
  <si>
    <t>NHS East Leicestershire and Rutland CCG</t>
  </si>
  <si>
    <t>E06000016</t>
  </si>
  <si>
    <t>Leicester</t>
  </si>
  <si>
    <t>03V</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</si>
  <si>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</si>
  <si>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</si>
  <si>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</si>
  <si>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</si>
  <si>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</si>
  <si>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</si>
  <si>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</si>
  <si>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</si>
  <si>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</si>
  <si>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</si>
  <si>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</si>
  <si>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</si>
  <si>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</si>
  <si>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</si>
  <si>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</si>
  <si>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</si>
  <si>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</si>
  <si>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E08000003</t>
  </si>
  <si>
    <t>Manchester</t>
  </si>
  <si>
    <t>09J</t>
  </si>
  <si>
    <t>NHS Dartford, Gravesham and Swanley CCG</t>
  </si>
  <si>
    <t>E06000035</t>
  </si>
  <si>
    <t>Medway</t>
  </si>
  <si>
    <t>07V</t>
  </si>
  <si>
    <t>NHS Croydon CCG</t>
  </si>
  <si>
    <t>E09000024</t>
  </si>
  <si>
    <t>Merton</t>
  </si>
  <si>
    <t>03D</t>
  </si>
  <si>
    <t>NHS Hambleton, Richmondshire and Whitby CCG</t>
  </si>
  <si>
    <t>E06000002</t>
  </si>
  <si>
    <t>Middlesbrough</t>
  </si>
  <si>
    <t>E06000042</t>
  </si>
  <si>
    <t>Milton Keynes</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</si>
  <si>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</si>
  <si>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</si>
  <si>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</si>
  <si>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</si>
  <si>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</si>
  <si>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</si>
  <si>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</si>
  <si>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</si>
  <si>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</si>
  <si>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</si>
  <si>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</si>
  <si>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</si>
  <si>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</si>
  <si>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</si>
  <si>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</si>
  <si>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</si>
  <si>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</si>
  <si>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</si>
  <si>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</si>
  <si>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</si>
  <si>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</si>
  <si>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</si>
  <si>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</si>
  <si>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</si>
  <si>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</si>
  <si>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</si>
  <si>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</si>
  <si>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</si>
  <si>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</si>
  <si>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01D</t>
  </si>
  <si>
    <t>NHS Heywood, Middleton and Rochdale CCG</t>
  </si>
  <si>
    <t>E08000004</t>
  </si>
  <si>
    <t>Oldham</t>
  </si>
  <si>
    <t>E10000025</t>
  </si>
  <si>
    <t>Oxfordshire</t>
  </si>
  <si>
    <t>E06000031</t>
  </si>
  <si>
    <t>Peterborough</t>
  </si>
  <si>
    <t>99P</t>
  </si>
  <si>
    <t>NHS North, East, West Devon CCG</t>
  </si>
  <si>
    <t>E06000026</t>
  </si>
  <si>
    <t>Plymouth</t>
  </si>
  <si>
    <t>10K</t>
  </si>
  <si>
    <t>NHS Fareham and Gosport CCG</t>
  </si>
  <si>
    <t>E06000044</t>
  </si>
  <si>
    <t>Portsmouth</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</si>
  <si>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</si>
  <si>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</si>
  <si>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</si>
  <si>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</si>
  <si>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</si>
  <si>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</si>
  <si>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</si>
  <si>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</si>
  <si>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</si>
  <si>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</si>
  <si>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</si>
  <si>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</si>
  <si>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</si>
  <si>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</si>
  <si>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</si>
  <si>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</si>
  <si>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</si>
  <si>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</si>
  <si>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</si>
  <si>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</si>
  <si>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</si>
  <si>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</si>
  <si>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</si>
  <si>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</si>
  <si>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</si>
  <si>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</si>
  <si>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</si>
  <si>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</si>
  <si>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</si>
  <si>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</si>
  <si>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</si>
  <si>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</si>
  <si>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</si>
  <si>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</si>
  <si>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</si>
  <si>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</si>
  <si>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</si>
  <si>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</si>
  <si>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</si>
  <si>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</si>
  <si>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</si>
  <si>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</si>
  <si>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</si>
  <si>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</si>
  <si>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</si>
  <si>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</si>
  <si>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</si>
  <si>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</si>
  <si>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</si>
  <si>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</si>
  <si>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</si>
  <si>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</si>
  <si>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</si>
  <si>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NHS Central Manchester CCG</t>
  </si>
  <si>
    <t>E08000007</t>
  </si>
  <si>
    <t>Stockport</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</si>
  <si>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</si>
  <si>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</si>
  <si>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</si>
  <si>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</si>
  <si>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</si>
  <si>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</si>
  <si>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</si>
  <si>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</si>
  <si>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</si>
  <si>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</si>
  <si>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</si>
  <si>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</si>
  <si>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</si>
  <si>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</si>
  <si>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</si>
  <si>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</si>
  <si>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E08000008</t>
  </si>
  <si>
    <t>Tameside</t>
  </si>
  <si>
    <t>05N</t>
  </si>
  <si>
    <t>NHS Shropshire CCG</t>
  </si>
  <si>
    <t>E06000020</t>
  </si>
  <si>
    <t>Telford and Wrekin</t>
  </si>
  <si>
    <t>E06000034</t>
  </si>
  <si>
    <t>Thurrock</t>
  </si>
  <si>
    <t>99Q</t>
  </si>
  <si>
    <t>NHS South Devon and Torbay CCG</t>
  </si>
  <si>
    <t>E06000027</t>
  </si>
  <si>
    <t>Torbay</t>
  </si>
  <si>
    <t>E09000030</t>
  </si>
  <si>
    <t>Tower Hamlets</t>
  </si>
  <si>
    <t>E08000009</t>
  </si>
  <si>
    <t>Trafford</t>
  </si>
  <si>
    <t>E08000036</t>
  </si>
  <si>
    <t>Wakefield</t>
  </si>
  <si>
    <t>E08000030</t>
  </si>
  <si>
    <t>Walsall</t>
  </si>
  <si>
    <t>07T</t>
  </si>
  <si>
    <t>NHS City and Hackney CCG</t>
  </si>
  <si>
    <t>E09000031</t>
  </si>
  <si>
    <t>Waltham Forest</t>
  </si>
  <si>
    <t>E09000032</t>
  </si>
  <si>
    <t>Wandsworth</t>
  </si>
  <si>
    <t>E06000007</t>
  </si>
  <si>
    <t>Warrington</t>
  </si>
  <si>
    <t>E10000031</t>
  </si>
  <si>
    <t>Warwickshire</t>
  </si>
  <si>
    <t>NHS Newbury and District CCG</t>
  </si>
  <si>
    <t>E06000037</t>
  </si>
  <si>
    <t>West Berkshire</t>
  </si>
  <si>
    <t>E10000032</t>
  </si>
  <si>
    <t>West Sussex</t>
  </si>
  <si>
    <t>E09000033</t>
  </si>
  <si>
    <t>Westminster</t>
  </si>
  <si>
    <t>E08000010</t>
  </si>
  <si>
    <t>Wigan</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</si>
  <si>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</si>
  <si>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</si>
  <si>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</si>
  <si>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</si>
  <si>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</si>
  <si>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</si>
  <si>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</si>
  <si>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</si>
  <si>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</si>
  <si>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</si>
  <si>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</si>
  <si>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</si>
  <si>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</si>
  <si>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</si>
  <si>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</si>
  <si>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</si>
  <si>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</si>
  <si>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</si>
  <si>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</si>
  <si>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</si>
  <si>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CCG Name</t>
  </si>
  <si>
    <t>15E</t>
  </si>
  <si>
    <t>NHS Birmingham and Solihull CCG</t>
  </si>
  <si>
    <t>15D</t>
  </si>
  <si>
    <t>NHS East Berkshire CCG</t>
  </si>
  <si>
    <t>15C</t>
  </si>
  <si>
    <t>NHS Bristol, North Somerset and South Gloucestershire CCG</t>
  </si>
  <si>
    <t>14Y</t>
  </si>
  <si>
    <t>NHS Buckinghamshire CCG</t>
  </si>
  <si>
    <t>02T</t>
  </si>
  <si>
    <t>NHS Calderdale CCG</t>
  </si>
  <si>
    <t>NHS North Cumbria CCG</t>
  </si>
  <si>
    <t>04J</t>
  </si>
  <si>
    <t>NHS North Derbyshire CCG</t>
  </si>
  <si>
    <t>02X</t>
  </si>
  <si>
    <t>NHS Doncaster CCG</t>
  </si>
  <si>
    <t>09F</t>
  </si>
  <si>
    <t>NHS Eastbourne, Hailsham and Seaford CCG</t>
  </si>
  <si>
    <t>07X</t>
  </si>
  <si>
    <t>NHS Enfield CCG</t>
  </si>
  <si>
    <t>06T</t>
  </si>
  <si>
    <t>NHS North East Essex CCG</t>
  </si>
  <si>
    <t>13T</t>
  </si>
  <si>
    <t>NHS Newcastle Gateshead CCG</t>
  </si>
  <si>
    <t>08A</t>
  </si>
  <si>
    <t>NHS Greenwich CCG</t>
  </si>
  <si>
    <t>11A</t>
  </si>
  <si>
    <t>NHS West Hampshire CCG</t>
  </si>
  <si>
    <t>08D</t>
  </si>
  <si>
    <t>NHS Haringey CCG</t>
  </si>
  <si>
    <t>08E</t>
  </si>
  <si>
    <t>NHS Harrow CCG</t>
  </si>
  <si>
    <t>00K</t>
  </si>
  <si>
    <t>NHS Hartlepool and Stockton-On-Tees CCG</t>
  </si>
  <si>
    <t>08F</t>
  </si>
  <si>
    <t>NHS Havering CCG</t>
  </si>
  <si>
    <t>06N</t>
  </si>
  <si>
    <t>NHS Herts Valleys CCG</t>
  </si>
  <si>
    <t>08G</t>
  </si>
  <si>
    <t>NHS Hillingdon CCG</t>
  </si>
  <si>
    <t>03Q</t>
  </si>
  <si>
    <t>NHS Vale of York CCG</t>
  </si>
  <si>
    <t>12F</t>
  </si>
  <si>
    <t>NHS Wirral CCG</t>
  </si>
  <si>
    <t>00M</t>
  </si>
  <si>
    <t>NHS South Tees CCG</t>
  </si>
  <si>
    <t>09W</t>
  </si>
  <si>
    <t>NHS Medway CCG</t>
  </si>
  <si>
    <t>15A</t>
  </si>
  <si>
    <t>NHS Berkshire West CCG</t>
  </si>
  <si>
    <t>00N</t>
  </si>
  <si>
    <t>NHS South Tyneside CCG</t>
  </si>
  <si>
    <t>03N</t>
  </si>
  <si>
    <t>NHS Sheffield CCG</t>
  </si>
  <si>
    <t>07G</t>
  </si>
  <si>
    <t>NHS Thurrock CCG</t>
  </si>
  <si>
    <t>15F</t>
  </si>
  <si>
    <t>NHS Leeds CCG</t>
  </si>
  <si>
    <t>00L</t>
  </si>
  <si>
    <t>NHS Northumberland CCG</t>
  </si>
  <si>
    <t>03F</t>
  </si>
  <si>
    <t>NHS Hull CCG</t>
  </si>
  <si>
    <t>03H</t>
  </si>
  <si>
    <t>NHS North East Lincolnshire CCG</t>
  </si>
  <si>
    <t>07Y</t>
  </si>
  <si>
    <t>NHS Hounslow CCG</t>
  </si>
  <si>
    <t>08H</t>
  </si>
  <si>
    <t>NHS Islington CCG</t>
  </si>
  <si>
    <t>08Y</t>
  </si>
  <si>
    <t>NHS West London (K&amp;C &amp; QPP) CCG</t>
  </si>
  <si>
    <t>99J</t>
  </si>
  <si>
    <t>NHS West Kent CCG</t>
  </si>
  <si>
    <t>03A</t>
  </si>
  <si>
    <t>NHS Greater Huddersfield CCG</t>
  </si>
  <si>
    <t>08K</t>
  </si>
  <si>
    <t>NHS Lambeth CCG</t>
  </si>
  <si>
    <t>01A</t>
  </si>
  <si>
    <t>NHS East Lancashire CCG</t>
  </si>
  <si>
    <t>04C</t>
  </si>
  <si>
    <t>NHS Leicester City CCG</t>
  </si>
  <si>
    <t>04V</t>
  </si>
  <si>
    <t>NHS West Leicestershire CCG</t>
  </si>
  <si>
    <t>08L</t>
  </si>
  <si>
    <t>NHS Lewisham CCG</t>
  </si>
  <si>
    <t>99A</t>
  </si>
  <si>
    <t>NHS Liverpool CCG</t>
  </si>
  <si>
    <t>06P</t>
  </si>
  <si>
    <t>NHS Luton CCG</t>
  </si>
  <si>
    <t>14L</t>
  </si>
  <si>
    <t>NHS Manchester CCG</t>
  </si>
  <si>
    <t>08R</t>
  </si>
  <si>
    <t>NHS Merton CCG</t>
  </si>
  <si>
    <t>04F</t>
  </si>
  <si>
    <t>NHS Milton Keynes CCG</t>
  </si>
  <si>
    <t>08M</t>
  </si>
  <si>
    <t>NHS Newham CCG</t>
  </si>
  <si>
    <t>06W</t>
  </si>
  <si>
    <t>NHS Norwich CCG</t>
  </si>
  <si>
    <t>03K</t>
  </si>
  <si>
    <t>NHS North Lincolnshire CCG</t>
  </si>
  <si>
    <t>99C</t>
  </si>
  <si>
    <t>NHS North Tyneside CCG</t>
  </si>
  <si>
    <t>04G</t>
  </si>
  <si>
    <t>NHS Nene CCG</t>
  </si>
  <si>
    <t>04E</t>
  </si>
  <si>
    <t>NHS Mansfield and Ashfield CCG</t>
  </si>
  <si>
    <t>00Y</t>
  </si>
  <si>
    <t>NHS Oldham CCG</t>
  </si>
  <si>
    <t>10Q</t>
  </si>
  <si>
    <t>NHS Oxfordshire CCG</t>
  </si>
  <si>
    <t>10R</t>
  </si>
  <si>
    <t>NHS Portsmouth CCG</t>
  </si>
  <si>
    <t>08N</t>
  </si>
  <si>
    <t>NHS Redbridge CCG</t>
  </si>
  <si>
    <t>08P</t>
  </si>
  <si>
    <t>NHS Richmond CCG</t>
  </si>
  <si>
    <t>03L</t>
  </si>
  <si>
    <t>NHS Rotherham CCG</t>
  </si>
  <si>
    <t>01G</t>
  </si>
  <si>
    <t>NHS Salford CCG</t>
  </si>
  <si>
    <t>05L</t>
  </si>
  <si>
    <t>NHS Sandwell and West Birmingham CCG</t>
  </si>
  <si>
    <t>01T</t>
  </si>
  <si>
    <t>NHS South Sefton CCG</t>
  </si>
  <si>
    <t>11X</t>
  </si>
  <si>
    <t>NHS Somerset CCG</t>
  </si>
  <si>
    <t>99G</t>
  </si>
  <si>
    <t>NHS Southend CCG</t>
  </si>
  <si>
    <t>08Q</t>
  </si>
  <si>
    <t>NHS Southwark CCG</t>
  </si>
  <si>
    <t>01X</t>
  </si>
  <si>
    <t>NHS St Helens CCG</t>
  </si>
  <si>
    <t>05Q</t>
  </si>
  <si>
    <t>NHS South East Staffs and Seisdon Peninsular CCG</t>
  </si>
  <si>
    <t>01W</t>
  </si>
  <si>
    <t>NHS Stockport CCG</t>
  </si>
  <si>
    <t>05W</t>
  </si>
  <si>
    <t>NHS Stoke on Trent CCG</t>
  </si>
  <si>
    <t>06L</t>
  </si>
  <si>
    <t>NHS Ipswich and East Suffolk CCG</t>
  </si>
  <si>
    <t>00P</t>
  </si>
  <si>
    <t>NHS Sunderland CCG</t>
  </si>
  <si>
    <t>09Y</t>
  </si>
  <si>
    <t>NHS North West Surrey CCG</t>
  </si>
  <si>
    <t>08T</t>
  </si>
  <si>
    <t>NHS Sutton CCG</t>
  </si>
  <si>
    <t>12D</t>
  </si>
  <si>
    <t>NHS Swindon CCG</t>
  </si>
  <si>
    <t>01Y</t>
  </si>
  <si>
    <t>NHS Tameside and Glossop CCG</t>
  </si>
  <si>
    <t>05X</t>
  </si>
  <si>
    <t>NHS Telford and Wrekin CCG</t>
  </si>
  <si>
    <t>08V</t>
  </si>
  <si>
    <t>NHS Tower Hamlets CCG</t>
  </si>
  <si>
    <t>02A</t>
  </si>
  <si>
    <t>NHS Trafford CCG</t>
  </si>
  <si>
    <t>03R</t>
  </si>
  <si>
    <t>NHS Wakefield CCG</t>
  </si>
  <si>
    <t>05Y</t>
  </si>
  <si>
    <t>NHS Walsall CCG</t>
  </si>
  <si>
    <t>08W</t>
  </si>
  <si>
    <t>NHS Waltham Forest CCG</t>
  </si>
  <si>
    <t>08X</t>
  </si>
  <si>
    <t>NHS Wandsworth CCG</t>
  </si>
  <si>
    <t>02E</t>
  </si>
  <si>
    <t>NHS Warrington CCG</t>
  </si>
  <si>
    <t>05R</t>
  </si>
  <si>
    <t>NHS South Warwickshire CCG</t>
  </si>
  <si>
    <t>09G</t>
  </si>
  <si>
    <t>NHS Coastal West Sussex CCG</t>
  </si>
  <si>
    <t>02H</t>
  </si>
  <si>
    <t>NHS Wigan Borough CCG</t>
  </si>
  <si>
    <t>99N</t>
  </si>
  <si>
    <t>NHS Wiltshire CCG</t>
  </si>
  <si>
    <t>06A</t>
  </si>
  <si>
    <t>NHS Wolverhampton CCG</t>
  </si>
  <si>
    <t>05T</t>
  </si>
  <si>
    <t>NHS South Worcestershire CCG</t>
  </si>
  <si>
    <t>England</t>
  </si>
  <si>
    <t>Comm reg code</t>
  </si>
  <si>
    <t>Local gov reg code</t>
  </si>
  <si>
    <t>Area team code</t>
  </si>
  <si>
    <t>Baseline</t>
  </si>
  <si>
    <t>Q1 17/18</t>
  </si>
  <si>
    <t>Q2 17/18</t>
  </si>
  <si>
    <t>Q3 17/18</t>
  </si>
  <si>
    <t>Q4 17/18</t>
  </si>
  <si>
    <t>Plan</t>
  </si>
  <si>
    <t>Q1 18/19</t>
  </si>
  <si>
    <t>Q2 18/19</t>
  </si>
  <si>
    <t>Q3 18/19</t>
  </si>
  <si>
    <t>Q4 18/19</t>
  </si>
  <si>
    <t>Actual</t>
  </si>
  <si>
    <t>Population</t>
  </si>
  <si>
    <t>Baseline Rate</t>
  </si>
  <si>
    <t>Plan Rate</t>
  </si>
  <si>
    <t>Actual Rate</t>
  </si>
  <si>
    <t>Population (18+)</t>
  </si>
  <si>
    <t>Residential Admissions</t>
  </si>
  <si>
    <t>Reablement</t>
  </si>
  <si>
    <t>Baseline - 15/16</t>
  </si>
  <si>
    <t>Plan - 16/17</t>
  </si>
  <si>
    <t>Actual - 16/17</t>
  </si>
  <si>
    <t>Numerator</t>
  </si>
  <si>
    <t>Population 65+</t>
  </si>
  <si>
    <t>Rate</t>
  </si>
  <si>
    <t>Denominator</t>
  </si>
  <si>
    <t>National Conditions</t>
  </si>
  <si>
    <t>If s75 budget not pooled yet, when?</t>
  </si>
  <si>
    <t>Have the funds been pooled via a s.75 pooled budget? Commentary if no</t>
  </si>
  <si>
    <t>Metrics</t>
  </si>
  <si>
    <t>NEA Achievements</t>
  </si>
  <si>
    <t>Res Admissions Achievements</t>
  </si>
  <si>
    <t>Reablement Achievements</t>
  </si>
  <si>
    <t>DToC Achievements</t>
  </si>
  <si>
    <t>NEA Support Needs</t>
  </si>
  <si>
    <t>Res Admissions Support Needs</t>
  </si>
  <si>
    <t>Reablement Support Needs</t>
  </si>
  <si>
    <t>DToC Support Needs</t>
  </si>
  <si>
    <t>High Impact Change Model</t>
  </si>
  <si>
    <t>Narrative</t>
  </si>
  <si>
    <t>CCG to Health and Well-Being Board Mapping for 2018/19</t>
  </si>
  <si>
    <t>HWB Code</t>
  </si>
  <si>
    <t>LA Name</t>
  </si>
  <si>
    <t>CCG Code</t>
  </si>
  <si>
    <t>% CCG in HWB</t>
  </si>
  <si>
    <t>% HWB in CCG</t>
  </si>
  <si>
    <t>05J</t>
  </si>
  <si>
    <t>NHS Redditch and Bromsgrove CCG</t>
  </si>
  <si>
    <t>02M</t>
  </si>
  <si>
    <t>NHS Fylde &amp; Wyre CCG</t>
  </si>
  <si>
    <t>00X</t>
  </si>
  <si>
    <t>NHS Chorley and South Ribble CCG</t>
  </si>
  <si>
    <t>99M</t>
  </si>
  <si>
    <t>NHS North East Hampshire and Farnham CCG</t>
  </si>
  <si>
    <t>10C</t>
  </si>
  <si>
    <t>NHS Surrey Heath CCG</t>
  </si>
  <si>
    <t>03J</t>
  </si>
  <si>
    <t>NHS North Kirklees CCG</t>
  </si>
  <si>
    <t>99K</t>
  </si>
  <si>
    <t>NHS High Weald Lewes Havens CCG</t>
  </si>
  <si>
    <t>06K</t>
  </si>
  <si>
    <t>NHS East and North Hertfordshire CCG</t>
  </si>
  <si>
    <t>99D</t>
  </si>
  <si>
    <t>NHS South Lincolnshire CCG</t>
  </si>
  <si>
    <t>07H</t>
  </si>
  <si>
    <t>NHS West Essex CCG</t>
  </si>
  <si>
    <t>07J</t>
  </si>
  <si>
    <t>NHS West Norfolk CCG</t>
  </si>
  <si>
    <t>07K</t>
  </si>
  <si>
    <t>NHS West Suffolk CCG</t>
  </si>
  <si>
    <t>01R</t>
  </si>
  <si>
    <t>NHS South Cheshire CCG</t>
  </si>
  <si>
    <t>02D</t>
  </si>
  <si>
    <t>NHS Vale Royal CCG</t>
  </si>
  <si>
    <t>00J</t>
  </si>
  <si>
    <t>NHS North Durham CCG</t>
  </si>
  <si>
    <t>05H</t>
  </si>
  <si>
    <t>NHS Warwickshire North CCG</t>
  </si>
  <si>
    <t>09L</t>
  </si>
  <si>
    <t>NHS East Surrey CCG</t>
  </si>
  <si>
    <t>01K</t>
  </si>
  <si>
    <t>NHS Morecambe Bay CCG</t>
  </si>
  <si>
    <t>05D</t>
  </si>
  <si>
    <t>NHS East Staffordshire CCG</t>
  </si>
  <si>
    <t>03X</t>
  </si>
  <si>
    <t>NHS Erewash CCG</t>
  </si>
  <si>
    <t>03Y</t>
  </si>
  <si>
    <t>NHS Hardwick CCG</t>
  </si>
  <si>
    <t>04L</t>
  </si>
  <si>
    <t>NHS Nottingham North and East CCG</t>
  </si>
  <si>
    <t>04M</t>
  </si>
  <si>
    <t>NHS Nottingham West CCG</t>
  </si>
  <si>
    <t>06D</t>
  </si>
  <si>
    <t>NHS Wyre Forest CCG</t>
  </si>
  <si>
    <t>03M</t>
  </si>
  <si>
    <t>NHS Scarborough and Ryedale CCG</t>
  </si>
  <si>
    <t>09P</t>
  </si>
  <si>
    <t>NHS Hastings and Rother CCG</t>
  </si>
  <si>
    <t>09X</t>
  </si>
  <si>
    <t>NHS Horsham and Mid Sussex CCG</t>
  </si>
  <si>
    <t>06Q</t>
  </si>
  <si>
    <t>NHS Mid Essex CCG</t>
  </si>
  <si>
    <t>09N</t>
  </si>
  <si>
    <t>NHS Guildford and Waverley CCG</t>
  </si>
  <si>
    <t>10J</t>
  </si>
  <si>
    <t>NHS North Hampshire CCG</t>
  </si>
  <si>
    <t>10V</t>
  </si>
  <si>
    <t>NHS South Eastern Hampshire CCG</t>
  </si>
  <si>
    <t>09E</t>
  </si>
  <si>
    <t>NHS Canterbury and Coastal CCG</t>
  </si>
  <si>
    <t>10A</t>
  </si>
  <si>
    <t>NHS South Kent Coast CCG</t>
  </si>
  <si>
    <t>10D</t>
  </si>
  <si>
    <t>NHS Swale CCG</t>
  </si>
  <si>
    <t>10E</t>
  </si>
  <si>
    <t>NHS Thanet CCG</t>
  </si>
  <si>
    <t>99H</t>
  </si>
  <si>
    <t>NHS Surrey Downs CCG</t>
  </si>
  <si>
    <t>01E</t>
  </si>
  <si>
    <t>NHS Greater Preston CCG</t>
  </si>
  <si>
    <t>01V</t>
  </si>
  <si>
    <t>NHS Southport and Formby CCG</t>
  </si>
  <si>
    <t>02G</t>
  </si>
  <si>
    <t>NHS West Lancashire CCG</t>
  </si>
  <si>
    <t>04N</t>
  </si>
  <si>
    <t>NHS Rushcliffe CCG</t>
  </si>
  <si>
    <t>04Q</t>
  </si>
  <si>
    <t>NHS South West Lincolnshire CCG</t>
  </si>
  <si>
    <t>04D</t>
  </si>
  <si>
    <t>NHS Lincolnshire West CCG</t>
  </si>
  <si>
    <t>04H</t>
  </si>
  <si>
    <t>NHS Newark &amp; Sherwood CCG</t>
  </si>
  <si>
    <t>06M</t>
  </si>
  <si>
    <t>NHS Great Yarmouth and Waveney CCG</t>
  </si>
  <si>
    <t>06V</t>
  </si>
  <si>
    <t>NHS North Norfolk CCG</t>
  </si>
  <si>
    <t>06Y</t>
  </si>
  <si>
    <t>NHS South Norfolk CCG</t>
  </si>
  <si>
    <t>04Y</t>
  </si>
  <si>
    <t>NHS Cannock Chase CCG</t>
  </si>
  <si>
    <t>05V</t>
  </si>
  <si>
    <t>NHS Stafford and Surrounds CCG</t>
  </si>
  <si>
    <t>09H</t>
  </si>
  <si>
    <t>NHS Crawley CCG</t>
  </si>
  <si>
    <t>National Conditions &amp; s75</t>
  </si>
  <si>
    <t>Select Health and Wellbeing Board:</t>
  </si>
  <si>
    <t>HWB, Commissioning Region, Local Government Region and NHS England Local Office Summary</t>
  </si>
  <si>
    <t>Latest Data:</t>
  </si>
  <si>
    <t>Name</t>
  </si>
  <si>
    <t>Total Count</t>
  </si>
  <si>
    <t>Yes</t>
  </si>
  <si>
    <t>Yes %</t>
  </si>
  <si>
    <t>No</t>
  </si>
  <si>
    <t>No %</t>
  </si>
  <si>
    <t>-</t>
  </si>
  <si>
    <t>National Conditions and s75 Budget:</t>
  </si>
  <si>
    <t>Nat Conditions &amp; s75</t>
  </si>
  <si>
    <t>Agreement of BCF national conditions and when the s75 budget will be pooled</t>
  </si>
  <si>
    <t>Non-Elective Admissions and Delayed Transfers of Care Rate Trends</t>
  </si>
  <si>
    <t>Region</t>
  </si>
  <si>
    <t>GOR</t>
  </si>
  <si>
    <t>LO</t>
  </si>
  <si>
    <t>NEA Baseline Rate (per 100,000 population)</t>
  </si>
  <si>
    <t>NEA Actual Rate (per 100,000 population)</t>
  </si>
  <si>
    <t>DTOC Baseline Rate (per 100,000 population 18+)</t>
  </si>
  <si>
    <t>DTOC Actual Rate (per 100,000 population 18+)</t>
  </si>
  <si>
    <t>Trend</t>
  </si>
  <si>
    <t>Sparkline</t>
  </si>
  <si>
    <t>Non-Elective Admissions Performance</t>
  </si>
  <si>
    <t>Non-Elective Admissions Rate Performance</t>
  </si>
  <si>
    <t>Delayed Transfers of Care Performance</t>
  </si>
  <si>
    <t>Delayed Transfers of Care Rate Performance</t>
  </si>
  <si>
    <t>Residential Admissions Rate Performance</t>
  </si>
  <si>
    <t>2015 / 16</t>
  </si>
  <si>
    <t>2016 / 17</t>
  </si>
  <si>
    <r>
      <rPr>
        <b/>
        <sz val="11"/>
        <color theme="1"/>
        <rFont val="Calibri"/>
        <family val="2"/>
        <scheme val="minor"/>
      </rPr>
      <t xml:space="preserve">Note: </t>
    </r>
    <r>
      <rPr>
        <sz val="11"/>
        <color theme="1"/>
        <rFont val="Calibri"/>
        <family val="2"/>
        <scheme val="minor"/>
      </rPr>
      <t>This tab contains annual residential admissions data for 16/17, last published within the 'Measures from the Adult Social Care Outcomes Framework' (ASCOF) on 25th October 2017. The 17/18 ASCOF data is due to be published in October 2018.</t>
    </r>
  </si>
  <si>
    <t>Reablement Performance</t>
  </si>
  <si>
    <r>
      <rPr>
        <b/>
        <sz val="11"/>
        <color theme="1"/>
        <rFont val="Calibri"/>
        <family val="2"/>
        <scheme val="minor"/>
      </rPr>
      <t xml:space="preserve">Note: </t>
    </r>
    <r>
      <rPr>
        <sz val="11"/>
        <color theme="1"/>
        <rFont val="Calibri"/>
        <family val="2"/>
        <scheme val="minor"/>
      </rPr>
      <t>This tab contains reablement data for 16/17, last published within the 'Measures from the Adult Social Care Outcomes Framework' (ASCOF) on 25th October 2017. The 17/18 ASCOF data is due to be published in October 2018.</t>
    </r>
  </si>
  <si>
    <t>Assessment of progress against the planned target</t>
  </si>
  <si>
    <t>Non-Elective Admissions</t>
  </si>
  <si>
    <t>Delayed Transfers of Care</t>
  </si>
  <si>
    <t>On track to meet target</t>
  </si>
  <si>
    <t>On track to meet target %</t>
  </si>
  <si>
    <t>Not on track to meet target</t>
  </si>
  <si>
    <t>Not on track to meet target %</t>
  </si>
  <si>
    <t>Data not available to assess progress</t>
  </si>
  <si>
    <t>Data not available to assess progress %</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</si>
  <si>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</si>
  <si>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</si>
  <si>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</si>
  <si>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</si>
  <si>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</si>
  <si>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</si>
  <si>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</si>
  <si>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</si>
  <si>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</si>
  <si>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Q1 2018/19 (Current)</t>
  </si>
  <si>
    <t>Q2 2018/19 (Plan)</t>
  </si>
  <si>
    <t>Q3 2018/19 (Plan)</t>
  </si>
  <si>
    <t>Q4 2018/19 (Plan)</t>
  </si>
  <si>
    <t>Not yet established</t>
  </si>
  <si>
    <t>Not yet established %</t>
  </si>
  <si>
    <t>Plans in place</t>
  </si>
  <si>
    <t>Plans in place %</t>
  </si>
  <si>
    <t>Established</t>
  </si>
  <si>
    <t>Established %</t>
  </si>
  <si>
    <t>Mature</t>
  </si>
  <si>
    <t>Mature %</t>
  </si>
  <si>
    <t>Exemplary</t>
  </si>
  <si>
    <t>Exemplary %</t>
  </si>
  <si>
    <t>NEAs Performance:</t>
  </si>
  <si>
    <t>DTOC Performance:</t>
  </si>
  <si>
    <t>High Impact Change Model:</t>
  </si>
  <si>
    <t>CCG - HWB Mapping</t>
  </si>
  <si>
    <t>Metrics Self Assesment:</t>
  </si>
  <si>
    <t>NEA Performance</t>
  </si>
  <si>
    <t>NEA Performance (Rate)</t>
  </si>
  <si>
    <t>DTOC Performance</t>
  </si>
  <si>
    <t>DTOC Performance (Rate)</t>
  </si>
  <si>
    <t>Res Adms Performance</t>
  </si>
  <si>
    <t>HICM</t>
  </si>
  <si>
    <t>2018-19 CCG &lt;-&gt; HWB Mapping</t>
  </si>
  <si>
    <t>Footnotes</t>
  </si>
  <si>
    <t>Delayed Transfers Of Care (delayed days) from hospital per 100,000 population (aged 18+) is the metric as specified in the technical guidance and calculated in the BCF metrics analytical tool.</t>
  </si>
  <si>
    <t>Population projections are based on mid-2016 Subnational Population projections.</t>
  </si>
  <si>
    <t>Residential Admissions actual and baseline data has been sourced from the annual ASCOF 2016-17 return found https://digital.nhs.uk/catalogue/PUB30122\meas-from-asc-of-eng-1617-disag-anx.xlsx - data was published 25/10/2017.</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</si>
  <si>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</si>
  <si>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actual and baseline data has been sourced from the annual ASCOF 2016-17 annual return - https://digital.nhs.uk/catalogue/PUB30122\meas-from-asc-of-eng-1617-disag-anx.xlsx - data was published on 25/10/2017.</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</si>
  <si>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</si>
  <si>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The assessment of progress against the Delayed Transfer of Care target reflects the progress against the trajectory submitted separately to the Department of Health &amp; Social Care.</t>
  </si>
  <si>
    <t>Produced by NHS England using data from National Health Applications and Infrastructure Services (NHAIS) as supplied by NHS Digital</t>
  </si>
  <si>
    <t>David Millen</t>
  </si>
  <si>
    <t>david.millen@lbbd.gov.uk</t>
  </si>
  <si>
    <t>Mark Tyson</t>
  </si>
  <si>
    <t/>
  </si>
  <si>
    <t>Jamie Wike</t>
  </si>
  <si>
    <t>jamie.wike@nhs.net</t>
  </si>
  <si>
    <t>01226 433702</t>
  </si>
  <si>
    <t>Lesley Smith and Rachel Dickinson</t>
  </si>
  <si>
    <t>Caroline Holmes</t>
  </si>
  <si>
    <t>caroline_holmes@bathnes.gov.uk</t>
  </si>
  <si>
    <t>01225 477313</t>
  </si>
  <si>
    <t>Jane Shayler, Director - Care and Health</t>
  </si>
  <si>
    <t>Angelina Florio</t>
  </si>
  <si>
    <t>angelina.florio@nhs.net</t>
  </si>
  <si>
    <t>Simon White</t>
  </si>
  <si>
    <t>Michael Walsh</t>
  </si>
  <si>
    <t>michael.walsh@birmingham.gov.uk</t>
  </si>
  <si>
    <t>Grame Betts</t>
  </si>
  <si>
    <t>Katherine White</t>
  </si>
  <si>
    <t>katherine.white@blackburn.gov.uk</t>
  </si>
  <si>
    <t>01254 585179</t>
  </si>
  <si>
    <t>Cllr Khan (Chair)</t>
  </si>
  <si>
    <t>Jayne Bentley</t>
  </si>
  <si>
    <t>jayne.bentley@blackpool.gov.uk</t>
  </si>
  <si>
    <t>01253-477433</t>
  </si>
  <si>
    <t>Karen Smith</t>
  </si>
  <si>
    <t>Jason Taylor/ Kevin Durkin/ Paul Beech</t>
  </si>
  <si>
    <t>jason.taylor@nhs.net; kevin.durkin@bolton.gov.uk; paul.beech1@nhs.net</t>
  </si>
  <si>
    <t>01204 46 2429</t>
  </si>
  <si>
    <t>Lauren Bishop</t>
  </si>
  <si>
    <t>lauren.bishop@dorsetccg.nhs.uk</t>
  </si>
  <si>
    <t>Fiona Richardson</t>
  </si>
  <si>
    <t>Steve Eker</t>
  </si>
  <si>
    <t>steve.eker@bracknell-forest.gov.uk</t>
  </si>
  <si>
    <t>01344 351786</t>
  </si>
  <si>
    <t>Gill Vickers, Director, Adult Social Care Health and Housing</t>
  </si>
  <si>
    <t>Stacey Leonard</t>
  </si>
  <si>
    <t>stacey.leonard@bradford.gov.uk</t>
  </si>
  <si>
    <t>01274 436629</t>
  </si>
  <si>
    <t xml:space="preserve">Cllr Susan Hinchliffe </t>
  </si>
  <si>
    <t>Tom Shakespeare</t>
  </si>
  <si>
    <t>Tom.Shakespeare@brent.gov.uk</t>
  </si>
  <si>
    <t>020 8937 3968</t>
  </si>
  <si>
    <t>Phil Porter</t>
  </si>
  <si>
    <t>Cat Harwood -Smith &amp;  Ramona Booth</t>
  </si>
  <si>
    <t>ramona.booth@nhs.net</t>
  </si>
  <si>
    <t>Rob Persey and Lola Banjoko</t>
  </si>
  <si>
    <t>Daniel Knight</t>
  </si>
  <si>
    <t>daniel.knight1@nhs.net</t>
  </si>
  <si>
    <t>0117 900 2347</t>
  </si>
  <si>
    <t>Marvin Rees (Mayor)</t>
  </si>
  <si>
    <t>Jackie Goad, Executive Assistant, LBB</t>
  </si>
  <si>
    <t>jackie.goad@bromley.gov.uk</t>
  </si>
  <si>
    <t>020 8461 7685</t>
  </si>
  <si>
    <t xml:space="preserve">Councillor Jefferys, Chairman </t>
  </si>
  <si>
    <t>Anne Cooney</t>
  </si>
  <si>
    <t>acooney@buckscc.gov.uk</t>
  </si>
  <si>
    <t>01296 383844</t>
  </si>
  <si>
    <t>Jane Bowie</t>
  </si>
  <si>
    <t>Philip Thomas</t>
  </si>
  <si>
    <t>p.thomas@bury.gov.uk</t>
  </si>
  <si>
    <t>0161 253 6824</t>
  </si>
  <si>
    <t>Cllr Simpson, Chair Bury Health and Wellbeing Board</t>
  </si>
  <si>
    <t>Graham Mozley</t>
  </si>
  <si>
    <t>graham.mozley@calderdale.gov.uk</t>
  </si>
  <si>
    <t>01422 392691</t>
  </si>
  <si>
    <t>Tim Swift</t>
  </si>
  <si>
    <t>Lucy Pasfield, BCF Project Manager</t>
  </si>
  <si>
    <t>lucy.pasfield@camden.gov.uk</t>
  </si>
  <si>
    <t>020 7974 1969</t>
  </si>
  <si>
    <t>Dr Matthew Clark, Chair of the Integrated Commissioning Committee (ICC)                                                                  Martin Pratt, Executive Director of Supporting People, Vice Chair of ICC</t>
  </si>
  <si>
    <t xml:space="preserve">Alex Jones </t>
  </si>
  <si>
    <t>Alex.t.jones@cheshireeast.gov.uk</t>
  </si>
  <si>
    <t xml:space="preserve">Linda Couchman </t>
  </si>
  <si>
    <t>Robert O'Gorman</t>
  </si>
  <si>
    <t>robert.ogorman@cheshirewestandchester.gov.uk</t>
  </si>
  <si>
    <t>07768 856394</t>
  </si>
  <si>
    <t>Cllr Louise Gittins (Chair Health and Wellbeing Board)</t>
  </si>
  <si>
    <t xml:space="preserve">Ellie Ward </t>
  </si>
  <si>
    <t>ellie.ward@cityoflondon.gov.uk</t>
  </si>
  <si>
    <t>020 7332 1535</t>
  </si>
  <si>
    <t>Deputy Joyce Nash, Chairman</t>
  </si>
  <si>
    <t>Hugh Evans/Gill Thornton</t>
  </si>
  <si>
    <t>gill.thornton@nhs.net</t>
  </si>
  <si>
    <t>07920 768025</t>
  </si>
  <si>
    <t>Helen Charlesworth-May / Jackie Pendleton</t>
  </si>
  <si>
    <t>Paul Copeland</t>
  </si>
  <si>
    <t>paul.copeland@durham.gov.uk</t>
  </si>
  <si>
    <t>03000 265190</t>
  </si>
  <si>
    <t>Cllr Lucy Hovvels, Stewart Findlay &amp; Jane Robinson</t>
  </si>
  <si>
    <t xml:space="preserve">Cathi Sacco, Joint Commissioning Manager - BCF  </t>
  </si>
  <si>
    <t>cathi.sacco@coventry.gov.uk</t>
  </si>
  <si>
    <t>Peter Fahy, Director of Adult Services</t>
  </si>
  <si>
    <t>Derek Houston</t>
  </si>
  <si>
    <t>derek.houston@cumbria.gov.uk</t>
  </si>
  <si>
    <t>07771 975902</t>
  </si>
  <si>
    <t>John Macilwraith</t>
  </si>
  <si>
    <t>Pat Simpson, BCF project manager</t>
  </si>
  <si>
    <t>patricia.simpson@darlington.gov.uk</t>
  </si>
  <si>
    <t>01325 40 60 82</t>
  </si>
  <si>
    <t>Suzanne Joyner, Director, Children and Adults; Ali Wilson, Darlington CCG Chief Officer</t>
  </si>
  <si>
    <t>Kirsty McMillan</t>
  </si>
  <si>
    <t>kirsty.mcmillan@derby.gov.uk</t>
  </si>
  <si>
    <t>Andy Smith</t>
  </si>
  <si>
    <t>Graham Spencer</t>
  </si>
  <si>
    <t>graham.spencer@derbyshire.gov.uk</t>
  </si>
  <si>
    <t>01629532072</t>
  </si>
  <si>
    <t>Councillor Carol Hart</t>
  </si>
  <si>
    <t>Solveig Sansom</t>
  </si>
  <si>
    <t>Solveig.sansom@devon.gov.uk</t>
  </si>
  <si>
    <t>01392 383000</t>
  </si>
  <si>
    <t>Cllr Andrew Leadbetter</t>
  </si>
  <si>
    <t>Jacqui Scott</t>
  </si>
  <si>
    <t>jacqui.scott@doncaster.gov.uk</t>
  </si>
  <si>
    <t>01302 862362</t>
  </si>
  <si>
    <t>Rupert Suckling</t>
  </si>
  <si>
    <t>Ciara Ryan</t>
  </si>
  <si>
    <t>ciara.ryan@dorsetccg.nhs.uk</t>
  </si>
  <si>
    <t xml:space="preserve">Helen Coombes </t>
  </si>
  <si>
    <t>Geraint Griffiths-Dale</t>
  </si>
  <si>
    <t>geraint.griffiths@nhs.net</t>
  </si>
  <si>
    <t>01384 321993</t>
  </si>
  <si>
    <t>Paul Maubach</t>
  </si>
  <si>
    <t>Frances Horne</t>
  </si>
  <si>
    <t>frances.horne@nhs.net</t>
  </si>
  <si>
    <t>020 8280 8106</t>
  </si>
  <si>
    <t>Cllr Julian Bell, LBE
Tessa Sandall, MD NHS Ealing CCG</t>
  </si>
  <si>
    <t>Sally Reed</t>
  </si>
  <si>
    <t>sally.reed@eastsussex.gov.uk</t>
  </si>
  <si>
    <t>01273 481912</t>
  </si>
  <si>
    <t>Keith Hinkley on behalf of ESBT Alliance Executive and C4Y Programme Board</t>
  </si>
  <si>
    <t>Georgina Diba and Doug Wilson (iBCF)</t>
  </si>
  <si>
    <t>georgina.diba@enfield.gov.uk / doug.wilson@enfield.gov.uk</t>
  </si>
  <si>
    <t>02083794432 / 02083791540</t>
  </si>
  <si>
    <t>Bindi Nagra, LBE and Graham MacDougall, CCG</t>
  </si>
  <si>
    <t>Hilary Bellwood/John Costello</t>
  </si>
  <si>
    <t>hilarybellwood@nhs.net</t>
  </si>
  <si>
    <t>0191 217 2960</t>
  </si>
  <si>
    <t>Councillor Lynn Caffrey Chair Gateshead HWB Board</t>
  </si>
  <si>
    <t>Gareth Hooper / Mary Morgan</t>
  </si>
  <si>
    <t>gareth.hooper@nhs.net / mary.morgan2@nhs.net</t>
  </si>
  <si>
    <t>0300 421  1712 / 0300 421 1673</t>
  </si>
  <si>
    <t>Cllr Roger Wilson, Chair of Health and Wellbeing Board</t>
  </si>
  <si>
    <t>Alan Turner</t>
  </si>
  <si>
    <t>alan.turner1@nhs.net</t>
  </si>
  <si>
    <t>Neil Kennet- Brown and Simon Pearce</t>
  </si>
  <si>
    <t>Mark Watson</t>
  </si>
  <si>
    <t>mark.watson@hackney.gov.uk</t>
  </si>
  <si>
    <t>0208 356 3868</t>
  </si>
  <si>
    <t>Cllr Demirci</t>
  </si>
  <si>
    <t>Emma Sutton-Thompson</t>
  </si>
  <si>
    <t>Emma.Sutton-Thompson@halton.gov.uk</t>
  </si>
  <si>
    <t>0151 511 7398</t>
  </si>
  <si>
    <t>Councillor Rob Polhill</t>
  </si>
  <si>
    <t>Davey Thomason</t>
  </si>
  <si>
    <t>davey.thomason@nhs.net</t>
  </si>
  <si>
    <t>Senior officers from CCG and LA</t>
  </si>
  <si>
    <t>Karen Ashton</t>
  </si>
  <si>
    <t>karen.ashton@hants.gov.uk</t>
  </si>
  <si>
    <t>01962 845612</t>
  </si>
  <si>
    <t>Cllr Liz Fairhurst</t>
  </si>
  <si>
    <t>Jill Harrison</t>
  </si>
  <si>
    <t>jill.harrison@hartlepool.gov.uk</t>
  </si>
  <si>
    <t>01429 523911</t>
  </si>
  <si>
    <t>Cllr Christopher Akers-Belcher (Chair)</t>
  </si>
  <si>
    <t>Caroline May, Head of Business Management</t>
  </si>
  <si>
    <t>Caroline.May@Havering.gov.uk</t>
  </si>
  <si>
    <t>01708 433671</t>
  </si>
  <si>
    <t>Councillor Jason Frost</t>
  </si>
  <si>
    <t>Emma Evans</t>
  </si>
  <si>
    <t>evevans@herefordshire.gov.uk</t>
  </si>
  <si>
    <t>01432 260460</t>
  </si>
  <si>
    <t>Director of Adult Wellbeing</t>
  </si>
  <si>
    <t>Gill Benveniste</t>
  </si>
  <si>
    <t>gill.benveniste@hertfordshire.gov.uk</t>
  </si>
  <si>
    <t>07812 324466</t>
  </si>
  <si>
    <t>Collete Wyatt-Lowe</t>
  </si>
  <si>
    <t>GARY COLLIER</t>
  </si>
  <si>
    <t>gcollier@hillingdon.gov.uk</t>
  </si>
  <si>
    <t>01895 250730</t>
  </si>
  <si>
    <t>Cllr Philip Corthorne</t>
  </si>
  <si>
    <t>Sally Duhig</t>
  </si>
  <si>
    <t>sally.duhig@hounslow.gov.uk</t>
  </si>
  <si>
    <t>Cllr Steve Curran</t>
  </si>
  <si>
    <t>Catherine Budden</t>
  </si>
  <si>
    <t>catherine.budden@iow.nhs.uk</t>
  </si>
  <si>
    <t>01983 552346</t>
  </si>
  <si>
    <t xml:space="preserve"> Dr Michele Legg, Cllr Dave Stewart, Cllr Clare Mosdell</t>
  </si>
  <si>
    <t>Senior Officers CCG and Local Authority</t>
  </si>
  <si>
    <t xml:space="preserve">Phil Longworth </t>
  </si>
  <si>
    <t>phil.longworth@kirklees.gov.uk</t>
  </si>
  <si>
    <t>01484 221000</t>
  </si>
  <si>
    <t xml:space="preserve">Richard Parry, Strategic Director for Adults and Health </t>
  </si>
  <si>
    <t>Neil Meadowcroft</t>
  </si>
  <si>
    <t>Neil.Meadowcroft@knowsleyccg.nhs.uk</t>
  </si>
  <si>
    <t>0151 244 3457</t>
  </si>
  <si>
    <t>John Doyle Director of Finance</t>
  </si>
  <si>
    <t>Jennifer Burgess</t>
  </si>
  <si>
    <t>jennifer.burgess@nhs.net</t>
  </si>
  <si>
    <t>Cllr Jim Dickson</t>
  </si>
  <si>
    <t>Mark Pierce</t>
  </si>
  <si>
    <t>mark.pierce@leicestercityccg.nhs.uk</t>
  </si>
  <si>
    <t>0116 2950760</t>
  </si>
  <si>
    <t>Cllr Adam Clarke</t>
  </si>
  <si>
    <t>Martin Wilkinson</t>
  </si>
  <si>
    <t>martinwilkinson@nhs.net</t>
  </si>
  <si>
    <t>020 3049 3240</t>
  </si>
  <si>
    <t>Chair</t>
  </si>
  <si>
    <t>Theo Jarratt</t>
  </si>
  <si>
    <t>theo.jarratt@lincolnshire.gov.uk</t>
  </si>
  <si>
    <t>01522 555177</t>
  </si>
  <si>
    <t>Cllr Woolley</t>
  </si>
  <si>
    <t>Karen Riley</t>
  </si>
  <si>
    <t>k.riley@manchester.gov.uk</t>
  </si>
  <si>
    <t>0161 234 3668</t>
  </si>
  <si>
    <t>Claudette Elliott</t>
  </si>
  <si>
    <t>Kathryn Warnock</t>
  </si>
  <si>
    <t>kathryn.warnock@nhs.net</t>
  </si>
  <si>
    <t>07825075430</t>
  </si>
  <si>
    <t>Erik Scollay</t>
  </si>
  <si>
    <t>Cath Broadhead</t>
  </si>
  <si>
    <t>cath.broadhead@milton-keynes.gov.uk</t>
  </si>
  <si>
    <t>01908 252107</t>
  </si>
  <si>
    <t>Mick Hancock</t>
  </si>
  <si>
    <t>Hilary Bellwood</t>
  </si>
  <si>
    <t>Pat Ritchie Chief Executive Newcastle City Council on behalf of  Wellbeing for Life Board</t>
  </si>
  <si>
    <t>Sera Hall</t>
  </si>
  <si>
    <t>sera.hall@norfolk.gov.uk</t>
  </si>
  <si>
    <t>01603 224378</t>
  </si>
  <si>
    <t>Bill Borrett, Chair, Health and Wellbeing Board</t>
  </si>
  <si>
    <t>Emma Overton</t>
  </si>
  <si>
    <t>emmaoverton@nhs.net</t>
  </si>
  <si>
    <t>0300 3000 662</t>
  </si>
  <si>
    <t xml:space="preserve">Cllr Jane Hyldon-King </t>
  </si>
  <si>
    <t xml:space="preserve">Pete Waddingham / Julia Matthews </t>
  </si>
  <si>
    <t>peter.waddingham@nhs.net / Julia.Matthews@northlincs.gov.uk</t>
  </si>
  <si>
    <t>tel. 01652251072</t>
  </si>
  <si>
    <t>Karen Pavey</t>
  </si>
  <si>
    <t>Gerald Hunt</t>
  </si>
  <si>
    <t>gerald.hunt@n-somerset.gov.uk</t>
  </si>
  <si>
    <t>01934 634803</t>
  </si>
  <si>
    <t>Fowarded to HWB</t>
  </si>
  <si>
    <t>Fred Chambers</t>
  </si>
  <si>
    <t>Fred.Chambers@Northyorks.gov.uk</t>
  </si>
  <si>
    <t>01609 533578</t>
  </si>
  <si>
    <t>Louise Wallace</t>
  </si>
  <si>
    <t>Richard Bailey</t>
  </si>
  <si>
    <t>richard.bailey1@nhs.net</t>
  </si>
  <si>
    <t>01604 651851</t>
  </si>
  <si>
    <t>Anna Earnshaw, Director of Adult Social Services</t>
  </si>
  <si>
    <t>Petra Davis</t>
  </si>
  <si>
    <t>petradavis@nhs.net</t>
  </si>
  <si>
    <t xml:space="preserve">Cllr Sam Webster/ Dr Hugh Porter </t>
  </si>
  <si>
    <t>David Garner</t>
  </si>
  <si>
    <t>david.garner@oldham.gov.uk</t>
  </si>
  <si>
    <t>0161 770 1067</t>
  </si>
  <si>
    <t xml:space="preserve">Anne Ryans, Director of Finance, Oldham Council; Nadia Baig, Acting Director of Performance and Delivery, Oldham CCG </t>
  </si>
  <si>
    <t>Ian Bottomley, Head of Joint Commissioning OCCG</t>
  </si>
  <si>
    <t>ian.bottomley@oxfordshireccg.nhs.uk</t>
  </si>
  <si>
    <t>01865 334604</t>
  </si>
  <si>
    <t>Kate Terroni, Director of Adult Social Care</t>
  </si>
  <si>
    <t>Karlina Hall and Carol Massey</t>
  </si>
  <si>
    <t>karlina.hall@plymouth.gov.uk and c.massey@nhs.net</t>
  </si>
  <si>
    <t>01752 304415 and 01752 398764</t>
  </si>
  <si>
    <t>Cllr Ian Tuffin</t>
  </si>
  <si>
    <t>Michael Beakhouse</t>
  </si>
  <si>
    <t>michael.beakhouse@reading.gov.uk</t>
  </si>
  <si>
    <t xml:space="preserve">01189 373170 / 07584 144916 </t>
  </si>
  <si>
    <t>Seona Douglass (Director of Adult Care and Health Services)</t>
  </si>
  <si>
    <t>Caroline Martindale</t>
  </si>
  <si>
    <t>caroline.martindale@redbridge.gov.uk</t>
  </si>
  <si>
    <t>020 8708 2558</t>
  </si>
  <si>
    <t>Gladys Xavier, Director of Public Health &amp; Commissioning</t>
  </si>
  <si>
    <t>Patrick Rice</t>
  </si>
  <si>
    <t>Sydney Hill/Sue Lear</t>
  </si>
  <si>
    <t>sydney.hill@richmondandwandsworth.gov.uk/sue.lear@swlondon.nhs.uk</t>
  </si>
  <si>
    <t xml:space="preserve">02088715271/02039419862 </t>
  </si>
  <si>
    <t>Shabnam Sardar</t>
  </si>
  <si>
    <t>shabnam.sardar@nhs.net</t>
  </si>
  <si>
    <t>Graham Burgess Chair of Integrated Commissioning Board</t>
  </si>
  <si>
    <t>karen-nas.smith@rotherham,gov.uk</t>
  </si>
  <si>
    <t>01709 254870</t>
  </si>
  <si>
    <t>Sharron Kemp and Chris Edwards</t>
  </si>
  <si>
    <t>Chris Tyson</t>
  </si>
  <si>
    <t>christyson@nhs.net</t>
  </si>
  <si>
    <t>0161-212-6254</t>
  </si>
  <si>
    <t xml:space="preserve">Anthony Hassall (CCG) and Charlotte Ramsden (Council)    </t>
  </si>
  <si>
    <t>Paul Moseley</t>
  </si>
  <si>
    <t>paul.moseley@nhs.net</t>
  </si>
  <si>
    <t>07701 293899</t>
  </si>
  <si>
    <t>David Stevens</t>
  </si>
  <si>
    <t>Nicki Doherty</t>
  </si>
  <si>
    <t>nicki.doherty@nhs.net</t>
  </si>
  <si>
    <t>01143054668</t>
  </si>
  <si>
    <t xml:space="preserve">Nicki Doherty </t>
  </si>
  <si>
    <t>Mike Wooldridge</t>
  </si>
  <si>
    <t>mike.wooldridge@nhs.net</t>
  </si>
  <si>
    <t>07813 094040</t>
  </si>
  <si>
    <t>Alan Sinclair, Director of Adults and Communities</t>
  </si>
  <si>
    <t>Rob Hipkiss</t>
  </si>
  <si>
    <t>robert.hipkiss@nhs.net</t>
  </si>
  <si>
    <t>01935 384091</t>
  </si>
  <si>
    <t>Stephen Chandler and Alison Henly</t>
  </si>
  <si>
    <t>Donna Chapman</t>
  </si>
  <si>
    <t>d.chapman1@nhs.net</t>
  </si>
  <si>
    <t>023 80 296004</t>
  </si>
  <si>
    <t>Cllr Shields</t>
  </si>
  <si>
    <t>Liz Hopes</t>
  </si>
  <si>
    <t>Liz.hopes@sthelensccg.nhs.uk</t>
  </si>
  <si>
    <t>01744624408</t>
  </si>
  <si>
    <t>Sarah O'Brien</t>
  </si>
  <si>
    <t>Rebecca Wilkinson</t>
  </si>
  <si>
    <t>rebecca.wilkinson@staffordshire.gov.uk</t>
  </si>
  <si>
    <t>Alan White - Co-chair Staffordshire HWBB</t>
  </si>
  <si>
    <t>Alison Johnson</t>
  </si>
  <si>
    <t>alison.johnson4@nhs.net</t>
  </si>
  <si>
    <t>0779 5247431</t>
  </si>
  <si>
    <t>Cllr Tom McGee</t>
  </si>
  <si>
    <t>Louise Deer</t>
  </si>
  <si>
    <t>louise.deer@stockton.gov.uk</t>
  </si>
  <si>
    <t>01642 527014</t>
  </si>
  <si>
    <t>Cllr Jim Beall</t>
  </si>
  <si>
    <t>Bridget Cameron</t>
  </si>
  <si>
    <t>bridget.cameron@stoke.gov.uk</t>
  </si>
  <si>
    <t>01782 232971</t>
  </si>
  <si>
    <t>Diane Lea</t>
  </si>
  <si>
    <t>Gillian Clarke, Contracts &amp; Servie Development Manager</t>
  </si>
  <si>
    <t xml:space="preserve">Gillian. Clarke@suffolk.gov.uk </t>
  </si>
  <si>
    <t>07738 806633</t>
  </si>
  <si>
    <t>Coucillor Tony Goldson - Chair of Suffolk HWB</t>
  </si>
  <si>
    <t>Ian Holliday</t>
  </si>
  <si>
    <t>ian.holliday@nhs.net</t>
  </si>
  <si>
    <t>0191 512 8458</t>
  </si>
  <si>
    <t>David Gallagher Chief Officer CCG</t>
  </si>
  <si>
    <t>Phillip Austen-Reed</t>
  </si>
  <si>
    <t>phillip.austenreed@surreycc.gov.uk</t>
  </si>
  <si>
    <t>Helen Atkinson</t>
  </si>
  <si>
    <t>Sue Wald</t>
  </si>
  <si>
    <t>swald@swindon.gov.uk</t>
  </si>
  <si>
    <t>Councillor David Renard</t>
  </si>
  <si>
    <t xml:space="preserve">Natalie Foley </t>
  </si>
  <si>
    <t xml:space="preserve">Natalie.Foley@nhs.net </t>
  </si>
  <si>
    <t>0161 873 6027</t>
  </si>
  <si>
    <t xml:space="preserve">Nikki Bishop </t>
  </si>
  <si>
    <t>Lesley Carver and Katie Roebuck</t>
  </si>
  <si>
    <t>lesley.carver@wakefieldccg.nhs.uk</t>
  </si>
  <si>
    <t>01924 315715</t>
  </si>
  <si>
    <t>Andrew Balchin</t>
  </si>
  <si>
    <t>Jane French</t>
  </si>
  <si>
    <t>jane.french@swlondon.nhs.uk</t>
  </si>
  <si>
    <t>Wandsworth Better Care Fund Programme Board</t>
  </si>
  <si>
    <t>Mr Mike Alsop</t>
  </si>
  <si>
    <t>malsop@warrington.gov.uk</t>
  </si>
  <si>
    <t>01925 444146</t>
  </si>
  <si>
    <t>Rachel Briden</t>
  </si>
  <si>
    <t>rachelbriden@warwickshire.gov.uk</t>
  </si>
  <si>
    <t>07768332170</t>
  </si>
  <si>
    <t>John Linnane, Director of Public Health and Chair of the Better Together Programme Board</t>
  </si>
  <si>
    <t>Maria Shepherd</t>
  </si>
  <si>
    <t>maria.shepherd@westberks.gov.uk</t>
  </si>
  <si>
    <t>01635 519782</t>
  </si>
  <si>
    <t>Tandra Forster</t>
  </si>
  <si>
    <t>Paul Keough</t>
  </si>
  <si>
    <t>paul.keough@nhs.net</t>
  </si>
  <si>
    <t>01293 600300 Ext 3571</t>
  </si>
  <si>
    <t>Amanda Jupp: Cabinet Member for Adults and Health and Chairman Health and Wellbeing Board.</t>
  </si>
  <si>
    <t>Mark Rotheram</t>
  </si>
  <si>
    <t>Mark.Rotheram@wigan.gov.uk</t>
  </si>
  <si>
    <t>01942 4894902</t>
  </si>
  <si>
    <t>Joint Chairs</t>
  </si>
  <si>
    <t>Tony Marvell</t>
  </si>
  <si>
    <t xml:space="preserve">Tony.Marvell@Wiltshire.gov.uk </t>
  </si>
  <si>
    <t>07796 932703</t>
  </si>
  <si>
    <t xml:space="preserve">Barness Jayne Scott and Richard Standford-hill </t>
  </si>
  <si>
    <t>Marianne Hiley, BCF Programme Manager</t>
  </si>
  <si>
    <t>marianne.hiley@nhs.net</t>
  </si>
  <si>
    <t>07766 367 472</t>
  </si>
  <si>
    <t>Hilary Hall, Deputy Director Strategy and Commissioning Royal Borough of Windsor and Maidenhead</t>
  </si>
  <si>
    <t>Jacqui Evans</t>
  </si>
  <si>
    <t>jacquievans@wirral.gov.uk</t>
  </si>
  <si>
    <t>0151 666 3938/ 07795252395</t>
  </si>
  <si>
    <t>Graham Hodkinson</t>
  </si>
  <si>
    <t>Rhian Warner</t>
  </si>
  <si>
    <t>rhian.warner@wokingham.gov.uk</t>
  </si>
  <si>
    <t>07989 346744</t>
  </si>
  <si>
    <t>Richard Dolinski, Chair of Health and Wellbeing Board and Executive Member for Adults’ Services</t>
  </si>
  <si>
    <t>Andrea Smith</t>
  </si>
  <si>
    <t>andrea.smith21@nhs.net</t>
  </si>
  <si>
    <t>01902 441775</t>
  </si>
  <si>
    <t>Cllr R Lawrence</t>
  </si>
  <si>
    <t>Pippa Corner</t>
  </si>
  <si>
    <t>pippa.corner@york.gov.uk</t>
  </si>
  <si>
    <t>01904551076</t>
  </si>
  <si>
    <t>Phil Mettam. Accountable Officer, NHS Vale of York CCG</t>
  </si>
  <si>
    <t>Muyi Adekoya</t>
  </si>
  <si>
    <t>muyi.adekoya@nhs.net</t>
  </si>
  <si>
    <t>0203 688 1794</t>
  </si>
  <si>
    <t>Dawn Wakeling</t>
  </si>
  <si>
    <t>Patricia Coker</t>
  </si>
  <si>
    <t>patricia.coker@centralbedfordshire.gov.uk</t>
  </si>
  <si>
    <t>0300 300 5521</t>
  </si>
  <si>
    <t xml:space="preserve">Julie Ogley, Director of Social Care, Health and Housing, and Sarah Thompson, Accountable Officer, Bedfordshire Clinical Commissioning Group </t>
  </si>
  <si>
    <t>Kieran Houser</t>
  </si>
  <si>
    <t>kieran.houser@swlondon.nhs.uk</t>
  </si>
  <si>
    <t>0203 6681805</t>
  </si>
  <si>
    <t>Martin Ellis</t>
  </si>
  <si>
    <t>Mike Foers</t>
  </si>
  <si>
    <t>mike.foers@nhs.net</t>
  </si>
  <si>
    <t>01482 344723</t>
  </si>
  <si>
    <t>Erica Daley - Director of Integrated Commissioning</t>
  </si>
  <si>
    <t>Paul Robinson / Joanna Donnachie</t>
  </si>
  <si>
    <t>paul.robinson27@nhs.net</t>
  </si>
  <si>
    <t>tel:07920466112 / 01772 534214</t>
  </si>
  <si>
    <t>Mark Youlton, Chief Officer East Lancashire CCG, Lancashire BCF Steering Group Chair.</t>
  </si>
  <si>
    <t>Lesley Newlove</t>
  </si>
  <si>
    <t>lesley.newlove@nhs.net</t>
  </si>
  <si>
    <t>0113 8431624</t>
  </si>
  <si>
    <t>Cheryl Davenport</t>
  </si>
  <si>
    <t>Cheryl.Davenport@leics.gov.uk</t>
  </si>
  <si>
    <t>0116 3054212</t>
  </si>
  <si>
    <t>Cllr Pam Posnett</t>
  </si>
  <si>
    <t>Sue Rogers</t>
  </si>
  <si>
    <t>susan.rogers@liverpool.gov.uk</t>
  </si>
  <si>
    <t>07826 890449</t>
  </si>
  <si>
    <t>Dyane Aspinall</t>
  </si>
  <si>
    <t>Alan Bell</t>
  </si>
  <si>
    <t>alanbell@nhs.net</t>
  </si>
  <si>
    <t>Vanessa Bainbridge</t>
  </si>
  <si>
    <t>Joanna Cooper</t>
  </si>
  <si>
    <t>joanna.cooper@nottscc.gov.uk</t>
  </si>
  <si>
    <t>0115 97735777</t>
  </si>
  <si>
    <t>TBC</t>
  </si>
  <si>
    <t>Karen Murphy</t>
  </si>
  <si>
    <t>karenmurphy@solihull.gov.uk</t>
  </si>
  <si>
    <t>0121 704 6919</t>
  </si>
  <si>
    <t>Jenny Wood, Director of Adult Care and Support, SMBC</t>
  </si>
  <si>
    <t xml:space="preserve">Suki Kaur &amp; Steve Tennison </t>
  </si>
  <si>
    <t>Suki.kaur1@nhs.net &amp; Steve.Tennison@towerhamlets.gov.uk</t>
  </si>
  <si>
    <t>0203 688 2356 &amp; 0207 364 2567</t>
  </si>
  <si>
    <t xml:space="preserve">Denise Radley &amp; Simon Hall </t>
  </si>
  <si>
    <t>Tracy Simcox</t>
  </si>
  <si>
    <t>tracy.simcox@walsall.gov.uk</t>
  </si>
  <si>
    <t>Councillor Longhi</t>
  </si>
  <si>
    <t>Richard Stocks</t>
  </si>
  <si>
    <t>rstocks@worcestershire.gov.uk</t>
  </si>
  <si>
    <t>01905 866514</t>
  </si>
  <si>
    <t>Richard Keble &amp; Simon Trickett</t>
  </si>
  <si>
    <t>Caroline Townsend</t>
  </si>
  <si>
    <t>caroline.townsend@peterborough.gov.uk</t>
  </si>
  <si>
    <t>07976 832188</t>
  </si>
  <si>
    <t>Liz Robin</t>
  </si>
  <si>
    <t>Priyal Shah</t>
  </si>
  <si>
    <t>priyal.shah@nhs.net</t>
  </si>
  <si>
    <t>020 3688 2792</t>
  </si>
  <si>
    <t>Beverley Tarka, Director of Adult Social Services</t>
  </si>
  <si>
    <t>James Mackintosh</t>
  </si>
  <si>
    <t>james.mackintosh@kent.gov.uk</t>
  </si>
  <si>
    <t xml:space="preserve">03000 416413 </t>
  </si>
  <si>
    <t>Peter Oakford/Anne Tidmarsh</t>
  </si>
  <si>
    <t>Peter Woods</t>
  </si>
  <si>
    <t>peter.woods@kingston.gov.uk</t>
  </si>
  <si>
    <t>Steve Taylor</t>
  </si>
  <si>
    <t>Joanna Barrie, Programme Lead, Partnership Commissioning</t>
  </si>
  <si>
    <t>joanna.barrie@medway.gov.uk</t>
  </si>
  <si>
    <t>01634 331066</t>
  </si>
  <si>
    <t>Ian Sutherland Director of Children and Adults services</t>
  </si>
  <si>
    <t>Colin Ansell</t>
  </si>
  <si>
    <t>colin.ansell@newham.gov.uk</t>
  </si>
  <si>
    <t>G Siggins / S Douglas</t>
  </si>
  <si>
    <t>Kevin Allan</t>
  </si>
  <si>
    <t>kevin.allan@northtyneside.gov.uk</t>
  </si>
  <si>
    <t>07958 055 897</t>
  </si>
  <si>
    <t>Councillor Margaret Hall</t>
  </si>
  <si>
    <t>Sandra Taylor</t>
  </si>
  <si>
    <t>staylor@rutland.gov.uk</t>
  </si>
  <si>
    <t>01572 758202</t>
  </si>
  <si>
    <t xml:space="preserve">Adrian Ward </t>
  </si>
  <si>
    <t>adrian.ward3@nhs.net</t>
  </si>
  <si>
    <t>Deborah Cohen, AD Partnership Commissioning</t>
  </si>
  <si>
    <t>Lindsey Hernandez</t>
  </si>
  <si>
    <t>Lindsey.hernandez@SWLondon.nhs.uk</t>
  </si>
  <si>
    <t>020 3668 1986</t>
  </si>
  <si>
    <t>Sandra Roche - Acting Director of Adult Social Services (Peoples Directorate)</t>
  </si>
  <si>
    <t xml:space="preserve">Michael Bennett </t>
  </si>
  <si>
    <t>michael.bennett@nhs.net</t>
  </si>
  <si>
    <t>01952 580457</t>
  </si>
  <si>
    <t xml:space="preserve">Cllr Arnold England </t>
  </si>
  <si>
    <t>Allison Hall</t>
  </si>
  <si>
    <t>ahall@thurrock.gov.uk</t>
  </si>
  <si>
    <t>Cllr S Little</t>
  </si>
  <si>
    <t>Vikki Cochran, Commissioning Manager, John Bryant, Head of Integration</t>
  </si>
  <si>
    <t>vikki.cochran@nhs.net and john.bryant@torbay.gcsx.gov.uk</t>
  </si>
  <si>
    <t>01803 652506 and 01803 208796</t>
  </si>
  <si>
    <t>Cllr Derek Mills</t>
  </si>
  <si>
    <t>Councillor Debbie Newall</t>
  </si>
  <si>
    <t>Lianne Therkelson</t>
  </si>
  <si>
    <t>lianne.therkelson@nhs.net</t>
  </si>
  <si>
    <t>01482 650700</t>
  </si>
  <si>
    <t>Alex Seale/Lee Thompson</t>
  </si>
  <si>
    <t>Annette Bunka</t>
  </si>
  <si>
    <t>annette.bunka@swlondon.nhs.uk</t>
  </si>
  <si>
    <t>020 8251 0483</t>
  </si>
  <si>
    <t>BCF Section 75 Monitoring Group</t>
  </si>
  <si>
    <t>Sarah Golightly</t>
  </si>
  <si>
    <t>sarah.golightly@southtyneside.gov.uk</t>
  </si>
  <si>
    <t>0191 424 7734</t>
  </si>
  <si>
    <t>John Pearce</t>
  </si>
  <si>
    <t>Elaine Richardson and Paul Dulson</t>
  </si>
  <si>
    <t>Elaine.richardson@nhs.net</t>
  </si>
  <si>
    <t>07855469931</t>
  </si>
  <si>
    <t>Stephanie Butterworth</t>
  </si>
  <si>
    <t>Helen Terry</t>
  </si>
  <si>
    <t>helen.terry@essex.gov.uk</t>
  </si>
  <si>
    <t>0333 01 36454</t>
  </si>
  <si>
    <t>Nick Presmeg</t>
  </si>
  <si>
    <t>sharon Lomax</t>
  </si>
  <si>
    <t>Sharon.lomax@sefton.gov.uk</t>
  </si>
  <si>
    <t>07773 576942</t>
  </si>
  <si>
    <t>Dwyane Johnson</t>
  </si>
  <si>
    <t>Duy Tran</t>
  </si>
  <si>
    <t>duy.tran@nhs.net</t>
  </si>
  <si>
    <t>020 3688 2928</t>
  </si>
  <si>
    <t>Dan Windross</t>
  </si>
  <si>
    <t>Kate Sutherland</t>
  </si>
  <si>
    <t>Kate,Sutherland@Luton.gov.uk</t>
  </si>
  <si>
    <t>01582  548438</t>
  </si>
  <si>
    <t>Nicky Poulain, Luton CCG Acting Accountable Officer  &amp; Gerry Taylor, Luton Borough Council, Corporate Director Public Health, Commissioning &amp; Procurement</t>
  </si>
  <si>
    <t>Sara Blackmore</t>
  </si>
  <si>
    <t>Alison Rogers / Steven Burgess</t>
  </si>
  <si>
    <t>alison.rogers2@nhs.net / steven.burgess@bexley.gov.uk</t>
  </si>
  <si>
    <t>02082986025 / 0203 045 3550</t>
  </si>
  <si>
    <t>Stuart Rowbotham (Director of ASC and Health, LB Bexley) and Theresa Osborne (Managing Director, NHS Bexley CCG)</t>
  </si>
  <si>
    <t>Tom Elrick</t>
  </si>
  <si>
    <t>t.elrick@nhs.net</t>
  </si>
  <si>
    <t>0208 966 1160</t>
  </si>
  <si>
    <t>Shaun Riley</t>
  </si>
  <si>
    <t xml:space="preserve">Olivia Marsh </t>
  </si>
  <si>
    <t>olivia.marsh@portsmouthcc.gov.uk</t>
  </si>
  <si>
    <t>02392 834661</t>
  </si>
  <si>
    <t>Simon Nightingale</t>
  </si>
  <si>
    <t>Nick Faint</t>
  </si>
  <si>
    <t>nickfaint@southend.gov.uk</t>
  </si>
  <si>
    <t>01702 212 113</t>
  </si>
  <si>
    <t>Cllr Lesley Salter</t>
  </si>
  <si>
    <t>Councillor Alan Walters</t>
  </si>
  <si>
    <t>Penny Bason / Val Banks</t>
  </si>
  <si>
    <t>penny.bason@shropshire.gov.uk; val.banks@shropshire.gov.uk</t>
  </si>
  <si>
    <t>Tanya Miles/ Gail Fortes Mayer</t>
  </si>
  <si>
    <t>Brenda Pratt &amp; Nimesh Luhar</t>
  </si>
  <si>
    <t>b.pratt@nhs.net &amp; nimesh.luhar@nhs.net</t>
  </si>
  <si>
    <t>0784 388 1215 or 0791 396 3631</t>
  </si>
  <si>
    <t>Cllr. Claire Coghill</t>
  </si>
  <si>
    <t>North East Region</t>
  </si>
  <si>
    <t>North West Region</t>
  </si>
  <si>
    <t>Yorkshire and The Humber Region</t>
  </si>
  <si>
    <t>East Midlands Region</t>
  </si>
  <si>
    <t>West Midlands Region</t>
  </si>
  <si>
    <t>East Region</t>
  </si>
  <si>
    <t>London Region</t>
  </si>
  <si>
    <t>South East Region</t>
  </si>
  <si>
    <t>South West Region</t>
  </si>
  <si>
    <t>Local Government Region</t>
  </si>
  <si>
    <t>Local Government Region Lookup</t>
  </si>
  <si>
    <t>Q1 17/18 - Q1 18/19</t>
  </si>
  <si>
    <t>LGR</t>
  </si>
  <si>
    <t>0 LOS Baseline</t>
  </si>
  <si>
    <t>0 LOS Actual</t>
  </si>
  <si>
    <t>0 LOS Plan</t>
  </si>
  <si>
    <t>1+ LOS Baseline</t>
  </si>
  <si>
    <t>1+ LOS Plan</t>
  </si>
  <si>
    <t>1+ LOS Actual</t>
  </si>
  <si>
    <t>NEA Baseline</t>
  </si>
  <si>
    <t>NEA Plan</t>
  </si>
  <si>
    <t>NEA Actual</t>
  </si>
  <si>
    <t>0 LOS Baseline Rate</t>
  </si>
  <si>
    <t>0 LOS Plan Rate</t>
  </si>
  <si>
    <t>0 LOS Actual Rate</t>
  </si>
  <si>
    <t>1+ LOS Baseline Rate</t>
  </si>
  <si>
    <t>1+ LOS Plan Rate</t>
  </si>
  <si>
    <t>1+ LOS Actual Rate</t>
  </si>
  <si>
    <t>NEA Baseline Rate</t>
  </si>
  <si>
    <t>NEA Plan Rate</t>
  </si>
  <si>
    <t>NEA Actual Rate</t>
  </si>
  <si>
    <t>Delayed Transfers of Care Return</t>
  </si>
  <si>
    <t>Non-Elective Admissions - 0/1+ Length of Stay</t>
  </si>
  <si>
    <t>Total Non-Elective Admissions</t>
  </si>
  <si>
    <t>1+ Length of Stay Non-Elective Admissions</t>
  </si>
  <si>
    <t>0 Length of Stay Non-Elective Admissions</t>
  </si>
  <si>
    <t>NEA figures for 0 Length of Stay, 1+ Length Stay and the total NEA figures.</t>
  </si>
  <si>
    <t>Councillor Rebecca Charlwood</t>
  </si>
  <si>
    <t>Accurate as of : 29/08/2018 08:00</t>
  </si>
  <si>
    <r>
      <t>Where possible validations have been undertaken on the returns but data quality issues exist. Where a response was received</t>
    </r>
    <r>
      <rPr>
        <sz val="11"/>
        <rFont val="Calibri"/>
        <family val="2"/>
        <scheme val="minor"/>
      </rPr>
      <t xml:space="preserve"> before the 11th October 2018 we have included in </t>
    </r>
    <r>
      <rPr>
        <sz val="11"/>
        <color theme="1"/>
        <rFont val="Calibri"/>
        <family val="2"/>
        <scheme val="minor"/>
      </rPr>
      <t>this report.</t>
    </r>
  </si>
  <si>
    <t>Residential Admissions: The number of council-supported older adults (aged 65 and over) whose long-term support needs were met by a change of setting to residential and nursing care during the year (excluding transfers between residential and nursing care).</t>
  </si>
  <si>
    <t>Reablement: 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</si>
  <si>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The information presented in the BCF reports is correct at the time of reporting. In the event that a hospital provider revises their non-elective admission, or DTOC activity data, such changes do not result in a revised BCF report being produced. Depending on the type and timing of change these will be incorporated into subsequent BCF reports. Furthermore, the activity counts are limited to those records that are identified as being CCG commissioned using the commissioner assignment method (CAM) and identification rules (IR) prevailing at the time of reporting, changes to these rules will limit comparability of the time series.</t>
  </si>
  <si>
    <t>Better Care Fund : Quarterly reporting data aggregation</t>
  </si>
  <si>
    <t>Better Care Fund Quarterly Data Collection</t>
  </si>
  <si>
    <t>BCF partners (DHSC, MHSCLG, NHSE, LGA)</t>
  </si>
  <si>
    <t>Org</t>
  </si>
  <si>
    <t>A</t>
  </si>
  <si>
    <t>B</t>
  </si>
  <si>
    <t>C</t>
  </si>
  <si>
    <t>D</t>
  </si>
  <si>
    <t>Res and Reablement Performance:</t>
  </si>
  <si>
    <t>&gt; Data collected as part of BCF quarterly reporting</t>
  </si>
  <si>
    <t>&gt; Data included from other sources for context and ease of access</t>
  </si>
  <si>
    <t>BCF Metrics</t>
  </si>
  <si>
    <t>Self assessment of progress on BCF metrics by HWBs</t>
  </si>
  <si>
    <t>NEA - length of stay</t>
  </si>
  <si>
    <t>Non-Elective Admissions performance figures</t>
  </si>
  <si>
    <t>Non-Elective Admissions performance figures expressed as a rate</t>
  </si>
  <si>
    <t>DTOC (monthly) performance figures</t>
  </si>
  <si>
    <t>Delayed Transfers of Care (monthly) performance figures expressed as a rate</t>
  </si>
  <si>
    <t>2017-18 Actuals</t>
  </si>
  <si>
    <t>Actuals</t>
  </si>
  <si>
    <t>2016/17 Residential Admissions performance figures (ASCOF metric)</t>
  </si>
  <si>
    <t>2016/17 Reablement performance figures (ASCOF metric)</t>
  </si>
  <si>
    <t>High Impact Change Model implementation progress self assesment by HWBs</t>
  </si>
  <si>
    <t>Data collected as part of BCF quarterly reporting</t>
  </si>
  <si>
    <t>Data included from other sources for context and ease of access</t>
  </si>
  <si>
    <t>Select regional filter from drop down: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</si>
</sst>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0.0%"/>
    <numFmt numFmtId="166" formatCode="_-* #,##0.0_-;\-* #,##0.0_-;_-* &quot;-&quot;??_-;_-@_-"/>
  </numFmts>
  <fonts count="29"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u/>
      <sz val="11"/>
      <color theme="4" tint="-0.499984740745262"/>
      <name val="Calibri"/>
      <family val="2"/>
      <scheme val="minor"/>
    </font>
    <font>
      <sz val="11"/>
      <color theme="1"/>
      <name val="Calibri"/>
      <family val="2"/>
      <scheme val="minor"/>
    </font>
    <font>
      <sz val="11"/>
      <color theme="0"/>
      <name val="Calibri"/>
      <family val="2"/>
      <scheme val="minor"/>
    </font>
    <font>
      <sz val="10"/>
      <name val="Arial"/>
      <family val="2"/>
    </font>
    <font>
      <b/>
      <u/>
      <sz val="16"/>
      <name val="Calibri"/>
      <family val="2"/>
      <scheme val="minor"/>
    </font>
    <font>
      <sz val="10"/>
      <name val="Calibri"/>
      <family val="2"/>
      <scheme val="minor"/>
    </font>
    <font>
      <sz val="11"/>
      <name val="Calibri"/>
      <family val="2"/>
      <scheme val="minor"/>
    </font>
    <font>
      <b/>
      <sz val="14"/>
      <color indexed="60"/>
      <name val="Arial"/>
      <family val="2"/>
    </font>
    <font>
      <b/>
      <sz val="12"/>
      <color indexed="60"/>
      <name val="Arial"/>
      <family val="2"/>
    </font>
    <font>
      <sz val="12"/>
      <color theme="1"/>
      <name val="Calibri"/>
      <family val="2"/>
      <scheme val="minor"/>
    </font>
    <font>
      <b/>
      <sz val="16"/>
      <color theme="0"/>
      <name val="Calibri"/>
      <family val="2"/>
      <scheme val="minor"/>
    </font>
    <font>
      <sz val="11"/>
      <color rgb="FF333399"/>
      <name val="Calibri"/>
      <family val="2"/>
      <scheme val="minor"/>
    </font>
    <font>
      <b/>
      <sz val="11"/>
      <name val="Calibri"/>
      <family val="2"/>
      <scheme val="minor"/>
    </font>
    <font>
      <b/>
      <sz val="12"/>
      <color theme="1" tint="0.249977111117893"/>
      <name val="Calibri"/>
      <family val="2"/>
      <scheme val="minor"/>
    </font>
    <font>
      <b/>
      <sz val="12"/>
      <color theme="3"/>
      <name val="Calibri"/>
      <family val="2"/>
      <scheme val="minor"/>
    </font>
    <font>
      <sz val="10"/>
      <color theme="1"/>
      <name val="Calibri"/>
      <family val="2"/>
      <scheme val="minor"/>
    </font>
    <font>
      <b/>
      <sz val="20"/>
      <color theme="3"/>
      <name val="Calibri"/>
      <family val="2"/>
      <scheme val="minor"/>
    </font>
    <font>
      <b/>
      <sz val="16"/>
      <color theme="3"/>
      <name val="Calibri"/>
      <family val="2"/>
      <scheme val="minor"/>
    </font>
    <font>
      <b/>
      <sz val="14"/>
      <color theme="1" tint="0.34998626667073579"/>
      <name val="Calibri"/>
      <family val="2"/>
      <scheme val="minor"/>
    </font>
    <font>
      <u/>
      <sz val="11"/>
      <color rgb="FF5078DC"/>
      <name val="Calibri"/>
      <family val="2"/>
      <scheme val="minor"/>
    </font>
    <font>
      <b/>
      <u/>
      <sz val="11"/>
      <color rgb="FF5078DC"/>
      <name val="Calibri"/>
      <family val="2"/>
      <scheme val="minor"/>
    </font>
    <font>
      <b/>
      <sz val="26"/>
      <color theme="4" tint="-0.249977111117893"/>
      <name val="Calibri"/>
      <family val="2"/>
      <scheme val="minor"/>
    </font>
    <font>
      <b/>
      <sz val="20"/>
      <color theme="4" tint="-0.249977111117893"/>
      <name val="Calibri"/>
      <family val="2"/>
      <scheme val="minor"/>
    </font>
    <font>
      <b/>
      <sz val="18"/>
      <color theme="1"/>
      <name val="Calibri"/>
      <family val="2"/>
      <scheme val="minor"/>
    </font>
    <font>
      <i/>
      <u/>
      <sz val="10"/>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333399"/>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DEDEDE"/>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style="thin">
        <color theme="0" tint="-0.34998626667073579"/>
      </left>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s>
  <cellStyleXfs count="10">
    <xf numFmtId="0" fontId="0" fillId="0" borderId="0"/>
    <xf numFmtId="0" fontId="3"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7" fillId="0" borderId="0"/>
    <xf numFmtId="0" fontId="11" fillId="0" borderId="0">
      <alignment horizontal="left"/>
    </xf>
    <xf numFmtId="0" fontId="12" fillId="0" borderId="0">
      <alignment horizontal="left" indent="1"/>
    </xf>
    <xf numFmtId="0" fontId="7" fillId="0" borderId="0">
      <alignment horizontal="left" vertical="top" wrapText="1" indent="2"/>
    </xf>
    <xf numFmtId="0" fontId="7" fillId="0" borderId="0"/>
    <xf numFmtId="0" fontId="7" fillId="0" borderId="0">
      <alignment horizontal="left" wrapText="1" indent="1"/>
    </xf>
  </cellStyleXfs>
  <cellXfs count="276">
    <xf numFmtId="0" fontId="0" fillId="0" borderId="0" xfId="0"/>
    <xf numFmtId="0" fontId="0" fillId="2" borderId="0" xfId="0" applyFill="1"/>
    <xf numFmtId="0" fontId="0" fillId="3" borderId="0" xfId="0" applyFill="1"/>
    <xf numFmtId="0" fontId="0" fillId="0" borderId="0" xfId="0" applyFont="1"/>
    <xf numFmtId="0" fontId="0" fillId="0" borderId="2" xfId="0" applyFont="1" applyBorder="1"/>
    <xf numFmtId="0" fontId="0" fillId="0" borderId="3" xfId="0" applyFont="1" applyBorder="1"/>
    <xf numFmtId="0" fontId="0" fillId="0" borderId="4" xfId="0" applyFont="1" applyBorder="1"/>
    <xf numFmtId="0" fontId="0" fillId="0" borderId="5" xfId="0" applyFont="1" applyBorder="1"/>
    <xf numFmtId="0" fontId="0" fillId="0" borderId="0" xfId="0" applyFont="1" applyBorder="1"/>
    <xf numFmtId="0" fontId="0" fillId="0" borderId="6" xfId="0" applyFont="1" applyBorder="1"/>
    <xf numFmtId="0" fontId="0" fillId="0" borderId="7" xfId="0" applyFont="1" applyBorder="1"/>
    <xf numFmtId="0" fontId="0" fillId="0" borderId="8" xfId="0" applyFont="1" applyBorder="1"/>
    <xf numFmtId="0" fontId="0" fillId="0" borderId="9" xfId="0" applyFont="1" applyBorder="1"/>
    <xf numFmtId="0" fontId="2" fillId="5" borderId="0" xfId="0" applyFont="1" applyFill="1"/>
    <xf numFmtId="0" fontId="4" fillId="5" borderId="0" xfId="1" applyFont="1" applyFill="1"/>
    <xf numFmtId="164" fontId="0" fillId="6" borderId="0" xfId="2" applyNumberFormat="1" applyFont="1" applyFill="1"/>
    <xf numFmtId="164" fontId="0" fillId="0" borderId="0" xfId="0" applyNumberFormat="1"/>
    <xf numFmtId="164" fontId="0" fillId="0" borderId="0" xfId="2" applyNumberFormat="1" applyFont="1"/>
    <xf numFmtId="165" fontId="0" fillId="0" borderId="0" xfId="3" applyNumberFormat="1" applyFont="1"/>
    <xf numFmtId="0" fontId="8" fillId="0" borderId="0" xfId="4" applyFont="1"/>
    <xf numFmtId="0" fontId="9" fillId="0" borderId="0" xfId="4" applyFont="1"/>
    <xf numFmtId="0" fontId="2" fillId="0" borderId="10" xfId="4" applyFont="1" applyBorder="1"/>
    <xf numFmtId="0" fontId="2" fillId="0" borderId="11" xfId="4" applyFont="1" applyBorder="1"/>
    <xf numFmtId="0" fontId="2" fillId="0" borderId="11" xfId="4" applyFont="1" applyBorder="1" applyAlignment="1">
      <alignment wrapText="1"/>
    </xf>
    <xf numFmtId="0" fontId="2" fillId="0" borderId="12" xfId="4" applyFont="1" applyBorder="1" applyAlignment="1">
      <alignment wrapText="1"/>
    </xf>
    <xf numFmtId="0" fontId="10" fillId="0" borderId="13" xfId="4" applyFont="1" applyBorder="1"/>
    <xf numFmtId="0" fontId="10" fillId="0" borderId="14" xfId="4" applyFont="1" applyBorder="1"/>
    <xf numFmtId="165" fontId="10" fillId="0" borderId="14" xfId="3" applyNumberFormat="1" applyFont="1" applyBorder="1"/>
    <xf numFmtId="165" fontId="10" fillId="0" borderId="15" xfId="3" applyNumberFormat="1" applyFont="1" applyBorder="1"/>
    <xf numFmtId="0" fontId="10" fillId="0" borderId="16" xfId="4" applyFont="1" applyBorder="1"/>
    <xf numFmtId="0" fontId="10" fillId="0" borderId="17" xfId="4" applyFont="1" applyBorder="1"/>
    <xf numFmtId="165" fontId="10" fillId="0" borderId="17" xfId="3" applyNumberFormat="1" applyFont="1" applyBorder="1"/>
    <xf numFmtId="165" fontId="10" fillId="0" borderId="18" xfId="3" applyNumberFormat="1" applyFont="1" applyBorder="1"/>
    <xf numFmtId="0" fontId="10" fillId="0" borderId="19" xfId="4" applyFont="1" applyBorder="1"/>
    <xf numFmtId="0" fontId="10" fillId="0" borderId="20" xfId="4" applyFont="1" applyBorder="1"/>
    <xf numFmtId="165" fontId="10" fillId="0" borderId="20" xfId="3" applyNumberFormat="1" applyFont="1" applyBorder="1"/>
    <xf numFmtId="165" fontId="10" fillId="0" borderId="21" xfId="3" applyNumberFormat="1" applyFont="1" applyBorder="1"/>
    <xf numFmtId="0" fontId="9" fillId="0" borderId="0" xfId="4" applyFont="1" applyAlignment="1">
      <alignment wrapText="1"/>
    </xf>
    <xf numFmtId="0" fontId="13" fillId="0" borderId="1" xfId="0" applyFont="1" applyBorder="1"/>
    <xf numFmtId="0" fontId="0" fillId="4" borderId="0" xfId="0" applyFill="1"/>
    <xf numFmtId="0" fontId="1" fillId="4" borderId="0" xfId="0" applyFont="1" applyFill="1"/>
    <xf numFmtId="0" fontId="15" fillId="4" borderId="0" xfId="0" applyFont="1" applyFill="1"/>
    <xf numFmtId="0" fontId="10" fillId="4" borderId="0" xfId="0" applyFont="1" applyFill="1"/>
    <xf numFmtId="0" fontId="2" fillId="7" borderId="0" xfId="0" applyFont="1" applyFill="1" applyAlignment="1">
      <alignment horizontal="center"/>
    </xf>
    <xf numFmtId="0" fontId="0" fillId="8" borderId="23" xfId="0" applyFill="1" applyBorder="1"/>
    <xf numFmtId="0" fontId="0" fillId="8" borderId="25" xfId="0" applyFill="1" applyBorder="1"/>
    <xf numFmtId="0" fontId="0" fillId="8" borderId="27" xfId="0" applyFill="1" applyBorder="1" applyAlignment="1">
      <alignment vertical="top" wrapText="1"/>
    </xf>
    <xf numFmtId="0" fontId="0" fillId="8" borderId="24" xfId="0" applyFill="1" applyBorder="1" applyAlignment="1">
      <alignment vertical="top" wrapText="1"/>
    </xf>
    <xf numFmtId="0" fontId="0" fillId="8" borderId="26" xfId="0" applyFill="1" applyBorder="1" applyAlignment="1">
      <alignment vertical="top" wrapText="1"/>
    </xf>
    <xf numFmtId="0" fontId="0" fillId="8" borderId="23" xfId="0" applyFill="1" applyBorder="1" applyAlignment="1">
      <alignment vertical="top" wrapText="1"/>
    </xf>
    <xf numFmtId="0" fontId="0" fillId="8" borderId="25" xfId="0" applyFill="1" applyBorder="1" applyAlignment="1">
      <alignment vertical="top" wrapText="1"/>
    </xf>
    <xf numFmtId="0" fontId="0" fillId="0" borderId="28"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5" xfId="0" applyBorder="1"/>
    <xf numFmtId="0" fontId="0" fillId="0" borderId="28" xfId="0" applyBorder="1" applyAlignment="1">
      <alignment horizontal="center"/>
    </xf>
    <xf numFmtId="0" fontId="0" fillId="0" borderId="31" xfId="0" applyBorder="1" applyAlignment="1">
      <alignment horizontal="center"/>
    </xf>
    <xf numFmtId="0" fontId="0" fillId="0" borderId="33" xfId="0" applyBorder="1" applyAlignment="1">
      <alignment horizontal="center"/>
    </xf>
    <xf numFmtId="0" fontId="6" fillId="0" borderId="0" xfId="0" applyFont="1"/>
    <xf numFmtId="0" fontId="0" fillId="0" borderId="36" xfId="0" applyBorder="1" applyAlignment="1">
      <alignment horizontal="center"/>
    </xf>
    <xf numFmtId="0" fontId="0" fillId="0" borderId="29" xfId="0" applyBorder="1" applyAlignment="1">
      <alignment horizontal="center"/>
    </xf>
    <xf numFmtId="0" fontId="0" fillId="0" borderId="39" xfId="0" applyBorder="1" applyAlignment="1">
      <alignment horizontal="center"/>
    </xf>
    <xf numFmtId="0" fontId="0" fillId="0" borderId="30" xfId="0" applyBorder="1" applyAlignment="1">
      <alignment horizontal="center"/>
    </xf>
    <xf numFmtId="0" fontId="0" fillId="0" borderId="37" xfId="0" applyBorder="1" applyAlignment="1">
      <alignment horizontal="center"/>
    </xf>
    <xf numFmtId="0" fontId="0" fillId="0" borderId="22"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38" xfId="0" applyBorder="1" applyAlignment="1">
      <alignment horizontal="center"/>
    </xf>
    <xf numFmtId="0" fontId="0" fillId="0" borderId="34" xfId="0" applyBorder="1" applyAlignment="1">
      <alignment horizontal="center"/>
    </xf>
    <xf numFmtId="0" fontId="0" fillId="0" borderId="41" xfId="0" applyBorder="1" applyAlignment="1">
      <alignment horizontal="center"/>
    </xf>
    <xf numFmtId="165" fontId="0" fillId="0" borderId="37" xfId="3" applyNumberFormat="1" applyFont="1" applyBorder="1" applyAlignment="1">
      <alignment horizontal="center"/>
    </xf>
    <xf numFmtId="165" fontId="0" fillId="0" borderId="22" xfId="3" applyNumberFormat="1" applyFont="1" applyBorder="1" applyAlignment="1">
      <alignment horizontal="center"/>
    </xf>
    <xf numFmtId="165" fontId="0" fillId="0" borderId="40" xfId="3" applyNumberFormat="1" applyFont="1" applyBorder="1" applyAlignment="1">
      <alignment horizontal="center"/>
    </xf>
    <xf numFmtId="165" fontId="0" fillId="0" borderId="31" xfId="3" applyNumberFormat="1" applyFont="1" applyBorder="1" applyAlignment="1">
      <alignment horizontal="center"/>
    </xf>
    <xf numFmtId="165" fontId="0" fillId="0" borderId="32" xfId="3" applyNumberFormat="1" applyFont="1" applyBorder="1" applyAlignment="1">
      <alignment horizontal="center"/>
    </xf>
    <xf numFmtId="165" fontId="0" fillId="0" borderId="38" xfId="3" applyNumberFormat="1" applyFont="1" applyBorder="1" applyAlignment="1">
      <alignment horizontal="center"/>
    </xf>
    <xf numFmtId="165" fontId="0" fillId="0" borderId="34" xfId="3" applyNumberFormat="1" applyFont="1" applyBorder="1" applyAlignment="1">
      <alignment horizontal="center"/>
    </xf>
    <xf numFmtId="165" fontId="0" fillId="0" borderId="41" xfId="3" applyNumberFormat="1" applyFont="1" applyBorder="1" applyAlignment="1">
      <alignment horizontal="center"/>
    </xf>
    <xf numFmtId="165" fontId="0" fillId="0" borderId="33" xfId="3" applyNumberFormat="1" applyFont="1" applyBorder="1" applyAlignment="1">
      <alignment horizontal="center"/>
    </xf>
    <xf numFmtId="165" fontId="0" fillId="0" borderId="35" xfId="3" applyNumberFormat="1" applyFont="1" applyBorder="1" applyAlignment="1">
      <alignment horizontal="center"/>
    </xf>
    <xf numFmtId="14" fontId="0" fillId="0" borderId="30" xfId="0" applyNumberFormat="1" applyBorder="1" applyAlignment="1">
      <alignment horizontal="center"/>
    </xf>
    <xf numFmtId="14" fontId="0" fillId="0" borderId="32" xfId="0" applyNumberFormat="1" applyBorder="1" applyAlignment="1">
      <alignment horizontal="center"/>
    </xf>
    <xf numFmtId="14" fontId="0" fillId="0" borderId="35" xfId="0" applyNumberFormat="1" applyBorder="1" applyAlignment="1">
      <alignment horizontal="center"/>
    </xf>
    <xf numFmtId="0" fontId="1" fillId="4" borderId="0" xfId="0" applyFont="1" applyFill="1" applyAlignment="1">
      <alignment horizontal="center"/>
    </xf>
    <xf numFmtId="0" fontId="14" fillId="4" borderId="0" xfId="0" applyFont="1" applyFill="1" applyAlignment="1">
      <alignment horizontal="center"/>
    </xf>
    <xf numFmtId="166" fontId="0" fillId="0" borderId="0" xfId="2" applyNumberFormat="1" applyFont="1"/>
    <xf numFmtId="0" fontId="0" fillId="8" borderId="47" xfId="0" applyFill="1" applyBorder="1"/>
    <xf numFmtId="0" fontId="0" fillId="8" borderId="34" xfId="0" applyFill="1" applyBorder="1"/>
    <xf numFmtId="0" fontId="0" fillId="8" borderId="33" xfId="0" applyFill="1" applyBorder="1"/>
    <xf numFmtId="0" fontId="0" fillId="8" borderId="38" xfId="0" applyFill="1" applyBorder="1"/>
    <xf numFmtId="0" fontId="0" fillId="8" borderId="35" xfId="0" applyFill="1" applyBorder="1"/>
    <xf numFmtId="0" fontId="0" fillId="8" borderId="45" xfId="0" applyFill="1" applyBorder="1" applyAlignment="1">
      <alignment horizontal="center" vertical="center" wrapText="1"/>
    </xf>
    <xf numFmtId="0" fontId="0" fillId="8" borderId="47" xfId="0" applyFill="1" applyBorder="1" applyAlignment="1">
      <alignment horizontal="center" vertical="center" wrapText="1"/>
    </xf>
    <xf numFmtId="0" fontId="0" fillId="0" borderId="48" xfId="0" applyBorder="1"/>
    <xf numFmtId="0" fontId="0" fillId="0" borderId="50" xfId="0" applyBorder="1"/>
    <xf numFmtId="0" fontId="0" fillId="0" borderId="49" xfId="0" applyBorder="1"/>
    <xf numFmtId="0" fontId="0" fillId="0" borderId="28"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22"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35" xfId="0" applyBorder="1" applyAlignment="1">
      <alignment wrapText="1"/>
    </xf>
    <xf numFmtId="166" fontId="0" fillId="0" borderId="28" xfId="2" applyNumberFormat="1" applyFont="1" applyBorder="1"/>
    <xf numFmtId="166" fontId="0" fillId="0" borderId="29" xfId="2" applyNumberFormat="1" applyFont="1" applyBorder="1"/>
    <xf numFmtId="166" fontId="0" fillId="0" borderId="30" xfId="2" applyNumberFormat="1" applyFont="1" applyBorder="1"/>
    <xf numFmtId="166" fontId="0" fillId="0" borderId="45" xfId="2" applyNumberFormat="1" applyFont="1" applyBorder="1"/>
    <xf numFmtId="166" fontId="0" fillId="0" borderId="36" xfId="2" applyNumberFormat="1" applyFont="1" applyBorder="1"/>
    <xf numFmtId="166" fontId="0" fillId="0" borderId="31" xfId="2" applyNumberFormat="1" applyFont="1" applyBorder="1"/>
    <xf numFmtId="166" fontId="0" fillId="0" borderId="22" xfId="2" applyNumberFormat="1" applyFont="1" applyBorder="1"/>
    <xf numFmtId="166" fontId="0" fillId="0" borderId="32" xfId="2" applyNumberFormat="1" applyFont="1" applyBorder="1"/>
    <xf numFmtId="166" fontId="0" fillId="0" borderId="46" xfId="2" applyNumberFormat="1" applyFont="1" applyBorder="1"/>
    <xf numFmtId="166" fontId="0" fillId="0" borderId="37" xfId="2" applyNumberFormat="1" applyFont="1" applyBorder="1"/>
    <xf numFmtId="166" fontId="0" fillId="0" borderId="33" xfId="2" applyNumberFormat="1" applyFont="1" applyBorder="1"/>
    <xf numFmtId="166" fontId="0" fillId="0" borderId="34" xfId="2" applyNumberFormat="1" applyFont="1" applyBorder="1"/>
    <xf numFmtId="166" fontId="0" fillId="0" borderId="35" xfId="2" applyNumberFormat="1" applyFont="1" applyBorder="1"/>
    <xf numFmtId="166" fontId="0" fillId="0" borderId="47" xfId="2" applyNumberFormat="1" applyFont="1" applyBorder="1"/>
    <xf numFmtId="166" fontId="0" fillId="0" borderId="38" xfId="2" applyNumberFormat="1" applyFont="1" applyBorder="1"/>
    <xf numFmtId="0" fontId="0" fillId="0" borderId="39" xfId="0" applyBorder="1" applyAlignment="1">
      <alignment wrapText="1"/>
    </xf>
    <xf numFmtId="0" fontId="0" fillId="0" borderId="40" xfId="0" applyBorder="1" applyAlignment="1">
      <alignment wrapText="1"/>
    </xf>
    <xf numFmtId="0" fontId="0" fillId="0" borderId="41" xfId="0" applyBorder="1" applyAlignment="1">
      <alignment wrapText="1"/>
    </xf>
    <xf numFmtId="164" fontId="0" fillId="0" borderId="28" xfId="2" applyNumberFormat="1" applyFont="1" applyBorder="1"/>
    <xf numFmtId="164" fontId="0" fillId="0" borderId="29" xfId="2" applyNumberFormat="1" applyFont="1" applyBorder="1"/>
    <xf numFmtId="164" fontId="0" fillId="0" borderId="39" xfId="2" applyNumberFormat="1" applyFont="1" applyBorder="1"/>
    <xf numFmtId="164" fontId="0" fillId="0" borderId="30" xfId="2" applyNumberFormat="1" applyFont="1" applyBorder="1"/>
    <xf numFmtId="164" fontId="0" fillId="0" borderId="36" xfId="2" applyNumberFormat="1" applyFont="1" applyBorder="1"/>
    <xf numFmtId="164" fontId="0" fillId="0" borderId="31" xfId="2" applyNumberFormat="1" applyFont="1" applyBorder="1"/>
    <xf numFmtId="164" fontId="0" fillId="0" borderId="22" xfId="2" applyNumberFormat="1" applyFont="1" applyBorder="1"/>
    <xf numFmtId="164" fontId="0" fillId="0" borderId="40" xfId="2" applyNumberFormat="1" applyFont="1" applyBorder="1"/>
    <xf numFmtId="164" fontId="0" fillId="0" borderId="32" xfId="2" applyNumberFormat="1" applyFont="1" applyBorder="1"/>
    <xf numFmtId="164" fontId="0" fillId="0" borderId="37" xfId="2" applyNumberFormat="1" applyFont="1" applyBorder="1"/>
    <xf numFmtId="164" fontId="0" fillId="0" borderId="33" xfId="2" applyNumberFormat="1" applyFont="1" applyBorder="1"/>
    <xf numFmtId="164" fontId="0" fillId="0" borderId="34" xfId="2" applyNumberFormat="1" applyFont="1" applyBorder="1"/>
    <xf numFmtId="164" fontId="0" fillId="0" borderId="41" xfId="2" applyNumberFormat="1" applyFont="1" applyBorder="1"/>
    <xf numFmtId="164" fontId="0" fillId="0" borderId="35" xfId="2" applyNumberFormat="1" applyFont="1" applyBorder="1"/>
    <xf numFmtId="164" fontId="0" fillId="0" borderId="38" xfId="2" applyNumberFormat="1" applyFont="1" applyBorder="1"/>
    <xf numFmtId="164" fontId="0" fillId="0" borderId="45" xfId="2" applyNumberFormat="1" applyFont="1" applyBorder="1"/>
    <xf numFmtId="164" fontId="0" fillId="0" borderId="46" xfId="2" applyNumberFormat="1" applyFont="1" applyBorder="1"/>
    <xf numFmtId="164" fontId="0" fillId="0" borderId="47" xfId="2" applyNumberFormat="1" applyFont="1" applyBorder="1"/>
    <xf numFmtId="0" fontId="16" fillId="7" borderId="0" xfId="0" applyFont="1" applyFill="1" applyAlignment="1">
      <alignment horizontal="center"/>
    </xf>
    <xf numFmtId="0" fontId="0" fillId="8" borderId="26" xfId="0" applyFill="1" applyBorder="1"/>
    <xf numFmtId="0" fontId="0" fillId="8" borderId="45" xfId="0" applyFill="1" applyBorder="1" applyAlignment="1">
      <alignment horizontal="center" vertical="center"/>
    </xf>
    <xf numFmtId="0" fontId="0" fillId="8" borderId="47" xfId="0" applyFill="1" applyBorder="1" applyAlignment="1">
      <alignment horizontal="center"/>
    </xf>
    <xf numFmtId="166" fontId="0" fillId="0" borderId="45" xfId="2" applyNumberFormat="1" applyFont="1" applyBorder="1" applyAlignment="1">
      <alignment wrapText="1"/>
    </xf>
    <xf numFmtId="166" fontId="0" fillId="0" borderId="46" xfId="2" applyNumberFormat="1" applyFont="1" applyBorder="1" applyAlignment="1">
      <alignment wrapText="1"/>
    </xf>
    <xf numFmtId="166" fontId="0" fillId="0" borderId="47" xfId="2" applyNumberFormat="1" applyFont="1" applyBorder="1" applyAlignment="1">
      <alignment wrapText="1"/>
    </xf>
    <xf numFmtId="165" fontId="0" fillId="0" borderId="45" xfId="3" applyNumberFormat="1" applyFont="1" applyBorder="1" applyAlignment="1">
      <alignment wrapText="1"/>
    </xf>
    <xf numFmtId="165" fontId="0" fillId="0" borderId="46" xfId="3" applyNumberFormat="1" applyFont="1" applyBorder="1" applyAlignment="1">
      <alignment wrapText="1"/>
    </xf>
    <xf numFmtId="165" fontId="0" fillId="0" borderId="47" xfId="3" applyNumberFormat="1" applyFont="1" applyBorder="1" applyAlignment="1">
      <alignment wrapText="1"/>
    </xf>
    <xf numFmtId="0" fontId="0" fillId="0" borderId="39" xfId="0" applyBorder="1"/>
    <xf numFmtId="0" fontId="0" fillId="0" borderId="40" xfId="0" applyBorder="1"/>
    <xf numFmtId="0" fontId="0" fillId="0" borderId="41" xfId="0" applyBorder="1"/>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wrapText="1"/>
    </xf>
    <xf numFmtId="0" fontId="0" fillId="8" borderId="34" xfId="0" applyFill="1" applyBorder="1" applyAlignment="1">
      <alignment vertical="top" wrapText="1"/>
    </xf>
    <xf numFmtId="0" fontId="0" fillId="8" borderId="35" xfId="0" applyFill="1" applyBorder="1" applyAlignment="1">
      <alignment vertical="top" wrapText="1"/>
    </xf>
    <xf numFmtId="0" fontId="0" fillId="8" borderId="38" xfId="0" applyFill="1" applyBorder="1" applyAlignment="1">
      <alignment vertical="top" wrapText="1"/>
    </xf>
    <xf numFmtId="0" fontId="0" fillId="8" borderId="33" xfId="0" applyFill="1" applyBorder="1" applyAlignment="1">
      <alignment vertical="top" wrapText="1"/>
    </xf>
    <xf numFmtId="0" fontId="0" fillId="8" borderId="41" xfId="0" applyFill="1" applyBorder="1" applyAlignment="1">
      <alignment vertical="top" wrapText="1"/>
    </xf>
    <xf numFmtId="0" fontId="10" fillId="0" borderId="28" xfId="0" applyFont="1" applyBorder="1" applyAlignment="1">
      <alignment wrapText="1"/>
    </xf>
    <xf numFmtId="0" fontId="10" fillId="0" borderId="29" xfId="0" applyFont="1" applyBorder="1" applyAlignment="1">
      <alignment wrapText="1"/>
    </xf>
    <xf numFmtId="0" fontId="10" fillId="0" borderId="30" xfId="0" applyFont="1" applyBorder="1" applyAlignment="1">
      <alignment wrapText="1"/>
    </xf>
    <xf numFmtId="0" fontId="10" fillId="0" borderId="36" xfId="0" applyFont="1" applyBorder="1" applyAlignment="1">
      <alignment wrapText="1"/>
    </xf>
    <xf numFmtId="0" fontId="10" fillId="0" borderId="39" xfId="0" applyFont="1" applyBorder="1" applyAlignment="1">
      <alignment wrapText="1"/>
    </xf>
    <xf numFmtId="0" fontId="10" fillId="0" borderId="31" xfId="0" applyFont="1" applyBorder="1" applyAlignment="1">
      <alignment wrapText="1"/>
    </xf>
    <xf numFmtId="0" fontId="10" fillId="0" borderId="22" xfId="0" applyFont="1" applyBorder="1" applyAlignment="1">
      <alignment wrapText="1"/>
    </xf>
    <xf numFmtId="0" fontId="10" fillId="0" borderId="32" xfId="0" applyFont="1" applyBorder="1" applyAlignment="1">
      <alignment wrapText="1"/>
    </xf>
    <xf numFmtId="0" fontId="10" fillId="0" borderId="37" xfId="0" applyFont="1" applyBorder="1" applyAlignment="1">
      <alignment wrapText="1"/>
    </xf>
    <xf numFmtId="0" fontId="10" fillId="0" borderId="40" xfId="0" applyFont="1" applyBorder="1" applyAlignment="1">
      <alignment wrapText="1"/>
    </xf>
    <xf numFmtId="0" fontId="10" fillId="0" borderId="33" xfId="0" applyFont="1" applyBorder="1" applyAlignment="1">
      <alignment wrapText="1"/>
    </xf>
    <xf numFmtId="0" fontId="10" fillId="0" borderId="34" xfId="0" applyFont="1" applyBorder="1" applyAlignment="1">
      <alignment wrapText="1"/>
    </xf>
    <xf numFmtId="0" fontId="10" fillId="0" borderId="35" xfId="0" applyFont="1" applyBorder="1" applyAlignment="1">
      <alignment wrapText="1"/>
    </xf>
    <xf numFmtId="0" fontId="10" fillId="0" borderId="38" xfId="0" applyFont="1" applyBorder="1" applyAlignment="1">
      <alignment wrapText="1"/>
    </xf>
    <xf numFmtId="0" fontId="10" fillId="0" borderId="41" xfId="0" applyFont="1" applyBorder="1" applyAlignment="1">
      <alignment wrapText="1"/>
    </xf>
    <xf numFmtId="0" fontId="0" fillId="0" borderId="0" xfId="0" applyFill="1"/>
    <xf numFmtId="14" fontId="0" fillId="0" borderId="0" xfId="0" applyNumberFormat="1"/>
    <xf numFmtId="0" fontId="0" fillId="0" borderId="0" xfId="0"/>
    <xf numFmtId="0" fontId="6" fillId="0" borderId="0" xfId="0" applyFont="1" applyProtection="1">
      <protection hidden="1"/>
    </xf>
    <xf numFmtId="0" fontId="0" fillId="0" borderId="0" xfId="0"/>
    <xf numFmtId="0" fontId="0" fillId="0" borderId="0" xfId="0"/>
    <xf numFmtId="0" fontId="0" fillId="0" borderId="0" xfId="0"/>
    <xf numFmtId="0" fontId="0" fillId="0" borderId="0" xfId="0" applyFont="1" applyBorder="1"/>
    <xf numFmtId="0" fontId="17" fillId="9" borderId="1" xfId="0" applyFont="1" applyFill="1" applyBorder="1"/>
    <xf numFmtId="0" fontId="0" fillId="0" borderId="8" xfId="0" applyBorder="1"/>
    <xf numFmtId="0" fontId="18" fillId="0" borderId="8" xfId="0" applyFont="1" applyBorder="1"/>
    <xf numFmtId="0" fontId="2" fillId="10" borderId="0" xfId="0" applyFont="1" applyFill="1"/>
    <xf numFmtId="0" fontId="0" fillId="10" borderId="0" xfId="0" applyFill="1"/>
    <xf numFmtId="0" fontId="19" fillId="0" borderId="0" xfId="0" applyFont="1"/>
    <xf numFmtId="0" fontId="20" fillId="7" borderId="8" xfId="0" applyFont="1" applyFill="1" applyBorder="1" applyAlignment="1"/>
    <xf numFmtId="0" fontId="21" fillId="0" borderId="8" xfId="0" applyFont="1" applyBorder="1"/>
    <xf numFmtId="0" fontId="22" fillId="0" borderId="8" xfId="0" applyFont="1" applyBorder="1"/>
    <xf numFmtId="0" fontId="24" fillId="10" borderId="0" xfId="1" applyFont="1" applyFill="1"/>
    <xf numFmtId="0" fontId="2" fillId="11" borderId="0" xfId="0" applyFont="1" applyFill="1"/>
    <xf numFmtId="0" fontId="19" fillId="11" borderId="0" xfId="0" applyFont="1" applyFill="1"/>
    <xf numFmtId="0" fontId="23" fillId="11" borderId="0" xfId="1" applyFont="1" applyFill="1"/>
    <xf numFmtId="0" fontId="0" fillId="11" borderId="0" xfId="0" applyFill="1"/>
    <xf numFmtId="0" fontId="0" fillId="11" borderId="0" xfId="0" applyFont="1" applyFill="1"/>
    <xf numFmtId="0" fontId="27" fillId="7" borderId="8" xfId="0" applyFont="1" applyFill="1" applyBorder="1" applyAlignment="1"/>
    <xf numFmtId="0" fontId="28" fillId="0" borderId="0" xfId="0" applyFont="1" applyBorder="1"/>
    <xf numFmtId="0" fontId="25" fillId="0" borderId="0" xfId="0" applyFont="1" applyBorder="1" applyAlignment="1">
      <alignment horizontal="center"/>
    </xf>
    <xf numFmtId="0" fontId="1" fillId="0" borderId="0" xfId="0" applyFont="1" applyFill="1" applyAlignment="1">
      <alignment horizontal="center"/>
    </xf>
    <xf numFmtId="0" fontId="0" fillId="0" borderId="0" xfId="0" applyFont="1" applyBorder="1"/>
    <xf numFmtId="0" fontId="26" fillId="0" borderId="0" xfId="0" applyFont="1" applyBorder="1" applyAlignment="1">
      <alignment horizontal="center"/>
    </xf>
    <xf numFmtId="0" fontId="0" fillId="0" borderId="0" xfId="0" applyFont="1" applyBorder="1" applyAlignment="1">
      <alignment vertical="top" wrapText="1"/>
    </xf>
    <xf numFmtId="0" fontId="0" fillId="0" borderId="0" xfId="0" applyFont="1" applyBorder="1" applyAlignment="1">
      <alignment wrapText="1"/>
    </xf>
    <xf numFmtId="0" fontId="14" fillId="4" borderId="0" xfId="0" applyFont="1" applyFill="1" applyAlignment="1">
      <alignment horizontal="center"/>
    </xf>
    <xf numFmtId="0" fontId="1" fillId="4" borderId="0" xfId="0" applyFont="1" applyFill="1" applyAlignment="1">
      <alignment horizontal="center"/>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0" fillId="0" borderId="0" xfId="0"/>
    <xf numFmtId="0" fontId="0" fillId="8" borderId="58" xfId="0" applyFill="1" applyBorder="1" applyAlignment="1">
      <alignment horizontal="center"/>
    </xf>
    <xf numFmtId="0" fontId="0" fillId="8" borderId="55" xfId="0" applyFill="1" applyBorder="1" applyAlignment="1">
      <alignment horizontal="center"/>
    </xf>
    <xf numFmtId="0" fontId="0" fillId="8" borderId="48" xfId="0" applyFill="1" applyBorder="1" applyAlignment="1">
      <alignment horizontal="center"/>
    </xf>
    <xf numFmtId="0" fontId="0" fillId="8" borderId="42" xfId="0" applyFill="1" applyBorder="1" applyAlignment="1"/>
    <xf numFmtId="0" fontId="0" fillId="8" borderId="44" xfId="0" applyFill="1" applyBorder="1" applyAlignment="1"/>
    <xf numFmtId="0" fontId="0" fillId="8" borderId="52" xfId="0" applyFill="1" applyBorder="1" applyAlignment="1"/>
    <xf numFmtId="0" fontId="0" fillId="8" borderId="54" xfId="0" applyFill="1" applyBorder="1" applyAlignment="1"/>
    <xf numFmtId="0" fontId="0" fillId="8" borderId="56" xfId="0" applyFill="1" applyBorder="1" applyAlignment="1">
      <alignment horizontal="center"/>
    </xf>
    <xf numFmtId="0" fontId="0" fillId="8" borderId="57" xfId="0" applyFill="1" applyBorder="1" applyAlignment="1">
      <alignment horizontal="center"/>
    </xf>
    <xf numFmtId="0" fontId="0" fillId="0" borderId="28" xfId="0" applyBorder="1" applyAlignment="1">
      <alignment horizontal="left" vertical="center" wrapText="1"/>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8" borderId="36"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28" xfId="0" applyFill="1" applyBorder="1" applyAlignment="1">
      <alignment horizontal="center"/>
    </xf>
    <xf numFmtId="0" fontId="0" fillId="8" borderId="39" xfId="0" applyFill="1" applyBorder="1" applyAlignment="1">
      <alignment horizontal="center"/>
    </xf>
    <xf numFmtId="0" fontId="0" fillId="8" borderId="28" xfId="0" applyFill="1" applyBorder="1" applyAlignment="1"/>
    <xf numFmtId="0" fontId="0" fillId="8" borderId="33" xfId="0" applyFill="1" applyBorder="1" applyAlignment="1"/>
    <xf numFmtId="0" fontId="0" fillId="8" borderId="30" xfId="0" applyFill="1" applyBorder="1" applyAlignment="1"/>
    <xf numFmtId="0" fontId="0" fillId="8" borderId="35" xfId="0" applyFill="1" applyBorder="1" applyAlignment="1"/>
    <xf numFmtId="0" fontId="0" fillId="8" borderId="52" xfId="0" applyFill="1" applyBorder="1" applyAlignment="1">
      <alignment horizontal="center"/>
    </xf>
    <xf numFmtId="0" fontId="0" fillId="8" borderId="54" xfId="0" applyFill="1" applyBorder="1" applyAlignment="1">
      <alignment horizontal="center"/>
    </xf>
    <xf numFmtId="0" fontId="0" fillId="0" borderId="28" xfId="0" applyBorder="1" applyAlignment="1">
      <alignment vertical="center" wrapText="1"/>
    </xf>
    <xf numFmtId="0" fontId="0" fillId="0" borderId="31" xfId="0" applyBorder="1" applyAlignment="1">
      <alignment vertical="center" wrapText="1"/>
    </xf>
    <xf numFmtId="0" fontId="0" fillId="0" borderId="33" xfId="0" applyBorder="1" applyAlignment="1">
      <alignment vertical="center" wrapText="1"/>
    </xf>
    <xf numFmtId="0" fontId="0" fillId="8" borderId="39" xfId="0" applyFill="1" applyBorder="1" applyAlignment="1">
      <alignment horizontal="left"/>
    </xf>
    <xf numFmtId="0" fontId="0" fillId="8" borderId="41" xfId="0" applyFill="1" applyBorder="1" applyAlignment="1">
      <alignment horizontal="left"/>
    </xf>
    <xf numFmtId="0" fontId="0" fillId="8" borderId="28" xfId="0" applyFill="1" applyBorder="1" applyAlignment="1">
      <alignment horizontal="center" vertical="center" wrapText="1"/>
    </xf>
    <xf numFmtId="0" fontId="0" fillId="8" borderId="29" xfId="0" applyFill="1" applyBorder="1" applyAlignment="1">
      <alignment horizontal="center" vertical="center" wrapText="1"/>
    </xf>
    <xf numFmtId="0" fontId="0" fillId="8" borderId="30" xfId="0" applyFill="1" applyBorder="1" applyAlignment="1">
      <alignment horizontal="center" vertical="center" wrapText="1"/>
    </xf>
    <xf numFmtId="0" fontId="0" fillId="8" borderId="28" xfId="0" applyFill="1" applyBorder="1" applyAlignment="1">
      <alignment horizontal="center" vertical="center"/>
    </xf>
    <xf numFmtId="0" fontId="0" fillId="8" borderId="33" xfId="0" applyFill="1" applyBorder="1" applyAlignment="1">
      <alignment horizontal="center" vertical="center"/>
    </xf>
    <xf numFmtId="0" fontId="0" fillId="8" borderId="29" xfId="0" applyFill="1" applyBorder="1" applyAlignment="1">
      <alignment horizontal="center" vertical="center"/>
    </xf>
    <xf numFmtId="0" fontId="0" fillId="8" borderId="34" xfId="0" applyFill="1" applyBorder="1" applyAlignment="1">
      <alignment horizontal="center" vertical="center"/>
    </xf>
    <xf numFmtId="0" fontId="0" fillId="8" borderId="30" xfId="0" applyFill="1" applyBorder="1" applyAlignment="1">
      <alignment horizontal="center" vertical="center"/>
    </xf>
    <xf numFmtId="0" fontId="0" fillId="8" borderId="35" xfId="0" applyFill="1" applyBorder="1" applyAlignment="1">
      <alignment horizontal="center" vertical="center"/>
    </xf>
    <xf numFmtId="0" fontId="0" fillId="8" borderId="28" xfId="0" applyFill="1" applyBorder="1" applyAlignment="1">
      <alignment horizontal="left"/>
    </xf>
    <xf numFmtId="0" fontId="0" fillId="8" borderId="33" xfId="0" applyFill="1" applyBorder="1" applyAlignment="1">
      <alignment horizontal="left"/>
    </xf>
    <xf numFmtId="0" fontId="0" fillId="0" borderId="0" xfId="0" applyAlignment="1">
      <alignment horizontal="center"/>
    </xf>
    <xf numFmtId="0" fontId="0" fillId="8" borderId="31" xfId="0" applyFill="1" applyBorder="1" applyAlignment="1">
      <alignment horizontal="center" vertical="center" wrapText="1"/>
    </xf>
    <xf numFmtId="0" fontId="0" fillId="8" borderId="22" xfId="0" applyFill="1" applyBorder="1" applyAlignment="1">
      <alignment horizontal="center" vertical="center" wrapText="1"/>
    </xf>
    <xf numFmtId="0" fontId="0" fillId="8" borderId="32" xfId="0" applyFill="1" applyBorder="1" applyAlignment="1">
      <alignment horizontal="center" vertical="center" wrapText="1"/>
    </xf>
    <xf numFmtId="0" fontId="0" fillId="8" borderId="31" xfId="0" applyFill="1" applyBorder="1" applyAlignment="1">
      <alignment horizontal="center" vertical="center"/>
    </xf>
    <xf numFmtId="0" fontId="0" fillId="8" borderId="22" xfId="0" applyFill="1" applyBorder="1" applyAlignment="1">
      <alignment horizontal="center" vertical="center"/>
    </xf>
    <xf numFmtId="0" fontId="0" fillId="8" borderId="32" xfId="0" applyFill="1" applyBorder="1" applyAlignment="1">
      <alignment horizontal="center" vertical="center"/>
    </xf>
    <xf numFmtId="0" fontId="0" fillId="8" borderId="31" xfId="0" applyFill="1" applyBorder="1" applyAlignment="1"/>
    <xf numFmtId="0" fontId="0" fillId="8" borderId="39" xfId="0" applyFill="1" applyBorder="1" applyAlignment="1"/>
    <xf numFmtId="0" fontId="0" fillId="8" borderId="40" xfId="0" applyFill="1" applyBorder="1" applyAlignment="1"/>
    <xf numFmtId="0" fontId="0" fillId="8" borderId="41" xfId="0" applyFill="1" applyBorder="1" applyAlignment="1"/>
    <xf numFmtId="0" fontId="0" fillId="0" borderId="0" xfId="0" applyAlignment="1"/>
    <xf numFmtId="0" fontId="0" fillId="0" borderId="0" xfId="0" applyAlignment="1">
      <alignment wrapText="1"/>
    </xf>
    <xf numFmtId="0" fontId="0" fillId="7" borderId="0" xfId="0" applyFill="1" applyAlignment="1">
      <alignment wrapText="1"/>
    </xf>
    <xf numFmtId="0" fontId="0" fillId="8" borderId="52" xfId="0" applyFill="1" applyBorder="1" applyAlignment="1">
      <alignment horizontal="center" vertical="center"/>
    </xf>
    <xf numFmtId="0" fontId="0" fillId="8" borderId="54" xfId="0" applyFill="1" applyBorder="1" applyAlignment="1">
      <alignment horizontal="center" vertical="center"/>
    </xf>
    <xf numFmtId="0" fontId="0" fillId="8" borderId="51" xfId="0" applyFill="1" applyBorder="1" applyAlignment="1">
      <alignment horizontal="center" vertical="center"/>
    </xf>
    <xf numFmtId="0" fontId="0" fillId="8" borderId="53" xfId="0" applyFill="1" applyBorder="1" applyAlignment="1">
      <alignment horizontal="center" vertical="center"/>
    </xf>
    <xf numFmtId="0" fontId="0" fillId="8" borderId="42" xfId="0" applyFill="1" applyBorder="1" applyAlignment="1">
      <alignment horizontal="center" vertical="center"/>
    </xf>
    <xf numFmtId="0" fontId="0" fillId="8" borderId="44" xfId="0" applyFill="1" applyBorder="1" applyAlignment="1">
      <alignment horizontal="center" vertical="center"/>
    </xf>
    <xf numFmtId="0" fontId="9" fillId="0" borderId="3" xfId="4" applyFont="1" applyBorder="1" applyAlignment="1"/>
  </cellXfs>
  <cellStyles count="10">
    <cellStyle name="Comma" xfId="2" builtinId="3"/>
    <cellStyle name="H1" xfId="5"/>
    <cellStyle name="H2" xfId="6"/>
    <cellStyle name="Hyperlink" xfId="1" builtinId="8"/>
    <cellStyle name="IndentedPlain" xfId="7"/>
    <cellStyle name="Normal" xfId="0" builtinId="0"/>
    <cellStyle name="Normal 10" xfId="8"/>
    <cellStyle name="Normal 2" xfId="4"/>
    <cellStyle name="Percent" xfId="3" builtinId="5"/>
    <cellStyle name="Plain" xfId="9"/>
  </cellStyles>
  <dxfs count="0"/>
  <tableStyles count="0" defaultTableStyle="TableStyleMedium2" defaultPivotStyle="PivotStyleLight16"/>
  <colors>
    <mruColors>
      <color rgb="FFDEDEDE"/>
      <color rgb="FF5078DC"/>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Drop" dropLines="5" dropStyle="combo" dx="16" fmlaLink="'Org List'!$J$5" fmlaRange="'Org List'!$K$10:$K$38" noThreeD="1" sel="1" val="0"/>
</file>

<file path=xl/ctrlProps/ctrlProp10.xml><?xml version="1.0" encoding="utf-8"?>
<formControlPr xmlns="http://schemas.microsoft.com/office/spreadsheetml/2009/9/main" objectType="Drop" dropLines="5" dropStyle="combo" dx="16" fmlaLink="'Org List'!$J$5" fmlaRange="'Org List'!$K$10:$K$38" noThreeD="1" sel="1" val="0"/>
</file>

<file path=xl/ctrlProps/ctrlProp11.xml><?xml version="1.0" encoding="utf-8"?>
<formControlPr xmlns="http://schemas.microsoft.com/office/spreadsheetml/2009/9/main" objectType="Drop" dropLines="5" dropStyle="combo" dx="16" fmlaLink="'Org List'!$J$5" fmlaRange="'Org List'!$K$10:$K$38" noThreeD="1" sel="1" val="0"/>
</file>

<file path=xl/ctrlProps/ctrlProp2.xml><?xml version="1.0" encoding="utf-8"?>
<formControlPr xmlns="http://schemas.microsoft.com/office/spreadsheetml/2009/9/main" objectType="Drop" dropLines="5" dropStyle="combo" dx="16" fmlaLink="'Org List'!$J$5" fmlaRange="'Org List'!$K$10:$K$38" noThreeD="1" sel="1" val="0"/>
</file>

<file path=xl/ctrlProps/ctrlProp3.xml><?xml version="1.0" encoding="utf-8"?>
<formControlPr xmlns="http://schemas.microsoft.com/office/spreadsheetml/2009/9/main" objectType="Drop" dropLines="5" dropStyle="combo" dx="16" fmlaLink="'Org List'!$J$5" fmlaRange="'Org List'!$K$10:$K$38" noThreeD="1" sel="1" val="0"/>
</file>

<file path=xl/ctrlProps/ctrlProp4.xml><?xml version="1.0" encoding="utf-8"?>
<formControlPr xmlns="http://schemas.microsoft.com/office/spreadsheetml/2009/9/main" objectType="Drop" dropLines="5" dropStyle="combo" dx="16" fmlaLink="'Org List'!$J$5" fmlaRange="'Org List'!$K$10:$K$38" noThreeD="1" sel="1" val="0"/>
</file>

<file path=xl/ctrlProps/ctrlProp5.xml><?xml version="1.0" encoding="utf-8"?>
<formControlPr xmlns="http://schemas.microsoft.com/office/spreadsheetml/2009/9/main" objectType="Drop" dropLines="5" dropStyle="combo" dx="16" fmlaLink="'Org List'!$J$5" fmlaRange="'Org List'!$K$10:$K$38" noThreeD="1" sel="1" val="0"/>
</file>

<file path=xl/ctrlProps/ctrlProp6.xml><?xml version="1.0" encoding="utf-8"?>
<formControlPr xmlns="http://schemas.microsoft.com/office/spreadsheetml/2009/9/main" objectType="Drop" dropLines="5" dropStyle="combo" dx="16" fmlaLink="'Org List'!$J$5" fmlaRange="'Org List'!$K$10:$K$38" noThreeD="1" sel="1" val="0"/>
</file>

<file path=xl/ctrlProps/ctrlProp7.xml><?xml version="1.0" encoding="utf-8"?>
<formControlPr xmlns="http://schemas.microsoft.com/office/spreadsheetml/2009/9/main" objectType="Drop" dropLines="5" dropStyle="combo" dx="16" fmlaLink="'Org List'!$J$5" fmlaRange="'Org List'!$K$10:$K$38" noThreeD="1" sel="1" val="0"/>
</file>

<file path=xl/ctrlProps/ctrlProp8.xml><?xml version="1.0" encoding="utf-8"?>
<formControlPr xmlns="http://schemas.microsoft.com/office/spreadsheetml/2009/9/main" objectType="Drop" dropLines="5" dropStyle="combo" dx="16" fmlaLink="'Org List'!$J$5" fmlaRange="'Org List'!$K$10:$K$38" noThreeD="1" sel="1" val="0"/>
</file>

<file path=xl/ctrlProps/ctrlProp9.xml><?xml version="1.0" encoding="utf-8"?>
<formControlPr xmlns="http://schemas.microsoft.com/office/spreadsheetml/2009/9/main" objectType="Drop" dropLines="5" dropStyle="combo" dx="16" fmlaLink="'Org List'!$J$5" fmlaRange="'Org List'!$K$10:$K$38"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1238210</xdr:colOff>
      <xdr:row>2</xdr:row>
      <xdr:rowOff>21166</xdr:rowOff>
    </xdr:from>
    <xdr:to>
      <xdr:col>4</xdr:col>
      <xdr:colOff>2090168</xdr:colOff>
      <xdr:row>6</xdr:row>
      <xdr:rowOff>43426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3210" y="412749"/>
          <a:ext cx="5915025" cy="7842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0F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1280160</xdr:colOff>
          <xdr:row>2</xdr:row>
          <xdr:rowOff>114300</xdr:rowOff>
        </xdr:from>
        <xdr:to>
          <xdr:col>6</xdr:col>
          <xdr:colOff>1752600</xdr:colOff>
          <xdr:row>4</xdr:row>
          <xdr:rowOff>68580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10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647700</xdr:colOff>
          <xdr:row>2</xdr:row>
          <xdr:rowOff>114300</xdr:rowOff>
        </xdr:from>
        <xdr:to>
          <xdr:col>6</xdr:col>
          <xdr:colOff>1127760</xdr:colOff>
          <xdr:row>4</xdr:row>
          <xdr:rowOff>68580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12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617220</xdr:colOff>
          <xdr:row>2</xdr:row>
          <xdr:rowOff>152400</xdr:rowOff>
        </xdr:from>
        <xdr:to>
          <xdr:col>4</xdr:col>
          <xdr:colOff>571500</xdr:colOff>
          <xdr:row>4</xdr:row>
          <xdr:rowOff>38100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579120</xdr:colOff>
          <xdr:row>2</xdr:row>
          <xdr:rowOff>175260</xdr:rowOff>
        </xdr:from>
        <xdr:to>
          <xdr:col>3</xdr:col>
          <xdr:colOff>1798320</xdr:colOff>
          <xdr:row>4</xdr:row>
          <xdr:rowOff>60960</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6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822960</xdr:colOff>
          <xdr:row>2</xdr:row>
          <xdr:rowOff>152400</xdr:rowOff>
        </xdr:from>
        <xdr:to>
          <xdr:col>5</xdr:col>
          <xdr:colOff>144780</xdr:colOff>
          <xdr:row>4</xdr:row>
          <xdr:rowOff>38100</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7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1219200</xdr:colOff>
          <xdr:row>2</xdr:row>
          <xdr:rowOff>114300</xdr:rowOff>
        </xdr:from>
        <xdr:to>
          <xdr:col>8</xdr:col>
          <xdr:colOff>106680</xdr:colOff>
          <xdr:row>4</xdr:row>
          <xdr:rowOff>83820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08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7649" name="Drop Down 1"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8673" name="Drop Down 1" hidden="1">
              <a:extLst>
                <a:ext uri="{63B3BB69-23CF-44E3-9099-C40C66FF867C}">
                  <a14:compatExt spid="_x0000_s28673"/>
                </a:ext>
                <a:ext uri="{FF2B5EF4-FFF2-40B4-BE49-F238E27FC236}">
                  <a16:creationId xmlns:a16="http://schemas.microsoft.com/office/drawing/2014/main" id="{00000000-0008-0000-0B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65537" name="Drop Down 1" hidden="1">
              <a:extLst>
                <a:ext uri="{63B3BB69-23CF-44E3-9099-C40C66FF867C}">
                  <a14:compatExt spid="_x0000_s65537"/>
                </a:ext>
                <a:ext uri="{FF2B5EF4-FFF2-40B4-BE49-F238E27FC236}">
                  <a16:creationId xmlns:a16="http://schemas.microsoft.com/office/drawing/2014/main" id="{00000000-0008-0000-0C00-00000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0D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K159"/>
  <sheetViews>
    <sheetView zoomScale="80" zoomScaleNormal="80" workbookViewId="0">
      <selection activeCell="A7" sqref="A7"/>
    </sheetView>
  </sheetViews>
  <sheetFormatPr defaultRowHeight="14.4" x14ac:dyDescent="0.3"/>
  <cols>
    <col min="24" max="24" width="11.44140625" customWidth="1"/>
  </cols>
  <sheetData>
    <row r="1" spans="1:115" x14ac:dyDescent="0.3">
      <c r="A1" s="1" t="s">
        <v>0</v>
      </c>
    </row>
    <row r="2" spans="1:115" x14ac:dyDescent="0.3">
      <c r="A2" s="2" t="s">
        <v>1724</v>
      </c>
      <c r="B2" s="2"/>
      <c r="C2" s="2"/>
      <c r="D2" s="2"/>
    </row>
    <row r="3" spans="1:115" x14ac:dyDescent="0.3">
      <c r="A3">
        <v>1</v>
      </c>
      <c r="B3">
        <v>2</v>
      </c>
      <c r="C3">
        <v>3</v>
      </c>
      <c r="D3">
        <v>4</v>
      </c>
      <c r="E3">
        <v>5</v>
      </c>
      <c r="F3">
        <v>6</v>
      </c>
      <c r="G3">
        <v>7</v>
      </c>
      <c r="H3">
        <v>8</v>
      </c>
      <c r="I3">
        <v>9</v>
      </c>
      <c r="J3">
        <v>10</v>
      </c>
      <c r="K3">
        <v>11</v>
      </c>
      <c r="L3">
        <v>12</v>
      </c>
      <c r="M3">
        <v>13</v>
      </c>
      <c r="N3">
        <v>14</v>
      </c>
      <c r="O3">
        <v>15</v>
      </c>
      <c r="P3">
        <v>16</v>
      </c>
      <c r="Q3">
        <v>17</v>
      </c>
      <c r="R3">
        <v>18</v>
      </c>
      <c r="S3">
        <v>19</v>
      </c>
      <c r="T3">
        <v>20</v>
      </c>
      <c r="U3">
        <v>21</v>
      </c>
      <c r="V3">
        <v>22</v>
      </c>
      <c r="W3">
        <v>23</v>
      </c>
      <c r="X3">
        <v>24</v>
      </c>
      <c r="Y3">
        <v>25</v>
      </c>
      <c r="Z3">
        <v>26</v>
      </c>
      <c r="AA3">
        <v>27</v>
      </c>
      <c r="AB3">
        <v>28</v>
      </c>
      <c r="AC3">
        <v>29</v>
      </c>
      <c r="AD3">
        <v>30</v>
      </c>
      <c r="AE3">
        <v>31</v>
      </c>
      <c r="AF3">
        <v>32</v>
      </c>
      <c r="AG3">
        <v>33</v>
      </c>
      <c r="AH3">
        <v>34</v>
      </c>
      <c r="AI3">
        <v>35</v>
      </c>
      <c r="AJ3">
        <v>36</v>
      </c>
      <c r="AK3">
        <v>37</v>
      </c>
      <c r="AL3">
        <v>38</v>
      </c>
      <c r="AM3">
        <v>39</v>
      </c>
      <c r="AN3">
        <v>40</v>
      </c>
      <c r="AO3">
        <v>41</v>
      </c>
      <c r="AP3">
        <v>42</v>
      </c>
      <c r="AQ3">
        <v>43</v>
      </c>
      <c r="AR3">
        <v>44</v>
      </c>
      <c r="AS3">
        <v>45</v>
      </c>
      <c r="AT3">
        <v>46</v>
      </c>
      <c r="AU3">
        <v>47</v>
      </c>
      <c r="AV3">
        <v>48</v>
      </c>
      <c r="AW3">
        <v>49</v>
      </c>
      <c r="AX3">
        <v>50</v>
      </c>
      <c r="AY3">
        <v>51</v>
      </c>
      <c r="AZ3">
        <v>52</v>
      </c>
      <c r="BA3">
        <v>53</v>
      </c>
      <c r="BB3">
        <v>54</v>
      </c>
      <c r="BC3">
        <v>55</v>
      </c>
      <c r="BD3">
        <v>56</v>
      </c>
      <c r="BE3">
        <v>57</v>
      </c>
      <c r="BF3">
        <v>58</v>
      </c>
      <c r="BG3">
        <v>59</v>
      </c>
      <c r="BH3">
        <v>60</v>
      </c>
      <c r="BI3">
        <v>61</v>
      </c>
      <c r="BJ3">
        <v>62</v>
      </c>
      <c r="BK3">
        <v>63</v>
      </c>
      <c r="BL3">
        <v>64</v>
      </c>
      <c r="BM3">
        <v>65</v>
      </c>
      <c r="BN3">
        <v>66</v>
      </c>
      <c r="BO3">
        <v>67</v>
      </c>
      <c r="BP3">
        <v>68</v>
      </c>
      <c r="BQ3">
        <v>69</v>
      </c>
      <c r="BR3">
        <v>70</v>
      </c>
      <c r="BS3">
        <v>71</v>
      </c>
      <c r="BT3">
        <v>72</v>
      </c>
      <c r="BU3">
        <v>73</v>
      </c>
      <c r="BV3">
        <v>74</v>
      </c>
      <c r="BW3">
        <v>75</v>
      </c>
      <c r="BX3">
        <v>76</v>
      </c>
      <c r="BY3">
        <v>77</v>
      </c>
      <c r="BZ3">
        <v>78</v>
      </c>
      <c r="CA3">
        <v>79</v>
      </c>
      <c r="CB3">
        <v>80</v>
      </c>
      <c r="CC3">
        <v>81</v>
      </c>
      <c r="CD3">
        <v>82</v>
      </c>
      <c r="CE3">
        <v>83</v>
      </c>
      <c r="CF3">
        <v>84</v>
      </c>
      <c r="CG3">
        <v>85</v>
      </c>
      <c r="CH3">
        <v>86</v>
      </c>
      <c r="CI3">
        <v>87</v>
      </c>
      <c r="CJ3">
        <v>88</v>
      </c>
      <c r="CK3">
        <v>89</v>
      </c>
      <c r="CL3">
        <v>90</v>
      </c>
      <c r="CM3">
        <v>91</v>
      </c>
      <c r="CN3">
        <v>92</v>
      </c>
      <c r="CO3">
        <v>93</v>
      </c>
      <c r="CP3">
        <v>94</v>
      </c>
      <c r="CQ3">
        <v>95</v>
      </c>
      <c r="CR3">
        <v>96</v>
      </c>
      <c r="CS3">
        <v>97</v>
      </c>
      <c r="CT3">
        <v>98</v>
      </c>
      <c r="CU3">
        <v>99</v>
      </c>
      <c r="CV3">
        <v>100</v>
      </c>
      <c r="CW3">
        <v>101</v>
      </c>
      <c r="CX3">
        <v>102</v>
      </c>
      <c r="CY3">
        <v>103</v>
      </c>
      <c r="CZ3">
        <v>104</v>
      </c>
      <c r="DA3">
        <v>105</v>
      </c>
      <c r="DB3">
        <v>106</v>
      </c>
      <c r="DC3">
        <v>107</v>
      </c>
      <c r="DD3">
        <v>108</v>
      </c>
      <c r="DE3">
        <v>109</v>
      </c>
      <c r="DF3">
        <v>110</v>
      </c>
      <c r="DG3">
        <v>111</v>
      </c>
      <c r="DH3">
        <v>112</v>
      </c>
      <c r="DI3">
        <v>113</v>
      </c>
      <c r="DJ3">
        <v>114</v>
      </c>
      <c r="DK3">
        <v>115</v>
      </c>
    </row>
    <row r="5" spans="1:115" x14ac:dyDescent="0.3">
      <c r="B5" t="s">
        <v>216</v>
      </c>
      <c r="N5" t="s">
        <v>217</v>
      </c>
      <c r="Y5" t="s">
        <v>218</v>
      </c>
      <c r="AO5" t="s">
        <v>219</v>
      </c>
      <c r="DI5" t="s">
        <v>220</v>
      </c>
      <c r="DK5" t="s">
        <v>216</v>
      </c>
    </row>
    <row r="6" spans="1:115" x14ac:dyDescent="0.3">
      <c r="B6" t="s">
        <v>216</v>
      </c>
      <c r="C6" t="s">
        <v>216</v>
      </c>
      <c r="D6" t="s">
        <v>216</v>
      </c>
      <c r="E6" t="s">
        <v>216</v>
      </c>
      <c r="F6" t="s">
        <v>216</v>
      </c>
      <c r="G6" t="s">
        <v>216</v>
      </c>
      <c r="H6" t="s">
        <v>216</v>
      </c>
      <c r="I6" t="s">
        <v>216</v>
      </c>
      <c r="J6" t="s">
        <v>216</v>
      </c>
      <c r="K6" t="s">
        <v>216</v>
      </c>
      <c r="L6" t="s">
        <v>216</v>
      </c>
      <c r="M6" t="s">
        <v>216</v>
      </c>
      <c r="N6" t="s">
        <v>217</v>
      </c>
      <c r="O6" t="s">
        <v>217</v>
      </c>
      <c r="P6" t="s">
        <v>217</v>
      </c>
      <c r="Q6" t="s">
        <v>217</v>
      </c>
      <c r="R6" t="s">
        <v>217</v>
      </c>
      <c r="S6" t="s">
        <v>217</v>
      </c>
      <c r="T6" t="s">
        <v>217</v>
      </c>
      <c r="U6" t="s">
        <v>217</v>
      </c>
      <c r="V6" t="s">
        <v>217</v>
      </c>
      <c r="W6" t="s">
        <v>217</v>
      </c>
      <c r="X6" t="s">
        <v>217</v>
      </c>
      <c r="Y6" t="s">
        <v>218</v>
      </c>
      <c r="Z6" t="s">
        <v>218</v>
      </c>
      <c r="AA6" t="s">
        <v>218</v>
      </c>
      <c r="AB6" t="s">
        <v>218</v>
      </c>
      <c r="AC6" t="s">
        <v>218</v>
      </c>
      <c r="AD6" t="s">
        <v>218</v>
      </c>
      <c r="AE6" t="s">
        <v>218</v>
      </c>
      <c r="AF6" t="s">
        <v>218</v>
      </c>
      <c r="AG6" t="s">
        <v>218</v>
      </c>
      <c r="AH6" t="s">
        <v>218</v>
      </c>
      <c r="AI6" t="s">
        <v>218</v>
      </c>
      <c r="AJ6" t="s">
        <v>218</v>
      </c>
      <c r="AK6" t="s">
        <v>218</v>
      </c>
      <c r="AL6" t="s">
        <v>218</v>
      </c>
      <c r="AM6" t="s">
        <v>218</v>
      </c>
      <c r="AN6" t="s">
        <v>218</v>
      </c>
      <c r="AO6" t="s">
        <v>219</v>
      </c>
      <c r="AP6" t="s">
        <v>219</v>
      </c>
      <c r="AQ6" t="s">
        <v>219</v>
      </c>
      <c r="AR6" t="s">
        <v>219</v>
      </c>
      <c r="AS6" t="s">
        <v>219</v>
      </c>
      <c r="AT6" t="s">
        <v>219</v>
      </c>
      <c r="AU6" t="s">
        <v>219</v>
      </c>
      <c r="AV6" t="s">
        <v>219</v>
      </c>
      <c r="AW6" t="s">
        <v>219</v>
      </c>
      <c r="AX6" t="s">
        <v>219</v>
      </c>
      <c r="AY6" t="s">
        <v>219</v>
      </c>
      <c r="AZ6" t="s">
        <v>219</v>
      </c>
      <c r="BA6" t="s">
        <v>219</v>
      </c>
      <c r="BB6" t="s">
        <v>219</v>
      </c>
      <c r="BC6" t="s">
        <v>219</v>
      </c>
      <c r="BD6" t="s">
        <v>219</v>
      </c>
      <c r="BE6" t="s">
        <v>219</v>
      </c>
      <c r="BF6" t="s">
        <v>219</v>
      </c>
      <c r="BG6" t="s">
        <v>219</v>
      </c>
      <c r="BH6" t="s">
        <v>219</v>
      </c>
      <c r="BI6" t="s">
        <v>219</v>
      </c>
      <c r="BJ6" t="s">
        <v>219</v>
      </c>
      <c r="BK6" t="s">
        <v>219</v>
      </c>
      <c r="BL6" t="s">
        <v>219</v>
      </c>
      <c r="BM6" t="s">
        <v>219</v>
      </c>
      <c r="BN6" t="s">
        <v>219</v>
      </c>
      <c r="BO6" t="s">
        <v>219</v>
      </c>
      <c r="BP6" t="s">
        <v>219</v>
      </c>
      <c r="BQ6" t="s">
        <v>219</v>
      </c>
      <c r="BR6" t="s">
        <v>219</v>
      </c>
      <c r="BS6" t="s">
        <v>219</v>
      </c>
      <c r="BT6" t="s">
        <v>219</v>
      </c>
      <c r="BU6" t="s">
        <v>219</v>
      </c>
      <c r="BV6" t="s">
        <v>219</v>
      </c>
      <c r="BW6" t="s">
        <v>219</v>
      </c>
      <c r="BX6" t="s">
        <v>219</v>
      </c>
      <c r="BY6" t="s">
        <v>219</v>
      </c>
      <c r="BZ6" t="s">
        <v>219</v>
      </c>
      <c r="CA6" t="s">
        <v>219</v>
      </c>
      <c r="CB6" t="s">
        <v>219</v>
      </c>
      <c r="CC6" t="s">
        <v>219</v>
      </c>
      <c r="CD6" t="s">
        <v>219</v>
      </c>
      <c r="CE6" t="s">
        <v>219</v>
      </c>
      <c r="CF6" t="s">
        <v>219</v>
      </c>
      <c r="CG6" t="s">
        <v>219</v>
      </c>
      <c r="CH6" t="s">
        <v>219</v>
      </c>
      <c r="CI6" t="s">
        <v>219</v>
      </c>
      <c r="CJ6" t="s">
        <v>219</v>
      </c>
      <c r="CK6" t="s">
        <v>219</v>
      </c>
      <c r="CL6" t="s">
        <v>219</v>
      </c>
      <c r="CM6" t="s">
        <v>219</v>
      </c>
      <c r="CN6" t="s">
        <v>219</v>
      </c>
      <c r="CO6" t="s">
        <v>219</v>
      </c>
      <c r="CP6" t="s">
        <v>219</v>
      </c>
      <c r="CQ6" t="s">
        <v>219</v>
      </c>
      <c r="CR6" t="s">
        <v>219</v>
      </c>
      <c r="CS6" t="s">
        <v>219</v>
      </c>
      <c r="CT6" t="s">
        <v>219</v>
      </c>
      <c r="CU6" t="s">
        <v>219</v>
      </c>
      <c r="CV6" t="s">
        <v>219</v>
      </c>
      <c r="CW6" t="s">
        <v>219</v>
      </c>
      <c r="CX6" t="s">
        <v>219</v>
      </c>
      <c r="CY6" t="s">
        <v>219</v>
      </c>
      <c r="CZ6" t="s">
        <v>219</v>
      </c>
      <c r="DA6" t="s">
        <v>219</v>
      </c>
      <c r="DB6" t="s">
        <v>219</v>
      </c>
      <c r="DC6" t="s">
        <v>219</v>
      </c>
      <c r="DD6" t="s">
        <v>219</v>
      </c>
      <c r="DE6" t="s">
        <v>219</v>
      </c>
      <c r="DF6" t="s">
        <v>219</v>
      </c>
      <c r="DG6" t="s">
        <v>219</v>
      </c>
      <c r="DH6" t="s">
        <v>219</v>
      </c>
      <c r="DI6" t="s">
        <v>220</v>
      </c>
      <c r="DJ6" t="s">
        <v>220</v>
      </c>
      <c r="DK6" t="s">
        <v>216</v>
      </c>
    </row>
    <row r="7" spans="1:115" x14ac:dyDescent="0.3">
      <c r="B7" t="s">
        <v>115</v>
      </c>
      <c r="C7" t="s">
        <v>116</v>
      </c>
      <c r="D7" t="s">
        <v>117</v>
      </c>
      <c r="E7" t="s">
        <v>118</v>
      </c>
      <c r="F7" t="s">
        <v>119</v>
      </c>
      <c r="G7" t="s">
        <v>120</v>
      </c>
      <c r="H7" t="s">
        <v>121</v>
      </c>
      <c r="I7" t="s">
        <v>122</v>
      </c>
      <c r="J7" t="s">
        <v>123</v>
      </c>
      <c r="K7" t="s">
        <v>124</v>
      </c>
      <c r="L7" t="s">
        <v>125</v>
      </c>
      <c r="M7" t="s">
        <v>126</v>
      </c>
      <c r="N7" t="s">
        <v>115</v>
      </c>
      <c r="O7" t="s">
        <v>127</v>
      </c>
      <c r="P7" t="s">
        <v>116</v>
      </c>
      <c r="Q7" t="s">
        <v>128</v>
      </c>
      <c r="R7" t="s">
        <v>129</v>
      </c>
      <c r="S7" t="s">
        <v>130</v>
      </c>
      <c r="T7" t="s">
        <v>131</v>
      </c>
      <c r="U7" t="s">
        <v>132</v>
      </c>
      <c r="V7" t="s">
        <v>133</v>
      </c>
      <c r="W7" t="s">
        <v>134</v>
      </c>
      <c r="X7" t="s">
        <v>135</v>
      </c>
      <c r="Y7" t="s">
        <v>132</v>
      </c>
      <c r="Z7" t="s">
        <v>136</v>
      </c>
      <c r="AA7" t="s">
        <v>137</v>
      </c>
      <c r="AB7" t="s">
        <v>138</v>
      </c>
      <c r="AC7" t="s">
        <v>139</v>
      </c>
      <c r="AD7" t="s">
        <v>140</v>
      </c>
      <c r="AE7" t="s">
        <v>141</v>
      </c>
      <c r="AF7" t="s">
        <v>142</v>
      </c>
      <c r="AG7" t="s">
        <v>143</v>
      </c>
      <c r="AH7" t="s">
        <v>144</v>
      </c>
      <c r="AI7" t="s">
        <v>145</v>
      </c>
      <c r="AJ7" t="s">
        <v>146</v>
      </c>
      <c r="AK7" t="s">
        <v>147</v>
      </c>
      <c r="AL7" t="s">
        <v>148</v>
      </c>
      <c r="AM7" t="s">
        <v>149</v>
      </c>
      <c r="AN7" t="s">
        <v>150</v>
      </c>
      <c r="AO7" t="s">
        <v>140</v>
      </c>
      <c r="AP7" t="s">
        <v>141</v>
      </c>
      <c r="AQ7" t="s">
        <v>142</v>
      </c>
      <c r="AR7" t="s">
        <v>135</v>
      </c>
      <c r="AS7" t="s">
        <v>151</v>
      </c>
      <c r="AT7" t="s">
        <v>152</v>
      </c>
      <c r="AU7" t="s">
        <v>153</v>
      </c>
      <c r="AV7" t="s">
        <v>154</v>
      </c>
      <c r="AW7" t="s">
        <v>155</v>
      </c>
      <c r="AX7" t="s">
        <v>144</v>
      </c>
      <c r="AY7" t="s">
        <v>145</v>
      </c>
      <c r="AZ7" t="s">
        <v>146</v>
      </c>
      <c r="BA7" t="s">
        <v>156</v>
      </c>
      <c r="BB7" t="s">
        <v>157</v>
      </c>
      <c r="BC7" t="s">
        <v>158</v>
      </c>
      <c r="BD7" t="s">
        <v>159</v>
      </c>
      <c r="BE7" t="s">
        <v>160</v>
      </c>
      <c r="BF7" t="s">
        <v>161</v>
      </c>
      <c r="BG7" t="s">
        <v>148</v>
      </c>
      <c r="BH7" t="s">
        <v>149</v>
      </c>
      <c r="BI7" t="s">
        <v>150</v>
      </c>
      <c r="BJ7" t="s">
        <v>162</v>
      </c>
      <c r="BK7" t="s">
        <v>163</v>
      </c>
      <c r="BL7" t="s">
        <v>164</v>
      </c>
      <c r="BM7" t="s">
        <v>165</v>
      </c>
      <c r="BN7" t="s">
        <v>166</v>
      </c>
      <c r="BO7" t="s">
        <v>167</v>
      </c>
      <c r="BP7" t="s">
        <v>168</v>
      </c>
      <c r="BQ7" t="s">
        <v>169</v>
      </c>
      <c r="BR7" t="s">
        <v>170</v>
      </c>
      <c r="BS7" t="s">
        <v>171</v>
      </c>
      <c r="BT7" t="s">
        <v>172</v>
      </c>
      <c r="BU7" t="s">
        <v>173</v>
      </c>
      <c r="BV7" t="s">
        <v>174</v>
      </c>
      <c r="BW7" t="s">
        <v>175</v>
      </c>
      <c r="BX7" t="s">
        <v>176</v>
      </c>
      <c r="BY7" t="s">
        <v>177</v>
      </c>
      <c r="BZ7" t="s">
        <v>178</v>
      </c>
      <c r="CA7" t="s">
        <v>179</v>
      </c>
      <c r="CB7" t="s">
        <v>180</v>
      </c>
      <c r="CC7" t="s">
        <v>181</v>
      </c>
      <c r="CD7" t="s">
        <v>182</v>
      </c>
      <c r="CE7" t="s">
        <v>183</v>
      </c>
      <c r="CF7" t="s">
        <v>184</v>
      </c>
      <c r="CG7" t="s">
        <v>185</v>
      </c>
      <c r="CH7" t="s">
        <v>186</v>
      </c>
      <c r="CI7" t="s">
        <v>187</v>
      </c>
      <c r="CJ7" t="s">
        <v>188</v>
      </c>
      <c r="CK7" t="s">
        <v>189</v>
      </c>
      <c r="CL7" t="s">
        <v>190</v>
      </c>
      <c r="CM7" t="s">
        <v>191</v>
      </c>
      <c r="CN7" t="s">
        <v>192</v>
      </c>
      <c r="CO7" t="s">
        <v>193</v>
      </c>
      <c r="CP7" t="s">
        <v>194</v>
      </c>
      <c r="CQ7" t="s">
        <v>195</v>
      </c>
      <c r="CR7" t="s">
        <v>196</v>
      </c>
      <c r="CS7" t="s">
        <v>197</v>
      </c>
      <c r="CT7" t="s">
        <v>198</v>
      </c>
      <c r="CU7" t="s">
        <v>199</v>
      </c>
      <c r="CV7" t="s">
        <v>200</v>
      </c>
      <c r="CW7" t="s">
        <v>201</v>
      </c>
      <c r="CX7" t="s">
        <v>202</v>
      </c>
      <c r="CY7" t="s">
        <v>203</v>
      </c>
      <c r="CZ7" t="s">
        <v>204</v>
      </c>
      <c r="DA7" t="s">
        <v>205</v>
      </c>
      <c r="DB7" t="s">
        <v>206</v>
      </c>
      <c r="DC7" t="s">
        <v>207</v>
      </c>
      <c r="DD7" t="s">
        <v>208</v>
      </c>
      <c r="DE7" t="s">
        <v>209</v>
      </c>
      <c r="DF7" t="s">
        <v>210</v>
      </c>
      <c r="DG7" t="s">
        <v>211</v>
      </c>
      <c r="DH7" t="s">
        <v>212</v>
      </c>
      <c r="DI7" t="s">
        <v>213</v>
      </c>
      <c r="DJ7" t="s">
        <v>214</v>
      </c>
      <c r="DK7" t="s">
        <v>215</v>
      </c>
    </row>
    <row r="8" spans="1:115" x14ac:dyDescent="0.3">
      <c r="A8" t="s">
        <v>221</v>
      </c>
      <c r="B8" t="s">
        <v>1</v>
      </c>
      <c r="C8" t="s">
        <v>2</v>
      </c>
      <c r="D8" t="s">
        <v>3</v>
      </c>
      <c r="E8" t="s">
        <v>4</v>
      </c>
      <c r="F8" t="s">
        <v>5</v>
      </c>
      <c r="G8" t="s">
        <v>6</v>
      </c>
      <c r="H8" t="s">
        <v>7</v>
      </c>
      <c r="I8" t="s">
        <v>8</v>
      </c>
      <c r="J8" t="s">
        <v>9</v>
      </c>
      <c r="K8" t="s">
        <v>10</v>
      </c>
      <c r="L8" t="s">
        <v>11</v>
      </c>
      <c r="M8" t="s">
        <v>12</v>
      </c>
      <c r="N8" t="s">
        <v>13</v>
      </c>
      <c r="O8" t="s">
        <v>14</v>
      </c>
      <c r="P8" t="s">
        <v>15</v>
      </c>
      <c r="Q8" t="s">
        <v>16</v>
      </c>
      <c r="R8" t="s">
        <v>17</v>
      </c>
      <c r="S8" t="s">
        <v>18</v>
      </c>
      <c r="T8" t="s">
        <v>19</v>
      </c>
      <c r="U8" t="s">
        <v>20</v>
      </c>
      <c r="V8" t="s">
        <v>21</v>
      </c>
      <c r="W8" t="s">
        <v>22</v>
      </c>
      <c r="X8" t="s">
        <v>23</v>
      </c>
      <c r="Y8" t="s">
        <v>24</v>
      </c>
      <c r="Z8" t="s">
        <v>25</v>
      </c>
      <c r="AA8" t="s">
        <v>26</v>
      </c>
      <c r="AB8" t="s">
        <v>27</v>
      </c>
      <c r="AC8" t="s">
        <v>28</v>
      </c>
      <c r="AD8" t="s">
        <v>29</v>
      </c>
      <c r="AE8" t="s">
        <v>30</v>
      </c>
      <c r="AF8" t="s">
        <v>31</v>
      </c>
      <c r="AG8" t="s">
        <v>32</v>
      </c>
      <c r="AH8" t="s">
        <v>33</v>
      </c>
      <c r="AI8" t="s">
        <v>34</v>
      </c>
      <c r="AJ8" t="s">
        <v>35</v>
      </c>
      <c r="AK8" t="s">
        <v>36</v>
      </c>
      <c r="AL8" t="s">
        <v>37</v>
      </c>
      <c r="AM8" t="s">
        <v>38</v>
      </c>
      <c r="AN8" t="s">
        <v>39</v>
      </c>
      <c r="AO8" t="s">
        <v>40</v>
      </c>
      <c r="AP8" t="s">
        <v>41</v>
      </c>
      <c r="AQ8" t="s">
        <v>42</v>
      </c>
      <c r="AR8" t="s">
        <v>43</v>
      </c>
      <c r="AS8" t="s">
        <v>44</v>
      </c>
      <c r="AT8" t="s">
        <v>45</v>
      </c>
      <c r="AU8" t="s">
        <v>46</v>
      </c>
      <c r="AV8" t="s">
        <v>47</v>
      </c>
      <c r="AW8" t="s">
        <v>48</v>
      </c>
      <c r="AX8" t="s">
        <v>49</v>
      </c>
      <c r="AY8" t="s">
        <v>50</v>
      </c>
      <c r="AZ8" t="s">
        <v>51</v>
      </c>
      <c r="BA8" t="s">
        <v>52</v>
      </c>
      <c r="BB8" t="s">
        <v>53</v>
      </c>
      <c r="BC8" t="s">
        <v>54</v>
      </c>
      <c r="BD8" t="s">
        <v>55</v>
      </c>
      <c r="BE8" t="s">
        <v>56</v>
      </c>
      <c r="BF8" t="s">
        <v>57</v>
      </c>
      <c r="BG8" t="s">
        <v>58</v>
      </c>
      <c r="BH8" t="s">
        <v>59</v>
      </c>
      <c r="BI8" t="s">
        <v>60</v>
      </c>
      <c r="BJ8" t="s">
        <v>61</v>
      </c>
      <c r="BK8" t="s">
        <v>62</v>
      </c>
      <c r="BL8" t="s">
        <v>63</v>
      </c>
      <c r="BM8" t="s">
        <v>64</v>
      </c>
      <c r="BN8" t="s">
        <v>65</v>
      </c>
      <c r="BO8" t="s">
        <v>66</v>
      </c>
      <c r="BP8" t="s">
        <v>67</v>
      </c>
      <c r="BQ8" t="s">
        <v>68</v>
      </c>
      <c r="BR8" t="s">
        <v>69</v>
      </c>
      <c r="BS8" t="s">
        <v>70</v>
      </c>
      <c r="BT8" t="s">
        <v>71</v>
      </c>
      <c r="BU8" t="s">
        <v>72</v>
      </c>
      <c r="BV8" t="s">
        <v>73</v>
      </c>
      <c r="BW8" t="s">
        <v>74</v>
      </c>
      <c r="BX8" t="s">
        <v>75</v>
      </c>
      <c r="BY8" t="s">
        <v>76</v>
      </c>
      <c r="BZ8" t="s">
        <v>77</v>
      </c>
      <c r="CA8" t="s">
        <v>78</v>
      </c>
      <c r="CB8" t="s">
        <v>79</v>
      </c>
      <c r="CC8" t="s">
        <v>80</v>
      </c>
      <c r="CD8" t="s">
        <v>81</v>
      </c>
      <c r="CE8" t="s">
        <v>82</v>
      </c>
      <c r="CF8" t="s">
        <v>83</v>
      </c>
      <c r="CG8" t="s">
        <v>84</v>
      </c>
      <c r="CH8" t="s">
        <v>85</v>
      </c>
      <c r="CI8" t="s">
        <v>86</v>
      </c>
      <c r="CJ8" t="s">
        <v>87</v>
      </c>
      <c r="CK8" t="s">
        <v>88</v>
      </c>
      <c r="CL8" t="s">
        <v>89</v>
      </c>
      <c r="CM8" t="s">
        <v>90</v>
      </c>
      <c r="CN8" t="s">
        <v>91</v>
      </c>
      <c r="CO8" t="s">
        <v>92</v>
      </c>
      <c r="CP8" t="s">
        <v>93</v>
      </c>
      <c r="CQ8" t="s">
        <v>94</v>
      </c>
      <c r="CR8" t="s">
        <v>95</v>
      </c>
      <c r="CS8" t="s">
        <v>96</v>
      </c>
      <c r="CT8" t="s">
        <v>97</v>
      </c>
      <c r="CU8" t="s">
        <v>98</v>
      </c>
      <c r="CV8" t="s">
        <v>99</v>
      </c>
      <c r="CW8" t="s">
        <v>100</v>
      </c>
      <c r="CX8" t="s">
        <v>101</v>
      </c>
      <c r="CY8" t="s">
        <v>102</v>
      </c>
      <c r="CZ8" t="s">
        <v>103</v>
      </c>
      <c r="DA8" t="s">
        <v>104</v>
      </c>
      <c r="DB8" t="s">
        <v>105</v>
      </c>
      <c r="DC8" t="s">
        <v>106</v>
      </c>
      <c r="DD8" t="s">
        <v>107</v>
      </c>
      <c r="DE8" t="s">
        <v>108</v>
      </c>
      <c r="DF8" t="s">
        <v>109</v>
      </c>
      <c r="DG8" t="s">
        <v>110</v>
      </c>
      <c r="DH8" t="s">
        <v>111</v>
      </c>
      <c r="DI8" t="s">
        <v>112</v>
      </c>
      <c r="DJ8" t="s">
        <v>113</v>
      </c>
      <c r="DK8" t="s">
        <v>114</v>
      </c>
    </row>
    <row r="9" spans="1:115" x14ac:dyDescent="0.3">
      <c r="A9" s="1" t="s">
        <v>247</v>
      </c>
      <c r="B9" t="s">
        <v>243</v>
      </c>
      <c r="C9" t="s">
        <v>1134</v>
      </c>
      <c r="D9" t="s">
        <v>1135</v>
      </c>
      <c r="E9">
        <v>208227</v>
      </c>
      <c r="F9" t="s">
        <v>1136</v>
      </c>
      <c r="G9">
        <v>0</v>
      </c>
      <c r="H9">
        <v>0</v>
      </c>
      <c r="I9">
        <v>0</v>
      </c>
      <c r="J9">
        <v>0</v>
      </c>
      <c r="K9">
        <v>0</v>
      </c>
      <c r="L9">
        <v>0</v>
      </c>
      <c r="M9">
        <v>0</v>
      </c>
      <c r="N9" t="s">
        <v>1053</v>
      </c>
      <c r="O9" t="s">
        <v>1053</v>
      </c>
      <c r="P9" t="s">
        <v>1053</v>
      </c>
      <c r="Q9" t="s">
        <v>1053</v>
      </c>
      <c r="V9" t="s">
        <v>1053</v>
      </c>
      <c r="X9" s="180" t="s">
        <v>1137</v>
      </c>
      <c r="Y9" t="s">
        <v>1086</v>
      </c>
      <c r="Z9" t="s">
        <v>1084</v>
      </c>
      <c r="AA9" t="s">
        <v>1084</v>
      </c>
      <c r="AB9" t="s">
        <v>1084</v>
      </c>
      <c r="AO9" t="s">
        <v>1107</v>
      </c>
      <c r="AP9" t="s">
        <v>1107</v>
      </c>
      <c r="AQ9" t="s">
        <v>1109</v>
      </c>
      <c r="AR9" t="s">
        <v>1107</v>
      </c>
      <c r="AS9" t="s">
        <v>1107</v>
      </c>
      <c r="AT9" t="s">
        <v>1107</v>
      </c>
      <c r="AU9" t="s">
        <v>1109</v>
      </c>
      <c r="AV9" t="s">
        <v>1107</v>
      </c>
      <c r="AW9" t="s">
        <v>1105</v>
      </c>
      <c r="AX9" t="s">
        <v>1109</v>
      </c>
      <c r="AY9" t="s">
        <v>1109</v>
      </c>
      <c r="AZ9" t="s">
        <v>1109</v>
      </c>
      <c r="BA9" t="s">
        <v>1109</v>
      </c>
      <c r="BB9" t="s">
        <v>1109</v>
      </c>
      <c r="BC9" t="s">
        <v>1109</v>
      </c>
      <c r="BD9" t="s">
        <v>1109</v>
      </c>
      <c r="BE9" t="s">
        <v>1109</v>
      </c>
      <c r="BF9" t="s">
        <v>1107</v>
      </c>
      <c r="BG9" t="s">
        <v>1111</v>
      </c>
      <c r="BH9" t="s">
        <v>1109</v>
      </c>
      <c r="BI9" t="s">
        <v>1111</v>
      </c>
      <c r="BJ9" t="s">
        <v>1109</v>
      </c>
      <c r="BK9" t="s">
        <v>1109</v>
      </c>
      <c r="BL9" t="s">
        <v>1109</v>
      </c>
      <c r="BM9" t="s">
        <v>1109</v>
      </c>
      <c r="BN9" t="s">
        <v>1109</v>
      </c>
      <c r="BO9" t="s">
        <v>1107</v>
      </c>
      <c r="BP9" t="s">
        <v>1111</v>
      </c>
      <c r="BQ9" t="s">
        <v>1109</v>
      </c>
      <c r="BR9" t="s">
        <v>1111</v>
      </c>
      <c r="BS9" t="s">
        <v>1111</v>
      </c>
      <c r="BT9" t="s">
        <v>1111</v>
      </c>
      <c r="BU9" t="s">
        <v>1111</v>
      </c>
      <c r="BV9" t="s">
        <v>1109</v>
      </c>
      <c r="BW9" t="s">
        <v>1109</v>
      </c>
      <c r="BX9" t="s">
        <v>1107</v>
      </c>
    </row>
    <row r="10" spans="1:115" x14ac:dyDescent="0.3">
      <c r="A10" t="s">
        <v>259</v>
      </c>
      <c r="B10" t="s">
        <v>260</v>
      </c>
      <c r="C10" t="s">
        <v>1528</v>
      </c>
      <c r="D10" t="s">
        <v>1529</v>
      </c>
      <c r="E10" t="s">
        <v>1530</v>
      </c>
      <c r="F10" t="s">
        <v>1531</v>
      </c>
      <c r="G10">
        <v>0</v>
      </c>
      <c r="H10">
        <v>0</v>
      </c>
      <c r="I10">
        <v>0</v>
      </c>
      <c r="J10">
        <v>0</v>
      </c>
      <c r="K10">
        <v>0</v>
      </c>
      <c r="L10">
        <v>0</v>
      </c>
      <c r="M10">
        <v>0</v>
      </c>
      <c r="N10" t="s">
        <v>1053</v>
      </c>
      <c r="O10" t="s">
        <v>1053</v>
      </c>
      <c r="P10" t="s">
        <v>1053</v>
      </c>
      <c r="Q10" t="s">
        <v>1053</v>
      </c>
      <c r="V10" t="s">
        <v>1053</v>
      </c>
      <c r="X10" s="180" t="s">
        <v>1137</v>
      </c>
      <c r="Y10" t="s">
        <v>1084</v>
      </c>
      <c r="Z10" t="s">
        <v>1084</v>
      </c>
      <c r="AA10" t="s">
        <v>1084</v>
      </c>
      <c r="AB10" t="s">
        <v>1084</v>
      </c>
      <c r="AO10" t="s">
        <v>1105</v>
      </c>
      <c r="AP10" t="s">
        <v>1107</v>
      </c>
      <c r="AQ10" t="s">
        <v>1109</v>
      </c>
      <c r="AR10" t="s">
        <v>1107</v>
      </c>
      <c r="AS10" t="s">
        <v>1105</v>
      </c>
      <c r="AT10" t="s">
        <v>1109</v>
      </c>
      <c r="AU10" t="s">
        <v>1107</v>
      </c>
      <c r="AV10" t="s">
        <v>1107</v>
      </c>
      <c r="AW10" t="s">
        <v>1107</v>
      </c>
      <c r="AX10" t="s">
        <v>1105</v>
      </c>
      <c r="AY10" t="s">
        <v>1107</v>
      </c>
      <c r="AZ10" t="s">
        <v>1109</v>
      </c>
      <c r="BA10" t="s">
        <v>1107</v>
      </c>
      <c r="BB10" t="s">
        <v>1105</v>
      </c>
      <c r="BC10" t="s">
        <v>1109</v>
      </c>
      <c r="BD10" t="s">
        <v>1107</v>
      </c>
      <c r="BE10" t="s">
        <v>1107</v>
      </c>
      <c r="BF10" t="s">
        <v>1107</v>
      </c>
      <c r="BG10" t="s">
        <v>1107</v>
      </c>
      <c r="BH10" t="s">
        <v>1107</v>
      </c>
      <c r="BI10" t="s">
        <v>1109</v>
      </c>
      <c r="BJ10" t="s">
        <v>1107</v>
      </c>
      <c r="BK10" t="s">
        <v>1105</v>
      </c>
      <c r="BL10" t="s">
        <v>1109</v>
      </c>
      <c r="BM10" t="s">
        <v>1107</v>
      </c>
      <c r="BN10" t="s">
        <v>1107</v>
      </c>
      <c r="BO10" t="s">
        <v>1109</v>
      </c>
      <c r="BP10" t="s">
        <v>1107</v>
      </c>
      <c r="BQ10" t="s">
        <v>1107</v>
      </c>
      <c r="BR10" t="s">
        <v>1109</v>
      </c>
      <c r="BS10" t="s">
        <v>1107</v>
      </c>
      <c r="BT10" t="s">
        <v>1105</v>
      </c>
      <c r="BU10" t="s">
        <v>1109</v>
      </c>
      <c r="BV10" t="s">
        <v>1107</v>
      </c>
      <c r="BW10" t="s">
        <v>1107</v>
      </c>
      <c r="BX10" t="s">
        <v>1107</v>
      </c>
    </row>
    <row r="11" spans="1:115" x14ac:dyDescent="0.3">
      <c r="A11" t="s">
        <v>268</v>
      </c>
      <c r="B11" t="s">
        <v>269</v>
      </c>
      <c r="C11" t="s">
        <v>1138</v>
      </c>
      <c r="D11" t="s">
        <v>1139</v>
      </c>
      <c r="E11" t="s">
        <v>1140</v>
      </c>
      <c r="F11" t="s">
        <v>1141</v>
      </c>
      <c r="G11">
        <v>0</v>
      </c>
      <c r="H11">
        <v>0</v>
      </c>
      <c r="I11">
        <v>0</v>
      </c>
      <c r="J11">
        <v>0</v>
      </c>
      <c r="K11">
        <v>0</v>
      </c>
      <c r="L11">
        <v>0</v>
      </c>
      <c r="M11">
        <v>0</v>
      </c>
      <c r="N11" t="s">
        <v>1053</v>
      </c>
      <c r="O11" t="s">
        <v>1053</v>
      </c>
      <c r="P11" t="s">
        <v>1053</v>
      </c>
      <c r="Q11" t="s">
        <v>1053</v>
      </c>
      <c r="V11" t="s">
        <v>1053</v>
      </c>
      <c r="X11" s="180" t="s">
        <v>1137</v>
      </c>
      <c r="Y11" t="s">
        <v>1088</v>
      </c>
      <c r="Z11" t="s">
        <v>1086</v>
      </c>
      <c r="AA11" t="s">
        <v>1084</v>
      </c>
      <c r="AB11" t="s">
        <v>1084</v>
      </c>
      <c r="AO11" t="s">
        <v>1107</v>
      </c>
      <c r="AP11" t="s">
        <v>1105</v>
      </c>
      <c r="AQ11" t="s">
        <v>1107</v>
      </c>
      <c r="AR11" t="s">
        <v>1105</v>
      </c>
      <c r="AS11" t="s">
        <v>1109</v>
      </c>
      <c r="AT11" t="s">
        <v>1107</v>
      </c>
      <c r="AU11" t="s">
        <v>1107</v>
      </c>
      <c r="AV11" t="s">
        <v>1107</v>
      </c>
      <c r="AW11" t="s">
        <v>1107</v>
      </c>
      <c r="AX11" t="s">
        <v>1107</v>
      </c>
      <c r="AY11" t="s">
        <v>1107</v>
      </c>
      <c r="AZ11" t="s">
        <v>1109</v>
      </c>
      <c r="BA11" t="s">
        <v>1105</v>
      </c>
      <c r="BB11" t="s">
        <v>1109</v>
      </c>
      <c r="BC11" t="s">
        <v>1109</v>
      </c>
      <c r="BD11" t="s">
        <v>1109</v>
      </c>
      <c r="BE11" t="s">
        <v>1109</v>
      </c>
      <c r="BF11" t="s">
        <v>1107</v>
      </c>
      <c r="BG11" t="s">
        <v>1109</v>
      </c>
      <c r="BH11" t="s">
        <v>1107</v>
      </c>
      <c r="BI11" t="s">
        <v>1109</v>
      </c>
      <c r="BJ11" t="s">
        <v>1107</v>
      </c>
      <c r="BK11" t="s">
        <v>1109</v>
      </c>
      <c r="BL11" t="s">
        <v>1109</v>
      </c>
      <c r="BM11" t="s">
        <v>1109</v>
      </c>
      <c r="BN11" t="s">
        <v>1109</v>
      </c>
      <c r="BO11" t="s">
        <v>1107</v>
      </c>
      <c r="BP11" t="s">
        <v>1109</v>
      </c>
      <c r="BQ11" t="s">
        <v>1107</v>
      </c>
      <c r="BR11" t="s">
        <v>1109</v>
      </c>
      <c r="BS11" t="s">
        <v>1107</v>
      </c>
      <c r="BT11" t="s">
        <v>1109</v>
      </c>
      <c r="BU11" t="s">
        <v>1109</v>
      </c>
      <c r="BV11" t="s">
        <v>1109</v>
      </c>
      <c r="BW11" t="s">
        <v>1109</v>
      </c>
      <c r="BX11" t="s">
        <v>1109</v>
      </c>
    </row>
    <row r="12" spans="1:115" x14ac:dyDescent="0.3">
      <c r="A12" t="s">
        <v>277</v>
      </c>
      <c r="B12" t="s">
        <v>278</v>
      </c>
      <c r="C12" t="s">
        <v>1142</v>
      </c>
      <c r="D12" t="s">
        <v>1143</v>
      </c>
      <c r="E12" t="s">
        <v>1144</v>
      </c>
      <c r="F12" t="s">
        <v>1145</v>
      </c>
      <c r="G12">
        <v>0</v>
      </c>
      <c r="H12">
        <v>0</v>
      </c>
      <c r="I12">
        <v>0</v>
      </c>
      <c r="J12">
        <v>0</v>
      </c>
      <c r="K12">
        <v>0</v>
      </c>
      <c r="L12">
        <v>0</v>
      </c>
      <c r="M12">
        <v>0</v>
      </c>
      <c r="N12" t="s">
        <v>1053</v>
      </c>
      <c r="O12" t="s">
        <v>1053</v>
      </c>
      <c r="P12" t="s">
        <v>1053</v>
      </c>
      <c r="Q12" t="s">
        <v>1053</v>
      </c>
      <c r="V12" t="s">
        <v>1053</v>
      </c>
      <c r="X12" s="180" t="s">
        <v>1137</v>
      </c>
      <c r="Y12" t="s">
        <v>1086</v>
      </c>
      <c r="Z12" t="s">
        <v>1084</v>
      </c>
      <c r="AA12" t="s">
        <v>1088</v>
      </c>
      <c r="AB12" t="s">
        <v>1084</v>
      </c>
      <c r="AO12" t="s">
        <v>1107</v>
      </c>
      <c r="AP12" t="s">
        <v>1107</v>
      </c>
      <c r="AQ12" t="s">
        <v>1107</v>
      </c>
      <c r="AR12" t="s">
        <v>1107</v>
      </c>
      <c r="AS12" t="s">
        <v>1107</v>
      </c>
      <c r="AT12" t="s">
        <v>1105</v>
      </c>
      <c r="AU12" t="s">
        <v>1107</v>
      </c>
      <c r="AV12" t="s">
        <v>1107</v>
      </c>
      <c r="AW12" t="s">
        <v>1107</v>
      </c>
      <c r="AX12" t="s">
        <v>1107</v>
      </c>
      <c r="AY12" t="s">
        <v>1107</v>
      </c>
      <c r="AZ12" t="s">
        <v>1107</v>
      </c>
      <c r="BA12" t="s">
        <v>1107</v>
      </c>
      <c r="BB12" t="s">
        <v>1107</v>
      </c>
      <c r="BC12" t="s">
        <v>1107</v>
      </c>
      <c r="BD12" t="s">
        <v>1107</v>
      </c>
      <c r="BE12" t="s">
        <v>1107</v>
      </c>
      <c r="BF12" t="s">
        <v>1107</v>
      </c>
      <c r="BG12" t="s">
        <v>1107</v>
      </c>
      <c r="BH12" t="s">
        <v>1107</v>
      </c>
      <c r="BI12" t="s">
        <v>1107</v>
      </c>
      <c r="BJ12" t="s">
        <v>1107</v>
      </c>
      <c r="BK12" t="s">
        <v>1107</v>
      </c>
      <c r="BL12" t="s">
        <v>1107</v>
      </c>
      <c r="BM12" t="s">
        <v>1107</v>
      </c>
      <c r="BN12" t="s">
        <v>1107</v>
      </c>
      <c r="BO12" t="s">
        <v>1107</v>
      </c>
      <c r="BP12" t="s">
        <v>1107</v>
      </c>
      <c r="BQ12" t="s">
        <v>1107</v>
      </c>
      <c r="BR12" t="s">
        <v>1107</v>
      </c>
      <c r="BS12" t="s">
        <v>1107</v>
      </c>
      <c r="BT12" t="s">
        <v>1107</v>
      </c>
      <c r="BU12" t="s">
        <v>1107</v>
      </c>
      <c r="BV12" t="s">
        <v>1107</v>
      </c>
      <c r="BW12" t="s">
        <v>1107</v>
      </c>
      <c r="BX12" t="s">
        <v>1107</v>
      </c>
    </row>
    <row r="13" spans="1:115" x14ac:dyDescent="0.3">
      <c r="A13" t="s">
        <v>286</v>
      </c>
      <c r="B13" t="s">
        <v>287</v>
      </c>
      <c r="C13" t="s">
        <v>1146</v>
      </c>
      <c r="D13" t="s">
        <v>1147</v>
      </c>
      <c r="E13">
        <v>7787697752</v>
      </c>
      <c r="F13" t="s">
        <v>1148</v>
      </c>
      <c r="G13">
        <v>0</v>
      </c>
      <c r="H13">
        <v>0</v>
      </c>
      <c r="I13">
        <v>0</v>
      </c>
      <c r="J13">
        <v>0</v>
      </c>
      <c r="K13">
        <v>0</v>
      </c>
      <c r="L13">
        <v>0</v>
      </c>
      <c r="M13">
        <v>0</v>
      </c>
      <c r="N13" t="s">
        <v>1053</v>
      </c>
      <c r="O13" t="s">
        <v>1053</v>
      </c>
      <c r="P13" t="s">
        <v>1053</v>
      </c>
      <c r="Q13" t="s">
        <v>1053</v>
      </c>
      <c r="V13" t="s">
        <v>1053</v>
      </c>
      <c r="X13" s="180" t="s">
        <v>1137</v>
      </c>
      <c r="Y13" t="s">
        <v>1086</v>
      </c>
      <c r="Z13" t="s">
        <v>1084</v>
      </c>
      <c r="AA13" t="s">
        <v>1084</v>
      </c>
      <c r="AB13" t="s">
        <v>1084</v>
      </c>
      <c r="AO13" t="s">
        <v>1107</v>
      </c>
      <c r="AP13" t="s">
        <v>1109</v>
      </c>
      <c r="AQ13" t="s">
        <v>1107</v>
      </c>
      <c r="AR13" t="s">
        <v>1107</v>
      </c>
      <c r="AS13" t="s">
        <v>1105</v>
      </c>
      <c r="AT13" t="s">
        <v>1107</v>
      </c>
      <c r="AU13" t="s">
        <v>1105</v>
      </c>
      <c r="AV13" t="s">
        <v>1107</v>
      </c>
      <c r="AW13" t="s">
        <v>1107</v>
      </c>
      <c r="AX13" t="s">
        <v>1107</v>
      </c>
      <c r="AY13" t="s">
        <v>1109</v>
      </c>
      <c r="AZ13" t="s">
        <v>1107</v>
      </c>
      <c r="BA13" t="s">
        <v>1107</v>
      </c>
      <c r="BB13" t="s">
        <v>1105</v>
      </c>
      <c r="BC13" t="s">
        <v>1107</v>
      </c>
      <c r="BD13" t="s">
        <v>1105</v>
      </c>
      <c r="BE13" t="s">
        <v>1107</v>
      </c>
      <c r="BF13" t="s">
        <v>1107</v>
      </c>
      <c r="BG13" t="s">
        <v>1107</v>
      </c>
      <c r="BH13" t="s">
        <v>1109</v>
      </c>
      <c r="BI13" t="s">
        <v>1107</v>
      </c>
      <c r="BJ13" t="s">
        <v>1107</v>
      </c>
      <c r="BK13" t="s">
        <v>1105</v>
      </c>
      <c r="BL13" t="s">
        <v>1109</v>
      </c>
      <c r="BM13" t="s">
        <v>1105</v>
      </c>
      <c r="BN13" t="s">
        <v>1107</v>
      </c>
      <c r="BO13" t="s">
        <v>1107</v>
      </c>
      <c r="BP13" t="s">
        <v>1107</v>
      </c>
      <c r="BQ13" t="s">
        <v>1109</v>
      </c>
      <c r="BR13" t="s">
        <v>1107</v>
      </c>
      <c r="BS13" t="s">
        <v>1107</v>
      </c>
      <c r="BT13" t="s">
        <v>1105</v>
      </c>
      <c r="BU13" t="s">
        <v>1109</v>
      </c>
      <c r="BV13" t="s">
        <v>1105</v>
      </c>
      <c r="BW13" t="s">
        <v>1107</v>
      </c>
      <c r="BX13" t="s">
        <v>1109</v>
      </c>
    </row>
    <row r="14" spans="1:115" x14ac:dyDescent="0.3">
      <c r="A14" t="s">
        <v>295</v>
      </c>
      <c r="B14" t="s">
        <v>296</v>
      </c>
      <c r="C14" t="s">
        <v>1662</v>
      </c>
      <c r="D14" t="s">
        <v>1663</v>
      </c>
      <c r="E14" t="s">
        <v>1664</v>
      </c>
      <c r="F14" t="s">
        <v>1665</v>
      </c>
      <c r="G14">
        <v>0</v>
      </c>
      <c r="H14">
        <v>0</v>
      </c>
      <c r="I14">
        <v>0</v>
      </c>
      <c r="J14">
        <v>0</v>
      </c>
      <c r="K14">
        <v>0</v>
      </c>
      <c r="L14">
        <v>0</v>
      </c>
      <c r="M14">
        <v>0</v>
      </c>
      <c r="N14" t="s">
        <v>1053</v>
      </c>
      <c r="O14" t="s">
        <v>1053</v>
      </c>
      <c r="P14" t="s">
        <v>1053</v>
      </c>
      <c r="Q14" t="s">
        <v>1053</v>
      </c>
      <c r="V14" t="s">
        <v>1053</v>
      </c>
      <c r="X14" s="180" t="s">
        <v>1137</v>
      </c>
      <c r="Y14" t="s">
        <v>1088</v>
      </c>
      <c r="Z14" t="s">
        <v>1084</v>
      </c>
      <c r="AA14" t="s">
        <v>1084</v>
      </c>
      <c r="AB14" t="s">
        <v>1084</v>
      </c>
      <c r="AO14" t="s">
        <v>1105</v>
      </c>
      <c r="AP14" t="s">
        <v>1109</v>
      </c>
      <c r="AQ14" t="s">
        <v>1107</v>
      </c>
      <c r="AR14" t="s">
        <v>1111</v>
      </c>
      <c r="AS14" t="s">
        <v>1109</v>
      </c>
      <c r="AT14" t="s">
        <v>1105</v>
      </c>
      <c r="AU14" t="s">
        <v>1109</v>
      </c>
      <c r="AV14" t="s">
        <v>1107</v>
      </c>
      <c r="AW14" t="s">
        <v>1107</v>
      </c>
      <c r="AX14" t="s">
        <v>1105</v>
      </c>
      <c r="AY14" t="s">
        <v>1109</v>
      </c>
      <c r="AZ14" t="s">
        <v>1107</v>
      </c>
      <c r="BA14" t="s">
        <v>1111</v>
      </c>
      <c r="BB14" t="s">
        <v>1109</v>
      </c>
      <c r="BC14" t="s">
        <v>1105</v>
      </c>
      <c r="BD14" t="s">
        <v>1109</v>
      </c>
      <c r="BE14" t="s">
        <v>1107</v>
      </c>
      <c r="BF14" t="s">
        <v>1107</v>
      </c>
      <c r="BG14" t="s">
        <v>1105</v>
      </c>
      <c r="BH14" t="s">
        <v>1109</v>
      </c>
      <c r="BI14" t="s">
        <v>1107</v>
      </c>
      <c r="BJ14" t="s">
        <v>1111</v>
      </c>
      <c r="BK14" t="s">
        <v>1109</v>
      </c>
      <c r="BL14" t="s">
        <v>1105</v>
      </c>
      <c r="BM14" t="s">
        <v>1109</v>
      </c>
      <c r="BN14" t="s">
        <v>1107</v>
      </c>
      <c r="BO14" t="s">
        <v>1107</v>
      </c>
      <c r="BP14" t="s">
        <v>1107</v>
      </c>
      <c r="BQ14" t="s">
        <v>1109</v>
      </c>
      <c r="BR14" t="s">
        <v>1107</v>
      </c>
      <c r="BS14" t="s">
        <v>1111</v>
      </c>
      <c r="BT14" t="s">
        <v>1109</v>
      </c>
      <c r="BU14" t="s">
        <v>1107</v>
      </c>
      <c r="BV14" t="s">
        <v>1109</v>
      </c>
      <c r="BW14" t="s">
        <v>1107</v>
      </c>
      <c r="BX14" t="s">
        <v>1107</v>
      </c>
    </row>
    <row r="15" spans="1:115" x14ac:dyDescent="0.3">
      <c r="A15" t="s">
        <v>301</v>
      </c>
      <c r="B15" t="s">
        <v>302</v>
      </c>
      <c r="C15" t="s">
        <v>1149</v>
      </c>
      <c r="D15" t="s">
        <v>1150</v>
      </c>
      <c r="E15">
        <v>1214642186</v>
      </c>
      <c r="F15" t="s">
        <v>1151</v>
      </c>
      <c r="G15">
        <v>0</v>
      </c>
      <c r="H15">
        <v>0</v>
      </c>
      <c r="I15">
        <v>0</v>
      </c>
      <c r="J15">
        <v>0</v>
      </c>
      <c r="K15">
        <v>0</v>
      </c>
      <c r="L15">
        <v>0</v>
      </c>
      <c r="M15">
        <v>0</v>
      </c>
      <c r="N15" t="s">
        <v>1053</v>
      </c>
      <c r="O15" t="s">
        <v>1053</v>
      </c>
      <c r="P15" t="s">
        <v>1053</v>
      </c>
      <c r="Q15" t="s">
        <v>1053</v>
      </c>
      <c r="V15" t="s">
        <v>1053</v>
      </c>
      <c r="X15" s="180" t="s">
        <v>1137</v>
      </c>
      <c r="Y15" t="s">
        <v>1084</v>
      </c>
      <c r="Z15" t="s">
        <v>1084</v>
      </c>
      <c r="AA15" t="s">
        <v>1088</v>
      </c>
      <c r="AB15" t="s">
        <v>1086</v>
      </c>
      <c r="AO15" t="s">
        <v>1105</v>
      </c>
      <c r="AP15" t="s">
        <v>1105</v>
      </c>
      <c r="AQ15" t="s">
        <v>1107</v>
      </c>
      <c r="AR15" t="s">
        <v>1107</v>
      </c>
      <c r="AS15" t="s">
        <v>1105</v>
      </c>
      <c r="AT15" t="s">
        <v>1107</v>
      </c>
      <c r="AU15" t="s">
        <v>1105</v>
      </c>
      <c r="AV15" t="s">
        <v>1105</v>
      </c>
      <c r="AW15" t="s">
        <v>1103</v>
      </c>
      <c r="AX15" t="s">
        <v>1105</v>
      </c>
      <c r="AY15" t="s">
        <v>1105</v>
      </c>
      <c r="AZ15" t="s">
        <v>1107</v>
      </c>
      <c r="BA15" t="s">
        <v>1107</v>
      </c>
      <c r="BB15" t="s">
        <v>1105</v>
      </c>
      <c r="BC15" t="s">
        <v>1107</v>
      </c>
      <c r="BD15" t="s">
        <v>1105</v>
      </c>
      <c r="BE15" t="s">
        <v>1105</v>
      </c>
      <c r="BF15" t="s">
        <v>1103</v>
      </c>
      <c r="BG15" t="s">
        <v>1107</v>
      </c>
      <c r="BH15" t="s">
        <v>1107</v>
      </c>
      <c r="BI15" t="s">
        <v>1109</v>
      </c>
      <c r="BJ15" t="s">
        <v>1107</v>
      </c>
      <c r="BK15" t="s">
        <v>1107</v>
      </c>
      <c r="BL15" t="s">
        <v>1107</v>
      </c>
      <c r="BM15" t="s">
        <v>1107</v>
      </c>
      <c r="BN15" t="s">
        <v>1107</v>
      </c>
      <c r="BO15" t="s">
        <v>1105</v>
      </c>
      <c r="BP15" t="s">
        <v>1109</v>
      </c>
      <c r="BQ15" t="s">
        <v>1107</v>
      </c>
      <c r="BR15" t="s">
        <v>1109</v>
      </c>
      <c r="BS15" t="s">
        <v>1109</v>
      </c>
      <c r="BT15" t="s">
        <v>1107</v>
      </c>
      <c r="BU15" t="s">
        <v>1107</v>
      </c>
      <c r="BV15" t="s">
        <v>1107</v>
      </c>
      <c r="BW15" t="s">
        <v>1107</v>
      </c>
      <c r="BX15" t="s">
        <v>1105</v>
      </c>
    </row>
    <row r="16" spans="1:115" x14ac:dyDescent="0.3">
      <c r="A16" t="s">
        <v>308</v>
      </c>
      <c r="B16" t="s">
        <v>309</v>
      </c>
      <c r="C16" t="s">
        <v>1152</v>
      </c>
      <c r="D16" t="s">
        <v>1153</v>
      </c>
      <c r="E16" t="s">
        <v>1154</v>
      </c>
      <c r="F16" t="s">
        <v>1155</v>
      </c>
      <c r="G16">
        <v>0</v>
      </c>
      <c r="H16">
        <v>0</v>
      </c>
      <c r="I16">
        <v>0</v>
      </c>
      <c r="J16">
        <v>0</v>
      </c>
      <c r="K16">
        <v>0</v>
      </c>
      <c r="L16">
        <v>0</v>
      </c>
      <c r="M16">
        <v>0</v>
      </c>
      <c r="N16" t="s">
        <v>1053</v>
      </c>
      <c r="O16" t="s">
        <v>1053</v>
      </c>
      <c r="P16" t="s">
        <v>1053</v>
      </c>
      <c r="Q16" t="s">
        <v>1053</v>
      </c>
      <c r="V16" t="s">
        <v>1053</v>
      </c>
      <c r="X16" s="180" t="s">
        <v>1137</v>
      </c>
      <c r="Y16" t="s">
        <v>1088</v>
      </c>
      <c r="Z16" t="s">
        <v>1088</v>
      </c>
      <c r="AA16" t="s">
        <v>1088</v>
      </c>
      <c r="AB16" t="s">
        <v>1088</v>
      </c>
      <c r="AO16" t="s">
        <v>1109</v>
      </c>
      <c r="AP16" t="s">
        <v>1107</v>
      </c>
      <c r="AQ16" t="s">
        <v>1107</v>
      </c>
      <c r="AR16" t="s">
        <v>1107</v>
      </c>
      <c r="AS16" t="s">
        <v>1107</v>
      </c>
      <c r="AT16" t="s">
        <v>1107</v>
      </c>
      <c r="AU16" t="s">
        <v>1105</v>
      </c>
      <c r="AV16" t="s">
        <v>1105</v>
      </c>
      <c r="AW16" t="s">
        <v>1105</v>
      </c>
      <c r="AX16" t="s">
        <v>1109</v>
      </c>
      <c r="AY16" t="s">
        <v>1107</v>
      </c>
      <c r="AZ16" t="s">
        <v>1107</v>
      </c>
      <c r="BA16" t="s">
        <v>1107</v>
      </c>
      <c r="BB16" t="s">
        <v>1107</v>
      </c>
      <c r="BC16" t="s">
        <v>1107</v>
      </c>
      <c r="BD16" t="s">
        <v>1105</v>
      </c>
      <c r="BE16" t="s">
        <v>1105</v>
      </c>
      <c r="BF16" t="s">
        <v>1105</v>
      </c>
      <c r="BG16" t="s">
        <v>1109</v>
      </c>
      <c r="BH16" t="s">
        <v>1107</v>
      </c>
      <c r="BI16" t="s">
        <v>1107</v>
      </c>
      <c r="BJ16" t="s">
        <v>1107</v>
      </c>
      <c r="BK16" t="s">
        <v>1107</v>
      </c>
      <c r="BL16" t="s">
        <v>1107</v>
      </c>
      <c r="BM16" t="s">
        <v>1107</v>
      </c>
      <c r="BN16" t="s">
        <v>1105</v>
      </c>
      <c r="BO16" t="s">
        <v>1105</v>
      </c>
      <c r="BP16" t="s">
        <v>1109</v>
      </c>
      <c r="BQ16" t="s">
        <v>1107</v>
      </c>
      <c r="BR16" t="s">
        <v>1107</v>
      </c>
      <c r="BS16" t="s">
        <v>1107</v>
      </c>
      <c r="BT16" t="s">
        <v>1107</v>
      </c>
      <c r="BU16" t="s">
        <v>1107</v>
      </c>
      <c r="BV16" t="s">
        <v>1107</v>
      </c>
      <c r="BW16" t="s">
        <v>1107</v>
      </c>
      <c r="BX16" t="s">
        <v>1107</v>
      </c>
    </row>
    <row r="17" spans="1:76" x14ac:dyDescent="0.3">
      <c r="A17" t="s">
        <v>316</v>
      </c>
      <c r="B17" t="s">
        <v>317</v>
      </c>
      <c r="C17" t="s">
        <v>1156</v>
      </c>
      <c r="D17" t="s">
        <v>1157</v>
      </c>
      <c r="E17" t="s">
        <v>1158</v>
      </c>
      <c r="F17" t="s">
        <v>1159</v>
      </c>
      <c r="G17">
        <v>0</v>
      </c>
      <c r="H17">
        <v>0</v>
      </c>
      <c r="I17">
        <v>0</v>
      </c>
      <c r="J17">
        <v>0</v>
      </c>
      <c r="K17">
        <v>0</v>
      </c>
      <c r="L17">
        <v>0</v>
      </c>
      <c r="M17">
        <v>0</v>
      </c>
      <c r="N17" t="s">
        <v>1053</v>
      </c>
      <c r="O17" t="s">
        <v>1053</v>
      </c>
      <c r="P17" t="s">
        <v>1053</v>
      </c>
      <c r="Q17" t="s">
        <v>1053</v>
      </c>
      <c r="V17" t="s">
        <v>1053</v>
      </c>
      <c r="X17" s="180" t="s">
        <v>1137</v>
      </c>
      <c r="Y17" t="s">
        <v>1084</v>
      </c>
      <c r="Z17" t="s">
        <v>1084</v>
      </c>
      <c r="AA17" t="s">
        <v>1088</v>
      </c>
      <c r="AB17" t="s">
        <v>1086</v>
      </c>
      <c r="AO17" t="s">
        <v>1109</v>
      </c>
      <c r="AP17" t="s">
        <v>1107</v>
      </c>
      <c r="AQ17" t="s">
        <v>1107</v>
      </c>
      <c r="AR17" t="s">
        <v>1107</v>
      </c>
      <c r="AS17" t="s">
        <v>1109</v>
      </c>
      <c r="AT17" t="s">
        <v>1105</v>
      </c>
      <c r="AU17" t="s">
        <v>1107</v>
      </c>
      <c r="AV17" t="s">
        <v>1109</v>
      </c>
      <c r="AW17" t="s">
        <v>1107</v>
      </c>
      <c r="AX17" t="s">
        <v>1109</v>
      </c>
      <c r="AY17" t="s">
        <v>1107</v>
      </c>
      <c r="AZ17" t="s">
        <v>1107</v>
      </c>
      <c r="BA17" t="s">
        <v>1107</v>
      </c>
      <c r="BB17" t="s">
        <v>1109</v>
      </c>
      <c r="BC17" t="s">
        <v>1105</v>
      </c>
      <c r="BD17" t="s">
        <v>1107</v>
      </c>
      <c r="BE17" t="s">
        <v>1109</v>
      </c>
      <c r="BF17" t="s">
        <v>1107</v>
      </c>
      <c r="BG17" t="s">
        <v>1109</v>
      </c>
      <c r="BH17" t="s">
        <v>1107</v>
      </c>
      <c r="BI17" t="s">
        <v>1107</v>
      </c>
      <c r="BJ17" t="s">
        <v>1107</v>
      </c>
      <c r="BK17" t="s">
        <v>1109</v>
      </c>
      <c r="BL17" t="s">
        <v>1105</v>
      </c>
      <c r="BM17" t="s">
        <v>1107</v>
      </c>
      <c r="BN17" t="s">
        <v>1109</v>
      </c>
      <c r="BO17" t="s">
        <v>1107</v>
      </c>
      <c r="BP17" t="s">
        <v>1109</v>
      </c>
      <c r="BQ17" t="s">
        <v>1107</v>
      </c>
      <c r="BR17" t="s">
        <v>1107</v>
      </c>
      <c r="BS17" t="s">
        <v>1107</v>
      </c>
      <c r="BT17" t="s">
        <v>1109</v>
      </c>
      <c r="BU17" t="s">
        <v>1105</v>
      </c>
      <c r="BV17" t="s">
        <v>1107</v>
      </c>
      <c r="BW17" t="s">
        <v>1109</v>
      </c>
      <c r="BX17" t="s">
        <v>1107</v>
      </c>
    </row>
    <row r="18" spans="1:76" x14ac:dyDescent="0.3">
      <c r="A18" t="s">
        <v>323</v>
      </c>
      <c r="B18" t="s">
        <v>324</v>
      </c>
      <c r="C18" t="s">
        <v>1160</v>
      </c>
      <c r="D18" t="s">
        <v>1161</v>
      </c>
      <c r="E18" t="s">
        <v>1162</v>
      </c>
      <c r="F18" t="s">
        <v>1628</v>
      </c>
      <c r="G18">
        <v>0</v>
      </c>
      <c r="H18">
        <v>0</v>
      </c>
      <c r="I18">
        <v>0</v>
      </c>
      <c r="J18">
        <v>0</v>
      </c>
      <c r="K18">
        <v>0</v>
      </c>
      <c r="L18">
        <v>0</v>
      </c>
      <c r="M18">
        <v>0</v>
      </c>
      <c r="N18" t="s">
        <v>1053</v>
      </c>
      <c r="O18" t="s">
        <v>1053</v>
      </c>
      <c r="P18" t="s">
        <v>1053</v>
      </c>
      <c r="Q18" t="s">
        <v>1053</v>
      </c>
      <c r="V18" t="s">
        <v>1053</v>
      </c>
      <c r="X18" s="180" t="s">
        <v>1137</v>
      </c>
      <c r="Y18" t="s">
        <v>1086</v>
      </c>
      <c r="Z18" t="s">
        <v>1086</v>
      </c>
      <c r="AA18" t="s">
        <v>1084</v>
      </c>
      <c r="AB18" t="s">
        <v>1084</v>
      </c>
      <c r="AO18" t="s">
        <v>1107</v>
      </c>
      <c r="AP18" t="s">
        <v>1109</v>
      </c>
      <c r="AQ18" t="s">
        <v>1107</v>
      </c>
      <c r="AR18" t="s">
        <v>1107</v>
      </c>
      <c r="AS18" t="s">
        <v>1105</v>
      </c>
      <c r="AT18" t="s">
        <v>1107</v>
      </c>
      <c r="AU18" t="s">
        <v>1107</v>
      </c>
      <c r="AV18" t="s">
        <v>1107</v>
      </c>
      <c r="AW18" t="s">
        <v>1107</v>
      </c>
      <c r="AX18" t="s">
        <v>1107</v>
      </c>
      <c r="AY18" t="s">
        <v>1109</v>
      </c>
      <c r="AZ18" t="s">
        <v>1107</v>
      </c>
      <c r="BA18" t="s">
        <v>1107</v>
      </c>
      <c r="BB18" t="s">
        <v>1105</v>
      </c>
      <c r="BC18" t="s">
        <v>1107</v>
      </c>
      <c r="BD18" t="s">
        <v>1107</v>
      </c>
      <c r="BE18" t="s">
        <v>1107</v>
      </c>
      <c r="BF18" t="s">
        <v>1107</v>
      </c>
      <c r="BG18" t="s">
        <v>1107</v>
      </c>
      <c r="BH18" t="s">
        <v>1109</v>
      </c>
      <c r="BI18" t="s">
        <v>1107</v>
      </c>
      <c r="BJ18" t="s">
        <v>1107</v>
      </c>
      <c r="BK18" t="s">
        <v>1107</v>
      </c>
      <c r="BL18" t="s">
        <v>1109</v>
      </c>
      <c r="BM18" t="s">
        <v>1107</v>
      </c>
      <c r="BN18" t="s">
        <v>1109</v>
      </c>
      <c r="BO18" t="s">
        <v>1107</v>
      </c>
      <c r="BP18" t="s">
        <v>1107</v>
      </c>
      <c r="BQ18" t="s">
        <v>1109</v>
      </c>
      <c r="BR18" t="s">
        <v>1107</v>
      </c>
      <c r="BS18" t="s">
        <v>1107</v>
      </c>
      <c r="BT18" t="s">
        <v>1107</v>
      </c>
      <c r="BU18" t="s">
        <v>1109</v>
      </c>
      <c r="BV18" t="s">
        <v>1107</v>
      </c>
      <c r="BW18" t="s">
        <v>1109</v>
      </c>
      <c r="BX18" t="s">
        <v>1109</v>
      </c>
    </row>
    <row r="19" spans="1:76" x14ac:dyDescent="0.3">
      <c r="A19" t="s">
        <v>329</v>
      </c>
      <c r="B19" t="s">
        <v>330</v>
      </c>
      <c r="C19" t="s">
        <v>1163</v>
      </c>
      <c r="D19" t="s">
        <v>1164</v>
      </c>
      <c r="E19">
        <v>7966196720</v>
      </c>
      <c r="F19" t="s">
        <v>1165</v>
      </c>
      <c r="G19">
        <v>0</v>
      </c>
      <c r="H19">
        <v>0</v>
      </c>
      <c r="I19">
        <v>0</v>
      </c>
      <c r="J19">
        <v>0</v>
      </c>
      <c r="K19">
        <v>0</v>
      </c>
      <c r="L19">
        <v>0</v>
      </c>
      <c r="M19">
        <v>0</v>
      </c>
      <c r="N19" t="s">
        <v>1053</v>
      </c>
      <c r="O19" t="s">
        <v>1053</v>
      </c>
      <c r="P19" t="s">
        <v>1053</v>
      </c>
      <c r="Q19" t="s">
        <v>1053</v>
      </c>
      <c r="V19" t="s">
        <v>1053</v>
      </c>
      <c r="X19" s="180" t="s">
        <v>1137</v>
      </c>
      <c r="Y19" t="s">
        <v>1086</v>
      </c>
      <c r="Z19" t="s">
        <v>1086</v>
      </c>
      <c r="AA19" t="s">
        <v>1086</v>
      </c>
      <c r="AB19" t="s">
        <v>1084</v>
      </c>
      <c r="AO19" t="s">
        <v>1107</v>
      </c>
      <c r="AP19" t="s">
        <v>1107</v>
      </c>
      <c r="AQ19" t="s">
        <v>1107</v>
      </c>
      <c r="AR19" t="s">
        <v>1107</v>
      </c>
      <c r="AS19" t="s">
        <v>1105</v>
      </c>
      <c r="AT19" t="s">
        <v>1107</v>
      </c>
      <c r="AU19" t="s">
        <v>1107</v>
      </c>
      <c r="AV19" t="s">
        <v>1107</v>
      </c>
      <c r="AW19" t="s">
        <v>1107</v>
      </c>
      <c r="AX19" t="s">
        <v>1107</v>
      </c>
      <c r="AY19" t="s">
        <v>1107</v>
      </c>
      <c r="AZ19" t="s">
        <v>1107</v>
      </c>
      <c r="BA19" t="s">
        <v>1107</v>
      </c>
      <c r="BB19" t="s">
        <v>1105</v>
      </c>
      <c r="BC19" t="s">
        <v>1107</v>
      </c>
      <c r="BD19" t="s">
        <v>1107</v>
      </c>
      <c r="BE19" t="s">
        <v>1107</v>
      </c>
      <c r="BF19" t="s">
        <v>1107</v>
      </c>
      <c r="BG19" t="s">
        <v>1107</v>
      </c>
      <c r="BH19" t="s">
        <v>1107</v>
      </c>
      <c r="BI19" t="s">
        <v>1107</v>
      </c>
      <c r="BJ19" t="s">
        <v>1107</v>
      </c>
      <c r="BK19" t="s">
        <v>1105</v>
      </c>
      <c r="BL19" t="s">
        <v>1107</v>
      </c>
      <c r="BM19" t="s">
        <v>1107</v>
      </c>
      <c r="BN19" t="s">
        <v>1107</v>
      </c>
      <c r="BO19" t="s">
        <v>1107</v>
      </c>
      <c r="BP19" t="s">
        <v>1107</v>
      </c>
      <c r="BQ19" t="s">
        <v>1109</v>
      </c>
      <c r="BR19" t="s">
        <v>1109</v>
      </c>
      <c r="BS19" t="s">
        <v>1107</v>
      </c>
      <c r="BT19" t="s">
        <v>1107</v>
      </c>
      <c r="BU19" t="s">
        <v>1107</v>
      </c>
      <c r="BV19" t="s">
        <v>1109</v>
      </c>
      <c r="BW19" t="s">
        <v>1107</v>
      </c>
      <c r="BX19" t="s">
        <v>1107</v>
      </c>
    </row>
    <row r="20" spans="1:76" x14ac:dyDescent="0.3">
      <c r="A20" t="s">
        <v>334</v>
      </c>
      <c r="B20" t="s">
        <v>335</v>
      </c>
      <c r="C20" t="s">
        <v>1166</v>
      </c>
      <c r="D20" t="s">
        <v>1167</v>
      </c>
      <c r="E20" t="s">
        <v>1168</v>
      </c>
      <c r="F20" t="s">
        <v>1169</v>
      </c>
      <c r="G20">
        <v>0</v>
      </c>
      <c r="H20">
        <v>0</v>
      </c>
      <c r="I20">
        <v>0</v>
      </c>
      <c r="J20">
        <v>0</v>
      </c>
      <c r="K20">
        <v>0</v>
      </c>
      <c r="L20">
        <v>0</v>
      </c>
      <c r="M20">
        <v>0</v>
      </c>
      <c r="N20" t="s">
        <v>1053</v>
      </c>
      <c r="O20" t="s">
        <v>1053</v>
      </c>
      <c r="P20" t="s">
        <v>1053</v>
      </c>
      <c r="Q20" t="s">
        <v>1053</v>
      </c>
      <c r="V20" t="s">
        <v>1053</v>
      </c>
      <c r="X20" s="180" t="s">
        <v>1137</v>
      </c>
      <c r="Y20" t="s">
        <v>1084</v>
      </c>
      <c r="Z20" t="s">
        <v>1088</v>
      </c>
      <c r="AA20" t="s">
        <v>1088</v>
      </c>
      <c r="AB20" t="s">
        <v>1086</v>
      </c>
      <c r="AO20" t="s">
        <v>1107</v>
      </c>
      <c r="AP20" t="s">
        <v>1107</v>
      </c>
      <c r="AQ20" t="s">
        <v>1107</v>
      </c>
      <c r="AR20" t="s">
        <v>1107</v>
      </c>
      <c r="AS20" t="s">
        <v>1105</v>
      </c>
      <c r="AT20" t="s">
        <v>1105</v>
      </c>
      <c r="AU20" t="s">
        <v>1107</v>
      </c>
      <c r="AV20" t="s">
        <v>1107</v>
      </c>
      <c r="AW20" t="s">
        <v>1107</v>
      </c>
      <c r="AX20" t="s">
        <v>1107</v>
      </c>
      <c r="AY20" t="s">
        <v>1107</v>
      </c>
      <c r="AZ20" t="s">
        <v>1107</v>
      </c>
      <c r="BA20" t="s">
        <v>1107</v>
      </c>
      <c r="BB20" t="s">
        <v>1105</v>
      </c>
      <c r="BC20" t="s">
        <v>1105</v>
      </c>
      <c r="BD20" t="s">
        <v>1107</v>
      </c>
      <c r="BE20" t="s">
        <v>1107</v>
      </c>
      <c r="BF20" t="s">
        <v>1107</v>
      </c>
      <c r="BG20" t="s">
        <v>1107</v>
      </c>
      <c r="BH20" t="s">
        <v>1107</v>
      </c>
      <c r="BI20" t="s">
        <v>1107</v>
      </c>
      <c r="BJ20" t="s">
        <v>1107</v>
      </c>
      <c r="BK20" t="s">
        <v>1107</v>
      </c>
      <c r="BL20" t="s">
        <v>1107</v>
      </c>
      <c r="BM20" t="s">
        <v>1107</v>
      </c>
      <c r="BN20" t="s">
        <v>1107</v>
      </c>
      <c r="BO20" t="s">
        <v>1107</v>
      </c>
      <c r="BP20" t="s">
        <v>1109</v>
      </c>
      <c r="BQ20" t="s">
        <v>1109</v>
      </c>
      <c r="BR20" t="s">
        <v>1107</v>
      </c>
      <c r="BS20" t="s">
        <v>1107</v>
      </c>
      <c r="BT20" t="s">
        <v>1107</v>
      </c>
      <c r="BU20" t="s">
        <v>1107</v>
      </c>
      <c r="BV20" t="s">
        <v>1107</v>
      </c>
      <c r="BW20" t="s">
        <v>1109</v>
      </c>
      <c r="BX20" t="s">
        <v>1109</v>
      </c>
    </row>
    <row r="21" spans="1:76" x14ac:dyDescent="0.3">
      <c r="A21" t="s">
        <v>340</v>
      </c>
      <c r="B21" t="s">
        <v>341</v>
      </c>
      <c r="C21" t="s">
        <v>1170</v>
      </c>
      <c r="D21" t="s">
        <v>1171</v>
      </c>
      <c r="E21" t="s">
        <v>1172</v>
      </c>
      <c r="F21" t="s">
        <v>1173</v>
      </c>
      <c r="G21">
        <v>0</v>
      </c>
      <c r="H21">
        <v>0</v>
      </c>
      <c r="I21">
        <v>0</v>
      </c>
      <c r="J21">
        <v>0</v>
      </c>
      <c r="K21">
        <v>0</v>
      </c>
      <c r="L21">
        <v>0</v>
      </c>
      <c r="M21">
        <v>0</v>
      </c>
      <c r="N21" t="s">
        <v>1053</v>
      </c>
      <c r="O21" t="s">
        <v>1053</v>
      </c>
      <c r="P21" t="s">
        <v>1053</v>
      </c>
      <c r="Q21" t="s">
        <v>1053</v>
      </c>
      <c r="V21" t="s">
        <v>1053</v>
      </c>
      <c r="X21" s="180" t="s">
        <v>1137</v>
      </c>
      <c r="Y21" t="s">
        <v>1088</v>
      </c>
      <c r="Z21" t="s">
        <v>1084</v>
      </c>
      <c r="AA21" t="s">
        <v>1084</v>
      </c>
      <c r="AB21" t="s">
        <v>1084</v>
      </c>
      <c r="AO21" t="s">
        <v>1107</v>
      </c>
      <c r="AP21" t="s">
        <v>1107</v>
      </c>
      <c r="AQ21" t="s">
        <v>1107</v>
      </c>
      <c r="AR21" t="s">
        <v>1107</v>
      </c>
      <c r="AS21" t="s">
        <v>1107</v>
      </c>
      <c r="AT21" t="s">
        <v>1107</v>
      </c>
      <c r="AU21" t="s">
        <v>1107</v>
      </c>
      <c r="AV21" t="s">
        <v>1107</v>
      </c>
      <c r="AW21" t="s">
        <v>1105</v>
      </c>
      <c r="AX21" t="s">
        <v>1107</v>
      </c>
      <c r="AY21" t="s">
        <v>1107</v>
      </c>
      <c r="AZ21" t="s">
        <v>1107</v>
      </c>
      <c r="BA21" t="s">
        <v>1107</v>
      </c>
      <c r="BB21" t="s">
        <v>1107</v>
      </c>
      <c r="BC21" t="s">
        <v>1107</v>
      </c>
      <c r="BD21" t="s">
        <v>1107</v>
      </c>
      <c r="BE21" t="s">
        <v>1107</v>
      </c>
      <c r="BF21" t="s">
        <v>1105</v>
      </c>
      <c r="BG21" t="s">
        <v>1107</v>
      </c>
      <c r="BH21" t="s">
        <v>1107</v>
      </c>
      <c r="BI21" t="s">
        <v>1107</v>
      </c>
      <c r="BJ21" t="s">
        <v>1107</v>
      </c>
      <c r="BK21" t="s">
        <v>1107</v>
      </c>
      <c r="BL21" t="s">
        <v>1107</v>
      </c>
      <c r="BM21" t="s">
        <v>1107</v>
      </c>
      <c r="BN21" t="s">
        <v>1107</v>
      </c>
      <c r="BO21" t="s">
        <v>1105</v>
      </c>
      <c r="BP21" t="s">
        <v>1107</v>
      </c>
      <c r="BQ21" t="s">
        <v>1107</v>
      </c>
      <c r="BR21" t="s">
        <v>1107</v>
      </c>
      <c r="BS21" t="s">
        <v>1107</v>
      </c>
      <c r="BT21" t="s">
        <v>1107</v>
      </c>
      <c r="BU21" t="s">
        <v>1107</v>
      </c>
      <c r="BV21" t="s">
        <v>1107</v>
      </c>
      <c r="BW21" t="s">
        <v>1107</v>
      </c>
      <c r="BX21" t="s">
        <v>1107</v>
      </c>
    </row>
    <row r="22" spans="1:76" x14ac:dyDescent="0.3">
      <c r="A22" t="s">
        <v>344</v>
      </c>
      <c r="B22" t="s">
        <v>345</v>
      </c>
      <c r="C22" t="s">
        <v>1174</v>
      </c>
      <c r="D22" t="s">
        <v>1175</v>
      </c>
      <c r="E22" t="s">
        <v>1176</v>
      </c>
      <c r="F22" t="s">
        <v>1177</v>
      </c>
      <c r="G22">
        <v>0</v>
      </c>
      <c r="H22">
        <v>0</v>
      </c>
      <c r="I22">
        <v>0</v>
      </c>
      <c r="J22">
        <v>0</v>
      </c>
      <c r="K22">
        <v>0</v>
      </c>
      <c r="L22">
        <v>0</v>
      </c>
      <c r="M22">
        <v>0</v>
      </c>
      <c r="N22" t="s">
        <v>1053</v>
      </c>
      <c r="O22" t="s">
        <v>1053</v>
      </c>
      <c r="P22" t="s">
        <v>1053</v>
      </c>
      <c r="Q22" t="s">
        <v>1053</v>
      </c>
      <c r="V22" t="s">
        <v>1053</v>
      </c>
      <c r="X22" s="180" t="s">
        <v>1137</v>
      </c>
      <c r="Y22" t="s">
        <v>1086</v>
      </c>
      <c r="Z22" t="s">
        <v>1086</v>
      </c>
      <c r="AA22" t="s">
        <v>1084</v>
      </c>
      <c r="AB22" t="s">
        <v>1086</v>
      </c>
      <c r="AO22" t="s">
        <v>1107</v>
      </c>
      <c r="AP22" t="s">
        <v>1107</v>
      </c>
      <c r="AQ22" t="s">
        <v>1109</v>
      </c>
      <c r="AR22" t="s">
        <v>1109</v>
      </c>
      <c r="AS22" t="s">
        <v>1107</v>
      </c>
      <c r="AT22" t="s">
        <v>1107</v>
      </c>
      <c r="AU22" t="s">
        <v>1107</v>
      </c>
      <c r="AV22" t="s">
        <v>1105</v>
      </c>
      <c r="AW22" t="s">
        <v>1107</v>
      </c>
      <c r="AX22" t="s">
        <v>1107</v>
      </c>
      <c r="AY22" t="s">
        <v>1107</v>
      </c>
      <c r="AZ22" t="s">
        <v>1109</v>
      </c>
      <c r="BA22" t="s">
        <v>1109</v>
      </c>
      <c r="BB22" t="s">
        <v>1107</v>
      </c>
      <c r="BC22" t="s">
        <v>1107</v>
      </c>
      <c r="BD22" t="s">
        <v>1107</v>
      </c>
      <c r="BE22" t="s">
        <v>1105</v>
      </c>
      <c r="BF22" t="s">
        <v>1107</v>
      </c>
      <c r="BG22" t="s">
        <v>1107</v>
      </c>
      <c r="BH22" t="s">
        <v>1107</v>
      </c>
      <c r="BI22" t="s">
        <v>1109</v>
      </c>
      <c r="BJ22" t="s">
        <v>1109</v>
      </c>
      <c r="BK22" t="s">
        <v>1107</v>
      </c>
      <c r="BL22" t="s">
        <v>1107</v>
      </c>
      <c r="BM22" t="s">
        <v>1107</v>
      </c>
      <c r="BN22" t="s">
        <v>1105</v>
      </c>
      <c r="BO22" t="s">
        <v>1107</v>
      </c>
      <c r="BP22" t="s">
        <v>1107</v>
      </c>
      <c r="BQ22" t="s">
        <v>1107</v>
      </c>
      <c r="BR22" t="s">
        <v>1109</v>
      </c>
      <c r="BS22" t="s">
        <v>1109</v>
      </c>
      <c r="BT22" t="s">
        <v>1107</v>
      </c>
      <c r="BU22" t="s">
        <v>1107</v>
      </c>
      <c r="BV22" t="s">
        <v>1107</v>
      </c>
      <c r="BW22" t="s">
        <v>1105</v>
      </c>
      <c r="BX22" t="s">
        <v>1107</v>
      </c>
    </row>
    <row r="23" spans="1:76" x14ac:dyDescent="0.3">
      <c r="A23" t="s">
        <v>350</v>
      </c>
      <c r="B23" t="s">
        <v>351</v>
      </c>
      <c r="C23" t="s">
        <v>1178</v>
      </c>
      <c r="D23" t="s">
        <v>1179</v>
      </c>
      <c r="E23">
        <v>7481418825</v>
      </c>
      <c r="F23" t="s">
        <v>1180</v>
      </c>
      <c r="G23">
        <v>0</v>
      </c>
      <c r="H23">
        <v>0</v>
      </c>
      <c r="I23">
        <v>0</v>
      </c>
      <c r="J23">
        <v>0</v>
      </c>
      <c r="K23">
        <v>0</v>
      </c>
      <c r="L23">
        <v>0</v>
      </c>
      <c r="M23">
        <v>0</v>
      </c>
      <c r="N23" t="s">
        <v>1053</v>
      </c>
      <c r="O23" t="s">
        <v>1053</v>
      </c>
      <c r="P23" t="s">
        <v>1053</v>
      </c>
      <c r="Q23" t="s">
        <v>1053</v>
      </c>
      <c r="V23" t="s">
        <v>1053</v>
      </c>
      <c r="X23" s="180" t="s">
        <v>1137</v>
      </c>
      <c r="Y23" t="s">
        <v>1084</v>
      </c>
      <c r="Z23" t="s">
        <v>1086</v>
      </c>
      <c r="AA23" t="s">
        <v>1088</v>
      </c>
      <c r="AB23" t="s">
        <v>1086</v>
      </c>
      <c r="AO23" t="s">
        <v>1107</v>
      </c>
      <c r="AP23" t="s">
        <v>1107</v>
      </c>
      <c r="AQ23" t="s">
        <v>1107</v>
      </c>
      <c r="AR23" t="s">
        <v>1107</v>
      </c>
      <c r="AS23" t="s">
        <v>1107</v>
      </c>
      <c r="AT23" t="s">
        <v>1107</v>
      </c>
      <c r="AU23" t="s">
        <v>1107</v>
      </c>
      <c r="AV23" t="s">
        <v>1107</v>
      </c>
      <c r="AW23" t="s">
        <v>1107</v>
      </c>
      <c r="AX23" t="s">
        <v>1107</v>
      </c>
      <c r="AY23" t="s">
        <v>1107</v>
      </c>
      <c r="AZ23" t="s">
        <v>1107</v>
      </c>
      <c r="BA23" t="s">
        <v>1107</v>
      </c>
      <c r="BB23" t="s">
        <v>1107</v>
      </c>
      <c r="BC23" t="s">
        <v>1107</v>
      </c>
      <c r="BD23" t="s">
        <v>1107</v>
      </c>
      <c r="BE23" t="s">
        <v>1107</v>
      </c>
      <c r="BF23" t="s">
        <v>1107</v>
      </c>
      <c r="BG23" t="s">
        <v>1107</v>
      </c>
      <c r="BH23" t="s">
        <v>1107</v>
      </c>
      <c r="BI23" t="s">
        <v>1107</v>
      </c>
      <c r="BJ23" t="s">
        <v>1107</v>
      </c>
      <c r="BK23" t="s">
        <v>1107</v>
      </c>
      <c r="BL23" t="s">
        <v>1107</v>
      </c>
      <c r="BM23" t="s">
        <v>1107</v>
      </c>
      <c r="BN23" t="s">
        <v>1107</v>
      </c>
      <c r="BO23" t="s">
        <v>1107</v>
      </c>
      <c r="BP23" t="s">
        <v>1107</v>
      </c>
      <c r="BQ23" t="s">
        <v>1107</v>
      </c>
      <c r="BR23" t="s">
        <v>1107</v>
      </c>
      <c r="BS23" t="s">
        <v>1107</v>
      </c>
      <c r="BT23" t="s">
        <v>1107</v>
      </c>
      <c r="BU23" t="s">
        <v>1107</v>
      </c>
      <c r="BV23" t="s">
        <v>1107</v>
      </c>
      <c r="BW23" t="s">
        <v>1107</v>
      </c>
      <c r="BX23" t="s">
        <v>1107</v>
      </c>
    </row>
    <row r="24" spans="1:76" x14ac:dyDescent="0.3">
      <c r="A24" t="s">
        <v>353</v>
      </c>
      <c r="B24" t="s">
        <v>354</v>
      </c>
      <c r="C24" t="s">
        <v>1181</v>
      </c>
      <c r="D24" t="s">
        <v>1182</v>
      </c>
      <c r="E24" t="s">
        <v>1183</v>
      </c>
      <c r="F24" t="s">
        <v>1184</v>
      </c>
      <c r="G24">
        <v>0</v>
      </c>
      <c r="H24">
        <v>0</v>
      </c>
      <c r="I24">
        <v>0</v>
      </c>
      <c r="J24">
        <v>0</v>
      </c>
      <c r="K24">
        <v>0</v>
      </c>
      <c r="L24">
        <v>0</v>
      </c>
      <c r="M24">
        <v>0</v>
      </c>
      <c r="N24" t="s">
        <v>1053</v>
      </c>
      <c r="O24" t="s">
        <v>1053</v>
      </c>
      <c r="P24" t="s">
        <v>1053</v>
      </c>
      <c r="Q24" t="s">
        <v>1053</v>
      </c>
      <c r="V24" t="s">
        <v>1055</v>
      </c>
      <c r="X24" s="180">
        <v>43313</v>
      </c>
      <c r="Y24" t="s">
        <v>1086</v>
      </c>
      <c r="Z24" t="s">
        <v>1084</v>
      </c>
      <c r="AA24" t="s">
        <v>1084</v>
      </c>
      <c r="AB24" t="s">
        <v>1086</v>
      </c>
      <c r="AO24" t="s">
        <v>1107</v>
      </c>
      <c r="AP24" t="s">
        <v>1107</v>
      </c>
      <c r="AQ24" t="s">
        <v>1107</v>
      </c>
      <c r="AR24" t="s">
        <v>1107</v>
      </c>
      <c r="AS24" t="s">
        <v>1105</v>
      </c>
      <c r="AT24" t="s">
        <v>1105</v>
      </c>
      <c r="AU24" t="s">
        <v>1107</v>
      </c>
      <c r="AV24" t="s">
        <v>1105</v>
      </c>
      <c r="AW24" t="s">
        <v>1105</v>
      </c>
      <c r="AX24" t="s">
        <v>1109</v>
      </c>
      <c r="AY24" t="s">
        <v>1107</v>
      </c>
      <c r="AZ24" t="s">
        <v>1109</v>
      </c>
      <c r="BA24" t="s">
        <v>1107</v>
      </c>
      <c r="BB24" t="s">
        <v>1105</v>
      </c>
      <c r="BC24" t="s">
        <v>1105</v>
      </c>
      <c r="BD24" t="s">
        <v>1107</v>
      </c>
      <c r="BE24" t="s">
        <v>1105</v>
      </c>
      <c r="BF24" t="s">
        <v>1107</v>
      </c>
      <c r="BG24" t="s">
        <v>1109</v>
      </c>
      <c r="BH24" t="s">
        <v>1109</v>
      </c>
      <c r="BI24" t="s">
        <v>1109</v>
      </c>
      <c r="BJ24" t="s">
        <v>1107</v>
      </c>
      <c r="BK24" t="s">
        <v>1105</v>
      </c>
      <c r="BL24" t="s">
        <v>1105</v>
      </c>
      <c r="BM24" t="s">
        <v>1107</v>
      </c>
      <c r="BN24" t="s">
        <v>1105</v>
      </c>
      <c r="BO24" t="s">
        <v>1107</v>
      </c>
      <c r="BP24" t="s">
        <v>1109</v>
      </c>
      <c r="BQ24" t="s">
        <v>1109</v>
      </c>
      <c r="BR24" t="s">
        <v>1109</v>
      </c>
      <c r="BS24" t="s">
        <v>1107</v>
      </c>
      <c r="BT24" t="s">
        <v>1105</v>
      </c>
      <c r="BU24" t="s">
        <v>1105</v>
      </c>
      <c r="BV24" t="s">
        <v>1107</v>
      </c>
      <c r="BW24" t="s">
        <v>1105</v>
      </c>
      <c r="BX24" t="s">
        <v>1107</v>
      </c>
    </row>
    <row r="25" spans="1:76" x14ac:dyDescent="0.3">
      <c r="A25" t="s">
        <v>355</v>
      </c>
      <c r="B25" t="s">
        <v>356</v>
      </c>
      <c r="C25" t="s">
        <v>1185</v>
      </c>
      <c r="D25" t="s">
        <v>1186</v>
      </c>
      <c r="E25" t="s">
        <v>1187</v>
      </c>
      <c r="F25" t="s">
        <v>1188</v>
      </c>
      <c r="G25">
        <v>0</v>
      </c>
      <c r="H25">
        <v>0</v>
      </c>
      <c r="I25">
        <v>0</v>
      </c>
      <c r="J25">
        <v>0</v>
      </c>
      <c r="K25">
        <v>0</v>
      </c>
      <c r="L25">
        <v>0</v>
      </c>
      <c r="M25">
        <v>0</v>
      </c>
      <c r="N25" t="s">
        <v>1053</v>
      </c>
      <c r="O25" t="s">
        <v>1053</v>
      </c>
      <c r="P25" t="s">
        <v>1053</v>
      </c>
      <c r="Q25" t="s">
        <v>1053</v>
      </c>
      <c r="V25" t="s">
        <v>1053</v>
      </c>
      <c r="X25" s="180" t="s">
        <v>1137</v>
      </c>
      <c r="Y25" t="s">
        <v>1084</v>
      </c>
      <c r="Z25" t="s">
        <v>1084</v>
      </c>
      <c r="AA25" t="s">
        <v>1088</v>
      </c>
      <c r="AB25" t="s">
        <v>1086</v>
      </c>
      <c r="AO25" t="s">
        <v>1107</v>
      </c>
      <c r="AP25" t="s">
        <v>1109</v>
      </c>
      <c r="AQ25" t="s">
        <v>1111</v>
      </c>
      <c r="AR25" t="s">
        <v>1111</v>
      </c>
      <c r="AS25" t="s">
        <v>1109</v>
      </c>
      <c r="AT25" t="s">
        <v>1107</v>
      </c>
      <c r="AU25" t="s">
        <v>1111</v>
      </c>
      <c r="AV25" t="s">
        <v>1107</v>
      </c>
      <c r="AW25" t="s">
        <v>1107</v>
      </c>
      <c r="AX25" t="s">
        <v>1109</v>
      </c>
      <c r="AY25" t="s">
        <v>1109</v>
      </c>
      <c r="AZ25" t="s">
        <v>1111</v>
      </c>
      <c r="BA25" t="s">
        <v>1111</v>
      </c>
      <c r="BB25" t="s">
        <v>1109</v>
      </c>
      <c r="BC25" t="s">
        <v>1107</v>
      </c>
      <c r="BD25" t="s">
        <v>1111</v>
      </c>
      <c r="BE25" t="s">
        <v>1107</v>
      </c>
      <c r="BF25" t="s">
        <v>1107</v>
      </c>
      <c r="BG25" t="s">
        <v>1109</v>
      </c>
      <c r="BH25" t="s">
        <v>1109</v>
      </c>
      <c r="BI25" t="s">
        <v>1111</v>
      </c>
      <c r="BJ25" t="s">
        <v>1111</v>
      </c>
      <c r="BK25" t="s">
        <v>1109</v>
      </c>
      <c r="BL25" t="s">
        <v>1107</v>
      </c>
      <c r="BM25" t="s">
        <v>1111</v>
      </c>
      <c r="BN25" t="s">
        <v>1107</v>
      </c>
      <c r="BO25" t="s">
        <v>1107</v>
      </c>
      <c r="BP25" t="s">
        <v>1107</v>
      </c>
      <c r="BQ25" t="s">
        <v>1109</v>
      </c>
      <c r="BR25" t="s">
        <v>1111</v>
      </c>
      <c r="BS25" t="s">
        <v>1111</v>
      </c>
      <c r="BT25" t="s">
        <v>1109</v>
      </c>
      <c r="BU25" t="s">
        <v>1107</v>
      </c>
      <c r="BV25" t="s">
        <v>1111</v>
      </c>
      <c r="BW25" t="s">
        <v>1107</v>
      </c>
      <c r="BX25" t="s">
        <v>1107</v>
      </c>
    </row>
    <row r="26" spans="1:76" x14ac:dyDescent="0.3">
      <c r="A26" t="s">
        <v>358</v>
      </c>
      <c r="B26" t="s">
        <v>359</v>
      </c>
      <c r="C26" t="s">
        <v>1189</v>
      </c>
      <c r="D26" t="s">
        <v>1190</v>
      </c>
      <c r="E26" t="s">
        <v>1191</v>
      </c>
      <c r="F26" t="s">
        <v>1192</v>
      </c>
      <c r="G26">
        <v>0</v>
      </c>
      <c r="H26">
        <v>0</v>
      </c>
      <c r="I26">
        <v>0</v>
      </c>
      <c r="J26">
        <v>0</v>
      </c>
      <c r="K26">
        <v>0</v>
      </c>
      <c r="L26">
        <v>0</v>
      </c>
      <c r="M26">
        <v>0</v>
      </c>
      <c r="N26" t="s">
        <v>1053</v>
      </c>
      <c r="O26" t="s">
        <v>1053</v>
      </c>
      <c r="P26" t="s">
        <v>1053</v>
      </c>
      <c r="Q26" t="s">
        <v>1053</v>
      </c>
      <c r="V26" t="s">
        <v>1053</v>
      </c>
      <c r="X26" s="180" t="s">
        <v>1137</v>
      </c>
      <c r="Y26" t="s">
        <v>1086</v>
      </c>
      <c r="Z26" t="s">
        <v>1084</v>
      </c>
      <c r="AA26" t="s">
        <v>1088</v>
      </c>
      <c r="AB26" t="s">
        <v>1086</v>
      </c>
      <c r="AO26" t="s">
        <v>1107</v>
      </c>
      <c r="AP26" t="s">
        <v>1107</v>
      </c>
      <c r="AQ26" t="s">
        <v>1105</v>
      </c>
      <c r="AR26" t="s">
        <v>1103</v>
      </c>
      <c r="AS26" t="s">
        <v>1105</v>
      </c>
      <c r="AT26" t="s">
        <v>1103</v>
      </c>
      <c r="AU26" t="s">
        <v>1107</v>
      </c>
      <c r="AV26" t="s">
        <v>1107</v>
      </c>
      <c r="AW26" t="s">
        <v>1105</v>
      </c>
      <c r="AX26" t="s">
        <v>1107</v>
      </c>
      <c r="AY26" t="s">
        <v>1107</v>
      </c>
      <c r="AZ26" t="s">
        <v>1105</v>
      </c>
      <c r="BA26" t="s">
        <v>1105</v>
      </c>
      <c r="BB26" t="s">
        <v>1105</v>
      </c>
      <c r="BC26" t="s">
        <v>1105</v>
      </c>
      <c r="BD26" t="s">
        <v>1107</v>
      </c>
      <c r="BE26" t="s">
        <v>1107</v>
      </c>
      <c r="BF26" t="s">
        <v>1105</v>
      </c>
      <c r="BG26" t="s">
        <v>1107</v>
      </c>
      <c r="BH26" t="s">
        <v>1107</v>
      </c>
      <c r="BI26" t="s">
        <v>1107</v>
      </c>
      <c r="BJ26" t="s">
        <v>1107</v>
      </c>
      <c r="BK26" t="s">
        <v>1105</v>
      </c>
      <c r="BL26" t="s">
        <v>1107</v>
      </c>
      <c r="BM26" t="s">
        <v>1107</v>
      </c>
      <c r="BN26" t="s">
        <v>1107</v>
      </c>
      <c r="BO26" t="s">
        <v>1107</v>
      </c>
      <c r="BP26" t="s">
        <v>1107</v>
      </c>
      <c r="BQ26" t="s">
        <v>1107</v>
      </c>
      <c r="BR26" t="s">
        <v>1107</v>
      </c>
      <c r="BS26" t="s">
        <v>1107</v>
      </c>
      <c r="BT26" t="s">
        <v>1107</v>
      </c>
      <c r="BU26" t="s">
        <v>1107</v>
      </c>
      <c r="BV26" t="s">
        <v>1107</v>
      </c>
      <c r="BW26" t="s">
        <v>1107</v>
      </c>
      <c r="BX26" t="s">
        <v>1107</v>
      </c>
    </row>
    <row r="27" spans="1:76" x14ac:dyDescent="0.3">
      <c r="A27" t="s">
        <v>360</v>
      </c>
      <c r="B27" t="s">
        <v>361</v>
      </c>
      <c r="C27" t="s">
        <v>1193</v>
      </c>
      <c r="D27" t="s">
        <v>1194</v>
      </c>
      <c r="E27" t="s">
        <v>1195</v>
      </c>
      <c r="F27" t="s">
        <v>1196</v>
      </c>
      <c r="G27">
        <v>0</v>
      </c>
      <c r="H27">
        <v>0</v>
      </c>
      <c r="I27">
        <v>0</v>
      </c>
      <c r="J27">
        <v>0</v>
      </c>
      <c r="K27">
        <v>0</v>
      </c>
      <c r="L27">
        <v>0</v>
      </c>
      <c r="M27">
        <v>0</v>
      </c>
      <c r="N27" t="s">
        <v>1053</v>
      </c>
      <c r="O27" t="s">
        <v>1053</v>
      </c>
      <c r="P27" t="s">
        <v>1053</v>
      </c>
      <c r="Q27" t="s">
        <v>1053</v>
      </c>
      <c r="V27" t="s">
        <v>1053</v>
      </c>
      <c r="X27" s="180" t="s">
        <v>1137</v>
      </c>
      <c r="Y27" t="s">
        <v>1086</v>
      </c>
      <c r="Z27" t="s">
        <v>1086</v>
      </c>
      <c r="AA27" t="s">
        <v>1088</v>
      </c>
      <c r="AB27" t="s">
        <v>1086</v>
      </c>
      <c r="AO27" t="s">
        <v>1107</v>
      </c>
      <c r="AP27" t="s">
        <v>1107</v>
      </c>
      <c r="AQ27" t="s">
        <v>1109</v>
      </c>
      <c r="AR27" t="s">
        <v>1105</v>
      </c>
      <c r="AS27" t="s">
        <v>1107</v>
      </c>
      <c r="AT27" t="s">
        <v>1107</v>
      </c>
      <c r="AU27" t="s">
        <v>1107</v>
      </c>
      <c r="AV27" t="s">
        <v>1107</v>
      </c>
      <c r="AW27" t="s">
        <v>1105</v>
      </c>
      <c r="AX27" t="s">
        <v>1107</v>
      </c>
      <c r="AY27" t="s">
        <v>1107</v>
      </c>
      <c r="AZ27" t="s">
        <v>1109</v>
      </c>
      <c r="BA27" t="s">
        <v>1105</v>
      </c>
      <c r="BB27" t="s">
        <v>1107</v>
      </c>
      <c r="BC27" t="s">
        <v>1107</v>
      </c>
      <c r="BD27" t="s">
        <v>1107</v>
      </c>
      <c r="BE27" t="s">
        <v>1107</v>
      </c>
      <c r="BF27" t="s">
        <v>1107</v>
      </c>
      <c r="BG27" t="s">
        <v>1107</v>
      </c>
      <c r="BH27" t="s">
        <v>1109</v>
      </c>
      <c r="BI27" t="s">
        <v>1109</v>
      </c>
      <c r="BJ27" t="s">
        <v>1107</v>
      </c>
      <c r="BK27" t="s">
        <v>1107</v>
      </c>
      <c r="BL27" t="s">
        <v>1107</v>
      </c>
      <c r="BM27" t="s">
        <v>1107</v>
      </c>
      <c r="BN27" t="s">
        <v>1107</v>
      </c>
      <c r="BO27" t="s">
        <v>1107</v>
      </c>
      <c r="BP27" t="s">
        <v>1107</v>
      </c>
      <c r="BQ27" t="s">
        <v>1109</v>
      </c>
      <c r="BR27" t="s">
        <v>1109</v>
      </c>
      <c r="BS27" t="s">
        <v>1107</v>
      </c>
      <c r="BT27" t="s">
        <v>1109</v>
      </c>
      <c r="BU27" t="s">
        <v>1109</v>
      </c>
      <c r="BV27" t="s">
        <v>1109</v>
      </c>
      <c r="BW27" t="s">
        <v>1109</v>
      </c>
      <c r="BX27" t="s">
        <v>1107</v>
      </c>
    </row>
    <row r="28" spans="1:76" x14ac:dyDescent="0.3">
      <c r="A28" t="s">
        <v>364</v>
      </c>
      <c r="B28" t="s">
        <v>365</v>
      </c>
      <c r="C28" t="s">
        <v>1197</v>
      </c>
      <c r="D28" t="s">
        <v>1198</v>
      </c>
      <c r="E28" t="s">
        <v>1199</v>
      </c>
      <c r="F28" t="s">
        <v>1200</v>
      </c>
      <c r="G28">
        <v>0</v>
      </c>
      <c r="H28">
        <v>0</v>
      </c>
      <c r="I28">
        <v>0</v>
      </c>
      <c r="J28">
        <v>0</v>
      </c>
      <c r="K28">
        <v>0</v>
      </c>
      <c r="L28">
        <v>0</v>
      </c>
      <c r="M28">
        <v>0</v>
      </c>
      <c r="N28" t="s">
        <v>1053</v>
      </c>
      <c r="O28" t="s">
        <v>1053</v>
      </c>
      <c r="P28" t="s">
        <v>1053</v>
      </c>
      <c r="Q28" t="s">
        <v>1053</v>
      </c>
      <c r="V28" t="s">
        <v>1053</v>
      </c>
      <c r="X28" s="180" t="s">
        <v>1137</v>
      </c>
      <c r="Y28" t="s">
        <v>1086</v>
      </c>
      <c r="Z28" t="s">
        <v>1084</v>
      </c>
      <c r="AA28" t="s">
        <v>1084</v>
      </c>
      <c r="AB28" t="s">
        <v>1084</v>
      </c>
      <c r="AO28" t="s">
        <v>1107</v>
      </c>
      <c r="AP28" t="s">
        <v>1107</v>
      </c>
      <c r="AQ28" t="s">
        <v>1109</v>
      </c>
      <c r="AR28" t="s">
        <v>1107</v>
      </c>
      <c r="AS28" t="s">
        <v>1105</v>
      </c>
      <c r="AT28" t="s">
        <v>1105</v>
      </c>
      <c r="AU28" t="s">
        <v>1109</v>
      </c>
      <c r="AV28" t="s">
        <v>1109</v>
      </c>
      <c r="AW28" t="s">
        <v>1105</v>
      </c>
      <c r="AX28" t="s">
        <v>1107</v>
      </c>
      <c r="AY28" t="s">
        <v>1107</v>
      </c>
      <c r="AZ28" t="s">
        <v>1109</v>
      </c>
      <c r="BA28" t="s">
        <v>1107</v>
      </c>
      <c r="BB28" t="s">
        <v>1105</v>
      </c>
      <c r="BC28" t="s">
        <v>1105</v>
      </c>
      <c r="BD28" t="s">
        <v>1109</v>
      </c>
      <c r="BE28" t="s">
        <v>1109</v>
      </c>
      <c r="BF28" t="s">
        <v>1105</v>
      </c>
      <c r="BG28" t="s">
        <v>1107</v>
      </c>
      <c r="BH28" t="s">
        <v>1107</v>
      </c>
      <c r="BI28" t="s">
        <v>1109</v>
      </c>
      <c r="BJ28" t="s">
        <v>1107</v>
      </c>
      <c r="BK28" t="s">
        <v>1105</v>
      </c>
      <c r="BL28" t="s">
        <v>1105</v>
      </c>
      <c r="BM28" t="s">
        <v>1109</v>
      </c>
      <c r="BN28" t="s">
        <v>1109</v>
      </c>
      <c r="BO28" t="s">
        <v>1107</v>
      </c>
      <c r="BP28" t="s">
        <v>1107</v>
      </c>
      <c r="BQ28" t="s">
        <v>1107</v>
      </c>
      <c r="BR28" t="s">
        <v>1109</v>
      </c>
      <c r="BS28" t="s">
        <v>1107</v>
      </c>
      <c r="BT28" t="s">
        <v>1105</v>
      </c>
      <c r="BU28" t="s">
        <v>1105</v>
      </c>
      <c r="BV28" t="s">
        <v>1109</v>
      </c>
      <c r="BW28" t="s">
        <v>1109</v>
      </c>
      <c r="BX28" t="s">
        <v>1107</v>
      </c>
    </row>
    <row r="29" spans="1:76" x14ac:dyDescent="0.3">
      <c r="A29" t="s">
        <v>366</v>
      </c>
      <c r="B29" t="s">
        <v>367</v>
      </c>
      <c r="C29" t="s">
        <v>1581</v>
      </c>
      <c r="D29" t="s">
        <v>1582</v>
      </c>
      <c r="E29" t="s">
        <v>1583</v>
      </c>
      <c r="F29" t="s">
        <v>1584</v>
      </c>
      <c r="G29">
        <v>0</v>
      </c>
      <c r="H29">
        <v>0</v>
      </c>
      <c r="I29">
        <v>0</v>
      </c>
      <c r="J29">
        <v>0</v>
      </c>
      <c r="K29">
        <v>0</v>
      </c>
      <c r="L29">
        <v>0</v>
      </c>
      <c r="M29">
        <v>0</v>
      </c>
      <c r="N29" t="s">
        <v>1053</v>
      </c>
      <c r="O29" t="s">
        <v>1053</v>
      </c>
      <c r="P29" t="s">
        <v>1053</v>
      </c>
      <c r="Q29" t="s">
        <v>1053</v>
      </c>
      <c r="V29" t="s">
        <v>1053</v>
      </c>
      <c r="X29" s="180" t="s">
        <v>1137</v>
      </c>
      <c r="Y29" t="s">
        <v>1086</v>
      </c>
      <c r="Z29" t="s">
        <v>1084</v>
      </c>
      <c r="AA29" t="s">
        <v>1088</v>
      </c>
      <c r="AB29" t="s">
        <v>1086</v>
      </c>
      <c r="AO29" t="s">
        <v>1109</v>
      </c>
      <c r="AP29" t="s">
        <v>1107</v>
      </c>
      <c r="AQ29" t="s">
        <v>1107</v>
      </c>
      <c r="AR29" t="s">
        <v>1107</v>
      </c>
      <c r="AS29" t="s">
        <v>1105</v>
      </c>
      <c r="AT29" t="s">
        <v>1107</v>
      </c>
      <c r="AU29" t="s">
        <v>1107</v>
      </c>
      <c r="AV29" t="s">
        <v>1107</v>
      </c>
      <c r="AW29" t="s">
        <v>1109</v>
      </c>
      <c r="AX29" t="s">
        <v>1109</v>
      </c>
      <c r="AY29" t="s">
        <v>1107</v>
      </c>
      <c r="AZ29" t="s">
        <v>1105</v>
      </c>
      <c r="BA29" t="s">
        <v>1107</v>
      </c>
      <c r="BB29" t="s">
        <v>1105</v>
      </c>
      <c r="BC29" t="s">
        <v>1107</v>
      </c>
      <c r="BD29" t="s">
        <v>1107</v>
      </c>
      <c r="BE29" t="s">
        <v>1107</v>
      </c>
      <c r="BF29" t="s">
        <v>1109</v>
      </c>
      <c r="BG29" t="s">
        <v>1109</v>
      </c>
      <c r="BH29" t="s">
        <v>1107</v>
      </c>
      <c r="BI29" t="s">
        <v>1107</v>
      </c>
      <c r="BJ29" t="s">
        <v>1107</v>
      </c>
      <c r="BK29" t="s">
        <v>1107</v>
      </c>
      <c r="BL29" t="s">
        <v>1107</v>
      </c>
      <c r="BM29" t="s">
        <v>1109</v>
      </c>
      <c r="BN29" t="s">
        <v>1107</v>
      </c>
      <c r="BO29" t="s">
        <v>1109</v>
      </c>
      <c r="BP29" t="s">
        <v>1109</v>
      </c>
      <c r="BQ29" t="s">
        <v>1109</v>
      </c>
      <c r="BR29" t="s">
        <v>1109</v>
      </c>
      <c r="BS29" t="s">
        <v>1109</v>
      </c>
      <c r="BT29" t="s">
        <v>1107</v>
      </c>
      <c r="BU29" t="s">
        <v>1107</v>
      </c>
      <c r="BV29" t="s">
        <v>1109</v>
      </c>
      <c r="BW29" t="s">
        <v>1109</v>
      </c>
      <c r="BX29" t="s">
        <v>1109</v>
      </c>
    </row>
    <row r="30" spans="1:76" x14ac:dyDescent="0.3">
      <c r="A30" t="s">
        <v>368</v>
      </c>
      <c r="B30" t="s">
        <v>369</v>
      </c>
      <c r="C30" t="s">
        <v>1201</v>
      </c>
      <c r="D30" t="s">
        <v>1202</v>
      </c>
      <c r="E30" t="s">
        <v>1203</v>
      </c>
      <c r="F30" t="s">
        <v>1204</v>
      </c>
      <c r="G30">
        <v>0</v>
      </c>
      <c r="H30">
        <v>0</v>
      </c>
      <c r="I30">
        <v>0</v>
      </c>
      <c r="J30">
        <v>0</v>
      </c>
      <c r="K30">
        <v>0</v>
      </c>
      <c r="L30">
        <v>0</v>
      </c>
      <c r="M30">
        <v>0</v>
      </c>
      <c r="N30" t="s">
        <v>1053</v>
      </c>
      <c r="O30" t="s">
        <v>1053</v>
      </c>
      <c r="P30" t="s">
        <v>1053</v>
      </c>
      <c r="Q30" t="s">
        <v>1053</v>
      </c>
      <c r="V30" t="s">
        <v>1053</v>
      </c>
      <c r="X30" s="180" t="s">
        <v>1137</v>
      </c>
      <c r="Y30" t="s">
        <v>1086</v>
      </c>
      <c r="Z30" t="s">
        <v>1084</v>
      </c>
      <c r="AA30" t="s">
        <v>1084</v>
      </c>
      <c r="AB30" t="s">
        <v>1086</v>
      </c>
      <c r="AO30" t="s">
        <v>1109</v>
      </c>
      <c r="AP30" t="s">
        <v>1109</v>
      </c>
      <c r="AQ30" t="s">
        <v>1107</v>
      </c>
      <c r="AR30" t="s">
        <v>1107</v>
      </c>
      <c r="AS30" t="s">
        <v>1107</v>
      </c>
      <c r="AT30" t="s">
        <v>1107</v>
      </c>
      <c r="AU30" t="s">
        <v>1105</v>
      </c>
      <c r="AV30" t="s">
        <v>1107</v>
      </c>
      <c r="AW30" t="s">
        <v>1103</v>
      </c>
      <c r="AX30" t="s">
        <v>1109</v>
      </c>
      <c r="AY30" t="s">
        <v>1109</v>
      </c>
      <c r="AZ30" t="s">
        <v>1107</v>
      </c>
      <c r="BA30" t="s">
        <v>1107</v>
      </c>
      <c r="BB30" t="s">
        <v>1107</v>
      </c>
      <c r="BC30" t="s">
        <v>1107</v>
      </c>
      <c r="BD30" t="s">
        <v>1105</v>
      </c>
      <c r="BE30" t="s">
        <v>1107</v>
      </c>
      <c r="BF30" t="s">
        <v>1103</v>
      </c>
      <c r="BG30" t="s">
        <v>1109</v>
      </c>
      <c r="BH30" t="s">
        <v>1109</v>
      </c>
      <c r="BI30" t="s">
        <v>1107</v>
      </c>
      <c r="BJ30" t="s">
        <v>1109</v>
      </c>
      <c r="BK30" t="s">
        <v>1107</v>
      </c>
      <c r="BL30" t="s">
        <v>1107</v>
      </c>
      <c r="BM30" t="s">
        <v>1107</v>
      </c>
      <c r="BN30" t="s">
        <v>1107</v>
      </c>
      <c r="BO30" t="s">
        <v>1103</v>
      </c>
      <c r="BP30" t="s">
        <v>1109</v>
      </c>
      <c r="BQ30" t="s">
        <v>1109</v>
      </c>
      <c r="BR30" t="s">
        <v>1107</v>
      </c>
      <c r="BS30" t="s">
        <v>1109</v>
      </c>
      <c r="BT30" t="s">
        <v>1107</v>
      </c>
      <c r="BU30" t="s">
        <v>1107</v>
      </c>
      <c r="BV30" t="s">
        <v>1107</v>
      </c>
      <c r="BW30" t="s">
        <v>1107</v>
      </c>
      <c r="BX30" t="s">
        <v>1103</v>
      </c>
    </row>
    <row r="31" spans="1:76" x14ac:dyDescent="0.3">
      <c r="A31" t="s">
        <v>370</v>
      </c>
      <c r="B31" t="s">
        <v>371</v>
      </c>
      <c r="C31" t="s">
        <v>1532</v>
      </c>
      <c r="D31" t="s">
        <v>1533</v>
      </c>
      <c r="E31" t="s">
        <v>1534</v>
      </c>
      <c r="F31" t="s">
        <v>1535</v>
      </c>
      <c r="G31">
        <v>0</v>
      </c>
      <c r="H31">
        <v>0</v>
      </c>
      <c r="I31">
        <v>0</v>
      </c>
      <c r="J31">
        <v>0</v>
      </c>
      <c r="K31">
        <v>0</v>
      </c>
      <c r="L31">
        <v>0</v>
      </c>
      <c r="M31">
        <v>0</v>
      </c>
      <c r="N31" t="s">
        <v>1053</v>
      </c>
      <c r="O31" t="s">
        <v>1053</v>
      </c>
      <c r="P31" t="s">
        <v>1053</v>
      </c>
      <c r="Q31" t="s">
        <v>1053</v>
      </c>
      <c r="V31" t="s">
        <v>1053</v>
      </c>
      <c r="X31" s="180" t="s">
        <v>1137</v>
      </c>
      <c r="Y31" t="s">
        <v>1086</v>
      </c>
      <c r="Z31" t="s">
        <v>1084</v>
      </c>
      <c r="AA31" t="s">
        <v>1088</v>
      </c>
      <c r="AB31" t="s">
        <v>1084</v>
      </c>
      <c r="AO31" t="s">
        <v>1107</v>
      </c>
      <c r="AP31" t="s">
        <v>1107</v>
      </c>
      <c r="AQ31" t="s">
        <v>1109</v>
      </c>
      <c r="AR31" t="s">
        <v>1105</v>
      </c>
      <c r="AS31" t="s">
        <v>1107</v>
      </c>
      <c r="AT31" t="s">
        <v>1107</v>
      </c>
      <c r="AU31" t="s">
        <v>1109</v>
      </c>
      <c r="AV31" t="s">
        <v>1107</v>
      </c>
      <c r="AW31" t="s">
        <v>1107</v>
      </c>
      <c r="AX31" t="s">
        <v>1109</v>
      </c>
      <c r="AY31" t="s">
        <v>1109</v>
      </c>
      <c r="AZ31" t="s">
        <v>1109</v>
      </c>
      <c r="BA31" t="s">
        <v>1105</v>
      </c>
      <c r="BB31" t="s">
        <v>1107</v>
      </c>
      <c r="BC31" t="s">
        <v>1109</v>
      </c>
      <c r="BD31" t="s">
        <v>1109</v>
      </c>
      <c r="BE31" t="s">
        <v>1107</v>
      </c>
      <c r="BF31" t="s">
        <v>1107</v>
      </c>
      <c r="BG31" t="s">
        <v>1109</v>
      </c>
      <c r="BH31" t="s">
        <v>1109</v>
      </c>
      <c r="BI31" t="s">
        <v>1109</v>
      </c>
      <c r="BJ31" t="s">
        <v>1105</v>
      </c>
      <c r="BK31" t="s">
        <v>1107</v>
      </c>
      <c r="BL31" t="s">
        <v>1109</v>
      </c>
      <c r="BM31" t="s">
        <v>1109</v>
      </c>
      <c r="BN31" t="s">
        <v>1109</v>
      </c>
      <c r="BO31" t="s">
        <v>1109</v>
      </c>
      <c r="BP31" t="s">
        <v>1109</v>
      </c>
      <c r="BQ31" t="s">
        <v>1109</v>
      </c>
      <c r="BR31" t="s">
        <v>1109</v>
      </c>
      <c r="BS31" t="s">
        <v>1105</v>
      </c>
      <c r="BT31" t="s">
        <v>1107</v>
      </c>
      <c r="BU31" t="s">
        <v>1109</v>
      </c>
      <c r="BV31" t="s">
        <v>1109</v>
      </c>
      <c r="BW31" t="s">
        <v>1109</v>
      </c>
      <c r="BX31" t="s">
        <v>1109</v>
      </c>
    </row>
    <row r="32" spans="1:76" x14ac:dyDescent="0.3">
      <c r="A32" t="s">
        <v>374</v>
      </c>
      <c r="B32" t="s">
        <v>375</v>
      </c>
      <c r="C32" t="s">
        <v>1205</v>
      </c>
      <c r="D32" t="s">
        <v>1206</v>
      </c>
      <c r="E32">
        <v>7896268470</v>
      </c>
      <c r="F32" t="s">
        <v>1207</v>
      </c>
      <c r="G32">
        <v>0</v>
      </c>
      <c r="H32">
        <v>0</v>
      </c>
      <c r="I32">
        <v>0</v>
      </c>
      <c r="J32">
        <v>0</v>
      </c>
      <c r="K32">
        <v>0</v>
      </c>
      <c r="L32">
        <v>0</v>
      </c>
      <c r="M32">
        <v>0</v>
      </c>
      <c r="N32" t="s">
        <v>1053</v>
      </c>
      <c r="O32" t="s">
        <v>1053</v>
      </c>
      <c r="P32" t="s">
        <v>1053</v>
      </c>
      <c r="Q32" t="s">
        <v>1053</v>
      </c>
      <c r="V32" t="s">
        <v>1053</v>
      </c>
      <c r="X32" s="180" t="s">
        <v>1137</v>
      </c>
      <c r="Y32" t="s">
        <v>1086</v>
      </c>
      <c r="Z32" t="s">
        <v>1084</v>
      </c>
      <c r="AA32" t="s">
        <v>1086</v>
      </c>
      <c r="AB32" t="s">
        <v>1084</v>
      </c>
      <c r="AO32" t="s">
        <v>1109</v>
      </c>
      <c r="AP32" t="s">
        <v>1107</v>
      </c>
      <c r="AQ32" t="s">
        <v>1109</v>
      </c>
      <c r="AR32" t="s">
        <v>1109</v>
      </c>
      <c r="AS32" t="s">
        <v>1109</v>
      </c>
      <c r="AT32" t="s">
        <v>1107</v>
      </c>
      <c r="AU32" t="s">
        <v>1109</v>
      </c>
      <c r="AV32" t="s">
        <v>1107</v>
      </c>
      <c r="AW32" t="s">
        <v>1107</v>
      </c>
      <c r="AX32" t="s">
        <v>1109</v>
      </c>
      <c r="AY32" t="s">
        <v>1107</v>
      </c>
      <c r="AZ32" t="s">
        <v>1109</v>
      </c>
      <c r="BA32" t="s">
        <v>1109</v>
      </c>
      <c r="BB32" t="s">
        <v>1109</v>
      </c>
      <c r="BC32" t="s">
        <v>1107</v>
      </c>
      <c r="BD32" t="s">
        <v>1109</v>
      </c>
      <c r="BE32" t="s">
        <v>1107</v>
      </c>
      <c r="BF32" t="s">
        <v>1107</v>
      </c>
      <c r="BG32" t="s">
        <v>1109</v>
      </c>
      <c r="BH32" t="s">
        <v>1107</v>
      </c>
      <c r="BI32" t="s">
        <v>1109</v>
      </c>
      <c r="BJ32" t="s">
        <v>1109</v>
      </c>
      <c r="BK32" t="s">
        <v>1109</v>
      </c>
      <c r="BL32" t="s">
        <v>1107</v>
      </c>
      <c r="BM32" t="s">
        <v>1109</v>
      </c>
      <c r="BN32" t="s">
        <v>1107</v>
      </c>
      <c r="BO32" t="s">
        <v>1107</v>
      </c>
      <c r="BP32" t="s">
        <v>1109</v>
      </c>
      <c r="BQ32" t="s">
        <v>1107</v>
      </c>
      <c r="BR32" t="s">
        <v>1109</v>
      </c>
      <c r="BS32" t="s">
        <v>1109</v>
      </c>
      <c r="BT32" t="s">
        <v>1109</v>
      </c>
      <c r="BU32" t="s">
        <v>1107</v>
      </c>
      <c r="BV32" t="s">
        <v>1109</v>
      </c>
      <c r="BW32" t="s">
        <v>1107</v>
      </c>
      <c r="BX32" t="s">
        <v>1107</v>
      </c>
    </row>
    <row r="33" spans="1:76" x14ac:dyDescent="0.3">
      <c r="A33" t="s">
        <v>376</v>
      </c>
      <c r="B33" t="s">
        <v>377</v>
      </c>
      <c r="C33" t="s">
        <v>1208</v>
      </c>
      <c r="D33" t="s">
        <v>1209</v>
      </c>
      <c r="E33" t="s">
        <v>1210</v>
      </c>
      <c r="F33" t="s">
        <v>1211</v>
      </c>
      <c r="G33">
        <v>0</v>
      </c>
      <c r="H33">
        <v>0</v>
      </c>
      <c r="I33">
        <v>0</v>
      </c>
      <c r="J33">
        <v>0</v>
      </c>
      <c r="K33">
        <v>0</v>
      </c>
      <c r="L33">
        <v>0</v>
      </c>
      <c r="M33">
        <v>0</v>
      </c>
      <c r="N33" t="s">
        <v>1053</v>
      </c>
      <c r="O33" t="s">
        <v>1053</v>
      </c>
      <c r="P33" t="s">
        <v>1053</v>
      </c>
      <c r="Q33" t="s">
        <v>1053</v>
      </c>
      <c r="V33" t="s">
        <v>1053</v>
      </c>
      <c r="X33" s="180" t="s">
        <v>1137</v>
      </c>
      <c r="Y33" t="s">
        <v>1088</v>
      </c>
      <c r="Z33" t="s">
        <v>1086</v>
      </c>
      <c r="AA33" t="s">
        <v>1084</v>
      </c>
      <c r="AB33" t="s">
        <v>1088</v>
      </c>
      <c r="AO33" t="s">
        <v>1109</v>
      </c>
      <c r="AP33" t="s">
        <v>1109</v>
      </c>
      <c r="AQ33" t="s">
        <v>1109</v>
      </c>
      <c r="AR33" t="s">
        <v>1107</v>
      </c>
      <c r="AS33" t="s">
        <v>1105</v>
      </c>
      <c r="AT33" t="s">
        <v>1105</v>
      </c>
      <c r="AU33" t="s">
        <v>1109</v>
      </c>
      <c r="AV33" t="s">
        <v>1107</v>
      </c>
      <c r="AW33" t="s">
        <v>1109</v>
      </c>
      <c r="AX33" t="s">
        <v>1109</v>
      </c>
      <c r="AY33" t="s">
        <v>1109</v>
      </c>
      <c r="AZ33" t="s">
        <v>1109</v>
      </c>
      <c r="BA33" t="s">
        <v>1107</v>
      </c>
      <c r="BB33" t="s">
        <v>1105</v>
      </c>
      <c r="BC33" t="s">
        <v>1105</v>
      </c>
      <c r="BD33" t="s">
        <v>1109</v>
      </c>
      <c r="BE33" t="s">
        <v>1107</v>
      </c>
      <c r="BF33" t="s">
        <v>1109</v>
      </c>
      <c r="BG33" t="s">
        <v>1109</v>
      </c>
      <c r="BH33" t="s">
        <v>1109</v>
      </c>
      <c r="BI33" t="s">
        <v>1109</v>
      </c>
      <c r="BJ33" t="s">
        <v>1107</v>
      </c>
      <c r="BK33" t="s">
        <v>1105</v>
      </c>
      <c r="BL33" t="s">
        <v>1105</v>
      </c>
      <c r="BM33" t="s">
        <v>1109</v>
      </c>
      <c r="BN33" t="s">
        <v>1107</v>
      </c>
      <c r="BO33" t="s">
        <v>1109</v>
      </c>
      <c r="BP33" t="s">
        <v>1109</v>
      </c>
      <c r="BQ33" t="s">
        <v>1109</v>
      </c>
      <c r="BR33" t="s">
        <v>1109</v>
      </c>
      <c r="BS33" t="s">
        <v>1107</v>
      </c>
      <c r="BT33" t="s">
        <v>1105</v>
      </c>
      <c r="BU33" t="s">
        <v>1105</v>
      </c>
      <c r="BV33" t="s">
        <v>1109</v>
      </c>
      <c r="BW33" t="s">
        <v>1107</v>
      </c>
      <c r="BX33" t="s">
        <v>1109</v>
      </c>
    </row>
    <row r="34" spans="1:76" x14ac:dyDescent="0.3">
      <c r="A34" t="s">
        <v>380</v>
      </c>
      <c r="B34" t="s">
        <v>381</v>
      </c>
      <c r="C34" t="s">
        <v>1212</v>
      </c>
      <c r="D34" t="s">
        <v>1213</v>
      </c>
      <c r="E34" t="s">
        <v>1214</v>
      </c>
      <c r="F34" t="s">
        <v>1215</v>
      </c>
      <c r="G34">
        <v>0</v>
      </c>
      <c r="H34">
        <v>0</v>
      </c>
      <c r="I34">
        <v>0</v>
      </c>
      <c r="J34">
        <v>0</v>
      </c>
      <c r="K34">
        <v>0</v>
      </c>
      <c r="L34">
        <v>0</v>
      </c>
      <c r="M34">
        <v>0</v>
      </c>
      <c r="N34" t="s">
        <v>1053</v>
      </c>
      <c r="O34" t="s">
        <v>1053</v>
      </c>
      <c r="P34" t="s">
        <v>1053</v>
      </c>
      <c r="Q34" t="s">
        <v>1053</v>
      </c>
      <c r="V34" t="s">
        <v>1053</v>
      </c>
      <c r="X34" s="180" t="s">
        <v>1137</v>
      </c>
      <c r="Y34" t="s">
        <v>1084</v>
      </c>
      <c r="Z34" t="s">
        <v>1084</v>
      </c>
      <c r="AA34" t="s">
        <v>1084</v>
      </c>
      <c r="AB34" t="s">
        <v>1084</v>
      </c>
      <c r="AO34" t="s">
        <v>1109</v>
      </c>
      <c r="AP34" t="s">
        <v>1109</v>
      </c>
      <c r="AQ34" t="s">
        <v>1109</v>
      </c>
      <c r="AR34" t="s">
        <v>1109</v>
      </c>
      <c r="AS34" t="s">
        <v>1107</v>
      </c>
      <c r="AT34" t="s">
        <v>1103</v>
      </c>
      <c r="AU34" t="s">
        <v>1107</v>
      </c>
      <c r="AV34" t="s">
        <v>1109</v>
      </c>
      <c r="AW34" t="s">
        <v>1103</v>
      </c>
      <c r="AX34" t="s">
        <v>1109</v>
      </c>
      <c r="AY34" t="s">
        <v>1109</v>
      </c>
      <c r="AZ34" t="s">
        <v>1109</v>
      </c>
      <c r="BA34" t="s">
        <v>1109</v>
      </c>
      <c r="BB34" t="s">
        <v>1107</v>
      </c>
      <c r="BC34" t="s">
        <v>1105</v>
      </c>
      <c r="BD34" t="s">
        <v>1107</v>
      </c>
      <c r="BE34" t="s">
        <v>1107</v>
      </c>
      <c r="BF34" t="s">
        <v>1103</v>
      </c>
      <c r="BG34" t="s">
        <v>1109</v>
      </c>
      <c r="BH34" t="s">
        <v>1109</v>
      </c>
      <c r="BI34" t="s">
        <v>1109</v>
      </c>
      <c r="BJ34" t="s">
        <v>1109</v>
      </c>
      <c r="BK34" t="s">
        <v>1107</v>
      </c>
      <c r="BL34" t="s">
        <v>1105</v>
      </c>
      <c r="BM34" t="s">
        <v>1109</v>
      </c>
      <c r="BN34" t="s">
        <v>1107</v>
      </c>
      <c r="BO34" t="s">
        <v>1103</v>
      </c>
      <c r="BP34" t="s">
        <v>1109</v>
      </c>
      <c r="BQ34" t="s">
        <v>1109</v>
      </c>
      <c r="BR34" t="s">
        <v>1109</v>
      </c>
      <c r="BS34" t="s">
        <v>1109</v>
      </c>
      <c r="BT34" t="s">
        <v>1107</v>
      </c>
      <c r="BU34" t="s">
        <v>1107</v>
      </c>
      <c r="BV34" t="s">
        <v>1109</v>
      </c>
      <c r="BW34" t="s">
        <v>1107</v>
      </c>
      <c r="BX34" t="s">
        <v>1103</v>
      </c>
    </row>
    <row r="35" spans="1:76" x14ac:dyDescent="0.3">
      <c r="A35" t="s">
        <v>384</v>
      </c>
      <c r="B35" t="s">
        <v>385</v>
      </c>
      <c r="C35" t="s">
        <v>1216</v>
      </c>
      <c r="D35" t="s">
        <v>1217</v>
      </c>
      <c r="E35" t="s">
        <v>1218</v>
      </c>
      <c r="F35" t="s">
        <v>1219</v>
      </c>
      <c r="G35">
        <v>0</v>
      </c>
      <c r="H35">
        <v>0</v>
      </c>
      <c r="I35">
        <v>0</v>
      </c>
      <c r="J35">
        <v>0</v>
      </c>
      <c r="K35">
        <v>0</v>
      </c>
      <c r="L35">
        <v>0</v>
      </c>
      <c r="M35">
        <v>0</v>
      </c>
      <c r="N35" t="s">
        <v>1053</v>
      </c>
      <c r="O35" t="s">
        <v>1053</v>
      </c>
      <c r="P35" t="s">
        <v>1053</v>
      </c>
      <c r="Q35" t="s">
        <v>1053</v>
      </c>
      <c r="V35" t="s">
        <v>1053</v>
      </c>
      <c r="X35" s="180" t="s">
        <v>1137</v>
      </c>
      <c r="Y35" t="s">
        <v>1086</v>
      </c>
      <c r="Z35" t="s">
        <v>1086</v>
      </c>
      <c r="AA35" t="s">
        <v>1084</v>
      </c>
      <c r="AB35" t="s">
        <v>1084</v>
      </c>
      <c r="AO35" t="s">
        <v>1107</v>
      </c>
      <c r="AP35" t="s">
        <v>1107</v>
      </c>
      <c r="AQ35" t="s">
        <v>1107</v>
      </c>
      <c r="AR35" t="s">
        <v>1107</v>
      </c>
      <c r="AS35" t="s">
        <v>1107</v>
      </c>
      <c r="AT35" t="s">
        <v>1107</v>
      </c>
      <c r="AU35" t="s">
        <v>1107</v>
      </c>
      <c r="AV35" t="s">
        <v>1105</v>
      </c>
      <c r="AW35" t="s">
        <v>1105</v>
      </c>
      <c r="AX35" t="s">
        <v>1107</v>
      </c>
      <c r="AY35" t="s">
        <v>1107</v>
      </c>
      <c r="AZ35" t="s">
        <v>1107</v>
      </c>
      <c r="BA35" t="s">
        <v>1107</v>
      </c>
      <c r="BB35" t="s">
        <v>1107</v>
      </c>
      <c r="BC35" t="s">
        <v>1107</v>
      </c>
      <c r="BD35" t="s">
        <v>1107</v>
      </c>
      <c r="BE35" t="s">
        <v>1105</v>
      </c>
      <c r="BF35" t="s">
        <v>1107</v>
      </c>
      <c r="BG35" t="s">
        <v>1107</v>
      </c>
      <c r="BH35" t="s">
        <v>1107</v>
      </c>
      <c r="BI35" t="s">
        <v>1107</v>
      </c>
      <c r="BJ35" t="s">
        <v>1107</v>
      </c>
      <c r="BK35" t="s">
        <v>1107</v>
      </c>
      <c r="BL35" t="s">
        <v>1107</v>
      </c>
      <c r="BM35" t="s">
        <v>1107</v>
      </c>
      <c r="BN35" t="s">
        <v>1107</v>
      </c>
      <c r="BO35" t="s">
        <v>1107</v>
      </c>
      <c r="BP35" t="s">
        <v>1107</v>
      </c>
      <c r="BQ35" t="s">
        <v>1107</v>
      </c>
      <c r="BR35" t="s">
        <v>1109</v>
      </c>
      <c r="BS35" t="s">
        <v>1107</v>
      </c>
      <c r="BT35" t="s">
        <v>1107</v>
      </c>
      <c r="BU35" t="s">
        <v>1107</v>
      </c>
      <c r="BV35" t="s">
        <v>1107</v>
      </c>
      <c r="BW35" t="s">
        <v>1107</v>
      </c>
      <c r="BX35" t="s">
        <v>1107</v>
      </c>
    </row>
    <row r="36" spans="1:76" x14ac:dyDescent="0.3">
      <c r="A36" t="s">
        <v>388</v>
      </c>
      <c r="B36" t="s">
        <v>389</v>
      </c>
      <c r="C36" t="s">
        <v>1220</v>
      </c>
      <c r="D36" t="s">
        <v>1221</v>
      </c>
      <c r="E36" t="s">
        <v>1222</v>
      </c>
      <c r="F36" t="s">
        <v>1223</v>
      </c>
      <c r="G36">
        <v>0</v>
      </c>
      <c r="H36">
        <v>0</v>
      </c>
      <c r="I36">
        <v>0</v>
      </c>
      <c r="J36">
        <v>0</v>
      </c>
      <c r="K36">
        <v>0</v>
      </c>
      <c r="L36">
        <v>0</v>
      </c>
      <c r="M36">
        <v>0</v>
      </c>
      <c r="N36" t="s">
        <v>1053</v>
      </c>
      <c r="O36" t="s">
        <v>1053</v>
      </c>
      <c r="P36" t="s">
        <v>1053</v>
      </c>
      <c r="Q36" t="s">
        <v>1053</v>
      </c>
      <c r="V36" t="s">
        <v>1053</v>
      </c>
      <c r="X36" s="180" t="s">
        <v>1137</v>
      </c>
      <c r="Y36" t="s">
        <v>1084</v>
      </c>
      <c r="Z36" t="s">
        <v>1084</v>
      </c>
      <c r="AA36" t="s">
        <v>1084</v>
      </c>
      <c r="AB36" t="s">
        <v>1084</v>
      </c>
      <c r="AO36" t="s">
        <v>1105</v>
      </c>
      <c r="AP36" t="s">
        <v>1107</v>
      </c>
      <c r="AQ36" t="s">
        <v>1107</v>
      </c>
      <c r="AR36" t="s">
        <v>1107</v>
      </c>
      <c r="AS36" t="s">
        <v>1105</v>
      </c>
      <c r="AT36" t="s">
        <v>1107</v>
      </c>
      <c r="AU36" t="s">
        <v>1105</v>
      </c>
      <c r="AV36" t="s">
        <v>1107</v>
      </c>
      <c r="AW36" t="s">
        <v>1107</v>
      </c>
      <c r="AX36" t="s">
        <v>1107</v>
      </c>
      <c r="AY36" t="s">
        <v>1107</v>
      </c>
      <c r="AZ36" t="s">
        <v>1107</v>
      </c>
      <c r="BA36" t="s">
        <v>1107</v>
      </c>
      <c r="BB36" t="s">
        <v>1105</v>
      </c>
      <c r="BC36" t="s">
        <v>1107</v>
      </c>
      <c r="BD36" t="s">
        <v>1107</v>
      </c>
      <c r="BE36" t="s">
        <v>1107</v>
      </c>
      <c r="BF36" t="s">
        <v>1107</v>
      </c>
      <c r="BG36" t="s">
        <v>1107</v>
      </c>
      <c r="BH36" t="s">
        <v>1107</v>
      </c>
      <c r="BI36" t="s">
        <v>1107</v>
      </c>
      <c r="BJ36" t="s">
        <v>1107</v>
      </c>
      <c r="BK36" t="s">
        <v>1105</v>
      </c>
      <c r="BL36" t="s">
        <v>1107</v>
      </c>
      <c r="BM36" t="s">
        <v>1107</v>
      </c>
      <c r="BN36" t="s">
        <v>1107</v>
      </c>
      <c r="BO36" t="s">
        <v>1107</v>
      </c>
      <c r="BP36" t="s">
        <v>1107</v>
      </c>
      <c r="BQ36" t="s">
        <v>1107</v>
      </c>
      <c r="BR36" t="s">
        <v>1107</v>
      </c>
      <c r="BS36" t="s">
        <v>1107</v>
      </c>
      <c r="BT36" t="s">
        <v>1107</v>
      </c>
      <c r="BU36" t="s">
        <v>1107</v>
      </c>
      <c r="BV36" t="s">
        <v>1107</v>
      </c>
      <c r="BW36" t="s">
        <v>1107</v>
      </c>
      <c r="BX36" t="s">
        <v>1107</v>
      </c>
    </row>
    <row r="37" spans="1:76" x14ac:dyDescent="0.3">
      <c r="A37" t="s">
        <v>392</v>
      </c>
      <c r="B37" t="s">
        <v>393</v>
      </c>
      <c r="C37" t="s">
        <v>1224</v>
      </c>
      <c r="D37" t="s">
        <v>1225</v>
      </c>
      <c r="E37">
        <v>7930328813</v>
      </c>
      <c r="F37" t="s">
        <v>1226</v>
      </c>
      <c r="G37">
        <v>0</v>
      </c>
      <c r="H37">
        <v>0</v>
      </c>
      <c r="I37">
        <v>0</v>
      </c>
      <c r="J37">
        <v>0</v>
      </c>
      <c r="K37">
        <v>0</v>
      </c>
      <c r="L37">
        <v>0</v>
      </c>
      <c r="M37">
        <v>0</v>
      </c>
      <c r="N37" t="s">
        <v>1053</v>
      </c>
      <c r="O37" t="s">
        <v>1053</v>
      </c>
      <c r="P37" t="s">
        <v>1053</v>
      </c>
      <c r="Q37" t="s">
        <v>1053</v>
      </c>
      <c r="V37" t="s">
        <v>1053</v>
      </c>
      <c r="X37" s="180" t="s">
        <v>1137</v>
      </c>
      <c r="Y37" t="s">
        <v>1086</v>
      </c>
      <c r="Z37" t="s">
        <v>1086</v>
      </c>
      <c r="AA37" t="s">
        <v>1086</v>
      </c>
      <c r="AB37" t="s">
        <v>1084</v>
      </c>
      <c r="AO37" t="s">
        <v>1107</v>
      </c>
      <c r="AP37" t="s">
        <v>1107</v>
      </c>
      <c r="AQ37" t="s">
        <v>1109</v>
      </c>
      <c r="AR37" t="s">
        <v>1109</v>
      </c>
      <c r="AS37" t="s">
        <v>1105</v>
      </c>
      <c r="AT37" t="s">
        <v>1105</v>
      </c>
      <c r="AU37" t="s">
        <v>1105</v>
      </c>
      <c r="AV37" t="s">
        <v>1107</v>
      </c>
      <c r="AW37" t="s">
        <v>1105</v>
      </c>
      <c r="AX37" t="s">
        <v>1107</v>
      </c>
      <c r="AY37" t="s">
        <v>1107</v>
      </c>
      <c r="AZ37" t="s">
        <v>1109</v>
      </c>
      <c r="BA37" t="s">
        <v>1109</v>
      </c>
      <c r="BB37" t="s">
        <v>1105</v>
      </c>
      <c r="BC37" t="s">
        <v>1105</v>
      </c>
      <c r="BD37" t="s">
        <v>1107</v>
      </c>
      <c r="BE37" t="s">
        <v>1107</v>
      </c>
      <c r="BF37" t="s">
        <v>1107</v>
      </c>
      <c r="BG37" t="s">
        <v>1107</v>
      </c>
      <c r="BH37" t="s">
        <v>1109</v>
      </c>
      <c r="BI37" t="s">
        <v>1109</v>
      </c>
      <c r="BJ37" t="s">
        <v>1109</v>
      </c>
      <c r="BK37" t="s">
        <v>1107</v>
      </c>
      <c r="BL37" t="s">
        <v>1107</v>
      </c>
      <c r="BM37" t="s">
        <v>1107</v>
      </c>
      <c r="BN37" t="s">
        <v>1107</v>
      </c>
      <c r="BO37" t="s">
        <v>1107</v>
      </c>
      <c r="BP37" t="s">
        <v>1109</v>
      </c>
      <c r="BQ37" t="s">
        <v>1109</v>
      </c>
      <c r="BR37" t="s">
        <v>1109</v>
      </c>
      <c r="BS37" t="s">
        <v>1109</v>
      </c>
      <c r="BT37" t="s">
        <v>1109</v>
      </c>
      <c r="BU37" t="s">
        <v>1109</v>
      </c>
      <c r="BV37" t="s">
        <v>1109</v>
      </c>
      <c r="BW37" t="s">
        <v>1109</v>
      </c>
      <c r="BX37" t="s">
        <v>1107</v>
      </c>
    </row>
    <row r="38" spans="1:76" x14ac:dyDescent="0.3">
      <c r="A38" t="s">
        <v>396</v>
      </c>
      <c r="B38" t="s">
        <v>397</v>
      </c>
      <c r="C38" t="s">
        <v>1536</v>
      </c>
      <c r="D38" t="s">
        <v>1537</v>
      </c>
      <c r="E38" t="s">
        <v>1538</v>
      </c>
      <c r="F38" t="s">
        <v>1539</v>
      </c>
      <c r="G38">
        <v>0</v>
      </c>
      <c r="H38">
        <v>0</v>
      </c>
      <c r="I38">
        <v>0</v>
      </c>
      <c r="J38">
        <v>0</v>
      </c>
      <c r="K38">
        <v>0</v>
      </c>
      <c r="L38">
        <v>0</v>
      </c>
      <c r="M38">
        <v>0</v>
      </c>
      <c r="N38" t="s">
        <v>1053</v>
      </c>
      <c r="O38" t="s">
        <v>1053</v>
      </c>
      <c r="P38" t="s">
        <v>1053</v>
      </c>
      <c r="Q38" t="s">
        <v>1053</v>
      </c>
      <c r="V38" t="s">
        <v>1053</v>
      </c>
      <c r="X38" s="180" t="s">
        <v>1137</v>
      </c>
      <c r="Y38" t="s">
        <v>1084</v>
      </c>
      <c r="Z38" t="s">
        <v>1084</v>
      </c>
      <c r="AA38" t="s">
        <v>1084</v>
      </c>
      <c r="AB38" t="s">
        <v>1086</v>
      </c>
      <c r="AO38" t="s">
        <v>1107</v>
      </c>
      <c r="AP38" t="s">
        <v>1105</v>
      </c>
      <c r="AQ38" t="s">
        <v>1107</v>
      </c>
      <c r="AR38" t="s">
        <v>1107</v>
      </c>
      <c r="AS38" t="s">
        <v>1107</v>
      </c>
      <c r="AT38" t="s">
        <v>1107</v>
      </c>
      <c r="AU38" t="s">
        <v>1107</v>
      </c>
      <c r="AV38" t="s">
        <v>1105</v>
      </c>
      <c r="AW38" t="s">
        <v>1103</v>
      </c>
      <c r="AX38" t="s">
        <v>1107</v>
      </c>
      <c r="AY38" t="s">
        <v>1107</v>
      </c>
      <c r="AZ38" t="s">
        <v>1109</v>
      </c>
      <c r="BA38" t="s">
        <v>1109</v>
      </c>
      <c r="BB38" t="s">
        <v>1107</v>
      </c>
      <c r="BC38" t="s">
        <v>1107</v>
      </c>
      <c r="BD38" t="s">
        <v>1107</v>
      </c>
      <c r="BE38" t="s">
        <v>1107</v>
      </c>
      <c r="BF38" t="s">
        <v>1105</v>
      </c>
      <c r="BG38" t="s">
        <v>1107</v>
      </c>
      <c r="BH38" t="s">
        <v>1107</v>
      </c>
      <c r="BI38" t="s">
        <v>1109</v>
      </c>
      <c r="BJ38" t="s">
        <v>1109</v>
      </c>
      <c r="BK38" t="s">
        <v>1109</v>
      </c>
      <c r="BL38" t="s">
        <v>1107</v>
      </c>
      <c r="BM38" t="s">
        <v>1107</v>
      </c>
      <c r="BN38" t="s">
        <v>1107</v>
      </c>
      <c r="BO38" t="s">
        <v>1107</v>
      </c>
      <c r="BP38" t="s">
        <v>1107</v>
      </c>
      <c r="BQ38" t="s">
        <v>1107</v>
      </c>
      <c r="BR38" t="s">
        <v>1109</v>
      </c>
      <c r="BS38" t="s">
        <v>1109</v>
      </c>
      <c r="BT38" t="s">
        <v>1109</v>
      </c>
      <c r="BU38" t="s">
        <v>1107</v>
      </c>
      <c r="BV38" t="s">
        <v>1107</v>
      </c>
      <c r="BW38" t="s">
        <v>1109</v>
      </c>
      <c r="BX38" t="s">
        <v>1107</v>
      </c>
    </row>
    <row r="39" spans="1:76" x14ac:dyDescent="0.3">
      <c r="A39" t="s">
        <v>400</v>
      </c>
      <c r="B39" t="s">
        <v>401</v>
      </c>
      <c r="C39" t="s">
        <v>1227</v>
      </c>
      <c r="D39" t="s">
        <v>1228</v>
      </c>
      <c r="E39" t="s">
        <v>1229</v>
      </c>
      <c r="F39" t="s">
        <v>1230</v>
      </c>
      <c r="G39">
        <v>0</v>
      </c>
      <c r="H39">
        <v>0</v>
      </c>
      <c r="I39">
        <v>0</v>
      </c>
      <c r="J39">
        <v>0</v>
      </c>
      <c r="K39">
        <v>0</v>
      </c>
      <c r="L39">
        <v>0</v>
      </c>
      <c r="M39">
        <v>0</v>
      </c>
      <c r="N39" t="s">
        <v>1053</v>
      </c>
      <c r="O39" t="s">
        <v>1053</v>
      </c>
      <c r="P39" t="s">
        <v>1053</v>
      </c>
      <c r="Q39" t="s">
        <v>1053</v>
      </c>
      <c r="V39" t="s">
        <v>1053</v>
      </c>
      <c r="X39" s="180" t="s">
        <v>1137</v>
      </c>
      <c r="Y39" t="s">
        <v>1084</v>
      </c>
      <c r="Z39" t="s">
        <v>1084</v>
      </c>
      <c r="AA39" t="s">
        <v>1086</v>
      </c>
      <c r="AB39" t="s">
        <v>1084</v>
      </c>
      <c r="AO39" t="s">
        <v>1107</v>
      </c>
      <c r="AP39" t="s">
        <v>1107</v>
      </c>
      <c r="AQ39" t="s">
        <v>1107</v>
      </c>
      <c r="AR39" t="s">
        <v>1107</v>
      </c>
      <c r="AS39" t="s">
        <v>1107</v>
      </c>
      <c r="AT39" t="s">
        <v>1103</v>
      </c>
      <c r="AU39" t="s">
        <v>1107</v>
      </c>
      <c r="AV39" t="s">
        <v>1105</v>
      </c>
      <c r="AW39" t="s">
        <v>1105</v>
      </c>
      <c r="AX39" t="s">
        <v>1107</v>
      </c>
      <c r="AY39" t="s">
        <v>1107</v>
      </c>
      <c r="AZ39" t="s">
        <v>1107</v>
      </c>
      <c r="BA39" t="s">
        <v>1107</v>
      </c>
      <c r="BB39" t="s">
        <v>1107</v>
      </c>
      <c r="BC39" t="s">
        <v>1103</v>
      </c>
      <c r="BD39" t="s">
        <v>1107</v>
      </c>
      <c r="BE39" t="s">
        <v>1105</v>
      </c>
      <c r="BF39" t="s">
        <v>1105</v>
      </c>
      <c r="BG39" t="s">
        <v>1107</v>
      </c>
      <c r="BH39" t="s">
        <v>1107</v>
      </c>
      <c r="BI39" t="s">
        <v>1107</v>
      </c>
      <c r="BJ39" t="s">
        <v>1107</v>
      </c>
      <c r="BK39" t="s">
        <v>1107</v>
      </c>
      <c r="BL39" t="s">
        <v>1105</v>
      </c>
      <c r="BM39" t="s">
        <v>1107</v>
      </c>
      <c r="BN39" t="s">
        <v>1105</v>
      </c>
      <c r="BO39" t="s">
        <v>1107</v>
      </c>
      <c r="BP39" t="s">
        <v>1107</v>
      </c>
      <c r="BQ39" t="s">
        <v>1107</v>
      </c>
      <c r="BR39" t="s">
        <v>1107</v>
      </c>
      <c r="BS39" t="s">
        <v>1107</v>
      </c>
      <c r="BT39" t="s">
        <v>1107</v>
      </c>
      <c r="BU39" t="s">
        <v>1105</v>
      </c>
      <c r="BV39" t="s">
        <v>1107</v>
      </c>
      <c r="BW39" t="s">
        <v>1105</v>
      </c>
      <c r="BX39" t="s">
        <v>1107</v>
      </c>
    </row>
    <row r="40" spans="1:76" x14ac:dyDescent="0.3">
      <c r="A40" t="s">
        <v>404</v>
      </c>
      <c r="B40" t="s">
        <v>405</v>
      </c>
      <c r="C40" t="s">
        <v>1231</v>
      </c>
      <c r="D40" t="s">
        <v>1232</v>
      </c>
      <c r="E40" t="s">
        <v>1233</v>
      </c>
      <c r="F40" t="s">
        <v>1234</v>
      </c>
      <c r="G40">
        <v>0</v>
      </c>
      <c r="H40">
        <v>0</v>
      </c>
      <c r="I40">
        <v>0</v>
      </c>
      <c r="J40">
        <v>0</v>
      </c>
      <c r="K40">
        <v>0</v>
      </c>
      <c r="L40">
        <v>0</v>
      </c>
      <c r="M40">
        <v>0</v>
      </c>
      <c r="N40" t="s">
        <v>1053</v>
      </c>
      <c r="O40" t="s">
        <v>1053</v>
      </c>
      <c r="P40" t="s">
        <v>1053</v>
      </c>
      <c r="Q40" t="s">
        <v>1053</v>
      </c>
      <c r="V40" t="s">
        <v>1053</v>
      </c>
      <c r="X40" s="180" t="s">
        <v>1137</v>
      </c>
      <c r="Y40" t="s">
        <v>1084</v>
      </c>
      <c r="Z40" t="s">
        <v>1084</v>
      </c>
      <c r="AA40" t="s">
        <v>1088</v>
      </c>
      <c r="AB40" t="s">
        <v>1084</v>
      </c>
      <c r="AO40" t="s">
        <v>1107</v>
      </c>
      <c r="AP40" t="s">
        <v>1107</v>
      </c>
      <c r="AQ40" t="s">
        <v>1109</v>
      </c>
      <c r="AR40" t="s">
        <v>1105</v>
      </c>
      <c r="AS40" t="s">
        <v>1107</v>
      </c>
      <c r="AT40" t="s">
        <v>1105</v>
      </c>
      <c r="AU40" t="s">
        <v>1105</v>
      </c>
      <c r="AV40" t="s">
        <v>1107</v>
      </c>
      <c r="AW40" t="s">
        <v>1105</v>
      </c>
      <c r="AX40" t="s">
        <v>1107</v>
      </c>
      <c r="AY40" t="s">
        <v>1107</v>
      </c>
      <c r="AZ40" t="s">
        <v>1109</v>
      </c>
      <c r="BA40" t="s">
        <v>1105</v>
      </c>
      <c r="BB40" t="s">
        <v>1107</v>
      </c>
      <c r="BC40" t="s">
        <v>1105</v>
      </c>
      <c r="BD40" t="s">
        <v>1107</v>
      </c>
      <c r="BE40" t="s">
        <v>1107</v>
      </c>
      <c r="BF40" t="s">
        <v>1107</v>
      </c>
      <c r="BG40" t="s">
        <v>1107</v>
      </c>
      <c r="BH40" t="s">
        <v>1107</v>
      </c>
      <c r="BI40" t="s">
        <v>1109</v>
      </c>
      <c r="BJ40" t="s">
        <v>1107</v>
      </c>
      <c r="BK40" t="s">
        <v>1107</v>
      </c>
      <c r="BL40" t="s">
        <v>1105</v>
      </c>
      <c r="BM40" t="s">
        <v>1107</v>
      </c>
      <c r="BN40" t="s">
        <v>1109</v>
      </c>
      <c r="BO40" t="s">
        <v>1107</v>
      </c>
      <c r="BP40" t="s">
        <v>1107</v>
      </c>
      <c r="BQ40" t="s">
        <v>1107</v>
      </c>
      <c r="BR40" t="s">
        <v>1109</v>
      </c>
      <c r="BS40" t="s">
        <v>1107</v>
      </c>
      <c r="BT40" t="s">
        <v>1107</v>
      </c>
      <c r="BU40" t="s">
        <v>1107</v>
      </c>
      <c r="BV40" t="s">
        <v>1107</v>
      </c>
      <c r="BW40" t="s">
        <v>1109</v>
      </c>
      <c r="BX40" t="s">
        <v>1107</v>
      </c>
    </row>
    <row r="41" spans="1:76" x14ac:dyDescent="0.3">
      <c r="A41" t="s">
        <v>408</v>
      </c>
      <c r="B41" t="s">
        <v>409</v>
      </c>
      <c r="C41" t="s">
        <v>1235</v>
      </c>
      <c r="D41" t="s">
        <v>1236</v>
      </c>
      <c r="E41">
        <v>1332642743</v>
      </c>
      <c r="F41" t="s">
        <v>1237</v>
      </c>
      <c r="G41">
        <v>0</v>
      </c>
      <c r="H41">
        <v>0</v>
      </c>
      <c r="I41">
        <v>0</v>
      </c>
      <c r="J41">
        <v>0</v>
      </c>
      <c r="K41">
        <v>0</v>
      </c>
      <c r="L41">
        <v>0</v>
      </c>
      <c r="M41">
        <v>0</v>
      </c>
      <c r="N41" t="s">
        <v>1053</v>
      </c>
      <c r="O41" t="s">
        <v>1053</v>
      </c>
      <c r="P41" t="s">
        <v>1053</v>
      </c>
      <c r="Q41" t="s">
        <v>1053</v>
      </c>
      <c r="V41" t="s">
        <v>1053</v>
      </c>
      <c r="X41" s="180" t="s">
        <v>1137</v>
      </c>
      <c r="Y41" t="s">
        <v>1088</v>
      </c>
      <c r="Z41" t="s">
        <v>1084</v>
      </c>
      <c r="AA41" t="s">
        <v>1084</v>
      </c>
      <c r="AB41" t="s">
        <v>1088</v>
      </c>
      <c r="AO41" t="s">
        <v>1107</v>
      </c>
      <c r="AP41" t="s">
        <v>1105</v>
      </c>
      <c r="AQ41" t="s">
        <v>1107</v>
      </c>
      <c r="AR41" t="s">
        <v>1107</v>
      </c>
      <c r="AS41" t="s">
        <v>1105</v>
      </c>
      <c r="AT41" t="s">
        <v>1105</v>
      </c>
      <c r="AU41" t="s">
        <v>1107</v>
      </c>
      <c r="AV41" t="s">
        <v>1107</v>
      </c>
      <c r="AW41" t="s">
        <v>1105</v>
      </c>
      <c r="AX41" t="s">
        <v>1107</v>
      </c>
      <c r="AY41" t="s">
        <v>1107</v>
      </c>
      <c r="AZ41" t="s">
        <v>1107</v>
      </c>
      <c r="BA41" t="s">
        <v>1107</v>
      </c>
      <c r="BB41" t="s">
        <v>1105</v>
      </c>
      <c r="BC41" t="s">
        <v>1105</v>
      </c>
      <c r="BD41" t="s">
        <v>1107</v>
      </c>
      <c r="BE41" t="s">
        <v>1107</v>
      </c>
      <c r="BF41" t="s">
        <v>1105</v>
      </c>
      <c r="BG41" t="s">
        <v>1107</v>
      </c>
      <c r="BH41" t="s">
        <v>1107</v>
      </c>
      <c r="BI41" t="s">
        <v>1107</v>
      </c>
      <c r="BJ41" t="s">
        <v>1107</v>
      </c>
      <c r="BK41" t="s">
        <v>1105</v>
      </c>
      <c r="BL41" t="s">
        <v>1107</v>
      </c>
      <c r="BM41" t="s">
        <v>1107</v>
      </c>
      <c r="BN41" t="s">
        <v>1107</v>
      </c>
      <c r="BO41" t="s">
        <v>1105</v>
      </c>
      <c r="BP41" t="s">
        <v>1109</v>
      </c>
      <c r="BQ41" t="s">
        <v>1107</v>
      </c>
      <c r="BR41" t="s">
        <v>1109</v>
      </c>
      <c r="BS41" t="s">
        <v>1109</v>
      </c>
      <c r="BT41" t="s">
        <v>1107</v>
      </c>
      <c r="BU41" t="s">
        <v>1109</v>
      </c>
      <c r="BV41" t="s">
        <v>1109</v>
      </c>
      <c r="BW41" t="s">
        <v>1109</v>
      </c>
      <c r="BX41" t="s">
        <v>1107</v>
      </c>
    </row>
    <row r="42" spans="1:76" x14ac:dyDescent="0.3">
      <c r="A42" t="s">
        <v>412</v>
      </c>
      <c r="B42" t="s">
        <v>413</v>
      </c>
      <c r="C42" t="s">
        <v>1238</v>
      </c>
      <c r="D42" t="s">
        <v>1239</v>
      </c>
      <c r="E42" t="s">
        <v>1240</v>
      </c>
      <c r="F42" t="s">
        <v>1241</v>
      </c>
      <c r="G42">
        <v>0</v>
      </c>
      <c r="H42">
        <v>0</v>
      </c>
      <c r="I42">
        <v>0</v>
      </c>
      <c r="J42">
        <v>0</v>
      </c>
      <c r="K42">
        <v>0</v>
      </c>
      <c r="L42">
        <v>0</v>
      </c>
      <c r="M42">
        <v>0</v>
      </c>
      <c r="N42" t="s">
        <v>1053</v>
      </c>
      <c r="O42" t="s">
        <v>1053</v>
      </c>
      <c r="P42" t="s">
        <v>1053</v>
      </c>
      <c r="Q42" t="s">
        <v>1053</v>
      </c>
      <c r="V42" t="s">
        <v>1053</v>
      </c>
      <c r="X42" s="180" t="s">
        <v>1137</v>
      </c>
      <c r="Y42" t="s">
        <v>1084</v>
      </c>
      <c r="Z42" t="s">
        <v>1084</v>
      </c>
      <c r="AA42" t="s">
        <v>1086</v>
      </c>
      <c r="AB42" t="s">
        <v>1084</v>
      </c>
      <c r="AO42" t="s">
        <v>1107</v>
      </c>
      <c r="AP42" t="s">
        <v>1105</v>
      </c>
      <c r="AQ42" t="s">
        <v>1107</v>
      </c>
      <c r="AR42" t="s">
        <v>1107</v>
      </c>
      <c r="AS42" t="s">
        <v>1105</v>
      </c>
      <c r="AT42" t="s">
        <v>1105</v>
      </c>
      <c r="AU42" t="s">
        <v>1107</v>
      </c>
      <c r="AV42" t="s">
        <v>1107</v>
      </c>
      <c r="AW42" t="s">
        <v>1107</v>
      </c>
      <c r="AX42" t="s">
        <v>1107</v>
      </c>
      <c r="AY42" t="s">
        <v>1105</v>
      </c>
      <c r="AZ42" t="s">
        <v>1107</v>
      </c>
      <c r="BA42" t="s">
        <v>1107</v>
      </c>
      <c r="BB42" t="s">
        <v>1105</v>
      </c>
      <c r="BC42" t="s">
        <v>1105</v>
      </c>
      <c r="BD42" t="s">
        <v>1107</v>
      </c>
      <c r="BE42" t="s">
        <v>1107</v>
      </c>
      <c r="BF42" t="s">
        <v>1107</v>
      </c>
      <c r="BG42" t="s">
        <v>1107</v>
      </c>
      <c r="BH42" t="s">
        <v>1105</v>
      </c>
      <c r="BI42" t="s">
        <v>1107</v>
      </c>
      <c r="BJ42" t="s">
        <v>1107</v>
      </c>
      <c r="BK42" t="s">
        <v>1105</v>
      </c>
      <c r="BL42" t="s">
        <v>1105</v>
      </c>
      <c r="BM42" t="s">
        <v>1107</v>
      </c>
      <c r="BN42" t="s">
        <v>1107</v>
      </c>
      <c r="BO42" t="s">
        <v>1109</v>
      </c>
      <c r="BP42" t="s">
        <v>1109</v>
      </c>
      <c r="BQ42" t="s">
        <v>1107</v>
      </c>
      <c r="BR42" t="s">
        <v>1109</v>
      </c>
      <c r="BS42" t="s">
        <v>1109</v>
      </c>
      <c r="BT42" t="s">
        <v>1107</v>
      </c>
      <c r="BU42" t="s">
        <v>1107</v>
      </c>
      <c r="BV42" t="s">
        <v>1109</v>
      </c>
      <c r="BW42" t="s">
        <v>1109</v>
      </c>
      <c r="BX42" t="s">
        <v>1109</v>
      </c>
    </row>
    <row r="43" spans="1:76" x14ac:dyDescent="0.3">
      <c r="A43" t="s">
        <v>414</v>
      </c>
      <c r="B43" t="s">
        <v>415</v>
      </c>
      <c r="C43" t="s">
        <v>1242</v>
      </c>
      <c r="D43" t="s">
        <v>1243</v>
      </c>
      <c r="E43" t="s">
        <v>1244</v>
      </c>
      <c r="F43" t="s">
        <v>1245</v>
      </c>
      <c r="G43">
        <v>0</v>
      </c>
      <c r="H43">
        <v>0</v>
      </c>
      <c r="I43">
        <v>0</v>
      </c>
      <c r="J43">
        <v>0</v>
      </c>
      <c r="K43">
        <v>0</v>
      </c>
      <c r="L43">
        <v>0</v>
      </c>
      <c r="M43">
        <v>0</v>
      </c>
      <c r="N43" t="s">
        <v>1053</v>
      </c>
      <c r="O43" t="s">
        <v>1053</v>
      </c>
      <c r="P43" t="s">
        <v>1053</v>
      </c>
      <c r="Q43" t="s">
        <v>1053</v>
      </c>
      <c r="V43" t="s">
        <v>1053</v>
      </c>
      <c r="X43" s="180" t="s">
        <v>1137</v>
      </c>
      <c r="Y43" t="s">
        <v>1086</v>
      </c>
      <c r="Z43" t="s">
        <v>1084</v>
      </c>
      <c r="AA43" t="s">
        <v>1084</v>
      </c>
      <c r="AB43" t="s">
        <v>1084</v>
      </c>
      <c r="AO43" t="s">
        <v>1107</v>
      </c>
      <c r="AP43" t="s">
        <v>1109</v>
      </c>
      <c r="AQ43" t="s">
        <v>1109</v>
      </c>
      <c r="AR43" t="s">
        <v>1107</v>
      </c>
      <c r="AS43" t="s">
        <v>1107</v>
      </c>
      <c r="AT43" t="s">
        <v>1107</v>
      </c>
      <c r="AU43" t="s">
        <v>1107</v>
      </c>
      <c r="AV43" t="s">
        <v>1107</v>
      </c>
      <c r="AW43" t="s">
        <v>1109</v>
      </c>
      <c r="AX43" t="s">
        <v>1107</v>
      </c>
      <c r="AY43" t="s">
        <v>1109</v>
      </c>
      <c r="AZ43" t="s">
        <v>1109</v>
      </c>
      <c r="BA43" t="s">
        <v>1107</v>
      </c>
      <c r="BB43" t="s">
        <v>1107</v>
      </c>
      <c r="BC43" t="s">
        <v>1107</v>
      </c>
      <c r="BD43" t="s">
        <v>1107</v>
      </c>
      <c r="BE43" t="s">
        <v>1107</v>
      </c>
      <c r="BF43" t="s">
        <v>1109</v>
      </c>
      <c r="BG43" t="s">
        <v>1107</v>
      </c>
      <c r="BH43" t="s">
        <v>1109</v>
      </c>
      <c r="BI43" t="s">
        <v>1109</v>
      </c>
      <c r="BJ43" t="s">
        <v>1107</v>
      </c>
      <c r="BK43" t="s">
        <v>1107</v>
      </c>
      <c r="BL43" t="s">
        <v>1107</v>
      </c>
      <c r="BM43" t="s">
        <v>1107</v>
      </c>
      <c r="BN43" t="s">
        <v>1107</v>
      </c>
      <c r="BO43" t="s">
        <v>1109</v>
      </c>
      <c r="BP43" t="s">
        <v>1107</v>
      </c>
      <c r="BQ43" t="s">
        <v>1109</v>
      </c>
      <c r="BR43" t="s">
        <v>1109</v>
      </c>
      <c r="BS43" t="s">
        <v>1107</v>
      </c>
      <c r="BT43" t="s">
        <v>1107</v>
      </c>
      <c r="BU43" t="s">
        <v>1107</v>
      </c>
      <c r="BV43" t="s">
        <v>1107</v>
      </c>
      <c r="BW43" t="s">
        <v>1107</v>
      </c>
      <c r="BX43" t="s">
        <v>1109</v>
      </c>
    </row>
    <row r="44" spans="1:76" x14ac:dyDescent="0.3">
      <c r="A44" t="s">
        <v>416</v>
      </c>
      <c r="B44" t="s">
        <v>417</v>
      </c>
      <c r="C44" t="s">
        <v>1246</v>
      </c>
      <c r="D44" t="s">
        <v>1247</v>
      </c>
      <c r="E44" t="s">
        <v>1248</v>
      </c>
      <c r="F44" t="s">
        <v>1249</v>
      </c>
      <c r="G44">
        <v>0</v>
      </c>
      <c r="H44">
        <v>0</v>
      </c>
      <c r="I44">
        <v>0</v>
      </c>
      <c r="J44">
        <v>0</v>
      </c>
      <c r="K44">
        <v>0</v>
      </c>
      <c r="L44">
        <v>0</v>
      </c>
      <c r="M44">
        <v>0</v>
      </c>
      <c r="N44" t="s">
        <v>1053</v>
      </c>
      <c r="O44" t="s">
        <v>1053</v>
      </c>
      <c r="P44" t="s">
        <v>1053</v>
      </c>
      <c r="Q44" t="s">
        <v>1053</v>
      </c>
      <c r="V44" t="s">
        <v>1053</v>
      </c>
      <c r="X44" s="180" t="s">
        <v>1137</v>
      </c>
      <c r="Y44" t="s">
        <v>1084</v>
      </c>
      <c r="Z44" t="s">
        <v>1084</v>
      </c>
      <c r="AA44" t="s">
        <v>1084</v>
      </c>
      <c r="AB44" t="s">
        <v>1084</v>
      </c>
      <c r="AO44" t="s">
        <v>1107</v>
      </c>
      <c r="AP44" t="s">
        <v>1107</v>
      </c>
      <c r="AQ44" t="s">
        <v>1107</v>
      </c>
      <c r="AR44" t="s">
        <v>1107</v>
      </c>
      <c r="AS44" t="s">
        <v>1107</v>
      </c>
      <c r="AT44" t="s">
        <v>1107</v>
      </c>
      <c r="AU44" t="s">
        <v>1107</v>
      </c>
      <c r="AV44" t="s">
        <v>1105</v>
      </c>
      <c r="AW44" t="s">
        <v>1105</v>
      </c>
      <c r="AX44" t="s">
        <v>1107</v>
      </c>
      <c r="AY44" t="s">
        <v>1107</v>
      </c>
      <c r="AZ44" t="s">
        <v>1109</v>
      </c>
      <c r="BA44" t="s">
        <v>1107</v>
      </c>
      <c r="BB44" t="s">
        <v>1107</v>
      </c>
      <c r="BC44" t="s">
        <v>1107</v>
      </c>
      <c r="BD44" t="s">
        <v>1107</v>
      </c>
      <c r="BE44" t="s">
        <v>1107</v>
      </c>
      <c r="BF44" t="s">
        <v>1105</v>
      </c>
      <c r="BG44" t="s">
        <v>1109</v>
      </c>
      <c r="BH44" t="s">
        <v>1109</v>
      </c>
      <c r="BI44" t="s">
        <v>1109</v>
      </c>
      <c r="BJ44" t="s">
        <v>1107</v>
      </c>
      <c r="BK44" t="s">
        <v>1107</v>
      </c>
      <c r="BL44" t="s">
        <v>1107</v>
      </c>
      <c r="BM44" t="s">
        <v>1107</v>
      </c>
      <c r="BN44" t="s">
        <v>1107</v>
      </c>
      <c r="BO44" t="s">
        <v>1105</v>
      </c>
      <c r="BP44" t="s">
        <v>1109</v>
      </c>
      <c r="BQ44" t="s">
        <v>1109</v>
      </c>
      <c r="BR44" t="s">
        <v>1109</v>
      </c>
      <c r="BS44" t="s">
        <v>1107</v>
      </c>
      <c r="BT44" t="s">
        <v>1107</v>
      </c>
      <c r="BU44" t="s">
        <v>1107</v>
      </c>
      <c r="BV44" t="s">
        <v>1109</v>
      </c>
      <c r="BW44" t="s">
        <v>1107</v>
      </c>
      <c r="BX44" t="s">
        <v>1107</v>
      </c>
    </row>
    <row r="45" spans="1:76" x14ac:dyDescent="0.3">
      <c r="A45" t="s">
        <v>418</v>
      </c>
      <c r="B45" t="s">
        <v>419</v>
      </c>
      <c r="C45" t="s">
        <v>1250</v>
      </c>
      <c r="D45" t="s">
        <v>1251</v>
      </c>
      <c r="E45">
        <v>7824823004</v>
      </c>
      <c r="F45" t="s">
        <v>1252</v>
      </c>
      <c r="G45">
        <v>0</v>
      </c>
      <c r="H45">
        <v>0</v>
      </c>
      <c r="I45">
        <v>0</v>
      </c>
      <c r="J45">
        <v>0</v>
      </c>
      <c r="K45">
        <v>0</v>
      </c>
      <c r="L45">
        <v>0</v>
      </c>
      <c r="M45">
        <v>0</v>
      </c>
      <c r="N45" t="s">
        <v>1053</v>
      </c>
      <c r="O45" t="s">
        <v>1053</v>
      </c>
      <c r="P45" t="s">
        <v>1053</v>
      </c>
      <c r="Q45" t="s">
        <v>1053</v>
      </c>
      <c r="V45" t="s">
        <v>1053</v>
      </c>
      <c r="X45" s="180" t="s">
        <v>1137</v>
      </c>
      <c r="Y45" t="s">
        <v>1086</v>
      </c>
      <c r="Z45" t="s">
        <v>1084</v>
      </c>
      <c r="AA45" t="s">
        <v>1086</v>
      </c>
      <c r="AB45" t="s">
        <v>1088</v>
      </c>
      <c r="AO45" t="s">
        <v>1107</v>
      </c>
      <c r="AP45" t="s">
        <v>1107</v>
      </c>
      <c r="AQ45" t="s">
        <v>1107</v>
      </c>
      <c r="AR45" t="s">
        <v>1107</v>
      </c>
      <c r="AS45" t="s">
        <v>1105</v>
      </c>
      <c r="AT45" t="s">
        <v>1107</v>
      </c>
      <c r="AU45" t="s">
        <v>1107</v>
      </c>
      <c r="AV45" t="s">
        <v>1107</v>
      </c>
      <c r="AW45" t="s">
        <v>1107</v>
      </c>
      <c r="AX45" t="s">
        <v>1107</v>
      </c>
      <c r="AY45" t="s">
        <v>1107</v>
      </c>
      <c r="AZ45" t="s">
        <v>1107</v>
      </c>
      <c r="BA45" t="s">
        <v>1107</v>
      </c>
      <c r="BB45" t="s">
        <v>1107</v>
      </c>
      <c r="BC45" t="s">
        <v>1107</v>
      </c>
      <c r="BD45" t="s">
        <v>1107</v>
      </c>
      <c r="BE45" t="s">
        <v>1107</v>
      </c>
      <c r="BF45" t="s">
        <v>1107</v>
      </c>
      <c r="BG45" t="s">
        <v>1107</v>
      </c>
      <c r="BH45" t="s">
        <v>1107</v>
      </c>
      <c r="BI45" t="s">
        <v>1107</v>
      </c>
      <c r="BJ45" t="s">
        <v>1107</v>
      </c>
      <c r="BK45" t="s">
        <v>1105</v>
      </c>
      <c r="BL45" t="s">
        <v>1107</v>
      </c>
      <c r="BM45" t="s">
        <v>1107</v>
      </c>
      <c r="BN45" t="s">
        <v>1107</v>
      </c>
      <c r="BO45" t="s">
        <v>1107</v>
      </c>
      <c r="BP45" t="s">
        <v>1107</v>
      </c>
      <c r="BQ45" t="s">
        <v>1107</v>
      </c>
      <c r="BR45" t="s">
        <v>1107</v>
      </c>
      <c r="BS45" t="s">
        <v>1107</v>
      </c>
      <c r="BT45" t="s">
        <v>1105</v>
      </c>
      <c r="BU45" t="s">
        <v>1107</v>
      </c>
      <c r="BV45" t="s">
        <v>1107</v>
      </c>
      <c r="BW45" t="s">
        <v>1107</v>
      </c>
      <c r="BX45" t="s">
        <v>1107</v>
      </c>
    </row>
    <row r="46" spans="1:76" x14ac:dyDescent="0.3">
      <c r="A46" t="s">
        <v>420</v>
      </c>
      <c r="B46" t="s">
        <v>421</v>
      </c>
      <c r="C46" t="s">
        <v>1253</v>
      </c>
      <c r="D46" t="s">
        <v>1254</v>
      </c>
      <c r="E46" t="s">
        <v>1255</v>
      </c>
      <c r="F46" t="s">
        <v>1256</v>
      </c>
      <c r="G46">
        <v>0</v>
      </c>
      <c r="H46">
        <v>0</v>
      </c>
      <c r="I46">
        <v>0</v>
      </c>
      <c r="J46">
        <v>0</v>
      </c>
      <c r="K46">
        <v>0</v>
      </c>
      <c r="L46">
        <v>0</v>
      </c>
      <c r="M46">
        <v>0</v>
      </c>
      <c r="N46" t="s">
        <v>1053</v>
      </c>
      <c r="O46" t="s">
        <v>1053</v>
      </c>
      <c r="P46" t="s">
        <v>1053</v>
      </c>
      <c r="Q46" t="s">
        <v>1053</v>
      </c>
      <c r="V46" t="s">
        <v>1053</v>
      </c>
      <c r="X46" s="180" t="s">
        <v>1137</v>
      </c>
      <c r="Y46" t="s">
        <v>1084</v>
      </c>
      <c r="Z46" t="s">
        <v>1084</v>
      </c>
      <c r="AA46" t="s">
        <v>1086</v>
      </c>
      <c r="AB46" t="s">
        <v>1084</v>
      </c>
      <c r="AO46" t="s">
        <v>1107</v>
      </c>
      <c r="AP46" t="s">
        <v>1107</v>
      </c>
      <c r="AQ46" t="s">
        <v>1107</v>
      </c>
      <c r="AR46" t="s">
        <v>1111</v>
      </c>
      <c r="AS46" t="s">
        <v>1109</v>
      </c>
      <c r="AT46" t="s">
        <v>1107</v>
      </c>
      <c r="AU46" t="s">
        <v>1105</v>
      </c>
      <c r="AV46" t="s">
        <v>1107</v>
      </c>
      <c r="AW46" t="s">
        <v>1107</v>
      </c>
      <c r="AX46" t="s">
        <v>1109</v>
      </c>
      <c r="AY46" t="s">
        <v>1107</v>
      </c>
      <c r="AZ46" t="s">
        <v>1109</v>
      </c>
      <c r="BA46" t="s">
        <v>1111</v>
      </c>
      <c r="BB46" t="s">
        <v>1109</v>
      </c>
      <c r="BC46" t="s">
        <v>1107</v>
      </c>
      <c r="BD46" t="s">
        <v>1107</v>
      </c>
      <c r="BE46" t="s">
        <v>1107</v>
      </c>
      <c r="BF46" t="s">
        <v>1107</v>
      </c>
      <c r="BG46" t="s">
        <v>1109</v>
      </c>
      <c r="BH46" t="s">
        <v>1107</v>
      </c>
      <c r="BI46" t="s">
        <v>1109</v>
      </c>
      <c r="BJ46" t="s">
        <v>1111</v>
      </c>
      <c r="BK46" t="s">
        <v>1109</v>
      </c>
      <c r="BL46" t="s">
        <v>1109</v>
      </c>
      <c r="BM46" t="s">
        <v>1107</v>
      </c>
      <c r="BN46" t="s">
        <v>1107</v>
      </c>
      <c r="BO46" t="s">
        <v>1107</v>
      </c>
      <c r="BP46" t="s">
        <v>1109</v>
      </c>
      <c r="BQ46" t="s">
        <v>1109</v>
      </c>
      <c r="BR46" t="s">
        <v>1109</v>
      </c>
      <c r="BS46" t="s">
        <v>1111</v>
      </c>
      <c r="BT46" t="s">
        <v>1109</v>
      </c>
      <c r="BU46" t="s">
        <v>1109</v>
      </c>
      <c r="BV46" t="s">
        <v>1107</v>
      </c>
      <c r="BW46" t="s">
        <v>1109</v>
      </c>
      <c r="BX46" t="s">
        <v>1107</v>
      </c>
    </row>
    <row r="47" spans="1:76" x14ac:dyDescent="0.3">
      <c r="A47" t="s">
        <v>424</v>
      </c>
      <c r="B47" t="s">
        <v>425</v>
      </c>
      <c r="C47" t="s">
        <v>1257</v>
      </c>
      <c r="D47" t="s">
        <v>1258</v>
      </c>
      <c r="E47" t="s">
        <v>1259</v>
      </c>
      <c r="F47" t="s">
        <v>1260</v>
      </c>
      <c r="G47">
        <v>0</v>
      </c>
      <c r="H47">
        <v>0</v>
      </c>
      <c r="I47">
        <v>0</v>
      </c>
      <c r="J47">
        <v>0</v>
      </c>
      <c r="K47">
        <v>0</v>
      </c>
      <c r="L47">
        <v>0</v>
      </c>
      <c r="M47">
        <v>0</v>
      </c>
      <c r="N47" t="s">
        <v>1053</v>
      </c>
      <c r="O47" t="s">
        <v>1053</v>
      </c>
      <c r="P47" t="s">
        <v>1053</v>
      </c>
      <c r="Q47" t="s">
        <v>1053</v>
      </c>
      <c r="V47" t="s">
        <v>1053</v>
      </c>
      <c r="X47" s="180" t="s">
        <v>1137</v>
      </c>
      <c r="Y47" t="s">
        <v>1084</v>
      </c>
      <c r="Z47" t="s">
        <v>1084</v>
      </c>
      <c r="AA47" t="s">
        <v>1088</v>
      </c>
      <c r="AB47" t="s">
        <v>1084</v>
      </c>
      <c r="AO47" t="s">
        <v>1107</v>
      </c>
      <c r="AP47" t="s">
        <v>1107</v>
      </c>
      <c r="AQ47" t="s">
        <v>1107</v>
      </c>
      <c r="AR47" t="s">
        <v>1107</v>
      </c>
      <c r="AS47" t="s">
        <v>1107</v>
      </c>
      <c r="AT47" t="s">
        <v>1105</v>
      </c>
      <c r="AU47" t="s">
        <v>1107</v>
      </c>
      <c r="AV47" t="s">
        <v>1107</v>
      </c>
      <c r="AW47" t="s">
        <v>1105</v>
      </c>
      <c r="AX47" t="s">
        <v>1107</v>
      </c>
      <c r="AY47" t="s">
        <v>1107</v>
      </c>
      <c r="AZ47" t="s">
        <v>1107</v>
      </c>
      <c r="BA47" t="s">
        <v>1107</v>
      </c>
      <c r="BB47" t="s">
        <v>1107</v>
      </c>
      <c r="BC47" t="s">
        <v>1107</v>
      </c>
      <c r="BD47" t="s">
        <v>1107</v>
      </c>
      <c r="BE47" t="s">
        <v>1107</v>
      </c>
      <c r="BF47" t="s">
        <v>1105</v>
      </c>
      <c r="BG47" t="s">
        <v>1107</v>
      </c>
      <c r="BH47" t="s">
        <v>1109</v>
      </c>
      <c r="BI47" t="s">
        <v>1109</v>
      </c>
      <c r="BJ47" t="s">
        <v>1109</v>
      </c>
      <c r="BK47" t="s">
        <v>1107</v>
      </c>
      <c r="BL47" t="s">
        <v>1107</v>
      </c>
      <c r="BM47" t="s">
        <v>1107</v>
      </c>
      <c r="BN47" t="s">
        <v>1109</v>
      </c>
      <c r="BO47" t="s">
        <v>1105</v>
      </c>
      <c r="BP47" t="s">
        <v>1109</v>
      </c>
      <c r="BQ47" t="s">
        <v>1109</v>
      </c>
      <c r="BR47" t="s">
        <v>1109</v>
      </c>
      <c r="BS47" t="s">
        <v>1109</v>
      </c>
      <c r="BT47" t="s">
        <v>1109</v>
      </c>
      <c r="BU47" t="s">
        <v>1107</v>
      </c>
      <c r="BV47" t="s">
        <v>1107</v>
      </c>
      <c r="BW47" t="s">
        <v>1109</v>
      </c>
      <c r="BX47" t="s">
        <v>1105</v>
      </c>
    </row>
    <row r="48" spans="1:76" x14ac:dyDescent="0.3">
      <c r="A48" t="s">
        <v>428</v>
      </c>
      <c r="B48" t="s">
        <v>429</v>
      </c>
      <c r="C48" t="s">
        <v>1629</v>
      </c>
      <c r="D48" t="s">
        <v>1630</v>
      </c>
      <c r="E48" t="s">
        <v>1631</v>
      </c>
      <c r="F48" t="s">
        <v>1632</v>
      </c>
      <c r="G48">
        <v>0</v>
      </c>
      <c r="H48">
        <v>0</v>
      </c>
      <c r="I48">
        <v>0</v>
      </c>
      <c r="J48">
        <v>0</v>
      </c>
      <c r="K48">
        <v>0</v>
      </c>
      <c r="L48">
        <v>0</v>
      </c>
      <c r="M48">
        <v>0</v>
      </c>
      <c r="N48" t="s">
        <v>1053</v>
      </c>
      <c r="O48" t="s">
        <v>1053</v>
      </c>
      <c r="P48" t="s">
        <v>1053</v>
      </c>
      <c r="Q48" t="s">
        <v>1053</v>
      </c>
      <c r="V48" t="s">
        <v>1053</v>
      </c>
      <c r="X48" s="180" t="s">
        <v>1137</v>
      </c>
      <c r="Y48" t="s">
        <v>1084</v>
      </c>
      <c r="Z48" t="s">
        <v>1084</v>
      </c>
      <c r="AA48" t="s">
        <v>1084</v>
      </c>
      <c r="AB48" t="s">
        <v>1084</v>
      </c>
      <c r="AO48" t="s">
        <v>1105</v>
      </c>
      <c r="AP48" t="s">
        <v>1107</v>
      </c>
      <c r="AQ48" t="s">
        <v>1107</v>
      </c>
      <c r="AR48" t="s">
        <v>1105</v>
      </c>
      <c r="AS48" t="s">
        <v>1107</v>
      </c>
      <c r="AT48" t="s">
        <v>1105</v>
      </c>
      <c r="AU48" t="s">
        <v>1107</v>
      </c>
      <c r="AV48" t="s">
        <v>1107</v>
      </c>
      <c r="AW48" t="s">
        <v>1105</v>
      </c>
      <c r="AX48" t="s">
        <v>1105</v>
      </c>
      <c r="AY48" t="s">
        <v>1107</v>
      </c>
      <c r="AZ48" t="s">
        <v>1107</v>
      </c>
      <c r="BA48" t="s">
        <v>1105</v>
      </c>
      <c r="BB48" t="s">
        <v>1107</v>
      </c>
      <c r="BC48" t="s">
        <v>1105</v>
      </c>
      <c r="BD48" t="s">
        <v>1107</v>
      </c>
      <c r="BE48" t="s">
        <v>1107</v>
      </c>
      <c r="BF48" t="s">
        <v>1105</v>
      </c>
      <c r="BG48" t="s">
        <v>1105</v>
      </c>
      <c r="BH48" t="s">
        <v>1107</v>
      </c>
      <c r="BI48" t="s">
        <v>1107</v>
      </c>
      <c r="BJ48" t="s">
        <v>1105</v>
      </c>
      <c r="BK48" t="s">
        <v>1107</v>
      </c>
      <c r="BL48" t="s">
        <v>1105</v>
      </c>
      <c r="BM48" t="s">
        <v>1107</v>
      </c>
      <c r="BN48" t="s">
        <v>1107</v>
      </c>
      <c r="BO48" t="s">
        <v>1105</v>
      </c>
      <c r="BP48" t="s">
        <v>1107</v>
      </c>
      <c r="BQ48" t="s">
        <v>1107</v>
      </c>
      <c r="BR48" t="s">
        <v>1107</v>
      </c>
      <c r="BS48" t="s">
        <v>1107</v>
      </c>
      <c r="BT48" t="s">
        <v>1107</v>
      </c>
      <c r="BU48" t="s">
        <v>1105</v>
      </c>
      <c r="BV48" t="s">
        <v>1107</v>
      </c>
      <c r="BW48" t="s">
        <v>1107</v>
      </c>
      <c r="BX48" t="s">
        <v>1107</v>
      </c>
    </row>
    <row r="49" spans="1:76" x14ac:dyDescent="0.3">
      <c r="A49" t="s">
        <v>430</v>
      </c>
      <c r="B49" t="s">
        <v>431</v>
      </c>
      <c r="C49" t="s">
        <v>1261</v>
      </c>
      <c r="D49" t="s">
        <v>1262</v>
      </c>
      <c r="E49" t="s">
        <v>1263</v>
      </c>
      <c r="F49" t="s">
        <v>1264</v>
      </c>
      <c r="G49">
        <v>0</v>
      </c>
      <c r="H49">
        <v>0</v>
      </c>
      <c r="I49">
        <v>0</v>
      </c>
      <c r="J49">
        <v>0</v>
      </c>
      <c r="K49">
        <v>0</v>
      </c>
      <c r="L49">
        <v>0</v>
      </c>
      <c r="M49">
        <v>0</v>
      </c>
      <c r="N49" t="s">
        <v>1053</v>
      </c>
      <c r="O49" t="s">
        <v>1053</v>
      </c>
      <c r="P49" t="s">
        <v>1053</v>
      </c>
      <c r="Q49" t="s">
        <v>1053</v>
      </c>
      <c r="V49" t="s">
        <v>1055</v>
      </c>
      <c r="X49" s="180">
        <v>43343</v>
      </c>
      <c r="Y49" t="s">
        <v>1088</v>
      </c>
      <c r="Z49" t="s">
        <v>1084</v>
      </c>
      <c r="AA49" t="s">
        <v>1084</v>
      </c>
      <c r="AB49" t="s">
        <v>1084</v>
      </c>
      <c r="AO49" t="s">
        <v>1107</v>
      </c>
      <c r="AP49" t="s">
        <v>1107</v>
      </c>
      <c r="AQ49" t="s">
        <v>1107</v>
      </c>
      <c r="AR49" t="s">
        <v>1105</v>
      </c>
      <c r="AS49" t="s">
        <v>1107</v>
      </c>
      <c r="AT49" t="s">
        <v>1107</v>
      </c>
      <c r="AU49" t="s">
        <v>1107</v>
      </c>
      <c r="AV49" t="s">
        <v>1107</v>
      </c>
      <c r="AW49" t="s">
        <v>1103</v>
      </c>
      <c r="AX49" t="s">
        <v>1107</v>
      </c>
      <c r="AY49" t="s">
        <v>1107</v>
      </c>
      <c r="AZ49" t="s">
        <v>1107</v>
      </c>
      <c r="BA49" t="s">
        <v>1107</v>
      </c>
      <c r="BB49" t="s">
        <v>1107</v>
      </c>
      <c r="BC49" t="s">
        <v>1107</v>
      </c>
      <c r="BD49" t="s">
        <v>1107</v>
      </c>
      <c r="BE49" t="s">
        <v>1107</v>
      </c>
      <c r="BF49" t="s">
        <v>1105</v>
      </c>
      <c r="BG49" t="s">
        <v>1107</v>
      </c>
      <c r="BH49" t="s">
        <v>1107</v>
      </c>
      <c r="BI49" t="s">
        <v>1107</v>
      </c>
      <c r="BJ49" t="s">
        <v>1107</v>
      </c>
      <c r="BK49" t="s">
        <v>1107</v>
      </c>
      <c r="BL49" t="s">
        <v>1107</v>
      </c>
      <c r="BM49" t="s">
        <v>1107</v>
      </c>
      <c r="BN49" t="s">
        <v>1107</v>
      </c>
      <c r="BO49" t="s">
        <v>1105</v>
      </c>
      <c r="BP49" t="s">
        <v>1107</v>
      </c>
      <c r="BQ49" t="s">
        <v>1107</v>
      </c>
      <c r="BR49" t="s">
        <v>1107</v>
      </c>
      <c r="BS49" t="s">
        <v>1107</v>
      </c>
      <c r="BT49" t="s">
        <v>1107</v>
      </c>
      <c r="BU49" t="s">
        <v>1107</v>
      </c>
      <c r="BV49" t="s">
        <v>1107</v>
      </c>
      <c r="BW49" t="s">
        <v>1107</v>
      </c>
      <c r="BX49" t="s">
        <v>1103</v>
      </c>
    </row>
    <row r="50" spans="1:76" x14ac:dyDescent="0.3">
      <c r="A50" t="s">
        <v>432</v>
      </c>
      <c r="B50" t="s">
        <v>433</v>
      </c>
      <c r="C50" t="s">
        <v>1265</v>
      </c>
      <c r="D50" t="s">
        <v>1266</v>
      </c>
      <c r="E50" t="s">
        <v>1267</v>
      </c>
      <c r="F50" t="s">
        <v>1268</v>
      </c>
      <c r="G50">
        <v>0</v>
      </c>
      <c r="H50">
        <v>0</v>
      </c>
      <c r="I50">
        <v>0</v>
      </c>
      <c r="J50">
        <v>0</v>
      </c>
      <c r="K50">
        <v>0</v>
      </c>
      <c r="L50">
        <v>0</v>
      </c>
      <c r="M50">
        <v>0</v>
      </c>
      <c r="N50" t="s">
        <v>1053</v>
      </c>
      <c r="O50" t="s">
        <v>1053</v>
      </c>
      <c r="P50" t="s">
        <v>1053</v>
      </c>
      <c r="Q50" t="s">
        <v>1053</v>
      </c>
      <c r="V50" t="s">
        <v>1053</v>
      </c>
      <c r="X50" s="180" t="s">
        <v>1137</v>
      </c>
      <c r="Y50" t="s">
        <v>1088</v>
      </c>
      <c r="Z50" t="s">
        <v>1084</v>
      </c>
      <c r="AA50" t="s">
        <v>1084</v>
      </c>
      <c r="AB50" t="s">
        <v>1084</v>
      </c>
      <c r="AO50" t="s">
        <v>1105</v>
      </c>
      <c r="AP50" t="s">
        <v>1107</v>
      </c>
      <c r="AQ50" t="s">
        <v>1105</v>
      </c>
      <c r="AR50" t="s">
        <v>1107</v>
      </c>
      <c r="AS50" t="s">
        <v>1105</v>
      </c>
      <c r="AT50" t="s">
        <v>1105</v>
      </c>
      <c r="AU50" t="s">
        <v>1107</v>
      </c>
      <c r="AV50" t="s">
        <v>1109</v>
      </c>
      <c r="AW50" t="s">
        <v>1105</v>
      </c>
      <c r="AX50" t="s">
        <v>1105</v>
      </c>
      <c r="AY50" t="s">
        <v>1107</v>
      </c>
      <c r="AZ50" t="s">
        <v>1105</v>
      </c>
      <c r="BA50" t="s">
        <v>1107</v>
      </c>
      <c r="BB50" t="s">
        <v>1105</v>
      </c>
      <c r="BC50" t="s">
        <v>1105</v>
      </c>
      <c r="BD50" t="s">
        <v>1107</v>
      </c>
      <c r="BE50" t="s">
        <v>1109</v>
      </c>
      <c r="BF50" t="s">
        <v>1105</v>
      </c>
      <c r="BG50" t="s">
        <v>1107</v>
      </c>
      <c r="BH50" t="s">
        <v>1107</v>
      </c>
      <c r="BI50" t="s">
        <v>1105</v>
      </c>
      <c r="BJ50" t="s">
        <v>1107</v>
      </c>
      <c r="BK50" t="s">
        <v>1105</v>
      </c>
      <c r="BL50" t="s">
        <v>1107</v>
      </c>
      <c r="BM50" t="s">
        <v>1107</v>
      </c>
      <c r="BN50" t="s">
        <v>1109</v>
      </c>
      <c r="BO50" t="s">
        <v>1105</v>
      </c>
      <c r="BP50" t="s">
        <v>1107</v>
      </c>
      <c r="BQ50" t="s">
        <v>1107</v>
      </c>
      <c r="BR50" t="s">
        <v>1107</v>
      </c>
      <c r="BS50" t="s">
        <v>1107</v>
      </c>
      <c r="BT50" t="s">
        <v>1107</v>
      </c>
      <c r="BU50" t="s">
        <v>1107</v>
      </c>
      <c r="BV50" t="s">
        <v>1107</v>
      </c>
      <c r="BW50" t="s">
        <v>1109</v>
      </c>
      <c r="BX50" t="s">
        <v>1107</v>
      </c>
    </row>
    <row r="51" spans="1:76" x14ac:dyDescent="0.3">
      <c r="A51" t="s">
        <v>436</v>
      </c>
      <c r="B51" t="s">
        <v>437</v>
      </c>
      <c r="C51" t="s">
        <v>1645</v>
      </c>
      <c r="D51" t="s">
        <v>1646</v>
      </c>
      <c r="E51" t="s">
        <v>1647</v>
      </c>
      <c r="F51" t="s">
        <v>1648</v>
      </c>
      <c r="G51">
        <v>0</v>
      </c>
      <c r="H51">
        <v>0</v>
      </c>
      <c r="I51">
        <v>0</v>
      </c>
      <c r="J51">
        <v>0</v>
      </c>
      <c r="K51">
        <v>0</v>
      </c>
      <c r="L51">
        <v>0</v>
      </c>
      <c r="M51">
        <v>0</v>
      </c>
      <c r="N51" t="s">
        <v>1053</v>
      </c>
      <c r="O51" t="s">
        <v>1053</v>
      </c>
      <c r="P51" t="s">
        <v>1053</v>
      </c>
      <c r="Q51" t="s">
        <v>1053</v>
      </c>
      <c r="V51" t="s">
        <v>1053</v>
      </c>
      <c r="X51" s="180" t="s">
        <v>1137</v>
      </c>
      <c r="Y51" t="s">
        <v>1086</v>
      </c>
      <c r="Z51" t="s">
        <v>1084</v>
      </c>
      <c r="AA51" t="s">
        <v>1084</v>
      </c>
      <c r="AB51" t="s">
        <v>1084</v>
      </c>
      <c r="AO51" t="s">
        <v>1107</v>
      </c>
      <c r="AP51" t="s">
        <v>1107</v>
      </c>
      <c r="AQ51" t="s">
        <v>1107</v>
      </c>
      <c r="AR51" t="s">
        <v>1107</v>
      </c>
      <c r="AS51" t="s">
        <v>1107</v>
      </c>
      <c r="AT51" t="s">
        <v>1105</v>
      </c>
      <c r="AU51" t="s">
        <v>1107</v>
      </c>
      <c r="AV51" t="s">
        <v>1107</v>
      </c>
      <c r="AW51" t="s">
        <v>1105</v>
      </c>
      <c r="AX51" t="s">
        <v>1107</v>
      </c>
      <c r="AY51" t="s">
        <v>1107</v>
      </c>
      <c r="AZ51" t="s">
        <v>1107</v>
      </c>
      <c r="BA51" t="s">
        <v>1107</v>
      </c>
      <c r="BB51" t="s">
        <v>1109</v>
      </c>
      <c r="BC51" t="s">
        <v>1105</v>
      </c>
      <c r="BD51" t="s">
        <v>1107</v>
      </c>
      <c r="BE51" t="s">
        <v>1107</v>
      </c>
      <c r="BF51" t="s">
        <v>1107</v>
      </c>
      <c r="BG51" t="s">
        <v>1107</v>
      </c>
      <c r="BH51" t="s">
        <v>1107</v>
      </c>
      <c r="BI51" t="s">
        <v>1107</v>
      </c>
      <c r="BJ51" t="s">
        <v>1107</v>
      </c>
      <c r="BK51" t="s">
        <v>1109</v>
      </c>
      <c r="BL51" t="s">
        <v>1105</v>
      </c>
      <c r="BM51" t="s">
        <v>1107</v>
      </c>
      <c r="BN51" t="s">
        <v>1107</v>
      </c>
      <c r="BO51" t="s">
        <v>1107</v>
      </c>
      <c r="BP51" t="s">
        <v>1107</v>
      </c>
      <c r="BQ51" t="s">
        <v>1107</v>
      </c>
      <c r="BR51" t="s">
        <v>1107</v>
      </c>
      <c r="BS51" t="s">
        <v>1107</v>
      </c>
      <c r="BT51" t="s">
        <v>1109</v>
      </c>
      <c r="BU51" t="s">
        <v>1107</v>
      </c>
      <c r="BV51" t="s">
        <v>1107</v>
      </c>
      <c r="BW51" t="s">
        <v>1107</v>
      </c>
      <c r="BX51" t="s">
        <v>1107</v>
      </c>
    </row>
    <row r="52" spans="1:76" x14ac:dyDescent="0.3">
      <c r="A52" t="s">
        <v>439</v>
      </c>
      <c r="B52" t="s">
        <v>440</v>
      </c>
      <c r="C52" t="s">
        <v>1269</v>
      </c>
      <c r="D52" t="s">
        <v>1270</v>
      </c>
      <c r="E52" t="s">
        <v>1271</v>
      </c>
      <c r="F52" t="s">
        <v>1272</v>
      </c>
      <c r="G52">
        <v>0</v>
      </c>
      <c r="H52">
        <v>0</v>
      </c>
      <c r="I52">
        <v>0</v>
      </c>
      <c r="J52">
        <v>0</v>
      </c>
      <c r="K52">
        <v>0</v>
      </c>
      <c r="L52">
        <v>0</v>
      </c>
      <c r="M52">
        <v>0</v>
      </c>
      <c r="N52" t="s">
        <v>1053</v>
      </c>
      <c r="O52" t="s">
        <v>1053</v>
      </c>
      <c r="P52" t="s">
        <v>1053</v>
      </c>
      <c r="Q52" t="s">
        <v>1053</v>
      </c>
      <c r="V52" t="s">
        <v>1053</v>
      </c>
      <c r="X52" s="180" t="s">
        <v>1137</v>
      </c>
      <c r="Y52" t="s">
        <v>1084</v>
      </c>
      <c r="Z52" t="s">
        <v>1084</v>
      </c>
      <c r="AA52" t="s">
        <v>1084</v>
      </c>
      <c r="AB52" t="s">
        <v>1086</v>
      </c>
      <c r="AO52" t="s">
        <v>1109</v>
      </c>
      <c r="AP52" t="s">
        <v>1109</v>
      </c>
      <c r="AQ52" t="s">
        <v>1107</v>
      </c>
      <c r="AR52" t="s">
        <v>1105</v>
      </c>
      <c r="AS52" t="s">
        <v>1105</v>
      </c>
      <c r="AT52" t="s">
        <v>1107</v>
      </c>
      <c r="AU52" t="s">
        <v>1109</v>
      </c>
      <c r="AV52" t="s">
        <v>1109</v>
      </c>
      <c r="AW52" t="s">
        <v>1111</v>
      </c>
      <c r="AX52" t="s">
        <v>1109</v>
      </c>
      <c r="AY52" t="s">
        <v>1109</v>
      </c>
      <c r="AZ52" t="s">
        <v>1107</v>
      </c>
      <c r="BA52" t="s">
        <v>1105</v>
      </c>
      <c r="BB52" t="s">
        <v>1105</v>
      </c>
      <c r="BC52" t="s">
        <v>1107</v>
      </c>
      <c r="BD52" t="s">
        <v>1109</v>
      </c>
      <c r="BE52" t="s">
        <v>1111</v>
      </c>
      <c r="BF52" t="s">
        <v>1111</v>
      </c>
      <c r="BG52" t="s">
        <v>1109</v>
      </c>
      <c r="BH52" t="s">
        <v>1109</v>
      </c>
      <c r="BI52" t="s">
        <v>1107</v>
      </c>
      <c r="BJ52" t="s">
        <v>1107</v>
      </c>
      <c r="BK52" t="s">
        <v>1105</v>
      </c>
      <c r="BL52" t="s">
        <v>1107</v>
      </c>
      <c r="BM52" t="s">
        <v>1109</v>
      </c>
      <c r="BN52" t="s">
        <v>1111</v>
      </c>
      <c r="BO52" t="s">
        <v>1111</v>
      </c>
      <c r="BP52" t="s">
        <v>1109</v>
      </c>
      <c r="BQ52" t="s">
        <v>1109</v>
      </c>
      <c r="BR52" t="s">
        <v>1109</v>
      </c>
      <c r="BS52" t="s">
        <v>1107</v>
      </c>
      <c r="BT52" t="s">
        <v>1107</v>
      </c>
      <c r="BU52" t="s">
        <v>1107</v>
      </c>
      <c r="BV52" t="s">
        <v>1109</v>
      </c>
      <c r="BW52" t="s">
        <v>1111</v>
      </c>
      <c r="BX52" t="s">
        <v>1111</v>
      </c>
    </row>
    <row r="53" spans="1:76" x14ac:dyDescent="0.3">
      <c r="A53" t="s">
        <v>443</v>
      </c>
      <c r="B53" t="s">
        <v>444</v>
      </c>
      <c r="C53" t="s">
        <v>1273</v>
      </c>
      <c r="D53" t="s">
        <v>1274</v>
      </c>
      <c r="E53" t="s">
        <v>1275</v>
      </c>
      <c r="F53" t="s">
        <v>1276</v>
      </c>
      <c r="G53">
        <v>0</v>
      </c>
      <c r="H53">
        <v>0</v>
      </c>
      <c r="I53">
        <v>0</v>
      </c>
      <c r="J53">
        <v>0</v>
      </c>
      <c r="K53">
        <v>0</v>
      </c>
      <c r="L53">
        <v>0</v>
      </c>
      <c r="M53">
        <v>0</v>
      </c>
      <c r="N53" t="s">
        <v>1053</v>
      </c>
      <c r="O53" t="s">
        <v>1053</v>
      </c>
      <c r="P53" t="s">
        <v>1053</v>
      </c>
      <c r="Q53" t="s">
        <v>1053</v>
      </c>
      <c r="V53" t="s">
        <v>1053</v>
      </c>
      <c r="X53" s="180" t="s">
        <v>1137</v>
      </c>
      <c r="Y53" t="s">
        <v>1084</v>
      </c>
      <c r="Z53" t="s">
        <v>1084</v>
      </c>
      <c r="AA53" t="s">
        <v>1088</v>
      </c>
      <c r="AB53" t="s">
        <v>1084</v>
      </c>
      <c r="AO53" t="s">
        <v>1107</v>
      </c>
      <c r="AP53" t="s">
        <v>1107</v>
      </c>
      <c r="AQ53" t="s">
        <v>1107</v>
      </c>
      <c r="AR53" t="s">
        <v>1107</v>
      </c>
      <c r="AS53" t="s">
        <v>1107</v>
      </c>
      <c r="AT53" t="s">
        <v>1107</v>
      </c>
      <c r="AU53" t="s">
        <v>1107</v>
      </c>
      <c r="AV53" t="s">
        <v>1109</v>
      </c>
      <c r="AW53" t="s">
        <v>1107</v>
      </c>
      <c r="AX53" t="s">
        <v>1107</v>
      </c>
      <c r="AY53" t="s">
        <v>1107</v>
      </c>
      <c r="AZ53" t="s">
        <v>1107</v>
      </c>
      <c r="BA53" t="s">
        <v>1107</v>
      </c>
      <c r="BB53" t="s">
        <v>1107</v>
      </c>
      <c r="BC53" t="s">
        <v>1107</v>
      </c>
      <c r="BD53" t="s">
        <v>1107</v>
      </c>
      <c r="BE53" t="s">
        <v>1109</v>
      </c>
      <c r="BF53" t="s">
        <v>1107</v>
      </c>
      <c r="BG53" t="s">
        <v>1107</v>
      </c>
      <c r="BH53" t="s">
        <v>1107</v>
      </c>
      <c r="BI53" t="s">
        <v>1107</v>
      </c>
      <c r="BJ53" t="s">
        <v>1107</v>
      </c>
      <c r="BK53" t="s">
        <v>1107</v>
      </c>
      <c r="BL53" t="s">
        <v>1107</v>
      </c>
      <c r="BM53" t="s">
        <v>1107</v>
      </c>
      <c r="BN53" t="s">
        <v>1109</v>
      </c>
      <c r="BO53" t="s">
        <v>1107</v>
      </c>
      <c r="BP53" t="s">
        <v>1107</v>
      </c>
      <c r="BQ53" t="s">
        <v>1107</v>
      </c>
      <c r="BR53" t="s">
        <v>1107</v>
      </c>
      <c r="BS53" t="s">
        <v>1107</v>
      </c>
      <c r="BT53" t="s">
        <v>1107</v>
      </c>
      <c r="BU53" t="s">
        <v>1107</v>
      </c>
      <c r="BV53" t="s">
        <v>1107</v>
      </c>
      <c r="BW53" t="s">
        <v>1109</v>
      </c>
      <c r="BX53" t="s">
        <v>1107</v>
      </c>
    </row>
    <row r="54" spans="1:76" x14ac:dyDescent="0.3">
      <c r="A54" t="s">
        <v>445</v>
      </c>
      <c r="B54" t="s">
        <v>446</v>
      </c>
      <c r="C54" t="s">
        <v>1277</v>
      </c>
      <c r="D54" t="s">
        <v>1278</v>
      </c>
      <c r="E54">
        <v>2020499013</v>
      </c>
      <c r="F54" t="s">
        <v>1279</v>
      </c>
      <c r="G54">
        <v>0</v>
      </c>
      <c r="H54">
        <v>0</v>
      </c>
      <c r="I54">
        <v>0</v>
      </c>
      <c r="J54">
        <v>0</v>
      </c>
      <c r="K54">
        <v>0</v>
      </c>
      <c r="L54">
        <v>0</v>
      </c>
      <c r="M54">
        <v>0</v>
      </c>
      <c r="N54" t="s">
        <v>1053</v>
      </c>
      <c r="O54" t="s">
        <v>1053</v>
      </c>
      <c r="P54" t="s">
        <v>1053</v>
      </c>
      <c r="Q54" t="s">
        <v>1053</v>
      </c>
      <c r="V54" t="s">
        <v>1053</v>
      </c>
      <c r="X54" s="180" t="s">
        <v>1137</v>
      </c>
      <c r="Y54" t="s">
        <v>1084</v>
      </c>
      <c r="Z54" t="s">
        <v>1084</v>
      </c>
      <c r="AA54" t="s">
        <v>1084</v>
      </c>
      <c r="AB54" t="s">
        <v>1084</v>
      </c>
      <c r="AO54" t="s">
        <v>1107</v>
      </c>
      <c r="AP54" t="s">
        <v>1107</v>
      </c>
      <c r="AQ54" t="s">
        <v>1107</v>
      </c>
      <c r="AR54" t="s">
        <v>1107</v>
      </c>
      <c r="AS54" t="s">
        <v>1107</v>
      </c>
      <c r="AT54" t="s">
        <v>1107</v>
      </c>
      <c r="AU54" t="s">
        <v>1107</v>
      </c>
      <c r="AV54" t="s">
        <v>1107</v>
      </c>
      <c r="AW54" t="s">
        <v>1107</v>
      </c>
      <c r="AX54" t="s">
        <v>1107</v>
      </c>
      <c r="AY54" t="s">
        <v>1107</v>
      </c>
      <c r="AZ54" t="s">
        <v>1107</v>
      </c>
      <c r="BA54" t="s">
        <v>1107</v>
      </c>
      <c r="BB54" t="s">
        <v>1107</v>
      </c>
      <c r="BC54" t="s">
        <v>1107</v>
      </c>
      <c r="BD54" t="s">
        <v>1107</v>
      </c>
      <c r="BE54" t="s">
        <v>1107</v>
      </c>
      <c r="BF54" t="s">
        <v>1107</v>
      </c>
      <c r="BG54" t="s">
        <v>1107</v>
      </c>
      <c r="BH54" t="s">
        <v>1107</v>
      </c>
      <c r="BI54" t="s">
        <v>1107</v>
      </c>
      <c r="BJ54" t="s">
        <v>1107</v>
      </c>
      <c r="BK54" t="s">
        <v>1107</v>
      </c>
      <c r="BL54" t="s">
        <v>1107</v>
      </c>
      <c r="BM54" t="s">
        <v>1107</v>
      </c>
      <c r="BN54" t="s">
        <v>1109</v>
      </c>
      <c r="BO54" t="s">
        <v>1107</v>
      </c>
      <c r="BP54" t="s">
        <v>1107</v>
      </c>
      <c r="BQ54" t="s">
        <v>1107</v>
      </c>
      <c r="BR54" t="s">
        <v>1107</v>
      </c>
      <c r="BS54" t="s">
        <v>1109</v>
      </c>
      <c r="BT54" t="s">
        <v>1107</v>
      </c>
      <c r="BU54" t="s">
        <v>1107</v>
      </c>
      <c r="BV54" t="s">
        <v>1107</v>
      </c>
      <c r="BW54" t="s">
        <v>1107</v>
      </c>
      <c r="BX54" t="s">
        <v>1107</v>
      </c>
    </row>
    <row r="55" spans="1:76" x14ac:dyDescent="0.3">
      <c r="A55" t="s">
        <v>447</v>
      </c>
      <c r="B55" t="s">
        <v>448</v>
      </c>
      <c r="C55" t="s">
        <v>1280</v>
      </c>
      <c r="D55" t="s">
        <v>1281</v>
      </c>
      <c r="E55" t="s">
        <v>1282</v>
      </c>
      <c r="F55" t="s">
        <v>1283</v>
      </c>
      <c r="G55">
        <v>0</v>
      </c>
      <c r="H55">
        <v>0</v>
      </c>
      <c r="I55">
        <v>0</v>
      </c>
      <c r="J55">
        <v>0</v>
      </c>
      <c r="K55">
        <v>0</v>
      </c>
      <c r="L55">
        <v>0</v>
      </c>
      <c r="M55">
        <v>0</v>
      </c>
      <c r="N55" t="s">
        <v>1053</v>
      </c>
      <c r="O55" t="s">
        <v>1053</v>
      </c>
      <c r="P55" t="s">
        <v>1053</v>
      </c>
      <c r="Q55" t="s">
        <v>1053</v>
      </c>
      <c r="V55" t="s">
        <v>1053</v>
      </c>
      <c r="X55" s="180" t="s">
        <v>1137</v>
      </c>
      <c r="Y55" t="s">
        <v>1086</v>
      </c>
      <c r="Z55" t="s">
        <v>1084</v>
      </c>
      <c r="AA55" t="s">
        <v>1084</v>
      </c>
      <c r="AB55" t="s">
        <v>1084</v>
      </c>
      <c r="AO55" t="s">
        <v>1109</v>
      </c>
      <c r="AP55" t="s">
        <v>1107</v>
      </c>
      <c r="AQ55" t="s">
        <v>1109</v>
      </c>
      <c r="AR55" t="s">
        <v>1107</v>
      </c>
      <c r="AS55" t="s">
        <v>1107</v>
      </c>
      <c r="AT55" t="s">
        <v>1107</v>
      </c>
      <c r="AU55" t="s">
        <v>1109</v>
      </c>
      <c r="AV55" t="s">
        <v>1107</v>
      </c>
      <c r="AW55" t="s">
        <v>1103</v>
      </c>
      <c r="AX55" t="s">
        <v>1109</v>
      </c>
      <c r="AY55" t="s">
        <v>1107</v>
      </c>
      <c r="AZ55" t="s">
        <v>1109</v>
      </c>
      <c r="BA55" t="s">
        <v>1107</v>
      </c>
      <c r="BB55" t="s">
        <v>1107</v>
      </c>
      <c r="BC55" t="s">
        <v>1107</v>
      </c>
      <c r="BD55" t="s">
        <v>1109</v>
      </c>
      <c r="BE55" t="s">
        <v>1107</v>
      </c>
      <c r="BF55" t="s">
        <v>1103</v>
      </c>
      <c r="BG55" t="s">
        <v>1109</v>
      </c>
      <c r="BH55" t="s">
        <v>1109</v>
      </c>
      <c r="BI55" t="s">
        <v>1109</v>
      </c>
      <c r="BJ55" t="s">
        <v>1107</v>
      </c>
      <c r="BK55" t="s">
        <v>1107</v>
      </c>
      <c r="BL55" t="s">
        <v>1107</v>
      </c>
      <c r="BM55" t="s">
        <v>1109</v>
      </c>
      <c r="BN55" t="s">
        <v>1107</v>
      </c>
      <c r="BO55" t="s">
        <v>1103</v>
      </c>
      <c r="BP55" t="s">
        <v>1109</v>
      </c>
      <c r="BQ55" t="s">
        <v>1109</v>
      </c>
      <c r="BR55" t="s">
        <v>1109</v>
      </c>
      <c r="BS55" t="s">
        <v>1107</v>
      </c>
      <c r="BT55" t="s">
        <v>1107</v>
      </c>
      <c r="BU55" t="s">
        <v>1107</v>
      </c>
      <c r="BV55" t="s">
        <v>1109</v>
      </c>
      <c r="BW55" t="s">
        <v>1109</v>
      </c>
      <c r="BX55" t="s">
        <v>1103</v>
      </c>
    </row>
    <row r="56" spans="1:76" x14ac:dyDescent="0.3">
      <c r="A56" t="s">
        <v>451</v>
      </c>
      <c r="B56" t="s">
        <v>452</v>
      </c>
      <c r="C56" t="s">
        <v>1284</v>
      </c>
      <c r="D56" t="s">
        <v>1285</v>
      </c>
      <c r="E56" t="s">
        <v>1286</v>
      </c>
      <c r="F56" t="s">
        <v>1287</v>
      </c>
      <c r="G56">
        <v>0</v>
      </c>
      <c r="H56">
        <v>0</v>
      </c>
      <c r="I56">
        <v>0</v>
      </c>
      <c r="J56">
        <v>0</v>
      </c>
      <c r="K56">
        <v>0</v>
      </c>
      <c r="L56">
        <v>0</v>
      </c>
      <c r="M56">
        <v>0</v>
      </c>
      <c r="N56" t="s">
        <v>1053</v>
      </c>
      <c r="O56" t="s">
        <v>1053</v>
      </c>
      <c r="P56" t="s">
        <v>1053</v>
      </c>
      <c r="Q56" t="s">
        <v>1053</v>
      </c>
      <c r="V56" t="s">
        <v>1053</v>
      </c>
      <c r="X56" s="180" t="s">
        <v>1137</v>
      </c>
      <c r="Y56" t="s">
        <v>1086</v>
      </c>
      <c r="Z56" t="s">
        <v>1084</v>
      </c>
      <c r="AA56" t="s">
        <v>1088</v>
      </c>
      <c r="AB56" t="s">
        <v>1088</v>
      </c>
      <c r="AO56" t="s">
        <v>1109</v>
      </c>
      <c r="AP56" t="s">
        <v>1107</v>
      </c>
      <c r="AQ56" t="s">
        <v>1109</v>
      </c>
      <c r="AR56" t="s">
        <v>1105</v>
      </c>
      <c r="AS56" t="s">
        <v>1107</v>
      </c>
      <c r="AT56" t="s">
        <v>1105</v>
      </c>
      <c r="AU56" t="s">
        <v>1109</v>
      </c>
      <c r="AV56" t="s">
        <v>1107</v>
      </c>
      <c r="AW56" t="s">
        <v>1107</v>
      </c>
      <c r="AX56" t="s">
        <v>1109</v>
      </c>
      <c r="AY56" t="s">
        <v>1107</v>
      </c>
      <c r="AZ56" t="s">
        <v>1109</v>
      </c>
      <c r="BA56" t="s">
        <v>1107</v>
      </c>
      <c r="BB56" t="s">
        <v>1109</v>
      </c>
      <c r="BC56" t="s">
        <v>1105</v>
      </c>
      <c r="BD56" t="s">
        <v>1109</v>
      </c>
      <c r="BE56" t="s">
        <v>1107</v>
      </c>
      <c r="BF56" t="s">
        <v>1107</v>
      </c>
      <c r="BG56" t="s">
        <v>1109</v>
      </c>
      <c r="BH56" t="s">
        <v>1107</v>
      </c>
      <c r="BI56" t="s">
        <v>1109</v>
      </c>
      <c r="BJ56" t="s">
        <v>1107</v>
      </c>
      <c r="BK56" t="s">
        <v>1109</v>
      </c>
      <c r="BL56" t="s">
        <v>1107</v>
      </c>
      <c r="BM56" t="s">
        <v>1109</v>
      </c>
      <c r="BN56" t="s">
        <v>1107</v>
      </c>
      <c r="BO56" t="s">
        <v>1109</v>
      </c>
      <c r="BP56" t="s">
        <v>1109</v>
      </c>
      <c r="BQ56" t="s">
        <v>1107</v>
      </c>
      <c r="BR56" t="s">
        <v>1109</v>
      </c>
      <c r="BS56" t="s">
        <v>1107</v>
      </c>
      <c r="BT56" t="s">
        <v>1109</v>
      </c>
      <c r="BU56" t="s">
        <v>1107</v>
      </c>
      <c r="BV56" t="s">
        <v>1109</v>
      </c>
      <c r="BW56" t="s">
        <v>1107</v>
      </c>
      <c r="BX56" t="s">
        <v>1109</v>
      </c>
    </row>
    <row r="57" spans="1:76" x14ac:dyDescent="0.3">
      <c r="A57" t="s">
        <v>453</v>
      </c>
      <c r="B57" t="s">
        <v>454</v>
      </c>
      <c r="C57" t="s">
        <v>1288</v>
      </c>
      <c r="D57" t="s">
        <v>1289</v>
      </c>
      <c r="E57">
        <v>7971625133</v>
      </c>
      <c r="F57" t="s">
        <v>1290</v>
      </c>
      <c r="G57">
        <v>0</v>
      </c>
      <c r="H57">
        <v>0</v>
      </c>
      <c r="I57">
        <v>0</v>
      </c>
      <c r="J57">
        <v>0</v>
      </c>
      <c r="K57">
        <v>0</v>
      </c>
      <c r="L57">
        <v>0</v>
      </c>
      <c r="M57">
        <v>0</v>
      </c>
      <c r="N57" t="s">
        <v>1053</v>
      </c>
      <c r="O57" t="s">
        <v>1053</v>
      </c>
      <c r="P57" t="s">
        <v>1053</v>
      </c>
      <c r="Q57" t="s">
        <v>1053</v>
      </c>
      <c r="V57" t="s">
        <v>1053</v>
      </c>
      <c r="X57" s="180" t="s">
        <v>1137</v>
      </c>
      <c r="Y57" t="s">
        <v>1086</v>
      </c>
      <c r="Z57" t="s">
        <v>1084</v>
      </c>
      <c r="AA57" t="s">
        <v>1084</v>
      </c>
      <c r="AB57" t="s">
        <v>1084</v>
      </c>
      <c r="AO57" t="s">
        <v>1107</v>
      </c>
      <c r="AP57" t="s">
        <v>1107</v>
      </c>
      <c r="AQ57" t="s">
        <v>1107</v>
      </c>
      <c r="AR57" t="s">
        <v>1107</v>
      </c>
      <c r="AS57" t="s">
        <v>1109</v>
      </c>
      <c r="AT57" t="s">
        <v>1107</v>
      </c>
      <c r="AU57" t="s">
        <v>1107</v>
      </c>
      <c r="AV57" t="s">
        <v>1107</v>
      </c>
      <c r="AW57" t="s">
        <v>1107</v>
      </c>
      <c r="AX57" t="s">
        <v>1107</v>
      </c>
      <c r="AY57" t="s">
        <v>1107</v>
      </c>
      <c r="AZ57" t="s">
        <v>1107</v>
      </c>
      <c r="BA57" t="s">
        <v>1107</v>
      </c>
      <c r="BB57" t="s">
        <v>1109</v>
      </c>
      <c r="BC57" t="s">
        <v>1107</v>
      </c>
      <c r="BD57" t="s">
        <v>1107</v>
      </c>
      <c r="BE57" t="s">
        <v>1107</v>
      </c>
      <c r="BF57" t="s">
        <v>1107</v>
      </c>
      <c r="BG57" t="s">
        <v>1107</v>
      </c>
      <c r="BH57" t="s">
        <v>1107</v>
      </c>
      <c r="BI57" t="s">
        <v>1107</v>
      </c>
      <c r="BJ57" t="s">
        <v>1107</v>
      </c>
      <c r="BK57" t="s">
        <v>1109</v>
      </c>
      <c r="BL57" t="s">
        <v>1107</v>
      </c>
      <c r="BM57" t="s">
        <v>1109</v>
      </c>
      <c r="BN57" t="s">
        <v>1107</v>
      </c>
      <c r="BO57" t="s">
        <v>1107</v>
      </c>
      <c r="BP57" t="s">
        <v>1107</v>
      </c>
      <c r="BQ57" t="s">
        <v>1107</v>
      </c>
      <c r="BR57" t="s">
        <v>1107</v>
      </c>
      <c r="BS57" t="s">
        <v>1107</v>
      </c>
      <c r="BT57" t="s">
        <v>1109</v>
      </c>
      <c r="BU57" t="s">
        <v>1107</v>
      </c>
      <c r="BV57" t="s">
        <v>1109</v>
      </c>
      <c r="BW57" t="s">
        <v>1107</v>
      </c>
      <c r="BX57" t="s">
        <v>1107</v>
      </c>
    </row>
    <row r="58" spans="1:76" x14ac:dyDescent="0.3">
      <c r="A58" t="s">
        <v>455</v>
      </c>
      <c r="B58" t="s">
        <v>456</v>
      </c>
      <c r="C58" t="s">
        <v>1291</v>
      </c>
      <c r="D58" t="s">
        <v>1292</v>
      </c>
      <c r="E58" t="s">
        <v>1293</v>
      </c>
      <c r="F58" t="s">
        <v>1294</v>
      </c>
      <c r="G58">
        <v>0</v>
      </c>
      <c r="H58">
        <v>0</v>
      </c>
      <c r="I58">
        <v>0</v>
      </c>
      <c r="J58">
        <v>0</v>
      </c>
      <c r="K58">
        <v>0</v>
      </c>
      <c r="L58">
        <v>0</v>
      </c>
      <c r="M58">
        <v>0</v>
      </c>
      <c r="N58" t="s">
        <v>1053</v>
      </c>
      <c r="O58" t="s">
        <v>1053</v>
      </c>
      <c r="P58" t="s">
        <v>1053</v>
      </c>
      <c r="Q58" t="s">
        <v>1053</v>
      </c>
      <c r="V58" t="s">
        <v>1053</v>
      </c>
      <c r="X58" s="180" t="s">
        <v>1137</v>
      </c>
      <c r="Y58" t="s">
        <v>1088</v>
      </c>
      <c r="Z58" t="s">
        <v>1084</v>
      </c>
      <c r="AA58" t="s">
        <v>1084</v>
      </c>
      <c r="AB58" t="s">
        <v>1086</v>
      </c>
      <c r="AO58" t="s">
        <v>1105</v>
      </c>
      <c r="AP58" t="s">
        <v>1105</v>
      </c>
      <c r="AQ58" t="s">
        <v>1107</v>
      </c>
      <c r="AR58" t="s">
        <v>1105</v>
      </c>
      <c r="AS58" t="s">
        <v>1105</v>
      </c>
      <c r="AT58" t="s">
        <v>1107</v>
      </c>
      <c r="AU58" t="s">
        <v>1107</v>
      </c>
      <c r="AV58" t="s">
        <v>1105</v>
      </c>
      <c r="AW58" t="s">
        <v>1105</v>
      </c>
      <c r="AX58" t="s">
        <v>1107</v>
      </c>
      <c r="AY58" t="s">
        <v>1105</v>
      </c>
      <c r="AZ58" t="s">
        <v>1107</v>
      </c>
      <c r="BA58" t="s">
        <v>1107</v>
      </c>
      <c r="BB58" t="s">
        <v>1107</v>
      </c>
      <c r="BC58" t="s">
        <v>1107</v>
      </c>
      <c r="BD58" t="s">
        <v>1107</v>
      </c>
      <c r="BE58" t="s">
        <v>1107</v>
      </c>
      <c r="BF58" t="s">
        <v>1107</v>
      </c>
      <c r="BG58" t="s">
        <v>1107</v>
      </c>
      <c r="BH58" t="s">
        <v>1107</v>
      </c>
      <c r="BI58" t="s">
        <v>1107</v>
      </c>
      <c r="BJ58" t="s">
        <v>1107</v>
      </c>
      <c r="BK58" t="s">
        <v>1107</v>
      </c>
      <c r="BL58" t="s">
        <v>1107</v>
      </c>
      <c r="BM58" t="s">
        <v>1107</v>
      </c>
      <c r="BN58" t="s">
        <v>1107</v>
      </c>
      <c r="BO58" t="s">
        <v>1107</v>
      </c>
      <c r="BP58" t="s">
        <v>1107</v>
      </c>
      <c r="BQ58" t="s">
        <v>1107</v>
      </c>
      <c r="BR58" t="s">
        <v>1107</v>
      </c>
      <c r="BS58" t="s">
        <v>1107</v>
      </c>
      <c r="BT58" t="s">
        <v>1107</v>
      </c>
      <c r="BU58" t="s">
        <v>1107</v>
      </c>
      <c r="BV58" t="s">
        <v>1107</v>
      </c>
      <c r="BW58" t="s">
        <v>1107</v>
      </c>
      <c r="BX58" t="s">
        <v>1107</v>
      </c>
    </row>
    <row r="59" spans="1:76" x14ac:dyDescent="0.3">
      <c r="A59" t="s">
        <v>457</v>
      </c>
      <c r="B59" t="s">
        <v>458</v>
      </c>
      <c r="C59" t="s">
        <v>1585</v>
      </c>
      <c r="D59" t="s">
        <v>1586</v>
      </c>
      <c r="E59" t="s">
        <v>1587</v>
      </c>
      <c r="F59" t="s">
        <v>1588</v>
      </c>
      <c r="G59">
        <v>0</v>
      </c>
      <c r="H59">
        <v>0</v>
      </c>
      <c r="I59">
        <v>0</v>
      </c>
      <c r="J59">
        <v>0</v>
      </c>
      <c r="K59">
        <v>0</v>
      </c>
      <c r="L59">
        <v>0</v>
      </c>
      <c r="M59">
        <v>0</v>
      </c>
      <c r="N59" t="s">
        <v>1053</v>
      </c>
      <c r="O59" t="s">
        <v>1053</v>
      </c>
      <c r="P59" t="s">
        <v>1053</v>
      </c>
      <c r="Q59" t="s">
        <v>1053</v>
      </c>
      <c r="V59" t="s">
        <v>1053</v>
      </c>
      <c r="X59" s="180" t="s">
        <v>1137</v>
      </c>
      <c r="Y59" t="s">
        <v>1086</v>
      </c>
      <c r="Z59" t="s">
        <v>1084</v>
      </c>
      <c r="AA59" t="s">
        <v>1088</v>
      </c>
      <c r="AB59" t="s">
        <v>1084</v>
      </c>
      <c r="AO59" t="s">
        <v>1105</v>
      </c>
      <c r="AP59" t="s">
        <v>1105</v>
      </c>
      <c r="AQ59" t="s">
        <v>1107</v>
      </c>
      <c r="AR59" t="s">
        <v>1107</v>
      </c>
      <c r="AS59" t="s">
        <v>1105</v>
      </c>
      <c r="AT59" t="s">
        <v>1105</v>
      </c>
      <c r="AU59" t="s">
        <v>1107</v>
      </c>
      <c r="AV59" t="s">
        <v>1105</v>
      </c>
      <c r="AW59" t="s">
        <v>1105</v>
      </c>
      <c r="AX59" t="s">
        <v>1105</v>
      </c>
      <c r="AY59" t="s">
        <v>1105</v>
      </c>
      <c r="AZ59" t="s">
        <v>1107</v>
      </c>
      <c r="BA59" t="s">
        <v>1107</v>
      </c>
      <c r="BB59" t="s">
        <v>1105</v>
      </c>
      <c r="BC59" t="s">
        <v>1105</v>
      </c>
      <c r="BD59" t="s">
        <v>1107</v>
      </c>
      <c r="BE59" t="s">
        <v>1105</v>
      </c>
      <c r="BF59" t="s">
        <v>1105</v>
      </c>
      <c r="BG59" t="s">
        <v>1105</v>
      </c>
      <c r="BH59" t="s">
        <v>1105</v>
      </c>
      <c r="BI59" t="s">
        <v>1107</v>
      </c>
      <c r="BJ59" t="s">
        <v>1107</v>
      </c>
      <c r="BK59" t="s">
        <v>1105</v>
      </c>
      <c r="BL59" t="s">
        <v>1105</v>
      </c>
      <c r="BM59" t="s">
        <v>1107</v>
      </c>
      <c r="BN59" t="s">
        <v>1105</v>
      </c>
      <c r="BO59" t="s">
        <v>1105</v>
      </c>
      <c r="BP59" t="s">
        <v>1107</v>
      </c>
      <c r="BQ59" t="s">
        <v>1105</v>
      </c>
      <c r="BR59" t="s">
        <v>1107</v>
      </c>
      <c r="BS59" t="s">
        <v>1107</v>
      </c>
      <c r="BT59" t="s">
        <v>1105</v>
      </c>
      <c r="BU59" t="s">
        <v>1105</v>
      </c>
      <c r="BV59" t="s">
        <v>1107</v>
      </c>
      <c r="BW59" t="s">
        <v>1107</v>
      </c>
      <c r="BX59" t="s">
        <v>1107</v>
      </c>
    </row>
    <row r="60" spans="1:76" x14ac:dyDescent="0.3">
      <c r="A60" t="s">
        <v>459</v>
      </c>
      <c r="B60" t="s">
        <v>460</v>
      </c>
      <c r="C60" t="s">
        <v>1666</v>
      </c>
      <c r="D60" t="s">
        <v>1667</v>
      </c>
      <c r="E60" t="s">
        <v>1668</v>
      </c>
      <c r="F60" t="s">
        <v>1669</v>
      </c>
      <c r="G60">
        <v>0</v>
      </c>
      <c r="H60">
        <v>0</v>
      </c>
      <c r="I60">
        <v>0</v>
      </c>
      <c r="J60">
        <v>0</v>
      </c>
      <c r="K60">
        <v>0</v>
      </c>
      <c r="L60">
        <v>2</v>
      </c>
      <c r="M60">
        <v>0</v>
      </c>
      <c r="N60" t="s">
        <v>1053</v>
      </c>
      <c r="O60" t="s">
        <v>1053</v>
      </c>
      <c r="P60" t="s">
        <v>1053</v>
      </c>
      <c r="Q60" t="s">
        <v>1053</v>
      </c>
      <c r="V60" t="s">
        <v>1053</v>
      </c>
      <c r="X60" s="180" t="s">
        <v>1137</v>
      </c>
      <c r="Y60" t="s">
        <v>1084</v>
      </c>
      <c r="Z60" t="s">
        <v>1084</v>
      </c>
      <c r="AA60" t="s">
        <v>1088</v>
      </c>
      <c r="AB60" t="s">
        <v>1084</v>
      </c>
      <c r="AO60" t="s">
        <v>1107</v>
      </c>
      <c r="AP60" t="s">
        <v>1107</v>
      </c>
      <c r="AQ60" t="s">
        <v>1107</v>
      </c>
      <c r="AR60" t="s">
        <v>1107</v>
      </c>
      <c r="AS60" t="s">
        <v>1107</v>
      </c>
      <c r="AT60" t="s">
        <v>1107</v>
      </c>
      <c r="AU60" t="s">
        <v>1107</v>
      </c>
      <c r="AV60" t="s">
        <v>1107</v>
      </c>
      <c r="AW60" t="s">
        <v>1107</v>
      </c>
      <c r="AX60" t="s">
        <v>1107</v>
      </c>
      <c r="AY60" t="s">
        <v>1107</v>
      </c>
      <c r="AZ60" t="s">
        <v>1107</v>
      </c>
      <c r="BA60" t="s">
        <v>1107</v>
      </c>
      <c r="BB60" t="s">
        <v>1107</v>
      </c>
      <c r="BC60" t="s">
        <v>1107</v>
      </c>
      <c r="BD60" t="s">
        <v>1107</v>
      </c>
      <c r="BE60" t="s">
        <v>1107</v>
      </c>
      <c r="BF60" t="s">
        <v>1107</v>
      </c>
      <c r="BG60" t="s">
        <v>1107</v>
      </c>
      <c r="BH60" t="s">
        <v>1107</v>
      </c>
      <c r="BI60" t="s">
        <v>1107</v>
      </c>
      <c r="BJ60" t="s">
        <v>1107</v>
      </c>
      <c r="BK60" t="s">
        <v>1107</v>
      </c>
      <c r="BL60" t="s">
        <v>1107</v>
      </c>
      <c r="BM60" t="s">
        <v>1107</v>
      </c>
      <c r="BN60" t="s">
        <v>1107</v>
      </c>
      <c r="BO60" t="s">
        <v>1107</v>
      </c>
      <c r="BP60" t="s">
        <v>1107</v>
      </c>
      <c r="BQ60" t="s">
        <v>1107</v>
      </c>
      <c r="BR60" t="s">
        <v>1107</v>
      </c>
      <c r="BS60" t="s">
        <v>1107</v>
      </c>
      <c r="BT60" t="s">
        <v>1107</v>
      </c>
      <c r="BU60" t="s">
        <v>1107</v>
      </c>
      <c r="BV60" t="s">
        <v>1107</v>
      </c>
      <c r="BW60" t="s">
        <v>1107</v>
      </c>
      <c r="BX60" t="s">
        <v>1107</v>
      </c>
    </row>
    <row r="61" spans="1:76" x14ac:dyDescent="0.3">
      <c r="A61" t="s">
        <v>461</v>
      </c>
      <c r="B61" t="s">
        <v>462</v>
      </c>
      <c r="C61" t="s">
        <v>1295</v>
      </c>
      <c r="D61" t="s">
        <v>1296</v>
      </c>
      <c r="E61" t="s">
        <v>1297</v>
      </c>
      <c r="F61" t="s">
        <v>1298</v>
      </c>
      <c r="G61">
        <v>0</v>
      </c>
      <c r="H61">
        <v>0</v>
      </c>
      <c r="I61">
        <v>0</v>
      </c>
      <c r="J61">
        <v>0</v>
      </c>
      <c r="K61">
        <v>0</v>
      </c>
      <c r="L61">
        <v>0</v>
      </c>
      <c r="M61">
        <v>0</v>
      </c>
      <c r="N61" t="s">
        <v>1053</v>
      </c>
      <c r="O61" t="s">
        <v>1053</v>
      </c>
      <c r="P61" t="s">
        <v>1053</v>
      </c>
      <c r="Q61" t="s">
        <v>1053</v>
      </c>
      <c r="V61" t="s">
        <v>1053</v>
      </c>
      <c r="X61" s="180" t="s">
        <v>1137</v>
      </c>
      <c r="Y61" t="s">
        <v>1084</v>
      </c>
      <c r="Z61" t="s">
        <v>1084</v>
      </c>
      <c r="AA61" t="s">
        <v>1084</v>
      </c>
      <c r="AB61" t="s">
        <v>1086</v>
      </c>
      <c r="AO61" t="s">
        <v>1107</v>
      </c>
      <c r="AP61" t="s">
        <v>1109</v>
      </c>
      <c r="AQ61" t="s">
        <v>1109</v>
      </c>
      <c r="AR61" t="s">
        <v>1107</v>
      </c>
      <c r="AS61" t="s">
        <v>1105</v>
      </c>
      <c r="AT61" t="s">
        <v>1107</v>
      </c>
      <c r="AU61" t="s">
        <v>1109</v>
      </c>
      <c r="AV61" t="s">
        <v>1109</v>
      </c>
      <c r="AW61" t="s">
        <v>1105</v>
      </c>
      <c r="AX61" t="s">
        <v>1107</v>
      </c>
      <c r="AY61" t="s">
        <v>1109</v>
      </c>
      <c r="AZ61" t="s">
        <v>1109</v>
      </c>
      <c r="BA61" t="s">
        <v>1107</v>
      </c>
      <c r="BB61" t="s">
        <v>1105</v>
      </c>
      <c r="BC61" t="s">
        <v>1107</v>
      </c>
      <c r="BD61" t="s">
        <v>1109</v>
      </c>
      <c r="BE61" t="s">
        <v>1109</v>
      </c>
      <c r="BF61" t="s">
        <v>1107</v>
      </c>
      <c r="BG61" t="s">
        <v>1107</v>
      </c>
      <c r="BH61" t="s">
        <v>1109</v>
      </c>
      <c r="BI61" t="s">
        <v>1109</v>
      </c>
      <c r="BJ61" t="s">
        <v>1107</v>
      </c>
      <c r="BK61" t="s">
        <v>1107</v>
      </c>
      <c r="BL61" t="s">
        <v>1107</v>
      </c>
      <c r="BM61" t="s">
        <v>1109</v>
      </c>
      <c r="BN61" t="s">
        <v>1109</v>
      </c>
      <c r="BO61" t="s">
        <v>1107</v>
      </c>
      <c r="BP61" t="s">
        <v>1109</v>
      </c>
      <c r="BQ61" t="s">
        <v>1109</v>
      </c>
      <c r="BR61" t="s">
        <v>1111</v>
      </c>
      <c r="BS61" t="s">
        <v>1109</v>
      </c>
      <c r="BT61" t="s">
        <v>1107</v>
      </c>
      <c r="BU61" t="s">
        <v>1109</v>
      </c>
      <c r="BV61" t="s">
        <v>1109</v>
      </c>
      <c r="BW61" t="s">
        <v>1109</v>
      </c>
      <c r="BX61" t="s">
        <v>1107</v>
      </c>
    </row>
    <row r="62" spans="1:76" x14ac:dyDescent="0.3">
      <c r="A62" t="s">
        <v>463</v>
      </c>
      <c r="B62" t="s">
        <v>464</v>
      </c>
      <c r="C62" t="s">
        <v>1299</v>
      </c>
      <c r="D62" t="s">
        <v>1300</v>
      </c>
      <c r="E62" t="s">
        <v>1301</v>
      </c>
      <c r="F62" t="s">
        <v>1302</v>
      </c>
      <c r="G62">
        <v>0</v>
      </c>
      <c r="H62">
        <v>0</v>
      </c>
      <c r="I62">
        <v>0</v>
      </c>
      <c r="J62">
        <v>0</v>
      </c>
      <c r="K62">
        <v>0</v>
      </c>
      <c r="L62">
        <v>0</v>
      </c>
      <c r="M62">
        <v>0</v>
      </c>
      <c r="N62" t="s">
        <v>1053</v>
      </c>
      <c r="O62" t="s">
        <v>1053</v>
      </c>
      <c r="P62" t="s">
        <v>1053</v>
      </c>
      <c r="Q62" t="s">
        <v>1053</v>
      </c>
      <c r="V62" t="s">
        <v>1053</v>
      </c>
      <c r="X62" s="180" t="s">
        <v>1137</v>
      </c>
      <c r="Y62" t="s">
        <v>1088</v>
      </c>
      <c r="Z62" t="s">
        <v>1084</v>
      </c>
      <c r="AA62" t="s">
        <v>1088</v>
      </c>
      <c r="AB62" t="s">
        <v>1086</v>
      </c>
      <c r="AO62" t="s">
        <v>1107</v>
      </c>
      <c r="AP62" t="s">
        <v>1107</v>
      </c>
      <c r="AQ62" t="s">
        <v>1107</v>
      </c>
      <c r="AR62" t="s">
        <v>1107</v>
      </c>
      <c r="AS62" t="s">
        <v>1107</v>
      </c>
      <c r="AT62" t="s">
        <v>1107</v>
      </c>
      <c r="AU62" t="s">
        <v>1107</v>
      </c>
      <c r="AV62" t="s">
        <v>1105</v>
      </c>
      <c r="AW62" t="s">
        <v>1105</v>
      </c>
      <c r="AX62" t="s">
        <v>1107</v>
      </c>
      <c r="AY62" t="s">
        <v>1107</v>
      </c>
      <c r="AZ62" t="s">
        <v>1107</v>
      </c>
      <c r="BA62" t="s">
        <v>1107</v>
      </c>
      <c r="BB62" t="s">
        <v>1107</v>
      </c>
      <c r="BC62" t="s">
        <v>1107</v>
      </c>
      <c r="BD62" t="s">
        <v>1107</v>
      </c>
      <c r="BE62" t="s">
        <v>1107</v>
      </c>
      <c r="BF62" t="s">
        <v>1107</v>
      </c>
      <c r="BG62" t="s">
        <v>1107</v>
      </c>
      <c r="BH62" t="s">
        <v>1107</v>
      </c>
      <c r="BI62" t="s">
        <v>1107</v>
      </c>
      <c r="BJ62" t="s">
        <v>1107</v>
      </c>
      <c r="BK62" t="s">
        <v>1107</v>
      </c>
      <c r="BL62" t="s">
        <v>1107</v>
      </c>
      <c r="BM62" t="s">
        <v>1107</v>
      </c>
      <c r="BN62" t="s">
        <v>1107</v>
      </c>
      <c r="BO62" t="s">
        <v>1107</v>
      </c>
      <c r="BP62" t="s">
        <v>1107</v>
      </c>
      <c r="BQ62" t="s">
        <v>1107</v>
      </c>
      <c r="BR62" t="s">
        <v>1107</v>
      </c>
      <c r="BS62" t="s">
        <v>1107</v>
      </c>
      <c r="BT62" t="s">
        <v>1107</v>
      </c>
      <c r="BU62" t="s">
        <v>1107</v>
      </c>
      <c r="BV62" t="s">
        <v>1107</v>
      </c>
      <c r="BW62" t="s">
        <v>1107</v>
      </c>
      <c r="BX62" t="s">
        <v>1107</v>
      </c>
    </row>
    <row r="63" spans="1:76" x14ac:dyDescent="0.3">
      <c r="A63" t="s">
        <v>465</v>
      </c>
      <c r="B63" t="s">
        <v>466</v>
      </c>
      <c r="C63" t="s">
        <v>1303</v>
      </c>
      <c r="D63" t="s">
        <v>1304</v>
      </c>
      <c r="E63" t="s">
        <v>1305</v>
      </c>
      <c r="F63" t="s">
        <v>1306</v>
      </c>
      <c r="G63">
        <v>0</v>
      </c>
      <c r="H63">
        <v>0</v>
      </c>
      <c r="I63">
        <v>0</v>
      </c>
      <c r="J63">
        <v>0</v>
      </c>
      <c r="K63">
        <v>0</v>
      </c>
      <c r="L63">
        <v>0</v>
      </c>
      <c r="M63">
        <v>0</v>
      </c>
      <c r="N63" t="s">
        <v>1053</v>
      </c>
      <c r="O63" t="s">
        <v>1053</v>
      </c>
      <c r="P63" t="s">
        <v>1053</v>
      </c>
      <c r="Q63" t="s">
        <v>1053</v>
      </c>
      <c r="V63" t="s">
        <v>1053</v>
      </c>
      <c r="X63" s="180" t="s">
        <v>1137</v>
      </c>
      <c r="Y63" t="s">
        <v>1084</v>
      </c>
      <c r="Z63" t="s">
        <v>1084</v>
      </c>
      <c r="AA63" t="s">
        <v>1086</v>
      </c>
      <c r="AB63" t="s">
        <v>1086</v>
      </c>
      <c r="AO63" t="s">
        <v>1107</v>
      </c>
      <c r="AP63" t="s">
        <v>1105</v>
      </c>
      <c r="AQ63" t="s">
        <v>1105</v>
      </c>
      <c r="AR63" t="s">
        <v>1105</v>
      </c>
      <c r="AS63" t="s">
        <v>1105</v>
      </c>
      <c r="AT63" t="s">
        <v>1105</v>
      </c>
      <c r="AU63" t="s">
        <v>1105</v>
      </c>
      <c r="AV63" t="s">
        <v>1107</v>
      </c>
      <c r="AW63" t="s">
        <v>1107</v>
      </c>
      <c r="AX63" t="s">
        <v>1107</v>
      </c>
      <c r="AY63" t="s">
        <v>1105</v>
      </c>
      <c r="AZ63" t="s">
        <v>1107</v>
      </c>
      <c r="BA63" t="s">
        <v>1107</v>
      </c>
      <c r="BB63" t="s">
        <v>1105</v>
      </c>
      <c r="BC63" t="s">
        <v>1105</v>
      </c>
      <c r="BD63" t="s">
        <v>1107</v>
      </c>
      <c r="BE63" t="s">
        <v>1107</v>
      </c>
      <c r="BF63" t="s">
        <v>1107</v>
      </c>
      <c r="BG63" t="s">
        <v>1107</v>
      </c>
      <c r="BH63" t="s">
        <v>1105</v>
      </c>
      <c r="BI63" t="s">
        <v>1107</v>
      </c>
      <c r="BJ63" t="s">
        <v>1107</v>
      </c>
      <c r="BK63" t="s">
        <v>1105</v>
      </c>
      <c r="BL63" t="s">
        <v>1105</v>
      </c>
      <c r="BM63" t="s">
        <v>1107</v>
      </c>
      <c r="BN63" t="s">
        <v>1107</v>
      </c>
      <c r="BO63" t="s">
        <v>1107</v>
      </c>
      <c r="BP63" t="s">
        <v>1109</v>
      </c>
      <c r="BQ63" t="s">
        <v>1107</v>
      </c>
      <c r="BR63" t="s">
        <v>1109</v>
      </c>
      <c r="BS63" t="s">
        <v>1109</v>
      </c>
      <c r="BT63" t="s">
        <v>1107</v>
      </c>
      <c r="BU63" t="s">
        <v>1107</v>
      </c>
      <c r="BV63" t="s">
        <v>1109</v>
      </c>
      <c r="BW63" t="s">
        <v>1109</v>
      </c>
      <c r="BX63" t="s">
        <v>1109</v>
      </c>
    </row>
    <row r="64" spans="1:76" x14ac:dyDescent="0.3">
      <c r="A64" t="s">
        <v>467</v>
      </c>
      <c r="B64" t="s">
        <v>468</v>
      </c>
      <c r="C64" t="s">
        <v>1307</v>
      </c>
      <c r="D64" t="s">
        <v>1308</v>
      </c>
      <c r="E64" t="s">
        <v>1309</v>
      </c>
      <c r="F64" t="s">
        <v>1310</v>
      </c>
      <c r="G64">
        <v>0</v>
      </c>
      <c r="H64">
        <v>0</v>
      </c>
      <c r="I64">
        <v>0</v>
      </c>
      <c r="J64">
        <v>0</v>
      </c>
      <c r="K64">
        <v>0</v>
      </c>
      <c r="L64">
        <v>0</v>
      </c>
      <c r="M64">
        <v>0</v>
      </c>
      <c r="N64" t="s">
        <v>1053</v>
      </c>
      <c r="O64" t="s">
        <v>1053</v>
      </c>
      <c r="P64" t="s">
        <v>1053</v>
      </c>
      <c r="Q64" t="s">
        <v>1053</v>
      </c>
      <c r="V64" t="s">
        <v>1053</v>
      </c>
      <c r="X64" s="180" t="s">
        <v>1137</v>
      </c>
      <c r="Y64" t="s">
        <v>1084</v>
      </c>
      <c r="Z64" t="s">
        <v>1084</v>
      </c>
      <c r="AA64" t="s">
        <v>1084</v>
      </c>
      <c r="AB64" t="s">
        <v>1086</v>
      </c>
      <c r="AO64" t="s">
        <v>1107</v>
      </c>
      <c r="AP64" t="s">
        <v>1105</v>
      </c>
      <c r="AQ64" t="s">
        <v>1107</v>
      </c>
      <c r="AR64" t="s">
        <v>1107</v>
      </c>
      <c r="AS64" t="s">
        <v>1107</v>
      </c>
      <c r="AT64" t="s">
        <v>1107</v>
      </c>
      <c r="AU64" t="s">
        <v>1107</v>
      </c>
      <c r="AV64" t="s">
        <v>1107</v>
      </c>
      <c r="AW64" t="s">
        <v>1107</v>
      </c>
      <c r="AX64" t="s">
        <v>1109</v>
      </c>
      <c r="AY64" t="s">
        <v>1107</v>
      </c>
      <c r="AZ64" t="s">
        <v>1109</v>
      </c>
      <c r="BA64" t="s">
        <v>1107</v>
      </c>
      <c r="BB64" t="s">
        <v>1107</v>
      </c>
      <c r="BC64" t="s">
        <v>1109</v>
      </c>
      <c r="BD64" t="s">
        <v>1107</v>
      </c>
      <c r="BE64" t="s">
        <v>1109</v>
      </c>
      <c r="BF64" t="s">
        <v>1109</v>
      </c>
      <c r="BG64" t="s">
        <v>1109</v>
      </c>
      <c r="BH64" t="s">
        <v>1107</v>
      </c>
      <c r="BI64" t="s">
        <v>1109</v>
      </c>
      <c r="BJ64" t="s">
        <v>1109</v>
      </c>
      <c r="BK64" t="s">
        <v>1109</v>
      </c>
      <c r="BL64" t="s">
        <v>1109</v>
      </c>
      <c r="BM64" t="s">
        <v>1109</v>
      </c>
      <c r="BN64" t="s">
        <v>1109</v>
      </c>
      <c r="BO64" t="s">
        <v>1109</v>
      </c>
      <c r="BP64" t="s">
        <v>1109</v>
      </c>
      <c r="BQ64" t="s">
        <v>1109</v>
      </c>
      <c r="BR64" t="s">
        <v>1109</v>
      </c>
      <c r="BS64" t="s">
        <v>1109</v>
      </c>
      <c r="BT64" t="s">
        <v>1109</v>
      </c>
      <c r="BU64" t="s">
        <v>1109</v>
      </c>
      <c r="BV64" t="s">
        <v>1109</v>
      </c>
      <c r="BW64" t="s">
        <v>1111</v>
      </c>
      <c r="BX64" t="s">
        <v>1109</v>
      </c>
    </row>
    <row r="65" spans="1:76" x14ac:dyDescent="0.3">
      <c r="A65" t="s">
        <v>470</v>
      </c>
      <c r="B65" t="s">
        <v>471</v>
      </c>
      <c r="C65" t="s">
        <v>1311</v>
      </c>
      <c r="D65" t="s">
        <v>1312</v>
      </c>
      <c r="E65" t="s">
        <v>1313</v>
      </c>
      <c r="F65" t="s">
        <v>1314</v>
      </c>
      <c r="G65">
        <v>0</v>
      </c>
      <c r="H65">
        <v>0</v>
      </c>
      <c r="I65">
        <v>0</v>
      </c>
      <c r="J65">
        <v>0</v>
      </c>
      <c r="K65">
        <v>0</v>
      </c>
      <c r="L65">
        <v>0</v>
      </c>
      <c r="M65">
        <v>0</v>
      </c>
      <c r="N65" t="s">
        <v>1053</v>
      </c>
      <c r="O65" t="s">
        <v>1053</v>
      </c>
      <c r="P65" t="s">
        <v>1053</v>
      </c>
      <c r="Q65" t="s">
        <v>1053</v>
      </c>
      <c r="V65" t="s">
        <v>1053</v>
      </c>
      <c r="X65" s="180" t="s">
        <v>1137</v>
      </c>
      <c r="Y65" t="s">
        <v>1084</v>
      </c>
      <c r="Z65" t="s">
        <v>1086</v>
      </c>
      <c r="AA65" t="s">
        <v>1084</v>
      </c>
      <c r="AB65" t="s">
        <v>1086</v>
      </c>
      <c r="AO65" t="s">
        <v>1107</v>
      </c>
      <c r="AP65" t="s">
        <v>1107</v>
      </c>
      <c r="AQ65" t="s">
        <v>1107</v>
      </c>
      <c r="AR65" t="s">
        <v>1107</v>
      </c>
      <c r="AS65" t="s">
        <v>1105</v>
      </c>
      <c r="AT65" t="s">
        <v>1105</v>
      </c>
      <c r="AU65" t="s">
        <v>1105</v>
      </c>
      <c r="AV65" t="s">
        <v>1107</v>
      </c>
      <c r="AW65" t="s">
        <v>1107</v>
      </c>
      <c r="AX65" t="s">
        <v>1107</v>
      </c>
      <c r="AY65" t="s">
        <v>1107</v>
      </c>
      <c r="AZ65" t="s">
        <v>1107</v>
      </c>
      <c r="BA65" t="s">
        <v>1107</v>
      </c>
      <c r="BB65" t="s">
        <v>1105</v>
      </c>
      <c r="BC65" t="s">
        <v>1105</v>
      </c>
      <c r="BD65" t="s">
        <v>1105</v>
      </c>
      <c r="BE65" t="s">
        <v>1107</v>
      </c>
      <c r="BF65" t="s">
        <v>1109</v>
      </c>
      <c r="BG65" t="s">
        <v>1107</v>
      </c>
      <c r="BH65" t="s">
        <v>1107</v>
      </c>
      <c r="BI65" t="s">
        <v>1107</v>
      </c>
      <c r="BJ65" t="s">
        <v>1109</v>
      </c>
      <c r="BK65" t="s">
        <v>1105</v>
      </c>
      <c r="BL65" t="s">
        <v>1105</v>
      </c>
      <c r="BM65" t="s">
        <v>1105</v>
      </c>
      <c r="BN65" t="s">
        <v>1107</v>
      </c>
      <c r="BO65" t="s">
        <v>1109</v>
      </c>
      <c r="BP65" t="s">
        <v>1107</v>
      </c>
      <c r="BQ65" t="s">
        <v>1109</v>
      </c>
      <c r="BR65" t="s">
        <v>1109</v>
      </c>
      <c r="BS65" t="s">
        <v>1111</v>
      </c>
      <c r="BT65" t="s">
        <v>1107</v>
      </c>
      <c r="BU65" t="s">
        <v>1107</v>
      </c>
      <c r="BV65" t="s">
        <v>1107</v>
      </c>
      <c r="BW65" t="s">
        <v>1107</v>
      </c>
      <c r="BX65" t="s">
        <v>1109</v>
      </c>
    </row>
    <row r="66" spans="1:76" x14ac:dyDescent="0.3">
      <c r="A66" t="s">
        <v>474</v>
      </c>
      <c r="B66" t="s">
        <v>475</v>
      </c>
      <c r="C66" t="s">
        <v>1315</v>
      </c>
      <c r="D66" t="s">
        <v>1316</v>
      </c>
      <c r="E66">
        <v>2085833453</v>
      </c>
      <c r="F66" t="s">
        <v>1317</v>
      </c>
      <c r="G66">
        <v>0</v>
      </c>
      <c r="H66">
        <v>0</v>
      </c>
      <c r="I66">
        <v>0</v>
      </c>
      <c r="J66">
        <v>0</v>
      </c>
      <c r="K66">
        <v>0</v>
      </c>
      <c r="L66">
        <v>0</v>
      </c>
      <c r="M66">
        <v>0</v>
      </c>
      <c r="N66" t="s">
        <v>1053</v>
      </c>
      <c r="O66" t="s">
        <v>1053</v>
      </c>
      <c r="P66" t="s">
        <v>1053</v>
      </c>
      <c r="Q66" t="s">
        <v>1053</v>
      </c>
      <c r="V66" t="s">
        <v>1053</v>
      </c>
      <c r="X66" s="180" t="s">
        <v>1137</v>
      </c>
      <c r="Y66" t="s">
        <v>1086</v>
      </c>
      <c r="Z66" t="s">
        <v>1084</v>
      </c>
      <c r="AA66" t="s">
        <v>1084</v>
      </c>
      <c r="AB66" t="s">
        <v>1084</v>
      </c>
      <c r="AO66" t="s">
        <v>1109</v>
      </c>
      <c r="AP66" t="s">
        <v>1107</v>
      </c>
      <c r="AQ66" t="s">
        <v>1107</v>
      </c>
      <c r="AR66" t="s">
        <v>1107</v>
      </c>
      <c r="AS66" t="s">
        <v>1107</v>
      </c>
      <c r="AT66" t="s">
        <v>1107</v>
      </c>
      <c r="AU66" t="s">
        <v>1107</v>
      </c>
      <c r="AV66" t="s">
        <v>1107</v>
      </c>
      <c r="AW66" t="s">
        <v>1107</v>
      </c>
      <c r="AX66" t="s">
        <v>1109</v>
      </c>
      <c r="AY66" t="s">
        <v>1107</v>
      </c>
      <c r="AZ66" t="s">
        <v>1107</v>
      </c>
      <c r="BA66" t="s">
        <v>1107</v>
      </c>
      <c r="BB66" t="s">
        <v>1109</v>
      </c>
      <c r="BC66" t="s">
        <v>1107</v>
      </c>
      <c r="BD66" t="s">
        <v>1107</v>
      </c>
      <c r="BE66" t="s">
        <v>1107</v>
      </c>
      <c r="BF66" t="s">
        <v>1107</v>
      </c>
      <c r="BG66" t="s">
        <v>1109</v>
      </c>
      <c r="BH66" t="s">
        <v>1107</v>
      </c>
      <c r="BI66" t="s">
        <v>1107</v>
      </c>
      <c r="BJ66" t="s">
        <v>1107</v>
      </c>
      <c r="BK66" t="s">
        <v>1109</v>
      </c>
      <c r="BL66" t="s">
        <v>1107</v>
      </c>
      <c r="BM66" t="s">
        <v>1107</v>
      </c>
      <c r="BN66" t="s">
        <v>1107</v>
      </c>
      <c r="BO66" t="s">
        <v>1107</v>
      </c>
      <c r="BP66" t="s">
        <v>1109</v>
      </c>
      <c r="BQ66" t="s">
        <v>1107</v>
      </c>
      <c r="BR66" t="s">
        <v>1107</v>
      </c>
      <c r="BS66" t="s">
        <v>1107</v>
      </c>
      <c r="BT66" t="s">
        <v>1109</v>
      </c>
      <c r="BU66" t="s">
        <v>1107</v>
      </c>
      <c r="BV66" t="s">
        <v>1107</v>
      </c>
      <c r="BW66" t="s">
        <v>1107</v>
      </c>
      <c r="BX66" t="s">
        <v>1107</v>
      </c>
    </row>
    <row r="67" spans="1:76" x14ac:dyDescent="0.3">
      <c r="A67" t="s">
        <v>478</v>
      </c>
      <c r="B67" t="s">
        <v>479</v>
      </c>
      <c r="C67" t="s">
        <v>1318</v>
      </c>
      <c r="D67" t="s">
        <v>1319</v>
      </c>
      <c r="E67" t="s">
        <v>1320</v>
      </c>
      <c r="F67" t="s">
        <v>1321</v>
      </c>
      <c r="G67">
        <v>0</v>
      </c>
      <c r="H67">
        <v>0</v>
      </c>
      <c r="I67">
        <v>0</v>
      </c>
      <c r="J67">
        <v>0</v>
      </c>
      <c r="K67">
        <v>0</v>
      </c>
      <c r="L67">
        <v>0</v>
      </c>
      <c r="M67">
        <v>0</v>
      </c>
      <c r="N67" t="s">
        <v>1053</v>
      </c>
      <c r="O67" t="s">
        <v>1053</v>
      </c>
      <c r="P67" t="s">
        <v>1053</v>
      </c>
      <c r="Q67" t="s">
        <v>1053</v>
      </c>
      <c r="V67" t="s">
        <v>1053</v>
      </c>
      <c r="X67" s="180" t="s">
        <v>1137</v>
      </c>
      <c r="Y67" t="s">
        <v>1086</v>
      </c>
      <c r="Z67" t="s">
        <v>1084</v>
      </c>
      <c r="AA67" t="s">
        <v>1086</v>
      </c>
      <c r="AB67" t="s">
        <v>1084</v>
      </c>
      <c r="AO67" t="s">
        <v>1105</v>
      </c>
      <c r="AP67" t="s">
        <v>1105</v>
      </c>
      <c r="AQ67" t="s">
        <v>1105</v>
      </c>
      <c r="AR67" t="s">
        <v>1105</v>
      </c>
      <c r="AS67" t="s">
        <v>1105</v>
      </c>
      <c r="AT67" t="s">
        <v>1105</v>
      </c>
      <c r="AU67" t="s">
        <v>1105</v>
      </c>
      <c r="AV67" t="s">
        <v>1105</v>
      </c>
      <c r="AW67" t="s">
        <v>1107</v>
      </c>
      <c r="AX67" t="s">
        <v>1105</v>
      </c>
      <c r="AY67" t="s">
        <v>1105</v>
      </c>
      <c r="AZ67" t="s">
        <v>1105</v>
      </c>
      <c r="BA67" t="s">
        <v>1105</v>
      </c>
      <c r="BB67" t="s">
        <v>1107</v>
      </c>
      <c r="BC67" t="s">
        <v>1105</v>
      </c>
      <c r="BD67" t="s">
        <v>1105</v>
      </c>
      <c r="BE67" t="s">
        <v>1105</v>
      </c>
      <c r="BF67" t="s">
        <v>1107</v>
      </c>
      <c r="BG67" t="s">
        <v>1107</v>
      </c>
      <c r="BH67" t="s">
        <v>1107</v>
      </c>
      <c r="BI67" t="s">
        <v>1107</v>
      </c>
      <c r="BJ67" t="s">
        <v>1107</v>
      </c>
      <c r="BK67" t="s">
        <v>1107</v>
      </c>
      <c r="BL67" t="s">
        <v>1107</v>
      </c>
      <c r="BM67" t="s">
        <v>1107</v>
      </c>
      <c r="BN67" t="s">
        <v>1107</v>
      </c>
      <c r="BO67" t="s">
        <v>1109</v>
      </c>
      <c r="BP67" t="s">
        <v>1107</v>
      </c>
      <c r="BQ67" t="s">
        <v>1107</v>
      </c>
      <c r="BR67" t="s">
        <v>1107</v>
      </c>
      <c r="BS67" t="s">
        <v>1107</v>
      </c>
      <c r="BT67" t="s">
        <v>1109</v>
      </c>
      <c r="BU67" t="s">
        <v>1107</v>
      </c>
      <c r="BV67" t="s">
        <v>1107</v>
      </c>
      <c r="BW67" t="s">
        <v>1107</v>
      </c>
      <c r="BX67" t="s">
        <v>1109</v>
      </c>
    </row>
    <row r="68" spans="1:76" x14ac:dyDescent="0.3">
      <c r="A68" t="s">
        <v>480</v>
      </c>
      <c r="B68" t="s">
        <v>481</v>
      </c>
      <c r="C68" t="s">
        <v>1653</v>
      </c>
      <c r="D68" t="s">
        <v>1654</v>
      </c>
      <c r="E68" t="s">
        <v>1655</v>
      </c>
      <c r="F68" t="s">
        <v>1656</v>
      </c>
      <c r="G68">
        <v>0</v>
      </c>
      <c r="H68">
        <v>0</v>
      </c>
      <c r="I68">
        <v>0</v>
      </c>
      <c r="J68">
        <v>0</v>
      </c>
      <c r="K68">
        <v>0</v>
      </c>
      <c r="L68">
        <v>0</v>
      </c>
      <c r="M68">
        <v>0</v>
      </c>
      <c r="N68" t="s">
        <v>1053</v>
      </c>
      <c r="O68" t="s">
        <v>1053</v>
      </c>
      <c r="P68" t="s">
        <v>1053</v>
      </c>
      <c r="Q68" t="s">
        <v>1053</v>
      </c>
      <c r="V68" t="s">
        <v>1053</v>
      </c>
      <c r="X68" s="180" t="s">
        <v>1137</v>
      </c>
      <c r="Y68" t="s">
        <v>1084</v>
      </c>
      <c r="Z68" t="s">
        <v>1084</v>
      </c>
      <c r="AA68" t="s">
        <v>1084</v>
      </c>
      <c r="AB68" t="s">
        <v>1086</v>
      </c>
      <c r="AO68" t="s">
        <v>1105</v>
      </c>
      <c r="AP68" t="s">
        <v>1105</v>
      </c>
      <c r="AQ68" t="s">
        <v>1109</v>
      </c>
      <c r="AR68" t="s">
        <v>1107</v>
      </c>
      <c r="AS68" t="s">
        <v>1105</v>
      </c>
      <c r="AT68" t="s">
        <v>1105</v>
      </c>
      <c r="AU68" t="s">
        <v>1105</v>
      </c>
      <c r="AV68" t="s">
        <v>1107</v>
      </c>
      <c r="AW68" t="s">
        <v>1109</v>
      </c>
      <c r="AX68" t="s">
        <v>1107</v>
      </c>
      <c r="AY68" t="s">
        <v>1107</v>
      </c>
      <c r="AZ68" t="s">
        <v>1109</v>
      </c>
      <c r="BA68" t="s">
        <v>1107</v>
      </c>
      <c r="BB68" t="s">
        <v>1105</v>
      </c>
      <c r="BC68" t="s">
        <v>1107</v>
      </c>
      <c r="BD68" t="s">
        <v>1107</v>
      </c>
      <c r="BE68" t="s">
        <v>1107</v>
      </c>
      <c r="BF68" t="s">
        <v>1109</v>
      </c>
      <c r="BG68" t="s">
        <v>1107</v>
      </c>
      <c r="BH68" t="s">
        <v>1107</v>
      </c>
      <c r="BI68" t="s">
        <v>1109</v>
      </c>
      <c r="BJ68" t="s">
        <v>1107</v>
      </c>
      <c r="BK68" t="s">
        <v>1105</v>
      </c>
      <c r="BL68" t="s">
        <v>1107</v>
      </c>
      <c r="BM68" t="s">
        <v>1107</v>
      </c>
      <c r="BN68" t="s">
        <v>1107</v>
      </c>
      <c r="BO68" t="s">
        <v>1109</v>
      </c>
      <c r="BP68" t="s">
        <v>1107</v>
      </c>
      <c r="BQ68" t="s">
        <v>1107</v>
      </c>
      <c r="BR68" t="s">
        <v>1109</v>
      </c>
      <c r="BS68" t="s">
        <v>1107</v>
      </c>
      <c r="BT68" t="s">
        <v>1107</v>
      </c>
      <c r="BU68" t="s">
        <v>1107</v>
      </c>
      <c r="BV68" t="s">
        <v>1107</v>
      </c>
      <c r="BW68" t="s">
        <v>1107</v>
      </c>
      <c r="BX68" t="s">
        <v>1109</v>
      </c>
    </row>
    <row r="69" spans="1:76" x14ac:dyDescent="0.3">
      <c r="A69" t="s">
        <v>482</v>
      </c>
      <c r="B69" t="s">
        <v>483</v>
      </c>
      <c r="C69" t="s">
        <v>1288</v>
      </c>
      <c r="D69" t="s">
        <v>1289</v>
      </c>
      <c r="E69">
        <v>7971625133</v>
      </c>
      <c r="F69" t="s">
        <v>1322</v>
      </c>
      <c r="G69">
        <v>0</v>
      </c>
      <c r="H69">
        <v>0</v>
      </c>
      <c r="I69">
        <v>0</v>
      </c>
      <c r="J69">
        <v>0</v>
      </c>
      <c r="K69">
        <v>0</v>
      </c>
      <c r="L69">
        <v>0</v>
      </c>
      <c r="M69">
        <v>0</v>
      </c>
      <c r="N69" t="s">
        <v>1053</v>
      </c>
      <c r="O69" t="s">
        <v>1053</v>
      </c>
      <c r="P69" t="s">
        <v>1053</v>
      </c>
      <c r="Q69" t="s">
        <v>1053</v>
      </c>
      <c r="V69" t="s">
        <v>1053</v>
      </c>
      <c r="X69" s="180" t="s">
        <v>1137</v>
      </c>
      <c r="Y69" t="s">
        <v>1086</v>
      </c>
      <c r="Z69" t="s">
        <v>1084</v>
      </c>
      <c r="AA69" t="s">
        <v>1084</v>
      </c>
      <c r="AB69" t="s">
        <v>1084</v>
      </c>
      <c r="AO69" t="s">
        <v>1107</v>
      </c>
      <c r="AP69" t="s">
        <v>1107</v>
      </c>
      <c r="AQ69" t="s">
        <v>1107</v>
      </c>
      <c r="AR69" t="s">
        <v>1107</v>
      </c>
      <c r="AS69" t="s">
        <v>1109</v>
      </c>
      <c r="AT69" t="s">
        <v>1107</v>
      </c>
      <c r="AU69" t="s">
        <v>1107</v>
      </c>
      <c r="AV69" t="s">
        <v>1107</v>
      </c>
      <c r="AW69" t="s">
        <v>1107</v>
      </c>
      <c r="AX69" t="s">
        <v>1107</v>
      </c>
      <c r="AY69" t="s">
        <v>1107</v>
      </c>
      <c r="AZ69" t="s">
        <v>1107</v>
      </c>
      <c r="BA69" t="s">
        <v>1107</v>
      </c>
      <c r="BB69" t="s">
        <v>1109</v>
      </c>
      <c r="BC69" t="s">
        <v>1107</v>
      </c>
      <c r="BD69" t="s">
        <v>1109</v>
      </c>
      <c r="BE69" t="s">
        <v>1107</v>
      </c>
      <c r="BF69" t="s">
        <v>1107</v>
      </c>
      <c r="BG69" t="s">
        <v>1107</v>
      </c>
      <c r="BH69" t="s">
        <v>1107</v>
      </c>
      <c r="BI69" t="s">
        <v>1107</v>
      </c>
      <c r="BJ69" t="s">
        <v>1107</v>
      </c>
      <c r="BK69" t="s">
        <v>1109</v>
      </c>
      <c r="BL69" t="s">
        <v>1107</v>
      </c>
      <c r="BM69" t="s">
        <v>1109</v>
      </c>
      <c r="BN69" t="s">
        <v>1107</v>
      </c>
      <c r="BO69" t="s">
        <v>1107</v>
      </c>
      <c r="BP69" t="s">
        <v>1107</v>
      </c>
      <c r="BQ69" t="s">
        <v>1107</v>
      </c>
      <c r="BR69" t="s">
        <v>1107</v>
      </c>
      <c r="BS69" t="s">
        <v>1107</v>
      </c>
      <c r="BT69" t="s">
        <v>1109</v>
      </c>
      <c r="BU69" t="s">
        <v>1107</v>
      </c>
      <c r="BV69" t="s">
        <v>1109</v>
      </c>
      <c r="BW69" t="s">
        <v>1107</v>
      </c>
      <c r="BX69" t="s">
        <v>1107</v>
      </c>
    </row>
    <row r="70" spans="1:76" x14ac:dyDescent="0.3">
      <c r="A70" t="s">
        <v>486</v>
      </c>
      <c r="B70" t="s">
        <v>487</v>
      </c>
      <c r="C70" t="s">
        <v>1589</v>
      </c>
      <c r="D70" t="s">
        <v>1590</v>
      </c>
      <c r="E70" t="s">
        <v>1591</v>
      </c>
      <c r="F70" t="s">
        <v>1592</v>
      </c>
      <c r="G70">
        <v>0</v>
      </c>
      <c r="H70">
        <v>0</v>
      </c>
      <c r="I70">
        <v>0</v>
      </c>
      <c r="J70">
        <v>0</v>
      </c>
      <c r="K70">
        <v>0</v>
      </c>
      <c r="L70">
        <v>0</v>
      </c>
      <c r="M70">
        <v>0</v>
      </c>
      <c r="N70" t="s">
        <v>1053</v>
      </c>
      <c r="O70" t="s">
        <v>1053</v>
      </c>
      <c r="P70" t="s">
        <v>1053</v>
      </c>
      <c r="Q70" t="s">
        <v>1053</v>
      </c>
      <c r="V70" t="s">
        <v>1053</v>
      </c>
      <c r="X70" s="180" t="s">
        <v>1137</v>
      </c>
      <c r="Y70" t="s">
        <v>1088</v>
      </c>
      <c r="Z70" t="s">
        <v>1084</v>
      </c>
      <c r="AA70" t="s">
        <v>1088</v>
      </c>
      <c r="AB70" t="s">
        <v>1086</v>
      </c>
      <c r="AO70" t="s">
        <v>1107</v>
      </c>
      <c r="AP70" t="s">
        <v>1107</v>
      </c>
      <c r="AQ70" t="s">
        <v>1107</v>
      </c>
      <c r="AR70" t="s">
        <v>1107</v>
      </c>
      <c r="AS70" t="s">
        <v>1109</v>
      </c>
      <c r="AT70" t="s">
        <v>1109</v>
      </c>
      <c r="AU70" t="s">
        <v>1105</v>
      </c>
      <c r="AV70" t="s">
        <v>1105</v>
      </c>
      <c r="AW70" t="s">
        <v>1105</v>
      </c>
      <c r="AX70" t="s">
        <v>1107</v>
      </c>
      <c r="AY70" t="s">
        <v>1107</v>
      </c>
      <c r="AZ70" t="s">
        <v>1107</v>
      </c>
      <c r="BA70" t="s">
        <v>1107</v>
      </c>
      <c r="BB70" t="s">
        <v>1109</v>
      </c>
      <c r="BC70" t="s">
        <v>1107</v>
      </c>
      <c r="BD70" t="s">
        <v>1105</v>
      </c>
      <c r="BE70" t="s">
        <v>1105</v>
      </c>
      <c r="BF70" t="s">
        <v>1105</v>
      </c>
      <c r="BG70" t="s">
        <v>1107</v>
      </c>
      <c r="BH70" t="s">
        <v>1109</v>
      </c>
      <c r="BI70" t="s">
        <v>1107</v>
      </c>
      <c r="BJ70" t="s">
        <v>1107</v>
      </c>
      <c r="BK70" t="s">
        <v>1109</v>
      </c>
      <c r="BL70" t="s">
        <v>1107</v>
      </c>
      <c r="BM70" t="s">
        <v>1107</v>
      </c>
      <c r="BN70" t="s">
        <v>1107</v>
      </c>
      <c r="BO70" t="s">
        <v>1107</v>
      </c>
      <c r="BP70" t="s">
        <v>1107</v>
      </c>
      <c r="BQ70" t="s">
        <v>1111</v>
      </c>
      <c r="BR70" t="s">
        <v>1109</v>
      </c>
      <c r="BS70" t="s">
        <v>1109</v>
      </c>
      <c r="BT70" t="s">
        <v>1109</v>
      </c>
      <c r="BU70" t="s">
        <v>1107</v>
      </c>
      <c r="BV70" t="s">
        <v>1107</v>
      </c>
      <c r="BW70" t="s">
        <v>1107</v>
      </c>
      <c r="BX70" t="s">
        <v>1107</v>
      </c>
    </row>
    <row r="71" spans="1:76" x14ac:dyDescent="0.3">
      <c r="A71" t="s">
        <v>488</v>
      </c>
      <c r="B71" t="s">
        <v>489</v>
      </c>
      <c r="C71" t="s">
        <v>1540</v>
      </c>
      <c r="D71" t="s">
        <v>1541</v>
      </c>
      <c r="E71" t="s">
        <v>1542</v>
      </c>
      <c r="F71" t="s">
        <v>1543</v>
      </c>
      <c r="G71">
        <v>0</v>
      </c>
      <c r="H71">
        <v>0</v>
      </c>
      <c r="I71">
        <v>0</v>
      </c>
      <c r="J71">
        <v>0</v>
      </c>
      <c r="K71">
        <v>0</v>
      </c>
      <c r="L71">
        <v>0</v>
      </c>
      <c r="M71">
        <v>0</v>
      </c>
      <c r="N71" t="s">
        <v>1053</v>
      </c>
      <c r="O71" t="s">
        <v>1053</v>
      </c>
      <c r="P71" t="s">
        <v>1053</v>
      </c>
      <c r="Q71" t="s">
        <v>1053</v>
      </c>
      <c r="V71" t="s">
        <v>1053</v>
      </c>
      <c r="X71" s="180" t="s">
        <v>1137</v>
      </c>
      <c r="Y71" t="s">
        <v>1088</v>
      </c>
      <c r="Z71" t="s">
        <v>1088</v>
      </c>
      <c r="AA71" t="s">
        <v>1088</v>
      </c>
      <c r="AB71" t="s">
        <v>1088</v>
      </c>
      <c r="AO71" t="s">
        <v>1105</v>
      </c>
      <c r="AP71" t="s">
        <v>1107</v>
      </c>
      <c r="AQ71" t="s">
        <v>1107</v>
      </c>
      <c r="AR71" t="s">
        <v>1107</v>
      </c>
      <c r="AS71" t="s">
        <v>1107</v>
      </c>
      <c r="AT71" t="s">
        <v>1105</v>
      </c>
      <c r="AU71" t="s">
        <v>1107</v>
      </c>
      <c r="AV71" t="s">
        <v>1107</v>
      </c>
      <c r="AW71" t="s">
        <v>1103</v>
      </c>
      <c r="AX71" t="s">
        <v>1105</v>
      </c>
      <c r="AY71" t="s">
        <v>1107</v>
      </c>
      <c r="AZ71" t="s">
        <v>1107</v>
      </c>
      <c r="BA71" t="s">
        <v>1107</v>
      </c>
      <c r="BB71" t="s">
        <v>1107</v>
      </c>
      <c r="BC71" t="s">
        <v>1107</v>
      </c>
      <c r="BD71" t="s">
        <v>1107</v>
      </c>
      <c r="BE71" t="s">
        <v>1107</v>
      </c>
      <c r="BF71" t="s">
        <v>1103</v>
      </c>
      <c r="BG71" t="s">
        <v>1107</v>
      </c>
      <c r="BH71" t="s">
        <v>1107</v>
      </c>
      <c r="BI71" t="s">
        <v>1107</v>
      </c>
      <c r="BJ71" t="s">
        <v>1107</v>
      </c>
      <c r="BK71" t="s">
        <v>1107</v>
      </c>
      <c r="BL71" t="s">
        <v>1107</v>
      </c>
      <c r="BM71" t="s">
        <v>1107</v>
      </c>
      <c r="BN71" t="s">
        <v>1107</v>
      </c>
      <c r="BO71" t="s">
        <v>1103</v>
      </c>
      <c r="BP71" t="s">
        <v>1107</v>
      </c>
      <c r="BQ71" t="s">
        <v>1107</v>
      </c>
      <c r="BR71" t="s">
        <v>1107</v>
      </c>
      <c r="BS71" t="s">
        <v>1107</v>
      </c>
      <c r="BT71" t="s">
        <v>1107</v>
      </c>
      <c r="BU71" t="s">
        <v>1107</v>
      </c>
      <c r="BV71" t="s">
        <v>1107</v>
      </c>
      <c r="BW71" t="s">
        <v>1107</v>
      </c>
      <c r="BX71" t="s">
        <v>1103</v>
      </c>
    </row>
    <row r="72" spans="1:76" x14ac:dyDescent="0.3">
      <c r="A72" t="s">
        <v>492</v>
      </c>
      <c r="B72" t="s">
        <v>493</v>
      </c>
      <c r="C72" t="s">
        <v>1593</v>
      </c>
      <c r="D72" t="s">
        <v>1594</v>
      </c>
      <c r="E72">
        <v>7776136576</v>
      </c>
      <c r="F72" t="s">
        <v>1595</v>
      </c>
      <c r="G72">
        <v>0</v>
      </c>
      <c r="H72">
        <v>0</v>
      </c>
      <c r="I72">
        <v>0</v>
      </c>
      <c r="J72">
        <v>0</v>
      </c>
      <c r="K72">
        <v>0</v>
      </c>
      <c r="L72">
        <v>0</v>
      </c>
      <c r="M72">
        <v>0</v>
      </c>
      <c r="N72" t="s">
        <v>1053</v>
      </c>
      <c r="O72" t="s">
        <v>1053</v>
      </c>
      <c r="P72" t="s">
        <v>1053</v>
      </c>
      <c r="Q72" t="s">
        <v>1053</v>
      </c>
      <c r="V72" t="s">
        <v>1053</v>
      </c>
      <c r="X72" s="180" t="s">
        <v>1137</v>
      </c>
      <c r="Y72" t="s">
        <v>1084</v>
      </c>
      <c r="Z72" t="s">
        <v>1084</v>
      </c>
      <c r="AA72" t="s">
        <v>1088</v>
      </c>
      <c r="AB72" t="s">
        <v>1088</v>
      </c>
      <c r="AO72" t="s">
        <v>1109</v>
      </c>
      <c r="AP72" t="s">
        <v>1105</v>
      </c>
      <c r="AQ72" t="s">
        <v>1105</v>
      </c>
      <c r="AR72" t="s">
        <v>1105</v>
      </c>
      <c r="AS72" t="s">
        <v>1107</v>
      </c>
      <c r="AT72" t="s">
        <v>1105</v>
      </c>
      <c r="AU72" t="s">
        <v>1107</v>
      </c>
      <c r="AV72" t="s">
        <v>1107</v>
      </c>
      <c r="AW72" t="s">
        <v>1109</v>
      </c>
      <c r="AX72" t="s">
        <v>1109</v>
      </c>
      <c r="AY72" t="s">
        <v>1107</v>
      </c>
      <c r="AZ72" t="s">
        <v>1105</v>
      </c>
      <c r="BA72" t="s">
        <v>1105</v>
      </c>
      <c r="BB72" t="s">
        <v>1107</v>
      </c>
      <c r="BC72" t="s">
        <v>1107</v>
      </c>
      <c r="BD72" t="s">
        <v>1107</v>
      </c>
      <c r="BE72" t="s">
        <v>1107</v>
      </c>
      <c r="BF72" t="s">
        <v>1109</v>
      </c>
      <c r="BG72" t="s">
        <v>1109</v>
      </c>
      <c r="BH72" t="s">
        <v>1107</v>
      </c>
      <c r="BI72" t="s">
        <v>1107</v>
      </c>
      <c r="BJ72" t="s">
        <v>1107</v>
      </c>
      <c r="BK72" t="s">
        <v>1107</v>
      </c>
      <c r="BL72" t="s">
        <v>1107</v>
      </c>
      <c r="BM72" t="s">
        <v>1109</v>
      </c>
      <c r="BN72" t="s">
        <v>1107</v>
      </c>
      <c r="BO72" t="s">
        <v>1111</v>
      </c>
      <c r="BP72" t="s">
        <v>1109</v>
      </c>
      <c r="BQ72" t="s">
        <v>1109</v>
      </c>
      <c r="BR72" t="s">
        <v>1107</v>
      </c>
      <c r="BS72" t="s">
        <v>1109</v>
      </c>
      <c r="BT72" t="s">
        <v>1109</v>
      </c>
      <c r="BU72" t="s">
        <v>1107</v>
      </c>
      <c r="BV72" t="s">
        <v>1109</v>
      </c>
      <c r="BW72" t="s">
        <v>1109</v>
      </c>
      <c r="BX72" t="s">
        <v>1111</v>
      </c>
    </row>
    <row r="73" spans="1:76" x14ac:dyDescent="0.3">
      <c r="A73" t="s">
        <v>494</v>
      </c>
      <c r="B73" t="s">
        <v>495</v>
      </c>
      <c r="C73" t="s">
        <v>1323</v>
      </c>
      <c r="D73" t="s">
        <v>1324</v>
      </c>
      <c r="E73" t="s">
        <v>1325</v>
      </c>
      <c r="F73" t="s">
        <v>1326</v>
      </c>
      <c r="G73">
        <v>0</v>
      </c>
      <c r="H73">
        <v>0</v>
      </c>
      <c r="I73">
        <v>0</v>
      </c>
      <c r="J73">
        <v>0</v>
      </c>
      <c r="K73">
        <v>0</v>
      </c>
      <c r="L73">
        <v>0</v>
      </c>
      <c r="M73">
        <v>0</v>
      </c>
      <c r="N73" t="s">
        <v>1053</v>
      </c>
      <c r="O73" t="s">
        <v>1053</v>
      </c>
      <c r="P73" t="s">
        <v>1053</v>
      </c>
      <c r="Q73" t="s">
        <v>1053</v>
      </c>
      <c r="V73" t="s">
        <v>1053</v>
      </c>
      <c r="X73" s="180" t="s">
        <v>1137</v>
      </c>
      <c r="Y73" t="s">
        <v>1088</v>
      </c>
      <c r="Z73" t="s">
        <v>1084</v>
      </c>
      <c r="AA73" t="s">
        <v>1086</v>
      </c>
      <c r="AB73" t="s">
        <v>1084</v>
      </c>
      <c r="AO73" t="s">
        <v>1105</v>
      </c>
      <c r="AP73" t="s">
        <v>1105</v>
      </c>
      <c r="AQ73" t="s">
        <v>1107</v>
      </c>
      <c r="AR73" t="s">
        <v>1105</v>
      </c>
      <c r="AS73" t="s">
        <v>1105</v>
      </c>
      <c r="AT73" t="s">
        <v>1105</v>
      </c>
      <c r="AU73" t="s">
        <v>1109</v>
      </c>
      <c r="AV73" t="s">
        <v>1105</v>
      </c>
      <c r="AW73" t="s">
        <v>1105</v>
      </c>
      <c r="AX73" t="s">
        <v>1107</v>
      </c>
      <c r="AY73" t="s">
        <v>1107</v>
      </c>
      <c r="AZ73" t="s">
        <v>1107</v>
      </c>
      <c r="BA73" t="s">
        <v>1105</v>
      </c>
      <c r="BB73" t="s">
        <v>1105</v>
      </c>
      <c r="BC73" t="s">
        <v>1105</v>
      </c>
      <c r="BD73" t="s">
        <v>1109</v>
      </c>
      <c r="BE73" t="s">
        <v>1105</v>
      </c>
      <c r="BF73" t="s">
        <v>1107</v>
      </c>
      <c r="BG73" t="s">
        <v>1107</v>
      </c>
      <c r="BH73" t="s">
        <v>1107</v>
      </c>
      <c r="BI73" t="s">
        <v>1107</v>
      </c>
      <c r="BJ73" t="s">
        <v>1107</v>
      </c>
      <c r="BK73" t="s">
        <v>1107</v>
      </c>
      <c r="BL73" t="s">
        <v>1107</v>
      </c>
      <c r="BM73" t="s">
        <v>1109</v>
      </c>
      <c r="BN73" t="s">
        <v>1105</v>
      </c>
      <c r="BO73" t="s">
        <v>1107</v>
      </c>
      <c r="BP73" t="s">
        <v>1109</v>
      </c>
      <c r="BQ73" t="s">
        <v>1109</v>
      </c>
      <c r="BR73" t="s">
        <v>1109</v>
      </c>
      <c r="BS73" t="s">
        <v>1107</v>
      </c>
      <c r="BT73" t="s">
        <v>1107</v>
      </c>
      <c r="BU73" t="s">
        <v>1107</v>
      </c>
      <c r="BV73" t="s">
        <v>1109</v>
      </c>
      <c r="BW73" t="s">
        <v>1105</v>
      </c>
      <c r="BX73" t="s">
        <v>1109</v>
      </c>
    </row>
    <row r="74" spans="1:76" x14ac:dyDescent="0.3">
      <c r="A74" t="s">
        <v>496</v>
      </c>
      <c r="B74" t="s">
        <v>497</v>
      </c>
      <c r="C74" t="s">
        <v>1327</v>
      </c>
      <c r="D74" t="s">
        <v>1328</v>
      </c>
      <c r="E74" t="s">
        <v>1329</v>
      </c>
      <c r="F74" t="s">
        <v>1330</v>
      </c>
      <c r="G74">
        <v>0</v>
      </c>
      <c r="H74">
        <v>0</v>
      </c>
      <c r="I74">
        <v>0</v>
      </c>
      <c r="J74">
        <v>0</v>
      </c>
      <c r="K74">
        <v>0</v>
      </c>
      <c r="L74">
        <v>0</v>
      </c>
      <c r="M74">
        <v>0</v>
      </c>
      <c r="N74" t="s">
        <v>1053</v>
      </c>
      <c r="O74" t="s">
        <v>1053</v>
      </c>
      <c r="P74" t="s">
        <v>1053</v>
      </c>
      <c r="Q74" t="s">
        <v>1053</v>
      </c>
      <c r="V74" t="s">
        <v>1053</v>
      </c>
      <c r="X74" s="180" t="s">
        <v>1137</v>
      </c>
      <c r="Y74" t="s">
        <v>1086</v>
      </c>
      <c r="Z74" t="s">
        <v>1084</v>
      </c>
      <c r="AA74" t="s">
        <v>1084</v>
      </c>
      <c r="AB74" t="s">
        <v>1084</v>
      </c>
      <c r="AO74" t="s">
        <v>1109</v>
      </c>
      <c r="AP74" t="s">
        <v>1109</v>
      </c>
      <c r="AQ74" t="s">
        <v>1109</v>
      </c>
      <c r="AR74" t="s">
        <v>1107</v>
      </c>
      <c r="AS74" t="s">
        <v>1105</v>
      </c>
      <c r="AT74" t="s">
        <v>1107</v>
      </c>
      <c r="AU74" t="s">
        <v>1107</v>
      </c>
      <c r="AV74" t="s">
        <v>1107</v>
      </c>
      <c r="AW74" t="s">
        <v>1103</v>
      </c>
      <c r="AX74" t="s">
        <v>1109</v>
      </c>
      <c r="AY74" t="s">
        <v>1109</v>
      </c>
      <c r="AZ74" t="s">
        <v>1109</v>
      </c>
      <c r="BA74" t="s">
        <v>1107</v>
      </c>
      <c r="BB74" t="s">
        <v>1105</v>
      </c>
      <c r="BC74" t="s">
        <v>1107</v>
      </c>
      <c r="BD74" t="s">
        <v>1107</v>
      </c>
      <c r="BE74" t="s">
        <v>1107</v>
      </c>
      <c r="BF74" t="s">
        <v>1105</v>
      </c>
      <c r="BG74" t="s">
        <v>1109</v>
      </c>
      <c r="BH74" t="s">
        <v>1109</v>
      </c>
      <c r="BI74" t="s">
        <v>1109</v>
      </c>
      <c r="BJ74" t="s">
        <v>1107</v>
      </c>
      <c r="BK74" t="s">
        <v>1105</v>
      </c>
      <c r="BL74" t="s">
        <v>1107</v>
      </c>
      <c r="BM74" t="s">
        <v>1107</v>
      </c>
      <c r="BN74" t="s">
        <v>1107</v>
      </c>
      <c r="BO74" t="s">
        <v>1105</v>
      </c>
      <c r="BP74" t="s">
        <v>1109</v>
      </c>
      <c r="BQ74" t="s">
        <v>1109</v>
      </c>
      <c r="BR74" t="s">
        <v>1109</v>
      </c>
      <c r="BS74" t="s">
        <v>1107</v>
      </c>
      <c r="BT74" t="s">
        <v>1105</v>
      </c>
      <c r="BU74" t="s">
        <v>1107</v>
      </c>
      <c r="BV74" t="s">
        <v>1107</v>
      </c>
      <c r="BW74" t="s">
        <v>1107</v>
      </c>
      <c r="BX74" t="s">
        <v>1105</v>
      </c>
    </row>
    <row r="75" spans="1:76" x14ac:dyDescent="0.3">
      <c r="A75" t="s">
        <v>500</v>
      </c>
      <c r="B75" t="s">
        <v>501</v>
      </c>
      <c r="C75" t="s">
        <v>1331</v>
      </c>
      <c r="D75" t="s">
        <v>1332</v>
      </c>
      <c r="E75">
        <v>2030494336</v>
      </c>
      <c r="F75" t="s">
        <v>1333</v>
      </c>
      <c r="G75">
        <v>0</v>
      </c>
      <c r="H75">
        <v>0</v>
      </c>
      <c r="I75">
        <v>0</v>
      </c>
      <c r="J75">
        <v>0</v>
      </c>
      <c r="K75">
        <v>0</v>
      </c>
      <c r="L75">
        <v>0</v>
      </c>
      <c r="M75">
        <v>0</v>
      </c>
      <c r="N75" t="s">
        <v>1053</v>
      </c>
      <c r="O75" t="s">
        <v>1053</v>
      </c>
      <c r="P75" t="s">
        <v>1053</v>
      </c>
      <c r="Q75" t="s">
        <v>1053</v>
      </c>
      <c r="V75" t="s">
        <v>1053</v>
      </c>
      <c r="X75" s="180" t="s">
        <v>1137</v>
      </c>
      <c r="Y75" t="s">
        <v>1084</v>
      </c>
      <c r="Z75" t="s">
        <v>1084</v>
      </c>
      <c r="AA75" t="s">
        <v>1084</v>
      </c>
      <c r="AB75" t="s">
        <v>1086</v>
      </c>
      <c r="AO75" t="s">
        <v>1107</v>
      </c>
      <c r="AP75" t="s">
        <v>1107</v>
      </c>
      <c r="AQ75" t="s">
        <v>1107</v>
      </c>
      <c r="AR75" t="s">
        <v>1107</v>
      </c>
      <c r="AS75" t="s">
        <v>1105</v>
      </c>
      <c r="AT75" t="s">
        <v>1105</v>
      </c>
      <c r="AU75" t="s">
        <v>1107</v>
      </c>
      <c r="AV75" t="s">
        <v>1107</v>
      </c>
      <c r="AW75" t="s">
        <v>1107</v>
      </c>
      <c r="AX75" t="s">
        <v>1109</v>
      </c>
      <c r="AY75" t="s">
        <v>1107</v>
      </c>
      <c r="AZ75" t="s">
        <v>1107</v>
      </c>
      <c r="BA75" t="s">
        <v>1107</v>
      </c>
      <c r="BB75" t="s">
        <v>1105</v>
      </c>
      <c r="BC75" t="s">
        <v>1105</v>
      </c>
      <c r="BD75" t="s">
        <v>1107</v>
      </c>
      <c r="BE75" t="s">
        <v>1107</v>
      </c>
      <c r="BF75" t="s">
        <v>1107</v>
      </c>
      <c r="BG75" t="s">
        <v>1109</v>
      </c>
      <c r="BH75" t="s">
        <v>1109</v>
      </c>
      <c r="BI75" t="s">
        <v>1109</v>
      </c>
      <c r="BJ75" t="s">
        <v>1107</v>
      </c>
      <c r="BK75" t="s">
        <v>1107</v>
      </c>
      <c r="BL75" t="s">
        <v>1107</v>
      </c>
      <c r="BM75" t="s">
        <v>1109</v>
      </c>
      <c r="BN75" t="s">
        <v>1109</v>
      </c>
      <c r="BO75" t="s">
        <v>1109</v>
      </c>
      <c r="BP75" t="s">
        <v>1109</v>
      </c>
      <c r="BQ75" t="s">
        <v>1109</v>
      </c>
      <c r="BR75" t="s">
        <v>1109</v>
      </c>
      <c r="BS75" t="s">
        <v>1109</v>
      </c>
      <c r="BT75" t="s">
        <v>1107</v>
      </c>
      <c r="BU75" t="s">
        <v>1109</v>
      </c>
      <c r="BV75" t="s">
        <v>1109</v>
      </c>
      <c r="BW75" t="s">
        <v>1109</v>
      </c>
      <c r="BX75" t="s">
        <v>1109</v>
      </c>
    </row>
    <row r="76" spans="1:76" x14ac:dyDescent="0.3">
      <c r="A76" t="s">
        <v>502</v>
      </c>
      <c r="B76" t="s">
        <v>503</v>
      </c>
      <c r="C76" t="s">
        <v>1544</v>
      </c>
      <c r="D76" t="s">
        <v>1545</v>
      </c>
      <c r="E76" t="s">
        <v>1546</v>
      </c>
      <c r="F76" t="s">
        <v>1547</v>
      </c>
      <c r="G76">
        <v>0</v>
      </c>
      <c r="H76">
        <v>0</v>
      </c>
      <c r="I76">
        <v>0</v>
      </c>
      <c r="J76">
        <v>0</v>
      </c>
      <c r="K76">
        <v>0</v>
      </c>
      <c r="L76">
        <v>0</v>
      </c>
      <c r="M76">
        <v>0</v>
      </c>
      <c r="N76" t="s">
        <v>1053</v>
      </c>
      <c r="O76" t="s">
        <v>1053</v>
      </c>
      <c r="P76" t="s">
        <v>1053</v>
      </c>
      <c r="Q76" t="s">
        <v>1053</v>
      </c>
      <c r="V76" t="s">
        <v>1053</v>
      </c>
      <c r="X76" s="180" t="s">
        <v>1137</v>
      </c>
      <c r="Y76" t="s">
        <v>1084</v>
      </c>
      <c r="Z76" t="s">
        <v>1084</v>
      </c>
      <c r="AA76" t="s">
        <v>1084</v>
      </c>
      <c r="AB76" t="s">
        <v>1086</v>
      </c>
      <c r="AO76" t="s">
        <v>1107</v>
      </c>
      <c r="AP76" t="s">
        <v>1107</v>
      </c>
      <c r="AQ76" t="s">
        <v>1107</v>
      </c>
      <c r="AR76" t="s">
        <v>1107</v>
      </c>
      <c r="AS76" t="s">
        <v>1109</v>
      </c>
      <c r="AT76" t="s">
        <v>1107</v>
      </c>
      <c r="AU76" t="s">
        <v>1109</v>
      </c>
      <c r="AV76" t="s">
        <v>1107</v>
      </c>
      <c r="AW76" t="s">
        <v>1107</v>
      </c>
      <c r="AX76" t="s">
        <v>1107</v>
      </c>
      <c r="AY76" t="s">
        <v>1107</v>
      </c>
      <c r="AZ76" t="s">
        <v>1107</v>
      </c>
      <c r="BA76" t="s">
        <v>1107</v>
      </c>
      <c r="BB76" t="s">
        <v>1109</v>
      </c>
      <c r="BC76" t="s">
        <v>1107</v>
      </c>
      <c r="BD76" t="s">
        <v>1109</v>
      </c>
      <c r="BE76" t="s">
        <v>1107</v>
      </c>
      <c r="BF76" t="s">
        <v>1107</v>
      </c>
      <c r="BG76" t="s">
        <v>1107</v>
      </c>
      <c r="BH76" t="s">
        <v>1107</v>
      </c>
      <c r="BI76" t="s">
        <v>1109</v>
      </c>
      <c r="BJ76" t="s">
        <v>1107</v>
      </c>
      <c r="BK76" t="s">
        <v>1109</v>
      </c>
      <c r="BL76" t="s">
        <v>1109</v>
      </c>
      <c r="BM76" t="s">
        <v>1109</v>
      </c>
      <c r="BN76" t="s">
        <v>1109</v>
      </c>
      <c r="BO76" t="s">
        <v>1107</v>
      </c>
      <c r="BP76" t="s">
        <v>1109</v>
      </c>
      <c r="BQ76" t="s">
        <v>1107</v>
      </c>
      <c r="BR76" t="s">
        <v>1109</v>
      </c>
      <c r="BS76" t="s">
        <v>1109</v>
      </c>
      <c r="BT76" t="s">
        <v>1109</v>
      </c>
      <c r="BU76" t="s">
        <v>1109</v>
      </c>
      <c r="BV76" t="s">
        <v>1109</v>
      </c>
      <c r="BW76" t="s">
        <v>1109</v>
      </c>
      <c r="BX76" t="s">
        <v>1107</v>
      </c>
    </row>
    <row r="77" spans="1:76" x14ac:dyDescent="0.3">
      <c r="A77" t="s">
        <v>506</v>
      </c>
      <c r="B77" t="s">
        <v>507</v>
      </c>
      <c r="C77" t="s">
        <v>1548</v>
      </c>
      <c r="D77" t="s">
        <v>1549</v>
      </c>
      <c r="E77" t="s">
        <v>1550</v>
      </c>
      <c r="F77" t="s">
        <v>1723</v>
      </c>
      <c r="G77">
        <v>0</v>
      </c>
      <c r="H77">
        <v>0</v>
      </c>
      <c r="I77">
        <v>0</v>
      </c>
      <c r="J77">
        <v>0</v>
      </c>
      <c r="K77">
        <v>0</v>
      </c>
      <c r="L77">
        <v>0</v>
      </c>
      <c r="M77">
        <v>0</v>
      </c>
      <c r="N77" t="s">
        <v>1053</v>
      </c>
      <c r="O77" t="s">
        <v>1053</v>
      </c>
      <c r="P77" t="s">
        <v>1053</v>
      </c>
      <c r="Q77" t="s">
        <v>1053</v>
      </c>
      <c r="V77" t="s">
        <v>1053</v>
      </c>
      <c r="X77" s="180" t="s">
        <v>1137</v>
      </c>
      <c r="Y77" t="s">
        <v>1084</v>
      </c>
      <c r="Z77" t="s">
        <v>1084</v>
      </c>
      <c r="AA77" t="s">
        <v>1084</v>
      </c>
      <c r="AB77" t="s">
        <v>1086</v>
      </c>
      <c r="AO77" t="s">
        <v>1107</v>
      </c>
      <c r="AP77" t="s">
        <v>1107</v>
      </c>
      <c r="AQ77" t="s">
        <v>1107</v>
      </c>
      <c r="AR77" t="s">
        <v>1107</v>
      </c>
      <c r="AS77" t="s">
        <v>1103</v>
      </c>
      <c r="AT77" t="s">
        <v>1107</v>
      </c>
      <c r="AU77" t="s">
        <v>1109</v>
      </c>
      <c r="AV77" t="s">
        <v>1107</v>
      </c>
      <c r="AW77" t="s">
        <v>1107</v>
      </c>
      <c r="AX77" t="s">
        <v>1107</v>
      </c>
      <c r="AY77" t="s">
        <v>1107</v>
      </c>
      <c r="AZ77" t="s">
        <v>1107</v>
      </c>
      <c r="BA77" t="s">
        <v>1107</v>
      </c>
      <c r="BB77" t="s">
        <v>1103</v>
      </c>
      <c r="BC77" t="s">
        <v>1107</v>
      </c>
      <c r="BD77" t="s">
        <v>1109</v>
      </c>
      <c r="BE77" t="s">
        <v>1107</v>
      </c>
      <c r="BF77" t="s">
        <v>1107</v>
      </c>
      <c r="BG77" t="s">
        <v>1107</v>
      </c>
      <c r="BH77" t="s">
        <v>1107</v>
      </c>
      <c r="BI77" t="s">
        <v>1109</v>
      </c>
      <c r="BJ77" t="s">
        <v>1107</v>
      </c>
      <c r="BK77" t="s">
        <v>1103</v>
      </c>
      <c r="BL77" t="s">
        <v>1109</v>
      </c>
      <c r="BM77" t="s">
        <v>1109</v>
      </c>
      <c r="BN77" t="s">
        <v>1107</v>
      </c>
      <c r="BO77" t="s">
        <v>1107</v>
      </c>
      <c r="BP77" t="s">
        <v>1109</v>
      </c>
      <c r="BQ77" t="s">
        <v>1109</v>
      </c>
      <c r="BR77" t="s">
        <v>1109</v>
      </c>
      <c r="BS77" t="s">
        <v>1107</v>
      </c>
      <c r="BT77" t="s">
        <v>1105</v>
      </c>
      <c r="BU77" t="s">
        <v>1109</v>
      </c>
      <c r="BV77" t="s">
        <v>1109</v>
      </c>
      <c r="BW77" t="s">
        <v>1107</v>
      </c>
      <c r="BX77" t="s">
        <v>1107</v>
      </c>
    </row>
    <row r="78" spans="1:76" x14ac:dyDescent="0.3">
      <c r="A78" t="s">
        <v>510</v>
      </c>
      <c r="B78" t="s">
        <v>511</v>
      </c>
      <c r="C78" t="s">
        <v>1334</v>
      </c>
      <c r="D78" t="s">
        <v>1335</v>
      </c>
      <c r="E78" t="s">
        <v>1336</v>
      </c>
      <c r="F78" t="s">
        <v>1337</v>
      </c>
      <c r="G78">
        <v>0</v>
      </c>
      <c r="H78">
        <v>0</v>
      </c>
      <c r="I78">
        <v>0</v>
      </c>
      <c r="J78">
        <v>0</v>
      </c>
      <c r="K78">
        <v>0</v>
      </c>
      <c r="L78">
        <v>0</v>
      </c>
      <c r="M78">
        <v>0</v>
      </c>
      <c r="N78" t="s">
        <v>1053</v>
      </c>
      <c r="O78" t="s">
        <v>1053</v>
      </c>
      <c r="P78" t="s">
        <v>1053</v>
      </c>
      <c r="Q78" t="s">
        <v>1053</v>
      </c>
      <c r="V78" t="s">
        <v>1053</v>
      </c>
      <c r="X78" s="180" t="s">
        <v>1137</v>
      </c>
      <c r="Y78" t="s">
        <v>1088</v>
      </c>
      <c r="Z78" t="s">
        <v>1084</v>
      </c>
      <c r="AA78" t="s">
        <v>1084</v>
      </c>
      <c r="AB78" t="s">
        <v>1084</v>
      </c>
      <c r="AO78" t="s">
        <v>1107</v>
      </c>
      <c r="AP78" t="s">
        <v>1107</v>
      </c>
      <c r="AQ78" t="s">
        <v>1107</v>
      </c>
      <c r="AR78" t="s">
        <v>1107</v>
      </c>
      <c r="AS78" t="s">
        <v>1107</v>
      </c>
      <c r="AT78" t="s">
        <v>1105</v>
      </c>
      <c r="AU78" t="s">
        <v>1107</v>
      </c>
      <c r="AV78" t="s">
        <v>1107</v>
      </c>
      <c r="AW78" t="s">
        <v>1105</v>
      </c>
      <c r="AX78" t="s">
        <v>1107</v>
      </c>
      <c r="AY78" t="s">
        <v>1107</v>
      </c>
      <c r="AZ78" t="s">
        <v>1107</v>
      </c>
      <c r="BA78" t="s">
        <v>1107</v>
      </c>
      <c r="BB78" t="s">
        <v>1107</v>
      </c>
      <c r="BC78" t="s">
        <v>1105</v>
      </c>
      <c r="BD78" t="s">
        <v>1109</v>
      </c>
      <c r="BE78" t="s">
        <v>1107</v>
      </c>
      <c r="BF78" t="s">
        <v>1107</v>
      </c>
      <c r="BG78" t="s">
        <v>1107</v>
      </c>
      <c r="BH78" t="s">
        <v>1107</v>
      </c>
      <c r="BI78" t="s">
        <v>1107</v>
      </c>
      <c r="BJ78" t="s">
        <v>1107</v>
      </c>
      <c r="BK78" t="s">
        <v>1107</v>
      </c>
      <c r="BL78" t="s">
        <v>1105</v>
      </c>
      <c r="BM78" t="s">
        <v>1109</v>
      </c>
      <c r="BN78" t="s">
        <v>1107</v>
      </c>
      <c r="BO78" t="s">
        <v>1107</v>
      </c>
      <c r="BP78" t="s">
        <v>1107</v>
      </c>
      <c r="BQ78" t="s">
        <v>1107</v>
      </c>
      <c r="BR78" t="s">
        <v>1107</v>
      </c>
      <c r="BS78" t="s">
        <v>1107</v>
      </c>
      <c r="BT78" t="s">
        <v>1107</v>
      </c>
      <c r="BU78" t="s">
        <v>1107</v>
      </c>
      <c r="BV78" t="s">
        <v>1109</v>
      </c>
      <c r="BW78" t="s">
        <v>1107</v>
      </c>
      <c r="BX78" t="s">
        <v>1107</v>
      </c>
    </row>
    <row r="79" spans="1:76" x14ac:dyDescent="0.3">
      <c r="A79" t="s">
        <v>514</v>
      </c>
      <c r="B79" t="s">
        <v>515</v>
      </c>
      <c r="C79" t="s">
        <v>1551</v>
      </c>
      <c r="D79" t="s">
        <v>1552</v>
      </c>
      <c r="E79" t="s">
        <v>1553</v>
      </c>
      <c r="F79" t="s">
        <v>1554</v>
      </c>
      <c r="G79">
        <v>0</v>
      </c>
      <c r="H79">
        <v>0</v>
      </c>
      <c r="I79">
        <v>0</v>
      </c>
      <c r="J79">
        <v>0</v>
      </c>
      <c r="K79">
        <v>0</v>
      </c>
      <c r="L79">
        <v>0</v>
      </c>
      <c r="M79">
        <v>0</v>
      </c>
      <c r="N79" t="s">
        <v>1053</v>
      </c>
      <c r="O79" t="s">
        <v>1053</v>
      </c>
      <c r="P79" t="s">
        <v>1053</v>
      </c>
      <c r="Q79" t="s">
        <v>1053</v>
      </c>
      <c r="V79" t="s">
        <v>1053</v>
      </c>
      <c r="X79" s="180" t="s">
        <v>1137</v>
      </c>
      <c r="Y79" t="s">
        <v>1086</v>
      </c>
      <c r="Z79" t="s">
        <v>1084</v>
      </c>
      <c r="AA79" t="s">
        <v>1084</v>
      </c>
      <c r="AB79" t="s">
        <v>1084</v>
      </c>
      <c r="AO79" t="s">
        <v>1105</v>
      </c>
      <c r="AP79" t="s">
        <v>1107</v>
      </c>
      <c r="AQ79" t="s">
        <v>1105</v>
      </c>
      <c r="AR79" t="s">
        <v>1105</v>
      </c>
      <c r="AS79" t="s">
        <v>1105</v>
      </c>
      <c r="AT79" t="s">
        <v>1105</v>
      </c>
      <c r="AU79" t="s">
        <v>1105</v>
      </c>
      <c r="AV79" t="s">
        <v>1107</v>
      </c>
      <c r="AW79" t="s">
        <v>1105</v>
      </c>
      <c r="AX79" t="s">
        <v>1107</v>
      </c>
      <c r="AY79" t="s">
        <v>1107</v>
      </c>
      <c r="AZ79" t="s">
        <v>1105</v>
      </c>
      <c r="BA79" t="s">
        <v>1105</v>
      </c>
      <c r="BB79" t="s">
        <v>1105</v>
      </c>
      <c r="BC79" t="s">
        <v>1105</v>
      </c>
      <c r="BD79" t="s">
        <v>1105</v>
      </c>
      <c r="BE79" t="s">
        <v>1107</v>
      </c>
      <c r="BF79" t="s">
        <v>1105</v>
      </c>
      <c r="BG79" t="s">
        <v>1107</v>
      </c>
      <c r="BH79" t="s">
        <v>1109</v>
      </c>
      <c r="BI79" t="s">
        <v>1107</v>
      </c>
      <c r="BJ79" t="s">
        <v>1107</v>
      </c>
      <c r="BK79" t="s">
        <v>1107</v>
      </c>
      <c r="BL79" t="s">
        <v>1105</v>
      </c>
      <c r="BM79" t="s">
        <v>1107</v>
      </c>
      <c r="BN79" t="s">
        <v>1107</v>
      </c>
      <c r="BO79" t="s">
        <v>1107</v>
      </c>
      <c r="BP79" t="s">
        <v>1109</v>
      </c>
      <c r="BQ79" t="s">
        <v>1109</v>
      </c>
      <c r="BR79" t="s">
        <v>1109</v>
      </c>
      <c r="BS79" t="s">
        <v>1109</v>
      </c>
      <c r="BT79" t="s">
        <v>1109</v>
      </c>
      <c r="BU79" t="s">
        <v>1107</v>
      </c>
      <c r="BV79" t="s">
        <v>1109</v>
      </c>
      <c r="BW79" t="s">
        <v>1109</v>
      </c>
      <c r="BX79" t="s">
        <v>1107</v>
      </c>
    </row>
    <row r="80" spans="1:76" x14ac:dyDescent="0.3">
      <c r="A80" t="s">
        <v>516</v>
      </c>
      <c r="B80" t="s">
        <v>517</v>
      </c>
      <c r="C80" t="s">
        <v>1338</v>
      </c>
      <c r="D80" t="s">
        <v>1339</v>
      </c>
      <c r="E80" t="s">
        <v>1340</v>
      </c>
      <c r="F80" t="s">
        <v>1341</v>
      </c>
      <c r="G80">
        <v>0</v>
      </c>
      <c r="H80">
        <v>0</v>
      </c>
      <c r="I80">
        <v>0</v>
      </c>
      <c r="J80">
        <v>0</v>
      </c>
      <c r="K80">
        <v>0</v>
      </c>
      <c r="L80">
        <v>0</v>
      </c>
      <c r="M80">
        <v>0</v>
      </c>
      <c r="N80" t="s">
        <v>1053</v>
      </c>
      <c r="O80" t="s">
        <v>1053</v>
      </c>
      <c r="P80" t="s">
        <v>1053</v>
      </c>
      <c r="Q80" t="s">
        <v>1053</v>
      </c>
      <c r="V80" t="s">
        <v>1053</v>
      </c>
      <c r="X80" s="180" t="s">
        <v>1137</v>
      </c>
      <c r="Y80" t="s">
        <v>1084</v>
      </c>
      <c r="Z80" t="s">
        <v>1084</v>
      </c>
      <c r="AA80" t="s">
        <v>1084</v>
      </c>
      <c r="AB80" t="s">
        <v>1084</v>
      </c>
      <c r="AO80" t="s">
        <v>1107</v>
      </c>
      <c r="AP80" t="s">
        <v>1107</v>
      </c>
      <c r="AQ80" t="s">
        <v>1107</v>
      </c>
      <c r="AR80" t="s">
        <v>1107</v>
      </c>
      <c r="AS80" t="s">
        <v>1107</v>
      </c>
      <c r="AT80" t="s">
        <v>1107</v>
      </c>
      <c r="AU80" t="s">
        <v>1107</v>
      </c>
      <c r="AV80" t="s">
        <v>1107</v>
      </c>
      <c r="AW80" t="s">
        <v>1107</v>
      </c>
      <c r="AX80" t="s">
        <v>1107</v>
      </c>
      <c r="AY80" t="s">
        <v>1107</v>
      </c>
      <c r="AZ80" t="s">
        <v>1107</v>
      </c>
      <c r="BA80" t="s">
        <v>1107</v>
      </c>
      <c r="BB80" t="s">
        <v>1107</v>
      </c>
      <c r="BC80" t="s">
        <v>1107</v>
      </c>
      <c r="BD80" t="s">
        <v>1107</v>
      </c>
      <c r="BE80" t="s">
        <v>1107</v>
      </c>
      <c r="BF80" t="s">
        <v>1107</v>
      </c>
      <c r="BG80" t="s">
        <v>1107</v>
      </c>
      <c r="BH80" t="s">
        <v>1107</v>
      </c>
      <c r="BI80" t="s">
        <v>1107</v>
      </c>
      <c r="BJ80" t="s">
        <v>1107</v>
      </c>
      <c r="BK80" t="s">
        <v>1107</v>
      </c>
      <c r="BL80" t="s">
        <v>1107</v>
      </c>
      <c r="BM80" t="s">
        <v>1107</v>
      </c>
      <c r="BN80" t="s">
        <v>1107</v>
      </c>
      <c r="BO80" t="s">
        <v>1107</v>
      </c>
      <c r="BP80" t="s">
        <v>1107</v>
      </c>
      <c r="BQ80" t="s">
        <v>1107</v>
      </c>
      <c r="BR80" t="s">
        <v>1107</v>
      </c>
      <c r="BS80" t="s">
        <v>1107</v>
      </c>
      <c r="BT80" t="s">
        <v>1107</v>
      </c>
      <c r="BU80" t="s">
        <v>1107</v>
      </c>
      <c r="BV80" t="s">
        <v>1107</v>
      </c>
      <c r="BW80" t="s">
        <v>1107</v>
      </c>
      <c r="BX80" t="s">
        <v>1107</v>
      </c>
    </row>
    <row r="81" spans="1:76" x14ac:dyDescent="0.3">
      <c r="A81" t="s">
        <v>520</v>
      </c>
      <c r="B81" t="s">
        <v>521</v>
      </c>
      <c r="C81" t="s">
        <v>1342</v>
      </c>
      <c r="D81" t="s">
        <v>1343</v>
      </c>
      <c r="E81" t="s">
        <v>1344</v>
      </c>
      <c r="F81" t="s">
        <v>1345</v>
      </c>
      <c r="G81">
        <v>0</v>
      </c>
      <c r="H81">
        <v>0</v>
      </c>
      <c r="I81">
        <v>0</v>
      </c>
      <c r="J81">
        <v>0</v>
      </c>
      <c r="K81">
        <v>0</v>
      </c>
      <c r="L81">
        <v>0</v>
      </c>
      <c r="M81">
        <v>0</v>
      </c>
      <c r="N81" t="s">
        <v>1053</v>
      </c>
      <c r="O81" t="s">
        <v>1053</v>
      </c>
      <c r="P81" t="s">
        <v>1053</v>
      </c>
      <c r="Q81" t="s">
        <v>1053</v>
      </c>
      <c r="V81" t="s">
        <v>1053</v>
      </c>
      <c r="X81" s="180" t="s">
        <v>1137</v>
      </c>
      <c r="Y81" t="s">
        <v>1086</v>
      </c>
      <c r="Z81" t="s">
        <v>1084</v>
      </c>
      <c r="AA81" t="s">
        <v>1088</v>
      </c>
      <c r="AB81" t="s">
        <v>1086</v>
      </c>
      <c r="AO81" t="s">
        <v>1107</v>
      </c>
      <c r="AP81" t="s">
        <v>1107</v>
      </c>
      <c r="AQ81" t="s">
        <v>1107</v>
      </c>
      <c r="AR81" t="s">
        <v>1107</v>
      </c>
      <c r="AS81" t="s">
        <v>1105</v>
      </c>
      <c r="AT81" t="s">
        <v>1105</v>
      </c>
      <c r="AU81" t="s">
        <v>1105</v>
      </c>
      <c r="AV81" t="s">
        <v>1105</v>
      </c>
      <c r="AW81" t="s">
        <v>1103</v>
      </c>
      <c r="AX81" t="s">
        <v>1107</v>
      </c>
      <c r="AY81" t="s">
        <v>1107</v>
      </c>
      <c r="AZ81" t="s">
        <v>1107</v>
      </c>
      <c r="BA81" t="s">
        <v>1107</v>
      </c>
      <c r="BB81" t="s">
        <v>1105</v>
      </c>
      <c r="BC81" t="s">
        <v>1105</v>
      </c>
      <c r="BD81" t="s">
        <v>1105</v>
      </c>
      <c r="BE81" t="s">
        <v>1105</v>
      </c>
      <c r="BF81" t="s">
        <v>1105</v>
      </c>
      <c r="BG81" t="s">
        <v>1107</v>
      </c>
      <c r="BH81" t="s">
        <v>1107</v>
      </c>
      <c r="BI81" t="s">
        <v>1107</v>
      </c>
      <c r="BJ81" t="s">
        <v>1107</v>
      </c>
      <c r="BK81" t="s">
        <v>1105</v>
      </c>
      <c r="BL81" t="s">
        <v>1105</v>
      </c>
      <c r="BM81" t="s">
        <v>1107</v>
      </c>
      <c r="BN81" t="s">
        <v>1105</v>
      </c>
      <c r="BO81" t="s">
        <v>1105</v>
      </c>
      <c r="BP81" t="s">
        <v>1107</v>
      </c>
      <c r="BQ81" t="s">
        <v>1107</v>
      </c>
      <c r="BR81" t="s">
        <v>1109</v>
      </c>
      <c r="BS81" t="s">
        <v>1107</v>
      </c>
      <c r="BT81" t="s">
        <v>1107</v>
      </c>
      <c r="BU81" t="s">
        <v>1107</v>
      </c>
      <c r="BV81" t="s">
        <v>1109</v>
      </c>
      <c r="BW81" t="s">
        <v>1107</v>
      </c>
      <c r="BX81" t="s">
        <v>1107</v>
      </c>
    </row>
    <row r="82" spans="1:76" x14ac:dyDescent="0.3">
      <c r="A82" t="s">
        <v>524</v>
      </c>
      <c r="B82" t="s">
        <v>525</v>
      </c>
      <c r="C82" t="s">
        <v>1555</v>
      </c>
      <c r="D82" t="s">
        <v>1556</v>
      </c>
      <c r="E82" t="s">
        <v>1557</v>
      </c>
      <c r="F82" t="s">
        <v>1558</v>
      </c>
      <c r="G82">
        <v>0</v>
      </c>
      <c r="H82">
        <v>0</v>
      </c>
      <c r="I82">
        <v>0</v>
      </c>
      <c r="J82">
        <v>0</v>
      </c>
      <c r="K82">
        <v>0</v>
      </c>
      <c r="L82">
        <v>0</v>
      </c>
      <c r="M82">
        <v>0</v>
      </c>
      <c r="N82" t="s">
        <v>1053</v>
      </c>
      <c r="O82" t="s">
        <v>1053</v>
      </c>
      <c r="P82" t="s">
        <v>1053</v>
      </c>
      <c r="Q82" t="s">
        <v>1053</v>
      </c>
      <c r="V82" t="s">
        <v>1053</v>
      </c>
      <c r="X82" s="180" t="s">
        <v>1137</v>
      </c>
      <c r="Y82" t="s">
        <v>1088</v>
      </c>
      <c r="Z82" t="s">
        <v>1088</v>
      </c>
      <c r="AA82" t="s">
        <v>1088</v>
      </c>
      <c r="AB82" t="s">
        <v>1088</v>
      </c>
      <c r="AO82" t="s">
        <v>1105</v>
      </c>
      <c r="AP82" t="s">
        <v>1107</v>
      </c>
      <c r="AQ82" t="s">
        <v>1105</v>
      </c>
      <c r="AR82" t="s">
        <v>1107</v>
      </c>
      <c r="AS82" t="s">
        <v>1105</v>
      </c>
      <c r="AT82" t="s">
        <v>1107</v>
      </c>
      <c r="AU82" t="s">
        <v>1107</v>
      </c>
      <c r="AV82" t="s">
        <v>1107</v>
      </c>
      <c r="AW82" t="s">
        <v>1103</v>
      </c>
      <c r="AX82" t="s">
        <v>1105</v>
      </c>
      <c r="AY82" t="s">
        <v>1107</v>
      </c>
      <c r="AZ82" t="s">
        <v>1105</v>
      </c>
      <c r="BA82" t="s">
        <v>1107</v>
      </c>
      <c r="BB82" t="s">
        <v>1105</v>
      </c>
      <c r="BC82" t="s">
        <v>1107</v>
      </c>
      <c r="BD82" t="s">
        <v>1107</v>
      </c>
      <c r="BE82" t="s">
        <v>1107</v>
      </c>
      <c r="BF82" t="s">
        <v>1103</v>
      </c>
      <c r="BG82" t="s">
        <v>1105</v>
      </c>
      <c r="BH82" t="s">
        <v>1107</v>
      </c>
      <c r="BI82" t="s">
        <v>1105</v>
      </c>
      <c r="BJ82" t="s">
        <v>1107</v>
      </c>
      <c r="BK82" t="s">
        <v>1105</v>
      </c>
      <c r="BL82" t="s">
        <v>1107</v>
      </c>
      <c r="BM82" t="s">
        <v>1107</v>
      </c>
      <c r="BN82" t="s">
        <v>1107</v>
      </c>
      <c r="BO82" t="s">
        <v>1103</v>
      </c>
      <c r="BP82" t="s">
        <v>1107</v>
      </c>
      <c r="BQ82" t="s">
        <v>1107</v>
      </c>
      <c r="BR82" t="s">
        <v>1107</v>
      </c>
      <c r="BS82" t="s">
        <v>1109</v>
      </c>
      <c r="BT82" t="s">
        <v>1107</v>
      </c>
      <c r="BU82" t="s">
        <v>1109</v>
      </c>
      <c r="BV82" t="s">
        <v>1107</v>
      </c>
      <c r="BW82" t="s">
        <v>1107</v>
      </c>
      <c r="BX82" t="s">
        <v>1103</v>
      </c>
    </row>
    <row r="83" spans="1:76" x14ac:dyDescent="0.3">
      <c r="A83" t="s">
        <v>526</v>
      </c>
      <c r="B83" t="s">
        <v>527</v>
      </c>
      <c r="C83" t="s">
        <v>1657</v>
      </c>
      <c r="D83" t="s">
        <v>1658</v>
      </c>
      <c r="E83" t="s">
        <v>1659</v>
      </c>
      <c r="F83" t="s">
        <v>1660</v>
      </c>
      <c r="G83">
        <v>0</v>
      </c>
      <c r="H83">
        <v>0</v>
      </c>
      <c r="I83">
        <v>0</v>
      </c>
      <c r="J83">
        <v>0</v>
      </c>
      <c r="K83">
        <v>0</v>
      </c>
      <c r="L83">
        <v>0</v>
      </c>
      <c r="M83">
        <v>0</v>
      </c>
      <c r="N83" t="s">
        <v>1053</v>
      </c>
      <c r="O83" t="s">
        <v>1053</v>
      </c>
      <c r="P83" t="s">
        <v>1053</v>
      </c>
      <c r="Q83" t="s">
        <v>1053</v>
      </c>
      <c r="V83" t="s">
        <v>1053</v>
      </c>
      <c r="X83" s="180" t="s">
        <v>1137</v>
      </c>
      <c r="Y83" t="s">
        <v>1086</v>
      </c>
      <c r="Z83" t="s">
        <v>1086</v>
      </c>
      <c r="AA83" t="s">
        <v>1084</v>
      </c>
      <c r="AB83" t="s">
        <v>1084</v>
      </c>
      <c r="AO83" t="s">
        <v>1111</v>
      </c>
      <c r="AP83" t="s">
        <v>1109</v>
      </c>
      <c r="AQ83" t="s">
        <v>1111</v>
      </c>
      <c r="AR83" t="s">
        <v>1111</v>
      </c>
      <c r="AS83" t="s">
        <v>1109</v>
      </c>
      <c r="AT83" t="s">
        <v>1105</v>
      </c>
      <c r="AU83" t="s">
        <v>1111</v>
      </c>
      <c r="AV83" t="s">
        <v>1107</v>
      </c>
      <c r="AW83" t="s">
        <v>1107</v>
      </c>
      <c r="AX83" t="s">
        <v>1111</v>
      </c>
      <c r="AY83" t="s">
        <v>1109</v>
      </c>
      <c r="AZ83" t="s">
        <v>1111</v>
      </c>
      <c r="BA83" t="s">
        <v>1111</v>
      </c>
      <c r="BB83" t="s">
        <v>1109</v>
      </c>
      <c r="BC83" t="s">
        <v>1107</v>
      </c>
      <c r="BD83" t="s">
        <v>1111</v>
      </c>
      <c r="BE83" t="s">
        <v>1107</v>
      </c>
      <c r="BF83" t="s">
        <v>1107</v>
      </c>
      <c r="BG83" t="s">
        <v>1111</v>
      </c>
      <c r="BH83" t="s">
        <v>1111</v>
      </c>
      <c r="BI83" t="s">
        <v>1111</v>
      </c>
      <c r="BJ83" t="s">
        <v>1111</v>
      </c>
      <c r="BK83" t="s">
        <v>1109</v>
      </c>
      <c r="BL83" t="s">
        <v>1109</v>
      </c>
      <c r="BM83" t="s">
        <v>1111</v>
      </c>
      <c r="BN83" t="s">
        <v>1109</v>
      </c>
      <c r="BO83" t="s">
        <v>1107</v>
      </c>
      <c r="BP83" t="s">
        <v>1111</v>
      </c>
      <c r="BQ83" t="s">
        <v>1111</v>
      </c>
      <c r="BR83" t="s">
        <v>1111</v>
      </c>
      <c r="BS83" t="s">
        <v>1111</v>
      </c>
      <c r="BT83" t="s">
        <v>1111</v>
      </c>
      <c r="BU83" t="s">
        <v>1109</v>
      </c>
      <c r="BV83" t="s">
        <v>1111</v>
      </c>
      <c r="BW83" t="s">
        <v>1109</v>
      </c>
      <c r="BX83" t="s">
        <v>1109</v>
      </c>
    </row>
    <row r="84" spans="1:76" x14ac:dyDescent="0.3">
      <c r="A84" t="s">
        <v>530</v>
      </c>
      <c r="B84" t="s">
        <v>531</v>
      </c>
      <c r="C84" t="s">
        <v>1346</v>
      </c>
      <c r="D84" t="s">
        <v>1347</v>
      </c>
      <c r="E84" t="s">
        <v>1348</v>
      </c>
      <c r="F84" t="s">
        <v>1349</v>
      </c>
      <c r="G84">
        <v>0</v>
      </c>
      <c r="H84">
        <v>0</v>
      </c>
      <c r="I84">
        <v>0</v>
      </c>
      <c r="J84">
        <v>0</v>
      </c>
      <c r="K84">
        <v>0</v>
      </c>
      <c r="L84">
        <v>0</v>
      </c>
      <c r="M84">
        <v>0</v>
      </c>
      <c r="N84" t="s">
        <v>1053</v>
      </c>
      <c r="O84" t="s">
        <v>1053</v>
      </c>
      <c r="P84" t="s">
        <v>1053</v>
      </c>
      <c r="Q84" t="s">
        <v>1053</v>
      </c>
      <c r="V84" t="s">
        <v>1053</v>
      </c>
      <c r="X84" s="180" t="s">
        <v>1137</v>
      </c>
      <c r="Y84" t="s">
        <v>1088</v>
      </c>
      <c r="Z84" t="s">
        <v>1084</v>
      </c>
      <c r="AA84" t="s">
        <v>1084</v>
      </c>
      <c r="AB84" t="s">
        <v>1088</v>
      </c>
      <c r="AO84" t="s">
        <v>1105</v>
      </c>
      <c r="AP84" t="s">
        <v>1107</v>
      </c>
      <c r="AQ84" t="s">
        <v>1105</v>
      </c>
      <c r="AR84" t="s">
        <v>1105</v>
      </c>
      <c r="AS84" t="s">
        <v>1105</v>
      </c>
      <c r="AT84" t="s">
        <v>1105</v>
      </c>
      <c r="AU84" t="s">
        <v>1105</v>
      </c>
      <c r="AV84" t="s">
        <v>1105</v>
      </c>
      <c r="AW84" t="s">
        <v>1105</v>
      </c>
      <c r="AX84" t="s">
        <v>1105</v>
      </c>
      <c r="AY84" t="s">
        <v>1107</v>
      </c>
      <c r="AZ84" t="s">
        <v>1105</v>
      </c>
      <c r="BA84" t="s">
        <v>1105</v>
      </c>
      <c r="BB84" t="s">
        <v>1105</v>
      </c>
      <c r="BC84" t="s">
        <v>1105</v>
      </c>
      <c r="BD84" t="s">
        <v>1105</v>
      </c>
      <c r="BE84" t="s">
        <v>1105</v>
      </c>
      <c r="BF84" t="s">
        <v>1105</v>
      </c>
      <c r="BG84" t="s">
        <v>1105</v>
      </c>
      <c r="BH84" t="s">
        <v>1107</v>
      </c>
      <c r="BI84" t="s">
        <v>1105</v>
      </c>
      <c r="BJ84" t="s">
        <v>1105</v>
      </c>
      <c r="BK84" t="s">
        <v>1105</v>
      </c>
      <c r="BL84" t="s">
        <v>1105</v>
      </c>
      <c r="BM84" t="s">
        <v>1105</v>
      </c>
      <c r="BN84" t="s">
        <v>1105</v>
      </c>
      <c r="BO84" t="s">
        <v>1105</v>
      </c>
      <c r="BP84" t="s">
        <v>1105</v>
      </c>
      <c r="BQ84" t="s">
        <v>1107</v>
      </c>
      <c r="BR84" t="s">
        <v>1105</v>
      </c>
      <c r="BS84" t="s">
        <v>1105</v>
      </c>
      <c r="BT84" t="s">
        <v>1105</v>
      </c>
      <c r="BU84" t="s">
        <v>1105</v>
      </c>
      <c r="BV84" t="s">
        <v>1105</v>
      </c>
      <c r="BW84" t="s">
        <v>1105</v>
      </c>
      <c r="BX84" t="s">
        <v>1105</v>
      </c>
    </row>
    <row r="85" spans="1:76" x14ac:dyDescent="0.3">
      <c r="A85" t="s">
        <v>534</v>
      </c>
      <c r="B85" t="s">
        <v>535</v>
      </c>
      <c r="C85" t="s">
        <v>1596</v>
      </c>
      <c r="D85" t="s">
        <v>1597</v>
      </c>
      <c r="E85" t="s">
        <v>1598</v>
      </c>
      <c r="F85" t="s">
        <v>1599</v>
      </c>
      <c r="G85">
        <v>0</v>
      </c>
      <c r="H85">
        <v>0</v>
      </c>
      <c r="I85">
        <v>0</v>
      </c>
      <c r="J85">
        <v>0</v>
      </c>
      <c r="K85">
        <v>0</v>
      </c>
      <c r="L85">
        <v>0</v>
      </c>
      <c r="M85">
        <v>0</v>
      </c>
      <c r="N85" t="s">
        <v>1053</v>
      </c>
      <c r="O85" t="s">
        <v>1053</v>
      </c>
      <c r="P85" t="s">
        <v>1053</v>
      </c>
      <c r="Q85" t="s">
        <v>1053</v>
      </c>
      <c r="V85" t="s">
        <v>1053</v>
      </c>
      <c r="X85" s="180" t="s">
        <v>1137</v>
      </c>
      <c r="Y85" t="s">
        <v>1088</v>
      </c>
      <c r="Z85" t="s">
        <v>1084</v>
      </c>
      <c r="AA85" t="s">
        <v>1086</v>
      </c>
      <c r="AB85" t="s">
        <v>1084</v>
      </c>
      <c r="AO85" t="s">
        <v>1107</v>
      </c>
      <c r="AP85" t="s">
        <v>1107</v>
      </c>
      <c r="AQ85" t="s">
        <v>1107</v>
      </c>
      <c r="AR85" t="s">
        <v>1107</v>
      </c>
      <c r="AS85" t="s">
        <v>1105</v>
      </c>
      <c r="AT85" t="s">
        <v>1105</v>
      </c>
      <c r="AU85" t="s">
        <v>1107</v>
      </c>
      <c r="AV85" t="s">
        <v>1105</v>
      </c>
      <c r="AW85" t="s">
        <v>1107</v>
      </c>
      <c r="AX85" t="s">
        <v>1107</v>
      </c>
      <c r="AY85" t="s">
        <v>1107</v>
      </c>
      <c r="AZ85" t="s">
        <v>1107</v>
      </c>
      <c r="BA85" t="s">
        <v>1107</v>
      </c>
      <c r="BB85" t="s">
        <v>1105</v>
      </c>
      <c r="BC85" t="s">
        <v>1105</v>
      </c>
      <c r="BD85" t="s">
        <v>1107</v>
      </c>
      <c r="BE85" t="s">
        <v>1105</v>
      </c>
      <c r="BF85" t="s">
        <v>1107</v>
      </c>
      <c r="BG85" t="s">
        <v>1107</v>
      </c>
      <c r="BH85" t="s">
        <v>1107</v>
      </c>
      <c r="BI85" t="s">
        <v>1109</v>
      </c>
      <c r="BJ85" t="s">
        <v>1107</v>
      </c>
      <c r="BK85" t="s">
        <v>1105</v>
      </c>
      <c r="BL85" t="s">
        <v>1105</v>
      </c>
      <c r="BM85" t="s">
        <v>1109</v>
      </c>
      <c r="BN85" t="s">
        <v>1107</v>
      </c>
      <c r="BO85" t="s">
        <v>1109</v>
      </c>
      <c r="BP85" t="s">
        <v>1109</v>
      </c>
      <c r="BQ85" t="s">
        <v>1109</v>
      </c>
      <c r="BR85" t="s">
        <v>1109</v>
      </c>
      <c r="BS85" t="s">
        <v>1109</v>
      </c>
      <c r="BT85" t="s">
        <v>1107</v>
      </c>
      <c r="BU85" t="s">
        <v>1105</v>
      </c>
      <c r="BV85" t="s">
        <v>1109</v>
      </c>
      <c r="BW85" t="s">
        <v>1107</v>
      </c>
      <c r="BX85" t="s">
        <v>1109</v>
      </c>
    </row>
    <row r="86" spans="1:76" x14ac:dyDescent="0.3">
      <c r="A86" t="s">
        <v>538</v>
      </c>
      <c r="B86" t="s">
        <v>539</v>
      </c>
      <c r="C86" t="s">
        <v>1633</v>
      </c>
      <c r="D86" t="s">
        <v>1634</v>
      </c>
      <c r="E86" t="s">
        <v>1635</v>
      </c>
      <c r="F86" t="s">
        <v>1636</v>
      </c>
      <c r="G86">
        <v>0</v>
      </c>
      <c r="H86">
        <v>0</v>
      </c>
      <c r="I86">
        <v>0</v>
      </c>
      <c r="J86">
        <v>0</v>
      </c>
      <c r="K86">
        <v>0</v>
      </c>
      <c r="L86">
        <v>0</v>
      </c>
      <c r="M86">
        <v>0</v>
      </c>
      <c r="N86" t="s">
        <v>1053</v>
      </c>
      <c r="O86" t="s">
        <v>1053</v>
      </c>
      <c r="P86" t="s">
        <v>1053</v>
      </c>
      <c r="Q86" t="s">
        <v>1053</v>
      </c>
      <c r="V86" t="s">
        <v>1053</v>
      </c>
      <c r="X86" s="180" t="s">
        <v>1137</v>
      </c>
      <c r="Y86" t="s">
        <v>1084</v>
      </c>
      <c r="Z86" t="s">
        <v>1084</v>
      </c>
      <c r="AA86" t="s">
        <v>1084</v>
      </c>
      <c r="AB86" t="s">
        <v>1086</v>
      </c>
      <c r="AO86" t="s">
        <v>1105</v>
      </c>
      <c r="AP86" t="s">
        <v>1107</v>
      </c>
      <c r="AQ86" t="s">
        <v>1107</v>
      </c>
      <c r="AR86" t="s">
        <v>1107</v>
      </c>
      <c r="AS86" t="s">
        <v>1105</v>
      </c>
      <c r="AT86" t="s">
        <v>1105</v>
      </c>
      <c r="AU86" t="s">
        <v>1105</v>
      </c>
      <c r="AV86" t="s">
        <v>1107</v>
      </c>
      <c r="AW86" t="s">
        <v>1107</v>
      </c>
      <c r="AX86" t="s">
        <v>1105</v>
      </c>
      <c r="AY86" t="s">
        <v>1107</v>
      </c>
      <c r="AZ86" t="s">
        <v>1107</v>
      </c>
      <c r="BA86" t="s">
        <v>1107</v>
      </c>
      <c r="BB86" t="s">
        <v>1105</v>
      </c>
      <c r="BC86" t="s">
        <v>1105</v>
      </c>
      <c r="BD86" t="s">
        <v>1107</v>
      </c>
      <c r="BE86" t="s">
        <v>1107</v>
      </c>
      <c r="BF86" t="s">
        <v>1107</v>
      </c>
      <c r="BG86" t="s">
        <v>1107</v>
      </c>
      <c r="BH86" t="s">
        <v>1107</v>
      </c>
      <c r="BI86" t="s">
        <v>1107</v>
      </c>
      <c r="BJ86" t="s">
        <v>1107</v>
      </c>
      <c r="BK86" t="s">
        <v>1105</v>
      </c>
      <c r="BL86" t="s">
        <v>1107</v>
      </c>
      <c r="BM86" t="s">
        <v>1107</v>
      </c>
      <c r="BN86" t="s">
        <v>1107</v>
      </c>
      <c r="BO86" t="s">
        <v>1107</v>
      </c>
      <c r="BP86" t="s">
        <v>1107</v>
      </c>
      <c r="BQ86" t="s">
        <v>1107</v>
      </c>
      <c r="BR86" t="s">
        <v>1107</v>
      </c>
      <c r="BS86" t="s">
        <v>1107</v>
      </c>
      <c r="BT86" t="s">
        <v>1107</v>
      </c>
      <c r="BU86" t="s">
        <v>1107</v>
      </c>
      <c r="BV86" t="s">
        <v>1107</v>
      </c>
      <c r="BW86" t="s">
        <v>1107</v>
      </c>
      <c r="BX86" t="s">
        <v>1107</v>
      </c>
    </row>
    <row r="87" spans="1:76" x14ac:dyDescent="0.3">
      <c r="A87" t="s">
        <v>542</v>
      </c>
      <c r="B87" t="s">
        <v>543</v>
      </c>
      <c r="C87" t="s">
        <v>1350</v>
      </c>
      <c r="D87" t="s">
        <v>1351</v>
      </c>
      <c r="E87" t="s">
        <v>1352</v>
      </c>
      <c r="F87" t="s">
        <v>1353</v>
      </c>
      <c r="G87">
        <v>0</v>
      </c>
      <c r="H87">
        <v>0</v>
      </c>
      <c r="I87">
        <v>0</v>
      </c>
      <c r="J87">
        <v>0</v>
      </c>
      <c r="K87">
        <v>0</v>
      </c>
      <c r="L87">
        <v>0</v>
      </c>
      <c r="M87">
        <v>0</v>
      </c>
      <c r="N87" t="s">
        <v>1053</v>
      </c>
      <c r="O87" t="s">
        <v>1053</v>
      </c>
      <c r="P87" t="s">
        <v>1053</v>
      </c>
      <c r="Q87" t="s">
        <v>1053</v>
      </c>
      <c r="V87" t="s">
        <v>1053</v>
      </c>
      <c r="X87" s="180" t="s">
        <v>1137</v>
      </c>
      <c r="Y87" t="s">
        <v>1088</v>
      </c>
      <c r="Z87" t="s">
        <v>1088</v>
      </c>
      <c r="AA87" t="s">
        <v>1088</v>
      </c>
      <c r="AB87" t="s">
        <v>1088</v>
      </c>
      <c r="AO87" t="s">
        <v>1105</v>
      </c>
      <c r="AP87" t="s">
        <v>1107</v>
      </c>
      <c r="AQ87" t="s">
        <v>1107</v>
      </c>
      <c r="AR87" t="s">
        <v>1105</v>
      </c>
      <c r="AS87" t="s">
        <v>1105</v>
      </c>
      <c r="AT87" t="s">
        <v>1105</v>
      </c>
      <c r="AU87" t="s">
        <v>1107</v>
      </c>
      <c r="AV87" t="s">
        <v>1107</v>
      </c>
      <c r="AW87" t="s">
        <v>1105</v>
      </c>
      <c r="AX87" t="s">
        <v>1105</v>
      </c>
      <c r="AY87" t="s">
        <v>1107</v>
      </c>
      <c r="AZ87" t="s">
        <v>1107</v>
      </c>
      <c r="BA87" t="s">
        <v>1107</v>
      </c>
      <c r="BB87" t="s">
        <v>1105</v>
      </c>
      <c r="BC87" t="s">
        <v>1105</v>
      </c>
      <c r="BD87" t="s">
        <v>1107</v>
      </c>
      <c r="BE87" t="s">
        <v>1107</v>
      </c>
      <c r="BF87" t="s">
        <v>1107</v>
      </c>
      <c r="BG87" t="s">
        <v>1105</v>
      </c>
      <c r="BH87" t="s">
        <v>1107</v>
      </c>
      <c r="BI87" t="s">
        <v>1107</v>
      </c>
      <c r="BJ87" t="s">
        <v>1107</v>
      </c>
      <c r="BK87" t="s">
        <v>1105</v>
      </c>
      <c r="BL87" t="s">
        <v>1105</v>
      </c>
      <c r="BM87" t="s">
        <v>1107</v>
      </c>
      <c r="BN87" t="s">
        <v>1107</v>
      </c>
      <c r="BO87" t="s">
        <v>1107</v>
      </c>
      <c r="BP87" t="s">
        <v>1107</v>
      </c>
      <c r="BQ87" t="s">
        <v>1107</v>
      </c>
      <c r="BR87" t="s">
        <v>1107</v>
      </c>
      <c r="BS87" t="s">
        <v>1107</v>
      </c>
      <c r="BT87" t="s">
        <v>1107</v>
      </c>
      <c r="BU87" t="s">
        <v>1107</v>
      </c>
      <c r="BV87" t="s">
        <v>1107</v>
      </c>
      <c r="BW87" t="s">
        <v>1107</v>
      </c>
      <c r="BX87" t="s">
        <v>1107</v>
      </c>
    </row>
    <row r="88" spans="1:76" x14ac:dyDescent="0.3">
      <c r="A88" t="s">
        <v>544</v>
      </c>
      <c r="B88" t="s">
        <v>545</v>
      </c>
      <c r="C88" t="s">
        <v>1354</v>
      </c>
      <c r="D88" t="s">
        <v>1355</v>
      </c>
      <c r="E88" t="s">
        <v>1356</v>
      </c>
      <c r="F88" t="s">
        <v>1357</v>
      </c>
      <c r="G88">
        <v>0</v>
      </c>
      <c r="H88">
        <v>0</v>
      </c>
      <c r="I88">
        <v>0</v>
      </c>
      <c r="J88">
        <v>0</v>
      </c>
      <c r="K88">
        <v>0</v>
      </c>
      <c r="L88">
        <v>0</v>
      </c>
      <c r="M88">
        <v>0</v>
      </c>
      <c r="N88" t="s">
        <v>1053</v>
      </c>
      <c r="O88" t="s">
        <v>1053</v>
      </c>
      <c r="P88" t="s">
        <v>1053</v>
      </c>
      <c r="Q88" t="s">
        <v>1053</v>
      </c>
      <c r="V88" t="s">
        <v>1053</v>
      </c>
      <c r="X88" s="180" t="s">
        <v>1137</v>
      </c>
      <c r="Y88" t="s">
        <v>1088</v>
      </c>
      <c r="Z88" t="s">
        <v>1084</v>
      </c>
      <c r="AA88" t="s">
        <v>1084</v>
      </c>
      <c r="AB88" t="s">
        <v>1086</v>
      </c>
      <c r="AO88" t="s">
        <v>1105</v>
      </c>
      <c r="AP88" t="s">
        <v>1107</v>
      </c>
      <c r="AQ88" t="s">
        <v>1107</v>
      </c>
      <c r="AR88" t="s">
        <v>1107</v>
      </c>
      <c r="AS88" t="s">
        <v>1105</v>
      </c>
      <c r="AT88" t="s">
        <v>1105</v>
      </c>
      <c r="AU88" t="s">
        <v>1105</v>
      </c>
      <c r="AV88" t="s">
        <v>1107</v>
      </c>
      <c r="AW88" t="s">
        <v>1107</v>
      </c>
      <c r="AX88" t="s">
        <v>1105</v>
      </c>
      <c r="AY88" t="s">
        <v>1107</v>
      </c>
      <c r="AZ88" t="s">
        <v>1107</v>
      </c>
      <c r="BA88" t="s">
        <v>1107</v>
      </c>
      <c r="BB88" t="s">
        <v>1105</v>
      </c>
      <c r="BC88" t="s">
        <v>1105</v>
      </c>
      <c r="BD88" t="s">
        <v>1105</v>
      </c>
      <c r="BE88" t="s">
        <v>1107</v>
      </c>
      <c r="BF88" t="s">
        <v>1107</v>
      </c>
      <c r="BG88" t="s">
        <v>1107</v>
      </c>
      <c r="BH88" t="s">
        <v>1107</v>
      </c>
      <c r="BI88" t="s">
        <v>1107</v>
      </c>
      <c r="BJ88" t="s">
        <v>1107</v>
      </c>
      <c r="BK88" t="s">
        <v>1107</v>
      </c>
      <c r="BL88" t="s">
        <v>1107</v>
      </c>
      <c r="BM88" t="s">
        <v>1107</v>
      </c>
      <c r="BN88" t="s">
        <v>1107</v>
      </c>
      <c r="BO88" t="s">
        <v>1107</v>
      </c>
      <c r="BP88" t="s">
        <v>1107</v>
      </c>
      <c r="BQ88" t="s">
        <v>1107</v>
      </c>
      <c r="BR88" t="s">
        <v>1107</v>
      </c>
      <c r="BS88" t="s">
        <v>1107</v>
      </c>
      <c r="BT88" t="s">
        <v>1107</v>
      </c>
      <c r="BU88" t="s">
        <v>1107</v>
      </c>
      <c r="BV88" t="s">
        <v>1107</v>
      </c>
      <c r="BW88" t="s">
        <v>1107</v>
      </c>
      <c r="BX88" t="s">
        <v>1107</v>
      </c>
    </row>
    <row r="89" spans="1:76" x14ac:dyDescent="0.3">
      <c r="A89" t="s">
        <v>547</v>
      </c>
      <c r="B89" t="s">
        <v>548</v>
      </c>
      <c r="C89" t="s">
        <v>1358</v>
      </c>
      <c r="D89" t="s">
        <v>1270</v>
      </c>
      <c r="E89" t="s">
        <v>1271</v>
      </c>
      <c r="F89" t="s">
        <v>1359</v>
      </c>
      <c r="G89">
        <v>0</v>
      </c>
      <c r="H89">
        <v>0</v>
      </c>
      <c r="I89">
        <v>0</v>
      </c>
      <c r="J89">
        <v>0</v>
      </c>
      <c r="K89">
        <v>0</v>
      </c>
      <c r="L89">
        <v>0</v>
      </c>
      <c r="M89">
        <v>0</v>
      </c>
      <c r="N89" t="s">
        <v>1053</v>
      </c>
      <c r="O89" t="s">
        <v>1053</v>
      </c>
      <c r="P89" t="s">
        <v>1053</v>
      </c>
      <c r="Q89" t="s">
        <v>1053</v>
      </c>
      <c r="V89" t="s">
        <v>1053</v>
      </c>
      <c r="X89" s="180" t="s">
        <v>1137</v>
      </c>
      <c r="Y89" t="s">
        <v>1084</v>
      </c>
      <c r="Z89" t="s">
        <v>1086</v>
      </c>
      <c r="AA89" t="s">
        <v>1084</v>
      </c>
      <c r="AB89" t="s">
        <v>1084</v>
      </c>
      <c r="AO89" t="s">
        <v>1107</v>
      </c>
      <c r="AP89" t="s">
        <v>1109</v>
      </c>
      <c r="AQ89" t="s">
        <v>1109</v>
      </c>
      <c r="AR89" t="s">
        <v>1107</v>
      </c>
      <c r="AS89" t="s">
        <v>1105</v>
      </c>
      <c r="AT89" t="s">
        <v>1105</v>
      </c>
      <c r="AU89" t="s">
        <v>1105</v>
      </c>
      <c r="AV89" t="s">
        <v>1107</v>
      </c>
      <c r="AW89" t="s">
        <v>1107</v>
      </c>
      <c r="AX89" t="s">
        <v>1107</v>
      </c>
      <c r="AY89" t="s">
        <v>1109</v>
      </c>
      <c r="AZ89" t="s">
        <v>1109</v>
      </c>
      <c r="BA89" t="s">
        <v>1107</v>
      </c>
      <c r="BB89" t="s">
        <v>1105</v>
      </c>
      <c r="BC89" t="s">
        <v>1105</v>
      </c>
      <c r="BD89" t="s">
        <v>1105</v>
      </c>
      <c r="BE89" t="s">
        <v>1107</v>
      </c>
      <c r="BF89" t="s">
        <v>1107</v>
      </c>
      <c r="BG89" t="s">
        <v>1107</v>
      </c>
      <c r="BH89" t="s">
        <v>1109</v>
      </c>
      <c r="BI89" t="s">
        <v>1109</v>
      </c>
      <c r="BJ89" t="s">
        <v>1107</v>
      </c>
      <c r="BK89" t="s">
        <v>1105</v>
      </c>
      <c r="BL89" t="s">
        <v>1105</v>
      </c>
      <c r="BM89" t="s">
        <v>1105</v>
      </c>
      <c r="BN89" t="s">
        <v>1107</v>
      </c>
      <c r="BO89" t="s">
        <v>1107</v>
      </c>
      <c r="BP89" t="s">
        <v>1109</v>
      </c>
      <c r="BQ89" t="s">
        <v>1109</v>
      </c>
      <c r="BR89" t="s">
        <v>1109</v>
      </c>
      <c r="BS89" t="s">
        <v>1107</v>
      </c>
      <c r="BT89" t="s">
        <v>1107</v>
      </c>
      <c r="BU89" t="s">
        <v>1107</v>
      </c>
      <c r="BV89" t="s">
        <v>1107</v>
      </c>
      <c r="BW89" t="s">
        <v>1107</v>
      </c>
      <c r="BX89" t="s">
        <v>1109</v>
      </c>
    </row>
    <row r="90" spans="1:76" x14ac:dyDescent="0.3">
      <c r="A90" t="s">
        <v>549</v>
      </c>
      <c r="B90" t="s">
        <v>550</v>
      </c>
      <c r="C90" t="s">
        <v>1600</v>
      </c>
      <c r="D90" t="s">
        <v>1601</v>
      </c>
      <c r="E90">
        <v>2033737205</v>
      </c>
      <c r="F90" t="s">
        <v>1602</v>
      </c>
      <c r="G90">
        <v>0</v>
      </c>
      <c r="H90">
        <v>0</v>
      </c>
      <c r="I90">
        <v>0</v>
      </c>
      <c r="J90">
        <v>0</v>
      </c>
      <c r="K90">
        <v>0</v>
      </c>
      <c r="L90">
        <v>0</v>
      </c>
      <c r="M90">
        <v>0</v>
      </c>
      <c r="N90" t="s">
        <v>1053</v>
      </c>
      <c r="O90" t="s">
        <v>1053</v>
      </c>
      <c r="P90" t="s">
        <v>1053</v>
      </c>
      <c r="Q90" t="s">
        <v>1053</v>
      </c>
      <c r="V90" t="s">
        <v>1053</v>
      </c>
      <c r="X90" s="180" t="s">
        <v>1137</v>
      </c>
      <c r="Y90" t="s">
        <v>1084</v>
      </c>
      <c r="Z90" t="s">
        <v>1084</v>
      </c>
      <c r="AA90" t="s">
        <v>1088</v>
      </c>
      <c r="AB90" t="s">
        <v>1084</v>
      </c>
      <c r="AO90" t="s">
        <v>1105</v>
      </c>
      <c r="AP90" t="s">
        <v>1107</v>
      </c>
      <c r="AQ90" t="s">
        <v>1107</v>
      </c>
      <c r="AR90" t="s">
        <v>1107</v>
      </c>
      <c r="AS90" t="s">
        <v>1107</v>
      </c>
      <c r="AT90" t="s">
        <v>1105</v>
      </c>
      <c r="AU90" t="s">
        <v>1107</v>
      </c>
      <c r="AV90" t="s">
        <v>1107</v>
      </c>
      <c r="AW90" t="s">
        <v>1105</v>
      </c>
      <c r="AX90" t="s">
        <v>1105</v>
      </c>
      <c r="AY90" t="s">
        <v>1107</v>
      </c>
      <c r="AZ90" t="s">
        <v>1107</v>
      </c>
      <c r="BA90" t="s">
        <v>1107</v>
      </c>
      <c r="BB90" t="s">
        <v>1107</v>
      </c>
      <c r="BC90" t="s">
        <v>1105</v>
      </c>
      <c r="BD90" t="s">
        <v>1107</v>
      </c>
      <c r="BE90" t="s">
        <v>1107</v>
      </c>
      <c r="BF90" t="s">
        <v>1107</v>
      </c>
      <c r="BG90" t="s">
        <v>1105</v>
      </c>
      <c r="BH90" t="s">
        <v>1107</v>
      </c>
      <c r="BI90" t="s">
        <v>1107</v>
      </c>
      <c r="BJ90" t="s">
        <v>1107</v>
      </c>
      <c r="BK90" t="s">
        <v>1107</v>
      </c>
      <c r="BL90" t="s">
        <v>1105</v>
      </c>
      <c r="BM90" t="s">
        <v>1107</v>
      </c>
      <c r="BN90" t="s">
        <v>1107</v>
      </c>
      <c r="BO90" t="s">
        <v>1107</v>
      </c>
      <c r="BP90" t="s">
        <v>1107</v>
      </c>
      <c r="BQ90" t="s">
        <v>1107</v>
      </c>
      <c r="BR90" t="s">
        <v>1107</v>
      </c>
      <c r="BS90" t="s">
        <v>1107</v>
      </c>
      <c r="BT90" t="s">
        <v>1107</v>
      </c>
      <c r="BU90" t="s">
        <v>1107</v>
      </c>
      <c r="BV90" t="s">
        <v>1107</v>
      </c>
      <c r="BW90" t="s">
        <v>1107</v>
      </c>
      <c r="BX90" t="s">
        <v>1107</v>
      </c>
    </row>
    <row r="91" spans="1:76" x14ac:dyDescent="0.3">
      <c r="A91" t="s">
        <v>551</v>
      </c>
      <c r="B91" t="s">
        <v>552</v>
      </c>
      <c r="C91" t="s">
        <v>1360</v>
      </c>
      <c r="D91" t="s">
        <v>1361</v>
      </c>
      <c r="E91" t="s">
        <v>1362</v>
      </c>
      <c r="F91" t="s">
        <v>1363</v>
      </c>
      <c r="G91">
        <v>0</v>
      </c>
      <c r="H91">
        <v>0</v>
      </c>
      <c r="I91">
        <v>0</v>
      </c>
      <c r="J91">
        <v>0</v>
      </c>
      <c r="K91">
        <v>0</v>
      </c>
      <c r="L91">
        <v>0</v>
      </c>
      <c r="M91">
        <v>0</v>
      </c>
      <c r="N91" t="s">
        <v>1053</v>
      </c>
      <c r="O91" t="s">
        <v>1053</v>
      </c>
      <c r="P91" t="s">
        <v>1053</v>
      </c>
      <c r="Q91" t="s">
        <v>1053</v>
      </c>
      <c r="V91" t="s">
        <v>1053</v>
      </c>
      <c r="X91" s="180" t="s">
        <v>1137</v>
      </c>
      <c r="Y91" t="s">
        <v>1088</v>
      </c>
      <c r="Z91" t="s">
        <v>1084</v>
      </c>
      <c r="AA91" t="s">
        <v>1084</v>
      </c>
      <c r="AB91" t="s">
        <v>1086</v>
      </c>
      <c r="AO91" t="s">
        <v>1105</v>
      </c>
      <c r="AP91" t="s">
        <v>1105</v>
      </c>
      <c r="AQ91" t="s">
        <v>1107</v>
      </c>
      <c r="AR91" t="s">
        <v>1107</v>
      </c>
      <c r="AS91" t="s">
        <v>1105</v>
      </c>
      <c r="AT91" t="s">
        <v>1107</v>
      </c>
      <c r="AU91" t="s">
        <v>1105</v>
      </c>
      <c r="AV91" t="s">
        <v>1107</v>
      </c>
      <c r="AW91" t="s">
        <v>1107</v>
      </c>
      <c r="AX91" t="s">
        <v>1105</v>
      </c>
      <c r="AY91" t="s">
        <v>1105</v>
      </c>
      <c r="AZ91" t="s">
        <v>1107</v>
      </c>
      <c r="BA91" t="s">
        <v>1107</v>
      </c>
      <c r="BB91" t="s">
        <v>1105</v>
      </c>
      <c r="BC91" t="s">
        <v>1107</v>
      </c>
      <c r="BD91" t="s">
        <v>1105</v>
      </c>
      <c r="BE91" t="s">
        <v>1107</v>
      </c>
      <c r="BF91" t="s">
        <v>1107</v>
      </c>
      <c r="BG91" t="s">
        <v>1107</v>
      </c>
      <c r="BH91" t="s">
        <v>1107</v>
      </c>
      <c r="BI91" t="s">
        <v>1107</v>
      </c>
      <c r="BJ91" t="s">
        <v>1107</v>
      </c>
      <c r="BK91" t="s">
        <v>1107</v>
      </c>
      <c r="BL91" t="s">
        <v>1107</v>
      </c>
      <c r="BM91" t="s">
        <v>1107</v>
      </c>
      <c r="BN91" t="s">
        <v>1107</v>
      </c>
      <c r="BO91" t="s">
        <v>1107</v>
      </c>
      <c r="BP91" t="s">
        <v>1109</v>
      </c>
      <c r="BQ91" t="s">
        <v>1109</v>
      </c>
      <c r="BR91" t="s">
        <v>1109</v>
      </c>
      <c r="BS91" t="s">
        <v>1109</v>
      </c>
      <c r="BT91" t="s">
        <v>1107</v>
      </c>
      <c r="BU91" t="s">
        <v>1109</v>
      </c>
      <c r="BV91" t="s">
        <v>1109</v>
      </c>
      <c r="BW91" t="s">
        <v>1109</v>
      </c>
      <c r="BX91" t="s">
        <v>1109</v>
      </c>
    </row>
    <row r="92" spans="1:76" x14ac:dyDescent="0.3">
      <c r="A92" t="s">
        <v>555</v>
      </c>
      <c r="B92" t="s">
        <v>556</v>
      </c>
      <c r="C92" t="s">
        <v>1364</v>
      </c>
      <c r="D92" t="s">
        <v>1365</v>
      </c>
      <c r="E92" t="s">
        <v>1366</v>
      </c>
      <c r="F92" t="s">
        <v>1367</v>
      </c>
      <c r="G92">
        <v>0</v>
      </c>
      <c r="H92">
        <v>0</v>
      </c>
      <c r="I92">
        <v>0</v>
      </c>
      <c r="J92">
        <v>0</v>
      </c>
      <c r="K92">
        <v>0</v>
      </c>
      <c r="L92">
        <v>0</v>
      </c>
      <c r="M92">
        <v>0</v>
      </c>
      <c r="N92" t="s">
        <v>1053</v>
      </c>
      <c r="O92" t="s">
        <v>1053</v>
      </c>
      <c r="P92" t="s">
        <v>1053</v>
      </c>
      <c r="Q92" t="s">
        <v>1053</v>
      </c>
      <c r="V92" t="s">
        <v>1053</v>
      </c>
      <c r="X92" s="180" t="s">
        <v>1137</v>
      </c>
      <c r="Y92" t="s">
        <v>1084</v>
      </c>
      <c r="Z92" t="s">
        <v>1084</v>
      </c>
      <c r="AA92" t="s">
        <v>1084</v>
      </c>
      <c r="AB92" t="s">
        <v>1084</v>
      </c>
      <c r="AO92" t="s">
        <v>1107</v>
      </c>
      <c r="AP92" t="s">
        <v>1107</v>
      </c>
      <c r="AQ92" t="s">
        <v>1107</v>
      </c>
      <c r="AR92" t="s">
        <v>1107</v>
      </c>
      <c r="AS92" t="s">
        <v>1107</v>
      </c>
      <c r="AT92" t="s">
        <v>1107</v>
      </c>
      <c r="AU92" t="s">
        <v>1105</v>
      </c>
      <c r="AV92" t="s">
        <v>1107</v>
      </c>
      <c r="AW92" t="s">
        <v>1105</v>
      </c>
      <c r="AX92" t="s">
        <v>1107</v>
      </c>
      <c r="AY92" t="s">
        <v>1107</v>
      </c>
      <c r="AZ92" t="s">
        <v>1107</v>
      </c>
      <c r="BA92" t="s">
        <v>1107</v>
      </c>
      <c r="BB92" t="s">
        <v>1107</v>
      </c>
      <c r="BC92" t="s">
        <v>1107</v>
      </c>
      <c r="BD92" t="s">
        <v>1105</v>
      </c>
      <c r="BE92" t="s">
        <v>1107</v>
      </c>
      <c r="BF92" t="s">
        <v>1107</v>
      </c>
      <c r="BG92" t="s">
        <v>1107</v>
      </c>
      <c r="BH92" t="s">
        <v>1107</v>
      </c>
      <c r="BI92" t="s">
        <v>1107</v>
      </c>
      <c r="BJ92" t="s">
        <v>1107</v>
      </c>
      <c r="BK92" t="s">
        <v>1107</v>
      </c>
      <c r="BL92" t="s">
        <v>1107</v>
      </c>
      <c r="BM92" t="s">
        <v>1103</v>
      </c>
      <c r="BN92" t="s">
        <v>1107</v>
      </c>
      <c r="BO92" t="s">
        <v>1107</v>
      </c>
      <c r="BP92" t="s">
        <v>1107</v>
      </c>
      <c r="BQ92" t="s">
        <v>1107</v>
      </c>
      <c r="BR92" t="s">
        <v>1107</v>
      </c>
      <c r="BS92" t="s">
        <v>1107</v>
      </c>
      <c r="BT92" t="s">
        <v>1107</v>
      </c>
      <c r="BU92" t="s">
        <v>1107</v>
      </c>
      <c r="BV92" t="s">
        <v>1103</v>
      </c>
      <c r="BW92" t="s">
        <v>1107</v>
      </c>
      <c r="BX92" t="s">
        <v>1107</v>
      </c>
    </row>
    <row r="93" spans="1:76" x14ac:dyDescent="0.3">
      <c r="A93" t="s">
        <v>557</v>
      </c>
      <c r="B93" t="s">
        <v>558</v>
      </c>
      <c r="C93" t="s">
        <v>1368</v>
      </c>
      <c r="D93" t="s">
        <v>1369</v>
      </c>
      <c r="E93" t="s">
        <v>1370</v>
      </c>
      <c r="F93" t="s">
        <v>1371</v>
      </c>
      <c r="G93">
        <v>0</v>
      </c>
      <c r="H93">
        <v>0</v>
      </c>
      <c r="I93">
        <v>0</v>
      </c>
      <c r="J93">
        <v>0</v>
      </c>
      <c r="K93">
        <v>0</v>
      </c>
      <c r="L93">
        <v>0</v>
      </c>
      <c r="M93">
        <v>0</v>
      </c>
      <c r="N93" t="s">
        <v>1053</v>
      </c>
      <c r="O93" t="s">
        <v>1053</v>
      </c>
      <c r="P93" t="s">
        <v>1053</v>
      </c>
      <c r="Q93" t="s">
        <v>1053</v>
      </c>
      <c r="V93" t="s">
        <v>1053</v>
      </c>
      <c r="X93" s="180" t="s">
        <v>1137</v>
      </c>
      <c r="Y93" t="s">
        <v>1086</v>
      </c>
      <c r="Z93" t="s">
        <v>1084</v>
      </c>
      <c r="AA93" t="s">
        <v>1084</v>
      </c>
      <c r="AB93" t="s">
        <v>1084</v>
      </c>
      <c r="AO93" t="s">
        <v>1107</v>
      </c>
      <c r="AP93" t="s">
        <v>1107</v>
      </c>
      <c r="AQ93" t="s">
        <v>1107</v>
      </c>
      <c r="AR93" t="s">
        <v>1107</v>
      </c>
      <c r="AS93" t="s">
        <v>1107</v>
      </c>
      <c r="AT93" t="s">
        <v>1107</v>
      </c>
      <c r="AU93" t="s">
        <v>1107</v>
      </c>
      <c r="AV93" t="s">
        <v>1107</v>
      </c>
      <c r="AW93" t="s">
        <v>1105</v>
      </c>
      <c r="AX93" t="s">
        <v>1107</v>
      </c>
      <c r="AY93" t="s">
        <v>1107</v>
      </c>
      <c r="AZ93" t="s">
        <v>1109</v>
      </c>
      <c r="BA93" t="s">
        <v>1107</v>
      </c>
      <c r="BB93" t="s">
        <v>1107</v>
      </c>
      <c r="BC93" t="s">
        <v>1107</v>
      </c>
      <c r="BD93" t="s">
        <v>1107</v>
      </c>
      <c r="BE93" t="s">
        <v>1107</v>
      </c>
      <c r="BF93" t="s">
        <v>1107</v>
      </c>
      <c r="BG93" t="s">
        <v>1107</v>
      </c>
      <c r="BH93" t="s">
        <v>1107</v>
      </c>
      <c r="BI93" t="s">
        <v>1109</v>
      </c>
      <c r="BJ93" t="s">
        <v>1107</v>
      </c>
      <c r="BK93" t="s">
        <v>1107</v>
      </c>
      <c r="BL93" t="s">
        <v>1107</v>
      </c>
      <c r="BM93" t="s">
        <v>1107</v>
      </c>
      <c r="BN93" t="s">
        <v>1107</v>
      </c>
      <c r="BO93" t="s">
        <v>1107</v>
      </c>
      <c r="BP93" t="s">
        <v>1107</v>
      </c>
      <c r="BQ93" t="s">
        <v>1107</v>
      </c>
      <c r="BR93" t="s">
        <v>1109</v>
      </c>
      <c r="BS93" t="s">
        <v>1107</v>
      </c>
      <c r="BT93" t="s">
        <v>1107</v>
      </c>
      <c r="BU93" t="s">
        <v>1107</v>
      </c>
      <c r="BV93" t="s">
        <v>1107</v>
      </c>
      <c r="BW93" t="s">
        <v>1107</v>
      </c>
      <c r="BX93" t="s">
        <v>1107</v>
      </c>
    </row>
    <row r="94" spans="1:76" x14ac:dyDescent="0.3">
      <c r="A94" t="s">
        <v>559</v>
      </c>
      <c r="B94" t="s">
        <v>560</v>
      </c>
      <c r="C94" t="s">
        <v>1372</v>
      </c>
      <c r="D94" t="s">
        <v>1373</v>
      </c>
      <c r="E94" t="s">
        <v>1374</v>
      </c>
      <c r="F94" t="s">
        <v>1375</v>
      </c>
      <c r="G94">
        <v>0</v>
      </c>
      <c r="H94">
        <v>0</v>
      </c>
      <c r="I94">
        <v>0</v>
      </c>
      <c r="J94">
        <v>0</v>
      </c>
      <c r="K94">
        <v>0</v>
      </c>
      <c r="L94">
        <v>0</v>
      </c>
      <c r="M94">
        <v>0</v>
      </c>
      <c r="N94" t="s">
        <v>1053</v>
      </c>
      <c r="O94" t="s">
        <v>1053</v>
      </c>
      <c r="P94" t="s">
        <v>1053</v>
      </c>
      <c r="Q94" t="s">
        <v>1053</v>
      </c>
      <c r="V94" t="s">
        <v>1055</v>
      </c>
      <c r="X94" s="180">
        <v>43313</v>
      </c>
      <c r="Y94" t="s">
        <v>1086</v>
      </c>
      <c r="Z94" t="s">
        <v>1084</v>
      </c>
      <c r="AA94" t="s">
        <v>1084</v>
      </c>
      <c r="AB94" t="s">
        <v>1084</v>
      </c>
      <c r="AO94" t="s">
        <v>1107</v>
      </c>
      <c r="AP94" t="s">
        <v>1107</v>
      </c>
      <c r="AQ94" t="s">
        <v>1107</v>
      </c>
      <c r="AR94" t="s">
        <v>1107</v>
      </c>
      <c r="AS94" t="s">
        <v>1105</v>
      </c>
      <c r="AT94" t="s">
        <v>1105</v>
      </c>
      <c r="AU94" t="s">
        <v>1107</v>
      </c>
      <c r="AV94" t="s">
        <v>1105</v>
      </c>
      <c r="AW94" t="s">
        <v>1105</v>
      </c>
      <c r="AX94" t="s">
        <v>1109</v>
      </c>
      <c r="AY94" t="s">
        <v>1107</v>
      </c>
      <c r="AZ94" t="s">
        <v>1109</v>
      </c>
      <c r="BA94" t="s">
        <v>1107</v>
      </c>
      <c r="BB94" t="s">
        <v>1105</v>
      </c>
      <c r="BC94" t="s">
        <v>1105</v>
      </c>
      <c r="BD94" t="s">
        <v>1107</v>
      </c>
      <c r="BE94" t="s">
        <v>1105</v>
      </c>
      <c r="BF94" t="s">
        <v>1107</v>
      </c>
      <c r="BG94" t="s">
        <v>1109</v>
      </c>
      <c r="BH94" t="s">
        <v>1109</v>
      </c>
      <c r="BI94" t="s">
        <v>1109</v>
      </c>
      <c r="BJ94" t="s">
        <v>1107</v>
      </c>
      <c r="BK94" t="s">
        <v>1105</v>
      </c>
      <c r="BL94" t="s">
        <v>1105</v>
      </c>
      <c r="BM94" t="s">
        <v>1107</v>
      </c>
      <c r="BN94" t="s">
        <v>1105</v>
      </c>
      <c r="BO94" t="s">
        <v>1107</v>
      </c>
      <c r="BP94" t="s">
        <v>1109</v>
      </c>
      <c r="BQ94" t="s">
        <v>1109</v>
      </c>
      <c r="BR94" t="s">
        <v>1109</v>
      </c>
      <c r="BS94" t="s">
        <v>1107</v>
      </c>
      <c r="BT94" t="s">
        <v>1105</v>
      </c>
      <c r="BU94" t="s">
        <v>1105</v>
      </c>
      <c r="BV94" t="s">
        <v>1107</v>
      </c>
      <c r="BW94" t="s">
        <v>1105</v>
      </c>
      <c r="BX94" t="s">
        <v>1107</v>
      </c>
    </row>
    <row r="95" spans="1:76" x14ac:dyDescent="0.3">
      <c r="A95" t="s">
        <v>561</v>
      </c>
      <c r="B95" t="s">
        <v>562</v>
      </c>
      <c r="C95" t="s">
        <v>1603</v>
      </c>
      <c r="D95" t="s">
        <v>1604</v>
      </c>
      <c r="E95" t="s">
        <v>1605</v>
      </c>
      <c r="F95" t="s">
        <v>1606</v>
      </c>
      <c r="G95">
        <v>0</v>
      </c>
      <c r="H95">
        <v>0</v>
      </c>
      <c r="I95">
        <v>0</v>
      </c>
      <c r="J95">
        <v>0</v>
      </c>
      <c r="K95">
        <v>0</v>
      </c>
      <c r="L95">
        <v>0</v>
      </c>
      <c r="M95">
        <v>0</v>
      </c>
      <c r="N95" t="s">
        <v>1053</v>
      </c>
      <c r="O95" t="s">
        <v>1053</v>
      </c>
      <c r="P95" t="s">
        <v>1053</v>
      </c>
      <c r="Q95" t="s">
        <v>1053</v>
      </c>
      <c r="V95" t="s">
        <v>1055</v>
      </c>
      <c r="X95" s="180">
        <v>43344</v>
      </c>
      <c r="Y95" t="s">
        <v>1084</v>
      </c>
      <c r="Z95" t="s">
        <v>1084</v>
      </c>
      <c r="AA95" t="s">
        <v>1084</v>
      </c>
      <c r="AB95" t="s">
        <v>1084</v>
      </c>
      <c r="AO95" t="s">
        <v>1105</v>
      </c>
      <c r="AP95" t="s">
        <v>1105</v>
      </c>
      <c r="AQ95" t="s">
        <v>1107</v>
      </c>
      <c r="AR95" t="s">
        <v>1107</v>
      </c>
      <c r="AS95" t="s">
        <v>1107</v>
      </c>
      <c r="AT95" t="s">
        <v>1107</v>
      </c>
      <c r="AU95" t="s">
        <v>1109</v>
      </c>
      <c r="AV95" t="s">
        <v>1109</v>
      </c>
      <c r="AW95" t="s">
        <v>1103</v>
      </c>
      <c r="AX95" t="s">
        <v>1107</v>
      </c>
      <c r="AY95" t="s">
        <v>1107</v>
      </c>
      <c r="AZ95" t="s">
        <v>1107</v>
      </c>
      <c r="BA95" t="s">
        <v>1107</v>
      </c>
      <c r="BB95" t="s">
        <v>1107</v>
      </c>
      <c r="BC95" t="s">
        <v>1107</v>
      </c>
      <c r="BD95" t="s">
        <v>1107</v>
      </c>
      <c r="BE95" t="s">
        <v>1107</v>
      </c>
      <c r="BF95" t="s">
        <v>1103</v>
      </c>
      <c r="BG95" t="s">
        <v>1107</v>
      </c>
      <c r="BH95" t="s">
        <v>1107</v>
      </c>
      <c r="BI95" t="s">
        <v>1107</v>
      </c>
      <c r="BJ95" t="s">
        <v>1107</v>
      </c>
      <c r="BK95" t="s">
        <v>1107</v>
      </c>
      <c r="BL95" t="s">
        <v>1107</v>
      </c>
      <c r="BM95" t="s">
        <v>1109</v>
      </c>
      <c r="BN95" t="s">
        <v>1109</v>
      </c>
      <c r="BO95" t="s">
        <v>1103</v>
      </c>
      <c r="BP95" t="s">
        <v>1107</v>
      </c>
      <c r="BQ95" t="s">
        <v>1107</v>
      </c>
      <c r="BR95" t="s">
        <v>1107</v>
      </c>
      <c r="BS95" t="s">
        <v>1107</v>
      </c>
      <c r="BT95" t="s">
        <v>1107</v>
      </c>
      <c r="BU95" t="s">
        <v>1107</v>
      </c>
      <c r="BV95" t="s">
        <v>1109</v>
      </c>
      <c r="BW95" t="s">
        <v>1109</v>
      </c>
      <c r="BX95" t="s">
        <v>1103</v>
      </c>
    </row>
    <row r="96" spans="1:76" x14ac:dyDescent="0.3">
      <c r="A96" t="s">
        <v>563</v>
      </c>
      <c r="B96" t="s">
        <v>564</v>
      </c>
      <c r="C96" t="s">
        <v>1376</v>
      </c>
      <c r="D96" t="s">
        <v>1377</v>
      </c>
      <c r="E96" t="s">
        <v>1378</v>
      </c>
      <c r="F96" t="s">
        <v>1379</v>
      </c>
      <c r="G96">
        <v>0</v>
      </c>
      <c r="H96">
        <v>0</v>
      </c>
      <c r="I96">
        <v>0</v>
      </c>
      <c r="J96">
        <v>0</v>
      </c>
      <c r="K96">
        <v>0</v>
      </c>
      <c r="L96">
        <v>0</v>
      </c>
      <c r="M96">
        <v>0</v>
      </c>
      <c r="N96" t="s">
        <v>1053</v>
      </c>
      <c r="O96" t="s">
        <v>1053</v>
      </c>
      <c r="P96" t="s">
        <v>1053</v>
      </c>
      <c r="Q96" t="s">
        <v>1053</v>
      </c>
      <c r="V96" t="s">
        <v>1053</v>
      </c>
      <c r="X96" s="180" t="s">
        <v>1137</v>
      </c>
      <c r="Y96" t="s">
        <v>1084</v>
      </c>
      <c r="Z96" t="s">
        <v>1084</v>
      </c>
      <c r="AA96" t="s">
        <v>1088</v>
      </c>
      <c r="AB96" t="s">
        <v>1086</v>
      </c>
      <c r="AO96" t="s">
        <v>1107</v>
      </c>
      <c r="AP96" t="s">
        <v>1109</v>
      </c>
      <c r="AQ96" t="s">
        <v>1107</v>
      </c>
      <c r="AR96" t="s">
        <v>1107</v>
      </c>
      <c r="AS96" t="s">
        <v>1105</v>
      </c>
      <c r="AT96" t="s">
        <v>1105</v>
      </c>
      <c r="AU96" t="s">
        <v>1107</v>
      </c>
      <c r="AV96" t="s">
        <v>1107</v>
      </c>
      <c r="AW96" t="s">
        <v>1103</v>
      </c>
      <c r="AX96" t="s">
        <v>1107</v>
      </c>
      <c r="AY96" t="s">
        <v>1107</v>
      </c>
      <c r="AZ96" t="s">
        <v>1107</v>
      </c>
      <c r="BA96" t="s">
        <v>1107</v>
      </c>
      <c r="BB96" t="s">
        <v>1107</v>
      </c>
      <c r="BC96" t="s">
        <v>1107</v>
      </c>
      <c r="BD96" t="s">
        <v>1107</v>
      </c>
      <c r="BE96" t="s">
        <v>1107</v>
      </c>
      <c r="BF96" t="s">
        <v>1105</v>
      </c>
      <c r="BG96" t="s">
        <v>1107</v>
      </c>
      <c r="BH96" t="s">
        <v>1107</v>
      </c>
      <c r="BI96" t="s">
        <v>1107</v>
      </c>
      <c r="BJ96" t="s">
        <v>1107</v>
      </c>
      <c r="BK96" t="s">
        <v>1107</v>
      </c>
      <c r="BL96" t="s">
        <v>1107</v>
      </c>
      <c r="BM96" t="s">
        <v>1107</v>
      </c>
      <c r="BN96" t="s">
        <v>1107</v>
      </c>
      <c r="BO96" t="s">
        <v>1105</v>
      </c>
      <c r="BP96" t="s">
        <v>1107</v>
      </c>
      <c r="BQ96" t="s">
        <v>1107</v>
      </c>
      <c r="BR96" t="s">
        <v>1107</v>
      </c>
      <c r="BS96" t="s">
        <v>1107</v>
      </c>
      <c r="BT96" t="s">
        <v>1107</v>
      </c>
      <c r="BU96" t="s">
        <v>1107</v>
      </c>
      <c r="BV96" t="s">
        <v>1107</v>
      </c>
      <c r="BW96" t="s">
        <v>1107</v>
      </c>
      <c r="BX96" t="s">
        <v>1105</v>
      </c>
    </row>
    <row r="97" spans="1:76" x14ac:dyDescent="0.3">
      <c r="A97" t="s">
        <v>565</v>
      </c>
      <c r="B97" t="s">
        <v>566</v>
      </c>
      <c r="C97" t="s">
        <v>1380</v>
      </c>
      <c r="D97" t="s">
        <v>1381</v>
      </c>
      <c r="E97" t="s">
        <v>1382</v>
      </c>
      <c r="F97" t="s">
        <v>1383</v>
      </c>
      <c r="G97">
        <v>0</v>
      </c>
      <c r="H97">
        <v>0</v>
      </c>
      <c r="I97">
        <v>0</v>
      </c>
      <c r="J97">
        <v>0</v>
      </c>
      <c r="K97">
        <v>0</v>
      </c>
      <c r="L97">
        <v>0</v>
      </c>
      <c r="M97">
        <v>0</v>
      </c>
      <c r="N97" t="s">
        <v>1053</v>
      </c>
      <c r="O97" t="s">
        <v>1053</v>
      </c>
      <c r="P97" t="s">
        <v>1053</v>
      </c>
      <c r="Q97" t="s">
        <v>1053</v>
      </c>
      <c r="V97" t="s">
        <v>1055</v>
      </c>
      <c r="X97" s="180">
        <v>43555</v>
      </c>
      <c r="Y97" t="s">
        <v>1084</v>
      </c>
      <c r="Z97" t="s">
        <v>1084</v>
      </c>
      <c r="AA97" t="s">
        <v>1084</v>
      </c>
      <c r="AB97" t="s">
        <v>1084</v>
      </c>
      <c r="AO97" t="s">
        <v>1107</v>
      </c>
      <c r="AP97" t="s">
        <v>1107</v>
      </c>
      <c r="AQ97" t="s">
        <v>1107</v>
      </c>
      <c r="AR97" t="s">
        <v>1109</v>
      </c>
      <c r="AS97" t="s">
        <v>1105</v>
      </c>
      <c r="AT97" t="s">
        <v>1107</v>
      </c>
      <c r="AU97" t="s">
        <v>1107</v>
      </c>
      <c r="AV97" t="s">
        <v>1107</v>
      </c>
      <c r="AW97" t="s">
        <v>1105</v>
      </c>
      <c r="AX97" t="s">
        <v>1107</v>
      </c>
      <c r="AY97" t="s">
        <v>1107</v>
      </c>
      <c r="AZ97" t="s">
        <v>1107</v>
      </c>
      <c r="BA97" t="s">
        <v>1109</v>
      </c>
      <c r="BB97" t="s">
        <v>1105</v>
      </c>
      <c r="BC97" t="s">
        <v>1107</v>
      </c>
      <c r="BD97" t="s">
        <v>1107</v>
      </c>
      <c r="BE97" t="s">
        <v>1107</v>
      </c>
      <c r="BF97" t="s">
        <v>1105</v>
      </c>
      <c r="BG97" t="s">
        <v>1107</v>
      </c>
      <c r="BH97" t="s">
        <v>1107</v>
      </c>
      <c r="BI97" t="s">
        <v>1107</v>
      </c>
      <c r="BJ97" t="s">
        <v>1109</v>
      </c>
      <c r="BK97" t="s">
        <v>1105</v>
      </c>
      <c r="BL97" t="s">
        <v>1107</v>
      </c>
      <c r="BM97" t="s">
        <v>1107</v>
      </c>
      <c r="BN97" t="s">
        <v>1107</v>
      </c>
      <c r="BO97" t="s">
        <v>1105</v>
      </c>
      <c r="BP97" t="s">
        <v>1107</v>
      </c>
      <c r="BQ97" t="s">
        <v>1107</v>
      </c>
      <c r="BR97" t="s">
        <v>1107</v>
      </c>
      <c r="BS97" t="s">
        <v>1109</v>
      </c>
      <c r="BT97" t="s">
        <v>1105</v>
      </c>
      <c r="BU97" t="s">
        <v>1107</v>
      </c>
      <c r="BV97" t="s">
        <v>1107</v>
      </c>
      <c r="BW97" t="s">
        <v>1107</v>
      </c>
      <c r="BX97" t="s">
        <v>1107</v>
      </c>
    </row>
    <row r="98" spans="1:76" x14ac:dyDescent="0.3">
      <c r="A98" t="s">
        <v>567</v>
      </c>
      <c r="B98" t="s">
        <v>568</v>
      </c>
      <c r="C98" t="s">
        <v>1559</v>
      </c>
      <c r="D98" t="s">
        <v>1560</v>
      </c>
      <c r="E98">
        <v>1670335153</v>
      </c>
      <c r="F98" t="s">
        <v>1561</v>
      </c>
      <c r="G98">
        <v>0</v>
      </c>
      <c r="H98">
        <v>0</v>
      </c>
      <c r="I98">
        <v>0</v>
      </c>
      <c r="J98">
        <v>0</v>
      </c>
      <c r="K98">
        <v>0</v>
      </c>
      <c r="L98">
        <v>0</v>
      </c>
      <c r="M98">
        <v>0</v>
      </c>
      <c r="N98" t="s">
        <v>1053</v>
      </c>
      <c r="O98" t="s">
        <v>1053</v>
      </c>
      <c r="P98" t="s">
        <v>1053</v>
      </c>
      <c r="Q98" t="s">
        <v>1053</v>
      </c>
      <c r="V98" t="s">
        <v>1053</v>
      </c>
      <c r="X98" s="180" t="s">
        <v>1137</v>
      </c>
      <c r="Y98" t="s">
        <v>1084</v>
      </c>
      <c r="Z98" t="s">
        <v>1086</v>
      </c>
      <c r="AA98" t="s">
        <v>1084</v>
      </c>
      <c r="AB98" t="s">
        <v>1084</v>
      </c>
      <c r="AO98" t="s">
        <v>1107</v>
      </c>
      <c r="AP98" t="s">
        <v>1107</v>
      </c>
      <c r="AQ98" t="s">
        <v>1109</v>
      </c>
      <c r="AR98" t="s">
        <v>1105</v>
      </c>
      <c r="AS98" t="s">
        <v>1107</v>
      </c>
      <c r="AT98" t="s">
        <v>1105</v>
      </c>
      <c r="AU98" t="s">
        <v>1107</v>
      </c>
      <c r="AV98" t="s">
        <v>1107</v>
      </c>
      <c r="AW98" t="s">
        <v>1105</v>
      </c>
      <c r="AX98" t="s">
        <v>1107</v>
      </c>
      <c r="AY98" t="s">
        <v>1107</v>
      </c>
      <c r="AZ98" t="s">
        <v>1109</v>
      </c>
      <c r="BA98" t="s">
        <v>1105</v>
      </c>
      <c r="BB98" t="s">
        <v>1107</v>
      </c>
      <c r="BC98" t="s">
        <v>1105</v>
      </c>
      <c r="BD98" t="s">
        <v>1107</v>
      </c>
      <c r="BE98" t="s">
        <v>1107</v>
      </c>
      <c r="BF98" t="s">
        <v>1105</v>
      </c>
      <c r="BG98" t="s">
        <v>1107</v>
      </c>
      <c r="BH98" t="s">
        <v>1107</v>
      </c>
      <c r="BI98" t="s">
        <v>1109</v>
      </c>
      <c r="BJ98" t="s">
        <v>1105</v>
      </c>
      <c r="BK98" t="s">
        <v>1107</v>
      </c>
      <c r="BL98" t="s">
        <v>1105</v>
      </c>
      <c r="BM98" t="s">
        <v>1107</v>
      </c>
      <c r="BN98" t="s">
        <v>1107</v>
      </c>
      <c r="BO98" t="s">
        <v>1105</v>
      </c>
      <c r="BP98" t="s">
        <v>1107</v>
      </c>
      <c r="BQ98" t="s">
        <v>1107</v>
      </c>
      <c r="BR98" t="s">
        <v>1109</v>
      </c>
      <c r="BS98" t="s">
        <v>1107</v>
      </c>
      <c r="BT98" t="s">
        <v>1107</v>
      </c>
      <c r="BU98" t="s">
        <v>1107</v>
      </c>
      <c r="BV98" t="s">
        <v>1107</v>
      </c>
      <c r="BW98" t="s">
        <v>1107</v>
      </c>
      <c r="BX98" t="s">
        <v>1107</v>
      </c>
    </row>
    <row r="99" spans="1:76" x14ac:dyDescent="0.3">
      <c r="A99" t="s">
        <v>571</v>
      </c>
      <c r="B99" t="s">
        <v>572</v>
      </c>
      <c r="C99" t="s">
        <v>1384</v>
      </c>
      <c r="D99" t="s">
        <v>1385</v>
      </c>
      <c r="E99">
        <v>1158839432</v>
      </c>
      <c r="F99" t="s">
        <v>1386</v>
      </c>
      <c r="G99">
        <v>0</v>
      </c>
      <c r="H99">
        <v>0</v>
      </c>
      <c r="I99">
        <v>0</v>
      </c>
      <c r="J99">
        <v>0</v>
      </c>
      <c r="K99">
        <v>0</v>
      </c>
      <c r="L99">
        <v>0</v>
      </c>
      <c r="M99">
        <v>0</v>
      </c>
      <c r="N99" t="s">
        <v>1053</v>
      </c>
      <c r="O99" t="s">
        <v>1053</v>
      </c>
      <c r="P99" t="s">
        <v>1053</v>
      </c>
      <c r="Q99" t="s">
        <v>1053</v>
      </c>
      <c r="V99" t="s">
        <v>1053</v>
      </c>
      <c r="X99" s="180" t="s">
        <v>1137</v>
      </c>
      <c r="Y99" t="s">
        <v>1088</v>
      </c>
      <c r="Z99" t="s">
        <v>1084</v>
      </c>
      <c r="AA99" t="s">
        <v>1084</v>
      </c>
      <c r="AB99" t="s">
        <v>1088</v>
      </c>
      <c r="AO99" t="s">
        <v>1107</v>
      </c>
      <c r="AP99" t="s">
        <v>1107</v>
      </c>
      <c r="AQ99" t="s">
        <v>1107</v>
      </c>
      <c r="AR99" t="s">
        <v>1107</v>
      </c>
      <c r="AS99" t="s">
        <v>1105</v>
      </c>
      <c r="AT99" t="s">
        <v>1105</v>
      </c>
      <c r="AU99" t="s">
        <v>1107</v>
      </c>
      <c r="AV99" t="s">
        <v>1107</v>
      </c>
      <c r="AW99" t="s">
        <v>1107</v>
      </c>
      <c r="AX99" t="s">
        <v>1107</v>
      </c>
      <c r="AY99" t="s">
        <v>1107</v>
      </c>
      <c r="AZ99" t="s">
        <v>1107</v>
      </c>
      <c r="BA99" t="s">
        <v>1107</v>
      </c>
      <c r="BB99" t="s">
        <v>1105</v>
      </c>
      <c r="BC99" t="s">
        <v>1105</v>
      </c>
      <c r="BD99" t="s">
        <v>1107</v>
      </c>
      <c r="BE99" t="s">
        <v>1107</v>
      </c>
      <c r="BF99" t="s">
        <v>1107</v>
      </c>
      <c r="BG99" t="s">
        <v>1107</v>
      </c>
      <c r="BH99" t="s">
        <v>1107</v>
      </c>
      <c r="BI99" t="s">
        <v>1107</v>
      </c>
      <c r="BJ99" t="s">
        <v>1107</v>
      </c>
      <c r="BK99" t="s">
        <v>1105</v>
      </c>
      <c r="BL99" t="s">
        <v>1105</v>
      </c>
      <c r="BM99" t="s">
        <v>1107</v>
      </c>
      <c r="BN99" t="s">
        <v>1107</v>
      </c>
      <c r="BO99" t="s">
        <v>1107</v>
      </c>
      <c r="BP99" t="s">
        <v>1107</v>
      </c>
      <c r="BQ99" t="s">
        <v>1107</v>
      </c>
      <c r="BR99" t="s">
        <v>1107</v>
      </c>
      <c r="BS99" t="s">
        <v>1107</v>
      </c>
      <c r="BT99" t="s">
        <v>1105</v>
      </c>
      <c r="BU99" t="s">
        <v>1107</v>
      </c>
      <c r="BV99" t="s">
        <v>1107</v>
      </c>
      <c r="BW99" t="s">
        <v>1107</v>
      </c>
      <c r="BX99" t="s">
        <v>1107</v>
      </c>
    </row>
    <row r="100" spans="1:76" x14ac:dyDescent="0.3">
      <c r="A100" t="s">
        <v>573</v>
      </c>
      <c r="B100" t="s">
        <v>574</v>
      </c>
      <c r="C100" t="s">
        <v>1562</v>
      </c>
      <c r="D100" t="s">
        <v>1563</v>
      </c>
      <c r="E100" t="s">
        <v>1564</v>
      </c>
      <c r="F100" t="s">
        <v>1565</v>
      </c>
      <c r="G100">
        <v>0</v>
      </c>
      <c r="H100">
        <v>0</v>
      </c>
      <c r="I100">
        <v>0</v>
      </c>
      <c r="J100">
        <v>0</v>
      </c>
      <c r="K100">
        <v>0</v>
      </c>
      <c r="L100">
        <v>0</v>
      </c>
      <c r="M100">
        <v>0</v>
      </c>
      <c r="N100" t="s">
        <v>1053</v>
      </c>
      <c r="O100" t="s">
        <v>1053</v>
      </c>
      <c r="P100" t="s">
        <v>1053</v>
      </c>
      <c r="Q100" t="s">
        <v>1053</v>
      </c>
      <c r="V100" t="s">
        <v>1053</v>
      </c>
      <c r="X100" s="180" t="s">
        <v>1137</v>
      </c>
      <c r="Y100" t="s">
        <v>1088</v>
      </c>
      <c r="Z100" t="s">
        <v>1088</v>
      </c>
      <c r="AA100" t="s">
        <v>1088</v>
      </c>
      <c r="AB100" t="s">
        <v>1088</v>
      </c>
      <c r="AO100" t="s">
        <v>1107</v>
      </c>
      <c r="AP100" t="s">
        <v>1107</v>
      </c>
      <c r="AQ100" t="s">
        <v>1107</v>
      </c>
      <c r="AR100" t="s">
        <v>1109</v>
      </c>
      <c r="AS100" t="s">
        <v>1105</v>
      </c>
      <c r="AT100" t="s">
        <v>1105</v>
      </c>
      <c r="AU100" t="s">
        <v>1107</v>
      </c>
      <c r="AV100" t="s">
        <v>1107</v>
      </c>
      <c r="AW100" t="s">
        <v>1107</v>
      </c>
      <c r="AX100" t="s">
        <v>1107</v>
      </c>
      <c r="AY100" t="s">
        <v>1107</v>
      </c>
      <c r="AZ100" t="s">
        <v>1107</v>
      </c>
      <c r="BA100" t="s">
        <v>1109</v>
      </c>
      <c r="BB100" t="s">
        <v>1105</v>
      </c>
      <c r="BC100" t="s">
        <v>1105</v>
      </c>
      <c r="BD100" t="s">
        <v>1107</v>
      </c>
      <c r="BE100" t="s">
        <v>1107</v>
      </c>
      <c r="BF100" t="s">
        <v>1107</v>
      </c>
      <c r="BG100" t="s">
        <v>1107</v>
      </c>
      <c r="BH100" t="s">
        <v>1107</v>
      </c>
      <c r="BI100" t="s">
        <v>1107</v>
      </c>
      <c r="BJ100" t="s">
        <v>1109</v>
      </c>
      <c r="BK100" t="s">
        <v>1105</v>
      </c>
      <c r="BL100" t="s">
        <v>1105</v>
      </c>
      <c r="BM100" t="s">
        <v>1107</v>
      </c>
      <c r="BN100" t="s">
        <v>1107</v>
      </c>
      <c r="BO100" t="s">
        <v>1107</v>
      </c>
      <c r="BP100" t="s">
        <v>1107</v>
      </c>
      <c r="BQ100" t="s">
        <v>1107</v>
      </c>
      <c r="BR100" t="s">
        <v>1107</v>
      </c>
      <c r="BS100" t="s">
        <v>1109</v>
      </c>
      <c r="BT100" t="s">
        <v>1105</v>
      </c>
      <c r="BU100" t="s">
        <v>1105</v>
      </c>
      <c r="BV100" t="s">
        <v>1107</v>
      </c>
      <c r="BW100" t="s">
        <v>1107</v>
      </c>
      <c r="BX100" t="s">
        <v>1107</v>
      </c>
    </row>
    <row r="101" spans="1:76" x14ac:dyDescent="0.3">
      <c r="A101" t="s">
        <v>577</v>
      </c>
      <c r="B101" t="s">
        <v>578</v>
      </c>
      <c r="C101" t="s">
        <v>1387</v>
      </c>
      <c r="D101" t="s">
        <v>1388</v>
      </c>
      <c r="E101" t="s">
        <v>1389</v>
      </c>
      <c r="F101" t="s">
        <v>1390</v>
      </c>
      <c r="G101">
        <v>0</v>
      </c>
      <c r="H101">
        <v>0</v>
      </c>
      <c r="I101">
        <v>0</v>
      </c>
      <c r="J101">
        <v>0</v>
      </c>
      <c r="K101">
        <v>0</v>
      </c>
      <c r="L101">
        <v>0</v>
      </c>
      <c r="M101">
        <v>0</v>
      </c>
      <c r="N101" t="s">
        <v>1053</v>
      </c>
      <c r="O101" t="s">
        <v>1053</v>
      </c>
      <c r="P101" t="s">
        <v>1053</v>
      </c>
      <c r="Q101" t="s">
        <v>1053</v>
      </c>
      <c r="V101" t="s">
        <v>1053</v>
      </c>
      <c r="X101" s="180" t="s">
        <v>1137</v>
      </c>
      <c r="Y101" t="s">
        <v>1086</v>
      </c>
      <c r="Z101" t="s">
        <v>1084</v>
      </c>
      <c r="AA101" t="s">
        <v>1084</v>
      </c>
      <c r="AB101" t="s">
        <v>1084</v>
      </c>
      <c r="AO101" t="s">
        <v>1107</v>
      </c>
      <c r="AP101" t="s">
        <v>1107</v>
      </c>
      <c r="AQ101" t="s">
        <v>1107</v>
      </c>
      <c r="AR101" t="s">
        <v>1107</v>
      </c>
      <c r="AS101" t="s">
        <v>1105</v>
      </c>
      <c r="AT101" t="s">
        <v>1105</v>
      </c>
      <c r="AU101" t="s">
        <v>1107</v>
      </c>
      <c r="AV101" t="s">
        <v>1105</v>
      </c>
      <c r="AW101" t="s">
        <v>1103</v>
      </c>
      <c r="AX101" t="s">
        <v>1107</v>
      </c>
      <c r="AY101" t="s">
        <v>1107</v>
      </c>
      <c r="AZ101" t="s">
        <v>1109</v>
      </c>
      <c r="BA101" t="s">
        <v>1109</v>
      </c>
      <c r="BB101" t="s">
        <v>1105</v>
      </c>
      <c r="BC101" t="s">
        <v>1107</v>
      </c>
      <c r="BD101" t="s">
        <v>1107</v>
      </c>
      <c r="BE101" t="s">
        <v>1105</v>
      </c>
      <c r="BF101" t="s">
        <v>1103</v>
      </c>
      <c r="BG101" t="s">
        <v>1107</v>
      </c>
      <c r="BH101" t="s">
        <v>1107</v>
      </c>
      <c r="BI101" t="s">
        <v>1109</v>
      </c>
      <c r="BJ101" t="s">
        <v>1109</v>
      </c>
      <c r="BK101" t="s">
        <v>1107</v>
      </c>
      <c r="BL101" t="s">
        <v>1107</v>
      </c>
      <c r="BM101" t="s">
        <v>1107</v>
      </c>
      <c r="BN101" t="s">
        <v>1107</v>
      </c>
      <c r="BO101" t="s">
        <v>1103</v>
      </c>
      <c r="BP101" t="s">
        <v>1107</v>
      </c>
      <c r="BQ101" t="s">
        <v>1107</v>
      </c>
      <c r="BR101" t="s">
        <v>1109</v>
      </c>
      <c r="BS101" t="s">
        <v>1109</v>
      </c>
      <c r="BT101" t="s">
        <v>1107</v>
      </c>
      <c r="BU101" t="s">
        <v>1107</v>
      </c>
      <c r="BV101" t="s">
        <v>1109</v>
      </c>
      <c r="BW101" t="s">
        <v>1107</v>
      </c>
      <c r="BX101" t="s">
        <v>1103</v>
      </c>
    </row>
    <row r="102" spans="1:76" x14ac:dyDescent="0.3">
      <c r="A102" t="s">
        <v>579</v>
      </c>
      <c r="B102" t="s">
        <v>580</v>
      </c>
      <c r="C102" t="s">
        <v>1391</v>
      </c>
      <c r="D102" t="s">
        <v>1392</v>
      </c>
      <c r="E102" t="s">
        <v>1393</v>
      </c>
      <c r="F102" t="s">
        <v>1394</v>
      </c>
      <c r="G102">
        <v>0</v>
      </c>
      <c r="H102">
        <v>0</v>
      </c>
      <c r="I102">
        <v>0</v>
      </c>
      <c r="J102">
        <v>0</v>
      </c>
      <c r="K102">
        <v>0</v>
      </c>
      <c r="L102">
        <v>0</v>
      </c>
      <c r="M102">
        <v>0</v>
      </c>
      <c r="N102" t="s">
        <v>1053</v>
      </c>
      <c r="O102" t="s">
        <v>1053</v>
      </c>
      <c r="P102" t="s">
        <v>1053</v>
      </c>
      <c r="Q102" t="s">
        <v>1053</v>
      </c>
      <c r="V102" t="s">
        <v>1053</v>
      </c>
      <c r="X102" s="180" t="s">
        <v>1137</v>
      </c>
      <c r="Y102" t="s">
        <v>1086</v>
      </c>
      <c r="Z102" t="s">
        <v>1084</v>
      </c>
      <c r="AA102" t="s">
        <v>1088</v>
      </c>
      <c r="AB102" t="s">
        <v>1084</v>
      </c>
      <c r="AO102" t="s">
        <v>1105</v>
      </c>
      <c r="AP102" t="s">
        <v>1105</v>
      </c>
      <c r="AQ102" t="s">
        <v>1107</v>
      </c>
      <c r="AR102" t="s">
        <v>1105</v>
      </c>
      <c r="AS102" t="s">
        <v>1107</v>
      </c>
      <c r="AT102" t="s">
        <v>1105</v>
      </c>
      <c r="AU102" t="s">
        <v>1107</v>
      </c>
      <c r="AV102" t="s">
        <v>1105</v>
      </c>
      <c r="AW102" t="s">
        <v>1105</v>
      </c>
      <c r="AX102" t="s">
        <v>1107</v>
      </c>
      <c r="AY102" t="s">
        <v>1105</v>
      </c>
      <c r="AZ102" t="s">
        <v>1107</v>
      </c>
      <c r="BA102" t="s">
        <v>1105</v>
      </c>
      <c r="BB102" t="s">
        <v>1107</v>
      </c>
      <c r="BC102" t="s">
        <v>1105</v>
      </c>
      <c r="BD102" t="s">
        <v>1107</v>
      </c>
      <c r="BE102" t="s">
        <v>1105</v>
      </c>
      <c r="BF102" t="s">
        <v>1105</v>
      </c>
      <c r="BG102" t="s">
        <v>1109</v>
      </c>
      <c r="BH102" t="s">
        <v>1109</v>
      </c>
      <c r="BI102" t="s">
        <v>1109</v>
      </c>
      <c r="BJ102" t="s">
        <v>1105</v>
      </c>
      <c r="BK102" t="s">
        <v>1107</v>
      </c>
      <c r="BL102" t="s">
        <v>1107</v>
      </c>
      <c r="BM102" t="s">
        <v>1109</v>
      </c>
      <c r="BN102" t="s">
        <v>1107</v>
      </c>
      <c r="BO102" t="s">
        <v>1107</v>
      </c>
      <c r="BP102" t="s">
        <v>1109</v>
      </c>
      <c r="BQ102" t="s">
        <v>1109</v>
      </c>
      <c r="BR102" t="s">
        <v>1109</v>
      </c>
      <c r="BS102" t="s">
        <v>1107</v>
      </c>
      <c r="BT102" t="s">
        <v>1109</v>
      </c>
      <c r="BU102" t="s">
        <v>1107</v>
      </c>
      <c r="BV102" t="s">
        <v>1109</v>
      </c>
      <c r="BW102" t="s">
        <v>1107</v>
      </c>
      <c r="BX102" t="s">
        <v>1107</v>
      </c>
    </row>
    <row r="103" spans="1:76" x14ac:dyDescent="0.3">
      <c r="A103" t="s">
        <v>581</v>
      </c>
      <c r="B103" t="s">
        <v>582</v>
      </c>
      <c r="C103" t="s">
        <v>1581</v>
      </c>
      <c r="D103" t="s">
        <v>1582</v>
      </c>
      <c r="E103" t="s">
        <v>1583</v>
      </c>
      <c r="F103" t="s">
        <v>1584</v>
      </c>
      <c r="G103">
        <v>0</v>
      </c>
      <c r="H103">
        <v>0</v>
      </c>
      <c r="I103">
        <v>0</v>
      </c>
      <c r="J103">
        <v>0</v>
      </c>
      <c r="K103">
        <v>0</v>
      </c>
      <c r="L103">
        <v>0</v>
      </c>
      <c r="M103">
        <v>0</v>
      </c>
      <c r="N103" t="s">
        <v>1053</v>
      </c>
      <c r="O103" t="s">
        <v>1053</v>
      </c>
      <c r="P103" t="s">
        <v>1053</v>
      </c>
      <c r="Q103" t="s">
        <v>1053</v>
      </c>
      <c r="V103" t="s">
        <v>1053</v>
      </c>
      <c r="X103" s="180" t="s">
        <v>1137</v>
      </c>
      <c r="Y103" t="s">
        <v>1086</v>
      </c>
      <c r="Z103" t="s">
        <v>1084</v>
      </c>
      <c r="AA103" t="s">
        <v>1084</v>
      </c>
      <c r="AB103" t="s">
        <v>1086</v>
      </c>
      <c r="AO103" t="s">
        <v>1109</v>
      </c>
      <c r="AP103" t="s">
        <v>1107</v>
      </c>
      <c r="AQ103" t="s">
        <v>1107</v>
      </c>
      <c r="AR103" t="s">
        <v>1107</v>
      </c>
      <c r="AS103" t="s">
        <v>1105</v>
      </c>
      <c r="AT103" t="s">
        <v>1107</v>
      </c>
      <c r="AU103" t="s">
        <v>1107</v>
      </c>
      <c r="AV103" t="s">
        <v>1107</v>
      </c>
      <c r="AW103" t="s">
        <v>1109</v>
      </c>
      <c r="AX103" t="s">
        <v>1109</v>
      </c>
      <c r="AY103" t="s">
        <v>1107</v>
      </c>
      <c r="AZ103" t="s">
        <v>1107</v>
      </c>
      <c r="BA103" t="s">
        <v>1107</v>
      </c>
      <c r="BB103" t="s">
        <v>1105</v>
      </c>
      <c r="BC103" t="s">
        <v>1107</v>
      </c>
      <c r="BD103" t="s">
        <v>1107</v>
      </c>
      <c r="BE103" t="s">
        <v>1107</v>
      </c>
      <c r="BF103" t="s">
        <v>1109</v>
      </c>
      <c r="BG103" t="s">
        <v>1109</v>
      </c>
      <c r="BH103" t="s">
        <v>1107</v>
      </c>
      <c r="BI103" t="s">
        <v>1109</v>
      </c>
      <c r="BJ103" t="s">
        <v>1107</v>
      </c>
      <c r="BK103" t="s">
        <v>1107</v>
      </c>
      <c r="BL103" t="s">
        <v>1107</v>
      </c>
      <c r="BM103" t="s">
        <v>1109</v>
      </c>
      <c r="BN103" t="s">
        <v>1107</v>
      </c>
      <c r="BO103" t="s">
        <v>1109</v>
      </c>
      <c r="BP103" t="s">
        <v>1109</v>
      </c>
      <c r="BQ103" t="s">
        <v>1109</v>
      </c>
      <c r="BR103" t="s">
        <v>1109</v>
      </c>
      <c r="BS103" t="s">
        <v>1109</v>
      </c>
      <c r="BT103" t="s">
        <v>1107</v>
      </c>
      <c r="BU103" t="s">
        <v>1107</v>
      </c>
      <c r="BV103" t="s">
        <v>1109</v>
      </c>
      <c r="BW103" t="s">
        <v>1109</v>
      </c>
      <c r="BX103" t="s">
        <v>1109</v>
      </c>
    </row>
    <row r="104" spans="1:76" x14ac:dyDescent="0.3">
      <c r="A104" t="s">
        <v>585</v>
      </c>
      <c r="B104" t="s">
        <v>586</v>
      </c>
      <c r="C104" t="s">
        <v>1395</v>
      </c>
      <c r="D104" t="s">
        <v>1396</v>
      </c>
      <c r="E104" t="s">
        <v>1397</v>
      </c>
      <c r="F104" t="s">
        <v>1398</v>
      </c>
      <c r="G104">
        <v>0</v>
      </c>
      <c r="H104">
        <v>0</v>
      </c>
      <c r="I104">
        <v>0</v>
      </c>
      <c r="J104">
        <v>0</v>
      </c>
      <c r="K104">
        <v>0</v>
      </c>
      <c r="L104">
        <v>0</v>
      </c>
      <c r="M104">
        <v>0</v>
      </c>
      <c r="N104" t="s">
        <v>1053</v>
      </c>
      <c r="O104" t="s">
        <v>1053</v>
      </c>
      <c r="P104" t="s">
        <v>1053</v>
      </c>
      <c r="Q104" t="s">
        <v>1053</v>
      </c>
      <c r="V104" t="s">
        <v>1053</v>
      </c>
      <c r="X104" s="180" t="s">
        <v>1137</v>
      </c>
      <c r="Y104" t="s">
        <v>1086</v>
      </c>
      <c r="Z104" t="s">
        <v>1086</v>
      </c>
      <c r="AA104" t="s">
        <v>1086</v>
      </c>
      <c r="AB104" t="s">
        <v>1084</v>
      </c>
      <c r="AO104" t="s">
        <v>1109</v>
      </c>
      <c r="AP104" t="s">
        <v>1109</v>
      </c>
      <c r="AQ104" t="s">
        <v>1109</v>
      </c>
      <c r="AR104" t="s">
        <v>1107</v>
      </c>
      <c r="AS104" t="s">
        <v>1105</v>
      </c>
      <c r="AT104" t="s">
        <v>1109</v>
      </c>
      <c r="AU104" t="s">
        <v>1105</v>
      </c>
      <c r="AV104" t="s">
        <v>1107</v>
      </c>
      <c r="AW104" t="s">
        <v>1107</v>
      </c>
      <c r="AX104" t="s">
        <v>1109</v>
      </c>
      <c r="AY104" t="s">
        <v>1111</v>
      </c>
      <c r="AZ104" t="s">
        <v>1109</v>
      </c>
      <c r="BA104" t="s">
        <v>1107</v>
      </c>
      <c r="BB104" t="s">
        <v>1105</v>
      </c>
      <c r="BC104" t="s">
        <v>1109</v>
      </c>
      <c r="BD104" t="s">
        <v>1107</v>
      </c>
      <c r="BE104" t="s">
        <v>1107</v>
      </c>
      <c r="BF104" t="s">
        <v>1107</v>
      </c>
      <c r="BG104" t="s">
        <v>1109</v>
      </c>
      <c r="BH104" t="s">
        <v>1111</v>
      </c>
      <c r="BI104" t="s">
        <v>1109</v>
      </c>
      <c r="BJ104" t="s">
        <v>1107</v>
      </c>
      <c r="BK104" t="s">
        <v>1105</v>
      </c>
      <c r="BL104" t="s">
        <v>1109</v>
      </c>
      <c r="BM104" t="s">
        <v>1107</v>
      </c>
      <c r="BN104" t="s">
        <v>1107</v>
      </c>
      <c r="BO104" t="s">
        <v>1107</v>
      </c>
      <c r="BP104" t="s">
        <v>1109</v>
      </c>
      <c r="BQ104" t="s">
        <v>1111</v>
      </c>
      <c r="BR104" t="s">
        <v>1109</v>
      </c>
      <c r="BS104" t="s">
        <v>1107</v>
      </c>
      <c r="BT104" t="s">
        <v>1105</v>
      </c>
      <c r="BU104" t="s">
        <v>1109</v>
      </c>
      <c r="BV104" t="s">
        <v>1107</v>
      </c>
      <c r="BW104" t="s">
        <v>1107</v>
      </c>
      <c r="BX104" t="s">
        <v>1107</v>
      </c>
    </row>
    <row r="105" spans="1:76" x14ac:dyDescent="0.3">
      <c r="A105" t="s">
        <v>589</v>
      </c>
      <c r="B105" t="s">
        <v>590</v>
      </c>
      <c r="C105" t="s">
        <v>1670</v>
      </c>
      <c r="D105" t="s">
        <v>1671</v>
      </c>
      <c r="E105" t="s">
        <v>1672</v>
      </c>
      <c r="F105" t="s">
        <v>1673</v>
      </c>
      <c r="G105">
        <v>0</v>
      </c>
      <c r="H105">
        <v>0</v>
      </c>
      <c r="I105">
        <v>0</v>
      </c>
      <c r="J105">
        <v>0</v>
      </c>
      <c r="K105">
        <v>0</v>
      </c>
      <c r="L105">
        <v>0</v>
      </c>
      <c r="M105">
        <v>0</v>
      </c>
      <c r="N105" t="s">
        <v>1053</v>
      </c>
      <c r="O105" t="s">
        <v>1053</v>
      </c>
      <c r="P105" t="s">
        <v>1053</v>
      </c>
      <c r="Q105" t="s">
        <v>1053</v>
      </c>
      <c r="V105" t="s">
        <v>1053</v>
      </c>
      <c r="X105" s="180" t="s">
        <v>1137</v>
      </c>
      <c r="Y105" t="s">
        <v>1084</v>
      </c>
      <c r="Z105" t="s">
        <v>1086</v>
      </c>
      <c r="AA105" t="s">
        <v>1086</v>
      </c>
      <c r="AB105" t="s">
        <v>1084</v>
      </c>
      <c r="AO105" t="s">
        <v>1105</v>
      </c>
      <c r="AP105" t="s">
        <v>1105</v>
      </c>
      <c r="AQ105" t="s">
        <v>1107</v>
      </c>
      <c r="AR105" t="s">
        <v>1107</v>
      </c>
      <c r="AS105" t="s">
        <v>1107</v>
      </c>
      <c r="AT105" t="s">
        <v>1105</v>
      </c>
      <c r="AU105" t="s">
        <v>1105</v>
      </c>
      <c r="AV105" t="s">
        <v>1107</v>
      </c>
      <c r="AW105" t="s">
        <v>1107</v>
      </c>
      <c r="AX105" t="s">
        <v>1105</v>
      </c>
      <c r="AY105" t="s">
        <v>1107</v>
      </c>
      <c r="AZ105" t="s">
        <v>1107</v>
      </c>
      <c r="BA105" t="s">
        <v>1107</v>
      </c>
      <c r="BB105" t="s">
        <v>1107</v>
      </c>
      <c r="BC105" t="s">
        <v>1105</v>
      </c>
      <c r="BD105" t="s">
        <v>1105</v>
      </c>
      <c r="BE105" t="s">
        <v>1107</v>
      </c>
      <c r="BF105" t="s">
        <v>1107</v>
      </c>
      <c r="BG105" t="s">
        <v>1105</v>
      </c>
      <c r="BH105" t="s">
        <v>1107</v>
      </c>
      <c r="BI105" t="s">
        <v>1107</v>
      </c>
      <c r="BJ105" t="s">
        <v>1107</v>
      </c>
      <c r="BK105" t="s">
        <v>1107</v>
      </c>
      <c r="BL105" t="s">
        <v>1107</v>
      </c>
      <c r="BM105" t="s">
        <v>1107</v>
      </c>
      <c r="BN105" t="s">
        <v>1107</v>
      </c>
      <c r="BO105" t="s">
        <v>1107</v>
      </c>
      <c r="BP105" t="s">
        <v>1107</v>
      </c>
      <c r="BQ105" t="s">
        <v>1107</v>
      </c>
      <c r="BR105" t="s">
        <v>1107</v>
      </c>
      <c r="BS105" t="s">
        <v>1107</v>
      </c>
      <c r="BT105" t="s">
        <v>1107</v>
      </c>
      <c r="BU105" t="s">
        <v>1107</v>
      </c>
      <c r="BV105" t="s">
        <v>1107</v>
      </c>
      <c r="BW105" t="s">
        <v>1107</v>
      </c>
      <c r="BX105" t="s">
        <v>1107</v>
      </c>
    </row>
    <row r="106" spans="1:76" x14ac:dyDescent="0.3">
      <c r="A106" t="s">
        <v>592</v>
      </c>
      <c r="B106" t="s">
        <v>593</v>
      </c>
      <c r="C106" t="s">
        <v>1399</v>
      </c>
      <c r="D106" t="s">
        <v>1400</v>
      </c>
      <c r="E106" t="s">
        <v>1401</v>
      </c>
      <c r="F106" t="s">
        <v>1402</v>
      </c>
      <c r="G106">
        <v>0</v>
      </c>
      <c r="H106">
        <v>0</v>
      </c>
      <c r="I106">
        <v>0</v>
      </c>
      <c r="J106">
        <v>0</v>
      </c>
      <c r="K106">
        <v>0</v>
      </c>
      <c r="L106">
        <v>0</v>
      </c>
      <c r="M106">
        <v>0</v>
      </c>
      <c r="N106" t="s">
        <v>1053</v>
      </c>
      <c r="O106" t="s">
        <v>1053</v>
      </c>
      <c r="P106" t="s">
        <v>1053</v>
      </c>
      <c r="Q106" t="s">
        <v>1053</v>
      </c>
      <c r="V106" t="s">
        <v>1053</v>
      </c>
      <c r="X106" s="180" t="s">
        <v>1137</v>
      </c>
      <c r="Y106" t="s">
        <v>1086</v>
      </c>
      <c r="Z106" t="s">
        <v>1084</v>
      </c>
      <c r="AA106" t="s">
        <v>1084</v>
      </c>
      <c r="AB106" t="s">
        <v>1084</v>
      </c>
      <c r="AO106" t="s">
        <v>1103</v>
      </c>
      <c r="AP106" t="s">
        <v>1103</v>
      </c>
      <c r="AQ106" t="s">
        <v>1105</v>
      </c>
      <c r="AR106" t="s">
        <v>1105</v>
      </c>
      <c r="AS106" t="s">
        <v>1103</v>
      </c>
      <c r="AT106" t="s">
        <v>1103</v>
      </c>
      <c r="AU106" t="s">
        <v>1103</v>
      </c>
      <c r="AV106" t="s">
        <v>1107</v>
      </c>
      <c r="AW106" t="s">
        <v>1109</v>
      </c>
      <c r="AX106" t="s">
        <v>1105</v>
      </c>
      <c r="AY106" t="s">
        <v>1105</v>
      </c>
      <c r="AZ106" t="s">
        <v>1105</v>
      </c>
      <c r="BA106" t="s">
        <v>1105</v>
      </c>
      <c r="BB106" t="s">
        <v>1105</v>
      </c>
      <c r="BC106" t="s">
        <v>1105</v>
      </c>
      <c r="BD106" t="s">
        <v>1103</v>
      </c>
      <c r="BE106" t="s">
        <v>1107</v>
      </c>
      <c r="BF106" t="s">
        <v>1109</v>
      </c>
      <c r="BG106" t="s">
        <v>1107</v>
      </c>
      <c r="BH106" t="s">
        <v>1105</v>
      </c>
      <c r="BI106" t="s">
        <v>1107</v>
      </c>
      <c r="BJ106" t="s">
        <v>1105</v>
      </c>
      <c r="BK106" t="s">
        <v>1105</v>
      </c>
      <c r="BL106" t="s">
        <v>1107</v>
      </c>
      <c r="BM106" t="s">
        <v>1105</v>
      </c>
      <c r="BN106" t="s">
        <v>1109</v>
      </c>
      <c r="BO106" t="s">
        <v>1109</v>
      </c>
      <c r="BP106" t="s">
        <v>1109</v>
      </c>
      <c r="BQ106" t="s">
        <v>1107</v>
      </c>
      <c r="BR106" t="s">
        <v>1107</v>
      </c>
      <c r="BS106" t="s">
        <v>1107</v>
      </c>
      <c r="BT106" t="s">
        <v>1107</v>
      </c>
      <c r="BU106" t="s">
        <v>1107</v>
      </c>
      <c r="BV106" t="s">
        <v>1105</v>
      </c>
      <c r="BW106" t="s">
        <v>1109</v>
      </c>
      <c r="BX106" t="s">
        <v>1109</v>
      </c>
    </row>
    <row r="107" spans="1:76" x14ac:dyDescent="0.3">
      <c r="A107" t="s">
        <v>594</v>
      </c>
      <c r="B107" t="s">
        <v>595</v>
      </c>
      <c r="C107" t="s">
        <v>1403</v>
      </c>
      <c r="D107" t="s">
        <v>1404</v>
      </c>
      <c r="E107" t="s">
        <v>1405</v>
      </c>
      <c r="F107" t="s">
        <v>1406</v>
      </c>
      <c r="G107">
        <v>0</v>
      </c>
      <c r="H107">
        <v>0</v>
      </c>
      <c r="I107">
        <v>0</v>
      </c>
      <c r="J107">
        <v>0</v>
      </c>
      <c r="K107">
        <v>0</v>
      </c>
      <c r="L107">
        <v>0</v>
      </c>
      <c r="M107">
        <v>0</v>
      </c>
      <c r="N107" t="s">
        <v>1053</v>
      </c>
      <c r="O107" t="s">
        <v>1053</v>
      </c>
      <c r="P107" t="s">
        <v>1053</v>
      </c>
      <c r="Q107" t="s">
        <v>1053</v>
      </c>
      <c r="V107" t="s">
        <v>1053</v>
      </c>
      <c r="X107" s="180" t="s">
        <v>1137</v>
      </c>
      <c r="Y107" t="s">
        <v>1088</v>
      </c>
      <c r="Z107" t="s">
        <v>1084</v>
      </c>
      <c r="AA107" t="s">
        <v>1088</v>
      </c>
      <c r="AB107" t="s">
        <v>1086</v>
      </c>
      <c r="AO107" t="s">
        <v>1109</v>
      </c>
      <c r="AP107" t="s">
        <v>1107</v>
      </c>
      <c r="AQ107" t="s">
        <v>1105</v>
      </c>
      <c r="AR107" t="s">
        <v>1107</v>
      </c>
      <c r="AS107" t="s">
        <v>1109</v>
      </c>
      <c r="AT107" t="s">
        <v>1105</v>
      </c>
      <c r="AU107" t="s">
        <v>1109</v>
      </c>
      <c r="AV107" t="s">
        <v>1105</v>
      </c>
      <c r="AW107" t="s">
        <v>1105</v>
      </c>
      <c r="AX107" t="s">
        <v>1109</v>
      </c>
      <c r="AY107" t="s">
        <v>1109</v>
      </c>
      <c r="AZ107" t="s">
        <v>1107</v>
      </c>
      <c r="BA107" t="s">
        <v>1109</v>
      </c>
      <c r="BB107" t="s">
        <v>1109</v>
      </c>
      <c r="BC107" t="s">
        <v>1107</v>
      </c>
      <c r="BD107" t="s">
        <v>1109</v>
      </c>
      <c r="BE107" t="s">
        <v>1107</v>
      </c>
      <c r="BF107" t="s">
        <v>1107</v>
      </c>
      <c r="BG107" t="s">
        <v>1109</v>
      </c>
      <c r="BH107" t="s">
        <v>1109</v>
      </c>
      <c r="BI107" t="s">
        <v>1107</v>
      </c>
      <c r="BJ107" t="s">
        <v>1109</v>
      </c>
      <c r="BK107" t="s">
        <v>1109</v>
      </c>
      <c r="BL107" t="s">
        <v>1107</v>
      </c>
      <c r="BM107" t="s">
        <v>1111</v>
      </c>
      <c r="BN107" t="s">
        <v>1107</v>
      </c>
      <c r="BO107" t="s">
        <v>1107</v>
      </c>
      <c r="BP107" t="s">
        <v>1109</v>
      </c>
      <c r="BQ107" t="s">
        <v>1109</v>
      </c>
      <c r="BR107" t="s">
        <v>1109</v>
      </c>
      <c r="BS107" t="s">
        <v>1109</v>
      </c>
      <c r="BT107" t="s">
        <v>1109</v>
      </c>
      <c r="BU107" t="s">
        <v>1109</v>
      </c>
      <c r="BV107" t="s">
        <v>1111</v>
      </c>
      <c r="BW107" t="s">
        <v>1109</v>
      </c>
      <c r="BX107" t="s">
        <v>1107</v>
      </c>
    </row>
    <row r="108" spans="1:76" x14ac:dyDescent="0.3">
      <c r="A108" t="s">
        <v>596</v>
      </c>
      <c r="B108" t="s">
        <v>597</v>
      </c>
      <c r="C108" t="s">
        <v>1350</v>
      </c>
      <c r="D108" t="s">
        <v>1351</v>
      </c>
      <c r="E108" t="s">
        <v>1352</v>
      </c>
      <c r="F108" t="s">
        <v>1407</v>
      </c>
      <c r="G108">
        <v>0</v>
      </c>
      <c r="H108">
        <v>0</v>
      </c>
      <c r="I108">
        <v>0</v>
      </c>
      <c r="J108">
        <v>0</v>
      </c>
      <c r="K108">
        <v>0</v>
      </c>
      <c r="L108">
        <v>0</v>
      </c>
      <c r="M108">
        <v>0</v>
      </c>
      <c r="N108" t="s">
        <v>1053</v>
      </c>
      <c r="O108" t="s">
        <v>1053</v>
      </c>
      <c r="P108" t="s">
        <v>1053</v>
      </c>
      <c r="Q108" t="s">
        <v>1053</v>
      </c>
      <c r="V108" t="s">
        <v>1053</v>
      </c>
      <c r="X108" s="180" t="s">
        <v>1137</v>
      </c>
      <c r="Y108" t="s">
        <v>1088</v>
      </c>
      <c r="Z108" t="s">
        <v>1088</v>
      </c>
      <c r="AA108" t="s">
        <v>1088</v>
      </c>
      <c r="AB108" t="s">
        <v>1088</v>
      </c>
      <c r="AO108" t="s">
        <v>1105</v>
      </c>
      <c r="AP108" t="s">
        <v>1107</v>
      </c>
      <c r="AQ108" t="s">
        <v>1107</v>
      </c>
      <c r="AR108" t="s">
        <v>1105</v>
      </c>
      <c r="AS108" t="s">
        <v>1105</v>
      </c>
      <c r="AT108" t="s">
        <v>1105</v>
      </c>
      <c r="AU108" t="s">
        <v>1107</v>
      </c>
      <c r="AV108" t="s">
        <v>1107</v>
      </c>
      <c r="AW108" t="s">
        <v>1105</v>
      </c>
      <c r="AX108" t="s">
        <v>1105</v>
      </c>
      <c r="AY108" t="s">
        <v>1107</v>
      </c>
      <c r="AZ108" t="s">
        <v>1107</v>
      </c>
      <c r="BA108" t="s">
        <v>1107</v>
      </c>
      <c r="BB108" t="s">
        <v>1105</v>
      </c>
      <c r="BC108" t="s">
        <v>1107</v>
      </c>
      <c r="BD108" t="s">
        <v>1107</v>
      </c>
      <c r="BE108" t="s">
        <v>1107</v>
      </c>
      <c r="BF108" t="s">
        <v>1107</v>
      </c>
      <c r="BG108" t="s">
        <v>1105</v>
      </c>
      <c r="BH108" t="s">
        <v>1107</v>
      </c>
      <c r="BI108" t="s">
        <v>1107</v>
      </c>
      <c r="BJ108" t="s">
        <v>1107</v>
      </c>
      <c r="BK108" t="s">
        <v>1105</v>
      </c>
      <c r="BL108" t="s">
        <v>1107</v>
      </c>
      <c r="BM108" t="s">
        <v>1107</v>
      </c>
      <c r="BN108" t="s">
        <v>1107</v>
      </c>
      <c r="BO108" t="s">
        <v>1107</v>
      </c>
      <c r="BP108" t="s">
        <v>1107</v>
      </c>
      <c r="BQ108" t="s">
        <v>1107</v>
      </c>
      <c r="BR108" t="s">
        <v>1107</v>
      </c>
      <c r="BS108" t="s">
        <v>1107</v>
      </c>
      <c r="BT108" t="s">
        <v>1107</v>
      </c>
      <c r="BU108" t="s">
        <v>1107</v>
      </c>
      <c r="BV108" t="s">
        <v>1107</v>
      </c>
      <c r="BW108" t="s">
        <v>1107</v>
      </c>
      <c r="BX108" t="s">
        <v>1107</v>
      </c>
    </row>
    <row r="109" spans="1:76" x14ac:dyDescent="0.3">
      <c r="A109" t="s">
        <v>600</v>
      </c>
      <c r="B109" t="s">
        <v>601</v>
      </c>
      <c r="C109" t="s">
        <v>1408</v>
      </c>
      <c r="D109" t="s">
        <v>1409</v>
      </c>
      <c r="E109" t="s">
        <v>1410</v>
      </c>
      <c r="F109" t="s">
        <v>1408</v>
      </c>
      <c r="G109">
        <v>0</v>
      </c>
      <c r="H109">
        <v>0</v>
      </c>
      <c r="I109">
        <v>0</v>
      </c>
      <c r="J109">
        <v>0</v>
      </c>
      <c r="K109">
        <v>0</v>
      </c>
      <c r="L109">
        <v>0</v>
      </c>
      <c r="M109">
        <v>0</v>
      </c>
      <c r="N109" t="s">
        <v>1053</v>
      </c>
      <c r="O109" t="s">
        <v>1053</v>
      </c>
      <c r="P109" t="s">
        <v>1053</v>
      </c>
      <c r="Q109" t="s">
        <v>1053</v>
      </c>
      <c r="V109" t="s">
        <v>1053</v>
      </c>
      <c r="X109" s="180" t="s">
        <v>1137</v>
      </c>
      <c r="Y109" t="s">
        <v>1084</v>
      </c>
      <c r="Z109" t="s">
        <v>1084</v>
      </c>
      <c r="AA109" t="s">
        <v>1088</v>
      </c>
      <c r="AB109" t="s">
        <v>1086</v>
      </c>
      <c r="AO109" t="s">
        <v>1107</v>
      </c>
      <c r="AP109" t="s">
        <v>1107</v>
      </c>
      <c r="AQ109" t="s">
        <v>1107</v>
      </c>
      <c r="AR109" t="s">
        <v>1107</v>
      </c>
      <c r="AS109" t="s">
        <v>1107</v>
      </c>
      <c r="AT109" t="s">
        <v>1107</v>
      </c>
      <c r="AU109" t="s">
        <v>1105</v>
      </c>
      <c r="AV109" t="s">
        <v>1107</v>
      </c>
      <c r="AW109" t="s">
        <v>1109</v>
      </c>
      <c r="AX109" t="s">
        <v>1107</v>
      </c>
      <c r="AY109" t="s">
        <v>1109</v>
      </c>
      <c r="AZ109" t="s">
        <v>1109</v>
      </c>
      <c r="BA109" t="s">
        <v>1109</v>
      </c>
      <c r="BB109" t="s">
        <v>1107</v>
      </c>
      <c r="BC109" t="s">
        <v>1109</v>
      </c>
      <c r="BD109" t="s">
        <v>1107</v>
      </c>
      <c r="BE109" t="s">
        <v>1109</v>
      </c>
      <c r="BF109" t="s">
        <v>1109</v>
      </c>
      <c r="BG109" t="s">
        <v>1107</v>
      </c>
      <c r="BH109" t="s">
        <v>1109</v>
      </c>
      <c r="BI109" t="s">
        <v>1109</v>
      </c>
      <c r="BJ109" t="s">
        <v>1109</v>
      </c>
      <c r="BK109" t="s">
        <v>1107</v>
      </c>
      <c r="BL109" t="s">
        <v>1109</v>
      </c>
      <c r="BM109" t="s">
        <v>1107</v>
      </c>
      <c r="BN109" t="s">
        <v>1109</v>
      </c>
      <c r="BO109" t="s">
        <v>1111</v>
      </c>
      <c r="BP109" t="s">
        <v>1109</v>
      </c>
      <c r="BQ109" t="s">
        <v>1109</v>
      </c>
      <c r="BR109" t="s">
        <v>1109</v>
      </c>
      <c r="BS109" t="s">
        <v>1109</v>
      </c>
      <c r="BT109" t="s">
        <v>1107</v>
      </c>
      <c r="BU109" t="s">
        <v>1109</v>
      </c>
      <c r="BV109" t="s">
        <v>1107</v>
      </c>
      <c r="BW109" t="s">
        <v>1109</v>
      </c>
      <c r="BX109" t="s">
        <v>1111</v>
      </c>
    </row>
    <row r="110" spans="1:76" x14ac:dyDescent="0.3">
      <c r="A110" t="s">
        <v>602</v>
      </c>
      <c r="B110" t="s">
        <v>603</v>
      </c>
      <c r="C110" t="s">
        <v>1411</v>
      </c>
      <c r="D110" t="s">
        <v>1412</v>
      </c>
      <c r="E110">
        <v>7825677058</v>
      </c>
      <c r="F110" t="s">
        <v>1413</v>
      </c>
      <c r="G110">
        <v>0</v>
      </c>
      <c r="H110">
        <v>0</v>
      </c>
      <c r="I110">
        <v>0</v>
      </c>
      <c r="J110">
        <v>0</v>
      </c>
      <c r="K110">
        <v>0</v>
      </c>
      <c r="L110">
        <v>0</v>
      </c>
      <c r="M110">
        <v>0</v>
      </c>
      <c r="N110" t="s">
        <v>1053</v>
      </c>
      <c r="O110" t="s">
        <v>1053</v>
      </c>
      <c r="P110" t="s">
        <v>1053</v>
      </c>
      <c r="Q110" t="s">
        <v>1053</v>
      </c>
      <c r="V110" t="s">
        <v>1053</v>
      </c>
      <c r="X110" s="180" t="s">
        <v>1137</v>
      </c>
      <c r="Y110" t="s">
        <v>1084</v>
      </c>
      <c r="Z110" t="s">
        <v>1084</v>
      </c>
      <c r="AA110" t="s">
        <v>1084</v>
      </c>
      <c r="AB110" t="s">
        <v>1086</v>
      </c>
      <c r="AO110" t="s">
        <v>1107</v>
      </c>
      <c r="AP110" t="s">
        <v>1107</v>
      </c>
      <c r="AQ110" t="s">
        <v>1107</v>
      </c>
      <c r="AR110" t="s">
        <v>1109</v>
      </c>
      <c r="AS110" t="s">
        <v>1107</v>
      </c>
      <c r="AT110" t="s">
        <v>1107</v>
      </c>
      <c r="AU110" t="s">
        <v>1107</v>
      </c>
      <c r="AV110" t="s">
        <v>1107</v>
      </c>
      <c r="AW110" t="s">
        <v>1105</v>
      </c>
      <c r="AX110" t="s">
        <v>1107</v>
      </c>
      <c r="AY110" t="s">
        <v>1107</v>
      </c>
      <c r="AZ110" t="s">
        <v>1107</v>
      </c>
      <c r="BA110" t="s">
        <v>1109</v>
      </c>
      <c r="BB110" t="s">
        <v>1107</v>
      </c>
      <c r="BC110" t="s">
        <v>1107</v>
      </c>
      <c r="BD110" t="s">
        <v>1107</v>
      </c>
      <c r="BE110" t="s">
        <v>1107</v>
      </c>
      <c r="BF110" t="s">
        <v>1105</v>
      </c>
      <c r="BG110" t="s">
        <v>1107</v>
      </c>
      <c r="BH110" t="s">
        <v>1107</v>
      </c>
      <c r="BI110" t="s">
        <v>1107</v>
      </c>
      <c r="BJ110" t="s">
        <v>1109</v>
      </c>
      <c r="BK110" t="s">
        <v>1107</v>
      </c>
      <c r="BL110" t="s">
        <v>1107</v>
      </c>
      <c r="BM110" t="s">
        <v>1107</v>
      </c>
      <c r="BN110" t="s">
        <v>1107</v>
      </c>
      <c r="BO110" t="s">
        <v>1105</v>
      </c>
      <c r="BP110" t="s">
        <v>1107</v>
      </c>
      <c r="BQ110" t="s">
        <v>1107</v>
      </c>
      <c r="BR110" t="s">
        <v>1107</v>
      </c>
      <c r="BS110" t="s">
        <v>1109</v>
      </c>
      <c r="BT110" t="s">
        <v>1107</v>
      </c>
      <c r="BU110" t="s">
        <v>1107</v>
      </c>
      <c r="BV110" t="s">
        <v>1107</v>
      </c>
      <c r="BW110" t="s">
        <v>1107</v>
      </c>
      <c r="BX110" t="s">
        <v>1105</v>
      </c>
    </row>
    <row r="111" spans="1:76" x14ac:dyDescent="0.3">
      <c r="A111" t="s">
        <v>604</v>
      </c>
      <c r="B111" t="s">
        <v>605</v>
      </c>
      <c r="C111" t="s">
        <v>1159</v>
      </c>
      <c r="D111" t="s">
        <v>1414</v>
      </c>
      <c r="E111" t="s">
        <v>1415</v>
      </c>
      <c r="F111" t="s">
        <v>1416</v>
      </c>
      <c r="G111">
        <v>0</v>
      </c>
      <c r="H111">
        <v>0</v>
      </c>
      <c r="I111">
        <v>0</v>
      </c>
      <c r="J111">
        <v>0</v>
      </c>
      <c r="K111">
        <v>0</v>
      </c>
      <c r="L111">
        <v>0</v>
      </c>
      <c r="M111">
        <v>0</v>
      </c>
      <c r="N111" t="s">
        <v>1053</v>
      </c>
      <c r="O111" t="s">
        <v>1053</v>
      </c>
      <c r="P111" t="s">
        <v>1053</v>
      </c>
      <c r="Q111" t="s">
        <v>1053</v>
      </c>
      <c r="V111" t="s">
        <v>1053</v>
      </c>
      <c r="X111" s="180" t="s">
        <v>1137</v>
      </c>
      <c r="Y111" t="s">
        <v>1086</v>
      </c>
      <c r="Z111" t="s">
        <v>1084</v>
      </c>
      <c r="AA111" t="s">
        <v>1088</v>
      </c>
      <c r="AB111" t="s">
        <v>1084</v>
      </c>
      <c r="AO111" t="s">
        <v>1107</v>
      </c>
      <c r="AP111" t="s">
        <v>1109</v>
      </c>
      <c r="AQ111" t="s">
        <v>1109</v>
      </c>
      <c r="AR111" t="s">
        <v>1107</v>
      </c>
      <c r="AS111" t="s">
        <v>1107</v>
      </c>
      <c r="AT111" t="s">
        <v>1107</v>
      </c>
      <c r="AU111" t="s">
        <v>1107</v>
      </c>
      <c r="AV111" t="s">
        <v>1107</v>
      </c>
      <c r="AW111" t="s">
        <v>1109</v>
      </c>
      <c r="AX111" t="s">
        <v>1109</v>
      </c>
      <c r="AY111" t="s">
        <v>1109</v>
      </c>
      <c r="AZ111" t="s">
        <v>1109</v>
      </c>
      <c r="BA111" t="s">
        <v>1107</v>
      </c>
      <c r="BB111" t="s">
        <v>1107</v>
      </c>
      <c r="BC111" t="s">
        <v>1109</v>
      </c>
      <c r="BD111" t="s">
        <v>1107</v>
      </c>
      <c r="BE111" t="s">
        <v>1109</v>
      </c>
      <c r="BF111" t="s">
        <v>1109</v>
      </c>
      <c r="BG111" t="s">
        <v>1109</v>
      </c>
      <c r="BH111" t="s">
        <v>1109</v>
      </c>
      <c r="BI111" t="s">
        <v>1109</v>
      </c>
      <c r="BJ111" t="s">
        <v>1107</v>
      </c>
      <c r="BK111" t="s">
        <v>1107</v>
      </c>
      <c r="BL111" t="s">
        <v>1109</v>
      </c>
      <c r="BM111" t="s">
        <v>1107</v>
      </c>
      <c r="BN111" t="s">
        <v>1109</v>
      </c>
      <c r="BO111" t="s">
        <v>1109</v>
      </c>
      <c r="BP111" t="s">
        <v>1109</v>
      </c>
      <c r="BQ111" t="s">
        <v>1109</v>
      </c>
      <c r="BR111" t="s">
        <v>1109</v>
      </c>
      <c r="BS111" t="s">
        <v>1109</v>
      </c>
      <c r="BT111" t="s">
        <v>1109</v>
      </c>
      <c r="BU111" t="s">
        <v>1109</v>
      </c>
      <c r="BV111" t="s">
        <v>1109</v>
      </c>
      <c r="BW111" t="s">
        <v>1109</v>
      </c>
      <c r="BX111" t="s">
        <v>1109</v>
      </c>
    </row>
    <row r="112" spans="1:76" x14ac:dyDescent="0.3">
      <c r="A112" t="s">
        <v>606</v>
      </c>
      <c r="B112" t="s">
        <v>607</v>
      </c>
      <c r="C112" t="s">
        <v>1607</v>
      </c>
      <c r="D112" t="s">
        <v>1608</v>
      </c>
      <c r="E112" t="s">
        <v>1609</v>
      </c>
      <c r="F112" t="s">
        <v>1678</v>
      </c>
      <c r="G112">
        <v>0</v>
      </c>
      <c r="H112">
        <v>0</v>
      </c>
      <c r="I112">
        <v>0</v>
      </c>
      <c r="J112">
        <v>0</v>
      </c>
      <c r="K112">
        <v>0</v>
      </c>
      <c r="L112">
        <v>0</v>
      </c>
      <c r="M112">
        <v>0</v>
      </c>
      <c r="N112" t="s">
        <v>1053</v>
      </c>
      <c r="O112" t="s">
        <v>1053</v>
      </c>
      <c r="P112" t="s">
        <v>1053</v>
      </c>
      <c r="Q112" t="s">
        <v>1053</v>
      </c>
      <c r="V112" t="s">
        <v>1053</v>
      </c>
      <c r="X112" s="180" t="s">
        <v>1137</v>
      </c>
      <c r="Y112" t="s">
        <v>1086</v>
      </c>
      <c r="Z112" t="s">
        <v>1084</v>
      </c>
      <c r="AA112" t="s">
        <v>1084</v>
      </c>
      <c r="AB112" t="s">
        <v>1086</v>
      </c>
      <c r="AO112" t="s">
        <v>1109</v>
      </c>
      <c r="AP112" t="s">
        <v>1109</v>
      </c>
      <c r="AQ112" t="s">
        <v>1111</v>
      </c>
      <c r="AR112" t="s">
        <v>1109</v>
      </c>
      <c r="AS112" t="s">
        <v>1109</v>
      </c>
      <c r="AT112" t="s">
        <v>1107</v>
      </c>
      <c r="AU112" t="s">
        <v>1107</v>
      </c>
      <c r="AV112" t="s">
        <v>1107</v>
      </c>
      <c r="AW112" t="s">
        <v>1105</v>
      </c>
      <c r="AX112" t="s">
        <v>1109</v>
      </c>
      <c r="AY112" t="s">
        <v>1109</v>
      </c>
      <c r="AZ112" t="s">
        <v>1111</v>
      </c>
      <c r="BA112" t="s">
        <v>1109</v>
      </c>
      <c r="BB112" t="s">
        <v>1109</v>
      </c>
      <c r="BC112" t="s">
        <v>1107</v>
      </c>
      <c r="BD112" t="s">
        <v>1107</v>
      </c>
      <c r="BE112" t="s">
        <v>1107</v>
      </c>
      <c r="BF112" t="s">
        <v>1107</v>
      </c>
      <c r="BG112" t="s">
        <v>1109</v>
      </c>
      <c r="BH112" t="s">
        <v>1109</v>
      </c>
      <c r="BI112" t="s">
        <v>1111</v>
      </c>
      <c r="BJ112" t="s">
        <v>1109</v>
      </c>
      <c r="BK112" t="s">
        <v>1109</v>
      </c>
      <c r="BL112" t="s">
        <v>1109</v>
      </c>
      <c r="BM112" t="s">
        <v>1107</v>
      </c>
      <c r="BN112" t="s">
        <v>1109</v>
      </c>
      <c r="BO112" t="s">
        <v>1107</v>
      </c>
      <c r="BP112" t="s">
        <v>1111</v>
      </c>
      <c r="BQ112" t="s">
        <v>1109</v>
      </c>
      <c r="BR112" t="s">
        <v>1111</v>
      </c>
      <c r="BS112" t="s">
        <v>1109</v>
      </c>
      <c r="BT112" t="s">
        <v>1109</v>
      </c>
      <c r="BU112" t="s">
        <v>1109</v>
      </c>
      <c r="BV112" t="s">
        <v>1109</v>
      </c>
      <c r="BW112" t="s">
        <v>1109</v>
      </c>
      <c r="BX112" t="s">
        <v>1107</v>
      </c>
    </row>
    <row r="113" spans="1:76" x14ac:dyDescent="0.3">
      <c r="A113" t="s">
        <v>608</v>
      </c>
      <c r="B113" t="s">
        <v>609</v>
      </c>
      <c r="C113" t="s">
        <v>1417</v>
      </c>
      <c r="D113" t="s">
        <v>1418</v>
      </c>
      <c r="E113" t="s">
        <v>1419</v>
      </c>
      <c r="F113" t="s">
        <v>1420</v>
      </c>
      <c r="G113">
        <v>0</v>
      </c>
      <c r="H113">
        <v>0</v>
      </c>
      <c r="I113">
        <v>0</v>
      </c>
      <c r="J113">
        <v>0</v>
      </c>
      <c r="K113">
        <v>0</v>
      </c>
      <c r="L113">
        <v>0</v>
      </c>
      <c r="M113">
        <v>0</v>
      </c>
      <c r="N113" t="s">
        <v>1053</v>
      </c>
      <c r="O113" t="s">
        <v>1053</v>
      </c>
      <c r="P113" t="s">
        <v>1053</v>
      </c>
      <c r="Q113" t="s">
        <v>1053</v>
      </c>
      <c r="V113" t="s">
        <v>1053</v>
      </c>
      <c r="X113" s="180" t="s">
        <v>1137</v>
      </c>
      <c r="Y113" t="s">
        <v>1086</v>
      </c>
      <c r="Z113" t="s">
        <v>1086</v>
      </c>
      <c r="AA113" t="s">
        <v>1084</v>
      </c>
      <c r="AB113" t="s">
        <v>1084</v>
      </c>
      <c r="AO113" t="s">
        <v>1107</v>
      </c>
      <c r="AP113" t="s">
        <v>1107</v>
      </c>
      <c r="AQ113" t="s">
        <v>1107</v>
      </c>
      <c r="AR113" t="s">
        <v>1107</v>
      </c>
      <c r="AS113" t="s">
        <v>1107</v>
      </c>
      <c r="AT113" t="s">
        <v>1105</v>
      </c>
      <c r="AU113" t="s">
        <v>1105</v>
      </c>
      <c r="AV113" t="s">
        <v>1107</v>
      </c>
      <c r="AW113" t="s">
        <v>1105</v>
      </c>
      <c r="AX113" t="s">
        <v>1107</v>
      </c>
      <c r="AY113" t="s">
        <v>1107</v>
      </c>
      <c r="AZ113" t="s">
        <v>1107</v>
      </c>
      <c r="BA113" t="s">
        <v>1107</v>
      </c>
      <c r="BB113" t="s">
        <v>1107</v>
      </c>
      <c r="BC113" t="s">
        <v>1105</v>
      </c>
      <c r="BD113" t="s">
        <v>1105</v>
      </c>
      <c r="BE113" t="s">
        <v>1107</v>
      </c>
      <c r="BF113" t="s">
        <v>1105</v>
      </c>
      <c r="BG113" t="s">
        <v>1107</v>
      </c>
      <c r="BH113" t="s">
        <v>1107</v>
      </c>
      <c r="BI113" t="s">
        <v>1107</v>
      </c>
      <c r="BJ113" t="s">
        <v>1107</v>
      </c>
      <c r="BK113" t="s">
        <v>1107</v>
      </c>
      <c r="BL113" t="s">
        <v>1107</v>
      </c>
      <c r="BM113" t="s">
        <v>1107</v>
      </c>
      <c r="BN113" t="s">
        <v>1107</v>
      </c>
      <c r="BO113" t="s">
        <v>1105</v>
      </c>
      <c r="BP113" t="s">
        <v>1107</v>
      </c>
      <c r="BQ113" t="s">
        <v>1107</v>
      </c>
      <c r="BR113" t="s">
        <v>1107</v>
      </c>
      <c r="BS113" t="s">
        <v>1107</v>
      </c>
      <c r="BT113" t="s">
        <v>1107</v>
      </c>
      <c r="BU113" t="s">
        <v>1107</v>
      </c>
      <c r="BV113" t="s">
        <v>1107</v>
      </c>
      <c r="BW113" t="s">
        <v>1107</v>
      </c>
      <c r="BX113" t="s">
        <v>1107</v>
      </c>
    </row>
    <row r="114" spans="1:76" x14ac:dyDescent="0.3">
      <c r="A114" t="s">
        <v>610</v>
      </c>
      <c r="B114" t="s">
        <v>611</v>
      </c>
      <c r="C114" t="s">
        <v>1421</v>
      </c>
      <c r="D114" t="s">
        <v>1422</v>
      </c>
      <c r="E114" t="s">
        <v>1423</v>
      </c>
      <c r="F114" t="s">
        <v>1424</v>
      </c>
      <c r="G114">
        <v>0</v>
      </c>
      <c r="H114">
        <v>0</v>
      </c>
      <c r="I114">
        <v>0</v>
      </c>
      <c r="J114">
        <v>0</v>
      </c>
      <c r="K114">
        <v>0</v>
      </c>
      <c r="L114">
        <v>0</v>
      </c>
      <c r="M114">
        <v>0</v>
      </c>
      <c r="N114" t="s">
        <v>1053</v>
      </c>
      <c r="O114" t="s">
        <v>1053</v>
      </c>
      <c r="P114" t="s">
        <v>1053</v>
      </c>
      <c r="Q114" t="s">
        <v>1053</v>
      </c>
      <c r="V114" t="s">
        <v>1053</v>
      </c>
      <c r="X114" s="180" t="s">
        <v>1137</v>
      </c>
      <c r="Y114" t="s">
        <v>1084</v>
      </c>
      <c r="Z114" t="s">
        <v>1086</v>
      </c>
      <c r="AA114" t="s">
        <v>1086</v>
      </c>
      <c r="AB114" t="s">
        <v>1084</v>
      </c>
      <c r="AO114" t="s">
        <v>1107</v>
      </c>
      <c r="AP114" t="s">
        <v>1107</v>
      </c>
      <c r="AQ114" t="s">
        <v>1107</v>
      </c>
      <c r="AR114" t="s">
        <v>1107</v>
      </c>
      <c r="AS114" t="s">
        <v>1107</v>
      </c>
      <c r="AT114" t="s">
        <v>1107</v>
      </c>
      <c r="AU114" t="s">
        <v>1105</v>
      </c>
      <c r="AV114" t="s">
        <v>1107</v>
      </c>
      <c r="AW114" t="s">
        <v>1105</v>
      </c>
      <c r="AX114" t="s">
        <v>1109</v>
      </c>
      <c r="AY114" t="s">
        <v>1109</v>
      </c>
      <c r="AZ114" t="s">
        <v>1109</v>
      </c>
      <c r="BA114" t="s">
        <v>1109</v>
      </c>
      <c r="BB114" t="s">
        <v>1107</v>
      </c>
      <c r="BC114" t="s">
        <v>1107</v>
      </c>
      <c r="BD114" t="s">
        <v>1107</v>
      </c>
      <c r="BE114" t="s">
        <v>1107</v>
      </c>
      <c r="BF114" t="s">
        <v>1107</v>
      </c>
      <c r="BG114" t="s">
        <v>1109</v>
      </c>
      <c r="BH114" t="s">
        <v>1109</v>
      </c>
      <c r="BI114" t="s">
        <v>1109</v>
      </c>
      <c r="BJ114" t="s">
        <v>1109</v>
      </c>
      <c r="BK114" t="s">
        <v>1107</v>
      </c>
      <c r="BL114" t="s">
        <v>1109</v>
      </c>
      <c r="BM114" t="s">
        <v>1107</v>
      </c>
      <c r="BN114" t="s">
        <v>1109</v>
      </c>
      <c r="BO114" t="s">
        <v>1107</v>
      </c>
      <c r="BP114" t="s">
        <v>1109</v>
      </c>
      <c r="BQ114" t="s">
        <v>1109</v>
      </c>
      <c r="BR114" t="s">
        <v>1109</v>
      </c>
      <c r="BS114" t="s">
        <v>1109</v>
      </c>
      <c r="BT114" t="s">
        <v>1107</v>
      </c>
      <c r="BU114" t="s">
        <v>1109</v>
      </c>
      <c r="BV114" t="s">
        <v>1107</v>
      </c>
      <c r="BW114" t="s">
        <v>1109</v>
      </c>
      <c r="BX114" t="s">
        <v>1109</v>
      </c>
    </row>
    <row r="115" spans="1:76" x14ac:dyDescent="0.3">
      <c r="A115" t="s">
        <v>612</v>
      </c>
      <c r="B115" t="s">
        <v>613</v>
      </c>
      <c r="C115" t="s">
        <v>1649</v>
      </c>
      <c r="D115" t="s">
        <v>1650</v>
      </c>
      <c r="E115" t="s">
        <v>1651</v>
      </c>
      <c r="F115" t="s">
        <v>1652</v>
      </c>
      <c r="G115">
        <v>0</v>
      </c>
      <c r="H115">
        <v>0</v>
      </c>
      <c r="I115">
        <v>0</v>
      </c>
      <c r="J115">
        <v>0</v>
      </c>
      <c r="K115">
        <v>0</v>
      </c>
      <c r="L115">
        <v>0</v>
      </c>
      <c r="M115">
        <v>0</v>
      </c>
      <c r="N115" t="s">
        <v>1053</v>
      </c>
      <c r="O115" t="s">
        <v>1053</v>
      </c>
      <c r="P115" t="s">
        <v>1053</v>
      </c>
      <c r="Q115" t="s">
        <v>1053</v>
      </c>
      <c r="V115" t="s">
        <v>1053</v>
      </c>
      <c r="X115" s="180" t="s">
        <v>1137</v>
      </c>
      <c r="Y115" t="s">
        <v>1084</v>
      </c>
      <c r="Z115" t="s">
        <v>1084</v>
      </c>
      <c r="AA115" t="s">
        <v>1088</v>
      </c>
      <c r="AB115" t="s">
        <v>1086</v>
      </c>
      <c r="AO115" t="s">
        <v>1105</v>
      </c>
      <c r="AP115" t="s">
        <v>1105</v>
      </c>
      <c r="AQ115" t="s">
        <v>1105</v>
      </c>
      <c r="AR115" t="s">
        <v>1107</v>
      </c>
      <c r="AS115" t="s">
        <v>1105</v>
      </c>
      <c r="AT115" t="s">
        <v>1105</v>
      </c>
      <c r="AU115" t="s">
        <v>1103</v>
      </c>
      <c r="AV115" t="s">
        <v>1105</v>
      </c>
      <c r="AW115" t="s">
        <v>1107</v>
      </c>
      <c r="AX115" t="s">
        <v>1105</v>
      </c>
      <c r="AY115" t="s">
        <v>1105</v>
      </c>
      <c r="AZ115" t="s">
        <v>1105</v>
      </c>
      <c r="BA115" t="s">
        <v>1107</v>
      </c>
      <c r="BB115" t="s">
        <v>1105</v>
      </c>
      <c r="BC115" t="s">
        <v>1105</v>
      </c>
      <c r="BD115" t="s">
        <v>1105</v>
      </c>
      <c r="BE115" t="s">
        <v>1105</v>
      </c>
      <c r="BF115" t="s">
        <v>1107</v>
      </c>
      <c r="BG115" t="s">
        <v>1107</v>
      </c>
      <c r="BH115" t="s">
        <v>1105</v>
      </c>
      <c r="BI115" t="s">
        <v>1107</v>
      </c>
      <c r="BJ115" t="s">
        <v>1107</v>
      </c>
      <c r="BK115" t="s">
        <v>1105</v>
      </c>
      <c r="BL115" t="s">
        <v>1105</v>
      </c>
      <c r="BM115" t="s">
        <v>1105</v>
      </c>
      <c r="BN115" t="s">
        <v>1105</v>
      </c>
      <c r="BO115" t="s">
        <v>1107</v>
      </c>
      <c r="BP115" t="s">
        <v>1109</v>
      </c>
      <c r="BQ115" t="s">
        <v>1109</v>
      </c>
      <c r="BR115" t="s">
        <v>1109</v>
      </c>
      <c r="BS115" t="s">
        <v>1109</v>
      </c>
      <c r="BT115" t="s">
        <v>1107</v>
      </c>
      <c r="BU115" t="s">
        <v>1107</v>
      </c>
      <c r="BV115" t="s">
        <v>1107</v>
      </c>
      <c r="BW115" t="s">
        <v>1107</v>
      </c>
      <c r="BX115" t="s">
        <v>1109</v>
      </c>
    </row>
    <row r="116" spans="1:76" x14ac:dyDescent="0.3">
      <c r="A116" t="s">
        <v>614</v>
      </c>
      <c r="B116" t="s">
        <v>615</v>
      </c>
      <c r="C116" t="s">
        <v>1425</v>
      </c>
      <c r="D116" t="s">
        <v>1426</v>
      </c>
      <c r="E116" t="s">
        <v>1427</v>
      </c>
      <c r="F116" t="s">
        <v>1428</v>
      </c>
      <c r="G116">
        <v>0</v>
      </c>
      <c r="H116">
        <v>0</v>
      </c>
      <c r="I116">
        <v>0</v>
      </c>
      <c r="J116">
        <v>0</v>
      </c>
      <c r="K116">
        <v>0</v>
      </c>
      <c r="L116">
        <v>0</v>
      </c>
      <c r="M116">
        <v>0</v>
      </c>
      <c r="N116" t="s">
        <v>1053</v>
      </c>
      <c r="O116" t="s">
        <v>1053</v>
      </c>
      <c r="P116" t="s">
        <v>1053</v>
      </c>
      <c r="Q116" t="s">
        <v>1053</v>
      </c>
      <c r="V116" t="s">
        <v>1053</v>
      </c>
      <c r="X116" s="180" t="s">
        <v>1137</v>
      </c>
      <c r="Y116" t="s">
        <v>1086</v>
      </c>
      <c r="Z116" t="s">
        <v>1084</v>
      </c>
      <c r="AA116" t="s">
        <v>1084</v>
      </c>
      <c r="AB116" t="s">
        <v>1086</v>
      </c>
      <c r="AO116" t="s">
        <v>1107</v>
      </c>
      <c r="AP116" t="s">
        <v>1109</v>
      </c>
      <c r="AQ116" t="s">
        <v>1109</v>
      </c>
      <c r="AR116" t="s">
        <v>1109</v>
      </c>
      <c r="AS116" t="s">
        <v>1107</v>
      </c>
      <c r="AT116" t="s">
        <v>1107</v>
      </c>
      <c r="AU116" t="s">
        <v>1107</v>
      </c>
      <c r="AV116" t="s">
        <v>1107</v>
      </c>
      <c r="AW116" t="s">
        <v>1109</v>
      </c>
      <c r="AX116" t="s">
        <v>1107</v>
      </c>
      <c r="AY116" t="s">
        <v>1109</v>
      </c>
      <c r="AZ116" t="s">
        <v>1109</v>
      </c>
      <c r="BA116" t="s">
        <v>1109</v>
      </c>
      <c r="BB116" t="s">
        <v>1107</v>
      </c>
      <c r="BC116" t="s">
        <v>1107</v>
      </c>
      <c r="BD116" t="s">
        <v>1107</v>
      </c>
      <c r="BE116" t="s">
        <v>1107</v>
      </c>
      <c r="BF116" t="s">
        <v>1109</v>
      </c>
      <c r="BG116" t="s">
        <v>1109</v>
      </c>
      <c r="BH116" t="s">
        <v>1109</v>
      </c>
      <c r="BI116" t="s">
        <v>1109</v>
      </c>
      <c r="BJ116" t="s">
        <v>1109</v>
      </c>
      <c r="BK116" t="s">
        <v>1107</v>
      </c>
      <c r="BL116" t="s">
        <v>1109</v>
      </c>
      <c r="BM116" t="s">
        <v>1107</v>
      </c>
      <c r="BN116" t="s">
        <v>1107</v>
      </c>
      <c r="BO116" t="s">
        <v>1109</v>
      </c>
      <c r="BP116" t="s">
        <v>1109</v>
      </c>
      <c r="BQ116" t="s">
        <v>1109</v>
      </c>
      <c r="BR116" t="s">
        <v>1109</v>
      </c>
      <c r="BS116" t="s">
        <v>1109</v>
      </c>
      <c r="BT116" t="s">
        <v>1107</v>
      </c>
      <c r="BU116" t="s">
        <v>1109</v>
      </c>
      <c r="BV116" t="s">
        <v>1109</v>
      </c>
      <c r="BW116" t="s">
        <v>1107</v>
      </c>
      <c r="BX116" t="s">
        <v>1109</v>
      </c>
    </row>
    <row r="117" spans="1:76" x14ac:dyDescent="0.3">
      <c r="A117" t="s">
        <v>618</v>
      </c>
      <c r="B117" t="s">
        <v>619</v>
      </c>
      <c r="C117" t="s">
        <v>1679</v>
      </c>
      <c r="D117" t="s">
        <v>1680</v>
      </c>
      <c r="E117">
        <v>1743252767</v>
      </c>
      <c r="F117" t="s">
        <v>1681</v>
      </c>
      <c r="G117">
        <v>0</v>
      </c>
      <c r="H117">
        <v>0</v>
      </c>
      <c r="I117">
        <v>0</v>
      </c>
      <c r="J117">
        <v>0</v>
      </c>
      <c r="K117">
        <v>0</v>
      </c>
      <c r="L117">
        <v>0</v>
      </c>
      <c r="M117">
        <v>0</v>
      </c>
      <c r="N117" t="s">
        <v>1053</v>
      </c>
      <c r="O117" t="s">
        <v>1053</v>
      </c>
      <c r="P117" t="s">
        <v>1053</v>
      </c>
      <c r="Q117" t="s">
        <v>1053</v>
      </c>
      <c r="V117" t="s">
        <v>1053</v>
      </c>
      <c r="X117" s="180" t="s">
        <v>1137</v>
      </c>
      <c r="Y117" t="s">
        <v>1084</v>
      </c>
      <c r="Z117" t="s">
        <v>1084</v>
      </c>
      <c r="AA117" t="s">
        <v>1084</v>
      </c>
      <c r="AB117" t="s">
        <v>1084</v>
      </c>
      <c r="AO117" t="s">
        <v>1107</v>
      </c>
      <c r="AP117" t="s">
        <v>1107</v>
      </c>
      <c r="AQ117" t="s">
        <v>1109</v>
      </c>
      <c r="AR117" t="s">
        <v>1109</v>
      </c>
      <c r="AS117" t="s">
        <v>1103</v>
      </c>
      <c r="AT117" t="s">
        <v>1107</v>
      </c>
      <c r="AU117" t="s">
        <v>1105</v>
      </c>
      <c r="AV117" t="s">
        <v>1107</v>
      </c>
      <c r="AW117" t="s">
        <v>1103</v>
      </c>
      <c r="AX117" t="s">
        <v>1107</v>
      </c>
      <c r="AY117" t="s">
        <v>1107</v>
      </c>
      <c r="AZ117" t="s">
        <v>1109</v>
      </c>
      <c r="BA117" t="s">
        <v>1109</v>
      </c>
      <c r="BB117" t="s">
        <v>1103</v>
      </c>
      <c r="BC117" t="s">
        <v>1109</v>
      </c>
      <c r="BD117" t="s">
        <v>1107</v>
      </c>
      <c r="BE117" t="s">
        <v>1107</v>
      </c>
      <c r="BF117" t="s">
        <v>1103</v>
      </c>
      <c r="BG117" t="s">
        <v>1107</v>
      </c>
      <c r="BH117" t="s">
        <v>1109</v>
      </c>
      <c r="BI117" t="s">
        <v>1109</v>
      </c>
      <c r="BJ117" t="s">
        <v>1109</v>
      </c>
      <c r="BK117" t="s">
        <v>1103</v>
      </c>
      <c r="BL117" t="s">
        <v>1109</v>
      </c>
      <c r="BM117" t="s">
        <v>1107</v>
      </c>
      <c r="BN117" t="s">
        <v>1109</v>
      </c>
      <c r="BO117" t="s">
        <v>1105</v>
      </c>
      <c r="BP117" t="s">
        <v>1109</v>
      </c>
      <c r="BQ117" t="s">
        <v>1109</v>
      </c>
      <c r="BR117" t="s">
        <v>1109</v>
      </c>
      <c r="BS117" t="s">
        <v>1109</v>
      </c>
      <c r="BT117" t="s">
        <v>1105</v>
      </c>
      <c r="BU117" t="s">
        <v>1109</v>
      </c>
      <c r="BV117" t="s">
        <v>1109</v>
      </c>
      <c r="BW117" t="s">
        <v>1109</v>
      </c>
      <c r="BX117" t="s">
        <v>1107</v>
      </c>
    </row>
    <row r="118" spans="1:76" x14ac:dyDescent="0.3">
      <c r="A118" t="s">
        <v>620</v>
      </c>
      <c r="B118" t="s">
        <v>621</v>
      </c>
      <c r="C118" t="s">
        <v>1429</v>
      </c>
      <c r="D118" t="s">
        <v>1430</v>
      </c>
      <c r="E118" t="s">
        <v>1431</v>
      </c>
      <c r="F118" t="s">
        <v>1432</v>
      </c>
      <c r="G118">
        <v>0</v>
      </c>
      <c r="H118">
        <v>0</v>
      </c>
      <c r="I118">
        <v>0</v>
      </c>
      <c r="J118">
        <v>0</v>
      </c>
      <c r="K118">
        <v>0</v>
      </c>
      <c r="L118">
        <v>0</v>
      </c>
      <c r="M118">
        <v>0</v>
      </c>
      <c r="N118" t="s">
        <v>1053</v>
      </c>
      <c r="O118" t="s">
        <v>1053</v>
      </c>
      <c r="P118" t="s">
        <v>1053</v>
      </c>
      <c r="Q118" t="s">
        <v>1053</v>
      </c>
      <c r="V118" t="s">
        <v>1053</v>
      </c>
      <c r="X118" s="180" t="s">
        <v>1137</v>
      </c>
      <c r="Y118" t="s">
        <v>1084</v>
      </c>
      <c r="Z118" t="s">
        <v>1084</v>
      </c>
      <c r="AA118" t="s">
        <v>1088</v>
      </c>
      <c r="AB118" t="s">
        <v>1086</v>
      </c>
      <c r="AO118" t="s">
        <v>1107</v>
      </c>
      <c r="AP118" t="s">
        <v>1107</v>
      </c>
      <c r="AQ118" t="s">
        <v>1107</v>
      </c>
      <c r="AR118" t="s">
        <v>1105</v>
      </c>
      <c r="AS118" t="s">
        <v>1105</v>
      </c>
      <c r="AT118" t="s">
        <v>1105</v>
      </c>
      <c r="AU118" t="s">
        <v>1107</v>
      </c>
      <c r="AV118" t="s">
        <v>1107</v>
      </c>
      <c r="AW118" t="s">
        <v>1107</v>
      </c>
      <c r="AX118" t="s">
        <v>1107</v>
      </c>
      <c r="AY118" t="s">
        <v>1107</v>
      </c>
      <c r="AZ118" t="s">
        <v>1107</v>
      </c>
      <c r="BA118" t="s">
        <v>1107</v>
      </c>
      <c r="BB118" t="s">
        <v>1105</v>
      </c>
      <c r="BC118" t="s">
        <v>1105</v>
      </c>
      <c r="BD118" t="s">
        <v>1107</v>
      </c>
      <c r="BE118" t="s">
        <v>1107</v>
      </c>
      <c r="BF118" t="s">
        <v>1107</v>
      </c>
      <c r="BG118" t="s">
        <v>1107</v>
      </c>
      <c r="BH118" t="s">
        <v>1107</v>
      </c>
      <c r="BI118" t="s">
        <v>1107</v>
      </c>
      <c r="BJ118" t="s">
        <v>1107</v>
      </c>
      <c r="BK118" t="s">
        <v>1107</v>
      </c>
      <c r="BL118" t="s">
        <v>1107</v>
      </c>
      <c r="BM118" t="s">
        <v>1107</v>
      </c>
      <c r="BN118" t="s">
        <v>1107</v>
      </c>
      <c r="BO118" t="s">
        <v>1107</v>
      </c>
      <c r="BP118" t="s">
        <v>1109</v>
      </c>
      <c r="BQ118" t="s">
        <v>1107</v>
      </c>
      <c r="BR118" t="s">
        <v>1107</v>
      </c>
      <c r="BS118" t="s">
        <v>1107</v>
      </c>
      <c r="BT118" t="s">
        <v>1107</v>
      </c>
      <c r="BU118" t="s">
        <v>1107</v>
      </c>
      <c r="BV118" t="s">
        <v>1109</v>
      </c>
      <c r="BW118" t="s">
        <v>1109</v>
      </c>
      <c r="BX118" t="s">
        <v>1107</v>
      </c>
    </row>
    <row r="119" spans="1:76" x14ac:dyDescent="0.3">
      <c r="A119" t="s">
        <v>622</v>
      </c>
      <c r="B119" t="s">
        <v>623</v>
      </c>
      <c r="C119" t="s">
        <v>1566</v>
      </c>
      <c r="D119" t="s">
        <v>1567</v>
      </c>
      <c r="E119" t="s">
        <v>1568</v>
      </c>
      <c r="F119" t="s">
        <v>1569</v>
      </c>
      <c r="G119">
        <v>0</v>
      </c>
      <c r="H119">
        <v>0</v>
      </c>
      <c r="I119">
        <v>0</v>
      </c>
      <c r="J119">
        <v>0</v>
      </c>
      <c r="K119">
        <v>0</v>
      </c>
      <c r="L119">
        <v>0</v>
      </c>
      <c r="M119">
        <v>0</v>
      </c>
      <c r="N119" t="s">
        <v>1053</v>
      </c>
      <c r="O119" t="s">
        <v>1053</v>
      </c>
      <c r="P119" t="s">
        <v>1053</v>
      </c>
      <c r="Q119" t="s">
        <v>1053</v>
      </c>
      <c r="V119" t="s">
        <v>1053</v>
      </c>
      <c r="X119" s="180" t="s">
        <v>1137</v>
      </c>
      <c r="Y119" t="s">
        <v>1086</v>
      </c>
      <c r="Z119" t="s">
        <v>1084</v>
      </c>
      <c r="AA119" t="s">
        <v>1084</v>
      </c>
      <c r="AB119" t="s">
        <v>1084</v>
      </c>
      <c r="AO119" t="s">
        <v>1105</v>
      </c>
      <c r="AP119" t="s">
        <v>1105</v>
      </c>
      <c r="AQ119" t="s">
        <v>1107</v>
      </c>
      <c r="AR119" t="s">
        <v>1107</v>
      </c>
      <c r="AS119" t="s">
        <v>1105</v>
      </c>
      <c r="AT119" t="s">
        <v>1105</v>
      </c>
      <c r="AU119" t="s">
        <v>1107</v>
      </c>
      <c r="AV119" t="s">
        <v>1107</v>
      </c>
      <c r="AW119" t="s">
        <v>1107</v>
      </c>
      <c r="AX119" t="s">
        <v>1105</v>
      </c>
      <c r="AY119" t="s">
        <v>1105</v>
      </c>
      <c r="AZ119" t="s">
        <v>1107</v>
      </c>
      <c r="BA119" t="s">
        <v>1107</v>
      </c>
      <c r="BB119" t="s">
        <v>1107</v>
      </c>
      <c r="BC119" t="s">
        <v>1107</v>
      </c>
      <c r="BD119" t="s">
        <v>1107</v>
      </c>
      <c r="BE119" t="s">
        <v>1107</v>
      </c>
      <c r="BF119" t="s">
        <v>1107</v>
      </c>
      <c r="BG119" t="s">
        <v>1105</v>
      </c>
      <c r="BH119" t="s">
        <v>1105</v>
      </c>
      <c r="BI119" t="s">
        <v>1107</v>
      </c>
      <c r="BJ119" t="s">
        <v>1107</v>
      </c>
      <c r="BK119" t="s">
        <v>1107</v>
      </c>
      <c r="BL119" t="s">
        <v>1107</v>
      </c>
      <c r="BM119" t="s">
        <v>1107</v>
      </c>
      <c r="BN119" t="s">
        <v>1109</v>
      </c>
      <c r="BO119" t="s">
        <v>1109</v>
      </c>
      <c r="BP119" t="s">
        <v>1107</v>
      </c>
      <c r="BQ119" t="s">
        <v>1107</v>
      </c>
      <c r="BR119" t="s">
        <v>1109</v>
      </c>
      <c r="BS119" t="s">
        <v>1109</v>
      </c>
      <c r="BT119" t="s">
        <v>1109</v>
      </c>
      <c r="BU119" t="s">
        <v>1109</v>
      </c>
      <c r="BV119" t="s">
        <v>1109</v>
      </c>
      <c r="BW119" t="s">
        <v>1111</v>
      </c>
      <c r="BX119" t="s">
        <v>1109</v>
      </c>
    </row>
    <row r="120" spans="1:76" x14ac:dyDescent="0.3">
      <c r="A120" t="s">
        <v>624</v>
      </c>
      <c r="B120" t="s">
        <v>625</v>
      </c>
      <c r="C120" t="s">
        <v>1433</v>
      </c>
      <c r="D120" t="s">
        <v>1434</v>
      </c>
      <c r="E120" t="s">
        <v>1435</v>
      </c>
      <c r="F120" t="s">
        <v>1436</v>
      </c>
      <c r="G120">
        <v>0</v>
      </c>
      <c r="H120">
        <v>0</v>
      </c>
      <c r="I120">
        <v>0</v>
      </c>
      <c r="J120">
        <v>0</v>
      </c>
      <c r="K120">
        <v>0</v>
      </c>
      <c r="L120">
        <v>0</v>
      </c>
      <c r="M120">
        <v>0</v>
      </c>
      <c r="N120" t="s">
        <v>1053</v>
      </c>
      <c r="O120" t="s">
        <v>1053</v>
      </c>
      <c r="P120" t="s">
        <v>1053</v>
      </c>
      <c r="Q120" t="s">
        <v>1053</v>
      </c>
      <c r="V120" t="s">
        <v>1053</v>
      </c>
      <c r="X120" s="180" t="s">
        <v>1137</v>
      </c>
      <c r="Y120" t="s">
        <v>1086</v>
      </c>
      <c r="Z120" t="s">
        <v>1084</v>
      </c>
      <c r="AA120" t="s">
        <v>1088</v>
      </c>
      <c r="AB120" t="s">
        <v>1084</v>
      </c>
      <c r="AO120" t="s">
        <v>1107</v>
      </c>
      <c r="AP120" t="s">
        <v>1109</v>
      </c>
      <c r="AQ120" t="s">
        <v>1107</v>
      </c>
      <c r="AR120" t="s">
        <v>1109</v>
      </c>
      <c r="AS120" t="s">
        <v>1107</v>
      </c>
      <c r="AT120" t="s">
        <v>1107</v>
      </c>
      <c r="AU120" t="s">
        <v>1109</v>
      </c>
      <c r="AV120" t="s">
        <v>1107</v>
      </c>
      <c r="AW120" t="s">
        <v>1107</v>
      </c>
      <c r="AX120" t="s">
        <v>1109</v>
      </c>
      <c r="AY120" t="s">
        <v>1109</v>
      </c>
      <c r="AZ120" t="s">
        <v>1109</v>
      </c>
      <c r="BA120" t="s">
        <v>1109</v>
      </c>
      <c r="BB120" t="s">
        <v>1107</v>
      </c>
      <c r="BC120" t="s">
        <v>1107</v>
      </c>
      <c r="BD120" t="s">
        <v>1109</v>
      </c>
      <c r="BE120" t="s">
        <v>1107</v>
      </c>
      <c r="BF120" t="s">
        <v>1107</v>
      </c>
      <c r="BG120" t="s">
        <v>1109</v>
      </c>
      <c r="BH120" t="s">
        <v>1109</v>
      </c>
      <c r="BI120" t="s">
        <v>1109</v>
      </c>
      <c r="BJ120" t="s">
        <v>1109</v>
      </c>
      <c r="BK120" t="s">
        <v>1107</v>
      </c>
      <c r="BL120" t="s">
        <v>1107</v>
      </c>
      <c r="BM120" t="s">
        <v>1109</v>
      </c>
      <c r="BN120" t="s">
        <v>1107</v>
      </c>
      <c r="BO120" t="s">
        <v>1107</v>
      </c>
      <c r="BP120" t="s">
        <v>1109</v>
      </c>
      <c r="BQ120" t="s">
        <v>1109</v>
      </c>
      <c r="BR120" t="s">
        <v>1109</v>
      </c>
      <c r="BS120" t="s">
        <v>1109</v>
      </c>
      <c r="BT120" t="s">
        <v>1107</v>
      </c>
      <c r="BU120" t="s">
        <v>1107</v>
      </c>
      <c r="BV120" t="s">
        <v>1109</v>
      </c>
      <c r="BW120" t="s">
        <v>1107</v>
      </c>
      <c r="BX120" t="s">
        <v>1107</v>
      </c>
    </row>
    <row r="121" spans="1:76" x14ac:dyDescent="0.3">
      <c r="A121" t="s">
        <v>626</v>
      </c>
      <c r="B121" t="s">
        <v>627</v>
      </c>
      <c r="C121" t="s">
        <v>1181</v>
      </c>
      <c r="D121" t="s">
        <v>1182</v>
      </c>
      <c r="E121" t="s">
        <v>1183</v>
      </c>
      <c r="F121" t="s">
        <v>1661</v>
      </c>
      <c r="G121">
        <v>0</v>
      </c>
      <c r="H121">
        <v>0</v>
      </c>
      <c r="I121">
        <v>0</v>
      </c>
      <c r="J121">
        <v>0</v>
      </c>
      <c r="K121">
        <v>0</v>
      </c>
      <c r="L121">
        <v>0</v>
      </c>
      <c r="M121">
        <v>0</v>
      </c>
      <c r="N121" t="s">
        <v>1053</v>
      </c>
      <c r="O121" t="s">
        <v>1053</v>
      </c>
      <c r="P121" t="s">
        <v>1053</v>
      </c>
      <c r="Q121" t="s">
        <v>1053</v>
      </c>
      <c r="V121" t="s">
        <v>1055</v>
      </c>
      <c r="X121" s="180">
        <v>43313</v>
      </c>
      <c r="Y121" t="s">
        <v>1086</v>
      </c>
      <c r="Z121" t="s">
        <v>1084</v>
      </c>
      <c r="AA121" t="s">
        <v>1084</v>
      </c>
      <c r="AB121" t="s">
        <v>1084</v>
      </c>
      <c r="AO121" t="s">
        <v>1107</v>
      </c>
      <c r="AP121" t="s">
        <v>1107</v>
      </c>
      <c r="AQ121" t="s">
        <v>1107</v>
      </c>
      <c r="AR121" t="s">
        <v>1107</v>
      </c>
      <c r="AS121" t="s">
        <v>1105</v>
      </c>
      <c r="AT121" t="s">
        <v>1105</v>
      </c>
      <c r="AU121" t="s">
        <v>1107</v>
      </c>
      <c r="AV121" t="s">
        <v>1105</v>
      </c>
      <c r="AW121" t="s">
        <v>1105</v>
      </c>
      <c r="AX121" t="s">
        <v>1109</v>
      </c>
      <c r="AY121" t="s">
        <v>1107</v>
      </c>
      <c r="AZ121" t="s">
        <v>1109</v>
      </c>
      <c r="BA121" t="s">
        <v>1107</v>
      </c>
      <c r="BB121" t="s">
        <v>1105</v>
      </c>
      <c r="BC121" t="s">
        <v>1105</v>
      </c>
      <c r="BD121" t="s">
        <v>1107</v>
      </c>
      <c r="BE121" t="s">
        <v>1105</v>
      </c>
      <c r="BF121" t="s">
        <v>1107</v>
      </c>
      <c r="BG121" t="s">
        <v>1109</v>
      </c>
      <c r="BH121" t="s">
        <v>1109</v>
      </c>
      <c r="BI121" t="s">
        <v>1109</v>
      </c>
      <c r="BJ121" t="s">
        <v>1107</v>
      </c>
      <c r="BK121" t="s">
        <v>1105</v>
      </c>
      <c r="BL121" t="s">
        <v>1105</v>
      </c>
      <c r="BM121" t="s">
        <v>1107</v>
      </c>
      <c r="BN121" t="s">
        <v>1105</v>
      </c>
      <c r="BO121" t="s">
        <v>1107</v>
      </c>
      <c r="BP121" t="s">
        <v>1109</v>
      </c>
      <c r="BQ121" t="s">
        <v>1109</v>
      </c>
      <c r="BR121" t="s">
        <v>1109</v>
      </c>
      <c r="BS121" t="s">
        <v>1107</v>
      </c>
      <c r="BT121" t="s">
        <v>1105</v>
      </c>
      <c r="BU121" t="s">
        <v>1105</v>
      </c>
      <c r="BV121" t="s">
        <v>1107</v>
      </c>
      <c r="BW121" t="s">
        <v>1105</v>
      </c>
      <c r="BX121" t="s">
        <v>1107</v>
      </c>
    </row>
    <row r="122" spans="1:76" x14ac:dyDescent="0.3">
      <c r="A122" t="s">
        <v>628</v>
      </c>
      <c r="B122" t="s">
        <v>629</v>
      </c>
      <c r="C122" t="s">
        <v>1637</v>
      </c>
      <c r="D122" t="s">
        <v>1638</v>
      </c>
      <c r="E122" t="s">
        <v>1639</v>
      </c>
      <c r="F122" t="s">
        <v>1640</v>
      </c>
      <c r="G122">
        <v>0</v>
      </c>
      <c r="H122">
        <v>0</v>
      </c>
      <c r="I122">
        <v>0</v>
      </c>
      <c r="J122">
        <v>0</v>
      </c>
      <c r="K122">
        <v>0</v>
      </c>
      <c r="L122">
        <v>0</v>
      </c>
      <c r="M122">
        <v>0</v>
      </c>
      <c r="N122" t="s">
        <v>1053</v>
      </c>
      <c r="O122" t="s">
        <v>1053</v>
      </c>
      <c r="P122" t="s">
        <v>1053</v>
      </c>
      <c r="Q122" t="s">
        <v>1053</v>
      </c>
      <c r="V122" t="s">
        <v>1053</v>
      </c>
      <c r="X122" s="180" t="s">
        <v>1137</v>
      </c>
      <c r="Y122" t="s">
        <v>1088</v>
      </c>
      <c r="Z122" t="s">
        <v>1084</v>
      </c>
      <c r="AA122" t="s">
        <v>1084</v>
      </c>
      <c r="AB122" t="s">
        <v>1084</v>
      </c>
      <c r="AO122" t="s">
        <v>1109</v>
      </c>
      <c r="AP122" t="s">
        <v>1109</v>
      </c>
      <c r="AQ122" t="s">
        <v>1107</v>
      </c>
      <c r="AR122" t="s">
        <v>1107</v>
      </c>
      <c r="AS122" t="s">
        <v>1107</v>
      </c>
      <c r="AT122" t="s">
        <v>1105</v>
      </c>
      <c r="AU122" t="s">
        <v>1107</v>
      </c>
      <c r="AV122" t="s">
        <v>1105</v>
      </c>
      <c r="AW122" t="s">
        <v>1107</v>
      </c>
      <c r="AX122" t="s">
        <v>1109</v>
      </c>
      <c r="AY122" t="s">
        <v>1109</v>
      </c>
      <c r="AZ122" t="s">
        <v>1107</v>
      </c>
      <c r="BA122" t="s">
        <v>1109</v>
      </c>
      <c r="BB122" t="s">
        <v>1107</v>
      </c>
      <c r="BC122" t="s">
        <v>1107</v>
      </c>
      <c r="BD122" t="s">
        <v>1107</v>
      </c>
      <c r="BE122" t="s">
        <v>1107</v>
      </c>
      <c r="BF122" t="s">
        <v>1109</v>
      </c>
      <c r="BG122" t="s">
        <v>1109</v>
      </c>
      <c r="BH122" t="s">
        <v>1109</v>
      </c>
      <c r="BI122" t="s">
        <v>1109</v>
      </c>
      <c r="BJ122" t="s">
        <v>1109</v>
      </c>
      <c r="BK122" t="s">
        <v>1109</v>
      </c>
      <c r="BL122" t="s">
        <v>1107</v>
      </c>
      <c r="BM122" t="s">
        <v>1109</v>
      </c>
      <c r="BN122" t="s">
        <v>1109</v>
      </c>
      <c r="BO122" t="s">
        <v>1109</v>
      </c>
      <c r="BP122" t="s">
        <v>1111</v>
      </c>
      <c r="BQ122" t="s">
        <v>1111</v>
      </c>
      <c r="BR122" t="s">
        <v>1109</v>
      </c>
      <c r="BS122" t="s">
        <v>1109</v>
      </c>
      <c r="BT122" t="s">
        <v>1109</v>
      </c>
      <c r="BU122" t="s">
        <v>1109</v>
      </c>
      <c r="BV122" t="s">
        <v>1109</v>
      </c>
      <c r="BW122" t="s">
        <v>1109</v>
      </c>
      <c r="BX122" t="s">
        <v>1111</v>
      </c>
    </row>
    <row r="123" spans="1:76" x14ac:dyDescent="0.3">
      <c r="A123" t="s">
        <v>632</v>
      </c>
      <c r="B123" t="s">
        <v>633</v>
      </c>
      <c r="C123" t="s">
        <v>1437</v>
      </c>
      <c r="D123" t="s">
        <v>1438</v>
      </c>
      <c r="E123" t="s">
        <v>1439</v>
      </c>
      <c r="F123" t="s">
        <v>1440</v>
      </c>
      <c r="G123">
        <v>0</v>
      </c>
      <c r="H123">
        <v>0</v>
      </c>
      <c r="I123">
        <v>0</v>
      </c>
      <c r="J123">
        <v>0</v>
      </c>
      <c r="K123">
        <v>0</v>
      </c>
      <c r="L123">
        <v>0</v>
      </c>
      <c r="M123">
        <v>0</v>
      </c>
      <c r="N123" t="s">
        <v>1053</v>
      </c>
      <c r="O123" t="s">
        <v>1053</v>
      </c>
      <c r="P123" t="s">
        <v>1053</v>
      </c>
      <c r="Q123" t="s">
        <v>1053</v>
      </c>
      <c r="V123" t="s">
        <v>1053</v>
      </c>
      <c r="X123" s="180" t="s">
        <v>1137</v>
      </c>
      <c r="Y123" t="s">
        <v>1084</v>
      </c>
      <c r="Z123" t="s">
        <v>1084</v>
      </c>
      <c r="AA123" t="s">
        <v>1088</v>
      </c>
      <c r="AB123" t="s">
        <v>1086</v>
      </c>
      <c r="AO123" t="s">
        <v>1107</v>
      </c>
      <c r="AP123" t="s">
        <v>1107</v>
      </c>
      <c r="AQ123" t="s">
        <v>1109</v>
      </c>
      <c r="AR123" t="s">
        <v>1109</v>
      </c>
      <c r="AS123" t="s">
        <v>1105</v>
      </c>
      <c r="AT123" t="s">
        <v>1107</v>
      </c>
      <c r="AU123" t="s">
        <v>1109</v>
      </c>
      <c r="AV123" t="s">
        <v>1107</v>
      </c>
      <c r="AW123" t="s">
        <v>1105</v>
      </c>
      <c r="AX123" t="s">
        <v>1107</v>
      </c>
      <c r="AY123" t="s">
        <v>1107</v>
      </c>
      <c r="AZ123" t="s">
        <v>1109</v>
      </c>
      <c r="BA123" t="s">
        <v>1109</v>
      </c>
      <c r="BB123" t="s">
        <v>1105</v>
      </c>
      <c r="BC123" t="s">
        <v>1107</v>
      </c>
      <c r="BD123" t="s">
        <v>1109</v>
      </c>
      <c r="BE123" t="s">
        <v>1109</v>
      </c>
      <c r="BF123" t="s">
        <v>1107</v>
      </c>
      <c r="BG123" t="s">
        <v>1107</v>
      </c>
      <c r="BH123" t="s">
        <v>1107</v>
      </c>
      <c r="BI123" t="s">
        <v>1109</v>
      </c>
      <c r="BJ123" t="s">
        <v>1109</v>
      </c>
      <c r="BK123" t="s">
        <v>1105</v>
      </c>
      <c r="BL123" t="s">
        <v>1107</v>
      </c>
      <c r="BM123" t="s">
        <v>1109</v>
      </c>
      <c r="BN123" t="s">
        <v>1109</v>
      </c>
      <c r="BO123" t="s">
        <v>1107</v>
      </c>
      <c r="BP123" t="s">
        <v>1109</v>
      </c>
      <c r="BQ123" t="s">
        <v>1107</v>
      </c>
      <c r="BR123" t="s">
        <v>1109</v>
      </c>
      <c r="BS123" t="s">
        <v>1109</v>
      </c>
      <c r="BT123" t="s">
        <v>1107</v>
      </c>
      <c r="BU123" t="s">
        <v>1107</v>
      </c>
      <c r="BV123" t="s">
        <v>1109</v>
      </c>
      <c r="BW123" t="s">
        <v>1109</v>
      </c>
      <c r="BX123" t="s">
        <v>1107</v>
      </c>
    </row>
    <row r="124" spans="1:76" x14ac:dyDescent="0.3">
      <c r="A124" t="s">
        <v>636</v>
      </c>
      <c r="B124" t="s">
        <v>637</v>
      </c>
      <c r="C124" t="s">
        <v>1674</v>
      </c>
      <c r="D124" t="s">
        <v>1675</v>
      </c>
      <c r="E124" t="s">
        <v>1676</v>
      </c>
      <c r="F124" t="s">
        <v>1677</v>
      </c>
      <c r="G124">
        <v>0</v>
      </c>
      <c r="H124">
        <v>0</v>
      </c>
      <c r="I124">
        <v>0</v>
      </c>
      <c r="J124">
        <v>0</v>
      </c>
      <c r="K124">
        <v>0</v>
      </c>
      <c r="L124">
        <v>0</v>
      </c>
      <c r="M124">
        <v>0</v>
      </c>
      <c r="N124" t="s">
        <v>1053</v>
      </c>
      <c r="O124" t="s">
        <v>1053</v>
      </c>
      <c r="P124" t="s">
        <v>1053</v>
      </c>
      <c r="Q124" t="s">
        <v>1053</v>
      </c>
      <c r="V124" t="s">
        <v>1053</v>
      </c>
      <c r="X124" s="180" t="s">
        <v>1137</v>
      </c>
      <c r="Y124" t="s">
        <v>1084</v>
      </c>
      <c r="Z124" t="s">
        <v>1084</v>
      </c>
      <c r="AA124" t="s">
        <v>1084</v>
      </c>
      <c r="AB124" t="s">
        <v>1084</v>
      </c>
      <c r="AO124" t="s">
        <v>1107</v>
      </c>
      <c r="AP124" t="s">
        <v>1107</v>
      </c>
      <c r="AQ124" t="s">
        <v>1107</v>
      </c>
      <c r="AR124" t="s">
        <v>1107</v>
      </c>
      <c r="AS124" t="s">
        <v>1105</v>
      </c>
      <c r="AT124" t="s">
        <v>1105</v>
      </c>
      <c r="AU124" t="s">
        <v>1105</v>
      </c>
      <c r="AV124" t="s">
        <v>1105</v>
      </c>
      <c r="AW124" t="s">
        <v>1107</v>
      </c>
      <c r="AX124" t="s">
        <v>1107</v>
      </c>
      <c r="AY124" t="s">
        <v>1107</v>
      </c>
      <c r="AZ124" t="s">
        <v>1107</v>
      </c>
      <c r="BA124" t="s">
        <v>1107</v>
      </c>
      <c r="BB124" t="s">
        <v>1105</v>
      </c>
      <c r="BC124" t="s">
        <v>1107</v>
      </c>
      <c r="BD124" t="s">
        <v>1105</v>
      </c>
      <c r="BE124" t="s">
        <v>1107</v>
      </c>
      <c r="BF124" t="s">
        <v>1107</v>
      </c>
      <c r="BG124" t="s">
        <v>1109</v>
      </c>
      <c r="BH124" t="s">
        <v>1109</v>
      </c>
      <c r="BI124" t="s">
        <v>1109</v>
      </c>
      <c r="BJ124" t="s">
        <v>1109</v>
      </c>
      <c r="BK124" t="s">
        <v>1107</v>
      </c>
      <c r="BL124" t="s">
        <v>1107</v>
      </c>
      <c r="BM124" t="s">
        <v>1107</v>
      </c>
      <c r="BN124" t="s">
        <v>1107</v>
      </c>
      <c r="BO124" t="s">
        <v>1107</v>
      </c>
      <c r="BP124" t="s">
        <v>1109</v>
      </c>
      <c r="BQ124" t="s">
        <v>1109</v>
      </c>
      <c r="BR124" t="s">
        <v>1109</v>
      </c>
      <c r="BS124" t="s">
        <v>1109</v>
      </c>
      <c r="BT124" t="s">
        <v>1107</v>
      </c>
      <c r="BU124" t="s">
        <v>1107</v>
      </c>
      <c r="BV124" t="s">
        <v>1107</v>
      </c>
      <c r="BW124" t="s">
        <v>1107</v>
      </c>
      <c r="BX124" t="s">
        <v>1109</v>
      </c>
    </row>
    <row r="125" spans="1:76" x14ac:dyDescent="0.3">
      <c r="A125" t="s">
        <v>638</v>
      </c>
      <c r="B125" t="s">
        <v>639</v>
      </c>
      <c r="C125" t="s">
        <v>1610</v>
      </c>
      <c r="D125" t="s">
        <v>1611</v>
      </c>
      <c r="E125">
        <v>2075253345</v>
      </c>
      <c r="F125" t="s">
        <v>1612</v>
      </c>
      <c r="G125">
        <v>0</v>
      </c>
      <c r="H125">
        <v>0</v>
      </c>
      <c r="I125">
        <v>0</v>
      </c>
      <c r="J125">
        <v>0</v>
      </c>
      <c r="K125">
        <v>0</v>
      </c>
      <c r="L125">
        <v>0</v>
      </c>
      <c r="M125">
        <v>0</v>
      </c>
      <c r="N125" t="s">
        <v>1053</v>
      </c>
      <c r="O125" t="s">
        <v>1053</v>
      </c>
      <c r="P125" t="s">
        <v>1053</v>
      </c>
      <c r="Q125" t="s">
        <v>1053</v>
      </c>
      <c r="V125" t="s">
        <v>1053</v>
      </c>
      <c r="X125" s="180" t="s">
        <v>1137</v>
      </c>
      <c r="Y125" t="s">
        <v>1088</v>
      </c>
      <c r="Z125" t="s">
        <v>1086</v>
      </c>
      <c r="AA125" t="s">
        <v>1086</v>
      </c>
      <c r="AB125" t="s">
        <v>1084</v>
      </c>
      <c r="AO125" t="s">
        <v>1105</v>
      </c>
      <c r="AP125" t="s">
        <v>1105</v>
      </c>
      <c r="AQ125" t="s">
        <v>1107</v>
      </c>
      <c r="AR125" t="s">
        <v>1107</v>
      </c>
      <c r="AS125" t="s">
        <v>1107</v>
      </c>
      <c r="AT125" t="s">
        <v>1105</v>
      </c>
      <c r="AU125" t="s">
        <v>1105</v>
      </c>
      <c r="AV125" t="s">
        <v>1107</v>
      </c>
      <c r="AW125" t="s">
        <v>1105</v>
      </c>
      <c r="AX125" t="s">
        <v>1105</v>
      </c>
      <c r="AY125" t="s">
        <v>1105</v>
      </c>
      <c r="AZ125" t="s">
        <v>1107</v>
      </c>
      <c r="BA125" t="s">
        <v>1107</v>
      </c>
      <c r="BB125" t="s">
        <v>1107</v>
      </c>
      <c r="BC125" t="s">
        <v>1107</v>
      </c>
      <c r="BD125" t="s">
        <v>1105</v>
      </c>
      <c r="BE125" t="s">
        <v>1107</v>
      </c>
      <c r="BF125" t="s">
        <v>1105</v>
      </c>
      <c r="BG125" t="s">
        <v>1105</v>
      </c>
      <c r="BH125" t="s">
        <v>1107</v>
      </c>
      <c r="BI125" t="s">
        <v>1107</v>
      </c>
      <c r="BJ125" t="s">
        <v>1107</v>
      </c>
      <c r="BK125" t="s">
        <v>1107</v>
      </c>
      <c r="BL125" t="s">
        <v>1107</v>
      </c>
      <c r="BM125" t="s">
        <v>1105</v>
      </c>
      <c r="BN125" t="s">
        <v>1107</v>
      </c>
      <c r="BO125" t="s">
        <v>1107</v>
      </c>
      <c r="BP125" t="s">
        <v>1105</v>
      </c>
      <c r="BQ125" t="s">
        <v>1109</v>
      </c>
      <c r="BR125" t="s">
        <v>1107</v>
      </c>
      <c r="BS125" t="s">
        <v>1107</v>
      </c>
      <c r="BT125" t="s">
        <v>1109</v>
      </c>
      <c r="BU125" t="s">
        <v>1109</v>
      </c>
      <c r="BV125" t="s">
        <v>1107</v>
      </c>
      <c r="BW125" t="s">
        <v>1107</v>
      </c>
      <c r="BX125" t="s">
        <v>1107</v>
      </c>
    </row>
    <row r="126" spans="1:76" x14ac:dyDescent="0.3">
      <c r="A126" t="s">
        <v>640</v>
      </c>
      <c r="B126" t="s">
        <v>641</v>
      </c>
      <c r="C126" t="s">
        <v>1441</v>
      </c>
      <c r="D126" t="s">
        <v>1442</v>
      </c>
      <c r="E126" t="s">
        <v>1443</v>
      </c>
      <c r="F126" t="s">
        <v>1444</v>
      </c>
      <c r="G126">
        <v>0</v>
      </c>
      <c r="H126">
        <v>0</v>
      </c>
      <c r="I126">
        <v>0</v>
      </c>
      <c r="J126">
        <v>0</v>
      </c>
      <c r="K126">
        <v>0</v>
      </c>
      <c r="L126">
        <v>0</v>
      </c>
      <c r="M126">
        <v>0</v>
      </c>
      <c r="N126" t="s">
        <v>1053</v>
      </c>
      <c r="O126" t="s">
        <v>1053</v>
      </c>
      <c r="P126" t="s">
        <v>1053</v>
      </c>
      <c r="Q126" t="s">
        <v>1053</v>
      </c>
      <c r="V126" t="s">
        <v>1053</v>
      </c>
      <c r="X126" s="180" t="s">
        <v>1137</v>
      </c>
      <c r="Y126" t="s">
        <v>1086</v>
      </c>
      <c r="Z126" t="s">
        <v>1084</v>
      </c>
      <c r="AA126" t="s">
        <v>1086</v>
      </c>
      <c r="AB126" t="s">
        <v>1084</v>
      </c>
      <c r="AO126" t="s">
        <v>1109</v>
      </c>
      <c r="AP126" t="s">
        <v>1107</v>
      </c>
      <c r="AQ126" t="s">
        <v>1109</v>
      </c>
      <c r="AR126" t="s">
        <v>1107</v>
      </c>
      <c r="AS126" t="s">
        <v>1107</v>
      </c>
      <c r="AT126" t="s">
        <v>1107</v>
      </c>
      <c r="AU126" t="s">
        <v>1109</v>
      </c>
      <c r="AV126" t="s">
        <v>1109</v>
      </c>
      <c r="AW126" t="s">
        <v>1107</v>
      </c>
      <c r="AX126" t="s">
        <v>1109</v>
      </c>
      <c r="AY126" t="s">
        <v>1107</v>
      </c>
      <c r="AZ126" t="s">
        <v>1109</v>
      </c>
      <c r="BA126" t="s">
        <v>1107</v>
      </c>
      <c r="BB126" t="s">
        <v>1107</v>
      </c>
      <c r="BC126" t="s">
        <v>1107</v>
      </c>
      <c r="BD126" t="s">
        <v>1109</v>
      </c>
      <c r="BE126" t="s">
        <v>1109</v>
      </c>
      <c r="BF126" t="s">
        <v>1107</v>
      </c>
      <c r="BG126" t="s">
        <v>1109</v>
      </c>
      <c r="BH126" t="s">
        <v>1107</v>
      </c>
      <c r="BI126" t="s">
        <v>1109</v>
      </c>
      <c r="BJ126" t="s">
        <v>1107</v>
      </c>
      <c r="BK126" t="s">
        <v>1107</v>
      </c>
      <c r="BL126" t="s">
        <v>1107</v>
      </c>
      <c r="BM126" t="s">
        <v>1109</v>
      </c>
      <c r="BN126" t="s">
        <v>1109</v>
      </c>
      <c r="BO126" t="s">
        <v>1107</v>
      </c>
      <c r="BP126" t="s">
        <v>1109</v>
      </c>
      <c r="BQ126" t="s">
        <v>1107</v>
      </c>
      <c r="BR126" t="s">
        <v>1109</v>
      </c>
      <c r="BS126" t="s">
        <v>1107</v>
      </c>
      <c r="BT126" t="s">
        <v>1107</v>
      </c>
      <c r="BU126" t="s">
        <v>1107</v>
      </c>
      <c r="BV126" t="s">
        <v>1109</v>
      </c>
      <c r="BW126" t="s">
        <v>1109</v>
      </c>
      <c r="BX126" t="s">
        <v>1107</v>
      </c>
    </row>
    <row r="127" spans="1:76" x14ac:dyDescent="0.3">
      <c r="A127" t="s">
        <v>642</v>
      </c>
      <c r="B127" t="s">
        <v>643</v>
      </c>
      <c r="C127" t="s">
        <v>1445</v>
      </c>
      <c r="D127" t="s">
        <v>1446</v>
      </c>
      <c r="E127">
        <v>7462671689</v>
      </c>
      <c r="F127" t="s">
        <v>1447</v>
      </c>
      <c r="G127">
        <v>0</v>
      </c>
      <c r="H127">
        <v>0</v>
      </c>
      <c r="I127">
        <v>0</v>
      </c>
      <c r="J127">
        <v>0</v>
      </c>
      <c r="K127">
        <v>0</v>
      </c>
      <c r="L127">
        <v>0</v>
      </c>
      <c r="M127">
        <v>0</v>
      </c>
      <c r="N127" t="s">
        <v>1053</v>
      </c>
      <c r="O127" t="s">
        <v>1053</v>
      </c>
      <c r="P127" t="s">
        <v>1053</v>
      </c>
      <c r="Q127" t="s">
        <v>1053</v>
      </c>
      <c r="V127" t="s">
        <v>1053</v>
      </c>
      <c r="X127" s="180" t="s">
        <v>1137</v>
      </c>
      <c r="Y127" t="s">
        <v>1084</v>
      </c>
      <c r="Z127" t="s">
        <v>1084</v>
      </c>
      <c r="AA127" t="s">
        <v>1084</v>
      </c>
      <c r="AB127" t="s">
        <v>1084</v>
      </c>
      <c r="AO127" t="s">
        <v>1107</v>
      </c>
      <c r="AP127" t="s">
        <v>1107</v>
      </c>
      <c r="AQ127" t="s">
        <v>1107</v>
      </c>
      <c r="AR127" t="s">
        <v>1107</v>
      </c>
      <c r="AS127" t="s">
        <v>1107</v>
      </c>
      <c r="AT127" t="s">
        <v>1105</v>
      </c>
      <c r="AU127" t="s">
        <v>1107</v>
      </c>
      <c r="AV127" t="s">
        <v>1107</v>
      </c>
      <c r="AW127" t="s">
        <v>1105</v>
      </c>
      <c r="AX127" t="s">
        <v>1107</v>
      </c>
      <c r="AY127" t="s">
        <v>1107</v>
      </c>
      <c r="AZ127" t="s">
        <v>1107</v>
      </c>
      <c r="BA127" t="s">
        <v>1107</v>
      </c>
      <c r="BB127" t="s">
        <v>1107</v>
      </c>
      <c r="BC127" t="s">
        <v>1107</v>
      </c>
      <c r="BD127" t="s">
        <v>1107</v>
      </c>
      <c r="BE127" t="s">
        <v>1107</v>
      </c>
      <c r="BF127" t="s">
        <v>1105</v>
      </c>
      <c r="BG127" t="s">
        <v>1107</v>
      </c>
      <c r="BH127" t="s">
        <v>1107</v>
      </c>
      <c r="BI127" t="s">
        <v>1107</v>
      </c>
      <c r="BJ127" t="s">
        <v>1107</v>
      </c>
      <c r="BK127" t="s">
        <v>1107</v>
      </c>
      <c r="BL127" t="s">
        <v>1107</v>
      </c>
      <c r="BM127" t="s">
        <v>1107</v>
      </c>
      <c r="BN127" t="s">
        <v>1107</v>
      </c>
      <c r="BO127" t="s">
        <v>1105</v>
      </c>
      <c r="BP127" t="s">
        <v>1107</v>
      </c>
      <c r="BQ127" t="s">
        <v>1107</v>
      </c>
      <c r="BR127" t="s">
        <v>1107</v>
      </c>
      <c r="BS127" t="s">
        <v>1109</v>
      </c>
      <c r="BT127" t="s">
        <v>1107</v>
      </c>
      <c r="BU127" t="s">
        <v>1109</v>
      </c>
      <c r="BV127" t="s">
        <v>1107</v>
      </c>
      <c r="BW127" t="s">
        <v>1107</v>
      </c>
      <c r="BX127" t="s">
        <v>1107</v>
      </c>
    </row>
    <row r="128" spans="1:76" x14ac:dyDescent="0.3">
      <c r="A128" t="s">
        <v>645</v>
      </c>
      <c r="B128" t="s">
        <v>646</v>
      </c>
      <c r="C128" t="s">
        <v>1448</v>
      </c>
      <c r="D128" t="s">
        <v>1449</v>
      </c>
      <c r="E128" t="s">
        <v>1450</v>
      </c>
      <c r="F128" t="s">
        <v>1451</v>
      </c>
      <c r="G128">
        <v>0</v>
      </c>
      <c r="H128">
        <v>0</v>
      </c>
      <c r="I128">
        <v>0</v>
      </c>
      <c r="J128">
        <v>0</v>
      </c>
      <c r="K128">
        <v>0</v>
      </c>
      <c r="L128">
        <v>0</v>
      </c>
      <c r="M128">
        <v>0</v>
      </c>
      <c r="N128" t="s">
        <v>1053</v>
      </c>
      <c r="O128" t="s">
        <v>1053</v>
      </c>
      <c r="P128" t="s">
        <v>1053</v>
      </c>
      <c r="Q128" t="s">
        <v>1053</v>
      </c>
      <c r="V128" t="s">
        <v>1053</v>
      </c>
      <c r="X128" s="180" t="s">
        <v>1137</v>
      </c>
      <c r="Y128" t="s">
        <v>1086</v>
      </c>
      <c r="Z128" t="s">
        <v>1086</v>
      </c>
      <c r="AA128" t="s">
        <v>1084</v>
      </c>
      <c r="AB128" t="s">
        <v>1086</v>
      </c>
      <c r="AO128" t="s">
        <v>1105</v>
      </c>
      <c r="AP128" t="s">
        <v>1107</v>
      </c>
      <c r="AQ128" t="s">
        <v>1107</v>
      </c>
      <c r="AR128" t="s">
        <v>1107</v>
      </c>
      <c r="AS128" t="s">
        <v>1107</v>
      </c>
      <c r="AT128" t="s">
        <v>1107</v>
      </c>
      <c r="AU128" t="s">
        <v>1107</v>
      </c>
      <c r="AV128" t="s">
        <v>1107</v>
      </c>
      <c r="AW128" t="s">
        <v>1105</v>
      </c>
      <c r="AX128" t="s">
        <v>1105</v>
      </c>
      <c r="AY128" t="s">
        <v>1107</v>
      </c>
      <c r="AZ128" t="s">
        <v>1107</v>
      </c>
      <c r="BA128" t="s">
        <v>1107</v>
      </c>
      <c r="BB128" t="s">
        <v>1107</v>
      </c>
      <c r="BC128" t="s">
        <v>1107</v>
      </c>
      <c r="BD128" t="s">
        <v>1107</v>
      </c>
      <c r="BE128" t="s">
        <v>1107</v>
      </c>
      <c r="BF128" t="s">
        <v>1107</v>
      </c>
      <c r="BG128" t="s">
        <v>1105</v>
      </c>
      <c r="BH128" t="s">
        <v>1107</v>
      </c>
      <c r="BI128" t="s">
        <v>1107</v>
      </c>
      <c r="BJ128" t="s">
        <v>1107</v>
      </c>
      <c r="BK128" t="s">
        <v>1107</v>
      </c>
      <c r="BL128" t="s">
        <v>1107</v>
      </c>
      <c r="BM128" t="s">
        <v>1107</v>
      </c>
      <c r="BN128" t="s">
        <v>1107</v>
      </c>
      <c r="BO128" t="s">
        <v>1107</v>
      </c>
      <c r="BP128" t="s">
        <v>1105</v>
      </c>
      <c r="BQ128" t="s">
        <v>1107</v>
      </c>
      <c r="BR128" t="s">
        <v>1107</v>
      </c>
      <c r="BS128" t="s">
        <v>1107</v>
      </c>
      <c r="BT128" t="s">
        <v>1107</v>
      </c>
      <c r="BU128" t="s">
        <v>1107</v>
      </c>
      <c r="BV128" t="s">
        <v>1107</v>
      </c>
      <c r="BW128" t="s">
        <v>1107</v>
      </c>
      <c r="BX128" t="s">
        <v>1107</v>
      </c>
    </row>
    <row r="129" spans="1:76" x14ac:dyDescent="0.3">
      <c r="A129" t="s">
        <v>647</v>
      </c>
      <c r="B129" t="s">
        <v>648</v>
      </c>
      <c r="C129" t="s">
        <v>1452</v>
      </c>
      <c r="D129" t="s">
        <v>1453</v>
      </c>
      <c r="E129" t="s">
        <v>1454</v>
      </c>
      <c r="F129" t="s">
        <v>1455</v>
      </c>
      <c r="G129">
        <v>0</v>
      </c>
      <c r="H129">
        <v>0</v>
      </c>
      <c r="I129">
        <v>0</v>
      </c>
      <c r="J129">
        <v>0</v>
      </c>
      <c r="K129">
        <v>0</v>
      </c>
      <c r="L129">
        <v>0</v>
      </c>
      <c r="M129">
        <v>0</v>
      </c>
      <c r="N129" t="s">
        <v>1053</v>
      </c>
      <c r="O129" t="s">
        <v>1053</v>
      </c>
      <c r="P129" t="s">
        <v>1053</v>
      </c>
      <c r="Q129" t="s">
        <v>1053</v>
      </c>
      <c r="V129" t="s">
        <v>1053</v>
      </c>
      <c r="X129" s="180" t="s">
        <v>1137</v>
      </c>
      <c r="Y129" t="s">
        <v>1084</v>
      </c>
      <c r="Z129" t="s">
        <v>1086</v>
      </c>
      <c r="AA129" t="s">
        <v>1086</v>
      </c>
      <c r="AB129" t="s">
        <v>1084</v>
      </c>
      <c r="AO129" t="s">
        <v>1107</v>
      </c>
      <c r="AP129" t="s">
        <v>1109</v>
      </c>
      <c r="AQ129" t="s">
        <v>1109</v>
      </c>
      <c r="AR129" t="s">
        <v>1107</v>
      </c>
      <c r="AS129" t="s">
        <v>1105</v>
      </c>
      <c r="AT129" t="s">
        <v>1107</v>
      </c>
      <c r="AU129" t="s">
        <v>1109</v>
      </c>
      <c r="AV129" t="s">
        <v>1109</v>
      </c>
      <c r="AW129" t="s">
        <v>1105</v>
      </c>
      <c r="AX129" t="s">
        <v>1107</v>
      </c>
      <c r="AY129" t="s">
        <v>1109</v>
      </c>
      <c r="AZ129" t="s">
        <v>1109</v>
      </c>
      <c r="BA129" t="s">
        <v>1107</v>
      </c>
      <c r="BB129" t="s">
        <v>1105</v>
      </c>
      <c r="BC129" t="s">
        <v>1107</v>
      </c>
      <c r="BD129" t="s">
        <v>1109</v>
      </c>
      <c r="BE129" t="s">
        <v>1109</v>
      </c>
      <c r="BF129" t="s">
        <v>1107</v>
      </c>
      <c r="BG129" t="s">
        <v>1107</v>
      </c>
      <c r="BH129" t="s">
        <v>1109</v>
      </c>
      <c r="BI129" t="s">
        <v>1109</v>
      </c>
      <c r="BJ129" t="s">
        <v>1107</v>
      </c>
      <c r="BK129" t="s">
        <v>1107</v>
      </c>
      <c r="BL129" t="s">
        <v>1107</v>
      </c>
      <c r="BM129" t="s">
        <v>1109</v>
      </c>
      <c r="BN129" t="s">
        <v>1109</v>
      </c>
      <c r="BO129" t="s">
        <v>1107</v>
      </c>
      <c r="BP129" t="s">
        <v>1109</v>
      </c>
      <c r="BQ129" t="s">
        <v>1109</v>
      </c>
      <c r="BR129" t="s">
        <v>1111</v>
      </c>
      <c r="BS129" t="s">
        <v>1109</v>
      </c>
      <c r="BT129" t="s">
        <v>1107</v>
      </c>
      <c r="BU129" t="s">
        <v>1109</v>
      </c>
      <c r="BV129" t="s">
        <v>1109</v>
      </c>
      <c r="BW129" t="s">
        <v>1109</v>
      </c>
      <c r="BX129" t="s">
        <v>1107</v>
      </c>
    </row>
    <row r="130" spans="1:76" x14ac:dyDescent="0.3">
      <c r="A130" t="s">
        <v>651</v>
      </c>
      <c r="B130" t="s">
        <v>652</v>
      </c>
      <c r="C130" t="s">
        <v>1456</v>
      </c>
      <c r="D130" t="s">
        <v>1457</v>
      </c>
      <c r="E130" t="s">
        <v>1458</v>
      </c>
      <c r="F130" t="s">
        <v>1459</v>
      </c>
      <c r="G130">
        <v>0</v>
      </c>
      <c r="H130">
        <v>0</v>
      </c>
      <c r="I130">
        <v>0</v>
      </c>
      <c r="J130">
        <v>0</v>
      </c>
      <c r="K130">
        <v>0</v>
      </c>
      <c r="L130">
        <v>0</v>
      </c>
      <c r="M130">
        <v>0</v>
      </c>
      <c r="N130" t="s">
        <v>1053</v>
      </c>
      <c r="O130" t="s">
        <v>1053</v>
      </c>
      <c r="P130" t="s">
        <v>1053</v>
      </c>
      <c r="Q130" t="s">
        <v>1053</v>
      </c>
      <c r="V130" t="s">
        <v>1053</v>
      </c>
      <c r="X130" s="180" t="s">
        <v>1137</v>
      </c>
      <c r="Y130" t="s">
        <v>1086</v>
      </c>
      <c r="Z130" t="s">
        <v>1084</v>
      </c>
      <c r="AA130" t="s">
        <v>1088</v>
      </c>
      <c r="AB130" t="s">
        <v>1084</v>
      </c>
      <c r="AO130" t="s">
        <v>1107</v>
      </c>
      <c r="AP130" t="s">
        <v>1107</v>
      </c>
      <c r="AQ130" t="s">
        <v>1107</v>
      </c>
      <c r="AR130" t="s">
        <v>1107</v>
      </c>
      <c r="AS130" t="s">
        <v>1107</v>
      </c>
      <c r="AT130" t="s">
        <v>1105</v>
      </c>
      <c r="AU130" t="s">
        <v>1107</v>
      </c>
      <c r="AV130" t="s">
        <v>1107</v>
      </c>
      <c r="AW130" t="s">
        <v>1105</v>
      </c>
      <c r="AX130" t="s">
        <v>1109</v>
      </c>
      <c r="AY130" t="s">
        <v>1109</v>
      </c>
      <c r="AZ130" t="s">
        <v>1109</v>
      </c>
      <c r="BA130" t="s">
        <v>1109</v>
      </c>
      <c r="BB130" t="s">
        <v>1107</v>
      </c>
      <c r="BC130" t="s">
        <v>1105</v>
      </c>
      <c r="BD130" t="s">
        <v>1109</v>
      </c>
      <c r="BE130" t="s">
        <v>1107</v>
      </c>
      <c r="BF130" t="s">
        <v>1107</v>
      </c>
      <c r="BG130" t="s">
        <v>1109</v>
      </c>
      <c r="BH130" t="s">
        <v>1109</v>
      </c>
      <c r="BI130" t="s">
        <v>1109</v>
      </c>
      <c r="BJ130" t="s">
        <v>1109</v>
      </c>
      <c r="BK130" t="s">
        <v>1109</v>
      </c>
      <c r="BL130" t="s">
        <v>1105</v>
      </c>
      <c r="BM130" t="s">
        <v>1109</v>
      </c>
      <c r="BN130" t="s">
        <v>1109</v>
      </c>
      <c r="BO130" t="s">
        <v>1107</v>
      </c>
      <c r="BP130" t="s">
        <v>1109</v>
      </c>
      <c r="BQ130" t="s">
        <v>1109</v>
      </c>
      <c r="BR130" t="s">
        <v>1109</v>
      </c>
      <c r="BS130" t="s">
        <v>1109</v>
      </c>
      <c r="BT130" t="s">
        <v>1109</v>
      </c>
      <c r="BU130" t="s">
        <v>1107</v>
      </c>
      <c r="BV130" t="s">
        <v>1109</v>
      </c>
      <c r="BW130" t="s">
        <v>1109</v>
      </c>
      <c r="BX130" t="s">
        <v>1109</v>
      </c>
    </row>
    <row r="131" spans="1:76" x14ac:dyDescent="0.3">
      <c r="A131" t="s">
        <v>653</v>
      </c>
      <c r="B131" t="s">
        <v>654</v>
      </c>
      <c r="C131" t="s">
        <v>1460</v>
      </c>
      <c r="D131" t="s">
        <v>1461</v>
      </c>
      <c r="E131" t="s">
        <v>1462</v>
      </c>
      <c r="F131" t="s">
        <v>1463</v>
      </c>
      <c r="G131">
        <v>0</v>
      </c>
      <c r="H131">
        <v>0</v>
      </c>
      <c r="I131">
        <v>0</v>
      </c>
      <c r="J131">
        <v>0</v>
      </c>
      <c r="K131">
        <v>0</v>
      </c>
      <c r="L131">
        <v>0</v>
      </c>
      <c r="M131">
        <v>0</v>
      </c>
      <c r="N131" t="s">
        <v>1053</v>
      </c>
      <c r="O131" t="s">
        <v>1053</v>
      </c>
      <c r="P131" t="s">
        <v>1053</v>
      </c>
      <c r="Q131" t="s">
        <v>1053</v>
      </c>
      <c r="V131" t="s">
        <v>1053</v>
      </c>
      <c r="X131" s="180" t="s">
        <v>1137</v>
      </c>
      <c r="Y131" t="s">
        <v>1084</v>
      </c>
      <c r="Z131" t="s">
        <v>1084</v>
      </c>
      <c r="AA131" t="s">
        <v>1086</v>
      </c>
      <c r="AB131" t="s">
        <v>1086</v>
      </c>
      <c r="AO131" t="s">
        <v>1105</v>
      </c>
      <c r="AP131" t="s">
        <v>1105</v>
      </c>
      <c r="AQ131" t="s">
        <v>1105</v>
      </c>
      <c r="AR131" t="s">
        <v>1105</v>
      </c>
      <c r="AS131" t="s">
        <v>1105</v>
      </c>
      <c r="AT131" t="s">
        <v>1105</v>
      </c>
      <c r="AU131" t="s">
        <v>1107</v>
      </c>
      <c r="AV131" t="s">
        <v>1107</v>
      </c>
      <c r="AW131" t="s">
        <v>1105</v>
      </c>
      <c r="AX131" t="s">
        <v>1105</v>
      </c>
      <c r="AY131" t="s">
        <v>1105</v>
      </c>
      <c r="AZ131" t="s">
        <v>1105</v>
      </c>
      <c r="BA131" t="s">
        <v>1105</v>
      </c>
      <c r="BB131" t="s">
        <v>1105</v>
      </c>
      <c r="BC131" t="s">
        <v>1105</v>
      </c>
      <c r="BD131" t="s">
        <v>1107</v>
      </c>
      <c r="BE131" t="s">
        <v>1107</v>
      </c>
      <c r="BF131" t="s">
        <v>1107</v>
      </c>
      <c r="BG131" t="s">
        <v>1107</v>
      </c>
      <c r="BH131" t="s">
        <v>1107</v>
      </c>
      <c r="BI131" t="s">
        <v>1107</v>
      </c>
      <c r="BJ131" t="s">
        <v>1107</v>
      </c>
      <c r="BK131" t="s">
        <v>1105</v>
      </c>
      <c r="BL131" t="s">
        <v>1105</v>
      </c>
      <c r="BM131" t="s">
        <v>1107</v>
      </c>
      <c r="BN131" t="s">
        <v>1107</v>
      </c>
      <c r="BO131" t="s">
        <v>1107</v>
      </c>
      <c r="BP131" t="s">
        <v>1107</v>
      </c>
      <c r="BQ131" t="s">
        <v>1107</v>
      </c>
      <c r="BR131" t="s">
        <v>1107</v>
      </c>
      <c r="BS131" t="s">
        <v>1107</v>
      </c>
      <c r="BT131" t="s">
        <v>1107</v>
      </c>
      <c r="BU131" t="s">
        <v>1105</v>
      </c>
      <c r="BV131" t="s">
        <v>1107</v>
      </c>
      <c r="BW131" t="s">
        <v>1107</v>
      </c>
      <c r="BX131" t="s">
        <v>1107</v>
      </c>
    </row>
    <row r="132" spans="1:76" x14ac:dyDescent="0.3">
      <c r="A132" t="s">
        <v>655</v>
      </c>
      <c r="B132" t="s">
        <v>656</v>
      </c>
      <c r="C132" t="s">
        <v>1464</v>
      </c>
      <c r="D132" t="s">
        <v>1465</v>
      </c>
      <c r="E132" t="s">
        <v>1466</v>
      </c>
      <c r="F132" t="s">
        <v>1467</v>
      </c>
      <c r="G132">
        <v>0</v>
      </c>
      <c r="H132">
        <v>0</v>
      </c>
      <c r="I132">
        <v>0</v>
      </c>
      <c r="J132">
        <v>0</v>
      </c>
      <c r="K132">
        <v>0</v>
      </c>
      <c r="L132">
        <v>0</v>
      </c>
      <c r="M132">
        <v>0</v>
      </c>
      <c r="N132" t="s">
        <v>1053</v>
      </c>
      <c r="O132" t="s">
        <v>1053</v>
      </c>
      <c r="P132" t="s">
        <v>1053</v>
      </c>
      <c r="Q132" t="s">
        <v>1053</v>
      </c>
      <c r="V132" t="s">
        <v>1053</v>
      </c>
      <c r="X132" s="180" t="s">
        <v>1137</v>
      </c>
      <c r="Y132" t="s">
        <v>1086</v>
      </c>
      <c r="Z132" t="s">
        <v>1086</v>
      </c>
      <c r="AA132" t="s">
        <v>1086</v>
      </c>
      <c r="AB132" t="s">
        <v>1084</v>
      </c>
      <c r="AO132" t="s">
        <v>1105</v>
      </c>
      <c r="AP132" t="s">
        <v>1109</v>
      </c>
      <c r="AQ132" t="s">
        <v>1109</v>
      </c>
      <c r="AR132" t="s">
        <v>1111</v>
      </c>
      <c r="AS132" t="s">
        <v>1109</v>
      </c>
      <c r="AT132" t="s">
        <v>1107</v>
      </c>
      <c r="AU132" t="s">
        <v>1107</v>
      </c>
      <c r="AV132" t="s">
        <v>1109</v>
      </c>
      <c r="AW132" t="s">
        <v>1107</v>
      </c>
      <c r="AX132" t="s">
        <v>1105</v>
      </c>
      <c r="AY132" t="s">
        <v>1109</v>
      </c>
      <c r="AZ132" t="s">
        <v>1109</v>
      </c>
      <c r="BA132" t="s">
        <v>1111</v>
      </c>
      <c r="BB132" t="s">
        <v>1109</v>
      </c>
      <c r="BC132" t="s">
        <v>1107</v>
      </c>
      <c r="BD132" t="s">
        <v>1107</v>
      </c>
      <c r="BE132" t="s">
        <v>1109</v>
      </c>
      <c r="BF132" t="s">
        <v>1107</v>
      </c>
      <c r="BG132" t="s">
        <v>1105</v>
      </c>
      <c r="BH132" t="s">
        <v>1109</v>
      </c>
      <c r="BI132" t="s">
        <v>1109</v>
      </c>
      <c r="BJ132" t="s">
        <v>1111</v>
      </c>
      <c r="BK132" t="s">
        <v>1109</v>
      </c>
      <c r="BL132" t="s">
        <v>1107</v>
      </c>
      <c r="BM132" t="s">
        <v>1107</v>
      </c>
      <c r="BN132" t="s">
        <v>1109</v>
      </c>
      <c r="BO132" t="s">
        <v>1107</v>
      </c>
      <c r="BP132" t="s">
        <v>1105</v>
      </c>
      <c r="BQ132" t="s">
        <v>1109</v>
      </c>
      <c r="BR132" t="s">
        <v>1109</v>
      </c>
      <c r="BS132" t="s">
        <v>1111</v>
      </c>
      <c r="BT132" t="s">
        <v>1109</v>
      </c>
      <c r="BU132" t="s">
        <v>1107</v>
      </c>
      <c r="BV132" t="s">
        <v>1107</v>
      </c>
      <c r="BW132" t="s">
        <v>1109</v>
      </c>
      <c r="BX132" t="s">
        <v>1107</v>
      </c>
    </row>
    <row r="133" spans="1:76" x14ac:dyDescent="0.3">
      <c r="A133" t="s">
        <v>657</v>
      </c>
      <c r="B133" t="s">
        <v>658</v>
      </c>
      <c r="C133" t="s">
        <v>1468</v>
      </c>
      <c r="D133" t="s">
        <v>1469</v>
      </c>
      <c r="E133">
        <v>1737737108</v>
      </c>
      <c r="F133" t="s">
        <v>1470</v>
      </c>
      <c r="G133">
        <v>0</v>
      </c>
      <c r="H133">
        <v>0</v>
      </c>
      <c r="I133">
        <v>0</v>
      </c>
      <c r="J133">
        <v>0</v>
      </c>
      <c r="K133">
        <v>0</v>
      </c>
      <c r="L133">
        <v>0</v>
      </c>
      <c r="M133">
        <v>0</v>
      </c>
      <c r="N133" t="s">
        <v>1053</v>
      </c>
      <c r="O133" t="s">
        <v>1053</v>
      </c>
      <c r="P133" t="s">
        <v>1053</v>
      </c>
      <c r="Q133" t="s">
        <v>1053</v>
      </c>
      <c r="V133" t="s">
        <v>1053</v>
      </c>
      <c r="X133" s="180" t="s">
        <v>1137</v>
      </c>
      <c r="Y133" t="s">
        <v>1086</v>
      </c>
      <c r="Z133" t="s">
        <v>1086</v>
      </c>
      <c r="AA133" t="s">
        <v>1084</v>
      </c>
      <c r="AB133" t="s">
        <v>1084</v>
      </c>
      <c r="AO133" t="s">
        <v>1107</v>
      </c>
      <c r="AP133" t="s">
        <v>1109</v>
      </c>
      <c r="AQ133" t="s">
        <v>1107</v>
      </c>
      <c r="AR133" t="s">
        <v>1107</v>
      </c>
      <c r="AS133" t="s">
        <v>1107</v>
      </c>
      <c r="AT133" t="s">
        <v>1105</v>
      </c>
      <c r="AU133" t="s">
        <v>1109</v>
      </c>
      <c r="AV133" t="s">
        <v>1107</v>
      </c>
      <c r="AW133" t="s">
        <v>1107</v>
      </c>
      <c r="AX133" t="s">
        <v>1107</v>
      </c>
      <c r="AY133" t="s">
        <v>1109</v>
      </c>
      <c r="AZ133" t="s">
        <v>1107</v>
      </c>
      <c r="BA133" t="s">
        <v>1107</v>
      </c>
      <c r="BB133" t="s">
        <v>1107</v>
      </c>
      <c r="BC133" t="s">
        <v>1105</v>
      </c>
      <c r="BD133" t="s">
        <v>1109</v>
      </c>
      <c r="BE133" t="s">
        <v>1107</v>
      </c>
      <c r="BF133" t="s">
        <v>1107</v>
      </c>
      <c r="BG133" t="s">
        <v>1107</v>
      </c>
      <c r="BH133" t="s">
        <v>1109</v>
      </c>
      <c r="BI133" t="s">
        <v>1107</v>
      </c>
      <c r="BJ133" t="s">
        <v>1107</v>
      </c>
      <c r="BK133" t="s">
        <v>1107</v>
      </c>
      <c r="BL133" t="s">
        <v>1105</v>
      </c>
      <c r="BM133" t="s">
        <v>1109</v>
      </c>
      <c r="BN133" t="s">
        <v>1107</v>
      </c>
      <c r="BO133" t="s">
        <v>1107</v>
      </c>
      <c r="BP133" t="s">
        <v>1107</v>
      </c>
      <c r="BQ133" t="s">
        <v>1109</v>
      </c>
      <c r="BR133" t="s">
        <v>1107</v>
      </c>
      <c r="BS133" t="s">
        <v>1107</v>
      </c>
      <c r="BT133" t="s">
        <v>1107</v>
      </c>
      <c r="BU133" t="s">
        <v>1107</v>
      </c>
      <c r="BV133" t="s">
        <v>1109</v>
      </c>
      <c r="BW133" t="s">
        <v>1107</v>
      </c>
      <c r="BX133" t="s">
        <v>1107</v>
      </c>
    </row>
    <row r="134" spans="1:76" x14ac:dyDescent="0.3">
      <c r="A134" t="s">
        <v>659</v>
      </c>
      <c r="B134" t="s">
        <v>660</v>
      </c>
      <c r="C134" t="s">
        <v>1613</v>
      </c>
      <c r="D134" t="s">
        <v>1614</v>
      </c>
      <c r="E134" t="s">
        <v>1615</v>
      </c>
      <c r="F134" t="s">
        <v>1616</v>
      </c>
      <c r="G134">
        <v>0</v>
      </c>
      <c r="H134">
        <v>0</v>
      </c>
      <c r="I134">
        <v>0</v>
      </c>
      <c r="J134">
        <v>0</v>
      </c>
      <c r="K134">
        <v>0</v>
      </c>
      <c r="L134">
        <v>0</v>
      </c>
      <c r="M134">
        <v>0</v>
      </c>
      <c r="N134" t="s">
        <v>1053</v>
      </c>
      <c r="O134" t="s">
        <v>1053</v>
      </c>
      <c r="P134" t="s">
        <v>1053</v>
      </c>
      <c r="Q134" t="s">
        <v>1053</v>
      </c>
      <c r="V134" t="s">
        <v>1053</v>
      </c>
      <c r="X134" s="180" t="s">
        <v>1137</v>
      </c>
      <c r="Y134" t="s">
        <v>1086</v>
      </c>
      <c r="Z134" t="s">
        <v>1084</v>
      </c>
      <c r="AA134" t="s">
        <v>1084</v>
      </c>
      <c r="AB134" t="s">
        <v>1086</v>
      </c>
      <c r="AO134" t="s">
        <v>1107</v>
      </c>
      <c r="AP134" t="s">
        <v>1107</v>
      </c>
      <c r="AQ134" t="s">
        <v>1107</v>
      </c>
      <c r="AR134" t="s">
        <v>1107</v>
      </c>
      <c r="AS134" t="s">
        <v>1107</v>
      </c>
      <c r="AT134" t="s">
        <v>1107</v>
      </c>
      <c r="AU134" t="s">
        <v>1107</v>
      </c>
      <c r="AV134" t="s">
        <v>1111</v>
      </c>
      <c r="AW134" t="s">
        <v>1111</v>
      </c>
      <c r="AX134" t="s">
        <v>1107</v>
      </c>
      <c r="AY134" t="s">
        <v>1109</v>
      </c>
      <c r="AZ134" t="s">
        <v>1109</v>
      </c>
      <c r="BA134" t="s">
        <v>1107</v>
      </c>
      <c r="BB134" t="s">
        <v>1109</v>
      </c>
      <c r="BC134" t="s">
        <v>1109</v>
      </c>
      <c r="BD134" t="s">
        <v>1107</v>
      </c>
      <c r="BE134" t="s">
        <v>1111</v>
      </c>
      <c r="BF134" t="s">
        <v>1111</v>
      </c>
      <c r="BG134" t="s">
        <v>1109</v>
      </c>
      <c r="BH134" t="s">
        <v>1109</v>
      </c>
      <c r="BI134" t="s">
        <v>1109</v>
      </c>
      <c r="BJ134" t="s">
        <v>1109</v>
      </c>
      <c r="BK134" t="s">
        <v>1109</v>
      </c>
      <c r="BL134" t="s">
        <v>1109</v>
      </c>
      <c r="BM134" t="s">
        <v>1109</v>
      </c>
      <c r="BN134" t="s">
        <v>1111</v>
      </c>
      <c r="BO134" t="s">
        <v>1111</v>
      </c>
      <c r="BP134" t="s">
        <v>1111</v>
      </c>
      <c r="BQ134" t="s">
        <v>1111</v>
      </c>
      <c r="BR134" t="s">
        <v>1111</v>
      </c>
      <c r="BS134" t="s">
        <v>1109</v>
      </c>
      <c r="BT134" t="s">
        <v>1111</v>
      </c>
      <c r="BU134" t="s">
        <v>1111</v>
      </c>
      <c r="BV134" t="s">
        <v>1111</v>
      </c>
      <c r="BW134" t="s">
        <v>1111</v>
      </c>
      <c r="BX134" t="s">
        <v>1111</v>
      </c>
    </row>
    <row r="135" spans="1:76" x14ac:dyDescent="0.3">
      <c r="A135" t="s">
        <v>661</v>
      </c>
      <c r="B135" t="s">
        <v>662</v>
      </c>
      <c r="C135" t="s">
        <v>1471</v>
      </c>
      <c r="D135" t="s">
        <v>1472</v>
      </c>
      <c r="E135">
        <v>7824550407</v>
      </c>
      <c r="F135" t="s">
        <v>1473</v>
      </c>
      <c r="G135">
        <v>0</v>
      </c>
      <c r="H135">
        <v>0</v>
      </c>
      <c r="I135">
        <v>0</v>
      </c>
      <c r="J135">
        <v>0</v>
      </c>
      <c r="K135">
        <v>0</v>
      </c>
      <c r="L135">
        <v>0</v>
      </c>
      <c r="M135">
        <v>0</v>
      </c>
      <c r="N135" t="s">
        <v>1053</v>
      </c>
      <c r="O135" t="s">
        <v>1053</v>
      </c>
      <c r="P135" t="s">
        <v>1053</v>
      </c>
      <c r="Q135" t="s">
        <v>1053</v>
      </c>
      <c r="V135" t="s">
        <v>1053</v>
      </c>
      <c r="X135" s="180" t="s">
        <v>1137</v>
      </c>
      <c r="Y135" t="s">
        <v>1086</v>
      </c>
      <c r="Z135" t="s">
        <v>1084</v>
      </c>
      <c r="AA135" t="s">
        <v>1084</v>
      </c>
      <c r="AB135" t="s">
        <v>1084</v>
      </c>
      <c r="AO135" t="s">
        <v>1107</v>
      </c>
      <c r="AP135" t="s">
        <v>1107</v>
      </c>
      <c r="AQ135" t="s">
        <v>1107</v>
      </c>
      <c r="AR135" t="s">
        <v>1109</v>
      </c>
      <c r="AS135" t="s">
        <v>1107</v>
      </c>
      <c r="AT135" t="s">
        <v>1107</v>
      </c>
      <c r="AU135" t="s">
        <v>1107</v>
      </c>
      <c r="AV135" t="s">
        <v>1107</v>
      </c>
      <c r="AW135" t="s">
        <v>1105</v>
      </c>
      <c r="AX135" t="s">
        <v>1107</v>
      </c>
      <c r="AY135" t="s">
        <v>1107</v>
      </c>
      <c r="AZ135" t="s">
        <v>1107</v>
      </c>
      <c r="BA135" t="s">
        <v>1109</v>
      </c>
      <c r="BB135" t="s">
        <v>1107</v>
      </c>
      <c r="BC135" t="s">
        <v>1107</v>
      </c>
      <c r="BD135" t="s">
        <v>1107</v>
      </c>
      <c r="BE135" t="s">
        <v>1107</v>
      </c>
      <c r="BF135" t="s">
        <v>1105</v>
      </c>
      <c r="BG135" t="s">
        <v>1107</v>
      </c>
      <c r="BH135" t="s">
        <v>1107</v>
      </c>
      <c r="BI135" t="s">
        <v>1107</v>
      </c>
      <c r="BJ135" t="s">
        <v>1109</v>
      </c>
      <c r="BK135" t="s">
        <v>1107</v>
      </c>
      <c r="BL135" t="s">
        <v>1107</v>
      </c>
      <c r="BM135" t="s">
        <v>1107</v>
      </c>
      <c r="BN135" t="s">
        <v>1107</v>
      </c>
      <c r="BO135" t="s">
        <v>1107</v>
      </c>
      <c r="BP135" t="s">
        <v>1107</v>
      </c>
      <c r="BQ135" t="s">
        <v>1107</v>
      </c>
      <c r="BR135" t="s">
        <v>1107</v>
      </c>
      <c r="BS135" t="s">
        <v>1109</v>
      </c>
      <c r="BT135" t="s">
        <v>1107</v>
      </c>
      <c r="BU135" t="s">
        <v>1107</v>
      </c>
      <c r="BV135" t="s">
        <v>1107</v>
      </c>
      <c r="BW135" t="s">
        <v>1107</v>
      </c>
      <c r="BX135" t="s">
        <v>1107</v>
      </c>
    </row>
    <row r="136" spans="1:76" x14ac:dyDescent="0.3">
      <c r="A136" t="s">
        <v>663</v>
      </c>
      <c r="B136" t="s">
        <v>664</v>
      </c>
      <c r="C136" t="s">
        <v>1641</v>
      </c>
      <c r="D136" t="s">
        <v>1642</v>
      </c>
      <c r="E136" t="s">
        <v>1643</v>
      </c>
      <c r="F136" t="s">
        <v>1644</v>
      </c>
      <c r="G136">
        <v>0</v>
      </c>
      <c r="H136">
        <v>0</v>
      </c>
      <c r="I136">
        <v>0</v>
      </c>
      <c r="J136">
        <v>0</v>
      </c>
      <c r="K136">
        <v>0</v>
      </c>
      <c r="L136">
        <v>0</v>
      </c>
      <c r="M136">
        <v>0</v>
      </c>
      <c r="N136" t="s">
        <v>1053</v>
      </c>
      <c r="O136" t="s">
        <v>1053</v>
      </c>
      <c r="P136" t="s">
        <v>1053</v>
      </c>
      <c r="Q136" t="s">
        <v>1053</v>
      </c>
      <c r="V136" t="s">
        <v>1053</v>
      </c>
      <c r="X136" s="180" t="s">
        <v>1137</v>
      </c>
      <c r="Y136" t="s">
        <v>1086</v>
      </c>
      <c r="Z136" t="s">
        <v>1084</v>
      </c>
      <c r="AA136" t="s">
        <v>1084</v>
      </c>
      <c r="AB136" t="s">
        <v>1086</v>
      </c>
      <c r="AO136" t="s">
        <v>1105</v>
      </c>
      <c r="AP136" t="s">
        <v>1109</v>
      </c>
      <c r="AQ136" t="s">
        <v>1109</v>
      </c>
      <c r="AR136" t="s">
        <v>1109</v>
      </c>
      <c r="AS136" t="s">
        <v>1107</v>
      </c>
      <c r="AT136" t="s">
        <v>1109</v>
      </c>
      <c r="AU136" t="s">
        <v>1109</v>
      </c>
      <c r="AV136" t="s">
        <v>1109</v>
      </c>
      <c r="AW136" t="s">
        <v>1105</v>
      </c>
      <c r="AX136" t="s">
        <v>1105</v>
      </c>
      <c r="AY136" t="s">
        <v>1109</v>
      </c>
      <c r="AZ136" t="s">
        <v>1109</v>
      </c>
      <c r="BA136" t="s">
        <v>1109</v>
      </c>
      <c r="BB136" t="s">
        <v>1107</v>
      </c>
      <c r="BC136" t="s">
        <v>1109</v>
      </c>
      <c r="BD136" t="s">
        <v>1109</v>
      </c>
      <c r="BE136" t="s">
        <v>1109</v>
      </c>
      <c r="BF136" t="s">
        <v>1107</v>
      </c>
      <c r="BG136" t="s">
        <v>1105</v>
      </c>
      <c r="BH136" t="s">
        <v>1109</v>
      </c>
      <c r="BI136" t="s">
        <v>1109</v>
      </c>
      <c r="BJ136" t="s">
        <v>1109</v>
      </c>
      <c r="BK136" t="s">
        <v>1107</v>
      </c>
      <c r="BL136" t="s">
        <v>1109</v>
      </c>
      <c r="BM136" t="s">
        <v>1109</v>
      </c>
      <c r="BN136" t="s">
        <v>1109</v>
      </c>
      <c r="BO136" t="s">
        <v>1109</v>
      </c>
      <c r="BP136" t="s">
        <v>1105</v>
      </c>
      <c r="BQ136" t="s">
        <v>1109</v>
      </c>
      <c r="BR136" t="s">
        <v>1109</v>
      </c>
      <c r="BS136" t="s">
        <v>1109</v>
      </c>
      <c r="BT136" t="s">
        <v>1107</v>
      </c>
      <c r="BU136" t="s">
        <v>1109</v>
      </c>
      <c r="BV136" t="s">
        <v>1109</v>
      </c>
      <c r="BW136" t="s">
        <v>1109</v>
      </c>
      <c r="BX136" t="s">
        <v>1109</v>
      </c>
    </row>
    <row r="137" spans="1:76" x14ac:dyDescent="0.3">
      <c r="A137" t="s">
        <v>667</v>
      </c>
      <c r="B137" t="s">
        <v>668</v>
      </c>
      <c r="C137" t="s">
        <v>1617</v>
      </c>
      <c r="D137" t="s">
        <v>1618</v>
      </c>
      <c r="E137" t="s">
        <v>1619</v>
      </c>
      <c r="F137" t="s">
        <v>1620</v>
      </c>
      <c r="G137">
        <v>0</v>
      </c>
      <c r="H137">
        <v>0</v>
      </c>
      <c r="I137">
        <v>0</v>
      </c>
      <c r="J137">
        <v>0</v>
      </c>
      <c r="K137">
        <v>0</v>
      </c>
      <c r="L137">
        <v>0</v>
      </c>
      <c r="M137">
        <v>0</v>
      </c>
      <c r="N137" t="s">
        <v>1053</v>
      </c>
      <c r="O137" t="s">
        <v>1053</v>
      </c>
      <c r="P137" t="s">
        <v>1053</v>
      </c>
      <c r="Q137" t="s">
        <v>1053</v>
      </c>
      <c r="V137" t="s">
        <v>1055</v>
      </c>
      <c r="X137" s="180">
        <v>43312</v>
      </c>
      <c r="Y137" t="s">
        <v>1086</v>
      </c>
      <c r="Z137" t="s">
        <v>1084</v>
      </c>
      <c r="AA137" t="s">
        <v>1084</v>
      </c>
      <c r="AB137" t="s">
        <v>1084</v>
      </c>
      <c r="AO137" t="s">
        <v>1105</v>
      </c>
      <c r="AP137" t="s">
        <v>1107</v>
      </c>
      <c r="AQ137" t="s">
        <v>1109</v>
      </c>
      <c r="AR137" t="s">
        <v>1109</v>
      </c>
      <c r="AS137" t="s">
        <v>1107</v>
      </c>
      <c r="AT137" t="s">
        <v>1107</v>
      </c>
      <c r="AU137" t="s">
        <v>1107</v>
      </c>
      <c r="AV137" t="s">
        <v>1107</v>
      </c>
      <c r="AW137" t="s">
        <v>1107</v>
      </c>
      <c r="AX137" t="s">
        <v>1105</v>
      </c>
      <c r="AY137" t="s">
        <v>1107</v>
      </c>
      <c r="AZ137" t="s">
        <v>1109</v>
      </c>
      <c r="BA137" t="s">
        <v>1109</v>
      </c>
      <c r="BB137" t="s">
        <v>1107</v>
      </c>
      <c r="BC137" t="s">
        <v>1107</v>
      </c>
      <c r="BD137" t="s">
        <v>1107</v>
      </c>
      <c r="BE137" t="s">
        <v>1107</v>
      </c>
      <c r="BF137" t="s">
        <v>1105</v>
      </c>
      <c r="BG137" t="s">
        <v>1107</v>
      </c>
      <c r="BH137" t="s">
        <v>1109</v>
      </c>
      <c r="BI137" t="s">
        <v>1109</v>
      </c>
      <c r="BJ137" t="s">
        <v>1109</v>
      </c>
      <c r="BK137" t="s">
        <v>1107</v>
      </c>
      <c r="BL137" t="s">
        <v>1107</v>
      </c>
      <c r="BM137" t="s">
        <v>1109</v>
      </c>
      <c r="BN137" t="s">
        <v>1109</v>
      </c>
      <c r="BO137" t="s">
        <v>1109</v>
      </c>
      <c r="BP137" t="s">
        <v>1109</v>
      </c>
      <c r="BQ137" t="s">
        <v>1109</v>
      </c>
      <c r="BR137" t="s">
        <v>1111</v>
      </c>
      <c r="BS137" t="s">
        <v>1109</v>
      </c>
      <c r="BT137" t="s">
        <v>1107</v>
      </c>
      <c r="BU137" t="s">
        <v>1109</v>
      </c>
      <c r="BV137" t="s">
        <v>1109</v>
      </c>
      <c r="BW137" t="s">
        <v>1109</v>
      </c>
      <c r="BX137" t="s">
        <v>1109</v>
      </c>
    </row>
    <row r="138" spans="1:76" x14ac:dyDescent="0.3">
      <c r="A138" t="s">
        <v>669</v>
      </c>
      <c r="B138" t="s">
        <v>670</v>
      </c>
      <c r="C138" t="s">
        <v>1621</v>
      </c>
      <c r="D138" t="s">
        <v>1622</v>
      </c>
      <c r="E138">
        <v>0.1375659699</v>
      </c>
      <c r="F138" t="s">
        <v>1623</v>
      </c>
      <c r="G138">
        <v>0</v>
      </c>
      <c r="H138">
        <v>0</v>
      </c>
      <c r="I138">
        <v>0</v>
      </c>
      <c r="J138">
        <v>0</v>
      </c>
      <c r="K138">
        <v>0</v>
      </c>
      <c r="L138">
        <v>0</v>
      </c>
      <c r="M138">
        <v>0</v>
      </c>
      <c r="N138" t="s">
        <v>1053</v>
      </c>
      <c r="O138" t="s">
        <v>1053</v>
      </c>
      <c r="P138" t="s">
        <v>1053</v>
      </c>
      <c r="Q138" t="s">
        <v>1053</v>
      </c>
      <c r="V138" t="s">
        <v>1053</v>
      </c>
      <c r="X138" s="180" t="s">
        <v>1137</v>
      </c>
      <c r="Y138" t="s">
        <v>1088</v>
      </c>
      <c r="Z138" t="s">
        <v>1084</v>
      </c>
      <c r="AA138" t="s">
        <v>1084</v>
      </c>
      <c r="AB138" t="s">
        <v>1084</v>
      </c>
      <c r="AO138" t="s">
        <v>1107</v>
      </c>
      <c r="AP138" t="s">
        <v>1107</v>
      </c>
      <c r="AQ138" t="s">
        <v>1107</v>
      </c>
      <c r="AR138" t="s">
        <v>1105</v>
      </c>
      <c r="AS138" t="s">
        <v>1107</v>
      </c>
      <c r="AT138" t="s">
        <v>1103</v>
      </c>
      <c r="AU138" t="s">
        <v>1105</v>
      </c>
      <c r="AV138" t="s">
        <v>1107</v>
      </c>
      <c r="AW138" t="s">
        <v>1105</v>
      </c>
      <c r="AX138" t="s">
        <v>1107</v>
      </c>
      <c r="AY138" t="s">
        <v>1107</v>
      </c>
      <c r="AZ138" t="s">
        <v>1107</v>
      </c>
      <c r="BA138" t="s">
        <v>1105</v>
      </c>
      <c r="BB138" t="s">
        <v>1107</v>
      </c>
      <c r="BC138" t="s">
        <v>1105</v>
      </c>
      <c r="BD138" t="s">
        <v>1107</v>
      </c>
      <c r="BE138" t="s">
        <v>1107</v>
      </c>
      <c r="BF138" t="s">
        <v>1105</v>
      </c>
      <c r="BG138" t="s">
        <v>1107</v>
      </c>
      <c r="BH138" t="s">
        <v>1109</v>
      </c>
      <c r="BI138" t="s">
        <v>1107</v>
      </c>
      <c r="BJ138" t="s">
        <v>1105</v>
      </c>
      <c r="BK138" t="s">
        <v>1107</v>
      </c>
      <c r="BL138" t="s">
        <v>1105</v>
      </c>
      <c r="BM138" t="s">
        <v>1107</v>
      </c>
      <c r="BN138" t="s">
        <v>1107</v>
      </c>
      <c r="BO138" t="s">
        <v>1107</v>
      </c>
      <c r="BP138" t="s">
        <v>1109</v>
      </c>
      <c r="BQ138" t="s">
        <v>1109</v>
      </c>
      <c r="BR138" t="s">
        <v>1107</v>
      </c>
      <c r="BS138" t="s">
        <v>1107</v>
      </c>
      <c r="BT138" t="s">
        <v>1107</v>
      </c>
      <c r="BU138" t="s">
        <v>1107</v>
      </c>
      <c r="BV138" t="s">
        <v>1107</v>
      </c>
      <c r="BW138" t="s">
        <v>1107</v>
      </c>
      <c r="BX138" t="s">
        <v>1107</v>
      </c>
    </row>
    <row r="139" spans="1:76" x14ac:dyDescent="0.3">
      <c r="A139" t="s">
        <v>673</v>
      </c>
      <c r="B139" t="s">
        <v>674</v>
      </c>
      <c r="C139" t="s">
        <v>1624</v>
      </c>
      <c r="D139" t="s">
        <v>1625</v>
      </c>
      <c r="E139" t="s">
        <v>1626</v>
      </c>
      <c r="F139" t="s">
        <v>1627</v>
      </c>
      <c r="G139">
        <v>0</v>
      </c>
      <c r="H139">
        <v>0</v>
      </c>
      <c r="I139">
        <v>0</v>
      </c>
      <c r="J139">
        <v>0</v>
      </c>
      <c r="K139">
        <v>0</v>
      </c>
      <c r="L139">
        <v>0</v>
      </c>
      <c r="M139">
        <v>0</v>
      </c>
      <c r="N139" t="s">
        <v>1053</v>
      </c>
      <c r="O139" t="s">
        <v>1053</v>
      </c>
      <c r="P139" t="s">
        <v>1053</v>
      </c>
      <c r="Q139" t="s">
        <v>1053</v>
      </c>
      <c r="V139" t="s">
        <v>1053</v>
      </c>
      <c r="X139" s="180" t="s">
        <v>1137</v>
      </c>
      <c r="Y139" t="s">
        <v>1084</v>
      </c>
      <c r="Z139" t="s">
        <v>1084</v>
      </c>
      <c r="AA139" t="s">
        <v>1088</v>
      </c>
      <c r="AB139" t="s">
        <v>1084</v>
      </c>
      <c r="AO139" t="s">
        <v>1111</v>
      </c>
      <c r="AP139" t="s">
        <v>1109</v>
      </c>
      <c r="AQ139" t="s">
        <v>1109</v>
      </c>
      <c r="AR139" t="s">
        <v>1107</v>
      </c>
      <c r="AS139" t="s">
        <v>1107</v>
      </c>
      <c r="AT139" t="s">
        <v>1111</v>
      </c>
      <c r="AU139" t="s">
        <v>1109</v>
      </c>
      <c r="AV139" t="s">
        <v>1107</v>
      </c>
      <c r="AW139" t="s">
        <v>1105</v>
      </c>
      <c r="AX139" t="s">
        <v>1111</v>
      </c>
      <c r="AY139" t="s">
        <v>1109</v>
      </c>
      <c r="AZ139" t="s">
        <v>1109</v>
      </c>
      <c r="BA139" t="s">
        <v>1107</v>
      </c>
      <c r="BB139" t="s">
        <v>1107</v>
      </c>
      <c r="BC139" t="s">
        <v>1111</v>
      </c>
      <c r="BD139" t="s">
        <v>1107</v>
      </c>
      <c r="BE139" t="s">
        <v>1107</v>
      </c>
      <c r="BF139" t="s">
        <v>1105</v>
      </c>
      <c r="BG139" t="s">
        <v>1111</v>
      </c>
      <c r="BH139" t="s">
        <v>1109</v>
      </c>
      <c r="BI139" t="s">
        <v>1109</v>
      </c>
      <c r="BJ139" t="s">
        <v>1107</v>
      </c>
      <c r="BK139" t="s">
        <v>1107</v>
      </c>
      <c r="BL139" t="s">
        <v>1111</v>
      </c>
      <c r="BM139" t="s">
        <v>1109</v>
      </c>
      <c r="BN139" t="s">
        <v>1107</v>
      </c>
      <c r="BO139" t="s">
        <v>1105</v>
      </c>
      <c r="BP139" t="s">
        <v>1111</v>
      </c>
      <c r="BQ139" t="s">
        <v>1109</v>
      </c>
      <c r="BR139" t="s">
        <v>1109</v>
      </c>
      <c r="BS139" t="s">
        <v>1107</v>
      </c>
      <c r="BT139" t="s">
        <v>1107</v>
      </c>
      <c r="BU139" t="s">
        <v>1111</v>
      </c>
      <c r="BV139" t="s">
        <v>1109</v>
      </c>
      <c r="BW139" t="s">
        <v>1107</v>
      </c>
      <c r="BX139" t="s">
        <v>1105</v>
      </c>
    </row>
    <row r="140" spans="1:76" x14ac:dyDescent="0.3">
      <c r="A140" t="s">
        <v>675</v>
      </c>
      <c r="B140" t="s">
        <v>676</v>
      </c>
      <c r="C140" t="s">
        <v>1570</v>
      </c>
      <c r="D140" t="s">
        <v>1571</v>
      </c>
      <c r="E140" t="s">
        <v>1572</v>
      </c>
      <c r="F140" t="s">
        <v>1573</v>
      </c>
      <c r="G140">
        <v>0</v>
      </c>
      <c r="H140">
        <v>0</v>
      </c>
      <c r="I140">
        <v>0</v>
      </c>
      <c r="J140">
        <v>0</v>
      </c>
      <c r="K140">
        <v>0</v>
      </c>
      <c r="L140">
        <v>0</v>
      </c>
      <c r="M140">
        <v>0</v>
      </c>
      <c r="N140" t="s">
        <v>1053</v>
      </c>
      <c r="O140" t="s">
        <v>1053</v>
      </c>
      <c r="P140" t="s">
        <v>1053</v>
      </c>
      <c r="Q140" t="s">
        <v>1053</v>
      </c>
      <c r="V140" t="s">
        <v>1053</v>
      </c>
      <c r="X140" s="180" t="s">
        <v>1137</v>
      </c>
      <c r="Y140" t="s">
        <v>1086</v>
      </c>
      <c r="Z140" t="s">
        <v>1084</v>
      </c>
      <c r="AA140" t="s">
        <v>1084</v>
      </c>
      <c r="AB140" t="s">
        <v>1086</v>
      </c>
      <c r="AO140" t="s">
        <v>1107</v>
      </c>
      <c r="AP140" t="s">
        <v>1109</v>
      </c>
      <c r="AQ140" t="s">
        <v>1107</v>
      </c>
      <c r="AR140" t="s">
        <v>1107</v>
      </c>
      <c r="AS140" t="s">
        <v>1107</v>
      </c>
      <c r="AT140" t="s">
        <v>1107</v>
      </c>
      <c r="AU140" t="s">
        <v>1107</v>
      </c>
      <c r="AV140" t="s">
        <v>1107</v>
      </c>
      <c r="AW140" t="s">
        <v>1107</v>
      </c>
      <c r="AX140" t="s">
        <v>1107</v>
      </c>
      <c r="AY140" t="s">
        <v>1109</v>
      </c>
      <c r="AZ140" t="s">
        <v>1107</v>
      </c>
      <c r="BA140" t="s">
        <v>1107</v>
      </c>
      <c r="BB140" t="s">
        <v>1107</v>
      </c>
      <c r="BC140" t="s">
        <v>1107</v>
      </c>
      <c r="BD140" t="s">
        <v>1107</v>
      </c>
      <c r="BE140" t="s">
        <v>1107</v>
      </c>
      <c r="BF140" t="s">
        <v>1107</v>
      </c>
      <c r="BG140" t="s">
        <v>1107</v>
      </c>
      <c r="BH140" t="s">
        <v>1109</v>
      </c>
      <c r="BI140" t="s">
        <v>1107</v>
      </c>
      <c r="BJ140" t="s">
        <v>1107</v>
      </c>
      <c r="BK140" t="s">
        <v>1107</v>
      </c>
      <c r="BL140" t="s">
        <v>1107</v>
      </c>
      <c r="BM140" t="s">
        <v>1109</v>
      </c>
      <c r="BN140" t="s">
        <v>1107</v>
      </c>
      <c r="BO140" t="s">
        <v>1107</v>
      </c>
      <c r="BP140" t="s">
        <v>1109</v>
      </c>
      <c r="BQ140" t="s">
        <v>1109</v>
      </c>
      <c r="BR140" t="s">
        <v>1109</v>
      </c>
      <c r="BS140" t="s">
        <v>1109</v>
      </c>
      <c r="BT140" t="s">
        <v>1109</v>
      </c>
      <c r="BU140" t="s">
        <v>1109</v>
      </c>
      <c r="BV140" t="s">
        <v>1109</v>
      </c>
      <c r="BW140" t="s">
        <v>1109</v>
      </c>
      <c r="BX140" t="s">
        <v>1109</v>
      </c>
    </row>
    <row r="141" spans="1:76" x14ac:dyDescent="0.3">
      <c r="A141" t="s">
        <v>677</v>
      </c>
      <c r="B141" t="s">
        <v>678</v>
      </c>
      <c r="C141" t="s">
        <v>1474</v>
      </c>
      <c r="D141" t="s">
        <v>1475</v>
      </c>
      <c r="E141" t="s">
        <v>1476</v>
      </c>
      <c r="F141" t="s">
        <v>1477</v>
      </c>
      <c r="G141">
        <v>0</v>
      </c>
      <c r="H141">
        <v>0</v>
      </c>
      <c r="I141">
        <v>0</v>
      </c>
      <c r="J141">
        <v>0</v>
      </c>
      <c r="K141">
        <v>0</v>
      </c>
      <c r="L141">
        <v>0</v>
      </c>
      <c r="M141">
        <v>0</v>
      </c>
      <c r="N141" t="s">
        <v>1053</v>
      </c>
      <c r="O141" t="s">
        <v>1053</v>
      </c>
      <c r="P141" t="s">
        <v>1053</v>
      </c>
      <c r="Q141" t="s">
        <v>1053</v>
      </c>
      <c r="V141" t="s">
        <v>1055</v>
      </c>
      <c r="X141" s="180">
        <v>43465</v>
      </c>
      <c r="Y141" t="s">
        <v>1084</v>
      </c>
      <c r="Z141" t="s">
        <v>1084</v>
      </c>
      <c r="AA141" t="s">
        <v>1086</v>
      </c>
      <c r="AB141" t="s">
        <v>1084</v>
      </c>
      <c r="AO141" t="s">
        <v>1107</v>
      </c>
      <c r="AP141" t="s">
        <v>1107</v>
      </c>
      <c r="AQ141" t="s">
        <v>1107</v>
      </c>
      <c r="AR141" t="s">
        <v>1107</v>
      </c>
      <c r="AS141" t="s">
        <v>1107</v>
      </c>
      <c r="AT141" t="s">
        <v>1105</v>
      </c>
      <c r="AU141" t="s">
        <v>1107</v>
      </c>
      <c r="AV141" t="s">
        <v>1107</v>
      </c>
      <c r="AW141" t="s">
        <v>1105</v>
      </c>
      <c r="AX141" t="s">
        <v>1107</v>
      </c>
      <c r="AY141" t="s">
        <v>1109</v>
      </c>
      <c r="AZ141" t="s">
        <v>1107</v>
      </c>
      <c r="BA141" t="s">
        <v>1107</v>
      </c>
      <c r="BB141" t="s">
        <v>1107</v>
      </c>
      <c r="BC141" t="s">
        <v>1107</v>
      </c>
      <c r="BD141" t="s">
        <v>1107</v>
      </c>
      <c r="BE141" t="s">
        <v>1107</v>
      </c>
      <c r="BF141" t="s">
        <v>1105</v>
      </c>
      <c r="BG141" t="s">
        <v>1107</v>
      </c>
      <c r="BH141" t="s">
        <v>1109</v>
      </c>
      <c r="BI141" t="s">
        <v>1107</v>
      </c>
      <c r="BJ141" t="s">
        <v>1107</v>
      </c>
      <c r="BK141" t="s">
        <v>1107</v>
      </c>
      <c r="BL141" t="s">
        <v>1107</v>
      </c>
      <c r="BM141" t="s">
        <v>1107</v>
      </c>
      <c r="BN141" t="s">
        <v>1107</v>
      </c>
      <c r="BO141" t="s">
        <v>1105</v>
      </c>
      <c r="BP141" t="s">
        <v>1107</v>
      </c>
      <c r="BQ141" t="s">
        <v>1109</v>
      </c>
      <c r="BR141" t="s">
        <v>1107</v>
      </c>
      <c r="BS141" t="s">
        <v>1107</v>
      </c>
      <c r="BT141" t="s">
        <v>1107</v>
      </c>
      <c r="BU141" t="s">
        <v>1107</v>
      </c>
      <c r="BV141" t="s">
        <v>1107</v>
      </c>
      <c r="BW141" t="s">
        <v>1107</v>
      </c>
      <c r="BX141" t="s">
        <v>1105</v>
      </c>
    </row>
    <row r="142" spans="1:76" x14ac:dyDescent="0.3">
      <c r="A142" t="s">
        <v>679</v>
      </c>
      <c r="B142" t="s">
        <v>680</v>
      </c>
      <c r="C142" t="s">
        <v>1478</v>
      </c>
      <c r="D142" t="s">
        <v>1479</v>
      </c>
      <c r="E142" t="s">
        <v>1480</v>
      </c>
      <c r="F142" t="s">
        <v>1481</v>
      </c>
      <c r="G142">
        <v>0</v>
      </c>
      <c r="H142">
        <v>0</v>
      </c>
      <c r="I142">
        <v>0</v>
      </c>
      <c r="J142">
        <v>0</v>
      </c>
      <c r="K142">
        <v>0</v>
      </c>
      <c r="L142">
        <v>0</v>
      </c>
      <c r="M142">
        <v>0</v>
      </c>
      <c r="N142" t="s">
        <v>1053</v>
      </c>
      <c r="O142" t="s">
        <v>1053</v>
      </c>
      <c r="P142" t="s">
        <v>1053</v>
      </c>
      <c r="Q142" t="s">
        <v>1053</v>
      </c>
      <c r="V142" t="s">
        <v>1053</v>
      </c>
      <c r="X142" s="180" t="s">
        <v>1137</v>
      </c>
      <c r="Y142" t="s">
        <v>1084</v>
      </c>
      <c r="Z142" t="s">
        <v>1084</v>
      </c>
      <c r="AA142" t="s">
        <v>1084</v>
      </c>
      <c r="AB142" t="s">
        <v>1086</v>
      </c>
      <c r="AO142" t="s">
        <v>1107</v>
      </c>
      <c r="AP142" t="s">
        <v>1105</v>
      </c>
      <c r="AQ142" t="s">
        <v>1105</v>
      </c>
      <c r="AR142" t="s">
        <v>1105</v>
      </c>
      <c r="AS142" t="s">
        <v>1105</v>
      </c>
      <c r="AT142" t="s">
        <v>1105</v>
      </c>
      <c r="AU142" t="s">
        <v>1105</v>
      </c>
      <c r="AV142" t="s">
        <v>1107</v>
      </c>
      <c r="AW142" t="s">
        <v>1107</v>
      </c>
      <c r="AX142" t="s">
        <v>1107</v>
      </c>
      <c r="AY142" t="s">
        <v>1107</v>
      </c>
      <c r="AZ142" t="s">
        <v>1105</v>
      </c>
      <c r="BA142" t="s">
        <v>1107</v>
      </c>
      <c r="BB142" t="s">
        <v>1105</v>
      </c>
      <c r="BC142" t="s">
        <v>1107</v>
      </c>
      <c r="BD142" t="s">
        <v>1107</v>
      </c>
      <c r="BE142" t="s">
        <v>1107</v>
      </c>
      <c r="BF142" t="s">
        <v>1107</v>
      </c>
      <c r="BG142" t="s">
        <v>1107</v>
      </c>
      <c r="BH142" t="s">
        <v>1107</v>
      </c>
      <c r="BI142" t="s">
        <v>1105</v>
      </c>
      <c r="BJ142" t="s">
        <v>1107</v>
      </c>
      <c r="BK142" t="s">
        <v>1105</v>
      </c>
      <c r="BL142" t="s">
        <v>1107</v>
      </c>
      <c r="BM142" t="s">
        <v>1107</v>
      </c>
      <c r="BN142" t="s">
        <v>1107</v>
      </c>
      <c r="BO142" t="s">
        <v>1107</v>
      </c>
      <c r="BP142" t="s">
        <v>1107</v>
      </c>
      <c r="BQ142" t="s">
        <v>1107</v>
      </c>
      <c r="BR142" t="s">
        <v>1105</v>
      </c>
      <c r="BS142" t="s">
        <v>1107</v>
      </c>
      <c r="BT142" t="s">
        <v>1105</v>
      </c>
      <c r="BU142" t="s">
        <v>1107</v>
      </c>
      <c r="BV142" t="s">
        <v>1107</v>
      </c>
      <c r="BW142" t="s">
        <v>1107</v>
      </c>
      <c r="BX142" t="s">
        <v>1107</v>
      </c>
    </row>
    <row r="143" spans="1:76" x14ac:dyDescent="0.3">
      <c r="A143" t="s">
        <v>681</v>
      </c>
      <c r="B143" t="s">
        <v>682</v>
      </c>
      <c r="C143" t="s">
        <v>1574</v>
      </c>
      <c r="D143" t="s">
        <v>1575</v>
      </c>
      <c r="E143">
        <v>7983611418</v>
      </c>
      <c r="F143" t="s">
        <v>1576</v>
      </c>
      <c r="G143">
        <v>0</v>
      </c>
      <c r="H143">
        <v>0</v>
      </c>
      <c r="I143">
        <v>0</v>
      </c>
      <c r="J143">
        <v>0</v>
      </c>
      <c r="K143">
        <v>0</v>
      </c>
      <c r="L143">
        <v>0</v>
      </c>
      <c r="M143">
        <v>0</v>
      </c>
      <c r="N143" t="s">
        <v>1053</v>
      </c>
      <c r="O143" t="s">
        <v>1053</v>
      </c>
      <c r="P143" t="s">
        <v>1053</v>
      </c>
      <c r="Q143" t="s">
        <v>1053</v>
      </c>
      <c r="V143" t="s">
        <v>1053</v>
      </c>
      <c r="X143" s="180" t="s">
        <v>1137</v>
      </c>
      <c r="Y143" t="s">
        <v>1086</v>
      </c>
      <c r="Z143" t="s">
        <v>1084</v>
      </c>
      <c r="AA143" t="s">
        <v>1084</v>
      </c>
      <c r="AB143" t="s">
        <v>1086</v>
      </c>
      <c r="AO143" t="s">
        <v>1107</v>
      </c>
      <c r="AP143" t="s">
        <v>1107</v>
      </c>
      <c r="AQ143" t="s">
        <v>1107</v>
      </c>
      <c r="AR143" t="s">
        <v>1107</v>
      </c>
      <c r="AS143" t="s">
        <v>1107</v>
      </c>
      <c r="AT143" t="s">
        <v>1105</v>
      </c>
      <c r="AU143" t="s">
        <v>1107</v>
      </c>
      <c r="AV143" t="s">
        <v>1109</v>
      </c>
      <c r="AW143" t="s">
        <v>1105</v>
      </c>
      <c r="AX143" t="s">
        <v>1107</v>
      </c>
      <c r="AY143" t="s">
        <v>1107</v>
      </c>
      <c r="AZ143" t="s">
        <v>1107</v>
      </c>
      <c r="BA143" t="s">
        <v>1107</v>
      </c>
      <c r="BB143" t="s">
        <v>1107</v>
      </c>
      <c r="BC143" t="s">
        <v>1105</v>
      </c>
      <c r="BD143" t="s">
        <v>1107</v>
      </c>
      <c r="BE143" t="s">
        <v>1109</v>
      </c>
      <c r="BF143" t="s">
        <v>1105</v>
      </c>
      <c r="BG143" t="s">
        <v>1107</v>
      </c>
      <c r="BH143" t="s">
        <v>1107</v>
      </c>
      <c r="BI143" t="s">
        <v>1107</v>
      </c>
      <c r="BJ143" t="s">
        <v>1109</v>
      </c>
      <c r="BK143" t="s">
        <v>1107</v>
      </c>
      <c r="BL143" t="s">
        <v>1107</v>
      </c>
      <c r="BM143" t="s">
        <v>1107</v>
      </c>
      <c r="BN143" t="s">
        <v>1109</v>
      </c>
      <c r="BO143" t="s">
        <v>1107</v>
      </c>
      <c r="BP143" t="s">
        <v>1107</v>
      </c>
      <c r="BQ143" t="s">
        <v>1107</v>
      </c>
      <c r="BR143" t="s">
        <v>1107</v>
      </c>
      <c r="BS143" t="s">
        <v>1109</v>
      </c>
      <c r="BT143" t="s">
        <v>1107</v>
      </c>
      <c r="BU143" t="s">
        <v>1107</v>
      </c>
      <c r="BV143" t="s">
        <v>1107</v>
      </c>
      <c r="BW143" t="s">
        <v>1109</v>
      </c>
      <c r="BX143" t="s">
        <v>1107</v>
      </c>
    </row>
    <row r="144" spans="1:76" x14ac:dyDescent="0.3">
      <c r="A144" t="s">
        <v>685</v>
      </c>
      <c r="B144" t="s">
        <v>686</v>
      </c>
      <c r="C144" t="s">
        <v>1682</v>
      </c>
      <c r="D144" t="s">
        <v>1683</v>
      </c>
      <c r="E144" t="s">
        <v>1684</v>
      </c>
      <c r="F144" t="s">
        <v>1685</v>
      </c>
      <c r="G144">
        <v>0</v>
      </c>
      <c r="H144">
        <v>0</v>
      </c>
      <c r="I144">
        <v>0</v>
      </c>
      <c r="J144">
        <v>0</v>
      </c>
      <c r="K144">
        <v>0</v>
      </c>
      <c r="L144">
        <v>0</v>
      </c>
      <c r="M144">
        <v>0</v>
      </c>
      <c r="N144" t="s">
        <v>1053</v>
      </c>
      <c r="O144" t="s">
        <v>1053</v>
      </c>
      <c r="P144" t="s">
        <v>1053</v>
      </c>
      <c r="Q144" t="s">
        <v>1053</v>
      </c>
      <c r="V144" t="s">
        <v>1053</v>
      </c>
      <c r="X144" s="180" t="s">
        <v>1137</v>
      </c>
      <c r="Y144" t="s">
        <v>1084</v>
      </c>
      <c r="Z144" t="s">
        <v>1084</v>
      </c>
      <c r="AA144" t="s">
        <v>1088</v>
      </c>
      <c r="AB144" t="s">
        <v>1086</v>
      </c>
      <c r="AO144" t="s">
        <v>1107</v>
      </c>
      <c r="AP144" t="s">
        <v>1107</v>
      </c>
      <c r="AQ144" t="s">
        <v>1107</v>
      </c>
      <c r="AR144" t="s">
        <v>1107</v>
      </c>
      <c r="AS144" t="s">
        <v>1105</v>
      </c>
      <c r="AT144" t="s">
        <v>1105</v>
      </c>
      <c r="AU144" t="s">
        <v>1107</v>
      </c>
      <c r="AV144" t="s">
        <v>1107</v>
      </c>
      <c r="AW144" t="s">
        <v>1107</v>
      </c>
      <c r="AX144" t="s">
        <v>1107</v>
      </c>
      <c r="AY144" t="s">
        <v>1107</v>
      </c>
      <c r="AZ144" t="s">
        <v>1107</v>
      </c>
      <c r="BA144" t="s">
        <v>1107</v>
      </c>
      <c r="BB144" t="s">
        <v>1105</v>
      </c>
      <c r="BC144" t="s">
        <v>1107</v>
      </c>
      <c r="BD144" t="s">
        <v>1109</v>
      </c>
      <c r="BE144" t="s">
        <v>1109</v>
      </c>
      <c r="BF144" t="s">
        <v>1107</v>
      </c>
      <c r="BG144" t="s">
        <v>1109</v>
      </c>
      <c r="BH144" t="s">
        <v>1109</v>
      </c>
      <c r="BI144" t="s">
        <v>1109</v>
      </c>
      <c r="BJ144" t="s">
        <v>1107</v>
      </c>
      <c r="BK144" t="s">
        <v>1107</v>
      </c>
      <c r="BL144" t="s">
        <v>1107</v>
      </c>
      <c r="BM144" t="s">
        <v>1109</v>
      </c>
      <c r="BN144" t="s">
        <v>1109</v>
      </c>
      <c r="BO144" t="s">
        <v>1107</v>
      </c>
      <c r="BP144" t="s">
        <v>1109</v>
      </c>
      <c r="BQ144" t="s">
        <v>1109</v>
      </c>
      <c r="BR144" t="s">
        <v>1109</v>
      </c>
      <c r="BS144" t="s">
        <v>1109</v>
      </c>
      <c r="BT144" t="s">
        <v>1107</v>
      </c>
      <c r="BU144" t="s">
        <v>1109</v>
      </c>
      <c r="BV144" t="s">
        <v>1109</v>
      </c>
      <c r="BW144" t="s">
        <v>1109</v>
      </c>
      <c r="BX144" t="s">
        <v>1107</v>
      </c>
    </row>
    <row r="145" spans="1:76" x14ac:dyDescent="0.3">
      <c r="A145" t="s">
        <v>687</v>
      </c>
      <c r="B145" t="s">
        <v>688</v>
      </c>
      <c r="C145" t="s">
        <v>1482</v>
      </c>
      <c r="D145" t="s">
        <v>1483</v>
      </c>
      <c r="E145">
        <v>2088126731</v>
      </c>
      <c r="F145" t="s">
        <v>1484</v>
      </c>
      <c r="G145">
        <v>0</v>
      </c>
      <c r="H145">
        <v>0</v>
      </c>
      <c r="I145">
        <v>0</v>
      </c>
      <c r="J145">
        <v>0</v>
      </c>
      <c r="K145">
        <v>0</v>
      </c>
      <c r="L145">
        <v>0</v>
      </c>
      <c r="M145">
        <v>0</v>
      </c>
      <c r="N145" t="s">
        <v>1053</v>
      </c>
      <c r="O145" t="s">
        <v>1053</v>
      </c>
      <c r="P145" t="s">
        <v>1053</v>
      </c>
      <c r="Q145" t="s">
        <v>1053</v>
      </c>
      <c r="V145" t="s">
        <v>1053</v>
      </c>
      <c r="X145" s="180" t="s">
        <v>1137</v>
      </c>
      <c r="Y145" t="s">
        <v>1084</v>
      </c>
      <c r="Z145" t="s">
        <v>1084</v>
      </c>
      <c r="AA145" t="s">
        <v>1088</v>
      </c>
      <c r="AB145" t="s">
        <v>1086</v>
      </c>
      <c r="AO145" t="s">
        <v>1105</v>
      </c>
      <c r="AP145" t="s">
        <v>1107</v>
      </c>
      <c r="AQ145" t="s">
        <v>1105</v>
      </c>
      <c r="AR145" t="s">
        <v>1105</v>
      </c>
      <c r="AS145" t="s">
        <v>1105</v>
      </c>
      <c r="AT145" t="s">
        <v>1105</v>
      </c>
      <c r="AU145" t="s">
        <v>1105</v>
      </c>
      <c r="AV145" t="s">
        <v>1105</v>
      </c>
      <c r="AW145" t="s">
        <v>1107</v>
      </c>
      <c r="AX145" t="s">
        <v>1105</v>
      </c>
      <c r="AY145" t="s">
        <v>1107</v>
      </c>
      <c r="AZ145" t="s">
        <v>1105</v>
      </c>
      <c r="BA145" t="s">
        <v>1105</v>
      </c>
      <c r="BB145" t="s">
        <v>1105</v>
      </c>
      <c r="BC145" t="s">
        <v>1105</v>
      </c>
      <c r="BD145" t="s">
        <v>1105</v>
      </c>
      <c r="BE145" t="s">
        <v>1105</v>
      </c>
      <c r="BF145" t="s">
        <v>1109</v>
      </c>
      <c r="BG145" t="s">
        <v>1107</v>
      </c>
      <c r="BH145" t="s">
        <v>1109</v>
      </c>
      <c r="BI145" t="s">
        <v>1107</v>
      </c>
      <c r="BJ145" t="s">
        <v>1107</v>
      </c>
      <c r="BK145" t="s">
        <v>1105</v>
      </c>
      <c r="BL145" t="s">
        <v>1107</v>
      </c>
      <c r="BM145" t="s">
        <v>1107</v>
      </c>
      <c r="BN145" t="s">
        <v>1107</v>
      </c>
      <c r="BO145" t="s">
        <v>1109</v>
      </c>
      <c r="BP145" t="s">
        <v>1107</v>
      </c>
      <c r="BQ145" t="s">
        <v>1109</v>
      </c>
      <c r="BR145" t="s">
        <v>1107</v>
      </c>
      <c r="BS145" t="s">
        <v>1107</v>
      </c>
      <c r="BT145" t="s">
        <v>1107</v>
      </c>
      <c r="BU145" t="s">
        <v>1107</v>
      </c>
      <c r="BV145" t="s">
        <v>1107</v>
      </c>
      <c r="BW145" t="s">
        <v>1107</v>
      </c>
      <c r="BX145" t="s">
        <v>1111</v>
      </c>
    </row>
    <row r="146" spans="1:76" x14ac:dyDescent="0.3">
      <c r="A146" t="s">
        <v>689</v>
      </c>
      <c r="B146" t="s">
        <v>690</v>
      </c>
      <c r="C146" t="s">
        <v>1485</v>
      </c>
      <c r="D146" t="s">
        <v>1486</v>
      </c>
      <c r="E146" t="s">
        <v>1487</v>
      </c>
      <c r="F146" t="s">
        <v>1485</v>
      </c>
      <c r="G146">
        <v>0</v>
      </c>
      <c r="H146">
        <v>0</v>
      </c>
      <c r="I146">
        <v>0</v>
      </c>
      <c r="J146">
        <v>0</v>
      </c>
      <c r="K146">
        <v>0</v>
      </c>
      <c r="L146">
        <v>0</v>
      </c>
      <c r="M146">
        <v>0</v>
      </c>
      <c r="N146" t="s">
        <v>1053</v>
      </c>
      <c r="O146" t="s">
        <v>1053</v>
      </c>
      <c r="P146" t="s">
        <v>1053</v>
      </c>
      <c r="Q146" t="s">
        <v>1053</v>
      </c>
      <c r="V146" t="s">
        <v>1053</v>
      </c>
      <c r="X146" s="180" t="s">
        <v>1137</v>
      </c>
      <c r="Y146" t="s">
        <v>1084</v>
      </c>
      <c r="Z146" t="s">
        <v>1084</v>
      </c>
      <c r="AA146" t="s">
        <v>1084</v>
      </c>
      <c r="AB146" t="s">
        <v>1086</v>
      </c>
      <c r="AO146" t="s">
        <v>1107</v>
      </c>
      <c r="AP146" t="s">
        <v>1107</v>
      </c>
      <c r="AQ146" t="s">
        <v>1107</v>
      </c>
      <c r="AR146" t="s">
        <v>1105</v>
      </c>
      <c r="AS146" t="s">
        <v>1107</v>
      </c>
      <c r="AT146" t="s">
        <v>1105</v>
      </c>
      <c r="AU146" t="s">
        <v>1107</v>
      </c>
      <c r="AV146" t="s">
        <v>1107</v>
      </c>
      <c r="AW146" t="s">
        <v>1107</v>
      </c>
      <c r="AX146" t="s">
        <v>1107</v>
      </c>
      <c r="AY146" t="s">
        <v>1107</v>
      </c>
      <c r="AZ146" t="s">
        <v>1107</v>
      </c>
      <c r="BA146" t="s">
        <v>1105</v>
      </c>
      <c r="BB146" t="s">
        <v>1107</v>
      </c>
      <c r="BC146" t="s">
        <v>1107</v>
      </c>
      <c r="BD146" t="s">
        <v>1107</v>
      </c>
      <c r="BE146" t="s">
        <v>1107</v>
      </c>
      <c r="BF146" t="s">
        <v>1107</v>
      </c>
      <c r="BG146" t="s">
        <v>1109</v>
      </c>
      <c r="BH146" t="s">
        <v>1107</v>
      </c>
      <c r="BI146" t="s">
        <v>1109</v>
      </c>
      <c r="BJ146" t="s">
        <v>1107</v>
      </c>
      <c r="BK146" t="s">
        <v>1107</v>
      </c>
      <c r="BL146" t="s">
        <v>1107</v>
      </c>
      <c r="BM146" t="s">
        <v>1107</v>
      </c>
      <c r="BN146" t="s">
        <v>1109</v>
      </c>
      <c r="BO146" t="s">
        <v>1107</v>
      </c>
      <c r="BP146" t="s">
        <v>1109</v>
      </c>
      <c r="BQ146" t="s">
        <v>1109</v>
      </c>
      <c r="BR146" t="s">
        <v>1109</v>
      </c>
      <c r="BS146" t="s">
        <v>1107</v>
      </c>
      <c r="BT146" t="s">
        <v>1107</v>
      </c>
      <c r="BU146" t="s">
        <v>1109</v>
      </c>
      <c r="BV146" t="s">
        <v>1107</v>
      </c>
      <c r="BW146" t="s">
        <v>1109</v>
      </c>
      <c r="BX146" t="s">
        <v>1107</v>
      </c>
    </row>
    <row r="147" spans="1:76" x14ac:dyDescent="0.3">
      <c r="A147" t="s">
        <v>691</v>
      </c>
      <c r="B147" t="s">
        <v>692</v>
      </c>
      <c r="C147" t="s">
        <v>1488</v>
      </c>
      <c r="D147" t="s">
        <v>1489</v>
      </c>
      <c r="E147" t="s">
        <v>1490</v>
      </c>
      <c r="F147" t="s">
        <v>1491</v>
      </c>
      <c r="G147">
        <v>0</v>
      </c>
      <c r="H147">
        <v>0</v>
      </c>
      <c r="I147">
        <v>0</v>
      </c>
      <c r="J147">
        <v>0</v>
      </c>
      <c r="K147">
        <v>0</v>
      </c>
      <c r="L147">
        <v>0</v>
      </c>
      <c r="M147">
        <v>0</v>
      </c>
      <c r="N147" t="s">
        <v>1053</v>
      </c>
      <c r="O147" t="s">
        <v>1053</v>
      </c>
      <c r="P147" t="s">
        <v>1053</v>
      </c>
      <c r="Q147" t="s">
        <v>1053</v>
      </c>
      <c r="V147" t="s">
        <v>1053</v>
      </c>
      <c r="X147" s="180" t="s">
        <v>1137</v>
      </c>
      <c r="Y147" t="s">
        <v>1086</v>
      </c>
      <c r="Z147" t="s">
        <v>1086</v>
      </c>
      <c r="AA147" t="s">
        <v>1084</v>
      </c>
      <c r="AB147" t="s">
        <v>1084</v>
      </c>
      <c r="AO147" t="s">
        <v>1107</v>
      </c>
      <c r="AP147" t="s">
        <v>1107</v>
      </c>
      <c r="AQ147" t="s">
        <v>1107</v>
      </c>
      <c r="AR147" t="s">
        <v>1107</v>
      </c>
      <c r="AS147" t="s">
        <v>1107</v>
      </c>
      <c r="AT147" t="s">
        <v>1105</v>
      </c>
      <c r="AU147" t="s">
        <v>1107</v>
      </c>
      <c r="AV147" t="s">
        <v>1105</v>
      </c>
      <c r="AW147" t="s">
        <v>1105</v>
      </c>
      <c r="AX147" t="s">
        <v>1107</v>
      </c>
      <c r="AY147" t="s">
        <v>1107</v>
      </c>
      <c r="AZ147" t="s">
        <v>1107</v>
      </c>
      <c r="BA147" t="s">
        <v>1107</v>
      </c>
      <c r="BB147" t="s">
        <v>1107</v>
      </c>
      <c r="BC147" t="s">
        <v>1107</v>
      </c>
      <c r="BD147" t="s">
        <v>1107</v>
      </c>
      <c r="BE147" t="s">
        <v>1105</v>
      </c>
      <c r="BF147" t="s">
        <v>1105</v>
      </c>
      <c r="BG147" t="s">
        <v>1107</v>
      </c>
      <c r="BH147" t="s">
        <v>1107</v>
      </c>
      <c r="BI147" t="s">
        <v>1107</v>
      </c>
      <c r="BJ147" t="s">
        <v>1107</v>
      </c>
      <c r="BK147" t="s">
        <v>1107</v>
      </c>
      <c r="BL147" t="s">
        <v>1107</v>
      </c>
      <c r="BM147" t="s">
        <v>1107</v>
      </c>
      <c r="BN147" t="s">
        <v>1107</v>
      </c>
      <c r="BO147" t="s">
        <v>1107</v>
      </c>
      <c r="BP147" t="s">
        <v>1109</v>
      </c>
      <c r="BQ147" t="s">
        <v>1109</v>
      </c>
      <c r="BR147" t="s">
        <v>1109</v>
      </c>
      <c r="BS147" t="s">
        <v>1107</v>
      </c>
      <c r="BT147" t="s">
        <v>1107</v>
      </c>
      <c r="BU147" t="s">
        <v>1107</v>
      </c>
      <c r="BV147" t="s">
        <v>1107</v>
      </c>
      <c r="BW147" t="s">
        <v>1107</v>
      </c>
      <c r="BX147" t="s">
        <v>1107</v>
      </c>
    </row>
    <row r="148" spans="1:76" x14ac:dyDescent="0.3">
      <c r="A148" t="s">
        <v>694</v>
      </c>
      <c r="B148" t="s">
        <v>695</v>
      </c>
      <c r="C148" t="s">
        <v>1492</v>
      </c>
      <c r="D148" t="s">
        <v>1493</v>
      </c>
      <c r="E148" t="s">
        <v>1494</v>
      </c>
      <c r="F148" t="s">
        <v>1495</v>
      </c>
      <c r="G148">
        <v>0</v>
      </c>
      <c r="H148">
        <v>0</v>
      </c>
      <c r="I148">
        <v>0</v>
      </c>
      <c r="J148">
        <v>0</v>
      </c>
      <c r="K148">
        <v>0</v>
      </c>
      <c r="L148">
        <v>0</v>
      </c>
      <c r="M148">
        <v>0</v>
      </c>
      <c r="N148" t="s">
        <v>1053</v>
      </c>
      <c r="O148" t="s">
        <v>1053</v>
      </c>
      <c r="P148" t="s">
        <v>1053</v>
      </c>
      <c r="Q148" t="s">
        <v>1053</v>
      </c>
      <c r="V148" t="s">
        <v>1053</v>
      </c>
      <c r="X148" s="180" t="s">
        <v>1137</v>
      </c>
      <c r="Y148" t="s">
        <v>1084</v>
      </c>
      <c r="Z148" t="s">
        <v>1088</v>
      </c>
      <c r="AA148" t="s">
        <v>1084</v>
      </c>
      <c r="AB148" t="s">
        <v>1084</v>
      </c>
      <c r="AO148" t="s">
        <v>1103</v>
      </c>
      <c r="AP148" t="s">
        <v>1103</v>
      </c>
      <c r="AQ148" t="s">
        <v>1105</v>
      </c>
      <c r="AR148" t="s">
        <v>1105</v>
      </c>
      <c r="AS148" t="s">
        <v>1103</v>
      </c>
      <c r="AT148" t="s">
        <v>1103</v>
      </c>
      <c r="AU148" t="s">
        <v>1103</v>
      </c>
      <c r="AV148" t="s">
        <v>1107</v>
      </c>
      <c r="AW148" t="s">
        <v>1107</v>
      </c>
      <c r="AX148" t="s">
        <v>1105</v>
      </c>
      <c r="AY148" t="s">
        <v>1105</v>
      </c>
      <c r="AZ148" t="s">
        <v>1105</v>
      </c>
      <c r="BA148" t="s">
        <v>1105</v>
      </c>
      <c r="BB148" t="s">
        <v>1105</v>
      </c>
      <c r="BC148" t="s">
        <v>1105</v>
      </c>
      <c r="BD148" t="s">
        <v>1103</v>
      </c>
      <c r="BE148" t="s">
        <v>1107</v>
      </c>
      <c r="BF148" t="s">
        <v>1107</v>
      </c>
      <c r="BG148" t="s">
        <v>1107</v>
      </c>
      <c r="BH148" t="s">
        <v>1105</v>
      </c>
      <c r="BI148" t="s">
        <v>1107</v>
      </c>
      <c r="BJ148" t="s">
        <v>1105</v>
      </c>
      <c r="BK148" t="s">
        <v>1105</v>
      </c>
      <c r="BL148" t="s">
        <v>1107</v>
      </c>
      <c r="BM148" t="s">
        <v>1105</v>
      </c>
      <c r="BN148" t="s">
        <v>1109</v>
      </c>
      <c r="BO148" t="s">
        <v>1107</v>
      </c>
      <c r="BP148" t="s">
        <v>1109</v>
      </c>
      <c r="BQ148" t="s">
        <v>1107</v>
      </c>
      <c r="BR148" t="s">
        <v>1107</v>
      </c>
      <c r="BS148" t="s">
        <v>1107</v>
      </c>
      <c r="BT148" t="s">
        <v>1107</v>
      </c>
      <c r="BU148" t="s">
        <v>1107</v>
      </c>
      <c r="BV148" t="s">
        <v>1105</v>
      </c>
      <c r="BW148" t="s">
        <v>1109</v>
      </c>
      <c r="BX148" t="s">
        <v>1107</v>
      </c>
    </row>
    <row r="149" spans="1:76" x14ac:dyDescent="0.3">
      <c r="A149" t="s">
        <v>696</v>
      </c>
      <c r="B149" t="s">
        <v>697</v>
      </c>
      <c r="C149" t="s">
        <v>1496</v>
      </c>
      <c r="D149" t="s">
        <v>1497</v>
      </c>
      <c r="E149" t="s">
        <v>1498</v>
      </c>
      <c r="F149" t="s">
        <v>1499</v>
      </c>
      <c r="G149">
        <v>0</v>
      </c>
      <c r="H149">
        <v>0</v>
      </c>
      <c r="I149">
        <v>0</v>
      </c>
      <c r="J149">
        <v>0</v>
      </c>
      <c r="K149">
        <v>0</v>
      </c>
      <c r="L149">
        <v>0</v>
      </c>
      <c r="M149">
        <v>0</v>
      </c>
      <c r="N149" t="s">
        <v>1053</v>
      </c>
      <c r="O149" t="s">
        <v>1053</v>
      </c>
      <c r="P149" t="s">
        <v>1053</v>
      </c>
      <c r="Q149" t="s">
        <v>1053</v>
      </c>
      <c r="V149" t="s">
        <v>1055</v>
      </c>
      <c r="X149" s="180">
        <v>43343</v>
      </c>
      <c r="Y149" t="s">
        <v>1086</v>
      </c>
      <c r="Z149" t="s">
        <v>1084</v>
      </c>
      <c r="AA149" t="s">
        <v>1088</v>
      </c>
      <c r="AB149" t="s">
        <v>1084</v>
      </c>
      <c r="AO149" t="s">
        <v>1107</v>
      </c>
      <c r="AP149" t="s">
        <v>1107</v>
      </c>
      <c r="AQ149" t="s">
        <v>1105</v>
      </c>
      <c r="AR149" t="s">
        <v>1105</v>
      </c>
      <c r="AS149" t="s">
        <v>1105</v>
      </c>
      <c r="AT149" t="s">
        <v>1107</v>
      </c>
      <c r="AU149" t="s">
        <v>1107</v>
      </c>
      <c r="AV149" t="s">
        <v>1107</v>
      </c>
      <c r="AW149" t="s">
        <v>1103</v>
      </c>
      <c r="AX149" t="s">
        <v>1107</v>
      </c>
      <c r="AY149" t="s">
        <v>1107</v>
      </c>
      <c r="AZ149" t="s">
        <v>1105</v>
      </c>
      <c r="BA149" t="s">
        <v>1105</v>
      </c>
      <c r="BB149" t="s">
        <v>1105</v>
      </c>
      <c r="BC149" t="s">
        <v>1107</v>
      </c>
      <c r="BD149" t="s">
        <v>1107</v>
      </c>
      <c r="BE149" t="s">
        <v>1107</v>
      </c>
      <c r="BF149" t="s">
        <v>1103</v>
      </c>
      <c r="BG149" t="s">
        <v>1107</v>
      </c>
      <c r="BH149" t="s">
        <v>1107</v>
      </c>
      <c r="BI149" t="s">
        <v>1107</v>
      </c>
      <c r="BJ149" t="s">
        <v>1107</v>
      </c>
      <c r="BK149" t="s">
        <v>1105</v>
      </c>
      <c r="BL149" t="s">
        <v>1107</v>
      </c>
      <c r="BM149" t="s">
        <v>1107</v>
      </c>
      <c r="BN149" t="s">
        <v>1107</v>
      </c>
      <c r="BO149" t="s">
        <v>1103</v>
      </c>
      <c r="BP149" t="s">
        <v>1107</v>
      </c>
      <c r="BQ149" t="s">
        <v>1107</v>
      </c>
      <c r="BR149" t="s">
        <v>1107</v>
      </c>
      <c r="BS149" t="s">
        <v>1107</v>
      </c>
      <c r="BT149" t="s">
        <v>1105</v>
      </c>
      <c r="BU149" t="s">
        <v>1107</v>
      </c>
      <c r="BV149" t="s">
        <v>1107</v>
      </c>
      <c r="BW149" t="s">
        <v>1107</v>
      </c>
      <c r="BX149" t="s">
        <v>1103</v>
      </c>
    </row>
    <row r="150" spans="1:76" x14ac:dyDescent="0.3">
      <c r="A150" t="s">
        <v>698</v>
      </c>
      <c r="B150" t="s">
        <v>699</v>
      </c>
      <c r="C150" t="s">
        <v>1288</v>
      </c>
      <c r="D150" t="s">
        <v>1289</v>
      </c>
      <c r="E150">
        <v>7971625133</v>
      </c>
      <c r="F150" t="s">
        <v>1322</v>
      </c>
      <c r="G150">
        <v>0</v>
      </c>
      <c r="H150">
        <v>0</v>
      </c>
      <c r="I150">
        <v>0</v>
      </c>
      <c r="J150">
        <v>0</v>
      </c>
      <c r="K150">
        <v>0</v>
      </c>
      <c r="L150">
        <v>0</v>
      </c>
      <c r="M150">
        <v>0</v>
      </c>
      <c r="N150" t="s">
        <v>1053</v>
      </c>
      <c r="O150" t="s">
        <v>1053</v>
      </c>
      <c r="P150" t="s">
        <v>1053</v>
      </c>
      <c r="Q150" t="s">
        <v>1053</v>
      </c>
      <c r="V150" t="s">
        <v>1053</v>
      </c>
      <c r="X150" s="180" t="s">
        <v>1137</v>
      </c>
      <c r="Y150" t="s">
        <v>1086</v>
      </c>
      <c r="Z150" t="s">
        <v>1084</v>
      </c>
      <c r="AA150" t="s">
        <v>1084</v>
      </c>
      <c r="AB150" t="s">
        <v>1086</v>
      </c>
      <c r="AO150" t="s">
        <v>1107</v>
      </c>
      <c r="AP150" t="s">
        <v>1107</v>
      </c>
      <c r="AQ150" t="s">
        <v>1107</v>
      </c>
      <c r="AR150" t="s">
        <v>1107</v>
      </c>
      <c r="AS150" t="s">
        <v>1109</v>
      </c>
      <c r="AT150" t="s">
        <v>1107</v>
      </c>
      <c r="AU150" t="s">
        <v>1107</v>
      </c>
      <c r="AV150" t="s">
        <v>1107</v>
      </c>
      <c r="AW150" t="s">
        <v>1107</v>
      </c>
      <c r="AX150" t="s">
        <v>1107</v>
      </c>
      <c r="AY150" t="s">
        <v>1107</v>
      </c>
      <c r="AZ150" t="s">
        <v>1107</v>
      </c>
      <c r="BA150" t="s">
        <v>1107</v>
      </c>
      <c r="BB150" t="s">
        <v>1109</v>
      </c>
      <c r="BC150" t="s">
        <v>1109</v>
      </c>
      <c r="BD150" t="s">
        <v>1107</v>
      </c>
      <c r="BE150" t="s">
        <v>1107</v>
      </c>
      <c r="BF150" t="s">
        <v>1107</v>
      </c>
      <c r="BG150" t="s">
        <v>1107</v>
      </c>
      <c r="BH150" t="s">
        <v>1107</v>
      </c>
      <c r="BI150" t="s">
        <v>1107</v>
      </c>
      <c r="BJ150" t="s">
        <v>1107</v>
      </c>
      <c r="BK150" t="s">
        <v>1109</v>
      </c>
      <c r="BL150" t="s">
        <v>1109</v>
      </c>
      <c r="BM150" t="s">
        <v>1107</v>
      </c>
      <c r="BN150" t="s">
        <v>1107</v>
      </c>
      <c r="BO150" t="s">
        <v>1107</v>
      </c>
      <c r="BP150" t="s">
        <v>1107</v>
      </c>
      <c r="BQ150" t="s">
        <v>1107</v>
      </c>
      <c r="BR150" t="s">
        <v>1107</v>
      </c>
      <c r="BS150" t="s">
        <v>1107</v>
      </c>
      <c r="BT150" t="s">
        <v>1109</v>
      </c>
      <c r="BU150" t="s">
        <v>1109</v>
      </c>
      <c r="BV150" t="s">
        <v>1109</v>
      </c>
      <c r="BW150" t="s">
        <v>1107</v>
      </c>
      <c r="BX150" t="s">
        <v>1107</v>
      </c>
    </row>
    <row r="151" spans="1:76" x14ac:dyDescent="0.3">
      <c r="A151" t="s">
        <v>700</v>
      </c>
      <c r="B151" t="s">
        <v>701</v>
      </c>
      <c r="C151" t="s">
        <v>1500</v>
      </c>
      <c r="D151" t="s">
        <v>1501</v>
      </c>
      <c r="E151" t="s">
        <v>1502</v>
      </c>
      <c r="F151" t="s">
        <v>1503</v>
      </c>
      <c r="G151">
        <v>0</v>
      </c>
      <c r="H151">
        <v>0</v>
      </c>
      <c r="I151">
        <v>0</v>
      </c>
      <c r="J151">
        <v>0</v>
      </c>
      <c r="K151">
        <v>0</v>
      </c>
      <c r="L151">
        <v>0</v>
      </c>
      <c r="M151">
        <v>0</v>
      </c>
      <c r="N151" t="s">
        <v>1053</v>
      </c>
      <c r="O151" t="s">
        <v>1053</v>
      </c>
      <c r="P151" t="s">
        <v>1053</v>
      </c>
      <c r="Q151" t="s">
        <v>1053</v>
      </c>
      <c r="V151" t="s">
        <v>1053</v>
      </c>
      <c r="X151" s="180" t="s">
        <v>1137</v>
      </c>
      <c r="Y151" t="s">
        <v>1086</v>
      </c>
      <c r="Z151" t="s">
        <v>1088</v>
      </c>
      <c r="AA151" t="s">
        <v>1088</v>
      </c>
      <c r="AB151" t="s">
        <v>1084</v>
      </c>
      <c r="AO151" t="s">
        <v>1107</v>
      </c>
      <c r="AP151" t="s">
        <v>1107</v>
      </c>
      <c r="AQ151" t="s">
        <v>1111</v>
      </c>
      <c r="AR151" t="s">
        <v>1107</v>
      </c>
      <c r="AS151" t="s">
        <v>1107</v>
      </c>
      <c r="AT151" t="s">
        <v>1105</v>
      </c>
      <c r="AU151" t="s">
        <v>1107</v>
      </c>
      <c r="AV151" t="s">
        <v>1107</v>
      </c>
      <c r="AW151" t="s">
        <v>1105</v>
      </c>
      <c r="AX151" t="s">
        <v>1107</v>
      </c>
      <c r="AY151" t="s">
        <v>1107</v>
      </c>
      <c r="AZ151" t="s">
        <v>1111</v>
      </c>
      <c r="BA151" t="s">
        <v>1107</v>
      </c>
      <c r="BB151" t="s">
        <v>1107</v>
      </c>
      <c r="BC151" t="s">
        <v>1105</v>
      </c>
      <c r="BD151" t="s">
        <v>1107</v>
      </c>
      <c r="BE151" t="s">
        <v>1107</v>
      </c>
      <c r="BF151" t="s">
        <v>1105</v>
      </c>
      <c r="BG151" t="s">
        <v>1107</v>
      </c>
      <c r="BH151" t="s">
        <v>1107</v>
      </c>
      <c r="BI151" t="s">
        <v>1111</v>
      </c>
      <c r="BJ151" t="s">
        <v>1107</v>
      </c>
      <c r="BK151" t="s">
        <v>1107</v>
      </c>
      <c r="BL151" t="s">
        <v>1105</v>
      </c>
      <c r="BM151" t="s">
        <v>1107</v>
      </c>
      <c r="BN151" t="s">
        <v>1107</v>
      </c>
      <c r="BO151" t="s">
        <v>1105</v>
      </c>
      <c r="BP151" t="s">
        <v>1107</v>
      </c>
      <c r="BQ151" t="s">
        <v>1107</v>
      </c>
      <c r="BR151" t="s">
        <v>1111</v>
      </c>
      <c r="BS151" t="s">
        <v>1107</v>
      </c>
      <c r="BT151" t="s">
        <v>1107</v>
      </c>
      <c r="BU151" t="s">
        <v>1105</v>
      </c>
      <c r="BV151" t="s">
        <v>1107</v>
      </c>
      <c r="BW151" t="s">
        <v>1107</v>
      </c>
      <c r="BX151" t="s">
        <v>1105</v>
      </c>
    </row>
    <row r="152" spans="1:76" x14ac:dyDescent="0.3">
      <c r="A152" t="s">
        <v>702</v>
      </c>
      <c r="B152" t="s">
        <v>703</v>
      </c>
      <c r="C152" t="s">
        <v>1504</v>
      </c>
      <c r="D152" t="s">
        <v>1505</v>
      </c>
      <c r="E152" t="s">
        <v>1506</v>
      </c>
      <c r="F152" t="s">
        <v>1507</v>
      </c>
      <c r="G152">
        <v>0</v>
      </c>
      <c r="H152">
        <v>0</v>
      </c>
      <c r="I152">
        <v>0</v>
      </c>
      <c r="J152">
        <v>0</v>
      </c>
      <c r="K152">
        <v>0</v>
      </c>
      <c r="L152">
        <v>0</v>
      </c>
      <c r="M152">
        <v>0</v>
      </c>
      <c r="N152" t="s">
        <v>1053</v>
      </c>
      <c r="O152" t="s">
        <v>1053</v>
      </c>
      <c r="P152" t="s">
        <v>1053</v>
      </c>
      <c r="Q152" t="s">
        <v>1053</v>
      </c>
      <c r="V152" t="s">
        <v>1053</v>
      </c>
      <c r="X152" s="180" t="s">
        <v>1137</v>
      </c>
      <c r="Y152" t="s">
        <v>1086</v>
      </c>
      <c r="Z152" t="s">
        <v>1084</v>
      </c>
      <c r="AA152" t="s">
        <v>1088</v>
      </c>
      <c r="AB152" t="s">
        <v>1086</v>
      </c>
      <c r="AO152" t="s">
        <v>1109</v>
      </c>
      <c r="AP152" t="s">
        <v>1107</v>
      </c>
      <c r="AQ152" t="s">
        <v>1107</v>
      </c>
      <c r="AR152" t="s">
        <v>1107</v>
      </c>
      <c r="AS152" t="s">
        <v>1105</v>
      </c>
      <c r="AT152" t="s">
        <v>1107</v>
      </c>
      <c r="AU152" t="s">
        <v>1107</v>
      </c>
      <c r="AV152" t="s">
        <v>1107</v>
      </c>
      <c r="AW152" t="s">
        <v>1103</v>
      </c>
      <c r="AX152" t="s">
        <v>1109</v>
      </c>
      <c r="AY152" t="s">
        <v>1107</v>
      </c>
      <c r="AZ152" t="s">
        <v>1107</v>
      </c>
      <c r="BA152" t="s">
        <v>1109</v>
      </c>
      <c r="BB152" t="s">
        <v>1107</v>
      </c>
      <c r="BC152" t="s">
        <v>1107</v>
      </c>
      <c r="BD152" t="s">
        <v>1109</v>
      </c>
      <c r="BE152" t="s">
        <v>1107</v>
      </c>
      <c r="BF152" t="s">
        <v>1105</v>
      </c>
      <c r="BG152" t="s">
        <v>1109</v>
      </c>
      <c r="BH152" t="s">
        <v>1107</v>
      </c>
      <c r="BI152" t="s">
        <v>1107</v>
      </c>
      <c r="BJ152" t="s">
        <v>1109</v>
      </c>
      <c r="BK152" t="s">
        <v>1107</v>
      </c>
      <c r="BL152" t="s">
        <v>1107</v>
      </c>
      <c r="BM152" t="s">
        <v>1109</v>
      </c>
      <c r="BN152" t="s">
        <v>1107</v>
      </c>
      <c r="BO152" t="s">
        <v>1105</v>
      </c>
      <c r="BP152" t="s">
        <v>1109</v>
      </c>
      <c r="BQ152" t="s">
        <v>1109</v>
      </c>
      <c r="BR152" t="s">
        <v>1109</v>
      </c>
      <c r="BS152" t="s">
        <v>1109</v>
      </c>
      <c r="BT152" t="s">
        <v>1107</v>
      </c>
      <c r="BU152" t="s">
        <v>1109</v>
      </c>
      <c r="BV152" t="s">
        <v>1109</v>
      </c>
      <c r="BW152" t="s">
        <v>1109</v>
      </c>
      <c r="BX152" t="s">
        <v>1107</v>
      </c>
    </row>
    <row r="153" spans="1:76" x14ac:dyDescent="0.3">
      <c r="A153" t="s">
        <v>704</v>
      </c>
      <c r="B153" t="s">
        <v>705</v>
      </c>
      <c r="C153" t="s">
        <v>1508</v>
      </c>
      <c r="D153" t="s">
        <v>1509</v>
      </c>
      <c r="E153" t="s">
        <v>1510</v>
      </c>
      <c r="F153" t="s">
        <v>1511</v>
      </c>
      <c r="G153">
        <v>0</v>
      </c>
      <c r="H153">
        <v>0</v>
      </c>
      <c r="I153">
        <v>0</v>
      </c>
      <c r="J153">
        <v>0</v>
      </c>
      <c r="K153">
        <v>0</v>
      </c>
      <c r="L153">
        <v>0</v>
      </c>
      <c r="M153">
        <v>0</v>
      </c>
      <c r="N153" t="s">
        <v>1053</v>
      </c>
      <c r="O153" t="s">
        <v>1053</v>
      </c>
      <c r="P153" t="s">
        <v>1053</v>
      </c>
      <c r="Q153" t="s">
        <v>1053</v>
      </c>
      <c r="V153" t="s">
        <v>1053</v>
      </c>
      <c r="X153" s="180" t="s">
        <v>1137</v>
      </c>
      <c r="Y153" t="s">
        <v>1084</v>
      </c>
      <c r="Z153" t="s">
        <v>1084</v>
      </c>
      <c r="AA153" t="s">
        <v>1084</v>
      </c>
      <c r="AB153" t="s">
        <v>1086</v>
      </c>
      <c r="AO153" t="s">
        <v>1107</v>
      </c>
      <c r="AP153" t="s">
        <v>1107</v>
      </c>
      <c r="AQ153" t="s">
        <v>1107</v>
      </c>
      <c r="AR153" t="s">
        <v>1107</v>
      </c>
      <c r="AS153" t="s">
        <v>1105</v>
      </c>
      <c r="AT153" t="s">
        <v>1105</v>
      </c>
      <c r="AU153" t="s">
        <v>1107</v>
      </c>
      <c r="AV153" t="s">
        <v>1107</v>
      </c>
      <c r="AW153" t="s">
        <v>1107</v>
      </c>
      <c r="AX153" t="s">
        <v>1107</v>
      </c>
      <c r="AY153" t="s">
        <v>1107</v>
      </c>
      <c r="AZ153" t="s">
        <v>1107</v>
      </c>
      <c r="BA153" t="s">
        <v>1107</v>
      </c>
      <c r="BB153" t="s">
        <v>1105</v>
      </c>
      <c r="BC153" t="s">
        <v>1105</v>
      </c>
      <c r="BD153" t="s">
        <v>1107</v>
      </c>
      <c r="BE153" t="s">
        <v>1107</v>
      </c>
      <c r="BF153" t="s">
        <v>1107</v>
      </c>
      <c r="BG153" t="s">
        <v>1107</v>
      </c>
      <c r="BH153" t="s">
        <v>1107</v>
      </c>
      <c r="BI153" t="s">
        <v>1107</v>
      </c>
      <c r="BJ153" t="s">
        <v>1107</v>
      </c>
      <c r="BK153" t="s">
        <v>1107</v>
      </c>
      <c r="BL153" t="s">
        <v>1107</v>
      </c>
      <c r="BM153" t="s">
        <v>1109</v>
      </c>
      <c r="BN153" t="s">
        <v>1107</v>
      </c>
      <c r="BO153" t="s">
        <v>1107</v>
      </c>
      <c r="BP153" t="s">
        <v>1109</v>
      </c>
      <c r="BQ153" t="s">
        <v>1107</v>
      </c>
      <c r="BR153" t="s">
        <v>1107</v>
      </c>
      <c r="BS153" t="s">
        <v>1107</v>
      </c>
      <c r="BT153" t="s">
        <v>1107</v>
      </c>
      <c r="BU153" t="s">
        <v>1107</v>
      </c>
      <c r="BV153" t="s">
        <v>1109</v>
      </c>
      <c r="BW153" t="s">
        <v>1109</v>
      </c>
      <c r="BX153" t="s">
        <v>1109</v>
      </c>
    </row>
    <row r="154" spans="1:76" x14ac:dyDescent="0.3">
      <c r="A154" t="s">
        <v>708</v>
      </c>
      <c r="B154" t="s">
        <v>709</v>
      </c>
      <c r="C154" t="s">
        <v>1512</v>
      </c>
      <c r="D154" t="s">
        <v>1513</v>
      </c>
      <c r="E154" t="s">
        <v>1514</v>
      </c>
      <c r="F154" t="s">
        <v>1515</v>
      </c>
      <c r="G154">
        <v>0</v>
      </c>
      <c r="H154">
        <v>0</v>
      </c>
      <c r="I154">
        <v>0</v>
      </c>
      <c r="J154">
        <v>0</v>
      </c>
      <c r="K154">
        <v>0</v>
      </c>
      <c r="L154">
        <v>0</v>
      </c>
      <c r="M154">
        <v>0</v>
      </c>
      <c r="N154" t="s">
        <v>1053</v>
      </c>
      <c r="O154" t="s">
        <v>1053</v>
      </c>
      <c r="P154" t="s">
        <v>1053</v>
      </c>
      <c r="Q154" t="s">
        <v>1053</v>
      </c>
      <c r="V154" t="s">
        <v>1053</v>
      </c>
      <c r="X154" s="180" t="s">
        <v>1137</v>
      </c>
      <c r="Y154" t="s">
        <v>1086</v>
      </c>
      <c r="Z154" t="s">
        <v>1084</v>
      </c>
      <c r="AA154" t="s">
        <v>1084</v>
      </c>
      <c r="AB154" t="s">
        <v>1084</v>
      </c>
      <c r="AO154" t="s">
        <v>1107</v>
      </c>
      <c r="AP154" t="s">
        <v>1107</v>
      </c>
      <c r="AQ154" t="s">
        <v>1107</v>
      </c>
      <c r="AR154" t="s">
        <v>1107</v>
      </c>
      <c r="AS154" t="s">
        <v>1107</v>
      </c>
      <c r="AT154" t="s">
        <v>1107</v>
      </c>
      <c r="AU154" t="s">
        <v>1107</v>
      </c>
      <c r="AV154" t="s">
        <v>1107</v>
      </c>
      <c r="AW154" t="s">
        <v>1107</v>
      </c>
      <c r="AX154" t="s">
        <v>1109</v>
      </c>
      <c r="AY154" t="s">
        <v>1109</v>
      </c>
      <c r="AZ154" t="s">
        <v>1109</v>
      </c>
      <c r="BA154" t="s">
        <v>1109</v>
      </c>
      <c r="BB154" t="s">
        <v>1109</v>
      </c>
      <c r="BC154" t="s">
        <v>1109</v>
      </c>
      <c r="BD154" t="s">
        <v>1109</v>
      </c>
      <c r="BE154" t="s">
        <v>1109</v>
      </c>
      <c r="BF154" t="s">
        <v>1107</v>
      </c>
      <c r="BG154" t="s">
        <v>1109</v>
      </c>
      <c r="BH154" t="s">
        <v>1109</v>
      </c>
      <c r="BI154" t="s">
        <v>1109</v>
      </c>
      <c r="BJ154" t="s">
        <v>1109</v>
      </c>
      <c r="BK154" t="s">
        <v>1109</v>
      </c>
      <c r="BL154" t="s">
        <v>1109</v>
      </c>
      <c r="BM154" t="s">
        <v>1109</v>
      </c>
      <c r="BN154" t="s">
        <v>1109</v>
      </c>
      <c r="BO154" t="s">
        <v>1107</v>
      </c>
      <c r="BP154" t="s">
        <v>1109</v>
      </c>
      <c r="BQ154" t="s">
        <v>1109</v>
      </c>
      <c r="BR154" t="s">
        <v>1109</v>
      </c>
      <c r="BS154" t="s">
        <v>1109</v>
      </c>
      <c r="BT154" t="s">
        <v>1109</v>
      </c>
      <c r="BU154" t="s">
        <v>1109</v>
      </c>
      <c r="BV154" t="s">
        <v>1109</v>
      </c>
      <c r="BW154" t="s">
        <v>1109</v>
      </c>
      <c r="BX154" t="s">
        <v>1107</v>
      </c>
    </row>
    <row r="155" spans="1:76" x14ac:dyDescent="0.3">
      <c r="A155" t="s">
        <v>710</v>
      </c>
      <c r="B155" t="s">
        <v>711</v>
      </c>
      <c r="C155" t="s">
        <v>1516</v>
      </c>
      <c r="D155" t="s">
        <v>1517</v>
      </c>
      <c r="E155" t="s">
        <v>1518</v>
      </c>
      <c r="F155" t="s">
        <v>1519</v>
      </c>
      <c r="G155">
        <v>0</v>
      </c>
      <c r="H155">
        <v>0</v>
      </c>
      <c r="I155">
        <v>0</v>
      </c>
      <c r="J155">
        <v>0</v>
      </c>
      <c r="K155">
        <v>0</v>
      </c>
      <c r="L155">
        <v>0</v>
      </c>
      <c r="M155">
        <v>0</v>
      </c>
      <c r="N155" t="s">
        <v>1053</v>
      </c>
      <c r="O155" t="s">
        <v>1053</v>
      </c>
      <c r="P155" t="s">
        <v>1053</v>
      </c>
      <c r="Q155" t="s">
        <v>1053</v>
      </c>
      <c r="V155" t="s">
        <v>1053</v>
      </c>
      <c r="X155" s="180" t="s">
        <v>1137</v>
      </c>
      <c r="Y155" t="s">
        <v>1086</v>
      </c>
      <c r="Z155" t="s">
        <v>1084</v>
      </c>
      <c r="AA155" t="s">
        <v>1084</v>
      </c>
      <c r="AB155" t="s">
        <v>1084</v>
      </c>
      <c r="AO155" t="s">
        <v>1103</v>
      </c>
      <c r="AP155" t="s">
        <v>1103</v>
      </c>
      <c r="AQ155" t="s">
        <v>1105</v>
      </c>
      <c r="AR155" t="s">
        <v>1105</v>
      </c>
      <c r="AS155" t="s">
        <v>1103</v>
      </c>
      <c r="AT155" t="s">
        <v>1103</v>
      </c>
      <c r="AU155" t="s">
        <v>1103</v>
      </c>
      <c r="AV155" t="s">
        <v>1107</v>
      </c>
      <c r="AW155" t="s">
        <v>1107</v>
      </c>
      <c r="AX155" t="s">
        <v>1105</v>
      </c>
      <c r="AY155" t="s">
        <v>1105</v>
      </c>
      <c r="AZ155" t="s">
        <v>1105</v>
      </c>
      <c r="BA155" t="s">
        <v>1105</v>
      </c>
      <c r="BB155" t="s">
        <v>1105</v>
      </c>
      <c r="BC155" t="s">
        <v>1105</v>
      </c>
      <c r="BD155" t="s">
        <v>1103</v>
      </c>
      <c r="BE155" t="s">
        <v>1107</v>
      </c>
      <c r="BF155" t="s">
        <v>1107</v>
      </c>
      <c r="BG155" t="s">
        <v>1107</v>
      </c>
      <c r="BH155" t="s">
        <v>1105</v>
      </c>
      <c r="BI155" t="s">
        <v>1107</v>
      </c>
      <c r="BJ155" t="s">
        <v>1105</v>
      </c>
      <c r="BK155" t="s">
        <v>1105</v>
      </c>
      <c r="BL155" t="s">
        <v>1107</v>
      </c>
      <c r="BM155" t="s">
        <v>1105</v>
      </c>
      <c r="BN155" t="s">
        <v>1109</v>
      </c>
      <c r="BO155" t="s">
        <v>1107</v>
      </c>
      <c r="BP155" t="s">
        <v>1109</v>
      </c>
      <c r="BQ155" t="s">
        <v>1107</v>
      </c>
      <c r="BR155" t="s">
        <v>1107</v>
      </c>
      <c r="BS155" t="s">
        <v>1107</v>
      </c>
      <c r="BT155" t="s">
        <v>1107</v>
      </c>
      <c r="BU155" t="s">
        <v>1107</v>
      </c>
      <c r="BV155" t="s">
        <v>1105</v>
      </c>
      <c r="BW155" t="s">
        <v>1109</v>
      </c>
      <c r="BX155" t="s">
        <v>1109</v>
      </c>
    </row>
    <row r="156" spans="1:76" x14ac:dyDescent="0.3">
      <c r="A156" t="s">
        <v>714</v>
      </c>
      <c r="B156" t="s">
        <v>715</v>
      </c>
      <c r="C156" t="s">
        <v>1520</v>
      </c>
      <c r="D156" t="s">
        <v>1521</v>
      </c>
      <c r="E156" t="s">
        <v>1522</v>
      </c>
      <c r="F156" t="s">
        <v>1523</v>
      </c>
      <c r="G156">
        <v>0</v>
      </c>
      <c r="H156">
        <v>0</v>
      </c>
      <c r="I156">
        <v>0</v>
      </c>
      <c r="J156">
        <v>0</v>
      </c>
      <c r="K156">
        <v>0</v>
      </c>
      <c r="L156">
        <v>0</v>
      </c>
      <c r="M156">
        <v>0</v>
      </c>
      <c r="N156" t="s">
        <v>1053</v>
      </c>
      <c r="O156" t="s">
        <v>1053</v>
      </c>
      <c r="P156" t="s">
        <v>1053</v>
      </c>
      <c r="Q156" t="s">
        <v>1053</v>
      </c>
      <c r="V156" t="s">
        <v>1053</v>
      </c>
      <c r="X156" s="180" t="s">
        <v>1137</v>
      </c>
      <c r="Y156" t="s">
        <v>1084</v>
      </c>
      <c r="Z156" t="s">
        <v>1086</v>
      </c>
      <c r="AA156" t="s">
        <v>1088</v>
      </c>
      <c r="AB156" t="s">
        <v>1084</v>
      </c>
      <c r="AO156" t="s">
        <v>1107</v>
      </c>
      <c r="AP156" t="s">
        <v>1107</v>
      </c>
      <c r="AQ156" t="s">
        <v>1107</v>
      </c>
      <c r="AR156" t="s">
        <v>1107</v>
      </c>
      <c r="AS156" t="s">
        <v>1107</v>
      </c>
      <c r="AT156" t="s">
        <v>1107</v>
      </c>
      <c r="AU156" t="s">
        <v>1109</v>
      </c>
      <c r="AV156" t="s">
        <v>1107</v>
      </c>
      <c r="AW156" t="s">
        <v>1107</v>
      </c>
      <c r="AX156" t="s">
        <v>1107</v>
      </c>
      <c r="AY156" t="s">
        <v>1107</v>
      </c>
      <c r="AZ156" t="s">
        <v>1107</v>
      </c>
      <c r="BA156" t="s">
        <v>1107</v>
      </c>
      <c r="BB156" t="s">
        <v>1107</v>
      </c>
      <c r="BC156" t="s">
        <v>1107</v>
      </c>
      <c r="BD156" t="s">
        <v>1109</v>
      </c>
      <c r="BE156" t="s">
        <v>1107</v>
      </c>
      <c r="BF156" t="s">
        <v>1107</v>
      </c>
      <c r="BG156" t="s">
        <v>1107</v>
      </c>
      <c r="BH156" t="s">
        <v>1107</v>
      </c>
      <c r="BI156" t="s">
        <v>1107</v>
      </c>
      <c r="BJ156" t="s">
        <v>1107</v>
      </c>
      <c r="BK156" t="s">
        <v>1107</v>
      </c>
      <c r="BL156" t="s">
        <v>1107</v>
      </c>
      <c r="BM156" t="s">
        <v>1109</v>
      </c>
      <c r="BN156" t="s">
        <v>1107</v>
      </c>
      <c r="BO156" t="s">
        <v>1107</v>
      </c>
      <c r="BP156" t="s">
        <v>1109</v>
      </c>
      <c r="BQ156" t="s">
        <v>1109</v>
      </c>
      <c r="BR156" t="s">
        <v>1109</v>
      </c>
      <c r="BS156" t="s">
        <v>1109</v>
      </c>
      <c r="BT156" t="s">
        <v>1109</v>
      </c>
      <c r="BU156" t="s">
        <v>1109</v>
      </c>
      <c r="BV156" t="s">
        <v>1111</v>
      </c>
      <c r="BW156" t="s">
        <v>1109</v>
      </c>
      <c r="BX156" t="s">
        <v>1109</v>
      </c>
    </row>
    <row r="157" spans="1:76" x14ac:dyDescent="0.3">
      <c r="A157" t="s">
        <v>716</v>
      </c>
      <c r="B157" t="s">
        <v>717</v>
      </c>
      <c r="C157" t="s">
        <v>1577</v>
      </c>
      <c r="D157" t="s">
        <v>1578</v>
      </c>
      <c r="E157" t="s">
        <v>1579</v>
      </c>
      <c r="F157" t="s">
        <v>1580</v>
      </c>
      <c r="G157">
        <v>0</v>
      </c>
      <c r="H157">
        <v>0</v>
      </c>
      <c r="I157">
        <v>0</v>
      </c>
      <c r="J157">
        <v>0</v>
      </c>
      <c r="K157">
        <v>0</v>
      </c>
      <c r="L157">
        <v>0</v>
      </c>
      <c r="M157">
        <v>0</v>
      </c>
      <c r="N157" t="s">
        <v>1053</v>
      </c>
      <c r="O157" t="s">
        <v>1053</v>
      </c>
      <c r="P157" t="s">
        <v>1053</v>
      </c>
      <c r="Q157" t="s">
        <v>1053</v>
      </c>
      <c r="V157" t="s">
        <v>1053</v>
      </c>
      <c r="X157" s="180" t="s">
        <v>1137</v>
      </c>
      <c r="Y157" t="s">
        <v>1088</v>
      </c>
      <c r="Z157" t="s">
        <v>1084</v>
      </c>
      <c r="AA157" t="s">
        <v>1086</v>
      </c>
      <c r="AB157" t="s">
        <v>1086</v>
      </c>
      <c r="AO157" t="s">
        <v>1105</v>
      </c>
      <c r="AP157" t="s">
        <v>1109</v>
      </c>
      <c r="AQ157" t="s">
        <v>1105</v>
      </c>
      <c r="AR157" t="s">
        <v>1107</v>
      </c>
      <c r="AS157" t="s">
        <v>1105</v>
      </c>
      <c r="AT157" t="s">
        <v>1107</v>
      </c>
      <c r="AU157" t="s">
        <v>1105</v>
      </c>
      <c r="AV157" t="s">
        <v>1105</v>
      </c>
      <c r="AW157" t="s">
        <v>1107</v>
      </c>
      <c r="AX157" t="s">
        <v>1105</v>
      </c>
      <c r="AY157" t="s">
        <v>1109</v>
      </c>
      <c r="AZ157" t="s">
        <v>1105</v>
      </c>
      <c r="BA157" t="s">
        <v>1107</v>
      </c>
      <c r="BB157" t="s">
        <v>1105</v>
      </c>
      <c r="BC157" t="s">
        <v>1107</v>
      </c>
      <c r="BD157" t="s">
        <v>1105</v>
      </c>
      <c r="BE157" t="s">
        <v>1105</v>
      </c>
      <c r="BF157" t="s">
        <v>1107</v>
      </c>
      <c r="BG157" t="s">
        <v>1105</v>
      </c>
      <c r="BH157" t="s">
        <v>1109</v>
      </c>
      <c r="BI157" t="s">
        <v>1105</v>
      </c>
      <c r="BJ157" t="s">
        <v>1107</v>
      </c>
      <c r="BK157" t="s">
        <v>1105</v>
      </c>
      <c r="BL157" t="s">
        <v>1107</v>
      </c>
      <c r="BM157" t="s">
        <v>1105</v>
      </c>
      <c r="BN157" t="s">
        <v>1105</v>
      </c>
      <c r="BO157" t="s">
        <v>1107</v>
      </c>
      <c r="BP157" t="s">
        <v>1105</v>
      </c>
      <c r="BQ157" t="s">
        <v>1109</v>
      </c>
      <c r="BR157" t="s">
        <v>1105</v>
      </c>
      <c r="BS157" t="s">
        <v>1107</v>
      </c>
      <c r="BT157" t="s">
        <v>1105</v>
      </c>
      <c r="BU157" t="s">
        <v>1107</v>
      </c>
      <c r="BV157" t="s">
        <v>1105</v>
      </c>
      <c r="BW157" t="s">
        <v>1105</v>
      </c>
      <c r="BX157" t="s">
        <v>1107</v>
      </c>
    </row>
    <row r="158" spans="1:76" x14ac:dyDescent="0.3">
      <c r="A158" t="s">
        <v>720</v>
      </c>
      <c r="B158" t="s">
        <v>721</v>
      </c>
      <c r="C158" t="s">
        <v>1524</v>
      </c>
      <c r="D158" t="s">
        <v>1525</v>
      </c>
      <c r="E158" t="s">
        <v>1526</v>
      </c>
      <c r="F158" t="s">
        <v>1527</v>
      </c>
      <c r="G158">
        <v>0</v>
      </c>
      <c r="H158">
        <v>0</v>
      </c>
      <c r="I158">
        <v>0</v>
      </c>
      <c r="J158">
        <v>0</v>
      </c>
      <c r="K158">
        <v>0</v>
      </c>
      <c r="L158">
        <v>0</v>
      </c>
      <c r="M158">
        <v>0</v>
      </c>
      <c r="N158" t="s">
        <v>1053</v>
      </c>
      <c r="O158" t="s">
        <v>1053</v>
      </c>
      <c r="P158" t="s">
        <v>1053</v>
      </c>
      <c r="Q158" t="s">
        <v>1053</v>
      </c>
      <c r="V158" t="s">
        <v>1053</v>
      </c>
      <c r="X158" s="180" t="s">
        <v>1137</v>
      </c>
      <c r="Y158" t="s">
        <v>1086</v>
      </c>
      <c r="Z158" t="s">
        <v>1086</v>
      </c>
      <c r="AA158" t="s">
        <v>1084</v>
      </c>
      <c r="AB158" t="s">
        <v>1086</v>
      </c>
      <c r="AO158" t="s">
        <v>1107</v>
      </c>
      <c r="AP158" t="s">
        <v>1105</v>
      </c>
      <c r="AQ158" t="s">
        <v>1107</v>
      </c>
      <c r="AR158" t="s">
        <v>1107</v>
      </c>
      <c r="AS158" t="s">
        <v>1105</v>
      </c>
      <c r="AT158" t="s">
        <v>1105</v>
      </c>
      <c r="AU158" t="s">
        <v>1105</v>
      </c>
      <c r="AV158" t="s">
        <v>1107</v>
      </c>
      <c r="AW158" t="s">
        <v>1105</v>
      </c>
      <c r="AX158" t="s">
        <v>1107</v>
      </c>
      <c r="AY158" t="s">
        <v>1105</v>
      </c>
      <c r="AZ158" t="s">
        <v>1107</v>
      </c>
      <c r="BA158" t="s">
        <v>1107</v>
      </c>
      <c r="BB158" t="s">
        <v>1105</v>
      </c>
      <c r="BC158" t="s">
        <v>1105</v>
      </c>
      <c r="BD158" t="s">
        <v>1105</v>
      </c>
      <c r="BE158" t="s">
        <v>1107</v>
      </c>
      <c r="BF158" t="s">
        <v>1105</v>
      </c>
      <c r="BG158" t="s">
        <v>1107</v>
      </c>
      <c r="BH158" t="s">
        <v>1105</v>
      </c>
      <c r="BI158" t="s">
        <v>1107</v>
      </c>
      <c r="BJ158" t="s">
        <v>1107</v>
      </c>
      <c r="BK158" t="s">
        <v>1105</v>
      </c>
      <c r="BL158" t="s">
        <v>1105</v>
      </c>
      <c r="BM158" t="s">
        <v>1105</v>
      </c>
      <c r="BN158" t="s">
        <v>1107</v>
      </c>
      <c r="BO158" t="s">
        <v>1105</v>
      </c>
      <c r="BP158" t="s">
        <v>1107</v>
      </c>
      <c r="BQ158" t="s">
        <v>1105</v>
      </c>
      <c r="BR158" t="s">
        <v>1107</v>
      </c>
      <c r="BS158" t="s">
        <v>1107</v>
      </c>
      <c r="BT158" t="s">
        <v>1105</v>
      </c>
      <c r="BU158" t="s">
        <v>1105</v>
      </c>
      <c r="BV158" t="s">
        <v>1105</v>
      </c>
      <c r="BW158" t="s">
        <v>1107</v>
      </c>
      <c r="BX158" t="s">
        <v>1105</v>
      </c>
    </row>
    <row r="159" spans="1:76" x14ac:dyDescent="0.3">
      <c r="X159" s="18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183"/>
  <sheetViews>
    <sheetView zoomScale="80" zoomScaleNormal="80" workbookViewId="0"/>
  </sheetViews>
  <sheetFormatPr defaultRowHeight="14.4" x14ac:dyDescent="0.3"/>
  <cols>
    <col min="6" max="9" width="9.6640625" style="181" customWidth="1"/>
    <col min="10" max="13" width="9.109375" style="181"/>
    <col min="14" max="17" width="9.6640625" style="181" customWidth="1"/>
    <col min="18" max="21" width="11.6640625" style="181" customWidth="1"/>
    <col min="22" max="25" width="9.109375" style="181"/>
    <col min="26" max="33" width="11.6640625" style="181" customWidth="1"/>
    <col min="34" max="37" width="9.109375" style="181"/>
    <col min="38" max="41" width="11.6640625" style="181" customWidth="1"/>
    <col min="42" max="44" width="12.6640625" style="181" customWidth="1"/>
    <col min="45" max="63" width="9.109375" style="181"/>
  </cols>
  <sheetData>
    <row r="1" spans="1:80" x14ac:dyDescent="0.3">
      <c r="D1">
        <v>1</v>
      </c>
      <c r="E1">
        <v>2</v>
      </c>
      <c r="F1" s="181">
        <v>3</v>
      </c>
      <c r="G1" s="181">
        <v>4</v>
      </c>
      <c r="H1" s="181">
        <v>5</v>
      </c>
      <c r="I1" s="181">
        <v>6</v>
      </c>
      <c r="J1" s="181">
        <v>7</v>
      </c>
      <c r="K1" s="181">
        <v>8</v>
      </c>
      <c r="L1" s="181">
        <v>9</v>
      </c>
      <c r="M1" s="181">
        <v>10</v>
      </c>
      <c r="N1" s="181">
        <v>11</v>
      </c>
      <c r="O1" s="181">
        <v>12</v>
      </c>
      <c r="P1" s="181">
        <v>13</v>
      </c>
      <c r="Q1" s="181">
        <v>14</v>
      </c>
      <c r="R1" s="181">
        <v>15</v>
      </c>
      <c r="S1" s="181">
        <v>16</v>
      </c>
      <c r="T1" s="181">
        <v>17</v>
      </c>
      <c r="U1" s="181">
        <v>18</v>
      </c>
      <c r="V1" s="181">
        <v>19</v>
      </c>
      <c r="W1" s="181">
        <v>20</v>
      </c>
      <c r="X1" s="181">
        <v>21</v>
      </c>
      <c r="Y1" s="181">
        <v>22</v>
      </c>
      <c r="Z1" s="181">
        <v>23</v>
      </c>
      <c r="AA1" s="181">
        <v>24</v>
      </c>
      <c r="AB1" s="181">
        <v>25</v>
      </c>
      <c r="AC1" s="181">
        <v>26</v>
      </c>
      <c r="AD1" s="181">
        <v>27</v>
      </c>
      <c r="AE1" s="181">
        <v>28</v>
      </c>
      <c r="AF1" s="181">
        <v>29</v>
      </c>
      <c r="AG1" s="181">
        <v>30</v>
      </c>
      <c r="AH1" s="181">
        <v>31</v>
      </c>
      <c r="AI1" s="181">
        <v>32</v>
      </c>
      <c r="AJ1" s="181">
        <v>33</v>
      </c>
      <c r="AK1" s="181">
        <v>34</v>
      </c>
      <c r="AL1" s="181">
        <v>35</v>
      </c>
      <c r="AM1" s="181">
        <v>36</v>
      </c>
      <c r="AN1" s="181">
        <v>37</v>
      </c>
      <c r="AO1" s="181">
        <v>38</v>
      </c>
      <c r="AP1" s="181">
        <v>39</v>
      </c>
      <c r="AQ1" s="181">
        <v>40</v>
      </c>
      <c r="AR1" s="181">
        <v>41</v>
      </c>
      <c r="AS1" s="181">
        <v>42</v>
      </c>
      <c r="AT1" s="181">
        <v>43</v>
      </c>
      <c r="AU1" s="181">
        <v>44</v>
      </c>
      <c r="AV1" s="181">
        <v>45</v>
      </c>
      <c r="AW1" s="181">
        <v>46</v>
      </c>
      <c r="AX1" s="181">
        <v>47</v>
      </c>
      <c r="AY1" s="181">
        <v>48</v>
      </c>
      <c r="AZ1" s="181">
        <v>49</v>
      </c>
      <c r="BA1" s="181">
        <v>50</v>
      </c>
      <c r="BB1" s="181">
        <v>51</v>
      </c>
      <c r="BC1" s="181">
        <v>52</v>
      </c>
      <c r="BD1" s="181">
        <v>53</v>
      </c>
      <c r="BE1" s="181">
        <v>54</v>
      </c>
      <c r="BF1" s="181">
        <v>55</v>
      </c>
      <c r="BG1" s="181">
        <v>56</v>
      </c>
      <c r="BH1" s="181">
        <v>57</v>
      </c>
      <c r="BI1" s="181">
        <v>58</v>
      </c>
      <c r="BJ1" s="181">
        <v>59</v>
      </c>
      <c r="BK1" s="181">
        <v>60</v>
      </c>
      <c r="BL1" s="181">
        <v>61</v>
      </c>
      <c r="BM1" s="181">
        <v>62</v>
      </c>
      <c r="BN1" s="181">
        <v>63</v>
      </c>
      <c r="BO1" s="181">
        <v>64</v>
      </c>
      <c r="BP1" s="181">
        <v>65</v>
      </c>
      <c r="BQ1" s="181">
        <v>66</v>
      </c>
      <c r="BR1" s="181">
        <v>67</v>
      </c>
      <c r="BS1" s="181">
        <v>68</v>
      </c>
      <c r="BT1" s="181">
        <v>69</v>
      </c>
      <c r="BU1" s="181">
        <v>70</v>
      </c>
      <c r="BV1" s="181">
        <v>71</v>
      </c>
      <c r="BW1" s="181">
        <v>72</v>
      </c>
      <c r="BX1" s="181">
        <v>73</v>
      </c>
      <c r="BY1" s="181">
        <v>74</v>
      </c>
      <c r="BZ1" s="181">
        <v>75</v>
      </c>
      <c r="CA1" s="181">
        <v>76</v>
      </c>
      <c r="CB1" s="181">
        <v>77</v>
      </c>
    </row>
    <row r="3" spans="1:80" x14ac:dyDescent="0.3">
      <c r="F3" s="255" t="s">
        <v>1699</v>
      </c>
      <c r="G3" s="255"/>
      <c r="H3" s="255"/>
      <c r="I3" s="255"/>
      <c r="J3" s="255" t="s">
        <v>1701</v>
      </c>
      <c r="K3" s="255"/>
      <c r="L3" s="255"/>
      <c r="M3" s="255"/>
      <c r="N3" s="255" t="s">
        <v>1700</v>
      </c>
      <c r="O3" s="255"/>
      <c r="P3" s="255"/>
      <c r="Q3" s="255"/>
      <c r="R3" s="255" t="s">
        <v>1702</v>
      </c>
      <c r="S3" s="255"/>
      <c r="T3" s="255"/>
      <c r="U3" s="255"/>
      <c r="V3" s="255" t="s">
        <v>1703</v>
      </c>
      <c r="W3" s="255"/>
      <c r="X3" s="255"/>
      <c r="Y3" s="255"/>
      <c r="Z3" s="255" t="s">
        <v>1704</v>
      </c>
      <c r="AA3" s="255"/>
      <c r="AB3" s="255"/>
      <c r="AC3" s="255"/>
      <c r="AD3" s="255" t="s">
        <v>1705</v>
      </c>
      <c r="AE3" s="255"/>
      <c r="AF3" s="255"/>
      <c r="AG3" s="255"/>
      <c r="AH3" s="255" t="s">
        <v>1706</v>
      </c>
      <c r="AI3" s="255"/>
      <c r="AJ3" s="255"/>
      <c r="AK3" s="255"/>
      <c r="AL3" s="255" t="s">
        <v>1707</v>
      </c>
      <c r="AM3" s="255"/>
      <c r="AN3" s="255"/>
      <c r="AO3" s="255"/>
      <c r="AP3" s="255" t="s">
        <v>915</v>
      </c>
      <c r="AQ3" s="255"/>
      <c r="AR3" s="255"/>
      <c r="AS3" s="255" t="s">
        <v>1708</v>
      </c>
      <c r="AT3" s="255"/>
      <c r="AU3" s="255"/>
      <c r="AV3" s="255"/>
      <c r="AW3" s="255" t="s">
        <v>1709</v>
      </c>
      <c r="AX3" s="255"/>
      <c r="AY3" s="255"/>
      <c r="AZ3" s="255"/>
      <c r="BA3" s="255" t="s">
        <v>1710</v>
      </c>
      <c r="BB3" s="255"/>
      <c r="BC3" s="255"/>
      <c r="BD3" s="255"/>
      <c r="BE3" s="255" t="s">
        <v>1711</v>
      </c>
      <c r="BF3" s="255"/>
      <c r="BG3" s="255"/>
      <c r="BH3" s="255"/>
      <c r="BI3" s="255" t="s">
        <v>1712</v>
      </c>
      <c r="BJ3" s="255"/>
      <c r="BK3" s="255"/>
      <c r="BL3" s="255"/>
      <c r="BM3" s="255" t="s">
        <v>1713</v>
      </c>
      <c r="BN3" s="255"/>
      <c r="BO3" s="255"/>
      <c r="BP3" s="255"/>
      <c r="BQ3" s="255" t="s">
        <v>1714</v>
      </c>
      <c r="BR3" s="255"/>
      <c r="BS3" s="255"/>
      <c r="BT3" s="255"/>
      <c r="BU3" s="255" t="s">
        <v>1715</v>
      </c>
      <c r="BV3" s="255"/>
      <c r="BW3" s="255"/>
      <c r="BX3" s="255"/>
      <c r="BY3" s="255" t="s">
        <v>1716</v>
      </c>
      <c r="BZ3" s="255"/>
      <c r="CA3" s="255"/>
      <c r="CB3" s="255"/>
    </row>
    <row r="4" spans="1:80" x14ac:dyDescent="0.3">
      <c r="A4" t="s">
        <v>901</v>
      </c>
      <c r="B4" t="s">
        <v>902</v>
      </c>
      <c r="C4" t="s">
        <v>903</v>
      </c>
      <c r="D4" t="s">
        <v>221</v>
      </c>
      <c r="E4" t="s">
        <v>248</v>
      </c>
      <c r="F4" s="181" t="s">
        <v>905</v>
      </c>
      <c r="G4" s="181" t="s">
        <v>906</v>
      </c>
      <c r="H4" s="181" t="s">
        <v>907</v>
      </c>
      <c r="I4" s="181" t="s">
        <v>908</v>
      </c>
      <c r="J4" s="181" t="s">
        <v>910</v>
      </c>
      <c r="K4" s="181" t="s">
        <v>911</v>
      </c>
      <c r="L4" s="181" t="s">
        <v>912</v>
      </c>
      <c r="M4" s="181" t="s">
        <v>913</v>
      </c>
      <c r="N4" s="181" t="s">
        <v>910</v>
      </c>
      <c r="O4" s="181" t="s">
        <v>911</v>
      </c>
      <c r="P4" s="181" t="s">
        <v>912</v>
      </c>
      <c r="Q4" s="181" t="s">
        <v>913</v>
      </c>
      <c r="R4" s="181" t="s">
        <v>905</v>
      </c>
      <c r="S4" s="181" t="s">
        <v>906</v>
      </c>
      <c r="T4" s="181" t="s">
        <v>907</v>
      </c>
      <c r="U4" s="181" t="s">
        <v>908</v>
      </c>
      <c r="V4" s="181" t="s">
        <v>910</v>
      </c>
      <c r="W4" s="181" t="s">
        <v>911</v>
      </c>
      <c r="X4" s="181" t="s">
        <v>912</v>
      </c>
      <c r="Y4" s="181" t="s">
        <v>913</v>
      </c>
      <c r="Z4" s="181" t="s">
        <v>910</v>
      </c>
      <c r="AA4" s="181" t="s">
        <v>911</v>
      </c>
      <c r="AB4" s="181" t="s">
        <v>912</v>
      </c>
      <c r="AC4" s="181" t="s">
        <v>913</v>
      </c>
      <c r="AD4" s="181" t="s">
        <v>905</v>
      </c>
      <c r="AE4" s="181" t="s">
        <v>906</v>
      </c>
      <c r="AF4" s="181" t="s">
        <v>907</v>
      </c>
      <c r="AG4" s="181" t="s">
        <v>908</v>
      </c>
      <c r="AH4" s="181" t="s">
        <v>910</v>
      </c>
      <c r="AI4" s="181" t="s">
        <v>911</v>
      </c>
      <c r="AJ4" s="181" t="s">
        <v>912</v>
      </c>
      <c r="AK4" s="181" t="s">
        <v>913</v>
      </c>
      <c r="AL4" s="181" t="s">
        <v>910</v>
      </c>
      <c r="AM4" s="181" t="s">
        <v>911</v>
      </c>
      <c r="AN4" s="181" t="s">
        <v>912</v>
      </c>
      <c r="AO4" s="181" t="s">
        <v>913</v>
      </c>
      <c r="AP4" s="181">
        <v>2017</v>
      </c>
      <c r="AQ4" s="181">
        <v>2018</v>
      </c>
      <c r="AR4" s="181">
        <v>2019</v>
      </c>
      <c r="AS4" s="181" t="s">
        <v>905</v>
      </c>
      <c r="AT4" s="181" t="s">
        <v>906</v>
      </c>
      <c r="AU4" s="181" t="s">
        <v>907</v>
      </c>
      <c r="AV4" s="181" t="s">
        <v>908</v>
      </c>
      <c r="AW4" s="181" t="s">
        <v>910</v>
      </c>
      <c r="AX4" s="181" t="s">
        <v>911</v>
      </c>
      <c r="AY4" s="181" t="s">
        <v>912</v>
      </c>
      <c r="AZ4" s="181" t="s">
        <v>913</v>
      </c>
      <c r="BA4" s="181" t="s">
        <v>910</v>
      </c>
      <c r="BB4" s="181" t="s">
        <v>911</v>
      </c>
      <c r="BC4" s="181" t="s">
        <v>912</v>
      </c>
      <c r="BD4" s="181" t="s">
        <v>913</v>
      </c>
      <c r="BE4" s="181" t="s">
        <v>905</v>
      </c>
      <c r="BF4" s="181" t="s">
        <v>906</v>
      </c>
      <c r="BG4" s="181" t="s">
        <v>907</v>
      </c>
      <c r="BH4" s="181" t="s">
        <v>908</v>
      </c>
      <c r="BI4" s="181" t="s">
        <v>910</v>
      </c>
      <c r="BJ4" s="181" t="s">
        <v>911</v>
      </c>
      <c r="BK4" s="181" t="s">
        <v>912</v>
      </c>
      <c r="BL4" s="181" t="s">
        <v>913</v>
      </c>
      <c r="BM4" s="181" t="s">
        <v>910</v>
      </c>
      <c r="BN4" s="181" t="s">
        <v>911</v>
      </c>
      <c r="BO4" s="181" t="s">
        <v>912</v>
      </c>
      <c r="BP4" s="181" t="s">
        <v>913</v>
      </c>
      <c r="BQ4" s="181" t="s">
        <v>905</v>
      </c>
      <c r="BR4" s="181" t="s">
        <v>906</v>
      </c>
      <c r="BS4" s="181" t="s">
        <v>907</v>
      </c>
      <c r="BT4" s="181" t="s">
        <v>908</v>
      </c>
      <c r="BU4" s="181" t="s">
        <v>910</v>
      </c>
      <c r="BV4" s="181" t="s">
        <v>911</v>
      </c>
      <c r="BW4" s="181" t="s">
        <v>912</v>
      </c>
      <c r="BX4" s="181" t="s">
        <v>913</v>
      </c>
      <c r="BY4" s="181" t="s">
        <v>910</v>
      </c>
      <c r="BZ4" s="181" t="s">
        <v>911</v>
      </c>
      <c r="CA4" s="181" t="s">
        <v>912</v>
      </c>
      <c r="CB4" s="181" t="s">
        <v>913</v>
      </c>
    </row>
    <row r="5" spans="1:80" x14ac:dyDescent="0.3">
      <c r="D5" t="s">
        <v>248</v>
      </c>
      <c r="E5" t="s">
        <v>900</v>
      </c>
      <c r="F5" s="16">
        <f t="shared" ref="F5:AR5" si="0">SUM(F$34:F$183)</f>
        <v>462902.00000000006</v>
      </c>
      <c r="G5" s="16">
        <f t="shared" si="0"/>
        <v>465475</v>
      </c>
      <c r="H5" s="16">
        <f t="shared" si="0"/>
        <v>492283</v>
      </c>
      <c r="I5" s="16">
        <f t="shared" si="0"/>
        <v>477429.00000000029</v>
      </c>
      <c r="J5" s="16">
        <f t="shared" si="0"/>
        <v>0</v>
      </c>
      <c r="K5" s="16">
        <f t="shared" si="0"/>
        <v>0</v>
      </c>
      <c r="L5" s="16">
        <f t="shared" si="0"/>
        <v>0</v>
      </c>
      <c r="M5" s="16">
        <f t="shared" si="0"/>
        <v>0</v>
      </c>
      <c r="N5" s="16">
        <f t="shared" si="0"/>
        <v>509081.99999999994</v>
      </c>
      <c r="O5" s="16">
        <f t="shared" si="0"/>
        <v>0</v>
      </c>
      <c r="P5" s="16">
        <f t="shared" si="0"/>
        <v>0</v>
      </c>
      <c r="Q5" s="16">
        <f t="shared" si="0"/>
        <v>0</v>
      </c>
      <c r="R5" s="16">
        <f t="shared" si="0"/>
        <v>1010911.0000000001</v>
      </c>
      <c r="S5" s="16">
        <f t="shared" si="0"/>
        <v>998528.99999999965</v>
      </c>
      <c r="T5" s="16">
        <f t="shared" si="0"/>
        <v>1042729.0000000002</v>
      </c>
      <c r="U5" s="16">
        <f t="shared" si="0"/>
        <v>1049420.0000000005</v>
      </c>
      <c r="V5" s="16">
        <f t="shared" si="0"/>
        <v>0</v>
      </c>
      <c r="W5" s="16">
        <f t="shared" si="0"/>
        <v>0</v>
      </c>
      <c r="X5" s="16">
        <f t="shared" si="0"/>
        <v>0</v>
      </c>
      <c r="Y5" s="16">
        <f t="shared" si="0"/>
        <v>0</v>
      </c>
      <c r="Z5" s="16">
        <f t="shared" si="0"/>
        <v>1031292</v>
      </c>
      <c r="AA5" s="16">
        <f t="shared" si="0"/>
        <v>0</v>
      </c>
      <c r="AB5" s="16">
        <f t="shared" si="0"/>
        <v>0</v>
      </c>
      <c r="AC5" s="16">
        <f t="shared" si="0"/>
        <v>0</v>
      </c>
      <c r="AD5" s="16">
        <f t="shared" si="0"/>
        <v>1473813.0000000002</v>
      </c>
      <c r="AE5" s="16">
        <f t="shared" si="0"/>
        <v>1464004.0000000009</v>
      </c>
      <c r="AF5" s="16">
        <f t="shared" si="0"/>
        <v>1535012.0000000002</v>
      </c>
      <c r="AG5" s="16">
        <f t="shared" si="0"/>
        <v>1526848.9999999998</v>
      </c>
      <c r="AH5" s="16">
        <f t="shared" si="0"/>
        <v>0</v>
      </c>
      <c r="AI5" s="16">
        <f t="shared" si="0"/>
        <v>0</v>
      </c>
      <c r="AJ5" s="16">
        <f t="shared" si="0"/>
        <v>0</v>
      </c>
      <c r="AK5" s="16">
        <f t="shared" si="0"/>
        <v>0</v>
      </c>
      <c r="AL5" s="16">
        <f t="shared" si="0"/>
        <v>1540374</v>
      </c>
      <c r="AM5" s="16">
        <f t="shared" si="0"/>
        <v>0</v>
      </c>
      <c r="AN5" s="16">
        <f t="shared" si="0"/>
        <v>0</v>
      </c>
      <c r="AO5" s="16">
        <f t="shared" si="0"/>
        <v>0</v>
      </c>
      <c r="AP5" s="16">
        <f t="shared" si="0"/>
        <v>55619430</v>
      </c>
      <c r="AQ5" s="16">
        <f t="shared" si="0"/>
        <v>55997685.997999988</v>
      </c>
      <c r="AR5" s="16">
        <f t="shared" si="0"/>
        <v>56357465.994000003</v>
      </c>
      <c r="AS5" s="16">
        <f>IFERROR((F5/$AP5)*100000,"")</f>
        <v>832.26670967322048</v>
      </c>
      <c r="AT5" s="16">
        <f t="shared" ref="AT5:BS5" si="1">IFERROR((G5/$AP5)*100000,"")</f>
        <v>836.8927908826106</v>
      </c>
      <c r="AU5" s="16">
        <f t="shared" si="1"/>
        <v>885.09177458309091</v>
      </c>
      <c r="AV5" s="16">
        <f>IFERROR((I5/$AQ5)*100000,"")</f>
        <v>852.58701585821257</v>
      </c>
      <c r="AW5" s="16">
        <f t="shared" ref="AW5:BC5" si="2">IFERROR((J5/$AQ5)*100000,"")</f>
        <v>0</v>
      </c>
      <c r="AX5" s="16">
        <f t="shared" si="2"/>
        <v>0</v>
      </c>
      <c r="AY5" s="16">
        <f t="shared" si="2"/>
        <v>0</v>
      </c>
      <c r="AZ5" s="16">
        <f>IFERROR((M5/$AR5)*100000,"")</f>
        <v>0</v>
      </c>
      <c r="BA5" s="16">
        <f t="shared" si="2"/>
        <v>909.11256586242212</v>
      </c>
      <c r="BB5" s="16">
        <f t="shared" si="2"/>
        <v>0</v>
      </c>
      <c r="BC5" s="16">
        <f t="shared" si="2"/>
        <v>0</v>
      </c>
      <c r="BD5" s="16">
        <f>IFERROR((Q5/$AR5)*100000,"")</f>
        <v>0</v>
      </c>
      <c r="BE5" s="16">
        <f t="shared" si="1"/>
        <v>1817.55008995957</v>
      </c>
      <c r="BF5" s="16">
        <f t="shared" si="1"/>
        <v>1795.2880854766036</v>
      </c>
      <c r="BG5" s="16">
        <f t="shared" si="1"/>
        <v>1874.7567172119529</v>
      </c>
      <c r="BH5" s="16">
        <f>IFERROR((U5/$AQ5)*100000,"")</f>
        <v>1874.0417238624493</v>
      </c>
      <c r="BI5" s="16">
        <f t="shared" ref="BI5:BO5" si="3">IFERROR((V5/$AQ5)*100000,"")</f>
        <v>0</v>
      </c>
      <c r="BJ5" s="16">
        <f t="shared" si="3"/>
        <v>0</v>
      </c>
      <c r="BK5" s="16">
        <f t="shared" si="3"/>
        <v>0</v>
      </c>
      <c r="BL5" s="16">
        <f>IFERROR((Y5/$AR5)*100000,"")</f>
        <v>0</v>
      </c>
      <c r="BM5" s="16">
        <f t="shared" si="3"/>
        <v>1841.6689576009151</v>
      </c>
      <c r="BN5" s="16">
        <f t="shared" si="3"/>
        <v>0</v>
      </c>
      <c r="BO5" s="16">
        <f t="shared" si="3"/>
        <v>0</v>
      </c>
      <c r="BP5" s="16">
        <f>IFERROR((AC5/$AR5)*100000,"")</f>
        <v>0</v>
      </c>
      <c r="BQ5" s="16">
        <f t="shared" si="1"/>
        <v>2649.8167996327907</v>
      </c>
      <c r="BR5" s="16">
        <f t="shared" si="1"/>
        <v>2632.1808763592162</v>
      </c>
      <c r="BS5" s="16">
        <f t="shared" si="1"/>
        <v>2759.8484917950441</v>
      </c>
      <c r="BT5" s="16">
        <f>IFERROR((AG5/$AQ5)*100000,"")</f>
        <v>2726.6287397206606</v>
      </c>
      <c r="BU5" s="16">
        <f t="shared" ref="BU5:CA5" si="4">IFERROR((AH5/$AQ5)*100000,"")</f>
        <v>0</v>
      </c>
      <c r="BV5" s="16">
        <f t="shared" si="4"/>
        <v>0</v>
      </c>
      <c r="BW5" s="16">
        <f t="shared" si="4"/>
        <v>0</v>
      </c>
      <c r="BX5" s="16">
        <f>IFERROR((AK5/$AR5)*100000,"")</f>
        <v>0</v>
      </c>
      <c r="BY5" s="16">
        <f t="shared" si="4"/>
        <v>2750.7815234633372</v>
      </c>
      <c r="BZ5" s="16">
        <f t="shared" si="4"/>
        <v>0</v>
      </c>
      <c r="CA5" s="16">
        <f t="shared" si="4"/>
        <v>0</v>
      </c>
      <c r="CB5" s="16">
        <f>IFERROR((AO5/$AR5)*100000,"")</f>
        <v>0</v>
      </c>
    </row>
    <row r="6" spans="1:80" x14ac:dyDescent="0.3">
      <c r="D6" t="s">
        <v>255</v>
      </c>
      <c r="E6" t="s">
        <v>256</v>
      </c>
      <c r="F6" s="16">
        <f t="shared" ref="F6:AG10" si="5">SUMIFS(F$34:F$183,$A$34:$A$183,$D6)</f>
        <v>141814.81290760092</v>
      </c>
      <c r="G6" s="16">
        <f t="shared" si="5"/>
        <v>143747.55125455005</v>
      </c>
      <c r="H6" s="16">
        <f t="shared" si="5"/>
        <v>156368.9723854922</v>
      </c>
      <c r="I6" s="16">
        <f t="shared" si="5"/>
        <v>150217.53461526864</v>
      </c>
      <c r="J6" s="16">
        <f t="shared" si="5"/>
        <v>0</v>
      </c>
      <c r="K6" s="16">
        <f t="shared" si="5"/>
        <v>0</v>
      </c>
      <c r="L6" s="16">
        <f t="shared" si="5"/>
        <v>0</v>
      </c>
      <c r="M6" s="16">
        <f t="shared" si="5"/>
        <v>0</v>
      </c>
      <c r="N6" s="16">
        <f t="shared" si="5"/>
        <v>159220.57873129551</v>
      </c>
      <c r="O6" s="16">
        <f t="shared" si="5"/>
        <v>0</v>
      </c>
      <c r="P6" s="16">
        <f t="shared" si="5"/>
        <v>0</v>
      </c>
      <c r="Q6" s="16">
        <f t="shared" si="5"/>
        <v>0</v>
      </c>
      <c r="R6" s="16">
        <f t="shared" si="5"/>
        <v>311217.04166451999</v>
      </c>
      <c r="S6" s="16">
        <f t="shared" si="5"/>
        <v>308567.11560091603</v>
      </c>
      <c r="T6" s="16">
        <f t="shared" si="5"/>
        <v>324448.47927672678</v>
      </c>
      <c r="U6" s="16">
        <f t="shared" si="5"/>
        <v>323734.34086801013</v>
      </c>
      <c r="V6" s="16">
        <f t="shared" si="5"/>
        <v>0</v>
      </c>
      <c r="W6" s="16">
        <f t="shared" si="5"/>
        <v>0</v>
      </c>
      <c r="X6" s="16">
        <f t="shared" si="5"/>
        <v>0</v>
      </c>
      <c r="Y6" s="16">
        <f t="shared" si="5"/>
        <v>0</v>
      </c>
      <c r="Z6" s="16">
        <f t="shared" si="5"/>
        <v>317376.02488677419</v>
      </c>
      <c r="AA6" s="16">
        <f t="shared" si="5"/>
        <v>0</v>
      </c>
      <c r="AB6" s="16">
        <f t="shared" si="5"/>
        <v>0</v>
      </c>
      <c r="AC6" s="16">
        <f t="shared" si="5"/>
        <v>0</v>
      </c>
      <c r="AD6" s="16">
        <f t="shared" si="5"/>
        <v>453031.85457212105</v>
      </c>
      <c r="AE6" s="16">
        <f t="shared" si="5"/>
        <v>452314.66685546609</v>
      </c>
      <c r="AF6" s="16">
        <f t="shared" si="5"/>
        <v>480817.45166221901</v>
      </c>
      <c r="AG6" s="16">
        <f t="shared" si="5"/>
        <v>473951.87548327877</v>
      </c>
      <c r="AH6" s="16">
        <f t="shared" ref="AD6:AR9" si="6">SUMIFS(AH$34:AH$183,$A$34:$A$183,$D6)</f>
        <v>0</v>
      </c>
      <c r="AI6" s="16">
        <f t="shared" si="6"/>
        <v>0</v>
      </c>
      <c r="AJ6" s="16">
        <f t="shared" si="6"/>
        <v>0</v>
      </c>
      <c r="AK6" s="16">
        <f t="shared" si="6"/>
        <v>0</v>
      </c>
      <c r="AL6" s="16">
        <f t="shared" si="6"/>
        <v>476596.60361806961</v>
      </c>
      <c r="AM6" s="16">
        <f t="shared" si="6"/>
        <v>0</v>
      </c>
      <c r="AN6" s="16">
        <f t="shared" si="6"/>
        <v>0</v>
      </c>
      <c r="AO6" s="16">
        <f t="shared" si="6"/>
        <v>0</v>
      </c>
      <c r="AP6" s="16">
        <f t="shared" si="6"/>
        <v>15353484</v>
      </c>
      <c r="AQ6" s="16">
        <f t="shared" si="6"/>
        <v>15398466.481000001</v>
      </c>
      <c r="AR6" s="16">
        <f t="shared" si="6"/>
        <v>15454097.329999998</v>
      </c>
      <c r="AS6" s="16">
        <f t="shared" ref="AS6:AS69" si="7">IFERROR((F6/$AP6)*100000,"")</f>
        <v>923.66535769732081</v>
      </c>
      <c r="AT6" s="16">
        <f t="shared" ref="AT6:AT69" si="8">IFERROR((G6/$AP6)*100000,"")</f>
        <v>936.25362982467084</v>
      </c>
      <c r="AU6" s="16">
        <f t="shared" ref="AU6:AU69" si="9">IFERROR((H6/$AP6)*100000,"")</f>
        <v>1018.4592134625093</v>
      </c>
      <c r="AV6" s="16">
        <f t="shared" ref="AV6:AV69" si="10">IFERROR((I6/$AQ6)*100000,"")</f>
        <v>975.53567948224213</v>
      </c>
      <c r="AW6" s="16">
        <f t="shared" ref="AW6:AW69" si="11">IFERROR((J6/$AQ6)*100000,"")</f>
        <v>0</v>
      </c>
      <c r="AX6" s="16">
        <f t="shared" ref="AX6:AX69" si="12">IFERROR((K6/$AQ6)*100000,"")</f>
        <v>0</v>
      </c>
      <c r="AY6" s="16">
        <f t="shared" ref="AY6:AY69" si="13">IFERROR((L6/$AQ6)*100000,"")</f>
        <v>0</v>
      </c>
      <c r="AZ6" s="16">
        <f t="shared" ref="AZ6:AZ69" si="14">IFERROR((M6/$AR6)*100000,"")</f>
        <v>0</v>
      </c>
      <c r="BA6" s="16">
        <f t="shared" ref="BA6:BA69" si="15">IFERROR((N6/$AQ6)*100000,"")</f>
        <v>1034.0028270201842</v>
      </c>
      <c r="BB6" s="16">
        <f t="shared" ref="BB6:BB69" si="16">IFERROR((O6/$AQ6)*100000,"")</f>
        <v>0</v>
      </c>
      <c r="BC6" s="16">
        <f t="shared" ref="BC6:BC69" si="17">IFERROR((P6/$AQ6)*100000,"")</f>
        <v>0</v>
      </c>
      <c r="BD6" s="16">
        <f t="shared" ref="BD6:BD69" si="18">IFERROR((Q6/$AR6)*100000,"")</f>
        <v>0</v>
      </c>
      <c r="BE6" s="16">
        <f t="shared" ref="BE6:BE69" si="19">IFERROR((R6/$AP6)*100000,"")</f>
        <v>2027.0125117173402</v>
      </c>
      <c r="BF6" s="16">
        <f t="shared" ref="BF6:BF69" si="20">IFERROR((S6/$AP6)*100000,"")</f>
        <v>2009.7530671274092</v>
      </c>
      <c r="BG6" s="16">
        <f t="shared" ref="BG6:BG69" si="21">IFERROR((T6/$AP6)*100000,"")</f>
        <v>2113.1912423051785</v>
      </c>
      <c r="BH6" s="16">
        <f t="shared" ref="BH6:BH69" si="22">IFERROR((U6/$AQ6)*100000,"")</f>
        <v>2102.3803978627507</v>
      </c>
      <c r="BI6" s="16">
        <f t="shared" ref="BI6:BI69" si="23">IFERROR((V6/$AQ6)*100000,"")</f>
        <v>0</v>
      </c>
      <c r="BJ6" s="16">
        <f t="shared" ref="BJ6:BJ69" si="24">IFERROR((W6/$AQ6)*100000,"")</f>
        <v>0</v>
      </c>
      <c r="BK6" s="16">
        <f t="shared" ref="BK6:BK69" si="25">IFERROR((X6/$AQ6)*100000,"")</f>
        <v>0</v>
      </c>
      <c r="BL6" s="16">
        <f t="shared" ref="BL6:BL69" si="26">IFERROR((Y6/$AR6)*100000,"")</f>
        <v>0</v>
      </c>
      <c r="BM6" s="16">
        <f t="shared" ref="BM6:BM69" si="27">IFERROR((Z6/$AQ6)*100000,"")</f>
        <v>2061.0885199404825</v>
      </c>
      <c r="BN6" s="16">
        <f t="shared" ref="BN6:BN69" si="28">IFERROR((AA6/$AQ6)*100000,"")</f>
        <v>0</v>
      </c>
      <c r="BO6" s="16">
        <f t="shared" ref="BO6:BO69" si="29">IFERROR((AB6/$AQ6)*100000,"")</f>
        <v>0</v>
      </c>
      <c r="BP6" s="16">
        <f t="shared" ref="BP6:BP69" si="30">IFERROR((AC6/$AR6)*100000,"")</f>
        <v>0</v>
      </c>
      <c r="BQ6" s="16">
        <f t="shared" ref="BQ6:BQ69" si="31">IFERROR((AD6/$AP6)*100000,"")</f>
        <v>2950.6778694146624</v>
      </c>
      <c r="BR6" s="16">
        <f t="shared" ref="BR6:BR69" si="32">IFERROR((AE6/$AP6)*100000,"")</f>
        <v>2946.0066969520799</v>
      </c>
      <c r="BS6" s="16">
        <f t="shared" ref="BS6:BS69" si="33">IFERROR((AF6/$AP6)*100000,"")</f>
        <v>3131.6504557676881</v>
      </c>
      <c r="BT6" s="16">
        <f t="shared" ref="BT6:BT69" si="34">IFERROR((AG6/$AQ6)*100000,"")</f>
        <v>3077.916077344993</v>
      </c>
      <c r="BU6" s="16">
        <f t="shared" ref="BU6:BU69" si="35">IFERROR((AH6/$AQ6)*100000,"")</f>
        <v>0</v>
      </c>
      <c r="BV6" s="16">
        <f t="shared" ref="BV6:BV69" si="36">IFERROR((AI6/$AQ6)*100000,"")</f>
        <v>0</v>
      </c>
      <c r="BW6" s="16">
        <f t="shared" ref="BW6:BW69" si="37">IFERROR((AJ6/$AQ6)*100000,"")</f>
        <v>0</v>
      </c>
      <c r="BX6" s="16">
        <f t="shared" ref="BX6:BX69" si="38">IFERROR((AK6/$AR6)*100000,"")</f>
        <v>0</v>
      </c>
      <c r="BY6" s="16">
        <f t="shared" ref="BY6:BY69" si="39">IFERROR((AL6/$AQ6)*100000,"")</f>
        <v>3095.0913469606662</v>
      </c>
      <c r="BZ6" s="16">
        <f t="shared" ref="BZ6:BZ69" si="40">IFERROR((AM6/$AQ6)*100000,"")</f>
        <v>0</v>
      </c>
      <c r="CA6" s="16">
        <f t="shared" ref="CA6:CA69" si="41">IFERROR((AN6/$AQ6)*100000,"")</f>
        <v>0</v>
      </c>
      <c r="CB6" s="16">
        <f t="shared" ref="CB6:CB69" si="42">IFERROR((AO6/$AR6)*100000,"")</f>
        <v>0</v>
      </c>
    </row>
    <row r="7" spans="1:80" x14ac:dyDescent="0.3">
      <c r="D7" t="s">
        <v>261</v>
      </c>
      <c r="E7" t="s">
        <v>262</v>
      </c>
      <c r="F7" s="16">
        <f t="shared" si="5"/>
        <v>143050.73210921109</v>
      </c>
      <c r="G7" s="16">
        <f t="shared" si="5"/>
        <v>140495.1111806804</v>
      </c>
      <c r="H7" s="16">
        <f t="shared" si="5"/>
        <v>146249.6925034259</v>
      </c>
      <c r="I7" s="16">
        <f t="shared" si="5"/>
        <v>142441.3091728219</v>
      </c>
      <c r="J7" s="16">
        <f t="shared" si="5"/>
        <v>0</v>
      </c>
      <c r="K7" s="16">
        <f t="shared" si="5"/>
        <v>0</v>
      </c>
      <c r="L7" s="16">
        <f t="shared" si="5"/>
        <v>0</v>
      </c>
      <c r="M7" s="16">
        <f t="shared" si="5"/>
        <v>0</v>
      </c>
      <c r="N7" s="16">
        <f t="shared" si="5"/>
        <v>151131.05901164707</v>
      </c>
      <c r="O7" s="16">
        <f t="shared" si="5"/>
        <v>0</v>
      </c>
      <c r="P7" s="16">
        <f t="shared" si="5"/>
        <v>0</v>
      </c>
      <c r="Q7" s="16">
        <f t="shared" si="5"/>
        <v>0</v>
      </c>
      <c r="R7" s="16">
        <f t="shared" si="5"/>
        <v>316324.41733467334</v>
      </c>
      <c r="S7" s="16">
        <f t="shared" si="5"/>
        <v>313203.61435116961</v>
      </c>
      <c r="T7" s="16">
        <f t="shared" si="5"/>
        <v>323708.36069759232</v>
      </c>
      <c r="U7" s="16">
        <f t="shared" si="5"/>
        <v>328632.87453665002</v>
      </c>
      <c r="V7" s="16">
        <f t="shared" si="5"/>
        <v>0</v>
      </c>
      <c r="W7" s="16">
        <f t="shared" si="5"/>
        <v>0</v>
      </c>
      <c r="X7" s="16">
        <f t="shared" si="5"/>
        <v>0</v>
      </c>
      <c r="Y7" s="16">
        <f t="shared" si="5"/>
        <v>0</v>
      </c>
      <c r="Z7" s="16">
        <f t="shared" si="5"/>
        <v>322999.37351563532</v>
      </c>
      <c r="AA7" s="16">
        <f t="shared" si="5"/>
        <v>0</v>
      </c>
      <c r="AB7" s="16">
        <f t="shared" si="5"/>
        <v>0</v>
      </c>
      <c r="AC7" s="16">
        <f t="shared" si="5"/>
        <v>0</v>
      </c>
      <c r="AD7" s="16">
        <f t="shared" si="6"/>
        <v>459375.14944388444</v>
      </c>
      <c r="AE7" s="16">
        <f t="shared" si="6"/>
        <v>453698.72553185001</v>
      </c>
      <c r="AF7" s="16">
        <f t="shared" si="6"/>
        <v>469958.05320101813</v>
      </c>
      <c r="AG7" s="16">
        <f t="shared" si="6"/>
        <v>471074.18370947189</v>
      </c>
      <c r="AH7" s="16">
        <f t="shared" si="6"/>
        <v>0</v>
      </c>
      <c r="AI7" s="16">
        <f t="shared" si="6"/>
        <v>0</v>
      </c>
      <c r="AJ7" s="16">
        <f t="shared" si="6"/>
        <v>0</v>
      </c>
      <c r="AK7" s="16">
        <f t="shared" si="6"/>
        <v>0</v>
      </c>
      <c r="AL7" s="16">
        <f t="shared" si="6"/>
        <v>474130.43252728233</v>
      </c>
      <c r="AM7" s="16">
        <f t="shared" si="6"/>
        <v>0</v>
      </c>
      <c r="AN7" s="16">
        <f t="shared" si="6"/>
        <v>0</v>
      </c>
      <c r="AO7" s="16">
        <f t="shared" si="6"/>
        <v>0</v>
      </c>
      <c r="AP7" s="16">
        <f t="shared" si="6"/>
        <v>17068325</v>
      </c>
      <c r="AQ7" s="16">
        <f t="shared" si="6"/>
        <v>17160473.550000001</v>
      </c>
      <c r="AR7" s="16">
        <f t="shared" si="6"/>
        <v>17275225.07</v>
      </c>
      <c r="AS7" s="16">
        <f t="shared" si="7"/>
        <v>838.10644635142046</v>
      </c>
      <c r="AT7" s="16">
        <f t="shared" si="8"/>
        <v>823.13355985827786</v>
      </c>
      <c r="AU7" s="16">
        <f t="shared" si="9"/>
        <v>856.84853378070727</v>
      </c>
      <c r="AV7" s="16">
        <f t="shared" si="10"/>
        <v>830.05465296627483</v>
      </c>
      <c r="AW7" s="16">
        <f t="shared" si="11"/>
        <v>0</v>
      </c>
      <c r="AX7" s="16">
        <f t="shared" si="12"/>
        <v>0</v>
      </c>
      <c r="AY7" s="16">
        <f t="shared" si="13"/>
        <v>0</v>
      </c>
      <c r="AZ7" s="16">
        <f t="shared" si="14"/>
        <v>0</v>
      </c>
      <c r="BA7" s="16">
        <f t="shared" si="15"/>
        <v>880.6928233728554</v>
      </c>
      <c r="BB7" s="16">
        <f t="shared" si="16"/>
        <v>0</v>
      </c>
      <c r="BC7" s="16">
        <f t="shared" si="17"/>
        <v>0</v>
      </c>
      <c r="BD7" s="16">
        <f t="shared" si="18"/>
        <v>0</v>
      </c>
      <c r="BE7" s="16">
        <f t="shared" si="19"/>
        <v>1853.2833030462764</v>
      </c>
      <c r="BF7" s="16">
        <f t="shared" si="20"/>
        <v>1834.9991247012792</v>
      </c>
      <c r="BG7" s="16">
        <f t="shared" si="21"/>
        <v>1896.5443925961822</v>
      </c>
      <c r="BH7" s="16">
        <f t="shared" si="22"/>
        <v>1915.0571432607699</v>
      </c>
      <c r="BI7" s="16">
        <f t="shared" si="23"/>
        <v>0</v>
      </c>
      <c r="BJ7" s="16">
        <f t="shared" si="24"/>
        <v>0</v>
      </c>
      <c r="BK7" s="16">
        <f t="shared" si="25"/>
        <v>0</v>
      </c>
      <c r="BL7" s="16">
        <f t="shared" si="26"/>
        <v>0</v>
      </c>
      <c r="BM7" s="16">
        <f t="shared" si="27"/>
        <v>1882.2287891678568</v>
      </c>
      <c r="BN7" s="16">
        <f t="shared" si="28"/>
        <v>0</v>
      </c>
      <c r="BO7" s="16">
        <f t="shared" si="29"/>
        <v>0</v>
      </c>
      <c r="BP7" s="16">
        <f t="shared" si="30"/>
        <v>0</v>
      </c>
      <c r="BQ7" s="16">
        <f t="shared" si="31"/>
        <v>2691.389749397697</v>
      </c>
      <c r="BR7" s="16">
        <f t="shared" si="32"/>
        <v>2658.1326845595572</v>
      </c>
      <c r="BS7" s="16">
        <f t="shared" si="33"/>
        <v>2753.3929263768891</v>
      </c>
      <c r="BT7" s="16">
        <f t="shared" si="34"/>
        <v>2745.1117962270446</v>
      </c>
      <c r="BU7" s="16">
        <f t="shared" si="35"/>
        <v>0</v>
      </c>
      <c r="BV7" s="16">
        <f t="shared" si="36"/>
        <v>0</v>
      </c>
      <c r="BW7" s="16">
        <f t="shared" si="37"/>
        <v>0</v>
      </c>
      <c r="BX7" s="16">
        <f t="shared" si="38"/>
        <v>0</v>
      </c>
      <c r="BY7" s="16">
        <f t="shared" si="39"/>
        <v>2762.9216125407115</v>
      </c>
      <c r="BZ7" s="16">
        <f t="shared" si="40"/>
        <v>0</v>
      </c>
      <c r="CA7" s="16">
        <f t="shared" si="41"/>
        <v>0</v>
      </c>
      <c r="CB7" s="16">
        <f t="shared" si="42"/>
        <v>0</v>
      </c>
    </row>
    <row r="8" spans="1:80" x14ac:dyDescent="0.3">
      <c r="D8" t="s">
        <v>270</v>
      </c>
      <c r="E8" t="s">
        <v>271</v>
      </c>
      <c r="F8" s="16">
        <f t="shared" si="5"/>
        <v>61034.442687028371</v>
      </c>
      <c r="G8" s="16">
        <f t="shared" si="5"/>
        <v>62429.875441087315</v>
      </c>
      <c r="H8" s="16">
        <f t="shared" si="5"/>
        <v>64735.647566273699</v>
      </c>
      <c r="I8" s="16">
        <f t="shared" si="5"/>
        <v>62993.741288577403</v>
      </c>
      <c r="J8" s="16">
        <f t="shared" si="5"/>
        <v>0</v>
      </c>
      <c r="K8" s="16">
        <f t="shared" si="5"/>
        <v>0</v>
      </c>
      <c r="L8" s="16">
        <f t="shared" si="5"/>
        <v>0</v>
      </c>
      <c r="M8" s="16">
        <f t="shared" si="5"/>
        <v>0</v>
      </c>
      <c r="N8" s="16">
        <f t="shared" si="5"/>
        <v>68530.783814459224</v>
      </c>
      <c r="O8" s="16">
        <f t="shared" si="5"/>
        <v>0</v>
      </c>
      <c r="P8" s="16">
        <f t="shared" si="5"/>
        <v>0</v>
      </c>
      <c r="Q8" s="16">
        <f t="shared" si="5"/>
        <v>0</v>
      </c>
      <c r="R8" s="16">
        <f t="shared" si="5"/>
        <v>135421.71106886188</v>
      </c>
      <c r="S8" s="16">
        <f t="shared" si="5"/>
        <v>133376.24387698589</v>
      </c>
      <c r="T8" s="16">
        <f t="shared" si="5"/>
        <v>139179.30842356462</v>
      </c>
      <c r="U8" s="16">
        <f t="shared" si="5"/>
        <v>138820.16188111898</v>
      </c>
      <c r="V8" s="16">
        <f t="shared" si="5"/>
        <v>0</v>
      </c>
      <c r="W8" s="16">
        <f t="shared" si="5"/>
        <v>0</v>
      </c>
      <c r="X8" s="16">
        <f t="shared" si="5"/>
        <v>0</v>
      </c>
      <c r="Y8" s="16">
        <f t="shared" si="5"/>
        <v>0</v>
      </c>
      <c r="Z8" s="16">
        <f t="shared" si="5"/>
        <v>135875.43917548694</v>
      </c>
      <c r="AA8" s="16">
        <f t="shared" si="5"/>
        <v>0</v>
      </c>
      <c r="AB8" s="16">
        <f t="shared" si="5"/>
        <v>0</v>
      </c>
      <c r="AC8" s="16">
        <f t="shared" si="5"/>
        <v>0</v>
      </c>
      <c r="AD8" s="16">
        <f t="shared" si="6"/>
        <v>196456.15375589023</v>
      </c>
      <c r="AE8" s="16">
        <f t="shared" si="6"/>
        <v>195806.11931807318</v>
      </c>
      <c r="AF8" s="16">
        <f t="shared" si="6"/>
        <v>203914.95598983837</v>
      </c>
      <c r="AG8" s="16">
        <f t="shared" si="6"/>
        <v>201813.90316969634</v>
      </c>
      <c r="AH8" s="16">
        <f t="shared" si="6"/>
        <v>0</v>
      </c>
      <c r="AI8" s="16">
        <f t="shared" si="6"/>
        <v>0</v>
      </c>
      <c r="AJ8" s="16">
        <f t="shared" si="6"/>
        <v>0</v>
      </c>
      <c r="AK8" s="16">
        <f t="shared" si="6"/>
        <v>0</v>
      </c>
      <c r="AL8" s="16">
        <f t="shared" si="6"/>
        <v>204406.22298994617</v>
      </c>
      <c r="AM8" s="16">
        <f t="shared" si="6"/>
        <v>0</v>
      </c>
      <c r="AN8" s="16">
        <f t="shared" si="6"/>
        <v>0</v>
      </c>
      <c r="AO8" s="16">
        <f t="shared" si="6"/>
        <v>0</v>
      </c>
      <c r="AP8" s="16">
        <f t="shared" si="6"/>
        <v>8825001</v>
      </c>
      <c r="AQ8" s="16">
        <f t="shared" si="6"/>
        <v>8965587.629999999</v>
      </c>
      <c r="AR8" s="16">
        <f t="shared" si="6"/>
        <v>9056770.8380000032</v>
      </c>
      <c r="AS8" s="16">
        <f t="shared" si="7"/>
        <v>691.60833734781863</v>
      </c>
      <c r="AT8" s="16">
        <f t="shared" si="8"/>
        <v>707.42060472386709</v>
      </c>
      <c r="AU8" s="16">
        <f t="shared" si="9"/>
        <v>733.54833122708658</v>
      </c>
      <c r="AV8" s="16">
        <f t="shared" si="10"/>
        <v>702.61698271502382</v>
      </c>
      <c r="AW8" s="16">
        <f t="shared" si="11"/>
        <v>0</v>
      </c>
      <c r="AX8" s="16">
        <f t="shared" si="12"/>
        <v>0</v>
      </c>
      <c r="AY8" s="16">
        <f t="shared" si="13"/>
        <v>0</v>
      </c>
      <c r="AZ8" s="16">
        <f t="shared" si="14"/>
        <v>0</v>
      </c>
      <c r="BA8" s="16">
        <f t="shared" si="15"/>
        <v>764.37581832501962</v>
      </c>
      <c r="BB8" s="16">
        <f t="shared" si="16"/>
        <v>0</v>
      </c>
      <c r="BC8" s="16">
        <f t="shared" si="17"/>
        <v>0</v>
      </c>
      <c r="BD8" s="16">
        <f t="shared" si="18"/>
        <v>0</v>
      </c>
      <c r="BE8" s="16">
        <f t="shared" si="19"/>
        <v>1534.5234642903936</v>
      </c>
      <c r="BF8" s="16">
        <f t="shared" si="20"/>
        <v>1511.3453684252941</v>
      </c>
      <c r="BG8" s="16">
        <f t="shared" si="21"/>
        <v>1577.1024663177334</v>
      </c>
      <c r="BH8" s="16">
        <f t="shared" si="22"/>
        <v>1548.3665723885072</v>
      </c>
      <c r="BI8" s="16">
        <f t="shared" si="23"/>
        <v>0</v>
      </c>
      <c r="BJ8" s="16">
        <f t="shared" si="24"/>
        <v>0</v>
      </c>
      <c r="BK8" s="16">
        <f t="shared" si="25"/>
        <v>0</v>
      </c>
      <c r="BL8" s="16">
        <f t="shared" si="26"/>
        <v>0</v>
      </c>
      <c r="BM8" s="16">
        <f t="shared" si="27"/>
        <v>1515.5218462293581</v>
      </c>
      <c r="BN8" s="16">
        <f t="shared" si="28"/>
        <v>0</v>
      </c>
      <c r="BO8" s="16">
        <f t="shared" si="29"/>
        <v>0</v>
      </c>
      <c r="BP8" s="16">
        <f t="shared" si="30"/>
        <v>0</v>
      </c>
      <c r="BQ8" s="16">
        <f t="shared" si="31"/>
        <v>2226.131801638212</v>
      </c>
      <c r="BR8" s="16">
        <f t="shared" si="32"/>
        <v>2218.7659731491608</v>
      </c>
      <c r="BS8" s="16">
        <f t="shared" si="33"/>
        <v>2310.6507975448203</v>
      </c>
      <c r="BT8" s="16">
        <f t="shared" si="34"/>
        <v>2250.9835551035303</v>
      </c>
      <c r="BU8" s="16">
        <f t="shared" si="35"/>
        <v>0</v>
      </c>
      <c r="BV8" s="16">
        <f t="shared" si="36"/>
        <v>0</v>
      </c>
      <c r="BW8" s="16">
        <f t="shared" si="37"/>
        <v>0</v>
      </c>
      <c r="BX8" s="16">
        <f t="shared" si="38"/>
        <v>0</v>
      </c>
      <c r="BY8" s="16">
        <f t="shared" si="39"/>
        <v>2279.8976645543776</v>
      </c>
      <c r="BZ8" s="16">
        <f t="shared" si="40"/>
        <v>0</v>
      </c>
      <c r="CA8" s="16">
        <f t="shared" si="41"/>
        <v>0</v>
      </c>
      <c r="CB8" s="16">
        <f t="shared" si="42"/>
        <v>0</v>
      </c>
    </row>
    <row r="9" spans="1:80" x14ac:dyDescent="0.3">
      <c r="D9" t="s">
        <v>279</v>
      </c>
      <c r="E9" t="s">
        <v>280</v>
      </c>
      <c r="F9" s="16">
        <f t="shared" si="5"/>
        <v>45345.44392055455</v>
      </c>
      <c r="G9" s="16">
        <f t="shared" si="5"/>
        <v>46239.618813242108</v>
      </c>
      <c r="H9" s="16">
        <f t="shared" si="5"/>
        <v>49144.934333288336</v>
      </c>
      <c r="I9" s="16">
        <f t="shared" si="5"/>
        <v>47209.452417064633</v>
      </c>
      <c r="J9" s="16">
        <f t="shared" si="5"/>
        <v>0</v>
      </c>
      <c r="K9" s="16">
        <f t="shared" si="5"/>
        <v>0</v>
      </c>
      <c r="L9" s="16">
        <f t="shared" si="5"/>
        <v>0</v>
      </c>
      <c r="M9" s="16">
        <f t="shared" si="5"/>
        <v>0</v>
      </c>
      <c r="N9" s="16">
        <f t="shared" si="5"/>
        <v>49629.693371235619</v>
      </c>
      <c r="O9" s="16">
        <f t="shared" si="5"/>
        <v>0</v>
      </c>
      <c r="P9" s="16">
        <f t="shared" si="5"/>
        <v>0</v>
      </c>
      <c r="Q9" s="16">
        <f t="shared" si="5"/>
        <v>0</v>
      </c>
      <c r="R9" s="16">
        <f t="shared" si="5"/>
        <v>101864.68204723188</v>
      </c>
      <c r="S9" s="16">
        <f t="shared" si="5"/>
        <v>100498.1968739173</v>
      </c>
      <c r="T9" s="16">
        <f t="shared" si="5"/>
        <v>107099.98948516202</v>
      </c>
      <c r="U9" s="16">
        <f t="shared" si="5"/>
        <v>109307.41453595315</v>
      </c>
      <c r="V9" s="16">
        <f t="shared" si="5"/>
        <v>0</v>
      </c>
      <c r="W9" s="16">
        <f t="shared" si="5"/>
        <v>0</v>
      </c>
      <c r="X9" s="16">
        <f t="shared" si="5"/>
        <v>0</v>
      </c>
      <c r="Y9" s="16">
        <f t="shared" si="5"/>
        <v>0</v>
      </c>
      <c r="Z9" s="16">
        <f t="shared" si="5"/>
        <v>106499.85393430242</v>
      </c>
      <c r="AA9" s="16">
        <f t="shared" si="5"/>
        <v>0</v>
      </c>
      <c r="AB9" s="16">
        <f t="shared" si="5"/>
        <v>0</v>
      </c>
      <c r="AC9" s="16">
        <f t="shared" si="5"/>
        <v>0</v>
      </c>
      <c r="AD9" s="16">
        <f t="shared" si="6"/>
        <v>147210.12596778644</v>
      </c>
      <c r="AE9" s="16">
        <f t="shared" si="6"/>
        <v>146737.81568715943</v>
      </c>
      <c r="AF9" s="16">
        <f t="shared" si="6"/>
        <v>156244.92381845036</v>
      </c>
      <c r="AG9" s="16">
        <f t="shared" si="6"/>
        <v>156516.8669530178</v>
      </c>
      <c r="AH9" s="16">
        <f t="shared" si="6"/>
        <v>0</v>
      </c>
      <c r="AI9" s="16">
        <f t="shared" si="6"/>
        <v>0</v>
      </c>
      <c r="AJ9" s="16">
        <f t="shared" si="6"/>
        <v>0</v>
      </c>
      <c r="AK9" s="16">
        <f t="shared" si="6"/>
        <v>0</v>
      </c>
      <c r="AL9" s="16">
        <f t="shared" si="6"/>
        <v>156129.547305538</v>
      </c>
      <c r="AM9" s="16">
        <f t="shared" si="6"/>
        <v>0</v>
      </c>
      <c r="AN9" s="16">
        <f t="shared" si="6"/>
        <v>0</v>
      </c>
      <c r="AO9" s="16">
        <f t="shared" si="6"/>
        <v>0</v>
      </c>
      <c r="AP9" s="16">
        <f t="shared" si="6"/>
        <v>5559316</v>
      </c>
      <c r="AQ9" s="16">
        <f t="shared" si="6"/>
        <v>5592431.6379999984</v>
      </c>
      <c r="AR9" s="16">
        <f t="shared" si="6"/>
        <v>5631863.8370000003</v>
      </c>
      <c r="AS9" s="16">
        <f t="shared" si="7"/>
        <v>815.66588264733559</v>
      </c>
      <c r="AT9" s="16">
        <f t="shared" si="8"/>
        <v>831.75014360115722</v>
      </c>
      <c r="AU9" s="16">
        <f t="shared" si="9"/>
        <v>884.01044900646662</v>
      </c>
      <c r="AV9" s="16">
        <f t="shared" si="10"/>
        <v>844.16682175033225</v>
      </c>
      <c r="AW9" s="16">
        <f t="shared" si="11"/>
        <v>0</v>
      </c>
      <c r="AX9" s="16">
        <f t="shared" si="12"/>
        <v>0</v>
      </c>
      <c r="AY9" s="16">
        <f t="shared" si="13"/>
        <v>0</v>
      </c>
      <c r="AZ9" s="16">
        <f t="shared" si="14"/>
        <v>0</v>
      </c>
      <c r="BA9" s="16">
        <f t="shared" si="15"/>
        <v>887.44389889376475</v>
      </c>
      <c r="BB9" s="16">
        <f t="shared" si="16"/>
        <v>0</v>
      </c>
      <c r="BC9" s="16">
        <f t="shared" si="17"/>
        <v>0</v>
      </c>
      <c r="BD9" s="16">
        <f t="shared" si="18"/>
        <v>0</v>
      </c>
      <c r="BE9" s="16">
        <f t="shared" si="19"/>
        <v>1832.3240133720026</v>
      </c>
      <c r="BF9" s="16">
        <f t="shared" si="20"/>
        <v>1807.7439180272772</v>
      </c>
      <c r="BG9" s="16">
        <f t="shared" si="21"/>
        <v>1926.4958042529336</v>
      </c>
      <c r="BH9" s="16">
        <f t="shared" si="22"/>
        <v>1954.5596908725804</v>
      </c>
      <c r="BI9" s="16">
        <f t="shared" si="23"/>
        <v>0</v>
      </c>
      <c r="BJ9" s="16">
        <f t="shared" si="24"/>
        <v>0</v>
      </c>
      <c r="BK9" s="16">
        <f t="shared" si="25"/>
        <v>0</v>
      </c>
      <c r="BL9" s="16">
        <f t="shared" si="26"/>
        <v>0</v>
      </c>
      <c r="BM9" s="16">
        <f t="shared" si="27"/>
        <v>1904.3568313047738</v>
      </c>
      <c r="BN9" s="16">
        <f t="shared" si="28"/>
        <v>0</v>
      </c>
      <c r="BO9" s="16">
        <f t="shared" si="29"/>
        <v>0</v>
      </c>
      <c r="BP9" s="16">
        <f t="shared" si="30"/>
        <v>0</v>
      </c>
      <c r="BQ9" s="16">
        <f t="shared" si="31"/>
        <v>2647.9898960193386</v>
      </c>
      <c r="BR9" s="16">
        <f t="shared" si="32"/>
        <v>2639.4940616284343</v>
      </c>
      <c r="BS9" s="16">
        <f t="shared" si="33"/>
        <v>2810.5062532594002</v>
      </c>
      <c r="BT9" s="16">
        <f t="shared" si="34"/>
        <v>2798.7265126229127</v>
      </c>
      <c r="BU9" s="16">
        <f t="shared" si="35"/>
        <v>0</v>
      </c>
      <c r="BV9" s="16">
        <f t="shared" si="36"/>
        <v>0</v>
      </c>
      <c r="BW9" s="16">
        <f t="shared" si="37"/>
        <v>0</v>
      </c>
      <c r="BX9" s="16">
        <f t="shared" si="38"/>
        <v>0</v>
      </c>
      <c r="BY9" s="16">
        <f t="shared" si="39"/>
        <v>2791.8007301985376</v>
      </c>
      <c r="BZ9" s="16">
        <f t="shared" si="40"/>
        <v>0</v>
      </c>
      <c r="CA9" s="16">
        <f t="shared" si="41"/>
        <v>0</v>
      </c>
      <c r="CB9" s="16">
        <f t="shared" si="42"/>
        <v>0</v>
      </c>
    </row>
    <row r="10" spans="1:80" x14ac:dyDescent="0.3">
      <c r="D10" t="s">
        <v>288</v>
      </c>
      <c r="E10" t="s">
        <v>289</v>
      </c>
      <c r="F10" s="16">
        <f t="shared" si="5"/>
        <v>71656.568375605028</v>
      </c>
      <c r="G10" s="16">
        <f t="shared" si="5"/>
        <v>72562.843310440163</v>
      </c>
      <c r="H10" s="16">
        <f t="shared" si="5"/>
        <v>75783.753211519885</v>
      </c>
      <c r="I10" s="16">
        <f t="shared" si="5"/>
        <v>74566.962506267402</v>
      </c>
      <c r="J10" s="16">
        <f t="shared" si="5"/>
        <v>0</v>
      </c>
      <c r="K10" s="16">
        <f t="shared" si="5"/>
        <v>0</v>
      </c>
      <c r="L10" s="16">
        <f t="shared" si="5"/>
        <v>0</v>
      </c>
      <c r="M10" s="16">
        <f t="shared" si="5"/>
        <v>0</v>
      </c>
      <c r="N10" s="16">
        <f t="shared" si="5"/>
        <v>80569.885071362572</v>
      </c>
      <c r="O10" s="16">
        <f t="shared" si="5"/>
        <v>0</v>
      </c>
      <c r="P10" s="16">
        <f t="shared" si="5"/>
        <v>0</v>
      </c>
      <c r="Q10" s="16">
        <f t="shared" si="5"/>
        <v>0</v>
      </c>
      <c r="R10" s="16">
        <f t="shared" si="5"/>
        <v>146083.14788471296</v>
      </c>
      <c r="S10" s="16">
        <f t="shared" si="5"/>
        <v>142883.82929701105</v>
      </c>
      <c r="T10" s="16">
        <f t="shared" si="5"/>
        <v>148292.86211695417</v>
      </c>
      <c r="U10" s="16">
        <f t="shared" si="5"/>
        <v>148925.20817826779</v>
      </c>
      <c r="V10" s="16">
        <f t="shared" si="5"/>
        <v>0</v>
      </c>
      <c r="W10" s="16">
        <f t="shared" si="5"/>
        <v>0</v>
      </c>
      <c r="X10" s="16">
        <f t="shared" si="5"/>
        <v>0</v>
      </c>
      <c r="Y10" s="16">
        <f t="shared" si="5"/>
        <v>0</v>
      </c>
      <c r="Z10" s="16">
        <f t="shared" si="5"/>
        <v>148541.3084878012</v>
      </c>
      <c r="AA10" s="16">
        <f t="shared" si="5"/>
        <v>0</v>
      </c>
      <c r="AB10" s="16">
        <f t="shared" si="5"/>
        <v>0</v>
      </c>
      <c r="AC10" s="16">
        <f t="shared" ref="AC10:AR10" si="43">SUMIFS(AC$34:AC$183,$A$34:$A$183,$D10)</f>
        <v>0</v>
      </c>
      <c r="AD10" s="16">
        <f t="shared" si="43"/>
        <v>217739.71626031803</v>
      </c>
      <c r="AE10" s="16">
        <f t="shared" si="43"/>
        <v>215446.67260745124</v>
      </c>
      <c r="AF10" s="16">
        <f t="shared" si="43"/>
        <v>224076.61532847403</v>
      </c>
      <c r="AG10" s="16">
        <f t="shared" si="43"/>
        <v>223492.17068453517</v>
      </c>
      <c r="AH10" s="16">
        <f t="shared" si="43"/>
        <v>0</v>
      </c>
      <c r="AI10" s="16">
        <f t="shared" si="43"/>
        <v>0</v>
      </c>
      <c r="AJ10" s="16">
        <f t="shared" si="43"/>
        <v>0</v>
      </c>
      <c r="AK10" s="16">
        <f t="shared" si="43"/>
        <v>0</v>
      </c>
      <c r="AL10" s="16">
        <f t="shared" si="43"/>
        <v>229111.19355916383</v>
      </c>
      <c r="AM10" s="16">
        <f t="shared" si="43"/>
        <v>0</v>
      </c>
      <c r="AN10" s="16">
        <f t="shared" si="43"/>
        <v>0</v>
      </c>
      <c r="AO10" s="16">
        <f t="shared" si="43"/>
        <v>0</v>
      </c>
      <c r="AP10" s="16">
        <f t="shared" si="43"/>
        <v>8813304</v>
      </c>
      <c r="AQ10" s="16">
        <f t="shared" si="43"/>
        <v>8880726.699000001</v>
      </c>
      <c r="AR10" s="16">
        <f t="shared" si="43"/>
        <v>8939508.9189999998</v>
      </c>
      <c r="AS10" s="16">
        <f t="shared" si="7"/>
        <v>813.05000231020085</v>
      </c>
      <c r="AT10" s="16">
        <f t="shared" si="8"/>
        <v>823.33303503930154</v>
      </c>
      <c r="AU10" s="16">
        <f t="shared" si="9"/>
        <v>859.87903301100107</v>
      </c>
      <c r="AV10" s="16">
        <f t="shared" si="10"/>
        <v>839.64933314144093</v>
      </c>
      <c r="AW10" s="16">
        <f t="shared" si="11"/>
        <v>0</v>
      </c>
      <c r="AX10" s="16">
        <f t="shared" si="12"/>
        <v>0</v>
      </c>
      <c r="AY10" s="16">
        <f t="shared" si="13"/>
        <v>0</v>
      </c>
      <c r="AZ10" s="16">
        <f t="shared" si="14"/>
        <v>0</v>
      </c>
      <c r="BA10" s="16">
        <f t="shared" si="15"/>
        <v>907.24428081358485</v>
      </c>
      <c r="BB10" s="16">
        <f t="shared" si="16"/>
        <v>0</v>
      </c>
      <c r="BC10" s="16">
        <f t="shared" si="17"/>
        <v>0</v>
      </c>
      <c r="BD10" s="16">
        <f t="shared" si="18"/>
        <v>0</v>
      </c>
      <c r="BE10" s="16">
        <f t="shared" si="19"/>
        <v>1657.5298875962176</v>
      </c>
      <c r="BF10" s="16">
        <f t="shared" si="20"/>
        <v>1621.2288750848836</v>
      </c>
      <c r="BG10" s="16">
        <f t="shared" si="21"/>
        <v>1682.6023715618362</v>
      </c>
      <c r="BH10" s="16">
        <f t="shared" si="22"/>
        <v>1676.9484438141449</v>
      </c>
      <c r="BI10" s="16">
        <f t="shared" si="23"/>
        <v>0</v>
      </c>
      <c r="BJ10" s="16">
        <f t="shared" si="24"/>
        <v>0</v>
      </c>
      <c r="BK10" s="16">
        <f t="shared" si="25"/>
        <v>0</v>
      </c>
      <c r="BL10" s="16">
        <f t="shared" si="26"/>
        <v>0</v>
      </c>
      <c r="BM10" s="16">
        <f t="shared" si="27"/>
        <v>1672.625602863417</v>
      </c>
      <c r="BN10" s="16">
        <f t="shared" si="28"/>
        <v>0</v>
      </c>
      <c r="BO10" s="16">
        <f t="shared" si="29"/>
        <v>0</v>
      </c>
      <c r="BP10" s="16">
        <f t="shared" si="30"/>
        <v>0</v>
      </c>
      <c r="BQ10" s="16">
        <f t="shared" si="31"/>
        <v>2470.5798899064193</v>
      </c>
      <c r="BR10" s="16">
        <f t="shared" si="32"/>
        <v>2444.5619101241855</v>
      </c>
      <c r="BS10" s="16">
        <f t="shared" si="33"/>
        <v>2542.4814045728372</v>
      </c>
      <c r="BT10" s="16">
        <f t="shared" si="34"/>
        <v>2516.5977769555857</v>
      </c>
      <c r="BU10" s="16">
        <f t="shared" si="35"/>
        <v>0</v>
      </c>
      <c r="BV10" s="16">
        <f t="shared" si="36"/>
        <v>0</v>
      </c>
      <c r="BW10" s="16">
        <f t="shared" si="37"/>
        <v>0</v>
      </c>
      <c r="BX10" s="16">
        <f t="shared" si="38"/>
        <v>0</v>
      </c>
      <c r="BY10" s="16">
        <f t="shared" si="39"/>
        <v>2579.8698836770027</v>
      </c>
      <c r="BZ10" s="16">
        <f t="shared" si="40"/>
        <v>0</v>
      </c>
      <c r="CA10" s="16">
        <f t="shared" si="41"/>
        <v>0</v>
      </c>
      <c r="CB10" s="16">
        <f t="shared" si="42"/>
        <v>0</v>
      </c>
    </row>
    <row r="11" spans="1:80" x14ac:dyDescent="0.3">
      <c r="D11" t="s">
        <v>250</v>
      </c>
      <c r="E11" t="s">
        <v>1686</v>
      </c>
      <c r="F11" s="16">
        <f t="shared" ref="F11:AG15" si="44">SUMIFS(F$34:F$183,$B$34:$B$183,$D11)</f>
        <v>26356.141415127116</v>
      </c>
      <c r="G11" s="16">
        <f t="shared" si="44"/>
        <v>26700.201376467056</v>
      </c>
      <c r="H11" s="16">
        <f t="shared" si="44"/>
        <v>28270.66345682248</v>
      </c>
      <c r="I11" s="16">
        <f t="shared" si="44"/>
        <v>27906.725332227677</v>
      </c>
      <c r="J11" s="16">
        <f t="shared" si="44"/>
        <v>0</v>
      </c>
      <c r="K11" s="16">
        <f t="shared" si="44"/>
        <v>0</v>
      </c>
      <c r="L11" s="16">
        <f t="shared" si="44"/>
        <v>0</v>
      </c>
      <c r="M11" s="16">
        <f t="shared" si="44"/>
        <v>0</v>
      </c>
      <c r="N11" s="16">
        <f t="shared" si="44"/>
        <v>28837.268092593149</v>
      </c>
      <c r="O11" s="16">
        <f t="shared" si="44"/>
        <v>0</v>
      </c>
      <c r="P11" s="16">
        <f t="shared" si="44"/>
        <v>0</v>
      </c>
      <c r="Q11" s="16">
        <f t="shared" si="44"/>
        <v>0</v>
      </c>
      <c r="R11" s="16">
        <f t="shared" si="44"/>
        <v>53589.493869797181</v>
      </c>
      <c r="S11" s="16">
        <f t="shared" si="44"/>
        <v>53851.74315230448</v>
      </c>
      <c r="T11" s="16">
        <f t="shared" si="44"/>
        <v>57028.058638274422</v>
      </c>
      <c r="U11" s="16">
        <f t="shared" si="44"/>
        <v>56843.689468721801</v>
      </c>
      <c r="V11" s="16">
        <f t="shared" si="44"/>
        <v>0</v>
      </c>
      <c r="W11" s="16">
        <f t="shared" si="44"/>
        <v>0</v>
      </c>
      <c r="X11" s="16">
        <f t="shared" si="44"/>
        <v>0</v>
      </c>
      <c r="Y11" s="16">
        <f t="shared" si="44"/>
        <v>0</v>
      </c>
      <c r="Z11" s="16">
        <f t="shared" si="44"/>
        <v>55369.577518227183</v>
      </c>
      <c r="AA11" s="16">
        <f t="shared" si="44"/>
        <v>0</v>
      </c>
      <c r="AB11" s="16">
        <f t="shared" si="44"/>
        <v>0</v>
      </c>
      <c r="AC11" s="16">
        <f t="shared" si="44"/>
        <v>0</v>
      </c>
      <c r="AD11" s="16">
        <f t="shared" si="44"/>
        <v>79945.635284924312</v>
      </c>
      <c r="AE11" s="16">
        <f t="shared" si="44"/>
        <v>80551.944528771521</v>
      </c>
      <c r="AF11" s="16">
        <f t="shared" si="44"/>
        <v>85298.722095096891</v>
      </c>
      <c r="AG11" s="16">
        <f t="shared" si="44"/>
        <v>84750.414800949482</v>
      </c>
      <c r="AH11" s="16">
        <f t="shared" ref="AD11:AR18" si="45">SUMIFS(AH$34:AH$183,$B$34:$B$183,$D11)</f>
        <v>0</v>
      </c>
      <c r="AI11" s="16">
        <f t="shared" si="45"/>
        <v>0</v>
      </c>
      <c r="AJ11" s="16">
        <f t="shared" si="45"/>
        <v>0</v>
      </c>
      <c r="AK11" s="16">
        <f t="shared" si="45"/>
        <v>0</v>
      </c>
      <c r="AL11" s="16">
        <f t="shared" si="45"/>
        <v>84206.845610820339</v>
      </c>
      <c r="AM11" s="16">
        <f t="shared" si="45"/>
        <v>0</v>
      </c>
      <c r="AN11" s="16">
        <f t="shared" si="45"/>
        <v>0</v>
      </c>
      <c r="AO11" s="16">
        <f t="shared" si="45"/>
        <v>0</v>
      </c>
      <c r="AP11" s="16">
        <f t="shared" si="45"/>
        <v>2644727</v>
      </c>
      <c r="AQ11" s="16">
        <f t="shared" si="45"/>
        <v>2649233.966</v>
      </c>
      <c r="AR11" s="16">
        <f t="shared" si="45"/>
        <v>2655391.7540000002</v>
      </c>
      <c r="AS11" s="16">
        <f t="shared" si="7"/>
        <v>996.55432924181264</v>
      </c>
      <c r="AT11" s="16">
        <f t="shared" si="8"/>
        <v>1009.563610023532</v>
      </c>
      <c r="AU11" s="16">
        <f t="shared" si="9"/>
        <v>1068.9444867777461</v>
      </c>
      <c r="AV11" s="16">
        <f t="shared" si="10"/>
        <v>1053.3884772118943</v>
      </c>
      <c r="AW11" s="16">
        <f t="shared" si="11"/>
        <v>0</v>
      </c>
      <c r="AX11" s="16">
        <f t="shared" si="12"/>
        <v>0</v>
      </c>
      <c r="AY11" s="16">
        <f t="shared" si="13"/>
        <v>0</v>
      </c>
      <c r="AZ11" s="16">
        <f t="shared" si="14"/>
        <v>0</v>
      </c>
      <c r="BA11" s="16">
        <f t="shared" si="15"/>
        <v>1088.5134519143166</v>
      </c>
      <c r="BB11" s="16">
        <f t="shared" si="16"/>
        <v>0</v>
      </c>
      <c r="BC11" s="16">
        <f t="shared" si="17"/>
        <v>0</v>
      </c>
      <c r="BD11" s="16">
        <f t="shared" si="18"/>
        <v>0</v>
      </c>
      <c r="BE11" s="16">
        <f t="shared" si="19"/>
        <v>2026.2769605254978</v>
      </c>
      <c r="BF11" s="16">
        <f t="shared" si="20"/>
        <v>2036.192890695504</v>
      </c>
      <c r="BG11" s="16">
        <f t="shared" si="21"/>
        <v>2156.2928286463753</v>
      </c>
      <c r="BH11" s="16">
        <f t="shared" si="22"/>
        <v>2145.6651318172703</v>
      </c>
      <c r="BI11" s="16">
        <f t="shared" si="23"/>
        <v>0</v>
      </c>
      <c r="BJ11" s="16">
        <f t="shared" si="24"/>
        <v>0</v>
      </c>
      <c r="BK11" s="16">
        <f t="shared" si="25"/>
        <v>0</v>
      </c>
      <c r="BL11" s="16">
        <f t="shared" si="26"/>
        <v>0</v>
      </c>
      <c r="BM11" s="16">
        <f t="shared" si="27"/>
        <v>2090.0221810845974</v>
      </c>
      <c r="BN11" s="16">
        <f t="shared" si="28"/>
        <v>0</v>
      </c>
      <c r="BO11" s="16">
        <f t="shared" si="29"/>
        <v>0</v>
      </c>
      <c r="BP11" s="16">
        <f t="shared" si="30"/>
        <v>0</v>
      </c>
      <c r="BQ11" s="16">
        <f t="shared" si="31"/>
        <v>3022.8312897673109</v>
      </c>
      <c r="BR11" s="16">
        <f t="shared" si="32"/>
        <v>3045.7565007190351</v>
      </c>
      <c r="BS11" s="16">
        <f t="shared" si="33"/>
        <v>3225.2373154241209</v>
      </c>
      <c r="BT11" s="16">
        <f t="shared" si="34"/>
        <v>3199.0536090291648</v>
      </c>
      <c r="BU11" s="16">
        <f t="shared" si="35"/>
        <v>0</v>
      </c>
      <c r="BV11" s="16">
        <f t="shared" si="36"/>
        <v>0</v>
      </c>
      <c r="BW11" s="16">
        <f t="shared" si="37"/>
        <v>0</v>
      </c>
      <c r="BX11" s="16">
        <f t="shared" si="38"/>
        <v>0</v>
      </c>
      <c r="BY11" s="16">
        <f t="shared" si="39"/>
        <v>3178.535632998914</v>
      </c>
      <c r="BZ11" s="16">
        <f t="shared" si="40"/>
        <v>0</v>
      </c>
      <c r="CA11" s="16">
        <f t="shared" si="41"/>
        <v>0</v>
      </c>
      <c r="CB11" s="16">
        <f t="shared" si="42"/>
        <v>0</v>
      </c>
    </row>
    <row r="12" spans="1:80" x14ac:dyDescent="0.3">
      <c r="D12" t="s">
        <v>265</v>
      </c>
      <c r="E12" t="s">
        <v>1687</v>
      </c>
      <c r="F12" s="16">
        <f t="shared" si="44"/>
        <v>72899.660325689023</v>
      </c>
      <c r="G12" s="16">
        <f t="shared" si="44"/>
        <v>74358.799008576243</v>
      </c>
      <c r="H12" s="16">
        <f t="shared" si="44"/>
        <v>83299.341779969589</v>
      </c>
      <c r="I12" s="16">
        <f t="shared" si="44"/>
        <v>78428.2753885329</v>
      </c>
      <c r="J12" s="16">
        <f t="shared" si="44"/>
        <v>0</v>
      </c>
      <c r="K12" s="16">
        <f t="shared" si="44"/>
        <v>0</v>
      </c>
      <c r="L12" s="16">
        <f t="shared" si="44"/>
        <v>0</v>
      </c>
      <c r="M12" s="16">
        <f t="shared" si="44"/>
        <v>0</v>
      </c>
      <c r="N12" s="16">
        <f t="shared" si="44"/>
        <v>83653.836404799804</v>
      </c>
      <c r="O12" s="16">
        <f t="shared" si="44"/>
        <v>0</v>
      </c>
      <c r="P12" s="16">
        <f t="shared" si="44"/>
        <v>0</v>
      </c>
      <c r="Q12" s="16">
        <f t="shared" si="44"/>
        <v>0</v>
      </c>
      <c r="R12" s="16">
        <f t="shared" si="44"/>
        <v>149523.68277375354</v>
      </c>
      <c r="S12" s="16">
        <f t="shared" si="44"/>
        <v>149166.62107414339</v>
      </c>
      <c r="T12" s="16">
        <f t="shared" si="44"/>
        <v>156702.67752529911</v>
      </c>
      <c r="U12" s="16">
        <f t="shared" si="44"/>
        <v>156201.08087350134</v>
      </c>
      <c r="V12" s="16">
        <f t="shared" si="44"/>
        <v>0</v>
      </c>
      <c r="W12" s="16">
        <f t="shared" si="44"/>
        <v>0</v>
      </c>
      <c r="X12" s="16">
        <f t="shared" si="44"/>
        <v>0</v>
      </c>
      <c r="Y12" s="16">
        <f t="shared" si="44"/>
        <v>0</v>
      </c>
      <c r="Z12" s="16">
        <f t="shared" si="44"/>
        <v>152726.38797264444</v>
      </c>
      <c r="AA12" s="16">
        <f t="shared" si="44"/>
        <v>0</v>
      </c>
      <c r="AB12" s="16">
        <f t="shared" si="44"/>
        <v>0</v>
      </c>
      <c r="AC12" s="16">
        <f t="shared" si="44"/>
        <v>0</v>
      </c>
      <c r="AD12" s="16">
        <f t="shared" si="45"/>
        <v>222423.34309944257</v>
      </c>
      <c r="AE12" s="16">
        <f t="shared" si="45"/>
        <v>223525.42008271962</v>
      </c>
      <c r="AF12" s="16">
        <f t="shared" si="45"/>
        <v>240002.01930526877</v>
      </c>
      <c r="AG12" s="16">
        <f t="shared" si="45"/>
        <v>234629.35626203427</v>
      </c>
      <c r="AH12" s="16">
        <f t="shared" si="45"/>
        <v>0</v>
      </c>
      <c r="AI12" s="16">
        <f t="shared" si="45"/>
        <v>0</v>
      </c>
      <c r="AJ12" s="16">
        <f t="shared" si="45"/>
        <v>0</v>
      </c>
      <c r="AK12" s="16">
        <f t="shared" si="45"/>
        <v>0</v>
      </c>
      <c r="AL12" s="16">
        <f t="shared" si="45"/>
        <v>236380.22437744422</v>
      </c>
      <c r="AM12" s="16">
        <f t="shared" si="45"/>
        <v>0</v>
      </c>
      <c r="AN12" s="16">
        <f t="shared" si="45"/>
        <v>0</v>
      </c>
      <c r="AO12" s="16">
        <f t="shared" si="45"/>
        <v>0</v>
      </c>
      <c r="AP12" s="16">
        <f t="shared" si="45"/>
        <v>7258627</v>
      </c>
      <c r="AQ12" s="16">
        <f t="shared" si="45"/>
        <v>7279003.2469999995</v>
      </c>
      <c r="AR12" s="16">
        <f t="shared" si="45"/>
        <v>7306949.3609999996</v>
      </c>
      <c r="AS12" s="16">
        <f t="shared" si="7"/>
        <v>1004.3174876693489</v>
      </c>
      <c r="AT12" s="16">
        <f t="shared" si="8"/>
        <v>1024.4196183186743</v>
      </c>
      <c r="AU12" s="16">
        <f t="shared" si="9"/>
        <v>1147.5908843362467</v>
      </c>
      <c r="AV12" s="16">
        <f t="shared" si="10"/>
        <v>1077.4589971622377</v>
      </c>
      <c r="AW12" s="16">
        <f t="shared" si="11"/>
        <v>0</v>
      </c>
      <c r="AX12" s="16">
        <f t="shared" si="12"/>
        <v>0</v>
      </c>
      <c r="AY12" s="16">
        <f t="shared" si="13"/>
        <v>0</v>
      </c>
      <c r="AZ12" s="16">
        <f t="shared" si="14"/>
        <v>0</v>
      </c>
      <c r="BA12" s="16">
        <f t="shared" si="15"/>
        <v>1149.2485106292165</v>
      </c>
      <c r="BB12" s="16">
        <f t="shared" si="16"/>
        <v>0</v>
      </c>
      <c r="BC12" s="16">
        <f t="shared" si="17"/>
        <v>0</v>
      </c>
      <c r="BD12" s="16">
        <f t="shared" si="18"/>
        <v>0</v>
      </c>
      <c r="BE12" s="16">
        <f t="shared" si="19"/>
        <v>2059.9444326558391</v>
      </c>
      <c r="BF12" s="16">
        <f t="shared" si="20"/>
        <v>2055.0252971277264</v>
      </c>
      <c r="BG12" s="16">
        <f t="shared" si="21"/>
        <v>2158.8473622532069</v>
      </c>
      <c r="BH12" s="16">
        <f t="shared" si="22"/>
        <v>2145.9130539319203</v>
      </c>
      <c r="BI12" s="16">
        <f t="shared" si="23"/>
        <v>0</v>
      </c>
      <c r="BJ12" s="16">
        <f t="shared" si="24"/>
        <v>0</v>
      </c>
      <c r="BK12" s="16">
        <f t="shared" si="25"/>
        <v>0</v>
      </c>
      <c r="BL12" s="16">
        <f t="shared" si="26"/>
        <v>0</v>
      </c>
      <c r="BM12" s="16">
        <f t="shared" si="27"/>
        <v>2098.1772200141522</v>
      </c>
      <c r="BN12" s="16">
        <f t="shared" si="28"/>
        <v>0</v>
      </c>
      <c r="BO12" s="16">
        <f t="shared" si="29"/>
        <v>0</v>
      </c>
      <c r="BP12" s="16">
        <f t="shared" si="30"/>
        <v>0</v>
      </c>
      <c r="BQ12" s="16">
        <f t="shared" si="31"/>
        <v>3064.2619203251879</v>
      </c>
      <c r="BR12" s="16">
        <f t="shared" si="32"/>
        <v>3079.444915446401</v>
      </c>
      <c r="BS12" s="16">
        <f t="shared" si="33"/>
        <v>3306.438246589455</v>
      </c>
      <c r="BT12" s="16">
        <f t="shared" si="34"/>
        <v>3223.372051094158</v>
      </c>
      <c r="BU12" s="16">
        <f t="shared" si="35"/>
        <v>0</v>
      </c>
      <c r="BV12" s="16">
        <f t="shared" si="36"/>
        <v>0</v>
      </c>
      <c r="BW12" s="16">
        <f t="shared" si="37"/>
        <v>0</v>
      </c>
      <c r="BX12" s="16">
        <f t="shared" si="38"/>
        <v>0</v>
      </c>
      <c r="BY12" s="16">
        <f t="shared" si="39"/>
        <v>3247.4257306433683</v>
      </c>
      <c r="BZ12" s="16">
        <f t="shared" si="40"/>
        <v>0</v>
      </c>
      <c r="CA12" s="16">
        <f t="shared" si="41"/>
        <v>0</v>
      </c>
      <c r="CB12" s="16">
        <f t="shared" si="42"/>
        <v>0</v>
      </c>
    </row>
    <row r="13" spans="1:80" x14ac:dyDescent="0.3">
      <c r="D13" t="s">
        <v>274</v>
      </c>
      <c r="E13" t="s">
        <v>1688</v>
      </c>
      <c r="F13" s="16">
        <f t="shared" si="44"/>
        <v>42559.011166784796</v>
      </c>
      <c r="G13" s="16">
        <f t="shared" si="44"/>
        <v>42688.550869506711</v>
      </c>
      <c r="H13" s="16">
        <f t="shared" si="44"/>
        <v>44798.967148700081</v>
      </c>
      <c r="I13" s="16">
        <f t="shared" si="44"/>
        <v>43882.533894508088</v>
      </c>
      <c r="J13" s="16">
        <f t="shared" si="44"/>
        <v>0</v>
      </c>
      <c r="K13" s="16">
        <f t="shared" si="44"/>
        <v>0</v>
      </c>
      <c r="L13" s="16">
        <f t="shared" si="44"/>
        <v>0</v>
      </c>
      <c r="M13" s="16">
        <f t="shared" si="44"/>
        <v>0</v>
      </c>
      <c r="N13" s="16">
        <f t="shared" si="44"/>
        <v>46729.474233902583</v>
      </c>
      <c r="O13" s="16">
        <f t="shared" si="44"/>
        <v>0</v>
      </c>
      <c r="P13" s="16">
        <f t="shared" si="44"/>
        <v>0</v>
      </c>
      <c r="Q13" s="16">
        <f t="shared" si="44"/>
        <v>0</v>
      </c>
      <c r="R13" s="16">
        <f t="shared" si="44"/>
        <v>108103.86502096927</v>
      </c>
      <c r="S13" s="16">
        <f t="shared" si="44"/>
        <v>105548.75137446819</v>
      </c>
      <c r="T13" s="16">
        <f t="shared" si="44"/>
        <v>110717.74311315328</v>
      </c>
      <c r="U13" s="16">
        <f t="shared" si="44"/>
        <v>110689.57052578688</v>
      </c>
      <c r="V13" s="16">
        <f t="shared" si="44"/>
        <v>0</v>
      </c>
      <c r="W13" s="16">
        <f t="shared" si="44"/>
        <v>0</v>
      </c>
      <c r="X13" s="16">
        <f t="shared" si="44"/>
        <v>0</v>
      </c>
      <c r="Y13" s="16">
        <f t="shared" si="44"/>
        <v>0</v>
      </c>
      <c r="Z13" s="16">
        <f t="shared" si="44"/>
        <v>109280.05939590253</v>
      </c>
      <c r="AA13" s="16">
        <f t="shared" si="44"/>
        <v>0</v>
      </c>
      <c r="AB13" s="16">
        <f t="shared" si="44"/>
        <v>0</v>
      </c>
      <c r="AC13" s="16">
        <f t="shared" si="44"/>
        <v>0</v>
      </c>
      <c r="AD13" s="16">
        <f t="shared" si="45"/>
        <v>150662.87618775407</v>
      </c>
      <c r="AE13" s="16">
        <f t="shared" si="45"/>
        <v>148237.3022439749</v>
      </c>
      <c r="AF13" s="16">
        <f t="shared" si="45"/>
        <v>155516.71026185335</v>
      </c>
      <c r="AG13" s="16">
        <f t="shared" si="45"/>
        <v>154572.10442029499</v>
      </c>
      <c r="AH13" s="16">
        <f t="shared" si="45"/>
        <v>0</v>
      </c>
      <c r="AI13" s="16">
        <f t="shared" si="45"/>
        <v>0</v>
      </c>
      <c r="AJ13" s="16">
        <f t="shared" si="45"/>
        <v>0</v>
      </c>
      <c r="AK13" s="16">
        <f t="shared" si="45"/>
        <v>0</v>
      </c>
      <c r="AL13" s="16">
        <f t="shared" si="45"/>
        <v>156009.53362980511</v>
      </c>
      <c r="AM13" s="16">
        <f t="shared" si="45"/>
        <v>0</v>
      </c>
      <c r="AN13" s="16">
        <f t="shared" si="45"/>
        <v>0</v>
      </c>
      <c r="AO13" s="16">
        <f t="shared" si="45"/>
        <v>0</v>
      </c>
      <c r="AP13" s="16">
        <f t="shared" si="45"/>
        <v>5450130</v>
      </c>
      <c r="AQ13" s="16">
        <f t="shared" si="45"/>
        <v>5470229.2680000002</v>
      </c>
      <c r="AR13" s="16">
        <f t="shared" si="45"/>
        <v>5491756.2150000008</v>
      </c>
      <c r="AS13" s="16">
        <f t="shared" si="7"/>
        <v>780.88066095276247</v>
      </c>
      <c r="AT13" s="16">
        <f t="shared" si="8"/>
        <v>783.25747953730854</v>
      </c>
      <c r="AU13" s="16">
        <f t="shared" si="9"/>
        <v>821.97979036646973</v>
      </c>
      <c r="AV13" s="16">
        <f t="shared" si="10"/>
        <v>802.20648430979236</v>
      </c>
      <c r="AW13" s="16">
        <f t="shared" si="11"/>
        <v>0</v>
      </c>
      <c r="AX13" s="16">
        <f t="shared" si="12"/>
        <v>0</v>
      </c>
      <c r="AY13" s="16">
        <f t="shared" si="13"/>
        <v>0</v>
      </c>
      <c r="AZ13" s="16">
        <f t="shared" si="14"/>
        <v>0</v>
      </c>
      <c r="BA13" s="16">
        <f t="shared" si="15"/>
        <v>854.25074424691525</v>
      </c>
      <c r="BB13" s="16">
        <f t="shared" si="16"/>
        <v>0</v>
      </c>
      <c r="BC13" s="16">
        <f t="shared" si="17"/>
        <v>0</v>
      </c>
      <c r="BD13" s="16">
        <f t="shared" si="18"/>
        <v>0</v>
      </c>
      <c r="BE13" s="16">
        <f t="shared" si="19"/>
        <v>1983.5098432692298</v>
      </c>
      <c r="BF13" s="16">
        <f t="shared" si="20"/>
        <v>1936.6281423464798</v>
      </c>
      <c r="BG13" s="16">
        <f t="shared" si="21"/>
        <v>2031.4697651827255</v>
      </c>
      <c r="BH13" s="16">
        <f t="shared" si="22"/>
        <v>2023.4905175419951</v>
      </c>
      <c r="BI13" s="16">
        <f t="shared" si="23"/>
        <v>0</v>
      </c>
      <c r="BJ13" s="16">
        <f t="shared" si="24"/>
        <v>0</v>
      </c>
      <c r="BK13" s="16">
        <f t="shared" si="25"/>
        <v>0</v>
      </c>
      <c r="BL13" s="16">
        <f t="shared" si="26"/>
        <v>0</v>
      </c>
      <c r="BM13" s="16">
        <f t="shared" si="27"/>
        <v>1997.7235695617744</v>
      </c>
      <c r="BN13" s="16">
        <f t="shared" si="28"/>
        <v>0</v>
      </c>
      <c r="BO13" s="16">
        <f t="shared" si="29"/>
        <v>0</v>
      </c>
      <c r="BP13" s="16">
        <f t="shared" si="30"/>
        <v>0</v>
      </c>
      <c r="BQ13" s="16">
        <f t="shared" si="31"/>
        <v>2764.3905042219922</v>
      </c>
      <c r="BR13" s="16">
        <f t="shared" si="32"/>
        <v>2719.8856218837882</v>
      </c>
      <c r="BS13" s="16">
        <f t="shared" si="33"/>
        <v>2853.4495555491949</v>
      </c>
      <c r="BT13" s="16">
        <f t="shared" si="34"/>
        <v>2825.6970018517873</v>
      </c>
      <c r="BU13" s="16">
        <f t="shared" si="35"/>
        <v>0</v>
      </c>
      <c r="BV13" s="16">
        <f t="shared" si="36"/>
        <v>0</v>
      </c>
      <c r="BW13" s="16">
        <f t="shared" si="37"/>
        <v>0</v>
      </c>
      <c r="BX13" s="16">
        <f t="shared" si="38"/>
        <v>0</v>
      </c>
      <c r="BY13" s="16">
        <f t="shared" si="39"/>
        <v>2851.9743138086897</v>
      </c>
      <c r="BZ13" s="16">
        <f t="shared" si="40"/>
        <v>0</v>
      </c>
      <c r="CA13" s="16">
        <f t="shared" si="41"/>
        <v>0</v>
      </c>
      <c r="CB13" s="16">
        <f t="shared" si="42"/>
        <v>0</v>
      </c>
    </row>
    <row r="14" spans="1:80" x14ac:dyDescent="0.3">
      <c r="D14" t="s">
        <v>283</v>
      </c>
      <c r="E14" t="s">
        <v>1689</v>
      </c>
      <c r="F14" s="16">
        <f t="shared" si="44"/>
        <v>37694.344630568165</v>
      </c>
      <c r="G14" s="16">
        <f t="shared" si="44"/>
        <v>37667.212349586625</v>
      </c>
      <c r="H14" s="16">
        <f t="shared" si="44"/>
        <v>39803.443289133902</v>
      </c>
      <c r="I14" s="16">
        <f t="shared" si="44"/>
        <v>38269.565121913161</v>
      </c>
      <c r="J14" s="16">
        <f t="shared" si="44"/>
        <v>0</v>
      </c>
      <c r="K14" s="16">
        <f t="shared" si="44"/>
        <v>0</v>
      </c>
      <c r="L14" s="16">
        <f t="shared" si="44"/>
        <v>0</v>
      </c>
      <c r="M14" s="16">
        <f t="shared" si="44"/>
        <v>0</v>
      </c>
      <c r="N14" s="16">
        <f t="shared" si="44"/>
        <v>37349.833607553039</v>
      </c>
      <c r="O14" s="16">
        <f t="shared" si="44"/>
        <v>0</v>
      </c>
      <c r="P14" s="16">
        <f t="shared" si="44"/>
        <v>0</v>
      </c>
      <c r="Q14" s="16">
        <f t="shared" si="44"/>
        <v>0</v>
      </c>
      <c r="R14" s="16">
        <f t="shared" si="44"/>
        <v>90045.124269070657</v>
      </c>
      <c r="S14" s="16">
        <f t="shared" si="44"/>
        <v>89374.235274055958</v>
      </c>
      <c r="T14" s="16">
        <f t="shared" si="44"/>
        <v>91630.132182423331</v>
      </c>
      <c r="U14" s="16">
        <f t="shared" si="44"/>
        <v>93384.52233623038</v>
      </c>
      <c r="V14" s="16">
        <f t="shared" si="44"/>
        <v>0</v>
      </c>
      <c r="W14" s="16">
        <f t="shared" si="44"/>
        <v>0</v>
      </c>
      <c r="X14" s="16">
        <f t="shared" si="44"/>
        <v>0</v>
      </c>
      <c r="Y14" s="16">
        <f t="shared" si="44"/>
        <v>0</v>
      </c>
      <c r="Z14" s="16">
        <f t="shared" si="44"/>
        <v>90889.546919738787</v>
      </c>
      <c r="AA14" s="16">
        <f t="shared" si="44"/>
        <v>0</v>
      </c>
      <c r="AB14" s="16">
        <f t="shared" si="44"/>
        <v>0</v>
      </c>
      <c r="AC14" s="16">
        <f t="shared" si="44"/>
        <v>0</v>
      </c>
      <c r="AD14" s="16">
        <f t="shared" si="45"/>
        <v>127739.46889963881</v>
      </c>
      <c r="AE14" s="16">
        <f t="shared" si="45"/>
        <v>127041.44762364257</v>
      </c>
      <c r="AF14" s="16">
        <f t="shared" si="45"/>
        <v>131433.57547155721</v>
      </c>
      <c r="AG14" s="16">
        <f t="shared" si="45"/>
        <v>131654.08745814353</v>
      </c>
      <c r="AH14" s="16">
        <f t="shared" si="45"/>
        <v>0</v>
      </c>
      <c r="AI14" s="16">
        <f t="shared" si="45"/>
        <v>0</v>
      </c>
      <c r="AJ14" s="16">
        <f t="shared" si="45"/>
        <v>0</v>
      </c>
      <c r="AK14" s="16">
        <f t="shared" si="45"/>
        <v>0</v>
      </c>
      <c r="AL14" s="16">
        <f t="shared" si="45"/>
        <v>128239.38052729183</v>
      </c>
      <c r="AM14" s="16">
        <f t="shared" si="45"/>
        <v>0</v>
      </c>
      <c r="AN14" s="16">
        <f t="shared" si="45"/>
        <v>0</v>
      </c>
      <c r="AO14" s="16">
        <f t="shared" si="45"/>
        <v>0</v>
      </c>
      <c r="AP14" s="16">
        <f t="shared" si="45"/>
        <v>4771666</v>
      </c>
      <c r="AQ14" s="16">
        <f t="shared" si="45"/>
        <v>4786691.0710000005</v>
      </c>
      <c r="AR14" s="16">
        <f t="shared" si="45"/>
        <v>4816825.1099999994</v>
      </c>
      <c r="AS14" s="16">
        <f t="shared" si="7"/>
        <v>789.96192588852955</v>
      </c>
      <c r="AT14" s="16">
        <f t="shared" si="8"/>
        <v>789.39331356357775</v>
      </c>
      <c r="AU14" s="16">
        <f t="shared" si="9"/>
        <v>834.16239294900151</v>
      </c>
      <c r="AV14" s="16">
        <f t="shared" si="10"/>
        <v>799.49937345587182</v>
      </c>
      <c r="AW14" s="16">
        <f t="shared" si="11"/>
        <v>0</v>
      </c>
      <c r="AX14" s="16">
        <f t="shared" si="12"/>
        <v>0</v>
      </c>
      <c r="AY14" s="16">
        <f t="shared" si="13"/>
        <v>0</v>
      </c>
      <c r="AZ14" s="16">
        <f t="shared" si="14"/>
        <v>0</v>
      </c>
      <c r="BA14" s="16">
        <f t="shared" si="15"/>
        <v>780.28502473944252</v>
      </c>
      <c r="BB14" s="16">
        <f t="shared" si="16"/>
        <v>0</v>
      </c>
      <c r="BC14" s="16">
        <f t="shared" si="17"/>
        <v>0</v>
      </c>
      <c r="BD14" s="16">
        <f t="shared" si="18"/>
        <v>0</v>
      </c>
      <c r="BE14" s="16">
        <f t="shared" si="19"/>
        <v>1887.0793611512345</v>
      </c>
      <c r="BF14" s="16">
        <f t="shared" si="20"/>
        <v>1873.0195129763056</v>
      </c>
      <c r="BG14" s="16">
        <f t="shared" si="21"/>
        <v>1920.2964369765891</v>
      </c>
      <c r="BH14" s="16">
        <f t="shared" si="22"/>
        <v>1950.9201858042859</v>
      </c>
      <c r="BI14" s="16">
        <f t="shared" si="23"/>
        <v>0</v>
      </c>
      <c r="BJ14" s="16">
        <f t="shared" si="24"/>
        <v>0</v>
      </c>
      <c r="BK14" s="16">
        <f t="shared" si="25"/>
        <v>0</v>
      </c>
      <c r="BL14" s="16">
        <f t="shared" si="26"/>
        <v>0</v>
      </c>
      <c r="BM14" s="16">
        <f t="shared" si="27"/>
        <v>1898.7970097002899</v>
      </c>
      <c r="BN14" s="16">
        <f t="shared" si="28"/>
        <v>0</v>
      </c>
      <c r="BO14" s="16">
        <f t="shared" si="29"/>
        <v>0</v>
      </c>
      <c r="BP14" s="16">
        <f t="shared" si="30"/>
        <v>0</v>
      </c>
      <c r="BQ14" s="16">
        <f t="shared" si="31"/>
        <v>2677.0412870397636</v>
      </c>
      <c r="BR14" s="16">
        <f t="shared" si="32"/>
        <v>2662.4128265398826</v>
      </c>
      <c r="BS14" s="16">
        <f t="shared" si="33"/>
        <v>2754.4588299255902</v>
      </c>
      <c r="BT14" s="16">
        <f t="shared" si="34"/>
        <v>2750.4195592601577</v>
      </c>
      <c r="BU14" s="16">
        <f t="shared" si="35"/>
        <v>0</v>
      </c>
      <c r="BV14" s="16">
        <f t="shared" si="36"/>
        <v>0</v>
      </c>
      <c r="BW14" s="16">
        <f t="shared" si="37"/>
        <v>0</v>
      </c>
      <c r="BX14" s="16">
        <f t="shared" si="38"/>
        <v>0</v>
      </c>
      <c r="BY14" s="16">
        <f t="shared" si="39"/>
        <v>2679.0820344397325</v>
      </c>
      <c r="BZ14" s="16">
        <f t="shared" si="40"/>
        <v>0</v>
      </c>
      <c r="CA14" s="16">
        <f t="shared" si="41"/>
        <v>0</v>
      </c>
      <c r="CB14" s="16">
        <f t="shared" si="42"/>
        <v>0</v>
      </c>
    </row>
    <row r="15" spans="1:80" x14ac:dyDescent="0.3">
      <c r="D15" t="s">
        <v>292</v>
      </c>
      <c r="E15" t="s">
        <v>1690</v>
      </c>
      <c r="F15" s="16">
        <f t="shared" si="44"/>
        <v>56203.817463036474</v>
      </c>
      <c r="G15" s="16">
        <f t="shared" si="44"/>
        <v>53687.406560749412</v>
      </c>
      <c r="H15" s="16">
        <f t="shared" si="44"/>
        <v>54873.566286581532</v>
      </c>
      <c r="I15" s="16">
        <f t="shared" si="44"/>
        <v>54576.789976279244</v>
      </c>
      <c r="J15" s="16">
        <f t="shared" si="44"/>
        <v>0</v>
      </c>
      <c r="K15" s="16">
        <f t="shared" si="44"/>
        <v>0</v>
      </c>
      <c r="L15" s="16">
        <f t="shared" si="44"/>
        <v>0</v>
      </c>
      <c r="M15" s="16">
        <f t="shared" si="44"/>
        <v>0</v>
      </c>
      <c r="N15" s="16">
        <f t="shared" si="44"/>
        <v>59729.841447066836</v>
      </c>
      <c r="O15" s="16">
        <f t="shared" si="44"/>
        <v>0</v>
      </c>
      <c r="P15" s="16">
        <f t="shared" si="44"/>
        <v>0</v>
      </c>
      <c r="Q15" s="16">
        <f t="shared" si="44"/>
        <v>0</v>
      </c>
      <c r="R15" s="16">
        <f t="shared" si="44"/>
        <v>110269.8383990478</v>
      </c>
      <c r="S15" s="16">
        <f t="shared" si="44"/>
        <v>109189.18751329299</v>
      </c>
      <c r="T15" s="16">
        <f t="shared" si="44"/>
        <v>113123.9940189872</v>
      </c>
      <c r="U15" s="16">
        <f t="shared" si="44"/>
        <v>114721.87515491854</v>
      </c>
      <c r="V15" s="16">
        <f t="shared" si="44"/>
        <v>0</v>
      </c>
      <c r="W15" s="16">
        <f t="shared" si="44"/>
        <v>0</v>
      </c>
      <c r="X15" s="16">
        <f t="shared" si="44"/>
        <v>0</v>
      </c>
      <c r="Y15" s="16">
        <f t="shared" si="44"/>
        <v>0</v>
      </c>
      <c r="Z15" s="16">
        <f t="shared" si="44"/>
        <v>114052.69538827322</v>
      </c>
      <c r="AA15" s="16">
        <f t="shared" si="44"/>
        <v>0</v>
      </c>
      <c r="AB15" s="16">
        <f t="shared" si="44"/>
        <v>0</v>
      </c>
      <c r="AC15" s="16">
        <f t="shared" ref="F15:AH19" si="46">SUMIFS(AC$34:AC$183,$B$34:$B$183,$D15)</f>
        <v>0</v>
      </c>
      <c r="AD15" s="16">
        <f t="shared" si="46"/>
        <v>166473.65586208427</v>
      </c>
      <c r="AE15" s="16">
        <f t="shared" si="46"/>
        <v>162876.59407404237</v>
      </c>
      <c r="AF15" s="16">
        <f t="shared" si="46"/>
        <v>167997.56030556874</v>
      </c>
      <c r="AG15" s="16">
        <f t="shared" si="46"/>
        <v>169298.66513119783</v>
      </c>
      <c r="AH15" s="16">
        <f t="shared" si="46"/>
        <v>0</v>
      </c>
      <c r="AI15" s="16">
        <f t="shared" si="45"/>
        <v>0</v>
      </c>
      <c r="AJ15" s="16">
        <f t="shared" si="45"/>
        <v>0</v>
      </c>
      <c r="AK15" s="16">
        <f t="shared" si="45"/>
        <v>0</v>
      </c>
      <c r="AL15" s="16">
        <f t="shared" si="45"/>
        <v>173782.53683534008</v>
      </c>
      <c r="AM15" s="16">
        <f t="shared" si="45"/>
        <v>0</v>
      </c>
      <c r="AN15" s="16">
        <f t="shared" si="45"/>
        <v>0</v>
      </c>
      <c r="AO15" s="16">
        <f t="shared" si="45"/>
        <v>0</v>
      </c>
      <c r="AP15" s="16">
        <f t="shared" si="45"/>
        <v>5860706</v>
      </c>
      <c r="AQ15" s="16">
        <f t="shared" si="45"/>
        <v>5880164.9289999995</v>
      </c>
      <c r="AR15" s="16">
        <f t="shared" si="45"/>
        <v>5914343.972000001</v>
      </c>
      <c r="AS15" s="16">
        <f t="shared" si="7"/>
        <v>958.99397552166033</v>
      </c>
      <c r="AT15" s="16">
        <f t="shared" si="8"/>
        <v>916.05698290870441</v>
      </c>
      <c r="AU15" s="16">
        <f t="shared" si="9"/>
        <v>936.2961780813016</v>
      </c>
      <c r="AV15" s="16">
        <f t="shared" si="10"/>
        <v>928.15066643990815</v>
      </c>
      <c r="AW15" s="16">
        <f t="shared" si="11"/>
        <v>0</v>
      </c>
      <c r="AX15" s="16">
        <f t="shared" si="12"/>
        <v>0</v>
      </c>
      <c r="AY15" s="16">
        <f t="shared" si="13"/>
        <v>0</v>
      </c>
      <c r="AZ15" s="16">
        <f t="shared" si="14"/>
        <v>0</v>
      </c>
      <c r="BA15" s="16">
        <f t="shared" si="15"/>
        <v>1015.7851381427951</v>
      </c>
      <c r="BB15" s="16">
        <f t="shared" si="16"/>
        <v>0</v>
      </c>
      <c r="BC15" s="16">
        <f t="shared" si="17"/>
        <v>0</v>
      </c>
      <c r="BD15" s="16">
        <f t="shared" si="18"/>
        <v>0</v>
      </c>
      <c r="BE15" s="16">
        <f t="shared" si="19"/>
        <v>1881.511176282308</v>
      </c>
      <c r="BF15" s="16">
        <f t="shared" si="20"/>
        <v>1863.0722563679699</v>
      </c>
      <c r="BG15" s="16">
        <f t="shared" si="21"/>
        <v>1930.2110363322643</v>
      </c>
      <c r="BH15" s="16">
        <f t="shared" si="22"/>
        <v>1950.9975747300768</v>
      </c>
      <c r="BI15" s="16">
        <f t="shared" si="23"/>
        <v>0</v>
      </c>
      <c r="BJ15" s="16">
        <f t="shared" si="24"/>
        <v>0</v>
      </c>
      <c r="BK15" s="16">
        <f t="shared" si="25"/>
        <v>0</v>
      </c>
      <c r="BL15" s="16">
        <f t="shared" si="26"/>
        <v>0</v>
      </c>
      <c r="BM15" s="16">
        <f t="shared" si="27"/>
        <v>1939.6172856612275</v>
      </c>
      <c r="BN15" s="16">
        <f t="shared" si="28"/>
        <v>0</v>
      </c>
      <c r="BO15" s="16">
        <f t="shared" si="29"/>
        <v>0</v>
      </c>
      <c r="BP15" s="16">
        <f t="shared" si="30"/>
        <v>0</v>
      </c>
      <c r="BQ15" s="16">
        <f t="shared" si="31"/>
        <v>2840.5051518039681</v>
      </c>
      <c r="BR15" s="16">
        <f t="shared" si="32"/>
        <v>2779.1292392766736</v>
      </c>
      <c r="BS15" s="16">
        <f t="shared" si="33"/>
        <v>2866.5072144135661</v>
      </c>
      <c r="BT15" s="16">
        <f t="shared" si="34"/>
        <v>2879.1482411699858</v>
      </c>
      <c r="BU15" s="16">
        <f t="shared" si="35"/>
        <v>0</v>
      </c>
      <c r="BV15" s="16">
        <f t="shared" si="36"/>
        <v>0</v>
      </c>
      <c r="BW15" s="16">
        <f t="shared" si="37"/>
        <v>0</v>
      </c>
      <c r="BX15" s="16">
        <f t="shared" si="38"/>
        <v>0</v>
      </c>
      <c r="BY15" s="16">
        <f t="shared" si="39"/>
        <v>2955.4024238040229</v>
      </c>
      <c r="BZ15" s="16">
        <f t="shared" si="40"/>
        <v>0</v>
      </c>
      <c r="CA15" s="16">
        <f t="shared" si="41"/>
        <v>0</v>
      </c>
      <c r="CB15" s="16">
        <f t="shared" si="42"/>
        <v>0</v>
      </c>
    </row>
    <row r="16" spans="1:80" x14ac:dyDescent="0.3">
      <c r="D16" t="s">
        <v>299</v>
      </c>
      <c r="E16" t="s">
        <v>1691</v>
      </c>
      <c r="F16" s="16">
        <f t="shared" si="46"/>
        <v>47089.736480762484</v>
      </c>
      <c r="G16" s="16">
        <f t="shared" si="46"/>
        <v>47083.514590945881</v>
      </c>
      <c r="H16" s="16">
        <f t="shared" si="46"/>
        <v>49393.191943205886</v>
      </c>
      <c r="I16" s="16">
        <f t="shared" si="46"/>
        <v>47655.826013768943</v>
      </c>
      <c r="J16" s="16">
        <f t="shared" si="46"/>
        <v>0</v>
      </c>
      <c r="K16" s="16">
        <f t="shared" si="46"/>
        <v>0</v>
      </c>
      <c r="L16" s="16">
        <f t="shared" si="46"/>
        <v>0</v>
      </c>
      <c r="M16" s="16">
        <f t="shared" si="46"/>
        <v>0</v>
      </c>
      <c r="N16" s="16">
        <f t="shared" si="46"/>
        <v>51881.904671548167</v>
      </c>
      <c r="O16" s="16">
        <f t="shared" si="46"/>
        <v>0</v>
      </c>
      <c r="P16" s="16">
        <f t="shared" si="46"/>
        <v>0</v>
      </c>
      <c r="Q16" s="16">
        <f t="shared" si="46"/>
        <v>0</v>
      </c>
      <c r="R16" s="16">
        <f t="shared" si="46"/>
        <v>111226.70895973151</v>
      </c>
      <c r="S16" s="16">
        <f t="shared" si="46"/>
        <v>109839.35600880469</v>
      </c>
      <c r="T16" s="16">
        <f t="shared" si="46"/>
        <v>113936.24794873923</v>
      </c>
      <c r="U16" s="16">
        <f t="shared" si="46"/>
        <v>115517.58652364109</v>
      </c>
      <c r="V16" s="16">
        <f t="shared" si="46"/>
        <v>0</v>
      </c>
      <c r="W16" s="16">
        <f t="shared" si="46"/>
        <v>0</v>
      </c>
      <c r="X16" s="16">
        <f t="shared" si="46"/>
        <v>0</v>
      </c>
      <c r="Y16" s="16">
        <f t="shared" si="46"/>
        <v>0</v>
      </c>
      <c r="Z16" s="16">
        <f t="shared" si="46"/>
        <v>113265.12316946588</v>
      </c>
      <c r="AA16" s="16">
        <f t="shared" si="46"/>
        <v>0</v>
      </c>
      <c r="AB16" s="16">
        <f t="shared" si="46"/>
        <v>0</v>
      </c>
      <c r="AC16" s="16">
        <f t="shared" si="46"/>
        <v>0</v>
      </c>
      <c r="AD16" s="16">
        <f t="shared" si="45"/>
        <v>158316.44544049402</v>
      </c>
      <c r="AE16" s="16">
        <f t="shared" si="45"/>
        <v>156922.8705997506</v>
      </c>
      <c r="AF16" s="16">
        <f t="shared" si="45"/>
        <v>163329.43989194508</v>
      </c>
      <c r="AG16" s="16">
        <f t="shared" si="45"/>
        <v>163173.41253740998</v>
      </c>
      <c r="AH16" s="16">
        <f t="shared" si="45"/>
        <v>0</v>
      </c>
      <c r="AI16" s="16">
        <f t="shared" si="45"/>
        <v>0</v>
      </c>
      <c r="AJ16" s="16">
        <f t="shared" si="45"/>
        <v>0</v>
      </c>
      <c r="AK16" s="16">
        <f t="shared" si="45"/>
        <v>0</v>
      </c>
      <c r="AL16" s="16">
        <f t="shared" si="45"/>
        <v>165147.02784101403</v>
      </c>
      <c r="AM16" s="16">
        <f t="shared" si="45"/>
        <v>0</v>
      </c>
      <c r="AN16" s="16">
        <f t="shared" si="45"/>
        <v>0</v>
      </c>
      <c r="AO16" s="16">
        <f t="shared" si="45"/>
        <v>0</v>
      </c>
      <c r="AP16" s="16">
        <f t="shared" si="45"/>
        <v>6168432</v>
      </c>
      <c r="AQ16" s="16">
        <f t="shared" si="45"/>
        <v>6221679.0589999994</v>
      </c>
      <c r="AR16" s="16">
        <f t="shared" si="45"/>
        <v>6269296.4390000002</v>
      </c>
      <c r="AS16" s="16">
        <f t="shared" si="7"/>
        <v>763.39880995303963</v>
      </c>
      <c r="AT16" s="16">
        <f t="shared" si="8"/>
        <v>763.29794331761923</v>
      </c>
      <c r="AU16" s="16">
        <f t="shared" si="9"/>
        <v>800.7414516883041</v>
      </c>
      <c r="AV16" s="16">
        <f t="shared" si="10"/>
        <v>765.96406792845062</v>
      </c>
      <c r="AW16" s="16">
        <f t="shared" si="11"/>
        <v>0</v>
      </c>
      <c r="AX16" s="16">
        <f t="shared" si="12"/>
        <v>0</v>
      </c>
      <c r="AY16" s="16">
        <f t="shared" si="13"/>
        <v>0</v>
      </c>
      <c r="AZ16" s="16">
        <f t="shared" si="14"/>
        <v>0</v>
      </c>
      <c r="BA16" s="16">
        <f t="shared" si="15"/>
        <v>833.88911866963224</v>
      </c>
      <c r="BB16" s="16">
        <f t="shared" si="16"/>
        <v>0</v>
      </c>
      <c r="BC16" s="16">
        <f t="shared" si="17"/>
        <v>0</v>
      </c>
      <c r="BD16" s="16">
        <f t="shared" si="18"/>
        <v>0</v>
      </c>
      <c r="BE16" s="16">
        <f t="shared" si="19"/>
        <v>1803.1601703598501</v>
      </c>
      <c r="BF16" s="16">
        <f t="shared" si="20"/>
        <v>1780.6689934946951</v>
      </c>
      <c r="BG16" s="16">
        <f t="shared" si="21"/>
        <v>1847.0860657739149</v>
      </c>
      <c r="BH16" s="16">
        <f t="shared" si="22"/>
        <v>1856.6947190330973</v>
      </c>
      <c r="BI16" s="16">
        <f t="shared" si="23"/>
        <v>0</v>
      </c>
      <c r="BJ16" s="16">
        <f t="shared" si="24"/>
        <v>0</v>
      </c>
      <c r="BK16" s="16">
        <f t="shared" si="25"/>
        <v>0</v>
      </c>
      <c r="BL16" s="16">
        <f t="shared" si="26"/>
        <v>0</v>
      </c>
      <c r="BM16" s="16">
        <f t="shared" si="27"/>
        <v>1820.4912547782687</v>
      </c>
      <c r="BN16" s="16">
        <f t="shared" si="28"/>
        <v>0</v>
      </c>
      <c r="BO16" s="16">
        <f t="shared" si="29"/>
        <v>0</v>
      </c>
      <c r="BP16" s="16">
        <f t="shared" si="30"/>
        <v>0</v>
      </c>
      <c r="BQ16" s="16">
        <f t="shared" si="31"/>
        <v>2566.5589803128901</v>
      </c>
      <c r="BR16" s="16">
        <f t="shared" si="32"/>
        <v>2543.966936812315</v>
      </c>
      <c r="BS16" s="16">
        <f t="shared" si="33"/>
        <v>2647.8275174622186</v>
      </c>
      <c r="BT16" s="16">
        <f t="shared" si="34"/>
        <v>2622.6587869615473</v>
      </c>
      <c r="BU16" s="16">
        <f t="shared" si="35"/>
        <v>0</v>
      </c>
      <c r="BV16" s="16">
        <f t="shared" si="36"/>
        <v>0</v>
      </c>
      <c r="BW16" s="16">
        <f t="shared" si="37"/>
        <v>0</v>
      </c>
      <c r="BX16" s="16">
        <f t="shared" si="38"/>
        <v>0</v>
      </c>
      <c r="BY16" s="16">
        <f t="shared" si="39"/>
        <v>2654.3803734479011</v>
      </c>
      <c r="BZ16" s="16">
        <f t="shared" si="40"/>
        <v>0</v>
      </c>
      <c r="CA16" s="16">
        <f t="shared" si="41"/>
        <v>0</v>
      </c>
      <c r="CB16" s="16">
        <f t="shared" si="42"/>
        <v>0</v>
      </c>
    </row>
    <row r="17" spans="4:80" x14ac:dyDescent="0.3">
      <c r="D17" t="s">
        <v>305</v>
      </c>
      <c r="E17" t="s">
        <v>1692</v>
      </c>
      <c r="F17" s="16">
        <f t="shared" si="46"/>
        <v>61034.442687028371</v>
      </c>
      <c r="G17" s="16">
        <f t="shared" si="46"/>
        <v>62429.875441087315</v>
      </c>
      <c r="H17" s="16">
        <f t="shared" si="46"/>
        <v>64735.647566273699</v>
      </c>
      <c r="I17" s="16">
        <f t="shared" si="46"/>
        <v>62993.741288577403</v>
      </c>
      <c r="J17" s="16">
        <f t="shared" si="46"/>
        <v>0</v>
      </c>
      <c r="K17" s="16">
        <f t="shared" si="46"/>
        <v>0</v>
      </c>
      <c r="L17" s="16">
        <f t="shared" si="46"/>
        <v>0</v>
      </c>
      <c r="M17" s="16">
        <f t="shared" si="46"/>
        <v>0</v>
      </c>
      <c r="N17" s="16">
        <f t="shared" si="46"/>
        <v>68530.783814459224</v>
      </c>
      <c r="O17" s="16">
        <f t="shared" si="46"/>
        <v>0</v>
      </c>
      <c r="P17" s="16">
        <f t="shared" si="46"/>
        <v>0</v>
      </c>
      <c r="Q17" s="16">
        <f t="shared" si="46"/>
        <v>0</v>
      </c>
      <c r="R17" s="16">
        <f t="shared" si="46"/>
        <v>135421.71106886188</v>
      </c>
      <c r="S17" s="16">
        <f t="shared" si="46"/>
        <v>133376.24387698589</v>
      </c>
      <c r="T17" s="16">
        <f t="shared" si="46"/>
        <v>139179.30842356462</v>
      </c>
      <c r="U17" s="16">
        <f t="shared" si="46"/>
        <v>138820.16188111898</v>
      </c>
      <c r="V17" s="16">
        <f t="shared" si="46"/>
        <v>0</v>
      </c>
      <c r="W17" s="16">
        <f t="shared" si="46"/>
        <v>0</v>
      </c>
      <c r="X17" s="16">
        <f t="shared" si="46"/>
        <v>0</v>
      </c>
      <c r="Y17" s="16">
        <f t="shared" si="46"/>
        <v>0</v>
      </c>
      <c r="Z17" s="16">
        <f t="shared" si="46"/>
        <v>135875.43917548694</v>
      </c>
      <c r="AA17" s="16">
        <f t="shared" si="46"/>
        <v>0</v>
      </c>
      <c r="AB17" s="16">
        <f t="shared" si="46"/>
        <v>0</v>
      </c>
      <c r="AC17" s="16">
        <f t="shared" si="46"/>
        <v>0</v>
      </c>
      <c r="AD17" s="16">
        <f t="shared" si="45"/>
        <v>196456.15375589023</v>
      </c>
      <c r="AE17" s="16">
        <f t="shared" si="45"/>
        <v>195806.11931807318</v>
      </c>
      <c r="AF17" s="16">
        <f t="shared" si="45"/>
        <v>203914.95598983837</v>
      </c>
      <c r="AG17" s="16">
        <f t="shared" si="45"/>
        <v>201813.90316969634</v>
      </c>
      <c r="AH17" s="16">
        <f t="shared" si="45"/>
        <v>0</v>
      </c>
      <c r="AI17" s="16">
        <f t="shared" si="45"/>
        <v>0</v>
      </c>
      <c r="AJ17" s="16">
        <f t="shared" si="45"/>
        <v>0</v>
      </c>
      <c r="AK17" s="16">
        <f t="shared" si="45"/>
        <v>0</v>
      </c>
      <c r="AL17" s="16">
        <f t="shared" si="45"/>
        <v>204406.22298994617</v>
      </c>
      <c r="AM17" s="16">
        <f t="shared" si="45"/>
        <v>0</v>
      </c>
      <c r="AN17" s="16">
        <f t="shared" si="45"/>
        <v>0</v>
      </c>
      <c r="AO17" s="16">
        <f t="shared" si="45"/>
        <v>0</v>
      </c>
      <c r="AP17" s="16">
        <f t="shared" si="45"/>
        <v>8825001</v>
      </c>
      <c r="AQ17" s="16">
        <f t="shared" si="45"/>
        <v>8965587.629999999</v>
      </c>
      <c r="AR17" s="16">
        <f t="shared" si="45"/>
        <v>9056770.8380000032</v>
      </c>
      <c r="AS17" s="16">
        <f t="shared" si="7"/>
        <v>691.60833734781863</v>
      </c>
      <c r="AT17" s="16">
        <f t="shared" si="8"/>
        <v>707.42060472386709</v>
      </c>
      <c r="AU17" s="16">
        <f t="shared" si="9"/>
        <v>733.54833122708658</v>
      </c>
      <c r="AV17" s="16">
        <f t="shared" si="10"/>
        <v>702.61698271502382</v>
      </c>
      <c r="AW17" s="16">
        <f t="shared" si="11"/>
        <v>0</v>
      </c>
      <c r="AX17" s="16">
        <f t="shared" si="12"/>
        <v>0</v>
      </c>
      <c r="AY17" s="16">
        <f t="shared" si="13"/>
        <v>0</v>
      </c>
      <c r="AZ17" s="16">
        <f t="shared" si="14"/>
        <v>0</v>
      </c>
      <c r="BA17" s="16">
        <f t="shared" si="15"/>
        <v>764.37581832501962</v>
      </c>
      <c r="BB17" s="16">
        <f t="shared" si="16"/>
        <v>0</v>
      </c>
      <c r="BC17" s="16">
        <f t="shared" si="17"/>
        <v>0</v>
      </c>
      <c r="BD17" s="16">
        <f t="shared" si="18"/>
        <v>0</v>
      </c>
      <c r="BE17" s="16">
        <f t="shared" si="19"/>
        <v>1534.5234642903936</v>
      </c>
      <c r="BF17" s="16">
        <f t="shared" si="20"/>
        <v>1511.3453684252941</v>
      </c>
      <c r="BG17" s="16">
        <f t="shared" si="21"/>
        <v>1577.1024663177334</v>
      </c>
      <c r="BH17" s="16">
        <f t="shared" si="22"/>
        <v>1548.3665723885072</v>
      </c>
      <c r="BI17" s="16">
        <f t="shared" si="23"/>
        <v>0</v>
      </c>
      <c r="BJ17" s="16">
        <f t="shared" si="24"/>
        <v>0</v>
      </c>
      <c r="BK17" s="16">
        <f t="shared" si="25"/>
        <v>0</v>
      </c>
      <c r="BL17" s="16">
        <f t="shared" si="26"/>
        <v>0</v>
      </c>
      <c r="BM17" s="16">
        <f t="shared" si="27"/>
        <v>1515.5218462293581</v>
      </c>
      <c r="BN17" s="16">
        <f t="shared" si="28"/>
        <v>0</v>
      </c>
      <c r="BO17" s="16">
        <f t="shared" si="29"/>
        <v>0</v>
      </c>
      <c r="BP17" s="16">
        <f t="shared" si="30"/>
        <v>0</v>
      </c>
      <c r="BQ17" s="16">
        <f t="shared" si="31"/>
        <v>2226.131801638212</v>
      </c>
      <c r="BR17" s="16">
        <f t="shared" si="32"/>
        <v>2218.7659731491608</v>
      </c>
      <c r="BS17" s="16">
        <f t="shared" si="33"/>
        <v>2310.6507975448203</v>
      </c>
      <c r="BT17" s="16">
        <f t="shared" si="34"/>
        <v>2250.9835551035303</v>
      </c>
      <c r="BU17" s="16">
        <f t="shared" si="35"/>
        <v>0</v>
      </c>
      <c r="BV17" s="16">
        <f t="shared" si="36"/>
        <v>0</v>
      </c>
      <c r="BW17" s="16">
        <f t="shared" si="37"/>
        <v>0</v>
      </c>
      <c r="BX17" s="16">
        <f t="shared" si="38"/>
        <v>0</v>
      </c>
      <c r="BY17" s="16">
        <f t="shared" si="39"/>
        <v>2279.8976645543776</v>
      </c>
      <c r="BZ17" s="16">
        <f t="shared" si="40"/>
        <v>0</v>
      </c>
      <c r="CA17" s="16">
        <f t="shared" si="41"/>
        <v>0</v>
      </c>
      <c r="CB17" s="16">
        <f t="shared" si="42"/>
        <v>0</v>
      </c>
    </row>
    <row r="18" spans="4:80" x14ac:dyDescent="0.3">
      <c r="D18" t="s">
        <v>312</v>
      </c>
      <c r="E18" t="s">
        <v>1693</v>
      </c>
      <c r="F18" s="16">
        <f t="shared" si="46"/>
        <v>73719.401910449014</v>
      </c>
      <c r="G18" s="16">
        <f t="shared" si="46"/>
        <v>74619.820989838627</v>
      </c>
      <c r="H18" s="16">
        <f t="shared" si="46"/>
        <v>77963.244196024491</v>
      </c>
      <c r="I18" s="16">
        <f t="shared" si="46"/>
        <v>76506.090567127932</v>
      </c>
      <c r="J18" s="16">
        <f t="shared" si="46"/>
        <v>0</v>
      </c>
      <c r="K18" s="16">
        <f t="shared" si="46"/>
        <v>0</v>
      </c>
      <c r="L18" s="16">
        <f t="shared" si="46"/>
        <v>0</v>
      </c>
      <c r="M18" s="16">
        <f t="shared" si="46"/>
        <v>0</v>
      </c>
      <c r="N18" s="16">
        <f t="shared" si="46"/>
        <v>82739.364356841572</v>
      </c>
      <c r="O18" s="16">
        <f t="shared" si="46"/>
        <v>0</v>
      </c>
      <c r="P18" s="16">
        <f t="shared" si="46"/>
        <v>0</v>
      </c>
      <c r="Q18" s="16">
        <f t="shared" si="46"/>
        <v>0</v>
      </c>
      <c r="R18" s="16">
        <f t="shared" si="46"/>
        <v>150865.8935915363</v>
      </c>
      <c r="S18" s="16">
        <f t="shared" si="46"/>
        <v>147684.66485202711</v>
      </c>
      <c r="T18" s="16">
        <f t="shared" si="46"/>
        <v>153310.84866439673</v>
      </c>
      <c r="U18" s="16">
        <f t="shared" si="46"/>
        <v>153934.09870012774</v>
      </c>
      <c r="V18" s="16">
        <f t="shared" si="46"/>
        <v>0</v>
      </c>
      <c r="W18" s="16">
        <f t="shared" si="46"/>
        <v>0</v>
      </c>
      <c r="X18" s="16">
        <f t="shared" si="46"/>
        <v>0</v>
      </c>
      <c r="Y18" s="16">
        <f t="shared" si="46"/>
        <v>0</v>
      </c>
      <c r="Z18" s="16">
        <f t="shared" si="46"/>
        <v>153333.31652595859</v>
      </c>
      <c r="AA18" s="16">
        <f t="shared" si="46"/>
        <v>0</v>
      </c>
      <c r="AB18" s="16">
        <f t="shared" si="46"/>
        <v>0</v>
      </c>
      <c r="AC18" s="16">
        <f t="shared" si="46"/>
        <v>0</v>
      </c>
      <c r="AD18" s="16">
        <f t="shared" si="45"/>
        <v>224585.29550198533</v>
      </c>
      <c r="AE18" s="16">
        <f t="shared" si="45"/>
        <v>222304.48584186577</v>
      </c>
      <c r="AF18" s="16">
        <f t="shared" si="45"/>
        <v>231274.09286042119</v>
      </c>
      <c r="AG18" s="16">
        <f t="shared" si="45"/>
        <v>230440.18926725569</v>
      </c>
      <c r="AH18" s="16">
        <f t="shared" si="45"/>
        <v>0</v>
      </c>
      <c r="AI18" s="16">
        <f t="shared" si="45"/>
        <v>0</v>
      </c>
      <c r="AJ18" s="16">
        <f t="shared" si="45"/>
        <v>0</v>
      </c>
      <c r="AK18" s="16">
        <f t="shared" si="45"/>
        <v>0</v>
      </c>
      <c r="AL18" s="16">
        <f t="shared" si="45"/>
        <v>236072.68088280025</v>
      </c>
      <c r="AM18" s="16">
        <f t="shared" si="45"/>
        <v>0</v>
      </c>
      <c r="AN18" s="16">
        <f t="shared" si="45"/>
        <v>0</v>
      </c>
      <c r="AO18" s="16">
        <f t="shared" si="45"/>
        <v>0</v>
      </c>
      <c r="AP18" s="16">
        <f t="shared" si="45"/>
        <v>9080825</v>
      </c>
      <c r="AQ18" s="16">
        <f t="shared" si="45"/>
        <v>9152665.1900000013</v>
      </c>
      <c r="AR18" s="16">
        <f t="shared" si="45"/>
        <v>9214268.4679999985</v>
      </c>
      <c r="AS18" s="16">
        <f t="shared" si="7"/>
        <v>811.81392561192422</v>
      </c>
      <c r="AT18" s="16">
        <f t="shared" si="8"/>
        <v>821.7295343742295</v>
      </c>
      <c r="AU18" s="16">
        <f t="shared" si="9"/>
        <v>858.54803055916716</v>
      </c>
      <c r="AV18" s="16">
        <f t="shared" si="10"/>
        <v>835.88866170606559</v>
      </c>
      <c r="AW18" s="16">
        <f t="shared" si="11"/>
        <v>0</v>
      </c>
      <c r="AX18" s="16">
        <f t="shared" si="12"/>
        <v>0</v>
      </c>
      <c r="AY18" s="16">
        <f t="shared" si="13"/>
        <v>0</v>
      </c>
      <c r="AZ18" s="16">
        <f t="shared" si="14"/>
        <v>0</v>
      </c>
      <c r="BA18" s="16">
        <f t="shared" si="15"/>
        <v>903.99203553562484</v>
      </c>
      <c r="BB18" s="16">
        <f t="shared" si="16"/>
        <v>0</v>
      </c>
      <c r="BC18" s="16">
        <f t="shared" si="17"/>
        <v>0</v>
      </c>
      <c r="BD18" s="16">
        <f t="shared" si="18"/>
        <v>0</v>
      </c>
      <c r="BE18" s="16">
        <f t="shared" si="19"/>
        <v>1661.3677016299323</v>
      </c>
      <c r="BF18" s="16">
        <f t="shared" si="20"/>
        <v>1626.335325832478</v>
      </c>
      <c r="BG18" s="16">
        <f t="shared" si="21"/>
        <v>1688.2920732906616</v>
      </c>
      <c r="BH18" s="16">
        <f t="shared" si="22"/>
        <v>1681.8499912824598</v>
      </c>
      <c r="BI18" s="16">
        <f t="shared" si="23"/>
        <v>0</v>
      </c>
      <c r="BJ18" s="16">
        <f t="shared" si="24"/>
        <v>0</v>
      </c>
      <c r="BK18" s="16">
        <f t="shared" si="25"/>
        <v>0</v>
      </c>
      <c r="BL18" s="16">
        <f t="shared" si="26"/>
        <v>0</v>
      </c>
      <c r="BM18" s="16">
        <f t="shared" si="27"/>
        <v>1675.2859778317597</v>
      </c>
      <c r="BN18" s="16">
        <f t="shared" si="28"/>
        <v>0</v>
      </c>
      <c r="BO18" s="16">
        <f t="shared" si="29"/>
        <v>0</v>
      </c>
      <c r="BP18" s="16">
        <f t="shared" si="30"/>
        <v>0</v>
      </c>
      <c r="BQ18" s="16">
        <f t="shared" si="31"/>
        <v>2473.1816272418569</v>
      </c>
      <c r="BR18" s="16">
        <f t="shared" si="32"/>
        <v>2448.0648602067076</v>
      </c>
      <c r="BS18" s="16">
        <f t="shared" si="33"/>
        <v>2546.8401038498287</v>
      </c>
      <c r="BT18" s="16">
        <f t="shared" si="34"/>
        <v>2517.7386529885252</v>
      </c>
      <c r="BU18" s="16">
        <f t="shared" si="35"/>
        <v>0</v>
      </c>
      <c r="BV18" s="16">
        <f t="shared" si="36"/>
        <v>0</v>
      </c>
      <c r="BW18" s="16">
        <f t="shared" si="37"/>
        <v>0</v>
      </c>
      <c r="BX18" s="16">
        <f t="shared" si="38"/>
        <v>0</v>
      </c>
      <c r="BY18" s="16">
        <f t="shared" si="39"/>
        <v>2579.2780133673855</v>
      </c>
      <c r="BZ18" s="16">
        <f t="shared" si="40"/>
        <v>0</v>
      </c>
      <c r="CA18" s="16">
        <f t="shared" si="41"/>
        <v>0</v>
      </c>
      <c r="CB18" s="16">
        <f t="shared" si="42"/>
        <v>0</v>
      </c>
    </row>
    <row r="19" spans="4:80" x14ac:dyDescent="0.3">
      <c r="D19" t="s">
        <v>320</v>
      </c>
      <c r="E19" t="s">
        <v>1694</v>
      </c>
      <c r="F19" s="16">
        <f t="shared" si="46"/>
        <v>45345.44392055455</v>
      </c>
      <c r="G19" s="16">
        <f t="shared" si="46"/>
        <v>46239.618813242108</v>
      </c>
      <c r="H19" s="16">
        <f t="shared" si="46"/>
        <v>49144.934333288336</v>
      </c>
      <c r="I19" s="16">
        <f t="shared" si="46"/>
        <v>47209.452417064633</v>
      </c>
      <c r="J19" s="16">
        <f t="shared" si="46"/>
        <v>0</v>
      </c>
      <c r="K19" s="16">
        <f t="shared" si="46"/>
        <v>0</v>
      </c>
      <c r="L19" s="16">
        <f t="shared" si="46"/>
        <v>0</v>
      </c>
      <c r="M19" s="16">
        <f t="shared" si="46"/>
        <v>0</v>
      </c>
      <c r="N19" s="16">
        <f t="shared" si="46"/>
        <v>49629.693371235619</v>
      </c>
      <c r="O19" s="16">
        <f t="shared" si="46"/>
        <v>0</v>
      </c>
      <c r="P19" s="16">
        <f t="shared" si="46"/>
        <v>0</v>
      </c>
      <c r="Q19" s="16">
        <f t="shared" si="46"/>
        <v>0</v>
      </c>
      <c r="R19" s="16">
        <f t="shared" si="46"/>
        <v>101864.68204723188</v>
      </c>
      <c r="S19" s="16">
        <f t="shared" si="46"/>
        <v>100498.1968739173</v>
      </c>
      <c r="T19" s="16">
        <f t="shared" si="46"/>
        <v>107099.98948516202</v>
      </c>
      <c r="U19" s="16">
        <f t="shared" si="46"/>
        <v>109307.41453595315</v>
      </c>
      <c r="V19" s="16">
        <f t="shared" si="46"/>
        <v>0</v>
      </c>
      <c r="W19" s="16">
        <f t="shared" si="46"/>
        <v>0</v>
      </c>
      <c r="X19" s="16">
        <f t="shared" si="46"/>
        <v>0</v>
      </c>
      <c r="Y19" s="16">
        <f t="shared" si="46"/>
        <v>0</v>
      </c>
      <c r="Z19" s="16">
        <f t="shared" si="46"/>
        <v>106499.85393430242</v>
      </c>
      <c r="AA19" s="16">
        <f t="shared" si="46"/>
        <v>0</v>
      </c>
      <c r="AB19" s="16">
        <f t="shared" si="46"/>
        <v>0</v>
      </c>
      <c r="AC19" s="16">
        <f t="shared" si="46"/>
        <v>0</v>
      </c>
      <c r="AD19" s="16">
        <f t="shared" ref="AD19:AR19" si="47">SUMIFS(AD$34:AD$183,$B$34:$B$183,$D19)</f>
        <v>147210.12596778644</v>
      </c>
      <c r="AE19" s="16">
        <f t="shared" si="47"/>
        <v>146737.81568715943</v>
      </c>
      <c r="AF19" s="16">
        <f t="shared" si="47"/>
        <v>156244.92381845036</v>
      </c>
      <c r="AG19" s="16">
        <f t="shared" si="47"/>
        <v>156516.8669530178</v>
      </c>
      <c r="AH19" s="16">
        <f t="shared" si="47"/>
        <v>0</v>
      </c>
      <c r="AI19" s="16">
        <f t="shared" si="47"/>
        <v>0</v>
      </c>
      <c r="AJ19" s="16">
        <f t="shared" si="47"/>
        <v>0</v>
      </c>
      <c r="AK19" s="16">
        <f t="shared" si="47"/>
        <v>0</v>
      </c>
      <c r="AL19" s="16">
        <f t="shared" si="47"/>
        <v>156129.547305538</v>
      </c>
      <c r="AM19" s="16">
        <f t="shared" si="47"/>
        <v>0</v>
      </c>
      <c r="AN19" s="16">
        <f t="shared" si="47"/>
        <v>0</v>
      </c>
      <c r="AO19" s="16">
        <f t="shared" si="47"/>
        <v>0</v>
      </c>
      <c r="AP19" s="16">
        <f t="shared" si="47"/>
        <v>5559316</v>
      </c>
      <c r="AQ19" s="16">
        <f t="shared" si="47"/>
        <v>5592431.6379999984</v>
      </c>
      <c r="AR19" s="16">
        <f t="shared" si="47"/>
        <v>5631863.8370000003</v>
      </c>
      <c r="AS19" s="16">
        <f t="shared" si="7"/>
        <v>815.66588264733559</v>
      </c>
      <c r="AT19" s="16">
        <f t="shared" si="8"/>
        <v>831.75014360115722</v>
      </c>
      <c r="AU19" s="16">
        <f t="shared" si="9"/>
        <v>884.01044900646662</v>
      </c>
      <c r="AV19" s="16">
        <f t="shared" si="10"/>
        <v>844.16682175033225</v>
      </c>
      <c r="AW19" s="16">
        <f t="shared" si="11"/>
        <v>0</v>
      </c>
      <c r="AX19" s="16">
        <f t="shared" si="12"/>
        <v>0</v>
      </c>
      <c r="AY19" s="16">
        <f t="shared" si="13"/>
        <v>0</v>
      </c>
      <c r="AZ19" s="16">
        <f t="shared" si="14"/>
        <v>0</v>
      </c>
      <c r="BA19" s="16">
        <f t="shared" si="15"/>
        <v>887.44389889376475</v>
      </c>
      <c r="BB19" s="16">
        <f t="shared" si="16"/>
        <v>0</v>
      </c>
      <c r="BC19" s="16">
        <f t="shared" si="17"/>
        <v>0</v>
      </c>
      <c r="BD19" s="16">
        <f t="shared" si="18"/>
        <v>0</v>
      </c>
      <c r="BE19" s="16">
        <f t="shared" si="19"/>
        <v>1832.3240133720026</v>
      </c>
      <c r="BF19" s="16">
        <f t="shared" si="20"/>
        <v>1807.7439180272772</v>
      </c>
      <c r="BG19" s="16">
        <f t="shared" si="21"/>
        <v>1926.4958042529336</v>
      </c>
      <c r="BH19" s="16">
        <f t="shared" si="22"/>
        <v>1954.5596908725804</v>
      </c>
      <c r="BI19" s="16">
        <f t="shared" si="23"/>
        <v>0</v>
      </c>
      <c r="BJ19" s="16">
        <f t="shared" si="24"/>
        <v>0</v>
      </c>
      <c r="BK19" s="16">
        <f t="shared" si="25"/>
        <v>0</v>
      </c>
      <c r="BL19" s="16">
        <f t="shared" si="26"/>
        <v>0</v>
      </c>
      <c r="BM19" s="16">
        <f t="shared" si="27"/>
        <v>1904.3568313047738</v>
      </c>
      <c r="BN19" s="16">
        <f t="shared" si="28"/>
        <v>0</v>
      </c>
      <c r="BO19" s="16">
        <f t="shared" si="29"/>
        <v>0</v>
      </c>
      <c r="BP19" s="16">
        <f t="shared" si="30"/>
        <v>0</v>
      </c>
      <c r="BQ19" s="16">
        <f t="shared" si="31"/>
        <v>2647.9898960193386</v>
      </c>
      <c r="BR19" s="16">
        <f t="shared" si="32"/>
        <v>2639.4940616284343</v>
      </c>
      <c r="BS19" s="16">
        <f t="shared" si="33"/>
        <v>2810.5062532594002</v>
      </c>
      <c r="BT19" s="16">
        <f t="shared" si="34"/>
        <v>2798.7265126229127</v>
      </c>
      <c r="BU19" s="16">
        <f t="shared" si="35"/>
        <v>0</v>
      </c>
      <c r="BV19" s="16">
        <f t="shared" si="36"/>
        <v>0</v>
      </c>
      <c r="BW19" s="16">
        <f t="shared" si="37"/>
        <v>0</v>
      </c>
      <c r="BX19" s="16">
        <f t="shared" si="38"/>
        <v>0</v>
      </c>
      <c r="BY19" s="16">
        <f t="shared" si="39"/>
        <v>2791.8007301985376</v>
      </c>
      <c r="BZ19" s="16">
        <f t="shared" si="40"/>
        <v>0</v>
      </c>
      <c r="CA19" s="16">
        <f t="shared" si="41"/>
        <v>0</v>
      </c>
      <c r="CB19" s="16">
        <f t="shared" si="42"/>
        <v>0</v>
      </c>
    </row>
    <row r="20" spans="4:80" x14ac:dyDescent="0.3">
      <c r="D20" t="s">
        <v>249</v>
      </c>
      <c r="E20" t="s">
        <v>245</v>
      </c>
      <c r="F20" s="16">
        <f t="shared" ref="F20:AG24" si="48">SUMIFS(F$34:F$183,$C$34:$C$183,$D20)</f>
        <v>42559.011166784796</v>
      </c>
      <c r="G20" s="16">
        <f t="shared" si="48"/>
        <v>42688.550869506711</v>
      </c>
      <c r="H20" s="16">
        <f t="shared" si="48"/>
        <v>44798.967148700081</v>
      </c>
      <c r="I20" s="16">
        <f t="shared" si="48"/>
        <v>43882.533894508088</v>
      </c>
      <c r="J20" s="16">
        <f t="shared" si="48"/>
        <v>0</v>
      </c>
      <c r="K20" s="16">
        <f t="shared" si="48"/>
        <v>0</v>
      </c>
      <c r="L20" s="16">
        <f t="shared" si="48"/>
        <v>0</v>
      </c>
      <c r="M20" s="16">
        <f t="shared" si="48"/>
        <v>0</v>
      </c>
      <c r="N20" s="16">
        <f t="shared" si="48"/>
        <v>46729.474233902583</v>
      </c>
      <c r="O20" s="16">
        <f t="shared" si="48"/>
        <v>0</v>
      </c>
      <c r="P20" s="16">
        <f t="shared" si="48"/>
        <v>0</v>
      </c>
      <c r="Q20" s="16">
        <f t="shared" si="48"/>
        <v>0</v>
      </c>
      <c r="R20" s="16">
        <f t="shared" si="48"/>
        <v>108103.86502096927</v>
      </c>
      <c r="S20" s="16">
        <f t="shared" si="48"/>
        <v>105548.75137446819</v>
      </c>
      <c r="T20" s="16">
        <f t="shared" si="48"/>
        <v>110717.74311315328</v>
      </c>
      <c r="U20" s="16">
        <f t="shared" si="48"/>
        <v>110689.57052578688</v>
      </c>
      <c r="V20" s="16">
        <f t="shared" si="48"/>
        <v>0</v>
      </c>
      <c r="W20" s="16">
        <f t="shared" si="48"/>
        <v>0</v>
      </c>
      <c r="X20" s="16">
        <f t="shared" si="48"/>
        <v>0</v>
      </c>
      <c r="Y20" s="16">
        <f t="shared" si="48"/>
        <v>0</v>
      </c>
      <c r="Z20" s="16">
        <f t="shared" si="48"/>
        <v>109280.05939590253</v>
      </c>
      <c r="AA20" s="16">
        <f t="shared" si="48"/>
        <v>0</v>
      </c>
      <c r="AB20" s="16">
        <f t="shared" si="48"/>
        <v>0</v>
      </c>
      <c r="AC20" s="16">
        <f t="shared" si="48"/>
        <v>0</v>
      </c>
      <c r="AD20" s="16">
        <f t="shared" si="48"/>
        <v>150662.87618775407</v>
      </c>
      <c r="AE20" s="16">
        <f t="shared" si="48"/>
        <v>148237.3022439749</v>
      </c>
      <c r="AF20" s="16">
        <f t="shared" si="48"/>
        <v>155516.71026185335</v>
      </c>
      <c r="AG20" s="16">
        <f t="shared" si="48"/>
        <v>154572.10442029499</v>
      </c>
      <c r="AH20" s="16">
        <f t="shared" ref="AD20:AR27" si="49">SUMIFS(AH$34:AH$183,$C$34:$C$183,$D20)</f>
        <v>0</v>
      </c>
      <c r="AI20" s="16">
        <f t="shared" si="49"/>
        <v>0</v>
      </c>
      <c r="AJ20" s="16">
        <f t="shared" si="49"/>
        <v>0</v>
      </c>
      <c r="AK20" s="16">
        <f t="shared" si="49"/>
        <v>0</v>
      </c>
      <c r="AL20" s="16">
        <f t="shared" si="49"/>
        <v>156009.53362980511</v>
      </c>
      <c r="AM20" s="16">
        <f t="shared" si="49"/>
        <v>0</v>
      </c>
      <c r="AN20" s="16">
        <f t="shared" si="49"/>
        <v>0</v>
      </c>
      <c r="AO20" s="16">
        <f t="shared" si="49"/>
        <v>0</v>
      </c>
      <c r="AP20" s="16">
        <f t="shared" si="49"/>
        <v>5450130</v>
      </c>
      <c r="AQ20" s="16">
        <f t="shared" si="49"/>
        <v>5470229.2680000002</v>
      </c>
      <c r="AR20" s="16">
        <f t="shared" si="49"/>
        <v>5491756.2150000008</v>
      </c>
      <c r="AS20" s="16">
        <f t="shared" si="7"/>
        <v>780.88066095276247</v>
      </c>
      <c r="AT20" s="16">
        <f t="shared" si="8"/>
        <v>783.25747953730854</v>
      </c>
      <c r="AU20" s="16">
        <f t="shared" si="9"/>
        <v>821.97979036646973</v>
      </c>
      <c r="AV20" s="16">
        <f t="shared" si="10"/>
        <v>802.20648430979236</v>
      </c>
      <c r="AW20" s="16">
        <f t="shared" si="11"/>
        <v>0</v>
      </c>
      <c r="AX20" s="16">
        <f t="shared" si="12"/>
        <v>0</v>
      </c>
      <c r="AY20" s="16">
        <f t="shared" si="13"/>
        <v>0</v>
      </c>
      <c r="AZ20" s="16">
        <f t="shared" si="14"/>
        <v>0</v>
      </c>
      <c r="BA20" s="16">
        <f t="shared" si="15"/>
        <v>854.25074424691525</v>
      </c>
      <c r="BB20" s="16">
        <f t="shared" si="16"/>
        <v>0</v>
      </c>
      <c r="BC20" s="16">
        <f t="shared" si="17"/>
        <v>0</v>
      </c>
      <c r="BD20" s="16">
        <f t="shared" si="18"/>
        <v>0</v>
      </c>
      <c r="BE20" s="16">
        <f t="shared" si="19"/>
        <v>1983.5098432692298</v>
      </c>
      <c r="BF20" s="16">
        <f t="shared" si="20"/>
        <v>1936.6281423464798</v>
      </c>
      <c r="BG20" s="16">
        <f t="shared" si="21"/>
        <v>2031.4697651827255</v>
      </c>
      <c r="BH20" s="16">
        <f t="shared" si="22"/>
        <v>2023.4905175419951</v>
      </c>
      <c r="BI20" s="16">
        <f t="shared" si="23"/>
        <v>0</v>
      </c>
      <c r="BJ20" s="16">
        <f t="shared" si="24"/>
        <v>0</v>
      </c>
      <c r="BK20" s="16">
        <f t="shared" si="25"/>
        <v>0</v>
      </c>
      <c r="BL20" s="16">
        <f t="shared" si="26"/>
        <v>0</v>
      </c>
      <c r="BM20" s="16">
        <f t="shared" si="27"/>
        <v>1997.7235695617744</v>
      </c>
      <c r="BN20" s="16">
        <f t="shared" si="28"/>
        <v>0</v>
      </c>
      <c r="BO20" s="16">
        <f t="shared" si="29"/>
        <v>0</v>
      </c>
      <c r="BP20" s="16">
        <f t="shared" si="30"/>
        <v>0</v>
      </c>
      <c r="BQ20" s="16">
        <f t="shared" si="31"/>
        <v>2764.3905042219922</v>
      </c>
      <c r="BR20" s="16">
        <f t="shared" si="32"/>
        <v>2719.8856218837882</v>
      </c>
      <c r="BS20" s="16">
        <f t="shared" si="33"/>
        <v>2853.4495555491949</v>
      </c>
      <c r="BT20" s="16">
        <f t="shared" si="34"/>
        <v>2825.6970018517873</v>
      </c>
      <c r="BU20" s="16">
        <f t="shared" si="35"/>
        <v>0</v>
      </c>
      <c r="BV20" s="16">
        <f t="shared" si="36"/>
        <v>0</v>
      </c>
      <c r="BW20" s="16">
        <f t="shared" si="37"/>
        <v>0</v>
      </c>
      <c r="BX20" s="16">
        <f t="shared" si="38"/>
        <v>0</v>
      </c>
      <c r="BY20" s="16">
        <f t="shared" si="39"/>
        <v>2851.9743138086897</v>
      </c>
      <c r="BZ20" s="16">
        <f t="shared" si="40"/>
        <v>0</v>
      </c>
      <c r="CA20" s="16">
        <f t="shared" si="41"/>
        <v>0</v>
      </c>
      <c r="CB20" s="16">
        <f t="shared" si="42"/>
        <v>0</v>
      </c>
    </row>
    <row r="21" spans="4:80" x14ac:dyDescent="0.3">
      <c r="D21" t="s">
        <v>263</v>
      </c>
      <c r="E21" t="s">
        <v>264</v>
      </c>
      <c r="F21" s="16">
        <f t="shared" si="48"/>
        <v>30114.664431458295</v>
      </c>
      <c r="G21" s="16">
        <f t="shared" si="48"/>
        <v>30612.139963646972</v>
      </c>
      <c r="H21" s="16">
        <f t="shared" si="48"/>
        <v>32576.236675266369</v>
      </c>
      <c r="I21" s="16">
        <f t="shared" si="48"/>
        <v>32016.767121690482</v>
      </c>
      <c r="J21" s="16">
        <f t="shared" si="48"/>
        <v>0</v>
      </c>
      <c r="K21" s="16">
        <f t="shared" si="48"/>
        <v>0</v>
      </c>
      <c r="L21" s="16">
        <f t="shared" si="48"/>
        <v>0</v>
      </c>
      <c r="M21" s="16">
        <f t="shared" si="48"/>
        <v>0</v>
      </c>
      <c r="N21" s="16">
        <f t="shared" si="48"/>
        <v>33241.337503116149</v>
      </c>
      <c r="O21" s="16">
        <f t="shared" si="48"/>
        <v>0</v>
      </c>
      <c r="P21" s="16">
        <f t="shared" si="48"/>
        <v>0</v>
      </c>
      <c r="Q21" s="16">
        <f t="shared" si="48"/>
        <v>0</v>
      </c>
      <c r="R21" s="16">
        <f t="shared" si="48"/>
        <v>63742.909667636239</v>
      </c>
      <c r="S21" s="16">
        <f t="shared" si="48"/>
        <v>63716.273854206142</v>
      </c>
      <c r="T21" s="16">
        <f t="shared" si="48"/>
        <v>67528.968141872334</v>
      </c>
      <c r="U21" s="16">
        <f t="shared" si="48"/>
        <v>67232.298854697729</v>
      </c>
      <c r="V21" s="16">
        <f t="shared" si="48"/>
        <v>0</v>
      </c>
      <c r="W21" s="16">
        <f t="shared" si="48"/>
        <v>0</v>
      </c>
      <c r="X21" s="16">
        <f t="shared" si="48"/>
        <v>0</v>
      </c>
      <c r="Y21" s="16">
        <f t="shared" si="48"/>
        <v>0</v>
      </c>
      <c r="Z21" s="16">
        <f t="shared" si="48"/>
        <v>65604.917452093679</v>
      </c>
      <c r="AA21" s="16">
        <f t="shared" si="48"/>
        <v>0</v>
      </c>
      <c r="AB21" s="16">
        <f t="shared" si="48"/>
        <v>0</v>
      </c>
      <c r="AC21" s="16">
        <f t="shared" si="48"/>
        <v>0</v>
      </c>
      <c r="AD21" s="16">
        <f t="shared" si="49"/>
        <v>93857.574099094534</v>
      </c>
      <c r="AE21" s="16">
        <f t="shared" si="49"/>
        <v>94328.413817853114</v>
      </c>
      <c r="AF21" s="16">
        <f t="shared" si="49"/>
        <v>100105.2048171387</v>
      </c>
      <c r="AG21" s="16">
        <f t="shared" si="49"/>
        <v>99249.065976388214</v>
      </c>
      <c r="AH21" s="16">
        <f t="shared" si="49"/>
        <v>0</v>
      </c>
      <c r="AI21" s="16">
        <f t="shared" si="49"/>
        <v>0</v>
      </c>
      <c r="AJ21" s="16">
        <f t="shared" si="49"/>
        <v>0</v>
      </c>
      <c r="AK21" s="16">
        <f t="shared" si="49"/>
        <v>0</v>
      </c>
      <c r="AL21" s="16">
        <f t="shared" si="49"/>
        <v>98846.254955209821</v>
      </c>
      <c r="AM21" s="16">
        <f t="shared" si="49"/>
        <v>0</v>
      </c>
      <c r="AN21" s="16">
        <f t="shared" si="49"/>
        <v>0</v>
      </c>
      <c r="AO21" s="16">
        <f t="shared" si="49"/>
        <v>0</v>
      </c>
      <c r="AP21" s="16">
        <f t="shared" si="49"/>
        <v>3143102</v>
      </c>
      <c r="AQ21" s="16">
        <f t="shared" si="49"/>
        <v>3146701.7090000003</v>
      </c>
      <c r="AR21" s="16">
        <f t="shared" si="49"/>
        <v>3152442.4610000006</v>
      </c>
      <c r="AS21" s="16">
        <f t="shared" si="7"/>
        <v>958.11922207609859</v>
      </c>
      <c r="AT21" s="16">
        <f t="shared" si="8"/>
        <v>973.94675590060308</v>
      </c>
      <c r="AU21" s="16">
        <f t="shared" si="9"/>
        <v>1036.435873709042</v>
      </c>
      <c r="AV21" s="16">
        <f t="shared" si="10"/>
        <v>1017.4706750918943</v>
      </c>
      <c r="AW21" s="16">
        <f t="shared" si="11"/>
        <v>0</v>
      </c>
      <c r="AX21" s="16">
        <f t="shared" si="12"/>
        <v>0</v>
      </c>
      <c r="AY21" s="16">
        <f t="shared" si="13"/>
        <v>0</v>
      </c>
      <c r="AZ21" s="16">
        <f t="shared" si="14"/>
        <v>0</v>
      </c>
      <c r="BA21" s="16">
        <f t="shared" si="15"/>
        <v>1056.3866733234149</v>
      </c>
      <c r="BB21" s="16">
        <f t="shared" si="16"/>
        <v>0</v>
      </c>
      <c r="BC21" s="16">
        <f t="shared" si="17"/>
        <v>0</v>
      </c>
      <c r="BD21" s="16">
        <f t="shared" si="18"/>
        <v>0</v>
      </c>
      <c r="BE21" s="16">
        <f t="shared" si="19"/>
        <v>2028.0254878026944</v>
      </c>
      <c r="BF21" s="16">
        <f t="shared" si="20"/>
        <v>2027.1780506711568</v>
      </c>
      <c r="BG21" s="16">
        <f t="shared" si="21"/>
        <v>2148.4816000840042</v>
      </c>
      <c r="BH21" s="16">
        <f t="shared" si="22"/>
        <v>2136.5958731456526</v>
      </c>
      <c r="BI21" s="16">
        <f t="shared" si="23"/>
        <v>0</v>
      </c>
      <c r="BJ21" s="16">
        <f t="shared" si="24"/>
        <v>0</v>
      </c>
      <c r="BK21" s="16">
        <f t="shared" si="25"/>
        <v>0</v>
      </c>
      <c r="BL21" s="16">
        <f t="shared" si="26"/>
        <v>0</v>
      </c>
      <c r="BM21" s="16">
        <f t="shared" si="27"/>
        <v>2084.8788197640274</v>
      </c>
      <c r="BN21" s="16">
        <f t="shared" si="28"/>
        <v>0</v>
      </c>
      <c r="BO21" s="16">
        <f t="shared" si="29"/>
        <v>0</v>
      </c>
      <c r="BP21" s="16">
        <f t="shared" si="30"/>
        <v>0</v>
      </c>
      <c r="BQ21" s="16">
        <f t="shared" si="31"/>
        <v>2986.144709878793</v>
      </c>
      <c r="BR21" s="16">
        <f t="shared" si="32"/>
        <v>3001.12480657176</v>
      </c>
      <c r="BS21" s="16">
        <f t="shared" si="33"/>
        <v>3184.9174737930462</v>
      </c>
      <c r="BT21" s="16">
        <f t="shared" si="34"/>
        <v>3154.0665482375471</v>
      </c>
      <c r="BU21" s="16">
        <f t="shared" si="35"/>
        <v>0</v>
      </c>
      <c r="BV21" s="16">
        <f t="shared" si="36"/>
        <v>0</v>
      </c>
      <c r="BW21" s="16">
        <f t="shared" si="37"/>
        <v>0</v>
      </c>
      <c r="BX21" s="16">
        <f t="shared" si="38"/>
        <v>0</v>
      </c>
      <c r="BY21" s="16">
        <f t="shared" si="39"/>
        <v>3141.2654930874419</v>
      </c>
      <c r="BZ21" s="16">
        <f t="shared" si="40"/>
        <v>0</v>
      </c>
      <c r="CA21" s="16">
        <f t="shared" si="41"/>
        <v>0</v>
      </c>
      <c r="CB21" s="16">
        <f t="shared" si="42"/>
        <v>0</v>
      </c>
    </row>
    <row r="22" spans="4:80" x14ac:dyDescent="0.3">
      <c r="D22" t="s">
        <v>272</v>
      </c>
      <c r="E22" t="s">
        <v>273</v>
      </c>
      <c r="F22" s="16">
        <f t="shared" si="48"/>
        <v>28479.712899800477</v>
      </c>
      <c r="G22" s="16">
        <f t="shared" si="48"/>
        <v>29017.646178312836</v>
      </c>
      <c r="H22" s="16">
        <f t="shared" si="48"/>
        <v>31299.319671259807</v>
      </c>
      <c r="I22" s="16">
        <f t="shared" si="48"/>
        <v>29498.215228039218</v>
      </c>
      <c r="J22" s="16">
        <f t="shared" si="48"/>
        <v>0</v>
      </c>
      <c r="K22" s="16">
        <f t="shared" si="48"/>
        <v>0</v>
      </c>
      <c r="L22" s="16">
        <f t="shared" si="48"/>
        <v>0</v>
      </c>
      <c r="M22" s="16">
        <f t="shared" si="48"/>
        <v>0</v>
      </c>
      <c r="N22" s="16">
        <f t="shared" si="48"/>
        <v>31192.17207435668</v>
      </c>
      <c r="O22" s="16">
        <f t="shared" si="48"/>
        <v>0</v>
      </c>
      <c r="P22" s="16">
        <f t="shared" si="48"/>
        <v>0</v>
      </c>
      <c r="Q22" s="16">
        <f t="shared" si="48"/>
        <v>0</v>
      </c>
      <c r="R22" s="16">
        <f t="shared" si="48"/>
        <v>53397.245579340721</v>
      </c>
      <c r="S22" s="16">
        <f t="shared" si="48"/>
        <v>53128.973790127828</v>
      </c>
      <c r="T22" s="16">
        <f t="shared" si="48"/>
        <v>54519.366872412189</v>
      </c>
      <c r="U22" s="16">
        <f t="shared" si="48"/>
        <v>55875.429270654357</v>
      </c>
      <c r="V22" s="16">
        <f t="shared" si="48"/>
        <v>0</v>
      </c>
      <c r="W22" s="16">
        <f t="shared" si="48"/>
        <v>0</v>
      </c>
      <c r="X22" s="16">
        <f t="shared" si="48"/>
        <v>0</v>
      </c>
      <c r="Y22" s="16">
        <f t="shared" si="48"/>
        <v>0</v>
      </c>
      <c r="Z22" s="16">
        <f t="shared" si="48"/>
        <v>52638.435566582259</v>
      </c>
      <c r="AA22" s="16">
        <f t="shared" si="48"/>
        <v>0</v>
      </c>
      <c r="AB22" s="16">
        <f t="shared" si="48"/>
        <v>0</v>
      </c>
      <c r="AC22" s="16">
        <f t="shared" si="48"/>
        <v>0</v>
      </c>
      <c r="AD22" s="16">
        <f t="shared" si="49"/>
        <v>81876.958479141205</v>
      </c>
      <c r="AE22" s="16">
        <f t="shared" si="49"/>
        <v>82146.619968440646</v>
      </c>
      <c r="AF22" s="16">
        <f t="shared" si="49"/>
        <v>85818.686543671996</v>
      </c>
      <c r="AG22" s="16">
        <f t="shared" si="49"/>
        <v>85373.644498693597</v>
      </c>
      <c r="AH22" s="16">
        <f t="shared" si="49"/>
        <v>0</v>
      </c>
      <c r="AI22" s="16">
        <f t="shared" si="49"/>
        <v>0</v>
      </c>
      <c r="AJ22" s="16">
        <f t="shared" si="49"/>
        <v>0</v>
      </c>
      <c r="AK22" s="16">
        <f t="shared" si="49"/>
        <v>0</v>
      </c>
      <c r="AL22" s="16">
        <f t="shared" si="49"/>
        <v>83830.607640938935</v>
      </c>
      <c r="AM22" s="16">
        <f t="shared" si="49"/>
        <v>0</v>
      </c>
      <c r="AN22" s="16">
        <f t="shared" si="49"/>
        <v>0</v>
      </c>
      <c r="AO22" s="16">
        <f t="shared" si="49"/>
        <v>0</v>
      </c>
      <c r="AP22" s="16">
        <f t="shared" si="49"/>
        <v>2470956</v>
      </c>
      <c r="AQ22" s="16">
        <f t="shared" si="49"/>
        <v>2477567.9559999998</v>
      </c>
      <c r="AR22" s="16">
        <f t="shared" si="49"/>
        <v>2486496.4480000003</v>
      </c>
      <c r="AS22" s="16">
        <f t="shared" si="7"/>
        <v>1152.5787144651899</v>
      </c>
      <c r="AT22" s="16">
        <f t="shared" si="8"/>
        <v>1174.3489636526444</v>
      </c>
      <c r="AU22" s="16">
        <f t="shared" si="9"/>
        <v>1266.6886691329107</v>
      </c>
      <c r="AV22" s="16">
        <f t="shared" si="10"/>
        <v>1190.6117511974803</v>
      </c>
      <c r="AW22" s="16">
        <f t="shared" si="11"/>
        <v>0</v>
      </c>
      <c r="AX22" s="16">
        <f t="shared" si="12"/>
        <v>0</v>
      </c>
      <c r="AY22" s="16">
        <f t="shared" si="13"/>
        <v>0</v>
      </c>
      <c r="AZ22" s="16">
        <f t="shared" si="14"/>
        <v>0</v>
      </c>
      <c r="BA22" s="16">
        <f t="shared" si="15"/>
        <v>1258.9835123923715</v>
      </c>
      <c r="BB22" s="16">
        <f t="shared" si="16"/>
        <v>0</v>
      </c>
      <c r="BC22" s="16">
        <f t="shared" si="17"/>
        <v>0</v>
      </c>
      <c r="BD22" s="16">
        <f t="shared" si="18"/>
        <v>0</v>
      </c>
      <c r="BE22" s="16">
        <f t="shared" si="19"/>
        <v>2160.9954033718413</v>
      </c>
      <c r="BF22" s="16">
        <f t="shared" si="20"/>
        <v>2150.1383994748521</v>
      </c>
      <c r="BG22" s="16">
        <f t="shared" si="21"/>
        <v>2206.4078386022329</v>
      </c>
      <c r="BH22" s="16">
        <f t="shared" si="22"/>
        <v>2255.253145946579</v>
      </c>
      <c r="BI22" s="16">
        <f t="shared" si="23"/>
        <v>0</v>
      </c>
      <c r="BJ22" s="16">
        <f t="shared" si="24"/>
        <v>0</v>
      </c>
      <c r="BK22" s="16">
        <f t="shared" si="25"/>
        <v>0</v>
      </c>
      <c r="BL22" s="16">
        <f t="shared" si="26"/>
        <v>0</v>
      </c>
      <c r="BM22" s="16">
        <f t="shared" si="27"/>
        <v>2124.6010806325698</v>
      </c>
      <c r="BN22" s="16">
        <f t="shared" si="28"/>
        <v>0</v>
      </c>
      <c r="BO22" s="16">
        <f t="shared" si="29"/>
        <v>0</v>
      </c>
      <c r="BP22" s="16">
        <f t="shared" si="30"/>
        <v>0</v>
      </c>
      <c r="BQ22" s="16">
        <f t="shared" si="31"/>
        <v>3313.5741178370313</v>
      </c>
      <c r="BR22" s="16">
        <f t="shared" si="32"/>
        <v>3324.4873631274959</v>
      </c>
      <c r="BS22" s="16">
        <f t="shared" si="33"/>
        <v>3473.0965077351434</v>
      </c>
      <c r="BT22" s="16">
        <f t="shared" si="34"/>
        <v>3445.8648971440603</v>
      </c>
      <c r="BU22" s="16">
        <f t="shared" si="35"/>
        <v>0</v>
      </c>
      <c r="BV22" s="16">
        <f t="shared" si="36"/>
        <v>0</v>
      </c>
      <c r="BW22" s="16">
        <f t="shared" si="37"/>
        <v>0</v>
      </c>
      <c r="BX22" s="16">
        <f t="shared" si="38"/>
        <v>0</v>
      </c>
      <c r="BY22" s="16">
        <f t="shared" si="39"/>
        <v>3383.5845930249407</v>
      </c>
      <c r="BZ22" s="16">
        <f t="shared" si="40"/>
        <v>0</v>
      </c>
      <c r="CA22" s="16">
        <f t="shared" si="41"/>
        <v>0</v>
      </c>
      <c r="CB22" s="16">
        <f t="shared" si="42"/>
        <v>0</v>
      </c>
    </row>
    <row r="23" spans="4:80" x14ac:dyDescent="0.3">
      <c r="D23" t="s">
        <v>281</v>
      </c>
      <c r="E23" t="s">
        <v>282</v>
      </c>
      <c r="F23" s="16">
        <f t="shared" si="48"/>
        <v>28692.27322519516</v>
      </c>
      <c r="G23" s="16">
        <f t="shared" si="48"/>
        <v>29495.357050309976</v>
      </c>
      <c r="H23" s="16">
        <f t="shared" si="48"/>
        <v>33101.594440518893</v>
      </c>
      <c r="I23" s="16">
        <f t="shared" si="48"/>
        <v>31464.935992124039</v>
      </c>
      <c r="J23" s="16">
        <f t="shared" si="48"/>
        <v>0</v>
      </c>
      <c r="K23" s="16">
        <f t="shared" si="48"/>
        <v>0</v>
      </c>
      <c r="L23" s="16">
        <f t="shared" si="48"/>
        <v>0</v>
      </c>
      <c r="M23" s="16">
        <f t="shared" si="48"/>
        <v>0</v>
      </c>
      <c r="N23" s="16">
        <f t="shared" si="48"/>
        <v>34041.522143486371</v>
      </c>
      <c r="O23" s="16">
        <f t="shared" si="48"/>
        <v>0</v>
      </c>
      <c r="P23" s="16">
        <f t="shared" si="48"/>
        <v>0</v>
      </c>
      <c r="Q23" s="16">
        <f t="shared" si="48"/>
        <v>0</v>
      </c>
      <c r="R23" s="16">
        <f t="shared" si="48"/>
        <v>55657.833192674632</v>
      </c>
      <c r="S23" s="16">
        <f t="shared" si="48"/>
        <v>56223.435717570275</v>
      </c>
      <c r="T23" s="16">
        <f t="shared" si="48"/>
        <v>59754.699164254867</v>
      </c>
      <c r="U23" s="16">
        <f t="shared" si="48"/>
        <v>58164.251235898439</v>
      </c>
      <c r="V23" s="16">
        <f t="shared" si="48"/>
        <v>0</v>
      </c>
      <c r="W23" s="16">
        <f t="shared" si="48"/>
        <v>0</v>
      </c>
      <c r="X23" s="16">
        <f t="shared" si="48"/>
        <v>0</v>
      </c>
      <c r="Y23" s="16">
        <f t="shared" si="48"/>
        <v>0</v>
      </c>
      <c r="Z23" s="16">
        <f t="shared" si="48"/>
        <v>58883.245857108705</v>
      </c>
      <c r="AA23" s="16">
        <f t="shared" si="48"/>
        <v>0</v>
      </c>
      <c r="AB23" s="16">
        <f t="shared" si="48"/>
        <v>0</v>
      </c>
      <c r="AC23" s="16">
        <f t="shared" si="48"/>
        <v>0</v>
      </c>
      <c r="AD23" s="16">
        <f t="shared" si="49"/>
        <v>84350.106417869785</v>
      </c>
      <c r="AE23" s="16">
        <f t="shared" si="49"/>
        <v>85718.792767880252</v>
      </c>
      <c r="AF23" s="16">
        <f t="shared" si="49"/>
        <v>92856.29360477376</v>
      </c>
      <c r="AG23" s="16">
        <f t="shared" si="49"/>
        <v>89629.187228022478</v>
      </c>
      <c r="AH23" s="16">
        <f t="shared" si="49"/>
        <v>0</v>
      </c>
      <c r="AI23" s="16">
        <f t="shared" si="49"/>
        <v>0</v>
      </c>
      <c r="AJ23" s="16">
        <f t="shared" si="49"/>
        <v>0</v>
      </c>
      <c r="AK23" s="16">
        <f t="shared" si="49"/>
        <v>0</v>
      </c>
      <c r="AL23" s="16">
        <f t="shared" si="49"/>
        <v>92924.768000595082</v>
      </c>
      <c r="AM23" s="16">
        <f t="shared" si="49"/>
        <v>0</v>
      </c>
      <c r="AN23" s="16">
        <f t="shared" si="49"/>
        <v>0</v>
      </c>
      <c r="AO23" s="16">
        <f t="shared" si="49"/>
        <v>0</v>
      </c>
      <c r="AP23" s="16">
        <f t="shared" si="49"/>
        <v>2798799</v>
      </c>
      <c r="AQ23" s="16">
        <f t="shared" si="49"/>
        <v>2814751.3360000001</v>
      </c>
      <c r="AR23" s="16">
        <f t="shared" si="49"/>
        <v>2831284.4190000002</v>
      </c>
      <c r="AS23" s="16">
        <f t="shared" si="7"/>
        <v>1025.1637657865092</v>
      </c>
      <c r="AT23" s="16">
        <f t="shared" si="8"/>
        <v>1053.8576385910519</v>
      </c>
      <c r="AU23" s="16">
        <f t="shared" si="9"/>
        <v>1182.7070983132012</v>
      </c>
      <c r="AV23" s="16">
        <f t="shared" si="10"/>
        <v>1117.8584619428009</v>
      </c>
      <c r="AW23" s="16">
        <f t="shared" si="11"/>
        <v>0</v>
      </c>
      <c r="AX23" s="16">
        <f t="shared" si="12"/>
        <v>0</v>
      </c>
      <c r="AY23" s="16">
        <f t="shared" si="13"/>
        <v>0</v>
      </c>
      <c r="AZ23" s="16">
        <f t="shared" si="14"/>
        <v>0</v>
      </c>
      <c r="BA23" s="16">
        <f t="shared" si="15"/>
        <v>1209.3971395662345</v>
      </c>
      <c r="BB23" s="16">
        <f t="shared" si="16"/>
        <v>0</v>
      </c>
      <c r="BC23" s="16">
        <f t="shared" si="17"/>
        <v>0</v>
      </c>
      <c r="BD23" s="16">
        <f t="shared" si="18"/>
        <v>0</v>
      </c>
      <c r="BE23" s="16">
        <f t="shared" si="19"/>
        <v>1988.6327382807638</v>
      </c>
      <c r="BF23" s="16">
        <f t="shared" si="20"/>
        <v>2008.8414965694312</v>
      </c>
      <c r="BG23" s="16">
        <f t="shared" si="21"/>
        <v>2135.0121664419225</v>
      </c>
      <c r="BH23" s="16">
        <f t="shared" si="22"/>
        <v>2066.4081580490429</v>
      </c>
      <c r="BI23" s="16">
        <f t="shared" si="23"/>
        <v>0</v>
      </c>
      <c r="BJ23" s="16">
        <f t="shared" si="24"/>
        <v>0</v>
      </c>
      <c r="BK23" s="16">
        <f t="shared" si="25"/>
        <v>0</v>
      </c>
      <c r="BL23" s="16">
        <f t="shared" si="26"/>
        <v>0</v>
      </c>
      <c r="BM23" s="16">
        <f t="shared" si="27"/>
        <v>2091.9519640689391</v>
      </c>
      <c r="BN23" s="16">
        <f t="shared" si="28"/>
        <v>0</v>
      </c>
      <c r="BO23" s="16">
        <f t="shared" si="29"/>
        <v>0</v>
      </c>
      <c r="BP23" s="16">
        <f t="shared" si="30"/>
        <v>0</v>
      </c>
      <c r="BQ23" s="16">
        <f t="shared" si="31"/>
        <v>3013.7965040672725</v>
      </c>
      <c r="BR23" s="16">
        <f t="shared" si="32"/>
        <v>3062.6991351604829</v>
      </c>
      <c r="BS23" s="16">
        <f t="shared" si="33"/>
        <v>3317.7192647551237</v>
      </c>
      <c r="BT23" s="16">
        <f t="shared" si="34"/>
        <v>3184.266619991844</v>
      </c>
      <c r="BU23" s="16">
        <f t="shared" si="35"/>
        <v>0</v>
      </c>
      <c r="BV23" s="16">
        <f t="shared" si="36"/>
        <v>0</v>
      </c>
      <c r="BW23" s="16">
        <f t="shared" si="37"/>
        <v>0</v>
      </c>
      <c r="BX23" s="16">
        <f t="shared" si="38"/>
        <v>0</v>
      </c>
      <c r="BY23" s="16">
        <f t="shared" si="39"/>
        <v>3301.3491036351738</v>
      </c>
      <c r="BZ23" s="16">
        <f t="shared" si="40"/>
        <v>0</v>
      </c>
      <c r="CA23" s="16">
        <f t="shared" si="41"/>
        <v>0</v>
      </c>
      <c r="CB23" s="16">
        <f t="shared" si="42"/>
        <v>0</v>
      </c>
    </row>
    <row r="24" spans="4:80" x14ac:dyDescent="0.3">
      <c r="D24" t="s">
        <v>290</v>
      </c>
      <c r="E24" t="s">
        <v>291</v>
      </c>
      <c r="F24" s="16">
        <f t="shared" si="48"/>
        <v>11969.15118436221</v>
      </c>
      <c r="G24" s="16">
        <f t="shared" si="48"/>
        <v>11933.857192773536</v>
      </c>
      <c r="H24" s="16">
        <f t="shared" si="48"/>
        <v>14592.854449747014</v>
      </c>
      <c r="I24" s="16">
        <f t="shared" si="48"/>
        <v>13355.082378906834</v>
      </c>
      <c r="J24" s="16">
        <f t="shared" si="48"/>
        <v>0</v>
      </c>
      <c r="K24" s="16">
        <f t="shared" si="48"/>
        <v>0</v>
      </c>
      <c r="L24" s="16">
        <f t="shared" si="48"/>
        <v>0</v>
      </c>
      <c r="M24" s="16">
        <f t="shared" si="48"/>
        <v>0</v>
      </c>
      <c r="N24" s="16">
        <f t="shared" si="48"/>
        <v>14016.072776433737</v>
      </c>
      <c r="O24" s="16">
        <f t="shared" si="48"/>
        <v>0</v>
      </c>
      <c r="P24" s="16">
        <f t="shared" si="48"/>
        <v>0</v>
      </c>
      <c r="Q24" s="16">
        <f t="shared" si="48"/>
        <v>0</v>
      </c>
      <c r="R24" s="16">
        <f t="shared" si="48"/>
        <v>30315.188203899113</v>
      </c>
      <c r="S24" s="16">
        <f t="shared" si="48"/>
        <v>29949.680864543625</v>
      </c>
      <c r="T24" s="16">
        <f t="shared" si="48"/>
        <v>31927.70198503416</v>
      </c>
      <c r="U24" s="16">
        <f t="shared" si="48"/>
        <v>31772.790980972673</v>
      </c>
      <c r="V24" s="16">
        <f t="shared" si="48"/>
        <v>0</v>
      </c>
      <c r="W24" s="16">
        <f t="shared" si="48"/>
        <v>0</v>
      </c>
      <c r="X24" s="16">
        <f t="shared" si="48"/>
        <v>0</v>
      </c>
      <c r="Y24" s="16">
        <f t="shared" si="48"/>
        <v>0</v>
      </c>
      <c r="Z24" s="16">
        <f t="shared" si="48"/>
        <v>30969.36661508699</v>
      </c>
      <c r="AA24" s="16">
        <f t="shared" si="48"/>
        <v>0</v>
      </c>
      <c r="AB24" s="16">
        <f t="shared" si="48"/>
        <v>0</v>
      </c>
      <c r="AC24" s="16">
        <f t="shared" ref="F24:AH28" si="50">SUMIFS(AC$34:AC$183,$C$34:$C$183,$D24)</f>
        <v>0</v>
      </c>
      <c r="AD24" s="16">
        <f t="shared" si="50"/>
        <v>42284.339388261324</v>
      </c>
      <c r="AE24" s="16">
        <f t="shared" si="50"/>
        <v>41883.538057317164</v>
      </c>
      <c r="AF24" s="16">
        <f t="shared" si="50"/>
        <v>46520.556434781174</v>
      </c>
      <c r="AG24" s="16">
        <f t="shared" si="50"/>
        <v>45127.873359879508</v>
      </c>
      <c r="AH24" s="16">
        <f t="shared" si="50"/>
        <v>0</v>
      </c>
      <c r="AI24" s="16">
        <f t="shared" si="49"/>
        <v>0</v>
      </c>
      <c r="AJ24" s="16">
        <f t="shared" si="49"/>
        <v>0</v>
      </c>
      <c r="AK24" s="16">
        <f t="shared" si="49"/>
        <v>0</v>
      </c>
      <c r="AL24" s="16">
        <f t="shared" si="49"/>
        <v>44985.439391520726</v>
      </c>
      <c r="AM24" s="16">
        <f t="shared" si="49"/>
        <v>0</v>
      </c>
      <c r="AN24" s="16">
        <f t="shared" si="49"/>
        <v>0</v>
      </c>
      <c r="AO24" s="16">
        <f t="shared" si="49"/>
        <v>0</v>
      </c>
      <c r="AP24" s="16">
        <f t="shared" si="49"/>
        <v>1490497</v>
      </c>
      <c r="AQ24" s="16">
        <f t="shared" si="49"/>
        <v>1489216.2120000003</v>
      </c>
      <c r="AR24" s="16">
        <f t="shared" si="49"/>
        <v>1492117.787</v>
      </c>
      <c r="AS24" s="16">
        <f t="shared" si="7"/>
        <v>803.03088059635218</v>
      </c>
      <c r="AT24" s="16">
        <f t="shared" si="8"/>
        <v>800.66294616987045</v>
      </c>
      <c r="AU24" s="16">
        <f t="shared" si="9"/>
        <v>979.05963244119334</v>
      </c>
      <c r="AV24" s="16">
        <f t="shared" si="10"/>
        <v>896.78599193941841</v>
      </c>
      <c r="AW24" s="16">
        <f t="shared" si="11"/>
        <v>0</v>
      </c>
      <c r="AX24" s="16">
        <f t="shared" si="12"/>
        <v>0</v>
      </c>
      <c r="AY24" s="16">
        <f t="shared" si="13"/>
        <v>0</v>
      </c>
      <c r="AZ24" s="16">
        <f t="shared" si="14"/>
        <v>0</v>
      </c>
      <c r="BA24" s="16">
        <f t="shared" si="15"/>
        <v>941.17111158831062</v>
      </c>
      <c r="BB24" s="16">
        <f t="shared" si="16"/>
        <v>0</v>
      </c>
      <c r="BC24" s="16">
        <f t="shared" si="17"/>
        <v>0</v>
      </c>
      <c r="BD24" s="16">
        <f t="shared" si="18"/>
        <v>0</v>
      </c>
      <c r="BE24" s="16">
        <f t="shared" si="19"/>
        <v>2033.8979685231916</v>
      </c>
      <c r="BF24" s="16">
        <f t="shared" si="20"/>
        <v>2009.3754542641566</v>
      </c>
      <c r="BG24" s="16">
        <f t="shared" si="21"/>
        <v>2142.0842836338593</v>
      </c>
      <c r="BH24" s="16">
        <f t="shared" si="22"/>
        <v>2133.5243818157323</v>
      </c>
      <c r="BI24" s="16">
        <f t="shared" si="23"/>
        <v>0</v>
      </c>
      <c r="BJ24" s="16">
        <f t="shared" si="24"/>
        <v>0</v>
      </c>
      <c r="BK24" s="16">
        <f t="shared" si="25"/>
        <v>0</v>
      </c>
      <c r="BL24" s="16">
        <f t="shared" si="26"/>
        <v>0</v>
      </c>
      <c r="BM24" s="16">
        <f t="shared" si="27"/>
        <v>2079.5749042709849</v>
      </c>
      <c r="BN24" s="16">
        <f t="shared" si="28"/>
        <v>0</v>
      </c>
      <c r="BO24" s="16">
        <f t="shared" si="29"/>
        <v>0</v>
      </c>
      <c r="BP24" s="16">
        <f t="shared" si="30"/>
        <v>0</v>
      </c>
      <c r="BQ24" s="16">
        <f t="shared" si="31"/>
        <v>2836.9288491195434</v>
      </c>
      <c r="BR24" s="16">
        <f t="shared" si="32"/>
        <v>2810.0384004340272</v>
      </c>
      <c r="BS24" s="16">
        <f t="shared" si="33"/>
        <v>3121.1439160750524</v>
      </c>
      <c r="BT24" s="16">
        <f t="shared" si="34"/>
        <v>3030.3103737551505</v>
      </c>
      <c r="BU24" s="16">
        <f t="shared" si="35"/>
        <v>0</v>
      </c>
      <c r="BV24" s="16">
        <f t="shared" si="36"/>
        <v>0</v>
      </c>
      <c r="BW24" s="16">
        <f t="shared" si="37"/>
        <v>0</v>
      </c>
      <c r="BX24" s="16">
        <f t="shared" si="38"/>
        <v>0</v>
      </c>
      <c r="BY24" s="16">
        <f t="shared" si="39"/>
        <v>3020.7460158592953</v>
      </c>
      <c r="BZ24" s="16">
        <f t="shared" si="40"/>
        <v>0</v>
      </c>
      <c r="CA24" s="16">
        <f t="shared" si="41"/>
        <v>0</v>
      </c>
      <c r="CB24" s="16">
        <f t="shared" si="42"/>
        <v>0</v>
      </c>
    </row>
    <row r="25" spans="4:80" x14ac:dyDescent="0.3">
      <c r="D25" t="s">
        <v>297</v>
      </c>
      <c r="E25" t="s">
        <v>298</v>
      </c>
      <c r="F25" s="16">
        <f t="shared" si="50"/>
        <v>33457.366341600158</v>
      </c>
      <c r="G25" s="16">
        <f t="shared" si="50"/>
        <v>33186.961588319558</v>
      </c>
      <c r="H25" s="16">
        <f t="shared" si="50"/>
        <v>34776.041476278559</v>
      </c>
      <c r="I25" s="16">
        <f t="shared" si="50"/>
        <v>34767.29716998402</v>
      </c>
      <c r="J25" s="16">
        <f t="shared" si="50"/>
        <v>0</v>
      </c>
      <c r="K25" s="16">
        <f t="shared" si="50"/>
        <v>0</v>
      </c>
      <c r="L25" s="16">
        <f t="shared" si="50"/>
        <v>0</v>
      </c>
      <c r="M25" s="16">
        <f t="shared" si="50"/>
        <v>0</v>
      </c>
      <c r="N25" s="16">
        <f t="shared" si="50"/>
        <v>34823.096110447012</v>
      </c>
      <c r="O25" s="16">
        <f t="shared" si="50"/>
        <v>0</v>
      </c>
      <c r="P25" s="16">
        <f t="shared" si="50"/>
        <v>0</v>
      </c>
      <c r="Q25" s="16">
        <f t="shared" si="50"/>
        <v>0</v>
      </c>
      <c r="R25" s="16">
        <f t="shared" si="50"/>
        <v>73039.230200486913</v>
      </c>
      <c r="S25" s="16">
        <f t="shared" si="50"/>
        <v>71490.111321287608</v>
      </c>
      <c r="T25" s="16">
        <f t="shared" si="50"/>
        <v>74313.70658158476</v>
      </c>
      <c r="U25" s="16">
        <f t="shared" si="50"/>
        <v>76109.130687684839</v>
      </c>
      <c r="V25" s="16">
        <f t="shared" si="50"/>
        <v>0</v>
      </c>
      <c r="W25" s="16">
        <f t="shared" si="50"/>
        <v>0</v>
      </c>
      <c r="X25" s="16">
        <f t="shared" si="50"/>
        <v>0</v>
      </c>
      <c r="Y25" s="16">
        <f t="shared" si="50"/>
        <v>0</v>
      </c>
      <c r="Z25" s="16">
        <f t="shared" si="50"/>
        <v>74414.7974805384</v>
      </c>
      <c r="AA25" s="16">
        <f t="shared" si="50"/>
        <v>0</v>
      </c>
      <c r="AB25" s="16">
        <f t="shared" si="50"/>
        <v>0</v>
      </c>
      <c r="AC25" s="16">
        <f t="shared" si="50"/>
        <v>0</v>
      </c>
      <c r="AD25" s="16">
        <f t="shared" si="49"/>
        <v>106496.59654208706</v>
      </c>
      <c r="AE25" s="16">
        <f t="shared" si="49"/>
        <v>104677.07290960717</v>
      </c>
      <c r="AF25" s="16">
        <f t="shared" si="49"/>
        <v>109089.74805786333</v>
      </c>
      <c r="AG25" s="16">
        <f t="shared" si="49"/>
        <v>110876.42785766887</v>
      </c>
      <c r="AH25" s="16">
        <f t="shared" si="49"/>
        <v>0</v>
      </c>
      <c r="AI25" s="16">
        <f t="shared" si="49"/>
        <v>0</v>
      </c>
      <c r="AJ25" s="16">
        <f t="shared" si="49"/>
        <v>0</v>
      </c>
      <c r="AK25" s="16">
        <f t="shared" si="49"/>
        <v>0</v>
      </c>
      <c r="AL25" s="16">
        <f t="shared" si="49"/>
        <v>109237.8935909854</v>
      </c>
      <c r="AM25" s="16">
        <f t="shared" si="49"/>
        <v>0</v>
      </c>
      <c r="AN25" s="16">
        <f t="shared" si="49"/>
        <v>0</v>
      </c>
      <c r="AO25" s="16">
        <f t="shared" si="49"/>
        <v>0</v>
      </c>
      <c r="AP25" s="16">
        <f t="shared" si="49"/>
        <v>3815490</v>
      </c>
      <c r="AQ25" s="16">
        <f t="shared" si="49"/>
        <v>3820585.2600000002</v>
      </c>
      <c r="AR25" s="16">
        <f t="shared" si="49"/>
        <v>3837240.7450000001</v>
      </c>
      <c r="AS25" s="16">
        <f t="shared" si="7"/>
        <v>876.88255876965104</v>
      </c>
      <c r="AT25" s="16">
        <f t="shared" si="8"/>
        <v>869.79553316401189</v>
      </c>
      <c r="AU25" s="16">
        <f t="shared" si="9"/>
        <v>911.44365405959809</v>
      </c>
      <c r="AV25" s="16">
        <f t="shared" si="10"/>
        <v>909.99924891046714</v>
      </c>
      <c r="AW25" s="16">
        <f t="shared" si="11"/>
        <v>0</v>
      </c>
      <c r="AX25" s="16">
        <f t="shared" si="12"/>
        <v>0</v>
      </c>
      <c r="AY25" s="16">
        <f t="shared" si="13"/>
        <v>0</v>
      </c>
      <c r="AZ25" s="16">
        <f t="shared" si="14"/>
        <v>0</v>
      </c>
      <c r="BA25" s="16">
        <f t="shared" si="15"/>
        <v>911.45973039866169</v>
      </c>
      <c r="BB25" s="16">
        <f t="shared" si="16"/>
        <v>0</v>
      </c>
      <c r="BC25" s="16">
        <f t="shared" si="17"/>
        <v>0</v>
      </c>
      <c r="BD25" s="16">
        <f t="shared" si="18"/>
        <v>0</v>
      </c>
      <c r="BE25" s="16">
        <f t="shared" si="19"/>
        <v>1914.2817881972412</v>
      </c>
      <c r="BF25" s="16">
        <f t="shared" si="20"/>
        <v>1873.6810035221586</v>
      </c>
      <c r="BG25" s="16">
        <f t="shared" si="21"/>
        <v>1947.6844804097182</v>
      </c>
      <c r="BH25" s="16">
        <f t="shared" si="22"/>
        <v>1992.0804146034116</v>
      </c>
      <c r="BI25" s="16">
        <f t="shared" si="23"/>
        <v>0</v>
      </c>
      <c r="BJ25" s="16">
        <f t="shared" si="24"/>
        <v>0</v>
      </c>
      <c r="BK25" s="16">
        <f t="shared" si="25"/>
        <v>0</v>
      </c>
      <c r="BL25" s="16">
        <f t="shared" si="26"/>
        <v>0</v>
      </c>
      <c r="BM25" s="16">
        <f t="shared" si="27"/>
        <v>1947.7329366165852</v>
      </c>
      <c r="BN25" s="16">
        <f t="shared" si="28"/>
        <v>0</v>
      </c>
      <c r="BO25" s="16">
        <f t="shared" si="29"/>
        <v>0</v>
      </c>
      <c r="BP25" s="16">
        <f t="shared" si="30"/>
        <v>0</v>
      </c>
      <c r="BQ25" s="16">
        <f t="shared" si="31"/>
        <v>2791.164346966892</v>
      </c>
      <c r="BR25" s="16">
        <f t="shared" si="32"/>
        <v>2743.4765366861707</v>
      </c>
      <c r="BS25" s="16">
        <f t="shared" si="33"/>
        <v>2859.1281344693166</v>
      </c>
      <c r="BT25" s="16">
        <f t="shared" si="34"/>
        <v>2902.079663513879</v>
      </c>
      <c r="BU25" s="16">
        <f t="shared" si="35"/>
        <v>0</v>
      </c>
      <c r="BV25" s="16">
        <f t="shared" si="36"/>
        <v>0</v>
      </c>
      <c r="BW25" s="16">
        <f t="shared" si="37"/>
        <v>0</v>
      </c>
      <c r="BX25" s="16">
        <f t="shared" si="38"/>
        <v>0</v>
      </c>
      <c r="BY25" s="16">
        <f t="shared" si="39"/>
        <v>2859.192667015247</v>
      </c>
      <c r="BZ25" s="16">
        <f t="shared" si="40"/>
        <v>0</v>
      </c>
      <c r="CA25" s="16">
        <f t="shared" si="41"/>
        <v>0</v>
      </c>
      <c r="CB25" s="16">
        <f t="shared" si="42"/>
        <v>0</v>
      </c>
    </row>
    <row r="26" spans="4:80" x14ac:dyDescent="0.3">
      <c r="D26" t="s">
        <v>303</v>
      </c>
      <c r="E26" t="s">
        <v>304</v>
      </c>
      <c r="F26" s="16">
        <f t="shared" si="50"/>
        <v>39706.418799248378</v>
      </c>
      <c r="G26" s="16">
        <f t="shared" si="50"/>
        <v>37896.875285630405</v>
      </c>
      <c r="H26" s="16">
        <f t="shared" si="50"/>
        <v>38269.542914789374</v>
      </c>
      <c r="I26" s="16">
        <f t="shared" si="50"/>
        <v>37881.137332649094</v>
      </c>
      <c r="J26" s="16">
        <f t="shared" si="50"/>
        <v>0</v>
      </c>
      <c r="K26" s="16">
        <f t="shared" si="50"/>
        <v>0</v>
      </c>
      <c r="L26" s="16">
        <f t="shared" si="50"/>
        <v>0</v>
      </c>
      <c r="M26" s="16">
        <f t="shared" si="50"/>
        <v>0</v>
      </c>
      <c r="N26" s="16">
        <f t="shared" si="50"/>
        <v>40691.026516083773</v>
      </c>
      <c r="O26" s="16">
        <f t="shared" si="50"/>
        <v>0</v>
      </c>
      <c r="P26" s="16">
        <f t="shared" si="50"/>
        <v>0</v>
      </c>
      <c r="Q26" s="16">
        <f t="shared" si="50"/>
        <v>0</v>
      </c>
      <c r="R26" s="16">
        <f t="shared" si="50"/>
        <v>80256.514150118455</v>
      </c>
      <c r="S26" s="16">
        <f t="shared" si="50"/>
        <v>79549.388928157103</v>
      </c>
      <c r="T26" s="16">
        <f t="shared" si="50"/>
        <v>82218.596353524626</v>
      </c>
      <c r="U26" s="16">
        <f t="shared" si="50"/>
        <v>83014.695348998663</v>
      </c>
      <c r="V26" s="16">
        <f t="shared" si="50"/>
        <v>0</v>
      </c>
      <c r="W26" s="16">
        <f t="shared" si="50"/>
        <v>0</v>
      </c>
      <c r="X26" s="16">
        <f t="shared" si="50"/>
        <v>0</v>
      </c>
      <c r="Y26" s="16">
        <f t="shared" si="50"/>
        <v>0</v>
      </c>
      <c r="Z26" s="16">
        <f t="shared" si="50"/>
        <v>82614.250523700874</v>
      </c>
      <c r="AA26" s="16">
        <f t="shared" si="50"/>
        <v>0</v>
      </c>
      <c r="AB26" s="16">
        <f t="shared" si="50"/>
        <v>0</v>
      </c>
      <c r="AC26" s="16">
        <f t="shared" si="50"/>
        <v>0</v>
      </c>
      <c r="AD26" s="16">
        <f t="shared" si="49"/>
        <v>119962.93294936683</v>
      </c>
      <c r="AE26" s="16">
        <f t="shared" si="49"/>
        <v>117446.26421378748</v>
      </c>
      <c r="AF26" s="16">
        <f t="shared" si="49"/>
        <v>120488.139268314</v>
      </c>
      <c r="AG26" s="16">
        <f t="shared" si="49"/>
        <v>120895.83268164776</v>
      </c>
      <c r="AH26" s="16">
        <f t="shared" si="49"/>
        <v>0</v>
      </c>
      <c r="AI26" s="16">
        <f t="shared" si="49"/>
        <v>0</v>
      </c>
      <c r="AJ26" s="16">
        <f t="shared" si="49"/>
        <v>0</v>
      </c>
      <c r="AK26" s="16">
        <f t="shared" si="49"/>
        <v>0</v>
      </c>
      <c r="AL26" s="16">
        <f t="shared" si="49"/>
        <v>123305.27703978469</v>
      </c>
      <c r="AM26" s="16">
        <f t="shared" si="49"/>
        <v>0</v>
      </c>
      <c r="AN26" s="16">
        <f t="shared" si="49"/>
        <v>0</v>
      </c>
      <c r="AO26" s="16">
        <f t="shared" si="49"/>
        <v>0</v>
      </c>
      <c r="AP26" s="16">
        <f t="shared" si="49"/>
        <v>4241276</v>
      </c>
      <c r="AQ26" s="16">
        <f t="shared" si="49"/>
        <v>4261239.3080000002</v>
      </c>
      <c r="AR26" s="16">
        <f t="shared" si="49"/>
        <v>4289777.3489999995</v>
      </c>
      <c r="AS26" s="16">
        <f t="shared" si="7"/>
        <v>936.1904011728634</v>
      </c>
      <c r="AT26" s="16">
        <f t="shared" si="8"/>
        <v>893.52532788789051</v>
      </c>
      <c r="AU26" s="16">
        <f t="shared" si="9"/>
        <v>902.3120144689799</v>
      </c>
      <c r="AV26" s="16">
        <f t="shared" si="10"/>
        <v>888.96995908048382</v>
      </c>
      <c r="AW26" s="16">
        <f t="shared" si="11"/>
        <v>0</v>
      </c>
      <c r="AX26" s="16">
        <f t="shared" si="12"/>
        <v>0</v>
      </c>
      <c r="AY26" s="16">
        <f t="shared" si="13"/>
        <v>0</v>
      </c>
      <c r="AZ26" s="16">
        <f t="shared" si="14"/>
        <v>0</v>
      </c>
      <c r="BA26" s="16">
        <f t="shared" si="15"/>
        <v>954.91061578473011</v>
      </c>
      <c r="BB26" s="16">
        <f t="shared" si="16"/>
        <v>0</v>
      </c>
      <c r="BC26" s="16">
        <f t="shared" si="17"/>
        <v>0</v>
      </c>
      <c r="BD26" s="16">
        <f t="shared" si="18"/>
        <v>0</v>
      </c>
      <c r="BE26" s="16">
        <f t="shared" si="19"/>
        <v>1892.2728478438671</v>
      </c>
      <c r="BF26" s="16">
        <f t="shared" si="20"/>
        <v>1875.6003836618295</v>
      </c>
      <c r="BG26" s="16">
        <f t="shared" si="21"/>
        <v>1938.5344493856244</v>
      </c>
      <c r="BH26" s="16">
        <f t="shared" si="22"/>
        <v>1948.1350224369671</v>
      </c>
      <c r="BI26" s="16">
        <f t="shared" si="23"/>
        <v>0</v>
      </c>
      <c r="BJ26" s="16">
        <f t="shared" si="24"/>
        <v>0</v>
      </c>
      <c r="BK26" s="16">
        <f t="shared" si="25"/>
        <v>0</v>
      </c>
      <c r="BL26" s="16">
        <f t="shared" si="26"/>
        <v>0</v>
      </c>
      <c r="BM26" s="16">
        <f t="shared" si="27"/>
        <v>1938.7376430279769</v>
      </c>
      <c r="BN26" s="16">
        <f t="shared" si="28"/>
        <v>0</v>
      </c>
      <c r="BO26" s="16">
        <f t="shared" si="29"/>
        <v>0</v>
      </c>
      <c r="BP26" s="16">
        <f t="shared" si="30"/>
        <v>0</v>
      </c>
      <c r="BQ26" s="16">
        <f t="shared" si="31"/>
        <v>2828.4632490167305</v>
      </c>
      <c r="BR26" s="16">
        <f t="shared" si="32"/>
        <v>2769.1257115497197</v>
      </c>
      <c r="BS26" s="16">
        <f t="shared" si="33"/>
        <v>2840.8464638546038</v>
      </c>
      <c r="BT26" s="16">
        <f t="shared" si="34"/>
        <v>2837.1049815174511</v>
      </c>
      <c r="BU26" s="16">
        <f t="shared" si="35"/>
        <v>0</v>
      </c>
      <c r="BV26" s="16">
        <f t="shared" si="36"/>
        <v>0</v>
      </c>
      <c r="BW26" s="16">
        <f t="shared" si="37"/>
        <v>0</v>
      </c>
      <c r="BX26" s="16">
        <f t="shared" si="38"/>
        <v>0</v>
      </c>
      <c r="BY26" s="16">
        <f t="shared" si="39"/>
        <v>2893.6482588127078</v>
      </c>
      <c r="BZ26" s="16">
        <f t="shared" si="40"/>
        <v>0</v>
      </c>
      <c r="CA26" s="16">
        <f t="shared" si="41"/>
        <v>0</v>
      </c>
      <c r="CB26" s="16">
        <f t="shared" si="42"/>
        <v>0</v>
      </c>
    </row>
    <row r="27" spans="4:80" x14ac:dyDescent="0.3">
      <c r="D27" t="s">
        <v>310</v>
      </c>
      <c r="E27" t="s">
        <v>311</v>
      </c>
      <c r="F27" s="16">
        <f t="shared" si="50"/>
        <v>38118.829196844279</v>
      </c>
      <c r="G27" s="16">
        <f t="shared" si="50"/>
        <v>37638.772758922416</v>
      </c>
      <c r="H27" s="16">
        <f t="shared" si="50"/>
        <v>39462.441634362374</v>
      </c>
      <c r="I27" s="16">
        <f t="shared" si="50"/>
        <v>36633.045766527532</v>
      </c>
      <c r="J27" s="16">
        <f t="shared" si="50"/>
        <v>0</v>
      </c>
      <c r="K27" s="16">
        <f t="shared" si="50"/>
        <v>0</v>
      </c>
      <c r="L27" s="16">
        <f t="shared" si="50"/>
        <v>0</v>
      </c>
      <c r="M27" s="16">
        <f t="shared" si="50"/>
        <v>0</v>
      </c>
      <c r="N27" s="16">
        <f t="shared" si="50"/>
        <v>39518.381005992851</v>
      </c>
      <c r="O27" s="16">
        <f t="shared" si="50"/>
        <v>0</v>
      </c>
      <c r="P27" s="16">
        <f t="shared" si="50"/>
        <v>0</v>
      </c>
      <c r="Q27" s="16">
        <f t="shared" si="50"/>
        <v>0</v>
      </c>
      <c r="R27" s="16">
        <f t="shared" si="50"/>
        <v>83437.446868736282</v>
      </c>
      <c r="S27" s="16">
        <f t="shared" si="50"/>
        <v>83316.556444861053</v>
      </c>
      <c r="T27" s="16">
        <f t="shared" si="50"/>
        <v>85773.386257316088</v>
      </c>
      <c r="U27" s="16">
        <f t="shared" si="50"/>
        <v>86582.191463177965</v>
      </c>
      <c r="V27" s="16">
        <f t="shared" si="50"/>
        <v>0</v>
      </c>
      <c r="W27" s="16">
        <f t="shared" si="50"/>
        <v>0</v>
      </c>
      <c r="X27" s="16">
        <f t="shared" si="50"/>
        <v>0</v>
      </c>
      <c r="Y27" s="16">
        <f t="shared" si="50"/>
        <v>0</v>
      </c>
      <c r="Z27" s="16">
        <f t="shared" si="50"/>
        <v>84726.828920389773</v>
      </c>
      <c r="AA27" s="16">
        <f t="shared" si="50"/>
        <v>0</v>
      </c>
      <c r="AB27" s="16">
        <f t="shared" si="50"/>
        <v>0</v>
      </c>
      <c r="AC27" s="16">
        <f t="shared" si="50"/>
        <v>0</v>
      </c>
      <c r="AD27" s="16">
        <f t="shared" si="49"/>
        <v>121556.27606558056</v>
      </c>
      <c r="AE27" s="16">
        <f t="shared" si="49"/>
        <v>120955.32920378348</v>
      </c>
      <c r="AF27" s="16">
        <f t="shared" si="49"/>
        <v>125235.82789167845</v>
      </c>
      <c r="AG27" s="16">
        <f t="shared" si="49"/>
        <v>123215.2372297055</v>
      </c>
      <c r="AH27" s="16">
        <f t="shared" si="49"/>
        <v>0</v>
      </c>
      <c r="AI27" s="16">
        <f t="shared" si="49"/>
        <v>0</v>
      </c>
      <c r="AJ27" s="16">
        <f t="shared" si="49"/>
        <v>0</v>
      </c>
      <c r="AK27" s="16">
        <f t="shared" si="49"/>
        <v>0</v>
      </c>
      <c r="AL27" s="16">
        <f t="shared" si="49"/>
        <v>124245.20992638261</v>
      </c>
      <c r="AM27" s="16">
        <f t="shared" si="49"/>
        <v>0</v>
      </c>
      <c r="AN27" s="16">
        <f t="shared" si="49"/>
        <v>0</v>
      </c>
      <c r="AO27" s="16">
        <f t="shared" si="49"/>
        <v>0</v>
      </c>
      <c r="AP27" s="16">
        <f t="shared" si="49"/>
        <v>4688661</v>
      </c>
      <c r="AQ27" s="16">
        <f t="shared" si="49"/>
        <v>4729262.4739999995</v>
      </c>
      <c r="AR27" s="16">
        <f t="shared" si="49"/>
        <v>4768896.5910000009</v>
      </c>
      <c r="AS27" s="16">
        <f t="shared" si="7"/>
        <v>813.00032561203045</v>
      </c>
      <c r="AT27" s="16">
        <f t="shared" si="8"/>
        <v>802.7616575163446</v>
      </c>
      <c r="AU27" s="16">
        <f t="shared" si="9"/>
        <v>841.6569599372267</v>
      </c>
      <c r="AV27" s="16">
        <f t="shared" si="10"/>
        <v>774.60377739498529</v>
      </c>
      <c r="AW27" s="16">
        <f t="shared" si="11"/>
        <v>0</v>
      </c>
      <c r="AX27" s="16">
        <f t="shared" si="12"/>
        <v>0</v>
      </c>
      <c r="AY27" s="16">
        <f t="shared" si="13"/>
        <v>0</v>
      </c>
      <c r="AZ27" s="16">
        <f t="shared" si="14"/>
        <v>0</v>
      </c>
      <c r="BA27" s="16">
        <f t="shared" si="15"/>
        <v>835.61403544955488</v>
      </c>
      <c r="BB27" s="16">
        <f t="shared" si="16"/>
        <v>0</v>
      </c>
      <c r="BC27" s="16">
        <f t="shared" si="17"/>
        <v>0</v>
      </c>
      <c r="BD27" s="16">
        <f t="shared" si="18"/>
        <v>0</v>
      </c>
      <c r="BE27" s="16">
        <f t="shared" si="19"/>
        <v>1779.5581055814503</v>
      </c>
      <c r="BF27" s="16">
        <f t="shared" si="20"/>
        <v>1776.9797484795993</v>
      </c>
      <c r="BG27" s="16">
        <f t="shared" si="21"/>
        <v>1829.3791395307974</v>
      </c>
      <c r="BH27" s="16">
        <f t="shared" si="22"/>
        <v>1830.7757697776276</v>
      </c>
      <c r="BI27" s="16">
        <f t="shared" si="23"/>
        <v>0</v>
      </c>
      <c r="BJ27" s="16">
        <f t="shared" si="24"/>
        <v>0</v>
      </c>
      <c r="BK27" s="16">
        <f t="shared" si="25"/>
        <v>0</v>
      </c>
      <c r="BL27" s="16">
        <f t="shared" si="26"/>
        <v>0</v>
      </c>
      <c r="BM27" s="16">
        <f t="shared" si="27"/>
        <v>1791.5442288557949</v>
      </c>
      <c r="BN27" s="16">
        <f t="shared" si="28"/>
        <v>0</v>
      </c>
      <c r="BO27" s="16">
        <f t="shared" si="29"/>
        <v>0</v>
      </c>
      <c r="BP27" s="16">
        <f t="shared" si="30"/>
        <v>0</v>
      </c>
      <c r="BQ27" s="16">
        <f t="shared" si="31"/>
        <v>2592.5584311934804</v>
      </c>
      <c r="BR27" s="16">
        <f t="shared" si="32"/>
        <v>2579.7414059959438</v>
      </c>
      <c r="BS27" s="16">
        <f t="shared" si="33"/>
        <v>2671.0360994680241</v>
      </c>
      <c r="BT27" s="16">
        <f t="shared" si="34"/>
        <v>2605.379547172613</v>
      </c>
      <c r="BU27" s="16">
        <f t="shared" si="35"/>
        <v>0</v>
      </c>
      <c r="BV27" s="16">
        <f t="shared" si="36"/>
        <v>0</v>
      </c>
      <c r="BW27" s="16">
        <f t="shared" si="37"/>
        <v>0</v>
      </c>
      <c r="BX27" s="16">
        <f t="shared" si="38"/>
        <v>0</v>
      </c>
      <c r="BY27" s="16">
        <f t="shared" si="39"/>
        <v>2627.1582643053493</v>
      </c>
      <c r="BZ27" s="16">
        <f t="shared" si="40"/>
        <v>0</v>
      </c>
      <c r="CA27" s="16">
        <f t="shared" si="41"/>
        <v>0</v>
      </c>
      <c r="CB27" s="16">
        <f t="shared" si="42"/>
        <v>0</v>
      </c>
    </row>
    <row r="28" spans="4:80" x14ac:dyDescent="0.3">
      <c r="D28" t="s">
        <v>318</v>
      </c>
      <c r="E28" t="s">
        <v>319</v>
      </c>
      <c r="F28" s="16">
        <f t="shared" si="50"/>
        <v>31768.117771518278</v>
      </c>
      <c r="G28" s="16">
        <f t="shared" si="50"/>
        <v>31772.501547808002</v>
      </c>
      <c r="H28" s="16">
        <f t="shared" si="50"/>
        <v>33741.666477995597</v>
      </c>
      <c r="I28" s="16">
        <f t="shared" si="50"/>
        <v>33159.82890366124</v>
      </c>
      <c r="J28" s="16">
        <f t="shared" si="50"/>
        <v>0</v>
      </c>
      <c r="K28" s="16">
        <f t="shared" si="50"/>
        <v>0</v>
      </c>
      <c r="L28" s="16">
        <f t="shared" si="50"/>
        <v>0</v>
      </c>
      <c r="M28" s="16">
        <f t="shared" si="50"/>
        <v>0</v>
      </c>
      <c r="N28" s="16">
        <f t="shared" si="50"/>
        <v>36098.555379123412</v>
      </c>
      <c r="O28" s="16">
        <f t="shared" si="50"/>
        <v>0</v>
      </c>
      <c r="P28" s="16">
        <f t="shared" si="50"/>
        <v>0</v>
      </c>
      <c r="Q28" s="16">
        <f t="shared" si="50"/>
        <v>0</v>
      </c>
      <c r="R28" s="16">
        <f t="shared" si="50"/>
        <v>79591.226115331679</v>
      </c>
      <c r="S28" s="16">
        <f t="shared" si="50"/>
        <v>78847.557656863937</v>
      </c>
      <c r="T28" s="16">
        <f t="shared" si="50"/>
        <v>81402.671505166843</v>
      </c>
      <c r="U28" s="16">
        <f t="shared" si="50"/>
        <v>82926.857036788468</v>
      </c>
      <c r="V28" s="16">
        <f t="shared" si="50"/>
        <v>0</v>
      </c>
      <c r="W28" s="16">
        <f t="shared" si="50"/>
        <v>0</v>
      </c>
      <c r="X28" s="16">
        <f t="shared" si="50"/>
        <v>0</v>
      </c>
      <c r="Y28" s="16">
        <f t="shared" si="50"/>
        <v>0</v>
      </c>
      <c r="Z28" s="16">
        <f t="shared" si="50"/>
        <v>81243.496591006246</v>
      </c>
      <c r="AA28" s="16">
        <f t="shared" si="50"/>
        <v>0</v>
      </c>
      <c r="AB28" s="16">
        <f t="shared" si="50"/>
        <v>0</v>
      </c>
      <c r="AC28" s="16">
        <f t="shared" si="50"/>
        <v>0</v>
      </c>
      <c r="AD28" s="16">
        <f t="shared" ref="AD28:AR32" si="51">SUMIFS(AD$34:AD$183,$C$34:$C$183,$D28)</f>
        <v>111359.34388684995</v>
      </c>
      <c r="AE28" s="16">
        <f t="shared" si="51"/>
        <v>110620.05920467192</v>
      </c>
      <c r="AF28" s="16">
        <f t="shared" si="51"/>
        <v>115144.33798316245</v>
      </c>
      <c r="AG28" s="16">
        <f t="shared" si="51"/>
        <v>116086.68594044972</v>
      </c>
      <c r="AH28" s="16">
        <f t="shared" si="51"/>
        <v>0</v>
      </c>
      <c r="AI28" s="16">
        <f t="shared" si="51"/>
        <v>0</v>
      </c>
      <c r="AJ28" s="16">
        <f t="shared" si="51"/>
        <v>0</v>
      </c>
      <c r="AK28" s="16">
        <f t="shared" si="51"/>
        <v>0</v>
      </c>
      <c r="AL28" s="16">
        <f t="shared" si="51"/>
        <v>117342.05197012967</v>
      </c>
      <c r="AM28" s="16">
        <f t="shared" si="51"/>
        <v>0</v>
      </c>
      <c r="AN28" s="16">
        <f t="shared" si="51"/>
        <v>0</v>
      </c>
      <c r="AO28" s="16">
        <f t="shared" si="51"/>
        <v>0</v>
      </c>
      <c r="AP28" s="16">
        <f t="shared" si="51"/>
        <v>4322898</v>
      </c>
      <c r="AQ28" s="16">
        <f t="shared" si="51"/>
        <v>4349386.5079999994</v>
      </c>
      <c r="AR28" s="16">
        <f t="shared" si="51"/>
        <v>4379310.3849999988</v>
      </c>
      <c r="AS28" s="16">
        <f t="shared" si="7"/>
        <v>734.88011448612201</v>
      </c>
      <c r="AT28" s="16">
        <f t="shared" si="8"/>
        <v>734.98152276107373</v>
      </c>
      <c r="AU28" s="16">
        <f t="shared" si="9"/>
        <v>780.53348651750741</v>
      </c>
      <c r="AV28" s="16">
        <f t="shared" si="10"/>
        <v>762.40244095734079</v>
      </c>
      <c r="AW28" s="16">
        <f t="shared" si="11"/>
        <v>0</v>
      </c>
      <c r="AX28" s="16">
        <f t="shared" si="12"/>
        <v>0</v>
      </c>
      <c r="AY28" s="16">
        <f t="shared" si="13"/>
        <v>0</v>
      </c>
      <c r="AZ28" s="16">
        <f t="shared" si="14"/>
        <v>0</v>
      </c>
      <c r="BA28" s="16">
        <f t="shared" si="15"/>
        <v>829.96890050414936</v>
      </c>
      <c r="BB28" s="16">
        <f t="shared" si="16"/>
        <v>0</v>
      </c>
      <c r="BC28" s="16">
        <f t="shared" si="17"/>
        <v>0</v>
      </c>
      <c r="BD28" s="16">
        <f t="shared" si="18"/>
        <v>0</v>
      </c>
      <c r="BE28" s="16">
        <f t="shared" si="19"/>
        <v>1841.154385676731</v>
      </c>
      <c r="BF28" s="16">
        <f t="shared" si="20"/>
        <v>1823.951378377744</v>
      </c>
      <c r="BG28" s="16">
        <f t="shared" si="21"/>
        <v>1883.0578816610255</v>
      </c>
      <c r="BH28" s="16">
        <f t="shared" si="22"/>
        <v>1906.6334271340982</v>
      </c>
      <c r="BI28" s="16">
        <f t="shared" si="23"/>
        <v>0</v>
      </c>
      <c r="BJ28" s="16">
        <f t="shared" si="24"/>
        <v>0</v>
      </c>
      <c r="BK28" s="16">
        <f t="shared" si="25"/>
        <v>0</v>
      </c>
      <c r="BL28" s="16">
        <f t="shared" si="26"/>
        <v>0</v>
      </c>
      <c r="BM28" s="16">
        <f t="shared" si="27"/>
        <v>1867.9300274089658</v>
      </c>
      <c r="BN28" s="16">
        <f t="shared" si="28"/>
        <v>0</v>
      </c>
      <c r="BO28" s="16">
        <f t="shared" si="29"/>
        <v>0</v>
      </c>
      <c r="BP28" s="16">
        <f t="shared" si="30"/>
        <v>0</v>
      </c>
      <c r="BQ28" s="16">
        <f t="shared" si="31"/>
        <v>2576.0345001628525</v>
      </c>
      <c r="BR28" s="16">
        <f t="shared" si="32"/>
        <v>2558.9329011388177</v>
      </c>
      <c r="BS28" s="16">
        <f t="shared" si="33"/>
        <v>2663.5913681785332</v>
      </c>
      <c r="BT28" s="16">
        <f t="shared" si="34"/>
        <v>2669.0358680914392</v>
      </c>
      <c r="BU28" s="16">
        <f t="shared" si="35"/>
        <v>0</v>
      </c>
      <c r="BV28" s="16">
        <f t="shared" si="36"/>
        <v>0</v>
      </c>
      <c r="BW28" s="16">
        <f t="shared" si="37"/>
        <v>0</v>
      </c>
      <c r="BX28" s="16">
        <f t="shared" si="38"/>
        <v>0</v>
      </c>
      <c r="BY28" s="16">
        <f t="shared" si="39"/>
        <v>2697.8989279131156</v>
      </c>
      <c r="BZ28" s="16">
        <f t="shared" si="40"/>
        <v>0</v>
      </c>
      <c r="CA28" s="16">
        <f t="shared" si="41"/>
        <v>0</v>
      </c>
      <c r="CB28" s="16">
        <f t="shared" si="42"/>
        <v>0</v>
      </c>
    </row>
    <row r="29" spans="4:80" x14ac:dyDescent="0.3">
      <c r="D29" t="s">
        <v>325</v>
      </c>
      <c r="E29" t="s">
        <v>326</v>
      </c>
      <c r="F29" s="16">
        <f t="shared" ref="F29:AG33" si="52">SUMIFS(F$34:F$183,$C$34:$C$183,$D29)</f>
        <v>26987.214521165144</v>
      </c>
      <c r="G29" s="16">
        <f t="shared" si="52"/>
        <v>27587.033811237045</v>
      </c>
      <c r="H29" s="16">
        <f t="shared" si="52"/>
        <v>29081.634767833129</v>
      </c>
      <c r="I29" s="16">
        <f t="shared" si="52"/>
        <v>27731.111396613102</v>
      </c>
      <c r="J29" s="16">
        <f t="shared" si="52"/>
        <v>0</v>
      </c>
      <c r="K29" s="16">
        <f t="shared" si="52"/>
        <v>0</v>
      </c>
      <c r="L29" s="16">
        <f t="shared" si="52"/>
        <v>0</v>
      </c>
      <c r="M29" s="16">
        <f t="shared" si="52"/>
        <v>0</v>
      </c>
      <c r="N29" s="16">
        <f t="shared" si="52"/>
        <v>29069.208900639333</v>
      </c>
      <c r="O29" s="16">
        <f t="shared" si="52"/>
        <v>0</v>
      </c>
      <c r="P29" s="16">
        <f t="shared" si="52"/>
        <v>0</v>
      </c>
      <c r="Q29" s="16">
        <f t="shared" si="52"/>
        <v>0</v>
      </c>
      <c r="R29" s="16">
        <f t="shared" si="52"/>
        <v>61172.319697085331</v>
      </c>
      <c r="S29" s="16">
        <f t="shared" si="52"/>
        <v>59536.525586159267</v>
      </c>
      <c r="T29" s="16">
        <f t="shared" si="52"/>
        <v>63588.737559685884</v>
      </c>
      <c r="U29" s="16">
        <f t="shared" si="52"/>
        <v>64474.046606529191</v>
      </c>
      <c r="V29" s="16">
        <f t="shared" si="52"/>
        <v>0</v>
      </c>
      <c r="W29" s="16">
        <f t="shared" si="52"/>
        <v>0</v>
      </c>
      <c r="X29" s="16">
        <f t="shared" si="52"/>
        <v>0</v>
      </c>
      <c r="Y29" s="16">
        <f t="shared" si="52"/>
        <v>0</v>
      </c>
      <c r="Z29" s="16">
        <f t="shared" si="52"/>
        <v>62658.038588991803</v>
      </c>
      <c r="AA29" s="16">
        <f t="shared" si="52"/>
        <v>0</v>
      </c>
      <c r="AB29" s="16">
        <f t="shared" si="52"/>
        <v>0</v>
      </c>
      <c r="AC29" s="16">
        <f t="shared" si="52"/>
        <v>0</v>
      </c>
      <c r="AD29" s="16">
        <f t="shared" si="52"/>
        <v>88159.534218250483</v>
      </c>
      <c r="AE29" s="16">
        <f t="shared" si="52"/>
        <v>87123.559397396311</v>
      </c>
      <c r="AF29" s="16">
        <f t="shared" si="52"/>
        <v>92670.372327519028</v>
      </c>
      <c r="AG29" s="16">
        <f t="shared" si="52"/>
        <v>92205.158003142293</v>
      </c>
      <c r="AH29" s="16">
        <f t="shared" si="51"/>
        <v>0</v>
      </c>
      <c r="AI29" s="16">
        <f t="shared" si="51"/>
        <v>0</v>
      </c>
      <c r="AJ29" s="16">
        <f t="shared" si="51"/>
        <v>0</v>
      </c>
      <c r="AK29" s="16">
        <f t="shared" si="51"/>
        <v>0</v>
      </c>
      <c r="AL29" s="16">
        <f t="shared" si="51"/>
        <v>91727.247489631147</v>
      </c>
      <c r="AM29" s="16">
        <f t="shared" si="51"/>
        <v>0</v>
      </c>
      <c r="AN29" s="16">
        <f t="shared" si="51"/>
        <v>0</v>
      </c>
      <c r="AO29" s="16">
        <f t="shared" si="51"/>
        <v>0</v>
      </c>
      <c r="AP29" s="16">
        <f t="shared" si="51"/>
        <v>3074980</v>
      </c>
      <c r="AQ29" s="16">
        <f t="shared" si="51"/>
        <v>3086978.773</v>
      </c>
      <c r="AR29" s="16">
        <f t="shared" si="51"/>
        <v>3104943.4400000004</v>
      </c>
      <c r="AS29" s="16">
        <f t="shared" si="7"/>
        <v>877.63870077740819</v>
      </c>
      <c r="AT29" s="16">
        <f t="shared" si="8"/>
        <v>897.14514602491863</v>
      </c>
      <c r="AU29" s="16">
        <f t="shared" si="9"/>
        <v>945.75037131406145</v>
      </c>
      <c r="AV29" s="16">
        <f t="shared" si="10"/>
        <v>898.32530236880586</v>
      </c>
      <c r="AW29" s="16">
        <f t="shared" si="11"/>
        <v>0</v>
      </c>
      <c r="AX29" s="16">
        <f t="shared" si="12"/>
        <v>0</v>
      </c>
      <c r="AY29" s="16">
        <f t="shared" si="13"/>
        <v>0</v>
      </c>
      <c r="AZ29" s="16">
        <f t="shared" si="14"/>
        <v>0</v>
      </c>
      <c r="BA29" s="16">
        <f t="shared" si="15"/>
        <v>941.67181047342206</v>
      </c>
      <c r="BB29" s="16">
        <f t="shared" si="16"/>
        <v>0</v>
      </c>
      <c r="BC29" s="16">
        <f t="shared" si="17"/>
        <v>0</v>
      </c>
      <c r="BD29" s="16">
        <f t="shared" si="18"/>
        <v>0</v>
      </c>
      <c r="BE29" s="16">
        <f t="shared" si="19"/>
        <v>1989.3566688916783</v>
      </c>
      <c r="BF29" s="16">
        <f t="shared" si="20"/>
        <v>1936.1597664426847</v>
      </c>
      <c r="BG29" s="16">
        <f t="shared" si="21"/>
        <v>2067.9398747206774</v>
      </c>
      <c r="BH29" s="16">
        <f t="shared" si="22"/>
        <v>2088.580821172015</v>
      </c>
      <c r="BI29" s="16">
        <f t="shared" si="23"/>
        <v>0</v>
      </c>
      <c r="BJ29" s="16">
        <f t="shared" si="24"/>
        <v>0</v>
      </c>
      <c r="BK29" s="16">
        <f t="shared" si="25"/>
        <v>0</v>
      </c>
      <c r="BL29" s="16">
        <f t="shared" si="26"/>
        <v>0</v>
      </c>
      <c r="BM29" s="16">
        <f t="shared" si="27"/>
        <v>2029.7528164762603</v>
      </c>
      <c r="BN29" s="16">
        <f t="shared" si="28"/>
        <v>0</v>
      </c>
      <c r="BO29" s="16">
        <f t="shared" si="29"/>
        <v>0</v>
      </c>
      <c r="BP29" s="16">
        <f t="shared" si="30"/>
        <v>0</v>
      </c>
      <c r="BQ29" s="16">
        <f t="shared" si="31"/>
        <v>2866.9953696690868</v>
      </c>
      <c r="BR29" s="16">
        <f t="shared" si="32"/>
        <v>2833.3049124676031</v>
      </c>
      <c r="BS29" s="16">
        <f t="shared" si="33"/>
        <v>3013.6902460347392</v>
      </c>
      <c r="BT29" s="16">
        <f t="shared" si="34"/>
        <v>2986.9061235408208</v>
      </c>
      <c r="BU29" s="16">
        <f t="shared" si="35"/>
        <v>0</v>
      </c>
      <c r="BV29" s="16">
        <f t="shared" si="36"/>
        <v>0</v>
      </c>
      <c r="BW29" s="16">
        <f t="shared" si="37"/>
        <v>0</v>
      </c>
      <c r="BX29" s="16">
        <f t="shared" si="38"/>
        <v>0</v>
      </c>
      <c r="BY29" s="16">
        <f t="shared" si="39"/>
        <v>2971.4246269496825</v>
      </c>
      <c r="BZ29" s="16">
        <f t="shared" si="40"/>
        <v>0</v>
      </c>
      <c r="CA29" s="16">
        <f t="shared" si="41"/>
        <v>0</v>
      </c>
      <c r="CB29" s="16">
        <f t="shared" si="42"/>
        <v>0</v>
      </c>
    </row>
    <row r="30" spans="4:80" x14ac:dyDescent="0.3">
      <c r="D30" t="s">
        <v>331</v>
      </c>
      <c r="E30" t="s">
        <v>332</v>
      </c>
      <c r="F30" s="16">
        <f t="shared" si="52"/>
        <v>18358.229399389402</v>
      </c>
      <c r="G30" s="16">
        <f t="shared" si="52"/>
        <v>18652.58500200506</v>
      </c>
      <c r="H30" s="16">
        <f t="shared" si="52"/>
        <v>20063.299565455211</v>
      </c>
      <c r="I30" s="16">
        <f t="shared" si="52"/>
        <v>19478.341020451531</v>
      </c>
      <c r="J30" s="16">
        <f t="shared" si="52"/>
        <v>0</v>
      </c>
      <c r="K30" s="16">
        <f t="shared" si="52"/>
        <v>0</v>
      </c>
      <c r="L30" s="16">
        <f t="shared" si="52"/>
        <v>0</v>
      </c>
      <c r="M30" s="16">
        <f t="shared" si="52"/>
        <v>0</v>
      </c>
      <c r="N30" s="16">
        <f t="shared" si="52"/>
        <v>20560.484470596279</v>
      </c>
      <c r="O30" s="16">
        <f t="shared" si="52"/>
        <v>0</v>
      </c>
      <c r="P30" s="16">
        <f t="shared" si="52"/>
        <v>0</v>
      </c>
      <c r="Q30" s="16">
        <f t="shared" si="52"/>
        <v>0</v>
      </c>
      <c r="R30" s="16">
        <f t="shared" si="52"/>
        <v>40692.362350146548</v>
      </c>
      <c r="S30" s="16">
        <f t="shared" si="52"/>
        <v>40961.671287758036</v>
      </c>
      <c r="T30" s="16">
        <f t="shared" si="52"/>
        <v>43511.251925476128</v>
      </c>
      <c r="U30" s="16">
        <f t="shared" si="52"/>
        <v>44833.367929423985</v>
      </c>
      <c r="V30" s="16">
        <f t="shared" si="52"/>
        <v>0</v>
      </c>
      <c r="W30" s="16">
        <f t="shared" si="52"/>
        <v>0</v>
      </c>
      <c r="X30" s="16">
        <f t="shared" si="52"/>
        <v>0</v>
      </c>
      <c r="Y30" s="16">
        <f t="shared" si="52"/>
        <v>0</v>
      </c>
      <c r="Z30" s="16">
        <f t="shared" si="52"/>
        <v>43841.815345310621</v>
      </c>
      <c r="AA30" s="16">
        <f t="shared" si="52"/>
        <v>0</v>
      </c>
      <c r="AB30" s="16">
        <f t="shared" si="52"/>
        <v>0</v>
      </c>
      <c r="AC30" s="16">
        <f t="shared" si="52"/>
        <v>0</v>
      </c>
      <c r="AD30" s="16">
        <f t="shared" si="51"/>
        <v>59050.591749535946</v>
      </c>
      <c r="AE30" s="16">
        <f t="shared" si="51"/>
        <v>59614.256289763092</v>
      </c>
      <c r="AF30" s="16">
        <f t="shared" si="51"/>
        <v>63574.55149093135</v>
      </c>
      <c r="AG30" s="16">
        <f t="shared" si="51"/>
        <v>64311.708949875509</v>
      </c>
      <c r="AH30" s="16">
        <f t="shared" si="51"/>
        <v>0</v>
      </c>
      <c r="AI30" s="16">
        <f t="shared" si="51"/>
        <v>0</v>
      </c>
      <c r="AJ30" s="16">
        <f t="shared" si="51"/>
        <v>0</v>
      </c>
      <c r="AK30" s="16">
        <f t="shared" si="51"/>
        <v>0</v>
      </c>
      <c r="AL30" s="16">
        <f t="shared" si="51"/>
        <v>64402.299815906896</v>
      </c>
      <c r="AM30" s="16">
        <f t="shared" si="51"/>
        <v>0</v>
      </c>
      <c r="AN30" s="16">
        <f t="shared" si="51"/>
        <v>0</v>
      </c>
      <c r="AO30" s="16">
        <f t="shared" si="51"/>
        <v>0</v>
      </c>
      <c r="AP30" s="16">
        <f t="shared" si="51"/>
        <v>2484336</v>
      </c>
      <c r="AQ30" s="16">
        <f t="shared" si="51"/>
        <v>2505452.8650000002</v>
      </c>
      <c r="AR30" s="16">
        <f t="shared" si="51"/>
        <v>2526920.3969999999</v>
      </c>
      <c r="AS30" s="16">
        <f t="shared" si="7"/>
        <v>738.95919873114588</v>
      </c>
      <c r="AT30" s="16">
        <f t="shared" si="8"/>
        <v>750.80766055819583</v>
      </c>
      <c r="AU30" s="16">
        <f t="shared" si="9"/>
        <v>807.59203124920339</v>
      </c>
      <c r="AV30" s="16">
        <f t="shared" si="10"/>
        <v>777.43793517550489</v>
      </c>
      <c r="AW30" s="16">
        <f t="shared" si="11"/>
        <v>0</v>
      </c>
      <c r="AX30" s="16">
        <f t="shared" si="12"/>
        <v>0</v>
      </c>
      <c r="AY30" s="16">
        <f t="shared" si="13"/>
        <v>0</v>
      </c>
      <c r="AZ30" s="16">
        <f t="shared" si="14"/>
        <v>0</v>
      </c>
      <c r="BA30" s="16">
        <f t="shared" si="15"/>
        <v>820.62946614628402</v>
      </c>
      <c r="BB30" s="16">
        <f t="shared" si="16"/>
        <v>0</v>
      </c>
      <c r="BC30" s="16">
        <f t="shared" si="17"/>
        <v>0</v>
      </c>
      <c r="BD30" s="16">
        <f t="shared" si="18"/>
        <v>0</v>
      </c>
      <c r="BE30" s="16">
        <f t="shared" si="19"/>
        <v>1637.957279134004</v>
      </c>
      <c r="BF30" s="16">
        <f t="shared" si="20"/>
        <v>1648.7975574865088</v>
      </c>
      <c r="BG30" s="16">
        <f t="shared" si="21"/>
        <v>1751.4237979675909</v>
      </c>
      <c r="BH30" s="16">
        <f t="shared" si="22"/>
        <v>1789.4317053705172</v>
      </c>
      <c r="BI30" s="16">
        <f t="shared" si="23"/>
        <v>0</v>
      </c>
      <c r="BJ30" s="16">
        <f t="shared" si="24"/>
        <v>0</v>
      </c>
      <c r="BK30" s="16">
        <f t="shared" si="25"/>
        <v>0</v>
      </c>
      <c r="BL30" s="16">
        <f t="shared" si="26"/>
        <v>0</v>
      </c>
      <c r="BM30" s="16">
        <f t="shared" si="27"/>
        <v>1749.855922566343</v>
      </c>
      <c r="BN30" s="16">
        <f t="shared" si="28"/>
        <v>0</v>
      </c>
      <c r="BO30" s="16">
        <f t="shared" si="29"/>
        <v>0</v>
      </c>
      <c r="BP30" s="16">
        <f t="shared" si="30"/>
        <v>0</v>
      </c>
      <c r="BQ30" s="16">
        <f t="shared" si="31"/>
        <v>2376.9164778651498</v>
      </c>
      <c r="BR30" s="16">
        <f t="shared" si="32"/>
        <v>2399.6052180447045</v>
      </c>
      <c r="BS30" s="16">
        <f t="shared" si="33"/>
        <v>2559.0158292167948</v>
      </c>
      <c r="BT30" s="16">
        <f t="shared" si="34"/>
        <v>2566.8696405460219</v>
      </c>
      <c r="BU30" s="16">
        <f t="shared" si="35"/>
        <v>0</v>
      </c>
      <c r="BV30" s="16">
        <f t="shared" si="36"/>
        <v>0</v>
      </c>
      <c r="BW30" s="16">
        <f t="shared" si="37"/>
        <v>0</v>
      </c>
      <c r="BX30" s="16">
        <f t="shared" si="38"/>
        <v>0</v>
      </c>
      <c r="BY30" s="16">
        <f t="shared" si="39"/>
        <v>2570.4853887126264</v>
      </c>
      <c r="BZ30" s="16">
        <f t="shared" si="40"/>
        <v>0</v>
      </c>
      <c r="CA30" s="16">
        <f t="shared" si="41"/>
        <v>0</v>
      </c>
      <c r="CB30" s="16">
        <f t="shared" si="42"/>
        <v>0</v>
      </c>
    </row>
    <row r="31" spans="4:80" x14ac:dyDescent="0.3">
      <c r="D31" t="s">
        <v>336</v>
      </c>
      <c r="E31" t="s">
        <v>337</v>
      </c>
      <c r="F31" s="16">
        <f t="shared" si="52"/>
        <v>33587.424367940759</v>
      </c>
      <c r="G31" s="16">
        <f t="shared" si="52"/>
        <v>33165.635122905813</v>
      </c>
      <c r="H31" s="16">
        <f t="shared" si="52"/>
        <v>34294.62797744722</v>
      </c>
      <c r="I31" s="16">
        <f t="shared" si="52"/>
        <v>34017.46574783235</v>
      </c>
      <c r="J31" s="16">
        <f t="shared" si="52"/>
        <v>0</v>
      </c>
      <c r="K31" s="16">
        <f t="shared" si="52"/>
        <v>0</v>
      </c>
      <c r="L31" s="16">
        <f t="shared" si="52"/>
        <v>0</v>
      </c>
      <c r="M31" s="16">
        <f t="shared" si="52"/>
        <v>0</v>
      </c>
      <c r="N31" s="16">
        <f t="shared" si="52"/>
        <v>38111.402011626276</v>
      </c>
      <c r="O31" s="16">
        <f t="shared" si="52"/>
        <v>0</v>
      </c>
      <c r="P31" s="16">
        <f t="shared" si="52"/>
        <v>0</v>
      </c>
      <c r="Q31" s="16">
        <f t="shared" si="52"/>
        <v>0</v>
      </c>
      <c r="R31" s="16">
        <f t="shared" si="52"/>
        <v>64828.217830108297</v>
      </c>
      <c r="S31" s="16">
        <f t="shared" si="52"/>
        <v>63782.856895207224</v>
      </c>
      <c r="T31" s="16">
        <f t="shared" si="52"/>
        <v>66164.506269522957</v>
      </c>
      <c r="U31" s="16">
        <f t="shared" si="52"/>
        <v>66320.393739674313</v>
      </c>
      <c r="V31" s="16">
        <f t="shared" si="52"/>
        <v>0</v>
      </c>
      <c r="W31" s="16">
        <f t="shared" si="52"/>
        <v>0</v>
      </c>
      <c r="X31" s="16">
        <f t="shared" si="52"/>
        <v>0</v>
      </c>
      <c r="Y31" s="16">
        <f t="shared" si="52"/>
        <v>0</v>
      </c>
      <c r="Z31" s="16">
        <f t="shared" si="52"/>
        <v>67440.601309257094</v>
      </c>
      <c r="AA31" s="16">
        <f t="shared" si="52"/>
        <v>0</v>
      </c>
      <c r="AB31" s="16">
        <f t="shared" si="52"/>
        <v>0</v>
      </c>
      <c r="AC31" s="16">
        <f t="shared" si="52"/>
        <v>0</v>
      </c>
      <c r="AD31" s="16">
        <f t="shared" si="51"/>
        <v>98415.642198049056</v>
      </c>
      <c r="AE31" s="16">
        <f t="shared" si="51"/>
        <v>96948.492018113044</v>
      </c>
      <c r="AF31" s="16">
        <f t="shared" si="51"/>
        <v>100459.13424697018</v>
      </c>
      <c r="AG31" s="16">
        <f t="shared" si="51"/>
        <v>100337.85948750665</v>
      </c>
      <c r="AH31" s="16">
        <f t="shared" si="51"/>
        <v>0</v>
      </c>
      <c r="AI31" s="16">
        <f t="shared" si="51"/>
        <v>0</v>
      </c>
      <c r="AJ31" s="16">
        <f t="shared" si="51"/>
        <v>0</v>
      </c>
      <c r="AK31" s="16">
        <f t="shared" si="51"/>
        <v>0</v>
      </c>
      <c r="AL31" s="16">
        <f t="shared" si="51"/>
        <v>105552.00332088335</v>
      </c>
      <c r="AM31" s="16">
        <f t="shared" si="51"/>
        <v>0</v>
      </c>
      <c r="AN31" s="16">
        <f t="shared" si="51"/>
        <v>0</v>
      </c>
      <c r="AO31" s="16">
        <f t="shared" si="51"/>
        <v>0</v>
      </c>
      <c r="AP31" s="16">
        <f t="shared" si="51"/>
        <v>4102964</v>
      </c>
      <c r="AQ31" s="16">
        <f t="shared" si="51"/>
        <v>4128600.5019999994</v>
      </c>
      <c r="AR31" s="16">
        <f t="shared" si="51"/>
        <v>4151606.5009999997</v>
      </c>
      <c r="AS31" s="16">
        <f t="shared" si="7"/>
        <v>818.61367460062434</v>
      </c>
      <c r="AT31" s="16">
        <f t="shared" si="8"/>
        <v>808.33356380669716</v>
      </c>
      <c r="AU31" s="16">
        <f t="shared" si="9"/>
        <v>835.85008246348787</v>
      </c>
      <c r="AV31" s="16">
        <f t="shared" si="10"/>
        <v>823.94665532190447</v>
      </c>
      <c r="AW31" s="16">
        <f t="shared" si="11"/>
        <v>0</v>
      </c>
      <c r="AX31" s="16">
        <f t="shared" si="12"/>
        <v>0</v>
      </c>
      <c r="AY31" s="16">
        <f t="shared" si="13"/>
        <v>0</v>
      </c>
      <c r="AZ31" s="16">
        <f t="shared" si="14"/>
        <v>0</v>
      </c>
      <c r="BA31" s="16">
        <f t="shared" si="15"/>
        <v>923.10704300801547</v>
      </c>
      <c r="BB31" s="16">
        <f t="shared" si="16"/>
        <v>0</v>
      </c>
      <c r="BC31" s="16">
        <f t="shared" si="17"/>
        <v>0</v>
      </c>
      <c r="BD31" s="16">
        <f t="shared" si="18"/>
        <v>0</v>
      </c>
      <c r="BE31" s="16">
        <f t="shared" si="19"/>
        <v>1580.0337958146429</v>
      </c>
      <c r="BF31" s="16">
        <f t="shared" si="20"/>
        <v>1554.5556065129313</v>
      </c>
      <c r="BG31" s="16">
        <f t="shared" si="21"/>
        <v>1612.6026518761303</v>
      </c>
      <c r="BH31" s="16">
        <f t="shared" si="22"/>
        <v>1606.3650069205539</v>
      </c>
      <c r="BI31" s="16">
        <f t="shared" si="23"/>
        <v>0</v>
      </c>
      <c r="BJ31" s="16">
        <f t="shared" si="24"/>
        <v>0</v>
      </c>
      <c r="BK31" s="16">
        <f t="shared" si="25"/>
        <v>0</v>
      </c>
      <c r="BL31" s="16">
        <f t="shared" si="26"/>
        <v>0</v>
      </c>
      <c r="BM31" s="16">
        <f t="shared" si="27"/>
        <v>1633.4978711693502</v>
      </c>
      <c r="BN31" s="16">
        <f t="shared" si="28"/>
        <v>0</v>
      </c>
      <c r="BO31" s="16">
        <f t="shared" si="29"/>
        <v>0</v>
      </c>
      <c r="BP31" s="16">
        <f t="shared" si="30"/>
        <v>0</v>
      </c>
      <c r="BQ31" s="16">
        <f t="shared" si="31"/>
        <v>2398.647470415267</v>
      </c>
      <c r="BR31" s="16">
        <f t="shared" si="32"/>
        <v>2362.8891703196286</v>
      </c>
      <c r="BS31" s="16">
        <f t="shared" si="33"/>
        <v>2448.452734339618</v>
      </c>
      <c r="BT31" s="16">
        <f t="shared" si="34"/>
        <v>2430.3116622424582</v>
      </c>
      <c r="BU31" s="16">
        <f t="shared" si="35"/>
        <v>0</v>
      </c>
      <c r="BV31" s="16">
        <f t="shared" si="36"/>
        <v>0</v>
      </c>
      <c r="BW31" s="16">
        <f t="shared" si="37"/>
        <v>0</v>
      </c>
      <c r="BX31" s="16">
        <f t="shared" si="38"/>
        <v>0</v>
      </c>
      <c r="BY31" s="16">
        <f t="shared" si="39"/>
        <v>2556.6049141773651</v>
      </c>
      <c r="BZ31" s="16">
        <f t="shared" si="40"/>
        <v>0</v>
      </c>
      <c r="CA31" s="16">
        <f t="shared" si="41"/>
        <v>0</v>
      </c>
      <c r="CB31" s="16">
        <f t="shared" si="42"/>
        <v>0</v>
      </c>
    </row>
    <row r="32" spans="4:80" x14ac:dyDescent="0.3">
      <c r="D32" t="s">
        <v>342</v>
      </c>
      <c r="E32" t="s">
        <v>343</v>
      </c>
      <c r="F32" s="16">
        <f t="shared" si="52"/>
        <v>38069.144007664276</v>
      </c>
      <c r="G32" s="16">
        <f t="shared" si="52"/>
        <v>39397.208187534372</v>
      </c>
      <c r="H32" s="16">
        <f t="shared" si="52"/>
        <v>41489.125234072657</v>
      </c>
      <c r="I32" s="16">
        <f t="shared" si="52"/>
        <v>40549.496758435067</v>
      </c>
      <c r="J32" s="16">
        <f t="shared" si="52"/>
        <v>0</v>
      </c>
      <c r="K32" s="16">
        <f t="shared" si="52"/>
        <v>0</v>
      </c>
      <c r="L32" s="16">
        <f t="shared" si="52"/>
        <v>0</v>
      </c>
      <c r="M32" s="16">
        <f t="shared" si="52"/>
        <v>0</v>
      </c>
      <c r="N32" s="16">
        <f t="shared" si="52"/>
        <v>42458.483059736303</v>
      </c>
      <c r="O32" s="16">
        <f t="shared" si="52"/>
        <v>0</v>
      </c>
      <c r="P32" s="16">
        <f t="shared" si="52"/>
        <v>0</v>
      </c>
      <c r="Q32" s="16">
        <f t="shared" si="52"/>
        <v>0</v>
      </c>
      <c r="R32" s="16">
        <f t="shared" si="52"/>
        <v>81254.930054604658</v>
      </c>
      <c r="S32" s="16">
        <f t="shared" si="52"/>
        <v>79100.97240180384</v>
      </c>
      <c r="T32" s="16">
        <f t="shared" si="52"/>
        <v>82128.355847431216</v>
      </c>
      <c r="U32" s="16">
        <f t="shared" si="52"/>
        <v>82604.814438593472</v>
      </c>
      <c r="V32" s="16">
        <f t="shared" si="52"/>
        <v>0</v>
      </c>
      <c r="W32" s="16">
        <f t="shared" si="52"/>
        <v>0</v>
      </c>
      <c r="X32" s="16">
        <f t="shared" si="52"/>
        <v>0</v>
      </c>
      <c r="Y32" s="16">
        <f t="shared" si="52"/>
        <v>0</v>
      </c>
      <c r="Z32" s="16">
        <f t="shared" si="52"/>
        <v>81100.707178544122</v>
      </c>
      <c r="AA32" s="16">
        <f t="shared" si="52"/>
        <v>0</v>
      </c>
      <c r="AB32" s="16">
        <f t="shared" si="52"/>
        <v>0</v>
      </c>
      <c r="AC32" s="16">
        <f t="shared" si="52"/>
        <v>0</v>
      </c>
      <c r="AD32" s="16">
        <f t="shared" si="51"/>
        <v>119324.07406226895</v>
      </c>
      <c r="AE32" s="16">
        <f t="shared" si="51"/>
        <v>118498.18058933821</v>
      </c>
      <c r="AF32" s="16">
        <f t="shared" si="51"/>
        <v>123617.48108150385</v>
      </c>
      <c r="AG32" s="16">
        <f t="shared" si="51"/>
        <v>123154.31119702852</v>
      </c>
      <c r="AH32" s="16">
        <f t="shared" si="51"/>
        <v>0</v>
      </c>
      <c r="AI32" s="16">
        <f t="shared" si="51"/>
        <v>0</v>
      </c>
      <c r="AJ32" s="16">
        <f t="shared" si="51"/>
        <v>0</v>
      </c>
      <c r="AK32" s="16">
        <f t="shared" si="51"/>
        <v>0</v>
      </c>
      <c r="AL32" s="16">
        <f t="shared" si="51"/>
        <v>123559.19023828043</v>
      </c>
      <c r="AM32" s="16">
        <f t="shared" si="51"/>
        <v>0</v>
      </c>
      <c r="AN32" s="16">
        <f t="shared" si="51"/>
        <v>0</v>
      </c>
      <c r="AO32" s="16">
        <f t="shared" si="51"/>
        <v>0</v>
      </c>
      <c r="AP32" s="16">
        <f t="shared" si="51"/>
        <v>4710340</v>
      </c>
      <c r="AQ32" s="16">
        <f t="shared" si="51"/>
        <v>4752126.1969999997</v>
      </c>
      <c r="AR32" s="16">
        <f t="shared" si="51"/>
        <v>4787902.4179999996</v>
      </c>
      <c r="AS32" s="16">
        <f t="shared" si="7"/>
        <v>808.20373917093616</v>
      </c>
      <c r="AT32" s="16">
        <f t="shared" si="8"/>
        <v>836.39839560486871</v>
      </c>
      <c r="AU32" s="16">
        <f t="shared" si="9"/>
        <v>880.8095643641999</v>
      </c>
      <c r="AV32" s="16">
        <f t="shared" si="10"/>
        <v>853.29166519259991</v>
      </c>
      <c r="AW32" s="16">
        <f t="shared" si="11"/>
        <v>0</v>
      </c>
      <c r="AX32" s="16">
        <f t="shared" si="12"/>
        <v>0</v>
      </c>
      <c r="AY32" s="16">
        <f t="shared" si="13"/>
        <v>0</v>
      </c>
      <c r="AZ32" s="16">
        <f t="shared" si="14"/>
        <v>0</v>
      </c>
      <c r="BA32" s="16">
        <f t="shared" si="15"/>
        <v>893.4628690319754</v>
      </c>
      <c r="BB32" s="16">
        <f t="shared" si="16"/>
        <v>0</v>
      </c>
      <c r="BC32" s="16">
        <f t="shared" si="17"/>
        <v>0</v>
      </c>
      <c r="BD32" s="16">
        <f t="shared" si="18"/>
        <v>0</v>
      </c>
      <c r="BE32" s="16">
        <f t="shared" si="19"/>
        <v>1725.03322593708</v>
      </c>
      <c r="BF32" s="16">
        <f t="shared" si="20"/>
        <v>1679.3049419320864</v>
      </c>
      <c r="BG32" s="16">
        <f t="shared" si="21"/>
        <v>1743.5759594303429</v>
      </c>
      <c r="BH32" s="16">
        <f t="shared" si="22"/>
        <v>1738.2706395874252</v>
      </c>
      <c r="BI32" s="16">
        <f t="shared" si="23"/>
        <v>0</v>
      </c>
      <c r="BJ32" s="16">
        <f t="shared" si="24"/>
        <v>0</v>
      </c>
      <c r="BK32" s="16">
        <f t="shared" si="25"/>
        <v>0</v>
      </c>
      <c r="BL32" s="16">
        <f t="shared" si="26"/>
        <v>0</v>
      </c>
      <c r="BM32" s="16">
        <f t="shared" si="27"/>
        <v>1706.6193913314573</v>
      </c>
      <c r="BN32" s="16">
        <f t="shared" si="28"/>
        <v>0</v>
      </c>
      <c r="BO32" s="16">
        <f t="shared" si="29"/>
        <v>0</v>
      </c>
      <c r="BP32" s="16">
        <f t="shared" si="30"/>
        <v>0</v>
      </c>
      <c r="BQ32" s="16">
        <f t="shared" si="31"/>
        <v>2533.2369651080166</v>
      </c>
      <c r="BR32" s="16">
        <f t="shared" si="32"/>
        <v>2515.7033375369551</v>
      </c>
      <c r="BS32" s="16">
        <f t="shared" si="33"/>
        <v>2624.3855237945422</v>
      </c>
      <c r="BT32" s="16">
        <f t="shared" si="34"/>
        <v>2591.5623047800245</v>
      </c>
      <c r="BU32" s="16">
        <f t="shared" si="35"/>
        <v>0</v>
      </c>
      <c r="BV32" s="16">
        <f t="shared" si="36"/>
        <v>0</v>
      </c>
      <c r="BW32" s="16">
        <f t="shared" si="37"/>
        <v>0</v>
      </c>
      <c r="BX32" s="16">
        <f t="shared" si="38"/>
        <v>0</v>
      </c>
      <c r="BY32" s="16">
        <f t="shared" si="39"/>
        <v>2600.0822603634329</v>
      </c>
      <c r="BZ32" s="16">
        <f t="shared" si="40"/>
        <v>0</v>
      </c>
      <c r="CA32" s="16">
        <f t="shared" si="41"/>
        <v>0</v>
      </c>
      <c r="CB32" s="16">
        <f t="shared" si="42"/>
        <v>0</v>
      </c>
    </row>
    <row r="33" spans="1:80" x14ac:dyDescent="0.3">
      <c r="D33" t="s">
        <v>346</v>
      </c>
      <c r="E33" t="s">
        <v>347</v>
      </c>
      <c r="F33" s="16">
        <f t="shared" si="52"/>
        <v>61034.442687028371</v>
      </c>
      <c r="G33" s="16">
        <f t="shared" si="52"/>
        <v>62429.875441087315</v>
      </c>
      <c r="H33" s="16">
        <f t="shared" si="52"/>
        <v>64735.647566273699</v>
      </c>
      <c r="I33" s="16">
        <f t="shared" si="52"/>
        <v>62993.741288577403</v>
      </c>
      <c r="J33" s="16">
        <f t="shared" si="52"/>
        <v>0</v>
      </c>
      <c r="K33" s="16">
        <f t="shared" si="52"/>
        <v>0</v>
      </c>
      <c r="L33" s="16">
        <f t="shared" si="52"/>
        <v>0</v>
      </c>
      <c r="M33" s="16">
        <f t="shared" si="52"/>
        <v>0</v>
      </c>
      <c r="N33" s="16">
        <f t="shared" si="52"/>
        <v>68530.783814459224</v>
      </c>
      <c r="O33" s="16">
        <f t="shared" si="52"/>
        <v>0</v>
      </c>
      <c r="P33" s="16">
        <f t="shared" si="52"/>
        <v>0</v>
      </c>
      <c r="Q33" s="16">
        <f t="shared" ref="Q33:AR33" si="53">SUMIFS(Q$34:Q$183,$C$34:$C$183,$D33)</f>
        <v>0</v>
      </c>
      <c r="R33" s="16">
        <f t="shared" si="53"/>
        <v>135421.71106886188</v>
      </c>
      <c r="S33" s="16">
        <f t="shared" si="53"/>
        <v>133376.24387698589</v>
      </c>
      <c r="T33" s="16">
        <f t="shared" si="53"/>
        <v>139179.30842356462</v>
      </c>
      <c r="U33" s="16">
        <f t="shared" si="53"/>
        <v>138820.16188111898</v>
      </c>
      <c r="V33" s="16">
        <f t="shared" si="53"/>
        <v>0</v>
      </c>
      <c r="W33" s="16">
        <f t="shared" si="53"/>
        <v>0</v>
      </c>
      <c r="X33" s="16">
        <f t="shared" si="53"/>
        <v>0</v>
      </c>
      <c r="Y33" s="16">
        <f t="shared" si="53"/>
        <v>0</v>
      </c>
      <c r="Z33" s="16">
        <f t="shared" si="53"/>
        <v>135875.43917548694</v>
      </c>
      <c r="AA33" s="16">
        <f t="shared" si="53"/>
        <v>0</v>
      </c>
      <c r="AB33" s="16">
        <f t="shared" si="53"/>
        <v>0</v>
      </c>
      <c r="AC33" s="16">
        <f t="shared" si="53"/>
        <v>0</v>
      </c>
      <c r="AD33" s="16">
        <f t="shared" si="53"/>
        <v>196456.15375589023</v>
      </c>
      <c r="AE33" s="16">
        <f t="shared" si="53"/>
        <v>195806.11931807318</v>
      </c>
      <c r="AF33" s="16">
        <f t="shared" si="53"/>
        <v>203914.95598983837</v>
      </c>
      <c r="AG33" s="16">
        <f t="shared" si="53"/>
        <v>201813.90316969634</v>
      </c>
      <c r="AH33" s="16">
        <f t="shared" si="53"/>
        <v>0</v>
      </c>
      <c r="AI33" s="16">
        <f t="shared" si="53"/>
        <v>0</v>
      </c>
      <c r="AJ33" s="16">
        <f t="shared" si="53"/>
        <v>0</v>
      </c>
      <c r="AK33" s="16">
        <f t="shared" si="53"/>
        <v>0</v>
      </c>
      <c r="AL33" s="16">
        <f t="shared" si="53"/>
        <v>204406.22298994617</v>
      </c>
      <c r="AM33" s="16">
        <f t="shared" si="53"/>
        <v>0</v>
      </c>
      <c r="AN33" s="16">
        <f t="shared" si="53"/>
        <v>0</v>
      </c>
      <c r="AO33" s="16">
        <f t="shared" si="53"/>
        <v>0</v>
      </c>
      <c r="AP33" s="16">
        <f t="shared" si="53"/>
        <v>8825001</v>
      </c>
      <c r="AQ33" s="16">
        <f t="shared" si="53"/>
        <v>8965587.629999999</v>
      </c>
      <c r="AR33" s="16">
        <f t="shared" si="53"/>
        <v>9056770.8380000032</v>
      </c>
      <c r="AS33" s="16">
        <f t="shared" si="7"/>
        <v>691.60833734781863</v>
      </c>
      <c r="AT33" s="16">
        <f t="shared" si="8"/>
        <v>707.42060472386709</v>
      </c>
      <c r="AU33" s="16">
        <f t="shared" si="9"/>
        <v>733.54833122708658</v>
      </c>
      <c r="AV33" s="16">
        <f t="shared" si="10"/>
        <v>702.61698271502382</v>
      </c>
      <c r="AW33" s="16">
        <f t="shared" si="11"/>
        <v>0</v>
      </c>
      <c r="AX33" s="16">
        <f t="shared" si="12"/>
        <v>0</v>
      </c>
      <c r="AY33" s="16">
        <f t="shared" si="13"/>
        <v>0</v>
      </c>
      <c r="AZ33" s="16">
        <f t="shared" si="14"/>
        <v>0</v>
      </c>
      <c r="BA33" s="16">
        <f t="shared" si="15"/>
        <v>764.37581832501962</v>
      </c>
      <c r="BB33" s="16">
        <f t="shared" si="16"/>
        <v>0</v>
      </c>
      <c r="BC33" s="16">
        <f t="shared" si="17"/>
        <v>0</v>
      </c>
      <c r="BD33" s="16">
        <f t="shared" si="18"/>
        <v>0</v>
      </c>
      <c r="BE33" s="16">
        <f t="shared" si="19"/>
        <v>1534.5234642903936</v>
      </c>
      <c r="BF33" s="16">
        <f t="shared" si="20"/>
        <v>1511.3453684252941</v>
      </c>
      <c r="BG33" s="16">
        <f t="shared" si="21"/>
        <v>1577.1024663177334</v>
      </c>
      <c r="BH33" s="16">
        <f t="shared" si="22"/>
        <v>1548.3665723885072</v>
      </c>
      <c r="BI33" s="16">
        <f t="shared" si="23"/>
        <v>0</v>
      </c>
      <c r="BJ33" s="16">
        <f t="shared" si="24"/>
        <v>0</v>
      </c>
      <c r="BK33" s="16">
        <f t="shared" si="25"/>
        <v>0</v>
      </c>
      <c r="BL33" s="16">
        <f t="shared" si="26"/>
        <v>0</v>
      </c>
      <c r="BM33" s="16">
        <f t="shared" si="27"/>
        <v>1515.5218462293581</v>
      </c>
      <c r="BN33" s="16">
        <f t="shared" si="28"/>
        <v>0</v>
      </c>
      <c r="BO33" s="16">
        <f t="shared" si="29"/>
        <v>0</v>
      </c>
      <c r="BP33" s="16">
        <f t="shared" si="30"/>
        <v>0</v>
      </c>
      <c r="BQ33" s="16">
        <f t="shared" si="31"/>
        <v>2226.131801638212</v>
      </c>
      <c r="BR33" s="16">
        <f t="shared" si="32"/>
        <v>2218.7659731491608</v>
      </c>
      <c r="BS33" s="16">
        <f t="shared" si="33"/>
        <v>2310.6507975448203</v>
      </c>
      <c r="BT33" s="16">
        <f t="shared" si="34"/>
        <v>2250.9835551035303</v>
      </c>
      <c r="BU33" s="16">
        <f t="shared" si="35"/>
        <v>0</v>
      </c>
      <c r="BV33" s="16">
        <f t="shared" si="36"/>
        <v>0</v>
      </c>
      <c r="BW33" s="16">
        <f t="shared" si="37"/>
        <v>0</v>
      </c>
      <c r="BX33" s="16">
        <f t="shared" si="38"/>
        <v>0</v>
      </c>
      <c r="BY33" s="16">
        <f t="shared" si="39"/>
        <v>2279.8976645543776</v>
      </c>
      <c r="BZ33" s="16">
        <f t="shared" si="40"/>
        <v>0</v>
      </c>
      <c r="CA33" s="16">
        <f t="shared" si="41"/>
        <v>0</v>
      </c>
      <c r="CB33" s="16">
        <f t="shared" si="42"/>
        <v>0</v>
      </c>
    </row>
    <row r="34" spans="1:80" x14ac:dyDescent="0.3">
      <c r="A34" t="s">
        <v>270</v>
      </c>
      <c r="B34" t="s">
        <v>305</v>
      </c>
      <c r="C34" t="s">
        <v>346</v>
      </c>
      <c r="D34" t="s">
        <v>247</v>
      </c>
      <c r="E34" t="s">
        <v>243</v>
      </c>
      <c r="F34" s="15">
        <v>1768.0509441757615</v>
      </c>
      <c r="G34" s="15">
        <v>1729.0937106343972</v>
      </c>
      <c r="H34" s="15">
        <v>1755.5484698762752</v>
      </c>
      <c r="I34" s="15">
        <v>1696.2298450203407</v>
      </c>
      <c r="J34" s="15"/>
      <c r="K34" s="15"/>
      <c r="L34" s="15"/>
      <c r="M34" s="15"/>
      <c r="N34" s="15">
        <v>2080.143282461946</v>
      </c>
      <c r="O34" s="15"/>
      <c r="P34" s="15"/>
      <c r="Q34" s="15"/>
      <c r="R34" s="15">
        <v>3473.0721238247106</v>
      </c>
      <c r="S34" s="15">
        <v>3359.6583510200426</v>
      </c>
      <c r="T34" s="15">
        <v>3514.0378295246223</v>
      </c>
      <c r="U34" s="15">
        <v>3489.9682913862493</v>
      </c>
      <c r="V34" s="15"/>
      <c r="W34" s="15"/>
      <c r="X34" s="15"/>
      <c r="Y34" s="15"/>
      <c r="Z34" s="15">
        <v>3641.5485459392862</v>
      </c>
      <c r="AA34" s="15"/>
      <c r="AB34" s="15"/>
      <c r="AC34" s="15"/>
      <c r="AD34" s="16">
        <f t="shared" ref="AD34" si="54">SUM(F34,R34)</f>
        <v>5241.1230680004719</v>
      </c>
      <c r="AE34" s="16">
        <f t="shared" ref="AE34" si="55">SUM(G34,S34)</f>
        <v>5088.7520616544398</v>
      </c>
      <c r="AF34" s="16">
        <f t="shared" ref="AF34" si="56">SUM(H34,T34)</f>
        <v>5269.5862994008976</v>
      </c>
      <c r="AG34" s="16">
        <f t="shared" ref="AG34" si="57">SUM(I34,U34)</f>
        <v>5186.1981364065905</v>
      </c>
      <c r="AH34" s="16">
        <f t="shared" ref="AH34" si="58">SUM(J34,V34)</f>
        <v>0</v>
      </c>
      <c r="AI34" s="16">
        <f t="shared" ref="AI34" si="59">SUM(K34,W34)</f>
        <v>0</v>
      </c>
      <c r="AJ34" s="16">
        <f t="shared" ref="AJ34" si="60">SUM(L34,X34)</f>
        <v>0</v>
      </c>
      <c r="AK34" s="16">
        <f t="shared" ref="AK34" si="61">SUM(M34,Y34)</f>
        <v>0</v>
      </c>
      <c r="AL34" s="16">
        <f t="shared" ref="AL34" si="62">SUM(N34,Z34)</f>
        <v>5721.6918284012318</v>
      </c>
      <c r="AM34" s="16">
        <f t="shared" ref="AM34" si="63">SUM(O34,AA34)</f>
        <v>0</v>
      </c>
      <c r="AN34" s="16">
        <f t="shared" ref="AN34" si="64">SUM(P34,AB34)</f>
        <v>0</v>
      </c>
      <c r="AO34" s="16">
        <f t="shared" ref="AO34" si="65">SUM(Q34,AC34)</f>
        <v>0</v>
      </c>
      <c r="AP34" s="15">
        <v>210711</v>
      </c>
      <c r="AQ34" s="15">
        <v>215905.33799999999</v>
      </c>
      <c r="AR34" s="15">
        <v>219576.56099999999</v>
      </c>
      <c r="AS34" s="16">
        <f t="shared" si="7"/>
        <v>839.08810844035736</v>
      </c>
      <c r="AT34" s="16">
        <f t="shared" si="8"/>
        <v>820.59964151581892</v>
      </c>
      <c r="AU34" s="16">
        <f t="shared" si="9"/>
        <v>833.1546382847954</v>
      </c>
      <c r="AV34" s="16">
        <f t="shared" si="10"/>
        <v>785.63589984993359</v>
      </c>
      <c r="AW34" s="16">
        <f t="shared" si="11"/>
        <v>0</v>
      </c>
      <c r="AX34" s="16">
        <f t="shared" si="12"/>
        <v>0</v>
      </c>
      <c r="AY34" s="16">
        <f t="shared" si="13"/>
        <v>0</v>
      </c>
      <c r="AZ34" s="16">
        <f t="shared" si="14"/>
        <v>0</v>
      </c>
      <c r="BA34" s="16">
        <f t="shared" si="15"/>
        <v>963.45153006913904</v>
      </c>
      <c r="BB34" s="16">
        <f t="shared" si="16"/>
        <v>0</v>
      </c>
      <c r="BC34" s="16">
        <f t="shared" si="17"/>
        <v>0</v>
      </c>
      <c r="BD34" s="16">
        <f t="shared" si="18"/>
        <v>0</v>
      </c>
      <c r="BE34" s="16">
        <f t="shared" si="19"/>
        <v>1648.263319819426</v>
      </c>
      <c r="BF34" s="16">
        <f t="shared" si="20"/>
        <v>1594.4389951260459</v>
      </c>
      <c r="BG34" s="16">
        <f t="shared" si="21"/>
        <v>1667.7049748350214</v>
      </c>
      <c r="BH34" s="16">
        <f t="shared" si="22"/>
        <v>1616.4344632304783</v>
      </c>
      <c r="BI34" s="16">
        <f t="shared" si="23"/>
        <v>0</v>
      </c>
      <c r="BJ34" s="16">
        <f t="shared" si="24"/>
        <v>0</v>
      </c>
      <c r="BK34" s="16">
        <f t="shared" si="25"/>
        <v>0</v>
      </c>
      <c r="BL34" s="16">
        <f t="shared" si="26"/>
        <v>0</v>
      </c>
      <c r="BM34" s="16">
        <f t="shared" si="27"/>
        <v>1686.6412751403516</v>
      </c>
      <c r="BN34" s="16">
        <f t="shared" si="28"/>
        <v>0</v>
      </c>
      <c r="BO34" s="16">
        <f t="shared" si="29"/>
        <v>0</v>
      </c>
      <c r="BP34" s="16">
        <f t="shared" si="30"/>
        <v>0</v>
      </c>
      <c r="BQ34" s="16">
        <f t="shared" si="31"/>
        <v>2487.3514282597835</v>
      </c>
      <c r="BR34" s="16">
        <f t="shared" si="32"/>
        <v>2415.0386366418647</v>
      </c>
      <c r="BS34" s="16">
        <f t="shared" si="33"/>
        <v>2500.8596131198169</v>
      </c>
      <c r="BT34" s="16">
        <f t="shared" si="34"/>
        <v>2402.0703630804123</v>
      </c>
      <c r="BU34" s="16">
        <f t="shared" si="35"/>
        <v>0</v>
      </c>
      <c r="BV34" s="16">
        <f t="shared" si="36"/>
        <v>0</v>
      </c>
      <c r="BW34" s="16">
        <f t="shared" si="37"/>
        <v>0</v>
      </c>
      <c r="BX34" s="16">
        <f t="shared" si="38"/>
        <v>0</v>
      </c>
      <c r="BY34" s="16">
        <f t="shared" si="39"/>
        <v>2650.0928052094905</v>
      </c>
      <c r="BZ34" s="16">
        <f t="shared" si="40"/>
        <v>0</v>
      </c>
      <c r="CA34" s="16">
        <f t="shared" si="41"/>
        <v>0</v>
      </c>
      <c r="CB34" s="16">
        <f t="shared" si="42"/>
        <v>0</v>
      </c>
    </row>
    <row r="35" spans="1:80" x14ac:dyDescent="0.3">
      <c r="A35" t="s">
        <v>270</v>
      </c>
      <c r="B35" t="s">
        <v>305</v>
      </c>
      <c r="C35" t="s">
        <v>346</v>
      </c>
      <c r="D35" t="s">
        <v>259</v>
      </c>
      <c r="E35" t="s">
        <v>260</v>
      </c>
      <c r="F35" s="15">
        <v>2400.8568858594367</v>
      </c>
      <c r="G35" s="15">
        <v>2257.244753628639</v>
      </c>
      <c r="H35" s="15">
        <v>2686.6795978789232</v>
      </c>
      <c r="I35" s="15">
        <v>2542.2030046250156</v>
      </c>
      <c r="J35" s="15"/>
      <c r="K35" s="15"/>
      <c r="L35" s="15"/>
      <c r="M35" s="15"/>
      <c r="N35" s="15">
        <v>2899.4993348671323</v>
      </c>
      <c r="O35" s="15"/>
      <c r="P35" s="15"/>
      <c r="Q35" s="15"/>
      <c r="R35" s="15">
        <v>5321.916015039229</v>
      </c>
      <c r="S35" s="15">
        <v>5003.3245756201331</v>
      </c>
      <c r="T35" s="15">
        <v>5527.8001388501434</v>
      </c>
      <c r="U35" s="15">
        <v>5343.7181546260317</v>
      </c>
      <c r="V35" s="15"/>
      <c r="W35" s="15"/>
      <c r="X35" s="15"/>
      <c r="Y35" s="15"/>
      <c r="Z35" s="15">
        <v>5273.4609219777703</v>
      </c>
      <c r="AA35" s="15"/>
      <c r="AB35" s="15"/>
      <c r="AC35" s="15"/>
      <c r="AD35" s="16">
        <f t="shared" ref="AD35:AD98" si="66">SUM(F35,R35)</f>
        <v>7722.7729008986662</v>
      </c>
      <c r="AE35" s="16">
        <f t="shared" ref="AE35:AE98" si="67">SUM(G35,S35)</f>
        <v>7260.5693292487722</v>
      </c>
      <c r="AF35" s="16">
        <f t="shared" ref="AF35:AF98" si="68">SUM(H35,T35)</f>
        <v>8214.4797367290666</v>
      </c>
      <c r="AG35" s="16">
        <f t="shared" ref="AG35:AG98" si="69">SUM(I35,U35)</f>
        <v>7885.9211592510474</v>
      </c>
      <c r="AH35" s="16">
        <f t="shared" ref="AH35:AH98" si="70">SUM(J35,V35)</f>
        <v>0</v>
      </c>
      <c r="AI35" s="16">
        <f t="shared" ref="AI35:AI98" si="71">SUM(K35,W35)</f>
        <v>0</v>
      </c>
      <c r="AJ35" s="16">
        <f t="shared" ref="AJ35:AJ98" si="72">SUM(L35,X35)</f>
        <v>0</v>
      </c>
      <c r="AK35" s="16">
        <f t="shared" ref="AK35:AK98" si="73">SUM(M35,Y35)</f>
        <v>0</v>
      </c>
      <c r="AL35" s="16">
        <f t="shared" ref="AL35:AL98" si="74">SUM(N35,Z35)</f>
        <v>8172.9602568449027</v>
      </c>
      <c r="AM35" s="16">
        <f t="shared" ref="AM35:AM98" si="75">SUM(O35,AA35)</f>
        <v>0</v>
      </c>
      <c r="AN35" s="16">
        <f t="shared" ref="AN35:AN98" si="76">SUM(P35,AB35)</f>
        <v>0</v>
      </c>
      <c r="AO35" s="16">
        <f t="shared" ref="AO35:AO98" si="77">SUM(Q35,AC35)</f>
        <v>0</v>
      </c>
      <c r="AP35" s="15">
        <v>387803</v>
      </c>
      <c r="AQ35" s="15">
        <v>394761.15299999999</v>
      </c>
      <c r="AR35" s="15">
        <v>399459.33199999999</v>
      </c>
      <c r="AS35" s="16">
        <f t="shared" si="7"/>
        <v>619.09188063512579</v>
      </c>
      <c r="AT35" s="16">
        <f t="shared" si="8"/>
        <v>582.05964204212944</v>
      </c>
      <c r="AU35" s="16">
        <f t="shared" si="9"/>
        <v>692.79494946633292</v>
      </c>
      <c r="AV35" s="16">
        <f t="shared" si="10"/>
        <v>643.9850996749459</v>
      </c>
      <c r="AW35" s="16">
        <f t="shared" si="11"/>
        <v>0</v>
      </c>
      <c r="AX35" s="16">
        <f t="shared" si="12"/>
        <v>0</v>
      </c>
      <c r="AY35" s="16">
        <f t="shared" si="13"/>
        <v>0</v>
      </c>
      <c r="AZ35" s="16">
        <f t="shared" si="14"/>
        <v>0</v>
      </c>
      <c r="BA35" s="16">
        <f t="shared" si="15"/>
        <v>734.49459574030891</v>
      </c>
      <c r="BB35" s="16">
        <f t="shared" si="16"/>
        <v>0</v>
      </c>
      <c r="BC35" s="16">
        <f t="shared" si="17"/>
        <v>0</v>
      </c>
      <c r="BD35" s="16">
        <f t="shared" si="18"/>
        <v>0</v>
      </c>
      <c r="BE35" s="16">
        <f t="shared" si="19"/>
        <v>1372.3246119909411</v>
      </c>
      <c r="BF35" s="16">
        <f t="shared" si="20"/>
        <v>1290.1717046077863</v>
      </c>
      <c r="BG35" s="16">
        <f t="shared" si="21"/>
        <v>1425.4144859245914</v>
      </c>
      <c r="BH35" s="16">
        <f t="shared" si="22"/>
        <v>1353.65856392309</v>
      </c>
      <c r="BI35" s="16">
        <f t="shared" si="23"/>
        <v>0</v>
      </c>
      <c r="BJ35" s="16">
        <f t="shared" si="24"/>
        <v>0</v>
      </c>
      <c r="BK35" s="16">
        <f t="shared" si="25"/>
        <v>0</v>
      </c>
      <c r="BL35" s="16">
        <f t="shared" si="26"/>
        <v>0</v>
      </c>
      <c r="BM35" s="16">
        <f t="shared" si="27"/>
        <v>1335.8611610848575</v>
      </c>
      <c r="BN35" s="16">
        <f t="shared" si="28"/>
        <v>0</v>
      </c>
      <c r="BO35" s="16">
        <f t="shared" si="29"/>
        <v>0</v>
      </c>
      <c r="BP35" s="16">
        <f t="shared" si="30"/>
        <v>0</v>
      </c>
      <c r="BQ35" s="16">
        <f t="shared" si="31"/>
        <v>1991.4164926260671</v>
      </c>
      <c r="BR35" s="16">
        <f t="shared" si="32"/>
        <v>1872.2313466499156</v>
      </c>
      <c r="BS35" s="16">
        <f t="shared" si="33"/>
        <v>2118.2094353909242</v>
      </c>
      <c r="BT35" s="16">
        <f t="shared" si="34"/>
        <v>1997.6436635980358</v>
      </c>
      <c r="BU35" s="16">
        <f t="shared" si="35"/>
        <v>0</v>
      </c>
      <c r="BV35" s="16">
        <f t="shared" si="36"/>
        <v>0</v>
      </c>
      <c r="BW35" s="16">
        <f t="shared" si="37"/>
        <v>0</v>
      </c>
      <c r="BX35" s="16">
        <f t="shared" si="38"/>
        <v>0</v>
      </c>
      <c r="BY35" s="16">
        <f t="shared" si="39"/>
        <v>2070.3557568251663</v>
      </c>
      <c r="BZ35" s="16">
        <f t="shared" si="40"/>
        <v>0</v>
      </c>
      <c r="CA35" s="16">
        <f t="shared" si="41"/>
        <v>0</v>
      </c>
      <c r="CB35" s="16">
        <f t="shared" si="42"/>
        <v>0</v>
      </c>
    </row>
    <row r="36" spans="1:80" x14ac:dyDescent="0.3">
      <c r="A36" t="s">
        <v>255</v>
      </c>
      <c r="B36" t="s">
        <v>274</v>
      </c>
      <c r="C36" t="s">
        <v>249</v>
      </c>
      <c r="D36" t="s">
        <v>268</v>
      </c>
      <c r="E36" t="s">
        <v>269</v>
      </c>
      <c r="F36" s="15">
        <v>2433.1024770032909</v>
      </c>
      <c r="G36" s="15">
        <v>2144.5441733685243</v>
      </c>
      <c r="H36" s="15">
        <v>1992.4440646522057</v>
      </c>
      <c r="I36" s="15">
        <v>2178.4418032993144</v>
      </c>
      <c r="J36" s="15"/>
      <c r="K36" s="15"/>
      <c r="L36" s="15"/>
      <c r="M36" s="15"/>
      <c r="N36" s="15">
        <v>2307.169669504864</v>
      </c>
      <c r="O36" s="15"/>
      <c r="P36" s="15"/>
      <c r="Q36" s="15"/>
      <c r="R36" s="15">
        <v>6205.5025804854977</v>
      </c>
      <c r="S36" s="15">
        <v>5753.7130229545419</v>
      </c>
      <c r="T36" s="15">
        <v>5977.9227830473928</v>
      </c>
      <c r="U36" s="15">
        <v>6414.1725506748562</v>
      </c>
      <c r="V36" s="15"/>
      <c r="W36" s="15"/>
      <c r="X36" s="15"/>
      <c r="Y36" s="15"/>
      <c r="Z36" s="15">
        <v>6186.7460425171539</v>
      </c>
      <c r="AA36" s="15"/>
      <c r="AB36" s="15"/>
      <c r="AC36" s="15"/>
      <c r="AD36" s="16">
        <f t="shared" si="66"/>
        <v>8638.6050574887886</v>
      </c>
      <c r="AE36" s="16">
        <f t="shared" si="67"/>
        <v>7898.2571963230657</v>
      </c>
      <c r="AF36" s="16">
        <f t="shared" si="68"/>
        <v>7970.366847699599</v>
      </c>
      <c r="AG36" s="16">
        <f t="shared" si="69"/>
        <v>8592.6143539741715</v>
      </c>
      <c r="AH36" s="16">
        <f t="shared" si="70"/>
        <v>0</v>
      </c>
      <c r="AI36" s="16">
        <f t="shared" si="71"/>
        <v>0</v>
      </c>
      <c r="AJ36" s="16">
        <f t="shared" si="72"/>
        <v>0</v>
      </c>
      <c r="AK36" s="16">
        <f t="shared" si="73"/>
        <v>0</v>
      </c>
      <c r="AL36" s="16">
        <f t="shared" si="74"/>
        <v>8493.9157120220189</v>
      </c>
      <c r="AM36" s="16">
        <f t="shared" si="75"/>
        <v>0</v>
      </c>
      <c r="AN36" s="16">
        <f t="shared" si="76"/>
        <v>0</v>
      </c>
      <c r="AO36" s="16">
        <f t="shared" si="77"/>
        <v>0</v>
      </c>
      <c r="AP36" s="15">
        <v>243341</v>
      </c>
      <c r="AQ36" s="15">
        <v>245515.23199999999</v>
      </c>
      <c r="AR36" s="15">
        <v>247356.18700000001</v>
      </c>
      <c r="AS36" s="16">
        <f t="shared" si="7"/>
        <v>999.87362466797242</v>
      </c>
      <c r="AT36" s="16">
        <f t="shared" si="8"/>
        <v>881.29175657555618</v>
      </c>
      <c r="AU36" s="16">
        <f t="shared" si="9"/>
        <v>818.78683191579125</v>
      </c>
      <c r="AV36" s="16">
        <f t="shared" si="10"/>
        <v>887.29395139903761</v>
      </c>
      <c r="AW36" s="16">
        <f t="shared" si="11"/>
        <v>0</v>
      </c>
      <c r="AX36" s="16">
        <f t="shared" si="12"/>
        <v>0</v>
      </c>
      <c r="AY36" s="16">
        <f t="shared" si="13"/>
        <v>0</v>
      </c>
      <c r="AZ36" s="16">
        <f t="shared" si="14"/>
        <v>0</v>
      </c>
      <c r="BA36" s="16">
        <f t="shared" si="15"/>
        <v>939.72567433407312</v>
      </c>
      <c r="BB36" s="16">
        <f t="shared" si="16"/>
        <v>0</v>
      </c>
      <c r="BC36" s="16">
        <f t="shared" si="17"/>
        <v>0</v>
      </c>
      <c r="BD36" s="16">
        <f t="shared" si="18"/>
        <v>0</v>
      </c>
      <c r="BE36" s="16">
        <f t="shared" si="19"/>
        <v>2550.1261934838344</v>
      </c>
      <c r="BF36" s="16">
        <f t="shared" si="20"/>
        <v>2364.4651016288017</v>
      </c>
      <c r="BG36" s="16">
        <f t="shared" si="21"/>
        <v>2456.6031959461798</v>
      </c>
      <c r="BH36" s="16">
        <f t="shared" si="22"/>
        <v>2612.5354823911116</v>
      </c>
      <c r="BI36" s="16">
        <f t="shared" si="23"/>
        <v>0</v>
      </c>
      <c r="BJ36" s="16">
        <f t="shared" si="24"/>
        <v>0</v>
      </c>
      <c r="BK36" s="16">
        <f t="shared" si="25"/>
        <v>0</v>
      </c>
      <c r="BL36" s="16">
        <f t="shared" si="26"/>
        <v>0</v>
      </c>
      <c r="BM36" s="16">
        <f t="shared" si="27"/>
        <v>2519.9031408842097</v>
      </c>
      <c r="BN36" s="16">
        <f t="shared" si="28"/>
        <v>0</v>
      </c>
      <c r="BO36" s="16">
        <f t="shared" si="29"/>
        <v>0</v>
      </c>
      <c r="BP36" s="16">
        <f t="shared" si="30"/>
        <v>0</v>
      </c>
      <c r="BQ36" s="16">
        <f t="shared" si="31"/>
        <v>3549.9998181518067</v>
      </c>
      <c r="BR36" s="16">
        <f t="shared" si="32"/>
        <v>3245.7568582043573</v>
      </c>
      <c r="BS36" s="16">
        <f t="shared" si="33"/>
        <v>3275.3900278619712</v>
      </c>
      <c r="BT36" s="16">
        <f t="shared" si="34"/>
        <v>3499.8294337901498</v>
      </c>
      <c r="BU36" s="16">
        <f t="shared" si="35"/>
        <v>0</v>
      </c>
      <c r="BV36" s="16">
        <f t="shared" si="36"/>
        <v>0</v>
      </c>
      <c r="BW36" s="16">
        <f t="shared" si="37"/>
        <v>0</v>
      </c>
      <c r="BX36" s="16">
        <f t="shared" si="38"/>
        <v>0</v>
      </c>
      <c r="BY36" s="16">
        <f t="shared" si="39"/>
        <v>3459.6288152182833</v>
      </c>
      <c r="BZ36" s="16">
        <f t="shared" si="40"/>
        <v>0</v>
      </c>
      <c r="CA36" s="16">
        <f t="shared" si="41"/>
        <v>0</v>
      </c>
      <c r="CB36" s="16">
        <f t="shared" si="42"/>
        <v>0</v>
      </c>
    </row>
    <row r="37" spans="1:80" x14ac:dyDescent="0.3">
      <c r="A37" t="s">
        <v>279</v>
      </c>
      <c r="B37" t="s">
        <v>320</v>
      </c>
      <c r="C37" t="s">
        <v>331</v>
      </c>
      <c r="D37" t="s">
        <v>277</v>
      </c>
      <c r="E37" t="s">
        <v>278</v>
      </c>
      <c r="F37" s="15">
        <v>1459.195057199242</v>
      </c>
      <c r="G37" s="15">
        <v>1403.5390699971322</v>
      </c>
      <c r="H37" s="15">
        <v>1447.1002301322396</v>
      </c>
      <c r="I37" s="15">
        <v>1334.9229415763862</v>
      </c>
      <c r="J37" s="15"/>
      <c r="K37" s="15"/>
      <c r="L37" s="15"/>
      <c r="M37" s="15"/>
      <c r="N37" s="15">
        <v>1424.6238028188732</v>
      </c>
      <c r="O37" s="15"/>
      <c r="P37" s="15"/>
      <c r="Q37" s="15"/>
      <c r="R37" s="15">
        <v>2930.511278718026</v>
      </c>
      <c r="S37" s="15">
        <v>2959.4465039925071</v>
      </c>
      <c r="T37" s="15">
        <v>3167.4116334028613</v>
      </c>
      <c r="U37" s="15">
        <v>3101.9766116752317</v>
      </c>
      <c r="V37" s="15"/>
      <c r="W37" s="15"/>
      <c r="X37" s="15"/>
      <c r="Y37" s="15"/>
      <c r="Z37" s="15">
        <v>3129.1843030988521</v>
      </c>
      <c r="AA37" s="15"/>
      <c r="AB37" s="15"/>
      <c r="AC37" s="15"/>
      <c r="AD37" s="16">
        <f t="shared" si="66"/>
        <v>4389.706335917268</v>
      </c>
      <c r="AE37" s="16">
        <f t="shared" si="67"/>
        <v>4362.9855739896393</v>
      </c>
      <c r="AF37" s="16">
        <f t="shared" si="68"/>
        <v>4614.5118635351009</v>
      </c>
      <c r="AG37" s="16">
        <f t="shared" si="69"/>
        <v>4436.8995532516183</v>
      </c>
      <c r="AH37" s="16">
        <f t="shared" si="70"/>
        <v>0</v>
      </c>
      <c r="AI37" s="16">
        <f t="shared" si="71"/>
        <v>0</v>
      </c>
      <c r="AJ37" s="16">
        <f t="shared" si="72"/>
        <v>0</v>
      </c>
      <c r="AK37" s="16">
        <f t="shared" si="73"/>
        <v>0</v>
      </c>
      <c r="AL37" s="16">
        <f t="shared" si="74"/>
        <v>4553.8081059177257</v>
      </c>
      <c r="AM37" s="16">
        <f t="shared" si="75"/>
        <v>0</v>
      </c>
      <c r="AN37" s="16">
        <f t="shared" si="76"/>
        <v>0</v>
      </c>
      <c r="AO37" s="16">
        <f t="shared" si="77"/>
        <v>0</v>
      </c>
      <c r="AP37" s="15">
        <v>188678</v>
      </c>
      <c r="AQ37" s="15">
        <v>190036.11799999999</v>
      </c>
      <c r="AR37" s="15">
        <v>191323.92199999999</v>
      </c>
      <c r="AS37" s="16">
        <f t="shared" si="7"/>
        <v>773.3784846135967</v>
      </c>
      <c r="AT37" s="16">
        <f t="shared" si="8"/>
        <v>743.88061671055027</v>
      </c>
      <c r="AU37" s="16">
        <f t="shared" si="9"/>
        <v>766.9681839601011</v>
      </c>
      <c r="AV37" s="16">
        <f t="shared" si="10"/>
        <v>702.45748841090631</v>
      </c>
      <c r="AW37" s="16">
        <f t="shared" si="11"/>
        <v>0</v>
      </c>
      <c r="AX37" s="16">
        <f t="shared" si="12"/>
        <v>0</v>
      </c>
      <c r="AY37" s="16">
        <f t="shared" si="13"/>
        <v>0</v>
      </c>
      <c r="AZ37" s="16">
        <f t="shared" si="14"/>
        <v>0</v>
      </c>
      <c r="BA37" s="16">
        <f t="shared" si="15"/>
        <v>749.65949515916407</v>
      </c>
      <c r="BB37" s="16">
        <f t="shared" si="16"/>
        <v>0</v>
      </c>
      <c r="BC37" s="16">
        <f t="shared" si="17"/>
        <v>0</v>
      </c>
      <c r="BD37" s="16">
        <f t="shared" si="18"/>
        <v>0</v>
      </c>
      <c r="BE37" s="16">
        <f t="shared" si="19"/>
        <v>1553.1812287166633</v>
      </c>
      <c r="BF37" s="16">
        <f t="shared" si="20"/>
        <v>1568.5169993282243</v>
      </c>
      <c r="BG37" s="16">
        <f t="shared" si="21"/>
        <v>1678.7392453825362</v>
      </c>
      <c r="BH37" s="16">
        <f t="shared" si="22"/>
        <v>1632.3089759575239</v>
      </c>
      <c r="BI37" s="16">
        <f t="shared" si="23"/>
        <v>0</v>
      </c>
      <c r="BJ37" s="16">
        <f t="shared" si="24"/>
        <v>0</v>
      </c>
      <c r="BK37" s="16">
        <f t="shared" si="25"/>
        <v>0</v>
      </c>
      <c r="BL37" s="16">
        <f t="shared" si="26"/>
        <v>0</v>
      </c>
      <c r="BM37" s="16">
        <f t="shared" si="27"/>
        <v>1646.6260919405079</v>
      </c>
      <c r="BN37" s="16">
        <f t="shared" si="28"/>
        <v>0</v>
      </c>
      <c r="BO37" s="16">
        <f t="shared" si="29"/>
        <v>0</v>
      </c>
      <c r="BP37" s="16">
        <f t="shared" si="30"/>
        <v>0</v>
      </c>
      <c r="BQ37" s="16">
        <f t="shared" si="31"/>
        <v>2326.5597133302599</v>
      </c>
      <c r="BR37" s="16">
        <f t="shared" si="32"/>
        <v>2312.3976160387747</v>
      </c>
      <c r="BS37" s="16">
        <f t="shared" si="33"/>
        <v>2445.7074293426372</v>
      </c>
      <c r="BT37" s="16">
        <f t="shared" si="34"/>
        <v>2334.7664643684307</v>
      </c>
      <c r="BU37" s="16">
        <f t="shared" si="35"/>
        <v>0</v>
      </c>
      <c r="BV37" s="16">
        <f t="shared" si="36"/>
        <v>0</v>
      </c>
      <c r="BW37" s="16">
        <f t="shared" si="37"/>
        <v>0</v>
      </c>
      <c r="BX37" s="16">
        <f t="shared" si="38"/>
        <v>0</v>
      </c>
      <c r="BY37" s="16">
        <f t="shared" si="39"/>
        <v>2396.2855870996723</v>
      </c>
      <c r="BZ37" s="16">
        <f t="shared" si="40"/>
        <v>0</v>
      </c>
      <c r="CA37" s="16">
        <f t="shared" si="41"/>
        <v>0</v>
      </c>
      <c r="CB37" s="16">
        <f t="shared" si="42"/>
        <v>0</v>
      </c>
    </row>
    <row r="38" spans="1:80" x14ac:dyDescent="0.3">
      <c r="A38" t="s">
        <v>261</v>
      </c>
      <c r="B38" t="s">
        <v>299</v>
      </c>
      <c r="C38" t="s">
        <v>310</v>
      </c>
      <c r="D38" t="s">
        <v>286</v>
      </c>
      <c r="E38" t="s">
        <v>287</v>
      </c>
      <c r="F38" s="15">
        <v>1664.7842472176349</v>
      </c>
      <c r="G38" s="15">
        <v>1565.3144972454681</v>
      </c>
      <c r="H38" s="15">
        <v>1520.914327754035</v>
      </c>
      <c r="I38" s="15">
        <v>1498.0439802236838</v>
      </c>
      <c r="J38" s="15"/>
      <c r="K38" s="15"/>
      <c r="L38" s="15"/>
      <c r="M38" s="15"/>
      <c r="N38" s="15">
        <v>1547.2168869134498</v>
      </c>
      <c r="O38" s="15"/>
      <c r="P38" s="15"/>
      <c r="Q38" s="15"/>
      <c r="R38" s="15">
        <v>3158.5731543285428</v>
      </c>
      <c r="S38" s="15">
        <v>3092.5228628682535</v>
      </c>
      <c r="T38" s="15">
        <v>3312.5476008183987</v>
      </c>
      <c r="U38" s="15">
        <v>3331.4745631617097</v>
      </c>
      <c r="V38" s="15"/>
      <c r="W38" s="15"/>
      <c r="X38" s="15"/>
      <c r="Y38" s="15"/>
      <c r="Z38" s="15">
        <v>3228.2295902202422</v>
      </c>
      <c r="AA38" s="15"/>
      <c r="AB38" s="15"/>
      <c r="AC38" s="15"/>
      <c r="AD38" s="16">
        <f t="shared" si="66"/>
        <v>4823.3574015461782</v>
      </c>
      <c r="AE38" s="16">
        <f t="shared" si="67"/>
        <v>4657.8373601137218</v>
      </c>
      <c r="AF38" s="16">
        <f t="shared" si="68"/>
        <v>4833.4619285724339</v>
      </c>
      <c r="AG38" s="16">
        <f t="shared" si="69"/>
        <v>4829.5185433853931</v>
      </c>
      <c r="AH38" s="16">
        <f t="shared" si="70"/>
        <v>0</v>
      </c>
      <c r="AI38" s="16">
        <f t="shared" si="71"/>
        <v>0</v>
      </c>
      <c r="AJ38" s="16">
        <f t="shared" si="72"/>
        <v>0</v>
      </c>
      <c r="AK38" s="16">
        <f t="shared" si="73"/>
        <v>0</v>
      </c>
      <c r="AL38" s="16">
        <f t="shared" si="74"/>
        <v>4775.4464771336916</v>
      </c>
      <c r="AM38" s="16">
        <f t="shared" si="75"/>
        <v>0</v>
      </c>
      <c r="AN38" s="16">
        <f t="shared" si="76"/>
        <v>0</v>
      </c>
      <c r="AO38" s="16">
        <f t="shared" si="77"/>
        <v>0</v>
      </c>
      <c r="AP38" s="15">
        <v>169912</v>
      </c>
      <c r="AQ38" s="15">
        <v>172812.704</v>
      </c>
      <c r="AR38" s="15">
        <v>174812.43900000001</v>
      </c>
      <c r="AS38" s="16">
        <f t="shared" si="7"/>
        <v>979.79203777110206</v>
      </c>
      <c r="AT38" s="16">
        <f t="shared" si="8"/>
        <v>921.25011608683792</v>
      </c>
      <c r="AU38" s="16">
        <f t="shared" si="9"/>
        <v>895.1188425502819</v>
      </c>
      <c r="AV38" s="16">
        <f t="shared" si="10"/>
        <v>866.85986941312126</v>
      </c>
      <c r="AW38" s="16">
        <f t="shared" si="11"/>
        <v>0</v>
      </c>
      <c r="AX38" s="16">
        <f t="shared" si="12"/>
        <v>0</v>
      </c>
      <c r="AY38" s="16">
        <f t="shared" si="13"/>
        <v>0</v>
      </c>
      <c r="AZ38" s="16">
        <f t="shared" si="14"/>
        <v>0</v>
      </c>
      <c r="BA38" s="16">
        <f t="shared" si="15"/>
        <v>895.31432070726112</v>
      </c>
      <c r="BB38" s="16">
        <f t="shared" si="16"/>
        <v>0</v>
      </c>
      <c r="BC38" s="16">
        <f t="shared" si="17"/>
        <v>0</v>
      </c>
      <c r="BD38" s="16">
        <f t="shared" si="18"/>
        <v>0</v>
      </c>
      <c r="BE38" s="16">
        <f t="shared" si="19"/>
        <v>1858.9464866098585</v>
      </c>
      <c r="BF38" s="16">
        <f t="shared" si="20"/>
        <v>1820.0732513702703</v>
      </c>
      <c r="BG38" s="16">
        <f t="shared" si="21"/>
        <v>1949.5665996624125</v>
      </c>
      <c r="BH38" s="16">
        <f t="shared" si="22"/>
        <v>1927.7949398683731</v>
      </c>
      <c r="BI38" s="16">
        <f t="shared" si="23"/>
        <v>0</v>
      </c>
      <c r="BJ38" s="16">
        <f t="shared" si="24"/>
        <v>0</v>
      </c>
      <c r="BK38" s="16">
        <f t="shared" si="25"/>
        <v>0</v>
      </c>
      <c r="BL38" s="16">
        <f t="shared" si="26"/>
        <v>0</v>
      </c>
      <c r="BM38" s="16">
        <f t="shared" si="27"/>
        <v>1868.0510839181375</v>
      </c>
      <c r="BN38" s="16">
        <f t="shared" si="28"/>
        <v>0</v>
      </c>
      <c r="BO38" s="16">
        <f t="shared" si="29"/>
        <v>0</v>
      </c>
      <c r="BP38" s="16">
        <f t="shared" si="30"/>
        <v>0</v>
      </c>
      <c r="BQ38" s="16">
        <f t="shared" si="31"/>
        <v>2838.7385243809608</v>
      </c>
      <c r="BR38" s="16">
        <f t="shared" si="32"/>
        <v>2741.3233674571084</v>
      </c>
      <c r="BS38" s="16">
        <f t="shared" si="33"/>
        <v>2844.6854422126949</v>
      </c>
      <c r="BT38" s="16">
        <f t="shared" si="34"/>
        <v>2794.6548092814942</v>
      </c>
      <c r="BU38" s="16">
        <f t="shared" si="35"/>
        <v>0</v>
      </c>
      <c r="BV38" s="16">
        <f t="shared" si="36"/>
        <v>0</v>
      </c>
      <c r="BW38" s="16">
        <f t="shared" si="37"/>
        <v>0</v>
      </c>
      <c r="BX38" s="16">
        <f t="shared" si="38"/>
        <v>0</v>
      </c>
      <c r="BY38" s="16">
        <f t="shared" si="39"/>
        <v>2763.3654046253982</v>
      </c>
      <c r="BZ38" s="16">
        <f t="shared" si="40"/>
        <v>0</v>
      </c>
      <c r="CA38" s="16">
        <f t="shared" si="41"/>
        <v>0</v>
      </c>
      <c r="CB38" s="16">
        <f t="shared" si="42"/>
        <v>0</v>
      </c>
    </row>
    <row r="39" spans="1:80" x14ac:dyDescent="0.3">
      <c r="A39" t="s">
        <v>270</v>
      </c>
      <c r="B39" t="s">
        <v>305</v>
      </c>
      <c r="C39" t="s">
        <v>346</v>
      </c>
      <c r="D39" t="s">
        <v>295</v>
      </c>
      <c r="E39" t="s">
        <v>296</v>
      </c>
      <c r="F39" s="15">
        <v>2301.8158027208146</v>
      </c>
      <c r="G39" s="15">
        <v>2361.9158797395189</v>
      </c>
      <c r="H39" s="15">
        <v>2504.1587689165281</v>
      </c>
      <c r="I39" s="15">
        <v>2266.8680103075094</v>
      </c>
      <c r="J39" s="15"/>
      <c r="K39" s="15"/>
      <c r="L39" s="15"/>
      <c r="M39" s="15"/>
      <c r="N39" s="15">
        <v>2529.6984853310046</v>
      </c>
      <c r="O39" s="15"/>
      <c r="P39" s="15"/>
      <c r="Q39" s="15"/>
      <c r="R39" s="15">
        <v>4158.7273972708026</v>
      </c>
      <c r="S39" s="15">
        <v>4245.3667168006814</v>
      </c>
      <c r="T39" s="15">
        <v>4301.0292181628565</v>
      </c>
      <c r="U39" s="15">
        <v>4306.267315140989</v>
      </c>
      <c r="V39" s="15"/>
      <c r="W39" s="15"/>
      <c r="X39" s="15"/>
      <c r="Y39" s="15"/>
      <c r="Z39" s="15">
        <v>4254.027724108234</v>
      </c>
      <c r="AA39" s="15"/>
      <c r="AB39" s="15"/>
      <c r="AC39" s="15"/>
      <c r="AD39" s="16">
        <f t="shared" si="66"/>
        <v>6460.5431999916173</v>
      </c>
      <c r="AE39" s="16">
        <f t="shared" si="67"/>
        <v>6607.2825965402008</v>
      </c>
      <c r="AF39" s="16">
        <f t="shared" si="68"/>
        <v>6805.1879870793846</v>
      </c>
      <c r="AG39" s="16">
        <f t="shared" si="69"/>
        <v>6573.1353254484984</v>
      </c>
      <c r="AH39" s="16">
        <f t="shared" si="70"/>
        <v>0</v>
      </c>
      <c r="AI39" s="16">
        <f t="shared" si="71"/>
        <v>0</v>
      </c>
      <c r="AJ39" s="16">
        <f t="shared" si="72"/>
        <v>0</v>
      </c>
      <c r="AK39" s="16">
        <f t="shared" si="73"/>
        <v>0</v>
      </c>
      <c r="AL39" s="16">
        <f t="shared" si="74"/>
        <v>6783.726209439239</v>
      </c>
      <c r="AM39" s="16">
        <f t="shared" si="75"/>
        <v>0</v>
      </c>
      <c r="AN39" s="16">
        <f t="shared" si="76"/>
        <v>0</v>
      </c>
      <c r="AO39" s="16">
        <f t="shared" si="77"/>
        <v>0</v>
      </c>
      <c r="AP39" s="15">
        <v>246124</v>
      </c>
      <c r="AQ39" s="15">
        <v>250065.462</v>
      </c>
      <c r="AR39" s="15">
        <v>252641.69500000001</v>
      </c>
      <c r="AS39" s="16">
        <f t="shared" si="7"/>
        <v>935.2260660158355</v>
      </c>
      <c r="AT39" s="16">
        <f t="shared" si="8"/>
        <v>959.64468306200081</v>
      </c>
      <c r="AU39" s="16">
        <f t="shared" si="9"/>
        <v>1017.4378642133754</v>
      </c>
      <c r="AV39" s="16">
        <f t="shared" si="10"/>
        <v>906.50983633537908</v>
      </c>
      <c r="AW39" s="16">
        <f t="shared" si="11"/>
        <v>0</v>
      </c>
      <c r="AX39" s="16">
        <f t="shared" si="12"/>
        <v>0</v>
      </c>
      <c r="AY39" s="16">
        <f t="shared" si="13"/>
        <v>0</v>
      </c>
      <c r="AZ39" s="16">
        <f t="shared" si="14"/>
        <v>0</v>
      </c>
      <c r="BA39" s="16">
        <f t="shared" si="15"/>
        <v>1011.6145048975234</v>
      </c>
      <c r="BB39" s="16">
        <f t="shared" si="16"/>
        <v>0</v>
      </c>
      <c r="BC39" s="16">
        <f t="shared" si="17"/>
        <v>0</v>
      </c>
      <c r="BD39" s="16">
        <f t="shared" si="18"/>
        <v>0</v>
      </c>
      <c r="BE39" s="16">
        <f t="shared" si="19"/>
        <v>1689.6878797966888</v>
      </c>
      <c r="BF39" s="16">
        <f t="shared" si="20"/>
        <v>1724.8893715365757</v>
      </c>
      <c r="BG39" s="16">
        <f t="shared" si="21"/>
        <v>1747.5050048604996</v>
      </c>
      <c r="BH39" s="16">
        <f t="shared" si="22"/>
        <v>1722.0560091345155</v>
      </c>
      <c r="BI39" s="16">
        <f t="shared" si="23"/>
        <v>0</v>
      </c>
      <c r="BJ39" s="16">
        <f t="shared" si="24"/>
        <v>0</v>
      </c>
      <c r="BK39" s="16">
        <f t="shared" si="25"/>
        <v>0</v>
      </c>
      <c r="BL39" s="16">
        <f t="shared" si="26"/>
        <v>0</v>
      </c>
      <c r="BM39" s="16">
        <f t="shared" si="27"/>
        <v>1701.1656428220517</v>
      </c>
      <c r="BN39" s="16">
        <f t="shared" si="28"/>
        <v>0</v>
      </c>
      <c r="BO39" s="16">
        <f t="shared" si="29"/>
        <v>0</v>
      </c>
      <c r="BP39" s="16">
        <f t="shared" si="30"/>
        <v>0</v>
      </c>
      <c r="BQ39" s="16">
        <f t="shared" si="31"/>
        <v>2624.9139458125242</v>
      </c>
      <c r="BR39" s="16">
        <f t="shared" si="32"/>
        <v>2684.5340545985764</v>
      </c>
      <c r="BS39" s="16">
        <f t="shared" si="33"/>
        <v>2764.942869073875</v>
      </c>
      <c r="BT39" s="16">
        <f t="shared" si="34"/>
        <v>2628.5658454698951</v>
      </c>
      <c r="BU39" s="16">
        <f t="shared" si="35"/>
        <v>0</v>
      </c>
      <c r="BV39" s="16">
        <f t="shared" si="36"/>
        <v>0</v>
      </c>
      <c r="BW39" s="16">
        <f t="shared" si="37"/>
        <v>0</v>
      </c>
      <c r="BX39" s="16">
        <f t="shared" si="38"/>
        <v>0</v>
      </c>
      <c r="BY39" s="16">
        <f t="shared" si="39"/>
        <v>2712.7801477195753</v>
      </c>
      <c r="BZ39" s="16">
        <f t="shared" si="40"/>
        <v>0</v>
      </c>
      <c r="CA39" s="16">
        <f t="shared" si="41"/>
        <v>0</v>
      </c>
      <c r="CB39" s="16">
        <f t="shared" si="42"/>
        <v>0</v>
      </c>
    </row>
    <row r="40" spans="1:80" x14ac:dyDescent="0.3">
      <c r="A40" t="s">
        <v>261</v>
      </c>
      <c r="B40" t="s">
        <v>292</v>
      </c>
      <c r="C40" t="s">
        <v>303</v>
      </c>
      <c r="D40" t="s">
        <v>301</v>
      </c>
      <c r="E40" t="s">
        <v>302</v>
      </c>
      <c r="F40" s="15">
        <v>12255.040973583946</v>
      </c>
      <c r="G40" s="15">
        <v>11862.289419385324</v>
      </c>
      <c r="H40" s="15">
        <v>12787.785708885431</v>
      </c>
      <c r="I40" s="15">
        <v>13979.007828185211</v>
      </c>
      <c r="J40" s="15"/>
      <c r="K40" s="15"/>
      <c r="L40" s="15"/>
      <c r="M40" s="15"/>
      <c r="N40" s="15">
        <v>14832.313569595426</v>
      </c>
      <c r="O40" s="15"/>
      <c r="P40" s="15"/>
      <c r="Q40" s="15"/>
      <c r="R40" s="15">
        <v>22252.258550393566</v>
      </c>
      <c r="S40" s="15">
        <v>22242.148448935408</v>
      </c>
      <c r="T40" s="15">
        <v>23953.364093811437</v>
      </c>
      <c r="U40" s="15">
        <v>24267.175947856511</v>
      </c>
      <c r="V40" s="15"/>
      <c r="W40" s="15"/>
      <c r="X40" s="15"/>
      <c r="Y40" s="15"/>
      <c r="Z40" s="15">
        <v>24240.963146999678</v>
      </c>
      <c r="AA40" s="15"/>
      <c r="AB40" s="15"/>
      <c r="AC40" s="15"/>
      <c r="AD40" s="16">
        <f t="shared" si="66"/>
        <v>34507.299523977512</v>
      </c>
      <c r="AE40" s="16">
        <f t="shared" si="67"/>
        <v>34104.437868320732</v>
      </c>
      <c r="AF40" s="16">
        <f t="shared" si="68"/>
        <v>36741.149802696869</v>
      </c>
      <c r="AG40" s="16">
        <f t="shared" si="69"/>
        <v>38246.183776041726</v>
      </c>
      <c r="AH40" s="16">
        <f t="shared" si="70"/>
        <v>0</v>
      </c>
      <c r="AI40" s="16">
        <f t="shared" si="71"/>
        <v>0</v>
      </c>
      <c r="AJ40" s="16">
        <f t="shared" si="72"/>
        <v>0</v>
      </c>
      <c r="AK40" s="16">
        <f t="shared" si="73"/>
        <v>0</v>
      </c>
      <c r="AL40" s="16">
        <f t="shared" si="74"/>
        <v>39073.276716595108</v>
      </c>
      <c r="AM40" s="16">
        <f t="shared" si="75"/>
        <v>0</v>
      </c>
      <c r="AN40" s="16">
        <f t="shared" si="76"/>
        <v>0</v>
      </c>
      <c r="AO40" s="16">
        <f t="shared" si="77"/>
        <v>0</v>
      </c>
      <c r="AP40" s="15">
        <v>1137123</v>
      </c>
      <c r="AQ40" s="15">
        <v>1147290.426</v>
      </c>
      <c r="AR40" s="15">
        <v>1156185.061</v>
      </c>
      <c r="AS40" s="16">
        <f t="shared" si="7"/>
        <v>1077.7234277720129</v>
      </c>
      <c r="AT40" s="16">
        <f t="shared" si="8"/>
        <v>1043.1843713815765</v>
      </c>
      <c r="AU40" s="16">
        <f t="shared" si="9"/>
        <v>1124.5736572811763</v>
      </c>
      <c r="AV40" s="16">
        <f t="shared" si="10"/>
        <v>1218.4367193686676</v>
      </c>
      <c r="AW40" s="16">
        <f t="shared" si="11"/>
        <v>0</v>
      </c>
      <c r="AX40" s="16">
        <f t="shared" si="12"/>
        <v>0</v>
      </c>
      <c r="AY40" s="16">
        <f t="shared" si="13"/>
        <v>0</v>
      </c>
      <c r="AZ40" s="16">
        <f t="shared" si="14"/>
        <v>0</v>
      </c>
      <c r="BA40" s="16">
        <f t="shared" si="15"/>
        <v>1292.8124591179519</v>
      </c>
      <c r="BB40" s="16">
        <f t="shared" si="16"/>
        <v>0</v>
      </c>
      <c r="BC40" s="16">
        <f t="shared" si="17"/>
        <v>0</v>
      </c>
      <c r="BD40" s="16">
        <f t="shared" si="18"/>
        <v>0</v>
      </c>
      <c r="BE40" s="16">
        <f t="shared" si="19"/>
        <v>1956.8910795396425</v>
      </c>
      <c r="BF40" s="16">
        <f t="shared" si="20"/>
        <v>1956.0019847400331</v>
      </c>
      <c r="BG40" s="16">
        <f t="shared" si="21"/>
        <v>2106.4884004466917</v>
      </c>
      <c r="BH40" s="16">
        <f t="shared" si="22"/>
        <v>2115.1728801976869</v>
      </c>
      <c r="BI40" s="16">
        <f t="shared" si="23"/>
        <v>0</v>
      </c>
      <c r="BJ40" s="16">
        <f t="shared" si="24"/>
        <v>0</v>
      </c>
      <c r="BK40" s="16">
        <f t="shared" si="25"/>
        <v>0</v>
      </c>
      <c r="BL40" s="16">
        <f t="shared" si="26"/>
        <v>0</v>
      </c>
      <c r="BM40" s="16">
        <f t="shared" si="27"/>
        <v>2112.8881229764293</v>
      </c>
      <c r="BN40" s="16">
        <f t="shared" si="28"/>
        <v>0</v>
      </c>
      <c r="BO40" s="16">
        <f t="shared" si="29"/>
        <v>0</v>
      </c>
      <c r="BP40" s="16">
        <f t="shared" si="30"/>
        <v>0</v>
      </c>
      <c r="BQ40" s="16">
        <f t="shared" si="31"/>
        <v>3034.6145073116554</v>
      </c>
      <c r="BR40" s="16">
        <f t="shared" si="32"/>
        <v>2999.1863561216101</v>
      </c>
      <c r="BS40" s="16">
        <f t="shared" si="33"/>
        <v>3231.0620577278683</v>
      </c>
      <c r="BT40" s="16">
        <f t="shared" si="34"/>
        <v>3333.609599566355</v>
      </c>
      <c r="BU40" s="16">
        <f t="shared" si="35"/>
        <v>0</v>
      </c>
      <c r="BV40" s="16">
        <f t="shared" si="36"/>
        <v>0</v>
      </c>
      <c r="BW40" s="16">
        <f t="shared" si="37"/>
        <v>0</v>
      </c>
      <c r="BX40" s="16">
        <f t="shared" si="38"/>
        <v>0</v>
      </c>
      <c r="BY40" s="16">
        <f t="shared" si="39"/>
        <v>3405.7005820943814</v>
      </c>
      <c r="BZ40" s="16">
        <f t="shared" si="40"/>
        <v>0</v>
      </c>
      <c r="CA40" s="16">
        <f t="shared" si="41"/>
        <v>0</v>
      </c>
      <c r="CB40" s="16">
        <f t="shared" si="42"/>
        <v>0</v>
      </c>
    </row>
    <row r="41" spans="1:80" x14ac:dyDescent="0.3">
      <c r="A41" t="s">
        <v>255</v>
      </c>
      <c r="B41" t="s">
        <v>265</v>
      </c>
      <c r="C41" t="s">
        <v>290</v>
      </c>
      <c r="D41" t="s">
        <v>308</v>
      </c>
      <c r="E41" t="s">
        <v>309</v>
      </c>
      <c r="F41" s="15">
        <v>1322.1228400438933</v>
      </c>
      <c r="G41" s="15">
        <v>1280.7924726500914</v>
      </c>
      <c r="H41" s="15">
        <v>1491.5682035987054</v>
      </c>
      <c r="I41" s="15">
        <v>1372.9294361100388</v>
      </c>
      <c r="J41" s="15"/>
      <c r="K41" s="15"/>
      <c r="L41" s="15"/>
      <c r="M41" s="15"/>
      <c r="N41" s="15">
        <v>1472.4336592144953</v>
      </c>
      <c r="O41" s="15"/>
      <c r="P41" s="15"/>
      <c r="Q41" s="15"/>
      <c r="R41" s="15">
        <v>3024.92100697965</v>
      </c>
      <c r="S41" s="15">
        <v>3025.907809185479</v>
      </c>
      <c r="T41" s="15">
        <v>3181.3949954205491</v>
      </c>
      <c r="U41" s="15">
        <v>3122.1379705380887</v>
      </c>
      <c r="V41" s="15"/>
      <c r="W41" s="15"/>
      <c r="X41" s="15"/>
      <c r="Y41" s="15"/>
      <c r="Z41" s="15">
        <v>3036.6578683932767</v>
      </c>
      <c r="AA41" s="15"/>
      <c r="AB41" s="15"/>
      <c r="AC41" s="15"/>
      <c r="AD41" s="16">
        <f t="shared" si="66"/>
        <v>4347.0438470235431</v>
      </c>
      <c r="AE41" s="16">
        <f t="shared" si="67"/>
        <v>4306.7002818355704</v>
      </c>
      <c r="AF41" s="16">
        <f t="shared" si="68"/>
        <v>4672.9631990192547</v>
      </c>
      <c r="AG41" s="16">
        <f t="shared" si="69"/>
        <v>4495.0674066481279</v>
      </c>
      <c r="AH41" s="16">
        <f t="shared" si="70"/>
        <v>0</v>
      </c>
      <c r="AI41" s="16">
        <f t="shared" si="71"/>
        <v>0</v>
      </c>
      <c r="AJ41" s="16">
        <f t="shared" si="72"/>
        <v>0</v>
      </c>
      <c r="AK41" s="16">
        <f t="shared" si="73"/>
        <v>0</v>
      </c>
      <c r="AL41" s="16">
        <f t="shared" si="74"/>
        <v>4509.0915276077722</v>
      </c>
      <c r="AM41" s="16">
        <f t="shared" si="75"/>
        <v>0</v>
      </c>
      <c r="AN41" s="16">
        <f t="shared" si="76"/>
        <v>0</v>
      </c>
      <c r="AO41" s="16">
        <f t="shared" si="77"/>
        <v>0</v>
      </c>
      <c r="AP41" s="15">
        <v>148772</v>
      </c>
      <c r="AQ41" s="15">
        <v>148535.329</v>
      </c>
      <c r="AR41" s="15">
        <v>148582.10399999999</v>
      </c>
      <c r="AS41" s="16">
        <f t="shared" si="7"/>
        <v>888.6906407414657</v>
      </c>
      <c r="AT41" s="16">
        <f t="shared" si="8"/>
        <v>860.90962859280751</v>
      </c>
      <c r="AU41" s="16">
        <f t="shared" si="9"/>
        <v>1002.5866450667501</v>
      </c>
      <c r="AV41" s="16">
        <f t="shared" si="10"/>
        <v>924.31170776215731</v>
      </c>
      <c r="AW41" s="16">
        <f t="shared" si="11"/>
        <v>0</v>
      </c>
      <c r="AX41" s="16">
        <f t="shared" si="12"/>
        <v>0</v>
      </c>
      <c r="AY41" s="16">
        <f t="shared" si="13"/>
        <v>0</v>
      </c>
      <c r="AZ41" s="16">
        <f t="shared" si="14"/>
        <v>0</v>
      </c>
      <c r="BA41" s="16">
        <f t="shared" si="15"/>
        <v>991.30198123740331</v>
      </c>
      <c r="BB41" s="16">
        <f t="shared" si="16"/>
        <v>0</v>
      </c>
      <c r="BC41" s="16">
        <f t="shared" si="17"/>
        <v>0</v>
      </c>
      <c r="BD41" s="16">
        <f t="shared" si="18"/>
        <v>0</v>
      </c>
      <c r="BE41" s="16">
        <f t="shared" si="19"/>
        <v>2033.2596234369705</v>
      </c>
      <c r="BF41" s="16">
        <f t="shared" si="20"/>
        <v>2033.9229217765971</v>
      </c>
      <c r="BG41" s="16">
        <f t="shared" si="21"/>
        <v>2138.4366651120836</v>
      </c>
      <c r="BH41" s="16">
        <f t="shared" si="22"/>
        <v>2101.949745934241</v>
      </c>
      <c r="BI41" s="16">
        <f t="shared" si="23"/>
        <v>0</v>
      </c>
      <c r="BJ41" s="16">
        <f t="shared" si="24"/>
        <v>0</v>
      </c>
      <c r="BK41" s="16">
        <f t="shared" si="25"/>
        <v>0</v>
      </c>
      <c r="BL41" s="16">
        <f t="shared" si="26"/>
        <v>0</v>
      </c>
      <c r="BM41" s="16">
        <f t="shared" si="27"/>
        <v>2044.4010787448935</v>
      </c>
      <c r="BN41" s="16">
        <f t="shared" si="28"/>
        <v>0</v>
      </c>
      <c r="BO41" s="16">
        <f t="shared" si="29"/>
        <v>0</v>
      </c>
      <c r="BP41" s="16">
        <f t="shared" si="30"/>
        <v>0</v>
      </c>
      <c r="BQ41" s="16">
        <f t="shared" si="31"/>
        <v>2921.9502641784361</v>
      </c>
      <c r="BR41" s="16">
        <f t="shared" si="32"/>
        <v>2894.8325503694045</v>
      </c>
      <c r="BS41" s="16">
        <f t="shared" si="33"/>
        <v>3141.0233101788335</v>
      </c>
      <c r="BT41" s="16">
        <f t="shared" si="34"/>
        <v>3026.2614536963983</v>
      </c>
      <c r="BU41" s="16">
        <f t="shared" si="35"/>
        <v>0</v>
      </c>
      <c r="BV41" s="16">
        <f t="shared" si="36"/>
        <v>0</v>
      </c>
      <c r="BW41" s="16">
        <f t="shared" si="37"/>
        <v>0</v>
      </c>
      <c r="BX41" s="16">
        <f t="shared" si="38"/>
        <v>0</v>
      </c>
      <c r="BY41" s="16">
        <f t="shared" si="39"/>
        <v>3035.703059982297</v>
      </c>
      <c r="BZ41" s="16">
        <f t="shared" si="40"/>
        <v>0</v>
      </c>
      <c r="CA41" s="16">
        <f t="shared" si="41"/>
        <v>0</v>
      </c>
      <c r="CB41" s="16">
        <f t="shared" si="42"/>
        <v>0</v>
      </c>
    </row>
    <row r="42" spans="1:80" x14ac:dyDescent="0.3">
      <c r="A42" t="s">
        <v>255</v>
      </c>
      <c r="B42" t="s">
        <v>265</v>
      </c>
      <c r="C42" t="s">
        <v>290</v>
      </c>
      <c r="D42" t="s">
        <v>316</v>
      </c>
      <c r="E42" t="s">
        <v>317</v>
      </c>
      <c r="F42" s="15">
        <v>1461.3788774590507</v>
      </c>
      <c r="G42" s="15">
        <v>1377.1678486828687</v>
      </c>
      <c r="H42" s="15">
        <v>1535.5687558559707</v>
      </c>
      <c r="I42" s="15">
        <v>1212.0287940977378</v>
      </c>
      <c r="J42" s="15"/>
      <c r="K42" s="15"/>
      <c r="L42" s="15"/>
      <c r="M42" s="15"/>
      <c r="N42" s="15">
        <v>1301.9852220976761</v>
      </c>
      <c r="O42" s="15"/>
      <c r="P42" s="15"/>
      <c r="Q42" s="15"/>
      <c r="R42" s="15">
        <v>3585.5196085941825</v>
      </c>
      <c r="S42" s="15">
        <v>3602.7549952975442</v>
      </c>
      <c r="T42" s="15">
        <v>3578.0016596790902</v>
      </c>
      <c r="U42" s="15">
        <v>3506.786781975361</v>
      </c>
      <c r="V42" s="15"/>
      <c r="W42" s="15"/>
      <c r="X42" s="15"/>
      <c r="Y42" s="15"/>
      <c r="Z42" s="15">
        <v>3555.3831264071987</v>
      </c>
      <c r="AA42" s="15"/>
      <c r="AB42" s="15"/>
      <c r="AC42" s="15"/>
      <c r="AD42" s="16">
        <f t="shared" si="66"/>
        <v>5046.8984860532328</v>
      </c>
      <c r="AE42" s="16">
        <f t="shared" si="67"/>
        <v>4979.9228439804128</v>
      </c>
      <c r="AF42" s="16">
        <f t="shared" si="68"/>
        <v>5113.5704155350613</v>
      </c>
      <c r="AG42" s="16">
        <f t="shared" si="69"/>
        <v>4718.8155760730988</v>
      </c>
      <c r="AH42" s="16">
        <f t="shared" si="70"/>
        <v>0</v>
      </c>
      <c r="AI42" s="16">
        <f t="shared" si="71"/>
        <v>0</v>
      </c>
      <c r="AJ42" s="16">
        <f t="shared" si="72"/>
        <v>0</v>
      </c>
      <c r="AK42" s="16">
        <f t="shared" si="73"/>
        <v>0</v>
      </c>
      <c r="AL42" s="16">
        <f t="shared" si="74"/>
        <v>4857.368348504875</v>
      </c>
      <c r="AM42" s="16">
        <f t="shared" si="75"/>
        <v>0</v>
      </c>
      <c r="AN42" s="16">
        <f t="shared" si="76"/>
        <v>0</v>
      </c>
      <c r="AO42" s="16">
        <f t="shared" si="77"/>
        <v>0</v>
      </c>
      <c r="AP42" s="15">
        <v>139870</v>
      </c>
      <c r="AQ42" s="15">
        <v>139180.52100000001</v>
      </c>
      <c r="AR42" s="15">
        <v>138879.77600000001</v>
      </c>
      <c r="AS42" s="16">
        <f t="shared" si="7"/>
        <v>1044.8122381204337</v>
      </c>
      <c r="AT42" s="16">
        <f t="shared" si="8"/>
        <v>984.60559711365454</v>
      </c>
      <c r="AU42" s="16">
        <f t="shared" si="9"/>
        <v>1097.8542617115684</v>
      </c>
      <c r="AV42" s="16">
        <f t="shared" si="10"/>
        <v>870.83220079175999</v>
      </c>
      <c r="AW42" s="16">
        <f t="shared" si="11"/>
        <v>0</v>
      </c>
      <c r="AX42" s="16">
        <f t="shared" si="12"/>
        <v>0</v>
      </c>
      <c r="AY42" s="16">
        <f t="shared" si="13"/>
        <v>0</v>
      </c>
      <c r="AZ42" s="16">
        <f t="shared" si="14"/>
        <v>0</v>
      </c>
      <c r="BA42" s="16">
        <f t="shared" si="15"/>
        <v>935.46511591063529</v>
      </c>
      <c r="BB42" s="16">
        <f t="shared" si="16"/>
        <v>0</v>
      </c>
      <c r="BC42" s="16">
        <f t="shared" si="17"/>
        <v>0</v>
      </c>
      <c r="BD42" s="16">
        <f t="shared" si="18"/>
        <v>0</v>
      </c>
      <c r="BE42" s="16">
        <f t="shared" si="19"/>
        <v>2563.4657958062362</v>
      </c>
      <c r="BF42" s="16">
        <f t="shared" si="20"/>
        <v>2575.7882285676301</v>
      </c>
      <c r="BG42" s="16">
        <f t="shared" si="21"/>
        <v>2558.0908412662402</v>
      </c>
      <c r="BH42" s="16">
        <f t="shared" si="22"/>
        <v>2519.5959583851254</v>
      </c>
      <c r="BI42" s="16">
        <f t="shared" si="23"/>
        <v>0</v>
      </c>
      <c r="BJ42" s="16">
        <f t="shared" si="24"/>
        <v>0</v>
      </c>
      <c r="BK42" s="16">
        <f t="shared" si="25"/>
        <v>0</v>
      </c>
      <c r="BL42" s="16">
        <f t="shared" si="26"/>
        <v>0</v>
      </c>
      <c r="BM42" s="16">
        <f t="shared" si="27"/>
        <v>2554.5120113519324</v>
      </c>
      <c r="BN42" s="16">
        <f t="shared" si="28"/>
        <v>0</v>
      </c>
      <c r="BO42" s="16">
        <f t="shared" si="29"/>
        <v>0</v>
      </c>
      <c r="BP42" s="16">
        <f t="shared" si="30"/>
        <v>0</v>
      </c>
      <c r="BQ42" s="16">
        <f t="shared" si="31"/>
        <v>3608.2780339266692</v>
      </c>
      <c r="BR42" s="16">
        <f t="shared" si="32"/>
        <v>3560.3938256812844</v>
      </c>
      <c r="BS42" s="16">
        <f t="shared" si="33"/>
        <v>3655.9451029778088</v>
      </c>
      <c r="BT42" s="16">
        <f t="shared" si="34"/>
        <v>3390.4281591768859</v>
      </c>
      <c r="BU42" s="16">
        <f t="shared" si="35"/>
        <v>0</v>
      </c>
      <c r="BV42" s="16">
        <f t="shared" si="36"/>
        <v>0</v>
      </c>
      <c r="BW42" s="16">
        <f t="shared" si="37"/>
        <v>0</v>
      </c>
      <c r="BX42" s="16">
        <f t="shared" si="38"/>
        <v>0</v>
      </c>
      <c r="BY42" s="16">
        <f t="shared" si="39"/>
        <v>3489.9771272625676</v>
      </c>
      <c r="BZ42" s="16">
        <f t="shared" si="40"/>
        <v>0</v>
      </c>
      <c r="CA42" s="16">
        <f t="shared" si="41"/>
        <v>0</v>
      </c>
      <c r="CB42" s="16">
        <f t="shared" si="42"/>
        <v>0</v>
      </c>
    </row>
    <row r="43" spans="1:80" x14ac:dyDescent="0.3">
      <c r="A43" t="s">
        <v>255</v>
      </c>
      <c r="B43" t="s">
        <v>265</v>
      </c>
      <c r="C43" t="s">
        <v>281</v>
      </c>
      <c r="D43" t="s">
        <v>323</v>
      </c>
      <c r="E43" t="s">
        <v>324</v>
      </c>
      <c r="F43" s="15">
        <v>2287.795191469098</v>
      </c>
      <c r="G43" s="15">
        <v>2200.3057301087802</v>
      </c>
      <c r="H43" s="15">
        <v>2450.6627823245262</v>
      </c>
      <c r="I43" s="15">
        <v>2119.348326301505</v>
      </c>
      <c r="J43" s="15"/>
      <c r="K43" s="15"/>
      <c r="L43" s="15"/>
      <c r="M43" s="15"/>
      <c r="N43" s="15">
        <v>2302.7154382542976</v>
      </c>
      <c r="O43" s="15"/>
      <c r="P43" s="15"/>
      <c r="Q43" s="15"/>
      <c r="R43" s="15">
        <v>5490.9272851843007</v>
      </c>
      <c r="S43" s="15">
        <v>5547.2572254986508</v>
      </c>
      <c r="T43" s="15">
        <v>6120.5502617486527</v>
      </c>
      <c r="U43" s="15">
        <v>5705.2407045473765</v>
      </c>
      <c r="V43" s="15"/>
      <c r="W43" s="15"/>
      <c r="X43" s="15"/>
      <c r="Y43" s="15"/>
      <c r="Z43" s="15">
        <v>5795.1096522975231</v>
      </c>
      <c r="AA43" s="15"/>
      <c r="AB43" s="15"/>
      <c r="AC43" s="15"/>
      <c r="AD43" s="16">
        <f t="shared" si="66"/>
        <v>7778.7224766533982</v>
      </c>
      <c r="AE43" s="16">
        <f t="shared" si="67"/>
        <v>7747.5629556074309</v>
      </c>
      <c r="AF43" s="16">
        <f t="shared" si="68"/>
        <v>8571.213044073178</v>
      </c>
      <c r="AG43" s="16">
        <f t="shared" si="69"/>
        <v>7824.5890308488815</v>
      </c>
      <c r="AH43" s="16">
        <f t="shared" si="70"/>
        <v>0</v>
      </c>
      <c r="AI43" s="16">
        <f t="shared" si="71"/>
        <v>0</v>
      </c>
      <c r="AJ43" s="16">
        <f t="shared" si="72"/>
        <v>0</v>
      </c>
      <c r="AK43" s="16">
        <f t="shared" si="73"/>
        <v>0</v>
      </c>
      <c r="AL43" s="16">
        <f t="shared" si="74"/>
        <v>8097.8250905518207</v>
      </c>
      <c r="AM43" s="16">
        <f t="shared" si="75"/>
        <v>0</v>
      </c>
      <c r="AN43" s="16">
        <f t="shared" si="76"/>
        <v>0</v>
      </c>
      <c r="AO43" s="16">
        <f t="shared" si="77"/>
        <v>0</v>
      </c>
      <c r="AP43" s="15">
        <v>284813</v>
      </c>
      <c r="AQ43" s="15">
        <v>285841.848</v>
      </c>
      <c r="AR43" s="15">
        <v>287042.84100000001</v>
      </c>
      <c r="AS43" s="16">
        <f t="shared" si="7"/>
        <v>803.26220764821051</v>
      </c>
      <c r="AT43" s="16">
        <f t="shared" si="8"/>
        <v>772.54399557210525</v>
      </c>
      <c r="AU43" s="16">
        <f t="shared" si="9"/>
        <v>860.44625151398509</v>
      </c>
      <c r="AV43" s="16">
        <f t="shared" si="10"/>
        <v>741.44088457667158</v>
      </c>
      <c r="AW43" s="16">
        <f t="shared" si="11"/>
        <v>0</v>
      </c>
      <c r="AX43" s="16">
        <f t="shared" si="12"/>
        <v>0</v>
      </c>
      <c r="AY43" s="16">
        <f t="shared" si="13"/>
        <v>0</v>
      </c>
      <c r="AZ43" s="16">
        <f t="shared" si="14"/>
        <v>0</v>
      </c>
      <c r="BA43" s="16">
        <f t="shared" si="15"/>
        <v>805.59073290566528</v>
      </c>
      <c r="BB43" s="16">
        <f t="shared" si="16"/>
        <v>0</v>
      </c>
      <c r="BC43" s="16">
        <f t="shared" si="17"/>
        <v>0</v>
      </c>
      <c r="BD43" s="16">
        <f t="shared" si="18"/>
        <v>0</v>
      </c>
      <c r="BE43" s="16">
        <f t="shared" si="19"/>
        <v>1927.9061297006458</v>
      </c>
      <c r="BF43" s="16">
        <f t="shared" si="20"/>
        <v>1947.6839980965233</v>
      </c>
      <c r="BG43" s="16">
        <f t="shared" si="21"/>
        <v>2148.9715222790578</v>
      </c>
      <c r="BH43" s="16">
        <f t="shared" si="22"/>
        <v>1995.9431218578522</v>
      </c>
      <c r="BI43" s="16">
        <f t="shared" si="23"/>
        <v>0</v>
      </c>
      <c r="BJ43" s="16">
        <f t="shared" si="24"/>
        <v>0</v>
      </c>
      <c r="BK43" s="16">
        <f t="shared" si="25"/>
        <v>0</v>
      </c>
      <c r="BL43" s="16">
        <f t="shared" si="26"/>
        <v>0</v>
      </c>
      <c r="BM43" s="16">
        <f t="shared" si="27"/>
        <v>2027.3832165741958</v>
      </c>
      <c r="BN43" s="16">
        <f t="shared" si="28"/>
        <v>0</v>
      </c>
      <c r="BO43" s="16">
        <f t="shared" si="29"/>
        <v>0</v>
      </c>
      <c r="BP43" s="16">
        <f t="shared" si="30"/>
        <v>0</v>
      </c>
      <c r="BQ43" s="16">
        <f t="shared" si="31"/>
        <v>2731.1683373488563</v>
      </c>
      <c r="BR43" s="16">
        <f t="shared" si="32"/>
        <v>2720.2279936686282</v>
      </c>
      <c r="BS43" s="16">
        <f t="shared" si="33"/>
        <v>3009.4177737930427</v>
      </c>
      <c r="BT43" s="16">
        <f t="shared" si="34"/>
        <v>2737.3840064345236</v>
      </c>
      <c r="BU43" s="16">
        <f t="shared" si="35"/>
        <v>0</v>
      </c>
      <c r="BV43" s="16">
        <f t="shared" si="36"/>
        <v>0</v>
      </c>
      <c r="BW43" s="16">
        <f t="shared" si="37"/>
        <v>0</v>
      </c>
      <c r="BX43" s="16">
        <f t="shared" si="38"/>
        <v>0</v>
      </c>
      <c r="BY43" s="16">
        <f t="shared" si="39"/>
        <v>2832.9739494798609</v>
      </c>
      <c r="BZ43" s="16">
        <f t="shared" si="40"/>
        <v>0</v>
      </c>
      <c r="CA43" s="16">
        <f t="shared" si="41"/>
        <v>0</v>
      </c>
      <c r="CB43" s="16">
        <f t="shared" si="42"/>
        <v>0</v>
      </c>
    </row>
    <row r="44" spans="1:80" x14ac:dyDescent="0.3">
      <c r="A44" t="s">
        <v>279</v>
      </c>
      <c r="B44" t="s">
        <v>320</v>
      </c>
      <c r="C44" t="s">
        <v>325</v>
      </c>
      <c r="D44" t="s">
        <v>329</v>
      </c>
      <c r="E44" t="s">
        <v>330</v>
      </c>
      <c r="F44" s="15">
        <v>3628.6662303337948</v>
      </c>
      <c r="G44" s="15">
        <v>3795.0722909474257</v>
      </c>
      <c r="H44" s="15">
        <v>3820.8859734802882</v>
      </c>
      <c r="I44" s="15">
        <v>3696.427146982559</v>
      </c>
      <c r="J44" s="15"/>
      <c r="K44" s="15"/>
      <c r="L44" s="15"/>
      <c r="M44" s="15"/>
      <c r="N44" s="15">
        <v>3855.4578697296574</v>
      </c>
      <c r="O44" s="15"/>
      <c r="P44" s="15"/>
      <c r="Q44" s="15"/>
      <c r="R44" s="15">
        <v>7226.909191968145</v>
      </c>
      <c r="S44" s="15">
        <v>6998.734676722308</v>
      </c>
      <c r="T44" s="15">
        <v>7332.9296737995446</v>
      </c>
      <c r="U44" s="15">
        <v>7550.5021408622415</v>
      </c>
      <c r="V44" s="15"/>
      <c r="W44" s="15"/>
      <c r="X44" s="15"/>
      <c r="Y44" s="15"/>
      <c r="Z44" s="15">
        <v>7185.4229164689023</v>
      </c>
      <c r="AA44" s="15"/>
      <c r="AB44" s="15"/>
      <c r="AC44" s="15"/>
      <c r="AD44" s="16">
        <f t="shared" si="66"/>
        <v>10855.575422301939</v>
      </c>
      <c r="AE44" s="16">
        <f t="shared" si="67"/>
        <v>10793.806967669734</v>
      </c>
      <c r="AF44" s="16">
        <f t="shared" si="68"/>
        <v>11153.815647279833</v>
      </c>
      <c r="AG44" s="16">
        <f t="shared" si="69"/>
        <v>11246.9292878448</v>
      </c>
      <c r="AH44" s="16">
        <f t="shared" si="70"/>
        <v>0</v>
      </c>
      <c r="AI44" s="16">
        <f t="shared" si="71"/>
        <v>0</v>
      </c>
      <c r="AJ44" s="16">
        <f t="shared" si="72"/>
        <v>0</v>
      </c>
      <c r="AK44" s="16">
        <f t="shared" si="73"/>
        <v>0</v>
      </c>
      <c r="AL44" s="16">
        <f t="shared" si="74"/>
        <v>11040.880786198559</v>
      </c>
      <c r="AM44" s="16">
        <f t="shared" si="75"/>
        <v>0</v>
      </c>
      <c r="AN44" s="16">
        <f t="shared" si="76"/>
        <v>0</v>
      </c>
      <c r="AO44" s="16">
        <f t="shared" si="77"/>
        <v>0</v>
      </c>
      <c r="AP44" s="15">
        <v>346022</v>
      </c>
      <c r="AQ44" s="15">
        <v>348724.61699999997</v>
      </c>
      <c r="AR44" s="15">
        <v>350712.59899999999</v>
      </c>
      <c r="AS44" s="16">
        <f t="shared" si="7"/>
        <v>1048.680786289252</v>
      </c>
      <c r="AT44" s="16">
        <f t="shared" si="8"/>
        <v>1096.7719656401691</v>
      </c>
      <c r="AU44" s="16">
        <f t="shared" si="9"/>
        <v>1104.2320931849097</v>
      </c>
      <c r="AV44" s="16">
        <f t="shared" si="10"/>
        <v>1059.9845742987966</v>
      </c>
      <c r="AW44" s="16">
        <f t="shared" si="11"/>
        <v>0</v>
      </c>
      <c r="AX44" s="16">
        <f t="shared" si="12"/>
        <v>0</v>
      </c>
      <c r="AY44" s="16">
        <f t="shared" si="13"/>
        <v>0</v>
      </c>
      <c r="AZ44" s="16">
        <f t="shared" si="14"/>
        <v>0</v>
      </c>
      <c r="BA44" s="16">
        <f t="shared" si="15"/>
        <v>1105.5881006902525</v>
      </c>
      <c r="BB44" s="16">
        <f t="shared" si="16"/>
        <v>0</v>
      </c>
      <c r="BC44" s="16">
        <f t="shared" si="17"/>
        <v>0</v>
      </c>
      <c r="BD44" s="16">
        <f t="shared" si="18"/>
        <v>0</v>
      </c>
      <c r="BE44" s="16">
        <f t="shared" si="19"/>
        <v>2088.5692794007737</v>
      </c>
      <c r="BF44" s="16">
        <f t="shared" si="20"/>
        <v>2022.6270805677987</v>
      </c>
      <c r="BG44" s="16">
        <f t="shared" si="21"/>
        <v>2119.2090889595302</v>
      </c>
      <c r="BH44" s="16">
        <f t="shared" si="22"/>
        <v>2165.1761225856453</v>
      </c>
      <c r="BI44" s="16">
        <f t="shared" si="23"/>
        <v>0</v>
      </c>
      <c r="BJ44" s="16">
        <f t="shared" si="24"/>
        <v>0</v>
      </c>
      <c r="BK44" s="16">
        <f t="shared" si="25"/>
        <v>0</v>
      </c>
      <c r="BL44" s="16">
        <f t="shared" si="26"/>
        <v>0</v>
      </c>
      <c r="BM44" s="16">
        <f t="shared" si="27"/>
        <v>2060.4862880869987</v>
      </c>
      <c r="BN44" s="16">
        <f t="shared" si="28"/>
        <v>0</v>
      </c>
      <c r="BO44" s="16">
        <f t="shared" si="29"/>
        <v>0</v>
      </c>
      <c r="BP44" s="16">
        <f t="shared" si="30"/>
        <v>0</v>
      </c>
      <c r="BQ44" s="16">
        <f t="shared" si="31"/>
        <v>3137.2500656900256</v>
      </c>
      <c r="BR44" s="16">
        <f t="shared" si="32"/>
        <v>3119.3990462079678</v>
      </c>
      <c r="BS44" s="16">
        <f t="shared" si="33"/>
        <v>3223.4411821444396</v>
      </c>
      <c r="BT44" s="16">
        <f t="shared" si="34"/>
        <v>3225.1606968844417</v>
      </c>
      <c r="BU44" s="16">
        <f t="shared" si="35"/>
        <v>0</v>
      </c>
      <c r="BV44" s="16">
        <f t="shared" si="36"/>
        <v>0</v>
      </c>
      <c r="BW44" s="16">
        <f t="shared" si="37"/>
        <v>0</v>
      </c>
      <c r="BX44" s="16">
        <f t="shared" si="38"/>
        <v>0</v>
      </c>
      <c r="BY44" s="16">
        <f t="shared" si="39"/>
        <v>3166.0743887772514</v>
      </c>
      <c r="BZ44" s="16">
        <f t="shared" si="40"/>
        <v>0</v>
      </c>
      <c r="CA44" s="16">
        <f t="shared" si="41"/>
        <v>0</v>
      </c>
      <c r="CB44" s="16">
        <f t="shared" si="42"/>
        <v>0</v>
      </c>
    </row>
    <row r="45" spans="1:80" x14ac:dyDescent="0.3">
      <c r="A45" t="s">
        <v>288</v>
      </c>
      <c r="B45" t="s">
        <v>312</v>
      </c>
      <c r="C45" t="s">
        <v>336</v>
      </c>
      <c r="D45" t="s">
        <v>334</v>
      </c>
      <c r="E45" t="s">
        <v>335</v>
      </c>
      <c r="F45" s="15">
        <v>1153.2538127852333</v>
      </c>
      <c r="G45" s="15">
        <v>1121.4454989410904</v>
      </c>
      <c r="H45" s="15">
        <v>1271.5837922274072</v>
      </c>
      <c r="I45" s="15">
        <v>1281.3220953927216</v>
      </c>
      <c r="J45" s="15"/>
      <c r="K45" s="15"/>
      <c r="L45" s="15"/>
      <c r="M45" s="15"/>
      <c r="N45" s="15">
        <v>1418.4491985822033</v>
      </c>
      <c r="O45" s="15"/>
      <c r="P45" s="15"/>
      <c r="Q45" s="15"/>
      <c r="R45" s="15">
        <v>1871.3660257715608</v>
      </c>
      <c r="S45" s="15">
        <v>1802.6292115189519</v>
      </c>
      <c r="T45" s="15">
        <v>1859.6746797106243</v>
      </c>
      <c r="U45" s="15">
        <v>1813.2540198923762</v>
      </c>
      <c r="V45" s="15"/>
      <c r="W45" s="15"/>
      <c r="X45" s="15"/>
      <c r="Y45" s="15"/>
      <c r="Z45" s="15">
        <v>1939.3433167307535</v>
      </c>
      <c r="AA45" s="15"/>
      <c r="AB45" s="15"/>
      <c r="AC45" s="15"/>
      <c r="AD45" s="16">
        <f t="shared" si="66"/>
        <v>3024.6198385567941</v>
      </c>
      <c r="AE45" s="16">
        <f t="shared" si="67"/>
        <v>2924.0747104600423</v>
      </c>
      <c r="AF45" s="16">
        <f t="shared" si="68"/>
        <v>3131.2584719380316</v>
      </c>
      <c r="AG45" s="16">
        <f t="shared" si="69"/>
        <v>3094.5761152850978</v>
      </c>
      <c r="AH45" s="16">
        <f t="shared" si="70"/>
        <v>0</v>
      </c>
      <c r="AI45" s="16">
        <f t="shared" si="71"/>
        <v>0</v>
      </c>
      <c r="AJ45" s="16">
        <f t="shared" si="72"/>
        <v>0</v>
      </c>
      <c r="AK45" s="16">
        <f t="shared" si="73"/>
        <v>0</v>
      </c>
      <c r="AL45" s="16">
        <f t="shared" si="74"/>
        <v>3357.7925153129568</v>
      </c>
      <c r="AM45" s="16">
        <f t="shared" si="75"/>
        <v>0</v>
      </c>
      <c r="AN45" s="16">
        <f t="shared" si="76"/>
        <v>0</v>
      </c>
      <c r="AO45" s="16">
        <f t="shared" si="77"/>
        <v>0</v>
      </c>
      <c r="AP45" s="15">
        <v>120377</v>
      </c>
      <c r="AQ45" s="15">
        <v>121553.685</v>
      </c>
      <c r="AR45" s="15">
        <v>122462.446</v>
      </c>
      <c r="AS45" s="16">
        <f t="shared" si="7"/>
        <v>958.03501730831738</v>
      </c>
      <c r="AT45" s="16">
        <f t="shared" si="8"/>
        <v>931.61110423178036</v>
      </c>
      <c r="AU45" s="16">
        <f t="shared" si="9"/>
        <v>1056.3345092728739</v>
      </c>
      <c r="AV45" s="16">
        <f t="shared" si="10"/>
        <v>1054.1203217267512</v>
      </c>
      <c r="AW45" s="16">
        <f t="shared" si="11"/>
        <v>0</v>
      </c>
      <c r="AX45" s="16">
        <f t="shared" si="12"/>
        <v>0</v>
      </c>
      <c r="AY45" s="16">
        <f t="shared" si="13"/>
        <v>0</v>
      </c>
      <c r="AZ45" s="16">
        <f t="shared" si="14"/>
        <v>0</v>
      </c>
      <c r="BA45" s="16">
        <f t="shared" si="15"/>
        <v>1166.932288874832</v>
      </c>
      <c r="BB45" s="16">
        <f t="shared" si="16"/>
        <v>0</v>
      </c>
      <c r="BC45" s="16">
        <f t="shared" si="17"/>
        <v>0</v>
      </c>
      <c r="BD45" s="16">
        <f t="shared" si="18"/>
        <v>0</v>
      </c>
      <c r="BE45" s="16">
        <f t="shared" si="19"/>
        <v>1554.5876918111937</v>
      </c>
      <c r="BF45" s="16">
        <f t="shared" si="20"/>
        <v>1497.4864064721266</v>
      </c>
      <c r="BG45" s="16">
        <f t="shared" si="21"/>
        <v>1544.8754161597517</v>
      </c>
      <c r="BH45" s="16">
        <f t="shared" si="22"/>
        <v>1491.7310157173567</v>
      </c>
      <c r="BI45" s="16">
        <f t="shared" si="23"/>
        <v>0</v>
      </c>
      <c r="BJ45" s="16">
        <f t="shared" si="24"/>
        <v>0</v>
      </c>
      <c r="BK45" s="16">
        <f t="shared" si="25"/>
        <v>0</v>
      </c>
      <c r="BL45" s="16">
        <f t="shared" si="26"/>
        <v>0</v>
      </c>
      <c r="BM45" s="16">
        <f t="shared" si="27"/>
        <v>1595.4623808655028</v>
      </c>
      <c r="BN45" s="16">
        <f t="shared" si="28"/>
        <v>0</v>
      </c>
      <c r="BO45" s="16">
        <f t="shared" si="29"/>
        <v>0</v>
      </c>
      <c r="BP45" s="16">
        <f t="shared" si="30"/>
        <v>0</v>
      </c>
      <c r="BQ45" s="16">
        <f t="shared" si="31"/>
        <v>2512.622709119511</v>
      </c>
      <c r="BR45" s="16">
        <f t="shared" si="32"/>
        <v>2429.0975107039071</v>
      </c>
      <c r="BS45" s="16">
        <f t="shared" si="33"/>
        <v>2601.2099254326254</v>
      </c>
      <c r="BT45" s="16">
        <f t="shared" si="34"/>
        <v>2545.8513374441077</v>
      </c>
      <c r="BU45" s="16">
        <f t="shared" si="35"/>
        <v>0</v>
      </c>
      <c r="BV45" s="16">
        <f t="shared" si="36"/>
        <v>0</v>
      </c>
      <c r="BW45" s="16">
        <f t="shared" si="37"/>
        <v>0</v>
      </c>
      <c r="BX45" s="16">
        <f t="shared" si="38"/>
        <v>0</v>
      </c>
      <c r="BY45" s="16">
        <f t="shared" si="39"/>
        <v>2762.3946697403348</v>
      </c>
      <c r="BZ45" s="16">
        <f t="shared" si="40"/>
        <v>0</v>
      </c>
      <c r="CA45" s="16">
        <f t="shared" si="41"/>
        <v>0</v>
      </c>
      <c r="CB45" s="16">
        <f t="shared" si="42"/>
        <v>0</v>
      </c>
    </row>
    <row r="46" spans="1:80" x14ac:dyDescent="0.3">
      <c r="A46" t="s">
        <v>255</v>
      </c>
      <c r="B46" t="s">
        <v>274</v>
      </c>
      <c r="C46" t="s">
        <v>249</v>
      </c>
      <c r="D46" t="s">
        <v>340</v>
      </c>
      <c r="E46" t="s">
        <v>341</v>
      </c>
      <c r="F46" s="15">
        <v>5375.9467733583106</v>
      </c>
      <c r="G46" s="15">
        <v>5472.5949200006471</v>
      </c>
      <c r="H46" s="15">
        <v>7610.2270608000435</v>
      </c>
      <c r="I46" s="15">
        <v>7864.9850189298268</v>
      </c>
      <c r="J46" s="15"/>
      <c r="K46" s="15"/>
      <c r="L46" s="15"/>
      <c r="M46" s="15"/>
      <c r="N46" s="15">
        <v>8154.3249596761052</v>
      </c>
      <c r="O46" s="15"/>
      <c r="P46" s="15"/>
      <c r="Q46" s="15"/>
      <c r="R46" s="15">
        <v>11796.779620870679</v>
      </c>
      <c r="S46" s="15">
        <v>11887.830272283827</v>
      </c>
      <c r="T46" s="15">
        <v>13225.744158470239</v>
      </c>
      <c r="U46" s="15">
        <v>13074.091936217512</v>
      </c>
      <c r="V46" s="15"/>
      <c r="W46" s="15"/>
      <c r="X46" s="15"/>
      <c r="Y46" s="15"/>
      <c r="Z46" s="15">
        <v>12634.831519731939</v>
      </c>
      <c r="AA46" s="15"/>
      <c r="AB46" s="15"/>
      <c r="AC46" s="15"/>
      <c r="AD46" s="16">
        <f t="shared" si="66"/>
        <v>17172.72639422899</v>
      </c>
      <c r="AE46" s="16">
        <f t="shared" si="67"/>
        <v>17360.425192284474</v>
      </c>
      <c r="AF46" s="16">
        <f t="shared" si="68"/>
        <v>20835.971219270283</v>
      </c>
      <c r="AG46" s="16">
        <f t="shared" si="69"/>
        <v>20939.076955147339</v>
      </c>
      <c r="AH46" s="16">
        <f t="shared" si="70"/>
        <v>0</v>
      </c>
      <c r="AI46" s="16">
        <f t="shared" si="71"/>
        <v>0</v>
      </c>
      <c r="AJ46" s="16">
        <f t="shared" si="72"/>
        <v>0</v>
      </c>
      <c r="AK46" s="16">
        <f t="shared" si="73"/>
        <v>0</v>
      </c>
      <c r="AL46" s="16">
        <f t="shared" si="74"/>
        <v>20789.156479408044</v>
      </c>
      <c r="AM46" s="16">
        <f t="shared" si="75"/>
        <v>0</v>
      </c>
      <c r="AN46" s="16">
        <f t="shared" si="76"/>
        <v>0</v>
      </c>
      <c r="AO46" s="16">
        <f t="shared" si="77"/>
        <v>0</v>
      </c>
      <c r="AP46" s="15">
        <v>534800</v>
      </c>
      <c r="AQ46" s="15">
        <v>535355.29799999995</v>
      </c>
      <c r="AR46" s="15">
        <v>536782.51800000004</v>
      </c>
      <c r="AS46" s="16">
        <f t="shared" si="7"/>
        <v>1005.2256494686445</v>
      </c>
      <c r="AT46" s="16">
        <f t="shared" si="8"/>
        <v>1023.2974794316842</v>
      </c>
      <c r="AU46" s="16">
        <f t="shared" si="9"/>
        <v>1423.0043120418929</v>
      </c>
      <c r="AV46" s="16">
        <f t="shared" si="10"/>
        <v>1469.1150061112924</v>
      </c>
      <c r="AW46" s="16">
        <f t="shared" si="11"/>
        <v>0</v>
      </c>
      <c r="AX46" s="16">
        <f t="shared" si="12"/>
        <v>0</v>
      </c>
      <c r="AY46" s="16">
        <f t="shared" si="13"/>
        <v>0</v>
      </c>
      <c r="AZ46" s="16">
        <f t="shared" si="14"/>
        <v>0</v>
      </c>
      <c r="BA46" s="16">
        <f t="shared" si="15"/>
        <v>1523.1613453979689</v>
      </c>
      <c r="BB46" s="16">
        <f t="shared" si="16"/>
        <v>0</v>
      </c>
      <c r="BC46" s="16">
        <f t="shared" si="17"/>
        <v>0</v>
      </c>
      <c r="BD46" s="16">
        <f t="shared" si="18"/>
        <v>0</v>
      </c>
      <c r="BE46" s="16">
        <f t="shared" si="19"/>
        <v>2205.83014601172</v>
      </c>
      <c r="BF46" s="16">
        <f t="shared" si="20"/>
        <v>2222.8553239124581</v>
      </c>
      <c r="BG46" s="16">
        <f t="shared" si="21"/>
        <v>2473.0262076421541</v>
      </c>
      <c r="BH46" s="16">
        <f t="shared" si="22"/>
        <v>2442.1336605914216</v>
      </c>
      <c r="BI46" s="16">
        <f t="shared" si="23"/>
        <v>0</v>
      </c>
      <c r="BJ46" s="16">
        <f t="shared" si="24"/>
        <v>0</v>
      </c>
      <c r="BK46" s="16">
        <f t="shared" si="25"/>
        <v>0</v>
      </c>
      <c r="BL46" s="16">
        <f t="shared" si="26"/>
        <v>0</v>
      </c>
      <c r="BM46" s="16">
        <f t="shared" si="27"/>
        <v>2360.0834001145795</v>
      </c>
      <c r="BN46" s="16">
        <f t="shared" si="28"/>
        <v>0</v>
      </c>
      <c r="BO46" s="16">
        <f t="shared" si="29"/>
        <v>0</v>
      </c>
      <c r="BP46" s="16">
        <f t="shared" si="30"/>
        <v>0</v>
      </c>
      <c r="BQ46" s="16">
        <f t="shared" si="31"/>
        <v>3211.0557954803644</v>
      </c>
      <c r="BR46" s="16">
        <f t="shared" si="32"/>
        <v>3246.1528033441427</v>
      </c>
      <c r="BS46" s="16">
        <f t="shared" si="33"/>
        <v>3896.0305196840468</v>
      </c>
      <c r="BT46" s="16">
        <f t="shared" si="34"/>
        <v>3911.2486667027138</v>
      </c>
      <c r="BU46" s="16">
        <f t="shared" si="35"/>
        <v>0</v>
      </c>
      <c r="BV46" s="16">
        <f t="shared" si="36"/>
        <v>0</v>
      </c>
      <c r="BW46" s="16">
        <f t="shared" si="37"/>
        <v>0</v>
      </c>
      <c r="BX46" s="16">
        <f t="shared" si="38"/>
        <v>0</v>
      </c>
      <c r="BY46" s="16">
        <f t="shared" si="39"/>
        <v>3883.2447455125484</v>
      </c>
      <c r="BZ46" s="16">
        <f t="shared" si="40"/>
        <v>0</v>
      </c>
      <c r="CA46" s="16">
        <f t="shared" si="41"/>
        <v>0</v>
      </c>
      <c r="CB46" s="16">
        <f t="shared" si="42"/>
        <v>0</v>
      </c>
    </row>
    <row r="47" spans="1:80" x14ac:dyDescent="0.3">
      <c r="A47" t="s">
        <v>270</v>
      </c>
      <c r="B47" t="s">
        <v>305</v>
      </c>
      <c r="C47" t="s">
        <v>346</v>
      </c>
      <c r="D47" t="s">
        <v>344</v>
      </c>
      <c r="E47" t="s">
        <v>345</v>
      </c>
      <c r="F47" s="15">
        <v>1870.2200272588898</v>
      </c>
      <c r="G47" s="15">
        <v>1995.1003372382861</v>
      </c>
      <c r="H47" s="15">
        <v>2340.493465222547</v>
      </c>
      <c r="I47" s="15">
        <v>2656.6109198608829</v>
      </c>
      <c r="J47" s="15"/>
      <c r="K47" s="15"/>
      <c r="L47" s="15"/>
      <c r="M47" s="15"/>
      <c r="N47" s="15">
        <v>2863.2927063325046</v>
      </c>
      <c r="O47" s="15"/>
      <c r="P47" s="15"/>
      <c r="Q47" s="15"/>
      <c r="R47" s="15">
        <v>5096.0190446947199</v>
      </c>
      <c r="S47" s="15">
        <v>5103.859340861045</v>
      </c>
      <c r="T47" s="15">
        <v>5481.3385416661331</v>
      </c>
      <c r="U47" s="15">
        <v>5453.6319868912506</v>
      </c>
      <c r="V47" s="15"/>
      <c r="W47" s="15"/>
      <c r="X47" s="15"/>
      <c r="Y47" s="15"/>
      <c r="Z47" s="15">
        <v>5252.7422382349978</v>
      </c>
      <c r="AA47" s="15"/>
      <c r="AB47" s="15"/>
      <c r="AC47" s="15"/>
      <c r="AD47" s="16">
        <f t="shared" si="66"/>
        <v>6966.2390719536097</v>
      </c>
      <c r="AE47" s="16">
        <f t="shared" si="67"/>
        <v>7098.9596780993306</v>
      </c>
      <c r="AF47" s="16">
        <f t="shared" si="68"/>
        <v>7821.8320068886806</v>
      </c>
      <c r="AG47" s="16">
        <f t="shared" si="69"/>
        <v>8110.2429067521334</v>
      </c>
      <c r="AH47" s="16">
        <f t="shared" si="70"/>
        <v>0</v>
      </c>
      <c r="AI47" s="16">
        <f t="shared" si="71"/>
        <v>0</v>
      </c>
      <c r="AJ47" s="16">
        <f t="shared" si="72"/>
        <v>0</v>
      </c>
      <c r="AK47" s="16">
        <f t="shared" si="73"/>
        <v>0</v>
      </c>
      <c r="AL47" s="16">
        <f t="shared" si="74"/>
        <v>8116.034944567502</v>
      </c>
      <c r="AM47" s="16">
        <f t="shared" si="75"/>
        <v>0</v>
      </c>
      <c r="AN47" s="16">
        <f t="shared" si="76"/>
        <v>0</v>
      </c>
      <c r="AO47" s="16">
        <f t="shared" si="77"/>
        <v>0</v>
      </c>
      <c r="AP47" s="15">
        <v>329102</v>
      </c>
      <c r="AQ47" s="15">
        <v>330551.64299999998</v>
      </c>
      <c r="AR47" s="15">
        <v>332469.12800000003</v>
      </c>
      <c r="AS47" s="16">
        <f t="shared" si="7"/>
        <v>568.27975134119208</v>
      </c>
      <c r="AT47" s="16">
        <f t="shared" si="8"/>
        <v>606.22552802422535</v>
      </c>
      <c r="AU47" s="16">
        <f t="shared" si="9"/>
        <v>711.17570395274015</v>
      </c>
      <c r="AV47" s="16">
        <f t="shared" si="10"/>
        <v>803.69012713117365</v>
      </c>
      <c r="AW47" s="16">
        <f t="shared" si="11"/>
        <v>0</v>
      </c>
      <c r="AX47" s="16">
        <f t="shared" si="12"/>
        <v>0</v>
      </c>
      <c r="AY47" s="16">
        <f t="shared" si="13"/>
        <v>0</v>
      </c>
      <c r="AZ47" s="16">
        <f t="shared" si="14"/>
        <v>0</v>
      </c>
      <c r="BA47" s="16">
        <f t="shared" si="15"/>
        <v>866.21644967364591</v>
      </c>
      <c r="BB47" s="16">
        <f t="shared" si="16"/>
        <v>0</v>
      </c>
      <c r="BC47" s="16">
        <f t="shared" si="17"/>
        <v>0</v>
      </c>
      <c r="BD47" s="16">
        <f t="shared" si="18"/>
        <v>0</v>
      </c>
      <c r="BE47" s="16">
        <f t="shared" si="19"/>
        <v>1548.461888622591</v>
      </c>
      <c r="BF47" s="16">
        <f t="shared" si="20"/>
        <v>1550.8442187713974</v>
      </c>
      <c r="BG47" s="16">
        <f t="shared" si="21"/>
        <v>1665.5439777534421</v>
      </c>
      <c r="BH47" s="16">
        <f t="shared" si="22"/>
        <v>1649.8577763509259</v>
      </c>
      <c r="BI47" s="16">
        <f t="shared" si="23"/>
        <v>0</v>
      </c>
      <c r="BJ47" s="16">
        <f t="shared" si="24"/>
        <v>0</v>
      </c>
      <c r="BK47" s="16">
        <f t="shared" si="25"/>
        <v>0</v>
      </c>
      <c r="BL47" s="16">
        <f t="shared" si="26"/>
        <v>0</v>
      </c>
      <c r="BM47" s="16">
        <f t="shared" si="27"/>
        <v>1589.0836876690391</v>
      </c>
      <c r="BN47" s="16">
        <f t="shared" si="28"/>
        <v>0</v>
      </c>
      <c r="BO47" s="16">
        <f t="shared" si="29"/>
        <v>0</v>
      </c>
      <c r="BP47" s="16">
        <f t="shared" si="30"/>
        <v>0</v>
      </c>
      <c r="BQ47" s="16">
        <f t="shared" si="31"/>
        <v>2116.7416399637832</v>
      </c>
      <c r="BR47" s="16">
        <f t="shared" si="32"/>
        <v>2157.0697467956229</v>
      </c>
      <c r="BS47" s="16">
        <f t="shared" si="33"/>
        <v>2376.7196817061827</v>
      </c>
      <c r="BT47" s="16">
        <f t="shared" si="34"/>
        <v>2453.5479034820996</v>
      </c>
      <c r="BU47" s="16">
        <f t="shared" si="35"/>
        <v>0</v>
      </c>
      <c r="BV47" s="16">
        <f t="shared" si="36"/>
        <v>0</v>
      </c>
      <c r="BW47" s="16">
        <f t="shared" si="37"/>
        <v>0</v>
      </c>
      <c r="BX47" s="16">
        <f t="shared" si="38"/>
        <v>0</v>
      </c>
      <c r="BY47" s="16">
        <f t="shared" si="39"/>
        <v>2455.3001373426855</v>
      </c>
      <c r="BZ47" s="16">
        <f t="shared" si="40"/>
        <v>0</v>
      </c>
      <c r="CA47" s="16">
        <f t="shared" si="41"/>
        <v>0</v>
      </c>
      <c r="CB47" s="16">
        <f t="shared" si="42"/>
        <v>0</v>
      </c>
    </row>
    <row r="48" spans="1:80" x14ac:dyDescent="0.3">
      <c r="A48" t="s">
        <v>288</v>
      </c>
      <c r="B48" t="s">
        <v>312</v>
      </c>
      <c r="C48" t="s">
        <v>342</v>
      </c>
      <c r="D48" t="s">
        <v>350</v>
      </c>
      <c r="E48" t="s">
        <v>351</v>
      </c>
      <c r="F48" s="15">
        <v>1861.4053079641039</v>
      </c>
      <c r="G48" s="15">
        <v>1755.9583012624585</v>
      </c>
      <c r="H48" s="15">
        <v>1791.3846417769769</v>
      </c>
      <c r="I48" s="15">
        <v>1503.5373434174526</v>
      </c>
      <c r="J48" s="15"/>
      <c r="K48" s="15"/>
      <c r="L48" s="15"/>
      <c r="M48" s="15"/>
      <c r="N48" s="15">
        <v>1453.4170241610911</v>
      </c>
      <c r="O48" s="15"/>
      <c r="P48" s="15"/>
      <c r="Q48" s="15"/>
      <c r="R48" s="15">
        <v>4298.1238439264089</v>
      </c>
      <c r="S48" s="15">
        <v>4164.9604624048025</v>
      </c>
      <c r="T48" s="15">
        <v>4085.4133494654402</v>
      </c>
      <c r="U48" s="15">
        <v>4092.4976813356034</v>
      </c>
      <c r="V48" s="15"/>
      <c r="W48" s="15"/>
      <c r="X48" s="15"/>
      <c r="Y48" s="15"/>
      <c r="Z48" s="15">
        <v>4201.0507998862695</v>
      </c>
      <c r="AA48" s="15"/>
      <c r="AB48" s="15"/>
      <c r="AC48" s="15"/>
      <c r="AD48" s="16">
        <f t="shared" si="66"/>
        <v>6159.5291518905124</v>
      </c>
      <c r="AE48" s="16">
        <f t="shared" si="67"/>
        <v>5920.9187636672614</v>
      </c>
      <c r="AF48" s="16">
        <f t="shared" si="68"/>
        <v>5876.7979912424171</v>
      </c>
      <c r="AG48" s="16">
        <f t="shared" si="69"/>
        <v>5596.0350247530559</v>
      </c>
      <c r="AH48" s="16">
        <f t="shared" si="70"/>
        <v>0</v>
      </c>
      <c r="AI48" s="16">
        <f t="shared" si="71"/>
        <v>0</v>
      </c>
      <c r="AJ48" s="16">
        <f t="shared" si="72"/>
        <v>0</v>
      </c>
      <c r="AK48" s="16">
        <f t="shared" si="73"/>
        <v>0</v>
      </c>
      <c r="AL48" s="16">
        <f t="shared" si="74"/>
        <v>5654.4678240473604</v>
      </c>
      <c r="AM48" s="16">
        <f t="shared" si="75"/>
        <v>0</v>
      </c>
      <c r="AN48" s="16">
        <f t="shared" si="76"/>
        <v>0</v>
      </c>
      <c r="AO48" s="16">
        <f t="shared" si="77"/>
        <v>0</v>
      </c>
      <c r="AP48" s="15">
        <v>288155</v>
      </c>
      <c r="AQ48" s="15">
        <v>291840.95600000001</v>
      </c>
      <c r="AR48" s="15">
        <v>293718.76500000001</v>
      </c>
      <c r="AS48" s="16">
        <f t="shared" si="7"/>
        <v>645.97362806965134</v>
      </c>
      <c r="AT48" s="16">
        <f t="shared" si="8"/>
        <v>609.37977868246548</v>
      </c>
      <c r="AU48" s="16">
        <f t="shared" si="9"/>
        <v>621.67397469312584</v>
      </c>
      <c r="AV48" s="16">
        <f t="shared" si="10"/>
        <v>515.19065864677771</v>
      </c>
      <c r="AW48" s="16">
        <f t="shared" si="11"/>
        <v>0</v>
      </c>
      <c r="AX48" s="16">
        <f t="shared" si="12"/>
        <v>0</v>
      </c>
      <c r="AY48" s="16">
        <f t="shared" si="13"/>
        <v>0</v>
      </c>
      <c r="AZ48" s="16">
        <f t="shared" si="14"/>
        <v>0</v>
      </c>
      <c r="BA48" s="16">
        <f t="shared" si="15"/>
        <v>498.01681165034665</v>
      </c>
      <c r="BB48" s="16">
        <f t="shared" si="16"/>
        <v>0</v>
      </c>
      <c r="BC48" s="16">
        <f t="shared" si="17"/>
        <v>0</v>
      </c>
      <c r="BD48" s="16">
        <f t="shared" si="18"/>
        <v>0</v>
      </c>
      <c r="BE48" s="16">
        <f t="shared" si="19"/>
        <v>1491.6013409194388</v>
      </c>
      <c r="BF48" s="16">
        <f t="shared" si="20"/>
        <v>1445.3889269333526</v>
      </c>
      <c r="BG48" s="16">
        <f t="shared" si="21"/>
        <v>1417.7832588243966</v>
      </c>
      <c r="BH48" s="16">
        <f t="shared" si="22"/>
        <v>1402.3040965283856</v>
      </c>
      <c r="BI48" s="16">
        <f t="shared" si="23"/>
        <v>0</v>
      </c>
      <c r="BJ48" s="16">
        <f t="shared" si="24"/>
        <v>0</v>
      </c>
      <c r="BK48" s="16">
        <f t="shared" si="25"/>
        <v>0</v>
      </c>
      <c r="BL48" s="16">
        <f t="shared" si="26"/>
        <v>0</v>
      </c>
      <c r="BM48" s="16">
        <f t="shared" si="27"/>
        <v>1439.5000816425058</v>
      </c>
      <c r="BN48" s="16">
        <f t="shared" si="28"/>
        <v>0</v>
      </c>
      <c r="BO48" s="16">
        <f t="shared" si="29"/>
        <v>0</v>
      </c>
      <c r="BP48" s="16">
        <f t="shared" si="30"/>
        <v>0</v>
      </c>
      <c r="BQ48" s="16">
        <f t="shared" si="31"/>
        <v>2137.5749689890899</v>
      </c>
      <c r="BR48" s="16">
        <f t="shared" si="32"/>
        <v>2054.7687056158184</v>
      </c>
      <c r="BS48" s="16">
        <f t="shared" si="33"/>
        <v>2039.4572335175224</v>
      </c>
      <c r="BT48" s="16">
        <f t="shared" si="34"/>
        <v>1917.4947551751632</v>
      </c>
      <c r="BU48" s="16">
        <f t="shared" si="35"/>
        <v>0</v>
      </c>
      <c r="BV48" s="16">
        <f t="shared" si="36"/>
        <v>0</v>
      </c>
      <c r="BW48" s="16">
        <f t="shared" si="37"/>
        <v>0</v>
      </c>
      <c r="BX48" s="16">
        <f t="shared" si="38"/>
        <v>0</v>
      </c>
      <c r="BY48" s="16">
        <f t="shared" si="39"/>
        <v>1937.5168932928525</v>
      </c>
      <c r="BZ48" s="16">
        <f t="shared" si="40"/>
        <v>0</v>
      </c>
      <c r="CA48" s="16">
        <f t="shared" si="41"/>
        <v>0</v>
      </c>
      <c r="CB48" s="16">
        <f t="shared" si="42"/>
        <v>0</v>
      </c>
    </row>
    <row r="49" spans="1:80" x14ac:dyDescent="0.3">
      <c r="A49" t="s">
        <v>279</v>
      </c>
      <c r="B49" t="s">
        <v>320</v>
      </c>
      <c r="C49" t="s">
        <v>331</v>
      </c>
      <c r="D49" t="s">
        <v>353</v>
      </c>
      <c r="E49" t="s">
        <v>354</v>
      </c>
      <c r="F49" s="15">
        <v>3915.7256073485946</v>
      </c>
      <c r="G49" s="15">
        <v>3972.8579580194455</v>
      </c>
      <c r="H49" s="15">
        <v>4105.5935033265978</v>
      </c>
      <c r="I49" s="15">
        <v>3999.8853231393568</v>
      </c>
      <c r="J49" s="15"/>
      <c r="K49" s="15"/>
      <c r="L49" s="15"/>
      <c r="M49" s="15"/>
      <c r="N49" s="15">
        <v>4228.8638264317051</v>
      </c>
      <c r="O49" s="15"/>
      <c r="P49" s="15"/>
      <c r="Q49" s="15"/>
      <c r="R49" s="15">
        <v>7305.6993566248984</v>
      </c>
      <c r="S49" s="15">
        <v>7226.8265190266538</v>
      </c>
      <c r="T49" s="15">
        <v>7772.6162681445439</v>
      </c>
      <c r="U49" s="15">
        <v>8014.1951753407157</v>
      </c>
      <c r="V49" s="15"/>
      <c r="W49" s="15"/>
      <c r="X49" s="15"/>
      <c r="Y49" s="15"/>
      <c r="Z49" s="15">
        <v>7904.2497452605958</v>
      </c>
      <c r="AA49" s="15"/>
      <c r="AB49" s="15"/>
      <c r="AC49" s="15"/>
      <c r="AD49" s="16">
        <f t="shared" si="66"/>
        <v>11221.424963973494</v>
      </c>
      <c r="AE49" s="16">
        <f t="shared" si="67"/>
        <v>11199.684477046099</v>
      </c>
      <c r="AF49" s="16">
        <f t="shared" si="68"/>
        <v>11878.209771471142</v>
      </c>
      <c r="AG49" s="16">
        <f t="shared" si="69"/>
        <v>12014.080498480072</v>
      </c>
      <c r="AH49" s="16">
        <f t="shared" si="70"/>
        <v>0</v>
      </c>
      <c r="AI49" s="16">
        <f t="shared" si="71"/>
        <v>0</v>
      </c>
      <c r="AJ49" s="16">
        <f t="shared" si="72"/>
        <v>0</v>
      </c>
      <c r="AK49" s="16">
        <f t="shared" si="73"/>
        <v>0</v>
      </c>
      <c r="AL49" s="16">
        <f t="shared" si="74"/>
        <v>12133.113571692302</v>
      </c>
      <c r="AM49" s="16">
        <f t="shared" si="75"/>
        <v>0</v>
      </c>
      <c r="AN49" s="16">
        <f t="shared" si="76"/>
        <v>0</v>
      </c>
      <c r="AO49" s="16">
        <f t="shared" si="77"/>
        <v>0</v>
      </c>
      <c r="AP49" s="15">
        <v>459252</v>
      </c>
      <c r="AQ49" s="15">
        <v>466162.12800000003</v>
      </c>
      <c r="AR49" s="15">
        <v>470718.74699999997</v>
      </c>
      <c r="AS49" s="16">
        <f t="shared" si="7"/>
        <v>852.63114964084957</v>
      </c>
      <c r="AT49" s="16">
        <f t="shared" si="8"/>
        <v>865.07145489174695</v>
      </c>
      <c r="AU49" s="16">
        <f t="shared" si="9"/>
        <v>893.97400628121341</v>
      </c>
      <c r="AV49" s="16">
        <f t="shared" si="10"/>
        <v>858.04596360074902</v>
      </c>
      <c r="AW49" s="16">
        <f t="shared" si="11"/>
        <v>0</v>
      </c>
      <c r="AX49" s="16">
        <f t="shared" si="12"/>
        <v>0</v>
      </c>
      <c r="AY49" s="16">
        <f t="shared" si="13"/>
        <v>0</v>
      </c>
      <c r="AZ49" s="16">
        <f t="shared" si="14"/>
        <v>0</v>
      </c>
      <c r="BA49" s="16">
        <f t="shared" si="15"/>
        <v>907.16589195587869</v>
      </c>
      <c r="BB49" s="16">
        <f t="shared" si="16"/>
        <v>0</v>
      </c>
      <c r="BC49" s="16">
        <f t="shared" si="17"/>
        <v>0</v>
      </c>
      <c r="BD49" s="16">
        <f t="shared" si="18"/>
        <v>0</v>
      </c>
      <c r="BE49" s="16">
        <f t="shared" si="19"/>
        <v>1590.7822625976366</v>
      </c>
      <c r="BF49" s="16">
        <f t="shared" si="20"/>
        <v>1573.6080668187954</v>
      </c>
      <c r="BG49" s="16">
        <f t="shared" si="21"/>
        <v>1692.4512616481895</v>
      </c>
      <c r="BH49" s="16">
        <f t="shared" si="22"/>
        <v>1719.1862431477307</v>
      </c>
      <c r="BI49" s="16">
        <f t="shared" si="23"/>
        <v>0</v>
      </c>
      <c r="BJ49" s="16">
        <f t="shared" si="24"/>
        <v>0</v>
      </c>
      <c r="BK49" s="16">
        <f t="shared" si="25"/>
        <v>0</v>
      </c>
      <c r="BL49" s="16">
        <f t="shared" si="26"/>
        <v>0</v>
      </c>
      <c r="BM49" s="16">
        <f t="shared" si="27"/>
        <v>1695.6010088534254</v>
      </c>
      <c r="BN49" s="16">
        <f t="shared" si="28"/>
        <v>0</v>
      </c>
      <c r="BO49" s="16">
        <f t="shared" si="29"/>
        <v>0</v>
      </c>
      <c r="BP49" s="16">
        <f t="shared" si="30"/>
        <v>0</v>
      </c>
      <c r="BQ49" s="16">
        <f t="shared" si="31"/>
        <v>2443.4134122384862</v>
      </c>
      <c r="BR49" s="16">
        <f t="shared" si="32"/>
        <v>2438.6795217105423</v>
      </c>
      <c r="BS49" s="16">
        <f t="shared" si="33"/>
        <v>2586.4252679294027</v>
      </c>
      <c r="BT49" s="16">
        <f t="shared" si="34"/>
        <v>2577.2322067484797</v>
      </c>
      <c r="BU49" s="16">
        <f t="shared" si="35"/>
        <v>0</v>
      </c>
      <c r="BV49" s="16">
        <f t="shared" si="36"/>
        <v>0</v>
      </c>
      <c r="BW49" s="16">
        <f t="shared" si="37"/>
        <v>0</v>
      </c>
      <c r="BX49" s="16">
        <f t="shared" si="38"/>
        <v>0</v>
      </c>
      <c r="BY49" s="16">
        <f t="shared" si="39"/>
        <v>2602.7669008093039</v>
      </c>
      <c r="BZ49" s="16">
        <f t="shared" si="40"/>
        <v>0</v>
      </c>
      <c r="CA49" s="16">
        <f t="shared" si="41"/>
        <v>0</v>
      </c>
      <c r="CB49" s="16">
        <f t="shared" si="42"/>
        <v>0</v>
      </c>
    </row>
    <row r="50" spans="1:80" x14ac:dyDescent="0.3">
      <c r="A50" t="s">
        <v>270</v>
      </c>
      <c r="B50" t="s">
        <v>305</v>
      </c>
      <c r="C50" t="s">
        <v>346</v>
      </c>
      <c r="D50" t="s">
        <v>355</v>
      </c>
      <c r="E50" t="s">
        <v>356</v>
      </c>
      <c r="F50" s="15">
        <v>1803.5110210835726</v>
      </c>
      <c r="G50" s="15">
        <v>1798.4867618278772</v>
      </c>
      <c r="H50" s="15">
        <v>1730.7419538800982</v>
      </c>
      <c r="I50" s="15">
        <v>1355.3380783111784</v>
      </c>
      <c r="J50" s="15"/>
      <c r="K50" s="15"/>
      <c r="L50" s="15"/>
      <c r="M50" s="15"/>
      <c r="N50" s="15">
        <v>1562.0804599896305</v>
      </c>
      <c r="O50" s="15"/>
      <c r="P50" s="15"/>
      <c r="Q50" s="15"/>
      <c r="R50" s="15">
        <v>5198.29494270333</v>
      </c>
      <c r="S50" s="15">
        <v>5046.8490246601214</v>
      </c>
      <c r="T50" s="15">
        <v>5403.6215203307875</v>
      </c>
      <c r="U50" s="15">
        <v>5207.3637234152211</v>
      </c>
      <c r="V50" s="15"/>
      <c r="W50" s="15"/>
      <c r="X50" s="15"/>
      <c r="Y50" s="15"/>
      <c r="Z50" s="15">
        <v>5208.3765471978595</v>
      </c>
      <c r="AA50" s="15"/>
      <c r="AB50" s="15"/>
      <c r="AC50" s="15"/>
      <c r="AD50" s="16">
        <f t="shared" si="66"/>
        <v>7001.8059637869028</v>
      </c>
      <c r="AE50" s="16">
        <f t="shared" si="67"/>
        <v>6845.3357864879981</v>
      </c>
      <c r="AF50" s="16">
        <f t="shared" si="68"/>
        <v>7134.3634742108861</v>
      </c>
      <c r="AG50" s="16">
        <f t="shared" si="69"/>
        <v>6562.7018017263999</v>
      </c>
      <c r="AH50" s="16">
        <f t="shared" si="70"/>
        <v>0</v>
      </c>
      <c r="AI50" s="16">
        <f t="shared" si="71"/>
        <v>0</v>
      </c>
      <c r="AJ50" s="16">
        <f t="shared" si="72"/>
        <v>0</v>
      </c>
      <c r="AK50" s="16">
        <f t="shared" si="73"/>
        <v>0</v>
      </c>
      <c r="AL50" s="16">
        <f t="shared" si="74"/>
        <v>6770.4570071874896</v>
      </c>
      <c r="AM50" s="16">
        <f t="shared" si="75"/>
        <v>0</v>
      </c>
      <c r="AN50" s="16">
        <f t="shared" si="76"/>
        <v>0</v>
      </c>
      <c r="AO50" s="16">
        <f t="shared" si="77"/>
        <v>0</v>
      </c>
      <c r="AP50" s="15">
        <v>329391</v>
      </c>
      <c r="AQ50" s="15">
        <v>334406.31300000002</v>
      </c>
      <c r="AR50" s="15">
        <v>337999.81900000002</v>
      </c>
      <c r="AS50" s="16">
        <f t="shared" si="7"/>
        <v>547.52893099191317</v>
      </c>
      <c r="AT50" s="16">
        <f t="shared" si="8"/>
        <v>546.00361328265717</v>
      </c>
      <c r="AU50" s="16">
        <f t="shared" si="9"/>
        <v>525.43692872000099</v>
      </c>
      <c r="AV50" s="16">
        <f t="shared" si="10"/>
        <v>405.29679782426183</v>
      </c>
      <c r="AW50" s="16">
        <f t="shared" si="11"/>
        <v>0</v>
      </c>
      <c r="AX50" s="16">
        <f t="shared" si="12"/>
        <v>0</v>
      </c>
      <c r="AY50" s="16">
        <f t="shared" si="13"/>
        <v>0</v>
      </c>
      <c r="AZ50" s="16">
        <f t="shared" si="14"/>
        <v>0</v>
      </c>
      <c r="BA50" s="16">
        <f t="shared" si="15"/>
        <v>467.12050558376586</v>
      </c>
      <c r="BB50" s="16">
        <f t="shared" si="16"/>
        <v>0</v>
      </c>
      <c r="BC50" s="16">
        <f t="shared" si="17"/>
        <v>0</v>
      </c>
      <c r="BD50" s="16">
        <f t="shared" si="18"/>
        <v>0</v>
      </c>
      <c r="BE50" s="16">
        <f t="shared" si="19"/>
        <v>1578.1533019127207</v>
      </c>
      <c r="BF50" s="16">
        <f t="shared" si="20"/>
        <v>1532.1757499932062</v>
      </c>
      <c r="BG50" s="16">
        <f t="shared" si="21"/>
        <v>1640.4885137513738</v>
      </c>
      <c r="BH50" s="16">
        <f t="shared" si="22"/>
        <v>1557.1965961704859</v>
      </c>
      <c r="BI50" s="16">
        <f t="shared" si="23"/>
        <v>0</v>
      </c>
      <c r="BJ50" s="16">
        <f t="shared" si="24"/>
        <v>0</v>
      </c>
      <c r="BK50" s="16">
        <f t="shared" si="25"/>
        <v>0</v>
      </c>
      <c r="BL50" s="16">
        <f t="shared" si="26"/>
        <v>0</v>
      </c>
      <c r="BM50" s="16">
        <f t="shared" si="27"/>
        <v>1557.4994683781163</v>
      </c>
      <c r="BN50" s="16">
        <f t="shared" si="28"/>
        <v>0</v>
      </c>
      <c r="BO50" s="16">
        <f t="shared" si="29"/>
        <v>0</v>
      </c>
      <c r="BP50" s="16">
        <f t="shared" si="30"/>
        <v>0</v>
      </c>
      <c r="BQ50" s="16">
        <f t="shared" si="31"/>
        <v>2125.682232904634</v>
      </c>
      <c r="BR50" s="16">
        <f t="shared" si="32"/>
        <v>2078.1793632758631</v>
      </c>
      <c r="BS50" s="16">
        <f t="shared" si="33"/>
        <v>2165.9254424713749</v>
      </c>
      <c r="BT50" s="16">
        <f t="shared" si="34"/>
        <v>1962.4933939947477</v>
      </c>
      <c r="BU50" s="16">
        <f t="shared" si="35"/>
        <v>0</v>
      </c>
      <c r="BV50" s="16">
        <f t="shared" si="36"/>
        <v>0</v>
      </c>
      <c r="BW50" s="16">
        <f t="shared" si="37"/>
        <v>0</v>
      </c>
      <c r="BX50" s="16">
        <f t="shared" si="38"/>
        <v>0</v>
      </c>
      <c r="BY50" s="16">
        <f t="shared" si="39"/>
        <v>2024.6199739618817</v>
      </c>
      <c r="BZ50" s="16">
        <f t="shared" si="40"/>
        <v>0</v>
      </c>
      <c r="CA50" s="16">
        <f t="shared" si="41"/>
        <v>0</v>
      </c>
      <c r="CB50" s="16">
        <f t="shared" si="42"/>
        <v>0</v>
      </c>
    </row>
    <row r="51" spans="1:80" x14ac:dyDescent="0.3">
      <c r="A51" t="s">
        <v>288</v>
      </c>
      <c r="B51" t="s">
        <v>312</v>
      </c>
      <c r="C51" t="s">
        <v>336</v>
      </c>
      <c r="D51" t="s">
        <v>358</v>
      </c>
      <c r="E51" t="s">
        <v>359</v>
      </c>
      <c r="F51" s="15">
        <v>4549.8326563306764</v>
      </c>
      <c r="G51" s="15">
        <v>4468.611953482774</v>
      </c>
      <c r="H51" s="15">
        <v>4632.1938216968665</v>
      </c>
      <c r="I51" s="15">
        <v>4944.0706686827261</v>
      </c>
      <c r="J51" s="15"/>
      <c r="K51" s="15"/>
      <c r="L51" s="15"/>
      <c r="M51" s="15"/>
      <c r="N51" s="15">
        <v>6045.1494424865941</v>
      </c>
      <c r="O51" s="15"/>
      <c r="P51" s="15"/>
      <c r="Q51" s="15"/>
      <c r="R51" s="15">
        <v>7926.5806759340994</v>
      </c>
      <c r="S51" s="15">
        <v>7666.3559217285692</v>
      </c>
      <c r="T51" s="15">
        <v>8002.568963657659</v>
      </c>
      <c r="U51" s="15">
        <v>8081.3157574154175</v>
      </c>
      <c r="V51" s="15"/>
      <c r="W51" s="15"/>
      <c r="X51" s="15"/>
      <c r="Y51" s="15"/>
      <c r="Z51" s="15">
        <v>8112.3253833744457</v>
      </c>
      <c r="AA51" s="15"/>
      <c r="AB51" s="15"/>
      <c r="AC51" s="15"/>
      <c r="AD51" s="16">
        <f t="shared" si="66"/>
        <v>12476.413332264776</v>
      </c>
      <c r="AE51" s="16">
        <f t="shared" si="67"/>
        <v>12134.967875211343</v>
      </c>
      <c r="AF51" s="16">
        <f t="shared" si="68"/>
        <v>12634.762785354525</v>
      </c>
      <c r="AG51" s="16">
        <f t="shared" si="69"/>
        <v>13025.386426098143</v>
      </c>
      <c r="AH51" s="16">
        <f t="shared" si="70"/>
        <v>0</v>
      </c>
      <c r="AI51" s="16">
        <f t="shared" si="71"/>
        <v>0</v>
      </c>
      <c r="AJ51" s="16">
        <f t="shared" si="72"/>
        <v>0</v>
      </c>
      <c r="AK51" s="16">
        <f t="shared" si="73"/>
        <v>0</v>
      </c>
      <c r="AL51" s="16">
        <f t="shared" si="74"/>
        <v>14157.47482586104</v>
      </c>
      <c r="AM51" s="16">
        <f t="shared" si="75"/>
        <v>0</v>
      </c>
      <c r="AN51" s="16">
        <f t="shared" si="76"/>
        <v>0</v>
      </c>
      <c r="AO51" s="16">
        <f t="shared" si="77"/>
        <v>0</v>
      </c>
      <c r="AP51" s="15">
        <v>535918</v>
      </c>
      <c r="AQ51" s="15">
        <v>541632.48399999994</v>
      </c>
      <c r="AR51" s="15">
        <v>546033.14800000004</v>
      </c>
      <c r="AS51" s="16">
        <f t="shared" si="7"/>
        <v>848.9792573361367</v>
      </c>
      <c r="AT51" s="16">
        <f t="shared" si="8"/>
        <v>833.82382257785218</v>
      </c>
      <c r="AU51" s="16">
        <f t="shared" si="9"/>
        <v>864.34749750836249</v>
      </c>
      <c r="AV51" s="16">
        <f t="shared" si="10"/>
        <v>912.80911221763552</v>
      </c>
      <c r="AW51" s="16">
        <f t="shared" si="11"/>
        <v>0</v>
      </c>
      <c r="AX51" s="16">
        <f t="shared" si="12"/>
        <v>0</v>
      </c>
      <c r="AY51" s="16">
        <f t="shared" si="13"/>
        <v>0</v>
      </c>
      <c r="AZ51" s="16">
        <f t="shared" si="14"/>
        <v>0</v>
      </c>
      <c r="BA51" s="16">
        <f t="shared" si="15"/>
        <v>1116.098022379063</v>
      </c>
      <c r="BB51" s="16">
        <f t="shared" si="16"/>
        <v>0</v>
      </c>
      <c r="BC51" s="16">
        <f t="shared" si="17"/>
        <v>0</v>
      </c>
      <c r="BD51" s="16">
        <f t="shared" si="18"/>
        <v>0</v>
      </c>
      <c r="BE51" s="16">
        <f t="shared" si="19"/>
        <v>1479.0659533611672</v>
      </c>
      <c r="BF51" s="16">
        <f t="shared" si="20"/>
        <v>1430.5091304506602</v>
      </c>
      <c r="BG51" s="16">
        <f t="shared" si="21"/>
        <v>1493.2450419014961</v>
      </c>
      <c r="BH51" s="16">
        <f t="shared" si="22"/>
        <v>1492.0293734478853</v>
      </c>
      <c r="BI51" s="16">
        <f t="shared" si="23"/>
        <v>0</v>
      </c>
      <c r="BJ51" s="16">
        <f t="shared" si="24"/>
        <v>0</v>
      </c>
      <c r="BK51" s="16">
        <f t="shared" si="25"/>
        <v>0</v>
      </c>
      <c r="BL51" s="16">
        <f t="shared" si="26"/>
        <v>0</v>
      </c>
      <c r="BM51" s="16">
        <f t="shared" si="27"/>
        <v>1497.7545887691713</v>
      </c>
      <c r="BN51" s="16">
        <f t="shared" si="28"/>
        <v>0</v>
      </c>
      <c r="BO51" s="16">
        <f t="shared" si="29"/>
        <v>0</v>
      </c>
      <c r="BP51" s="16">
        <f t="shared" si="30"/>
        <v>0</v>
      </c>
      <c r="BQ51" s="16">
        <f t="shared" si="31"/>
        <v>2328.0452106973039</v>
      </c>
      <c r="BR51" s="16">
        <f t="shared" si="32"/>
        <v>2264.3329530285123</v>
      </c>
      <c r="BS51" s="16">
        <f t="shared" si="33"/>
        <v>2357.5925394098585</v>
      </c>
      <c r="BT51" s="16">
        <f t="shared" si="34"/>
        <v>2404.8384856655207</v>
      </c>
      <c r="BU51" s="16">
        <f t="shared" si="35"/>
        <v>0</v>
      </c>
      <c r="BV51" s="16">
        <f t="shared" si="36"/>
        <v>0</v>
      </c>
      <c r="BW51" s="16">
        <f t="shared" si="37"/>
        <v>0</v>
      </c>
      <c r="BX51" s="16">
        <f t="shared" si="38"/>
        <v>0</v>
      </c>
      <c r="BY51" s="16">
        <f t="shared" si="39"/>
        <v>2613.8526111482342</v>
      </c>
      <c r="BZ51" s="16">
        <f t="shared" si="40"/>
        <v>0</v>
      </c>
      <c r="CA51" s="16">
        <f t="shared" si="41"/>
        <v>0</v>
      </c>
      <c r="CB51" s="16">
        <f t="shared" si="42"/>
        <v>0</v>
      </c>
    </row>
    <row r="52" spans="1:80" x14ac:dyDescent="0.3">
      <c r="A52" t="s">
        <v>255</v>
      </c>
      <c r="B52" t="s">
        <v>265</v>
      </c>
      <c r="C52" t="s">
        <v>281</v>
      </c>
      <c r="D52" t="s">
        <v>360</v>
      </c>
      <c r="E52" t="s">
        <v>361</v>
      </c>
      <c r="F52" s="15">
        <v>1828.2128721944791</v>
      </c>
      <c r="G52" s="15">
        <v>1928.043045175772</v>
      </c>
      <c r="H52" s="15">
        <v>2183.2556483904677</v>
      </c>
      <c r="I52" s="15">
        <v>2007.520777069514</v>
      </c>
      <c r="J52" s="15"/>
      <c r="K52" s="15"/>
      <c r="L52" s="15"/>
      <c r="M52" s="15"/>
      <c r="N52" s="15">
        <v>2232.8264971800568</v>
      </c>
      <c r="O52" s="15"/>
      <c r="P52" s="15"/>
      <c r="Q52" s="15"/>
      <c r="R52" s="15">
        <v>3281.9519478355887</v>
      </c>
      <c r="S52" s="15">
        <v>3375.8889676949711</v>
      </c>
      <c r="T52" s="15">
        <v>3691.6927825315461</v>
      </c>
      <c r="U52" s="15">
        <v>3625.0347840803397</v>
      </c>
      <c r="V52" s="15"/>
      <c r="W52" s="15"/>
      <c r="X52" s="15"/>
      <c r="Y52" s="15"/>
      <c r="Z52" s="15">
        <v>3696.8451111198519</v>
      </c>
      <c r="AA52" s="15"/>
      <c r="AB52" s="15"/>
      <c r="AC52" s="15"/>
      <c r="AD52" s="16">
        <f t="shared" si="66"/>
        <v>5110.1648200300679</v>
      </c>
      <c r="AE52" s="16">
        <f t="shared" si="67"/>
        <v>5303.9320128707432</v>
      </c>
      <c r="AF52" s="16">
        <f t="shared" si="68"/>
        <v>5874.9484309220134</v>
      </c>
      <c r="AG52" s="16">
        <f t="shared" si="69"/>
        <v>5632.5555611498539</v>
      </c>
      <c r="AH52" s="16">
        <f t="shared" si="70"/>
        <v>0</v>
      </c>
      <c r="AI52" s="16">
        <f t="shared" si="71"/>
        <v>0</v>
      </c>
      <c r="AJ52" s="16">
        <f t="shared" si="72"/>
        <v>0</v>
      </c>
      <c r="AK52" s="16">
        <f t="shared" si="73"/>
        <v>0</v>
      </c>
      <c r="AL52" s="16">
        <f t="shared" si="74"/>
        <v>5929.6716082999083</v>
      </c>
      <c r="AM52" s="16">
        <f t="shared" si="75"/>
        <v>0</v>
      </c>
      <c r="AN52" s="16">
        <f t="shared" si="76"/>
        <v>0</v>
      </c>
      <c r="AO52" s="16">
        <f t="shared" si="77"/>
        <v>0</v>
      </c>
      <c r="AP52" s="15">
        <v>189628</v>
      </c>
      <c r="AQ52" s="15">
        <v>189667.57199999999</v>
      </c>
      <c r="AR52" s="15">
        <v>190343.56299999999</v>
      </c>
      <c r="AS52" s="16">
        <f t="shared" si="7"/>
        <v>964.10491709793871</v>
      </c>
      <c r="AT52" s="16">
        <f t="shared" si="8"/>
        <v>1016.7501873013331</v>
      </c>
      <c r="AU52" s="16">
        <f t="shared" si="9"/>
        <v>1151.3361151256499</v>
      </c>
      <c r="AV52" s="16">
        <f t="shared" si="10"/>
        <v>1058.4417546450768</v>
      </c>
      <c r="AW52" s="16">
        <f t="shared" si="11"/>
        <v>0</v>
      </c>
      <c r="AX52" s="16">
        <f t="shared" si="12"/>
        <v>0</v>
      </c>
      <c r="AY52" s="16">
        <f t="shared" si="13"/>
        <v>0</v>
      </c>
      <c r="AZ52" s="16">
        <f t="shared" si="14"/>
        <v>0</v>
      </c>
      <c r="BA52" s="16">
        <f t="shared" si="15"/>
        <v>1177.2315497243023</v>
      </c>
      <c r="BB52" s="16">
        <f t="shared" si="16"/>
        <v>0</v>
      </c>
      <c r="BC52" s="16">
        <f t="shared" si="17"/>
        <v>0</v>
      </c>
      <c r="BD52" s="16">
        <f t="shared" si="18"/>
        <v>0</v>
      </c>
      <c r="BE52" s="16">
        <f t="shared" si="19"/>
        <v>1730.7317209671507</v>
      </c>
      <c r="BF52" s="16">
        <f t="shared" si="20"/>
        <v>1780.2692469967362</v>
      </c>
      <c r="BG52" s="16">
        <f t="shared" si="21"/>
        <v>1946.8078461680479</v>
      </c>
      <c r="BH52" s="16">
        <f t="shared" si="22"/>
        <v>1911.2570197715929</v>
      </c>
      <c r="BI52" s="16">
        <f t="shared" si="23"/>
        <v>0</v>
      </c>
      <c r="BJ52" s="16">
        <f t="shared" si="24"/>
        <v>0</v>
      </c>
      <c r="BK52" s="16">
        <f t="shared" si="25"/>
        <v>0</v>
      </c>
      <c r="BL52" s="16">
        <f t="shared" si="26"/>
        <v>0</v>
      </c>
      <c r="BM52" s="16">
        <f t="shared" si="27"/>
        <v>1949.1181714077366</v>
      </c>
      <c r="BN52" s="16">
        <f t="shared" si="28"/>
        <v>0</v>
      </c>
      <c r="BO52" s="16">
        <f t="shared" si="29"/>
        <v>0</v>
      </c>
      <c r="BP52" s="16">
        <f t="shared" si="30"/>
        <v>0</v>
      </c>
      <c r="BQ52" s="16">
        <f t="shared" si="31"/>
        <v>2694.8366380650896</v>
      </c>
      <c r="BR52" s="16">
        <f t="shared" si="32"/>
        <v>2797.0194342980694</v>
      </c>
      <c r="BS52" s="16">
        <f t="shared" si="33"/>
        <v>3098.1439612936979</v>
      </c>
      <c r="BT52" s="16">
        <f t="shared" si="34"/>
        <v>2969.6987744166695</v>
      </c>
      <c r="BU52" s="16">
        <f t="shared" si="35"/>
        <v>0</v>
      </c>
      <c r="BV52" s="16">
        <f t="shared" si="36"/>
        <v>0</v>
      </c>
      <c r="BW52" s="16">
        <f t="shared" si="37"/>
        <v>0</v>
      </c>
      <c r="BX52" s="16">
        <f t="shared" si="38"/>
        <v>0</v>
      </c>
      <c r="BY52" s="16">
        <f t="shared" si="39"/>
        <v>3126.3497211320387</v>
      </c>
      <c r="BZ52" s="16">
        <f t="shared" si="40"/>
        <v>0</v>
      </c>
      <c r="CA52" s="16">
        <f t="shared" si="41"/>
        <v>0</v>
      </c>
      <c r="CB52" s="16">
        <f t="shared" si="42"/>
        <v>0</v>
      </c>
    </row>
    <row r="53" spans="1:80" x14ac:dyDescent="0.3">
      <c r="A53" t="s">
        <v>255</v>
      </c>
      <c r="B53" t="s">
        <v>274</v>
      </c>
      <c r="C53" t="s">
        <v>249</v>
      </c>
      <c r="D53" t="s">
        <v>364</v>
      </c>
      <c r="E53" t="s">
        <v>365</v>
      </c>
      <c r="F53" s="15">
        <v>2125.4362003061769</v>
      </c>
      <c r="G53" s="15">
        <v>2302.6633028382189</v>
      </c>
      <c r="H53" s="15">
        <v>2363.0625831781986</v>
      </c>
      <c r="I53" s="15">
        <v>2283.7054604819346</v>
      </c>
      <c r="J53" s="15"/>
      <c r="K53" s="15"/>
      <c r="L53" s="15"/>
      <c r="M53" s="15"/>
      <c r="N53" s="15">
        <v>2418.3229247927543</v>
      </c>
      <c r="O53" s="15"/>
      <c r="P53" s="15"/>
      <c r="Q53" s="15"/>
      <c r="R53" s="15">
        <v>4370.4683317501822</v>
      </c>
      <c r="S53" s="15">
        <v>4605.0216604977968</v>
      </c>
      <c r="T53" s="15">
        <v>4839.1238397242487</v>
      </c>
      <c r="U53" s="15">
        <v>4906.2968385589875</v>
      </c>
      <c r="V53" s="15"/>
      <c r="W53" s="15"/>
      <c r="X53" s="15"/>
      <c r="Y53" s="15"/>
      <c r="Z53" s="15">
        <v>4747.3673908383944</v>
      </c>
      <c r="AA53" s="15"/>
      <c r="AB53" s="15"/>
      <c r="AC53" s="15"/>
      <c r="AD53" s="16">
        <f t="shared" si="66"/>
        <v>6495.9045320563591</v>
      </c>
      <c r="AE53" s="16">
        <f t="shared" si="67"/>
        <v>6907.6849633360162</v>
      </c>
      <c r="AF53" s="16">
        <f t="shared" si="68"/>
        <v>7202.1864229024468</v>
      </c>
      <c r="AG53" s="16">
        <f t="shared" si="69"/>
        <v>7190.0022990409216</v>
      </c>
      <c r="AH53" s="16">
        <f t="shared" si="70"/>
        <v>0</v>
      </c>
      <c r="AI53" s="16">
        <f t="shared" si="71"/>
        <v>0</v>
      </c>
      <c r="AJ53" s="16">
        <f t="shared" si="72"/>
        <v>0</v>
      </c>
      <c r="AK53" s="16">
        <f t="shared" si="73"/>
        <v>0</v>
      </c>
      <c r="AL53" s="16">
        <f t="shared" si="74"/>
        <v>7165.6903156311491</v>
      </c>
      <c r="AM53" s="16">
        <f t="shared" si="75"/>
        <v>0</v>
      </c>
      <c r="AN53" s="16">
        <f t="shared" si="76"/>
        <v>0</v>
      </c>
      <c r="AO53" s="16">
        <f t="shared" si="77"/>
        <v>0</v>
      </c>
      <c r="AP53" s="15">
        <v>209454</v>
      </c>
      <c r="AQ53" s="15">
        <v>210675.003</v>
      </c>
      <c r="AR53" s="15">
        <v>211501.223</v>
      </c>
      <c r="AS53" s="16">
        <f t="shared" si="7"/>
        <v>1014.7508284903496</v>
      </c>
      <c r="AT53" s="16">
        <f t="shared" si="8"/>
        <v>1099.364682860303</v>
      </c>
      <c r="AU53" s="16">
        <f t="shared" si="9"/>
        <v>1128.2012199233238</v>
      </c>
      <c r="AV53" s="16">
        <f t="shared" si="10"/>
        <v>1083.9945071613145</v>
      </c>
      <c r="AW53" s="16">
        <f t="shared" si="11"/>
        <v>0</v>
      </c>
      <c r="AX53" s="16">
        <f t="shared" si="12"/>
        <v>0</v>
      </c>
      <c r="AY53" s="16">
        <f t="shared" si="13"/>
        <v>0</v>
      </c>
      <c r="AZ53" s="16">
        <f t="shared" si="14"/>
        <v>0</v>
      </c>
      <c r="BA53" s="16">
        <f t="shared" si="15"/>
        <v>1147.8926737182742</v>
      </c>
      <c r="BB53" s="16">
        <f t="shared" si="16"/>
        <v>0</v>
      </c>
      <c r="BC53" s="16">
        <f t="shared" si="17"/>
        <v>0</v>
      </c>
      <c r="BD53" s="16">
        <f t="shared" si="18"/>
        <v>0</v>
      </c>
      <c r="BE53" s="16">
        <f t="shared" si="19"/>
        <v>2086.6005575210702</v>
      </c>
      <c r="BF53" s="16">
        <f t="shared" si="20"/>
        <v>2198.5837751954114</v>
      </c>
      <c r="BG53" s="16">
        <f t="shared" si="21"/>
        <v>2310.3515997423056</v>
      </c>
      <c r="BH53" s="16">
        <f t="shared" si="22"/>
        <v>2328.8462174883593</v>
      </c>
      <c r="BI53" s="16">
        <f t="shared" si="23"/>
        <v>0</v>
      </c>
      <c r="BJ53" s="16">
        <f t="shared" si="24"/>
        <v>0</v>
      </c>
      <c r="BK53" s="16">
        <f t="shared" si="25"/>
        <v>0</v>
      </c>
      <c r="BL53" s="16">
        <f t="shared" si="26"/>
        <v>0</v>
      </c>
      <c r="BM53" s="16">
        <f t="shared" si="27"/>
        <v>2253.4080091307246</v>
      </c>
      <c r="BN53" s="16">
        <f t="shared" si="28"/>
        <v>0</v>
      </c>
      <c r="BO53" s="16">
        <f t="shared" si="29"/>
        <v>0</v>
      </c>
      <c r="BP53" s="16">
        <f t="shared" si="30"/>
        <v>0</v>
      </c>
      <c r="BQ53" s="16">
        <f t="shared" si="31"/>
        <v>3101.3513860114199</v>
      </c>
      <c r="BR53" s="16">
        <f t="shared" si="32"/>
        <v>3297.9484580557146</v>
      </c>
      <c r="BS53" s="16">
        <f t="shared" si="33"/>
        <v>3438.5528196656296</v>
      </c>
      <c r="BT53" s="16">
        <f t="shared" si="34"/>
        <v>3412.840724649674</v>
      </c>
      <c r="BU53" s="16">
        <f t="shared" si="35"/>
        <v>0</v>
      </c>
      <c r="BV53" s="16">
        <f t="shared" si="36"/>
        <v>0</v>
      </c>
      <c r="BW53" s="16">
        <f t="shared" si="37"/>
        <v>0</v>
      </c>
      <c r="BX53" s="16">
        <f t="shared" si="38"/>
        <v>0</v>
      </c>
      <c r="BY53" s="16">
        <f t="shared" si="39"/>
        <v>3401.3006828489988</v>
      </c>
      <c r="BZ53" s="16">
        <f t="shared" si="40"/>
        <v>0</v>
      </c>
      <c r="CA53" s="16">
        <f t="shared" si="41"/>
        <v>0</v>
      </c>
      <c r="CB53" s="16">
        <f t="shared" si="42"/>
        <v>0</v>
      </c>
    </row>
    <row r="54" spans="1:80" x14ac:dyDescent="0.3">
      <c r="A54" t="s">
        <v>261</v>
      </c>
      <c r="B54" t="s">
        <v>299</v>
      </c>
      <c r="C54" t="s">
        <v>318</v>
      </c>
      <c r="D54" t="s">
        <v>366</v>
      </c>
      <c r="E54" t="s">
        <v>367</v>
      </c>
      <c r="F54" s="15">
        <v>4703.9226094624755</v>
      </c>
      <c r="G54" s="15">
        <v>4372.198864377986</v>
      </c>
      <c r="H54" s="15">
        <v>4625.033513594266</v>
      </c>
      <c r="I54" s="15">
        <v>4336.3560169761149</v>
      </c>
      <c r="J54" s="15"/>
      <c r="K54" s="15"/>
      <c r="L54" s="15"/>
      <c r="M54" s="15"/>
      <c r="N54" s="15">
        <v>4786.5870673841746</v>
      </c>
      <c r="O54" s="15"/>
      <c r="P54" s="15"/>
      <c r="Q54" s="15"/>
      <c r="R54" s="15">
        <v>11441.658521833677</v>
      </c>
      <c r="S54" s="15">
        <v>11199.975197034169</v>
      </c>
      <c r="T54" s="15">
        <v>11628.607201438765</v>
      </c>
      <c r="U54" s="15">
        <v>11689.837004070423</v>
      </c>
      <c r="V54" s="15"/>
      <c r="W54" s="15"/>
      <c r="X54" s="15"/>
      <c r="Y54" s="15"/>
      <c r="Z54" s="15">
        <v>11656.124205016074</v>
      </c>
      <c r="AA54" s="15"/>
      <c r="AB54" s="15"/>
      <c r="AC54" s="15"/>
      <c r="AD54" s="16">
        <f t="shared" si="66"/>
        <v>16145.581131296152</v>
      </c>
      <c r="AE54" s="16">
        <f t="shared" si="67"/>
        <v>15572.174061412155</v>
      </c>
      <c r="AF54" s="16">
        <f t="shared" si="68"/>
        <v>16253.640715033031</v>
      </c>
      <c r="AG54" s="16">
        <f t="shared" si="69"/>
        <v>16026.193021046538</v>
      </c>
      <c r="AH54" s="16">
        <f t="shared" si="70"/>
        <v>0</v>
      </c>
      <c r="AI54" s="16">
        <f t="shared" si="71"/>
        <v>0</v>
      </c>
      <c r="AJ54" s="16">
        <f t="shared" si="72"/>
        <v>0</v>
      </c>
      <c r="AK54" s="16">
        <f t="shared" si="73"/>
        <v>0</v>
      </c>
      <c r="AL54" s="16">
        <f t="shared" si="74"/>
        <v>16442.711272400251</v>
      </c>
      <c r="AM54" s="16">
        <f t="shared" si="75"/>
        <v>0</v>
      </c>
      <c r="AN54" s="16">
        <f t="shared" si="76"/>
        <v>0</v>
      </c>
      <c r="AO54" s="16">
        <f t="shared" si="77"/>
        <v>0</v>
      </c>
      <c r="AP54" s="15">
        <v>648237</v>
      </c>
      <c r="AQ54" s="15">
        <v>651537.86199999996</v>
      </c>
      <c r="AR54" s="15">
        <v>655122.38300000003</v>
      </c>
      <c r="AS54" s="16">
        <f t="shared" si="7"/>
        <v>725.64858369122328</v>
      </c>
      <c r="AT54" s="16">
        <f t="shared" si="8"/>
        <v>674.47536385272451</v>
      </c>
      <c r="AU54" s="16">
        <f t="shared" si="9"/>
        <v>713.47879149049891</v>
      </c>
      <c r="AV54" s="16">
        <f t="shared" si="10"/>
        <v>665.55702590559736</v>
      </c>
      <c r="AW54" s="16">
        <f t="shared" si="11"/>
        <v>0</v>
      </c>
      <c r="AX54" s="16">
        <f t="shared" si="12"/>
        <v>0</v>
      </c>
      <c r="AY54" s="16">
        <f t="shared" si="13"/>
        <v>0</v>
      </c>
      <c r="AZ54" s="16">
        <f t="shared" si="14"/>
        <v>0</v>
      </c>
      <c r="BA54" s="16">
        <f t="shared" si="15"/>
        <v>734.65984811549981</v>
      </c>
      <c r="BB54" s="16">
        <f t="shared" si="16"/>
        <v>0</v>
      </c>
      <c r="BC54" s="16">
        <f t="shared" si="17"/>
        <v>0</v>
      </c>
      <c r="BD54" s="16">
        <f t="shared" si="18"/>
        <v>0</v>
      </c>
      <c r="BE54" s="16">
        <f t="shared" si="19"/>
        <v>1765.0424955430926</v>
      </c>
      <c r="BF54" s="16">
        <f t="shared" si="20"/>
        <v>1727.7593221359116</v>
      </c>
      <c r="BG54" s="16">
        <f t="shared" si="21"/>
        <v>1793.8820526194529</v>
      </c>
      <c r="BH54" s="16">
        <f t="shared" si="22"/>
        <v>1794.1915099433506</v>
      </c>
      <c r="BI54" s="16">
        <f t="shared" si="23"/>
        <v>0</v>
      </c>
      <c r="BJ54" s="16">
        <f t="shared" si="24"/>
        <v>0</v>
      </c>
      <c r="BK54" s="16">
        <f t="shared" si="25"/>
        <v>0</v>
      </c>
      <c r="BL54" s="16">
        <f t="shared" si="26"/>
        <v>0</v>
      </c>
      <c r="BM54" s="16">
        <f t="shared" si="27"/>
        <v>1789.0171676647817</v>
      </c>
      <c r="BN54" s="16">
        <f t="shared" si="28"/>
        <v>0</v>
      </c>
      <c r="BO54" s="16">
        <f t="shared" si="29"/>
        <v>0</v>
      </c>
      <c r="BP54" s="16">
        <f t="shared" si="30"/>
        <v>0</v>
      </c>
      <c r="BQ54" s="16">
        <f t="shared" si="31"/>
        <v>2490.6910792343156</v>
      </c>
      <c r="BR54" s="16">
        <f t="shared" si="32"/>
        <v>2402.2346859886361</v>
      </c>
      <c r="BS54" s="16">
        <f t="shared" si="33"/>
        <v>2507.3608441099523</v>
      </c>
      <c r="BT54" s="16">
        <f t="shared" si="34"/>
        <v>2459.748535848948</v>
      </c>
      <c r="BU54" s="16">
        <f t="shared" si="35"/>
        <v>0</v>
      </c>
      <c r="BV54" s="16">
        <f t="shared" si="36"/>
        <v>0</v>
      </c>
      <c r="BW54" s="16">
        <f t="shared" si="37"/>
        <v>0</v>
      </c>
      <c r="BX54" s="16">
        <f t="shared" si="38"/>
        <v>0</v>
      </c>
      <c r="BY54" s="16">
        <f t="shared" si="39"/>
        <v>2523.6770157802816</v>
      </c>
      <c r="BZ54" s="16">
        <f t="shared" si="40"/>
        <v>0</v>
      </c>
      <c r="CA54" s="16">
        <f t="shared" si="41"/>
        <v>0</v>
      </c>
      <c r="CB54" s="16">
        <f t="shared" si="42"/>
        <v>0</v>
      </c>
    </row>
    <row r="55" spans="1:80" x14ac:dyDescent="0.3">
      <c r="A55" t="s">
        <v>270</v>
      </c>
      <c r="B55" t="s">
        <v>305</v>
      </c>
      <c r="C55" t="s">
        <v>346</v>
      </c>
      <c r="D55" t="s">
        <v>368</v>
      </c>
      <c r="E55" t="s">
        <v>369</v>
      </c>
      <c r="F55" s="15">
        <v>1372.8355310213647</v>
      </c>
      <c r="G55" s="15">
        <v>1237.3955114910323</v>
      </c>
      <c r="H55" s="15">
        <v>1226.3926235940701</v>
      </c>
      <c r="I55" s="15">
        <v>1183.4439759814047</v>
      </c>
      <c r="J55" s="15"/>
      <c r="K55" s="15"/>
      <c r="L55" s="15"/>
      <c r="M55" s="15"/>
      <c r="N55" s="15">
        <v>1437.0224534106003</v>
      </c>
      <c r="O55" s="15"/>
      <c r="P55" s="15"/>
      <c r="Q55" s="15"/>
      <c r="R55" s="15">
        <v>3175.2130445388707</v>
      </c>
      <c r="S55" s="15">
        <v>3043.3415301510167</v>
      </c>
      <c r="T55" s="15">
        <v>3149.151992198143</v>
      </c>
      <c r="U55" s="15">
        <v>3033.4207811187634</v>
      </c>
      <c r="V55" s="15"/>
      <c r="W55" s="15"/>
      <c r="X55" s="15"/>
      <c r="Y55" s="15"/>
      <c r="Z55" s="15">
        <v>2912.9818588192807</v>
      </c>
      <c r="AA55" s="15"/>
      <c r="AB55" s="15"/>
      <c r="AC55" s="15"/>
      <c r="AD55" s="16">
        <f t="shared" si="66"/>
        <v>4548.0485755602349</v>
      </c>
      <c r="AE55" s="16">
        <f t="shared" si="67"/>
        <v>4280.737041642049</v>
      </c>
      <c r="AF55" s="16">
        <f t="shared" si="68"/>
        <v>4375.5446157922133</v>
      </c>
      <c r="AG55" s="16">
        <f t="shared" si="69"/>
        <v>4216.8647571001684</v>
      </c>
      <c r="AH55" s="16">
        <f t="shared" si="70"/>
        <v>0</v>
      </c>
      <c r="AI55" s="16">
        <f t="shared" si="71"/>
        <v>0</v>
      </c>
      <c r="AJ55" s="16">
        <f t="shared" si="72"/>
        <v>0</v>
      </c>
      <c r="AK55" s="16">
        <f t="shared" si="73"/>
        <v>0</v>
      </c>
      <c r="AL55" s="16">
        <f t="shared" si="74"/>
        <v>4350.0043122298812</v>
      </c>
      <c r="AM55" s="16">
        <f t="shared" si="75"/>
        <v>0</v>
      </c>
      <c r="AN55" s="16">
        <f t="shared" si="76"/>
        <v>0</v>
      </c>
      <c r="AO55" s="16">
        <f t="shared" si="77"/>
        <v>0</v>
      </c>
      <c r="AP55" s="15">
        <v>253361</v>
      </c>
      <c r="AQ55" s="15">
        <v>258600.32699999999</v>
      </c>
      <c r="AR55" s="15">
        <v>262477.81599999999</v>
      </c>
      <c r="AS55" s="16">
        <f t="shared" si="7"/>
        <v>541.84958656674257</v>
      </c>
      <c r="AT55" s="16">
        <f t="shared" si="8"/>
        <v>488.39225906553588</v>
      </c>
      <c r="AU55" s="16">
        <f t="shared" si="9"/>
        <v>484.04948811935145</v>
      </c>
      <c r="AV55" s="16">
        <f t="shared" si="10"/>
        <v>457.63436949613941</v>
      </c>
      <c r="AW55" s="16">
        <f t="shared" si="11"/>
        <v>0</v>
      </c>
      <c r="AX55" s="16">
        <f t="shared" si="12"/>
        <v>0</v>
      </c>
      <c r="AY55" s="16">
        <f t="shared" si="13"/>
        <v>0</v>
      </c>
      <c r="AZ55" s="16">
        <f t="shared" si="14"/>
        <v>0</v>
      </c>
      <c r="BA55" s="16">
        <f t="shared" si="15"/>
        <v>555.69243476269867</v>
      </c>
      <c r="BB55" s="16">
        <f t="shared" si="16"/>
        <v>0</v>
      </c>
      <c r="BC55" s="16">
        <f t="shared" si="17"/>
        <v>0</v>
      </c>
      <c r="BD55" s="16">
        <f t="shared" si="18"/>
        <v>0</v>
      </c>
      <c r="BE55" s="16">
        <f t="shared" si="19"/>
        <v>1253.2367035727166</v>
      </c>
      <c r="BF55" s="16">
        <f t="shared" si="20"/>
        <v>1201.1878427031061</v>
      </c>
      <c r="BG55" s="16">
        <f t="shared" si="21"/>
        <v>1242.9505694239219</v>
      </c>
      <c r="BH55" s="16">
        <f t="shared" si="22"/>
        <v>1173.0150600771528</v>
      </c>
      <c r="BI55" s="16">
        <f t="shared" si="23"/>
        <v>0</v>
      </c>
      <c r="BJ55" s="16">
        <f t="shared" si="24"/>
        <v>0</v>
      </c>
      <c r="BK55" s="16">
        <f t="shared" si="25"/>
        <v>0</v>
      </c>
      <c r="BL55" s="16">
        <f t="shared" si="26"/>
        <v>0</v>
      </c>
      <c r="BM55" s="16">
        <f t="shared" si="27"/>
        <v>1126.4416764713837</v>
      </c>
      <c r="BN55" s="16">
        <f t="shared" si="28"/>
        <v>0</v>
      </c>
      <c r="BO55" s="16">
        <f t="shared" si="29"/>
        <v>0</v>
      </c>
      <c r="BP55" s="16">
        <f t="shared" si="30"/>
        <v>0</v>
      </c>
      <c r="BQ55" s="16">
        <f t="shared" si="31"/>
        <v>1795.0862901394592</v>
      </c>
      <c r="BR55" s="16">
        <f t="shared" si="32"/>
        <v>1689.580101768642</v>
      </c>
      <c r="BS55" s="16">
        <f t="shared" si="33"/>
        <v>1727.0000575432737</v>
      </c>
      <c r="BT55" s="16">
        <f t="shared" si="34"/>
        <v>1630.6494295732923</v>
      </c>
      <c r="BU55" s="16">
        <f t="shared" si="35"/>
        <v>0</v>
      </c>
      <c r="BV55" s="16">
        <f t="shared" si="36"/>
        <v>0</v>
      </c>
      <c r="BW55" s="16">
        <f t="shared" si="37"/>
        <v>0</v>
      </c>
      <c r="BX55" s="16">
        <f t="shared" si="38"/>
        <v>0</v>
      </c>
      <c r="BY55" s="16">
        <f t="shared" si="39"/>
        <v>1682.1341112340829</v>
      </c>
      <c r="BZ55" s="16">
        <f t="shared" si="40"/>
        <v>0</v>
      </c>
      <c r="CA55" s="16">
        <f t="shared" si="41"/>
        <v>0</v>
      </c>
      <c r="CB55" s="16">
        <f t="shared" si="42"/>
        <v>0</v>
      </c>
    </row>
    <row r="56" spans="1:80" x14ac:dyDescent="0.3">
      <c r="A56" t="s">
        <v>261</v>
      </c>
      <c r="B56" t="s">
        <v>299</v>
      </c>
      <c r="C56" t="s">
        <v>310</v>
      </c>
      <c r="D56" t="s">
        <v>370</v>
      </c>
      <c r="E56" t="s">
        <v>371</v>
      </c>
      <c r="F56" s="15">
        <v>2574.3596075660098</v>
      </c>
      <c r="G56" s="15">
        <v>2429.9218091080288</v>
      </c>
      <c r="H56" s="15">
        <v>2366.3734560312505</v>
      </c>
      <c r="I56" s="15">
        <v>2336.3345187268333</v>
      </c>
      <c r="J56" s="15"/>
      <c r="K56" s="15"/>
      <c r="L56" s="15"/>
      <c r="M56" s="15"/>
      <c r="N56" s="15">
        <v>2414.6906150781479</v>
      </c>
      <c r="O56" s="15"/>
      <c r="P56" s="15"/>
      <c r="Q56" s="15"/>
      <c r="R56" s="15">
        <v>4868.4165906052513</v>
      </c>
      <c r="S56" s="15">
        <v>4766.1488118348971</v>
      </c>
      <c r="T56" s="15">
        <v>5107.0474950628823</v>
      </c>
      <c r="U56" s="15">
        <v>5130.2458870892842</v>
      </c>
      <c r="V56" s="15"/>
      <c r="W56" s="15"/>
      <c r="X56" s="15"/>
      <c r="Y56" s="15"/>
      <c r="Z56" s="15">
        <v>4971.1536080748419</v>
      </c>
      <c r="AA56" s="15"/>
      <c r="AB56" s="15"/>
      <c r="AC56" s="15"/>
      <c r="AD56" s="16">
        <f t="shared" si="66"/>
        <v>7442.7761981712611</v>
      </c>
      <c r="AE56" s="16">
        <f t="shared" si="67"/>
        <v>7196.0706209429263</v>
      </c>
      <c r="AF56" s="16">
        <f t="shared" si="68"/>
        <v>7473.4209510941328</v>
      </c>
      <c r="AG56" s="16">
        <f t="shared" si="69"/>
        <v>7466.5804058161175</v>
      </c>
      <c r="AH56" s="16">
        <f t="shared" si="70"/>
        <v>0</v>
      </c>
      <c r="AI56" s="16">
        <f t="shared" si="71"/>
        <v>0</v>
      </c>
      <c r="AJ56" s="16">
        <f t="shared" si="72"/>
        <v>0</v>
      </c>
      <c r="AK56" s="16">
        <f t="shared" si="73"/>
        <v>0</v>
      </c>
      <c r="AL56" s="16">
        <f t="shared" si="74"/>
        <v>7385.8442231529898</v>
      </c>
      <c r="AM56" s="16">
        <f t="shared" si="75"/>
        <v>0</v>
      </c>
      <c r="AN56" s="16">
        <f t="shared" si="76"/>
        <v>0</v>
      </c>
      <c r="AO56" s="16">
        <f t="shared" si="77"/>
        <v>0</v>
      </c>
      <c r="AP56" s="15">
        <v>280030</v>
      </c>
      <c r="AQ56" s="15">
        <v>284447.97399999999</v>
      </c>
      <c r="AR56" s="15">
        <v>288314.516</v>
      </c>
      <c r="AS56" s="16">
        <f t="shared" si="7"/>
        <v>919.31564745420485</v>
      </c>
      <c r="AT56" s="16">
        <f t="shared" si="8"/>
        <v>867.73624579796046</v>
      </c>
      <c r="AU56" s="16">
        <f t="shared" si="9"/>
        <v>845.04283685006976</v>
      </c>
      <c r="AV56" s="16">
        <f t="shared" si="10"/>
        <v>821.35741234944896</v>
      </c>
      <c r="AW56" s="16">
        <f t="shared" si="11"/>
        <v>0</v>
      </c>
      <c r="AX56" s="16">
        <f t="shared" si="12"/>
        <v>0</v>
      </c>
      <c r="AY56" s="16">
        <f t="shared" si="13"/>
        <v>0</v>
      </c>
      <c r="AZ56" s="16">
        <f t="shared" si="14"/>
        <v>0</v>
      </c>
      <c r="BA56" s="16">
        <f t="shared" si="15"/>
        <v>848.90413565685935</v>
      </c>
      <c r="BB56" s="16">
        <f t="shared" si="16"/>
        <v>0</v>
      </c>
      <c r="BC56" s="16">
        <f t="shared" si="17"/>
        <v>0</v>
      </c>
      <c r="BD56" s="16">
        <f t="shared" si="18"/>
        <v>0</v>
      </c>
      <c r="BE56" s="16">
        <f t="shared" si="19"/>
        <v>1738.5339394369357</v>
      </c>
      <c r="BF56" s="16">
        <f t="shared" si="20"/>
        <v>1702.0136456218609</v>
      </c>
      <c r="BG56" s="16">
        <f t="shared" si="21"/>
        <v>1823.7501321511561</v>
      </c>
      <c r="BH56" s="16">
        <f t="shared" si="22"/>
        <v>1803.5796897921603</v>
      </c>
      <c r="BI56" s="16">
        <f t="shared" si="23"/>
        <v>0</v>
      </c>
      <c r="BJ56" s="16">
        <f t="shared" si="24"/>
        <v>0</v>
      </c>
      <c r="BK56" s="16">
        <f t="shared" si="25"/>
        <v>0</v>
      </c>
      <c r="BL56" s="16">
        <f t="shared" si="26"/>
        <v>0</v>
      </c>
      <c r="BM56" s="16">
        <f t="shared" si="27"/>
        <v>1747.6495044660933</v>
      </c>
      <c r="BN56" s="16">
        <f t="shared" si="28"/>
        <v>0</v>
      </c>
      <c r="BO56" s="16">
        <f t="shared" si="29"/>
        <v>0</v>
      </c>
      <c r="BP56" s="16">
        <f t="shared" si="30"/>
        <v>0</v>
      </c>
      <c r="BQ56" s="16">
        <f t="shared" si="31"/>
        <v>2657.8495868911405</v>
      </c>
      <c r="BR56" s="16">
        <f t="shared" si="32"/>
        <v>2569.7498914198218</v>
      </c>
      <c r="BS56" s="16">
        <f t="shared" si="33"/>
        <v>2668.7929690012256</v>
      </c>
      <c r="BT56" s="16">
        <f t="shared" si="34"/>
        <v>2624.9371021416091</v>
      </c>
      <c r="BU56" s="16">
        <f t="shared" si="35"/>
        <v>0</v>
      </c>
      <c r="BV56" s="16">
        <f t="shared" si="36"/>
        <v>0</v>
      </c>
      <c r="BW56" s="16">
        <f t="shared" si="37"/>
        <v>0</v>
      </c>
      <c r="BX56" s="16">
        <f t="shared" si="38"/>
        <v>0</v>
      </c>
      <c r="BY56" s="16">
        <f t="shared" si="39"/>
        <v>2596.5536401229524</v>
      </c>
      <c r="BZ56" s="16">
        <f t="shared" si="40"/>
        <v>0</v>
      </c>
      <c r="CA56" s="16">
        <f t="shared" si="41"/>
        <v>0</v>
      </c>
      <c r="CB56" s="16">
        <f t="shared" si="42"/>
        <v>0</v>
      </c>
    </row>
    <row r="57" spans="1:80" x14ac:dyDescent="0.3">
      <c r="A57" t="s">
        <v>255</v>
      </c>
      <c r="B57" t="s">
        <v>265</v>
      </c>
      <c r="C57" t="s">
        <v>272</v>
      </c>
      <c r="D57" t="s">
        <v>374</v>
      </c>
      <c r="E57" t="s">
        <v>375</v>
      </c>
      <c r="F57" s="15">
        <v>3808.2630050650896</v>
      </c>
      <c r="G57" s="15">
        <v>3739.2249456295262</v>
      </c>
      <c r="H57" s="15">
        <v>4065.0036274102622</v>
      </c>
      <c r="I57" s="15">
        <v>3698.3357400758396</v>
      </c>
      <c r="J57" s="15"/>
      <c r="K57" s="15"/>
      <c r="L57" s="15"/>
      <c r="M57" s="15"/>
      <c r="N57" s="15">
        <v>3917.1018639250651</v>
      </c>
      <c r="O57" s="15"/>
      <c r="P57" s="15"/>
      <c r="Q57" s="15"/>
      <c r="R57" s="15">
        <v>6948.3742426363206</v>
      </c>
      <c r="S57" s="15">
        <v>6789.2213982863177</v>
      </c>
      <c r="T57" s="15">
        <v>7113.6107693541762</v>
      </c>
      <c r="U57" s="15">
        <v>7270.0257275235135</v>
      </c>
      <c r="V57" s="15"/>
      <c r="W57" s="15"/>
      <c r="X57" s="15"/>
      <c r="Y57" s="15"/>
      <c r="Z57" s="15">
        <v>7126.6466495670757</v>
      </c>
      <c r="AA57" s="15"/>
      <c r="AB57" s="15"/>
      <c r="AC57" s="15"/>
      <c r="AD57" s="16">
        <f t="shared" si="66"/>
        <v>10756.63724770141</v>
      </c>
      <c r="AE57" s="16">
        <f t="shared" si="67"/>
        <v>10528.446343915844</v>
      </c>
      <c r="AF57" s="16">
        <f t="shared" si="68"/>
        <v>11178.614396764438</v>
      </c>
      <c r="AG57" s="16">
        <f t="shared" si="69"/>
        <v>10968.361467599352</v>
      </c>
      <c r="AH57" s="16">
        <f t="shared" si="70"/>
        <v>0</v>
      </c>
      <c r="AI57" s="16">
        <f t="shared" si="71"/>
        <v>0</v>
      </c>
      <c r="AJ57" s="16">
        <f t="shared" si="72"/>
        <v>0</v>
      </c>
      <c r="AK57" s="16">
        <f t="shared" si="73"/>
        <v>0</v>
      </c>
      <c r="AL57" s="16">
        <f t="shared" si="74"/>
        <v>11043.748513492141</v>
      </c>
      <c r="AM57" s="16">
        <f t="shared" si="75"/>
        <v>0</v>
      </c>
      <c r="AN57" s="16">
        <f t="shared" si="76"/>
        <v>0</v>
      </c>
      <c r="AO57" s="16">
        <f t="shared" si="77"/>
        <v>0</v>
      </c>
      <c r="AP57" s="15">
        <v>378846</v>
      </c>
      <c r="AQ57" s="15">
        <v>379330.50400000002</v>
      </c>
      <c r="AR57" s="15">
        <v>380545.94900000002</v>
      </c>
      <c r="AS57" s="16">
        <f t="shared" si="7"/>
        <v>1005.2271912769542</v>
      </c>
      <c r="AT57" s="16">
        <f t="shared" si="8"/>
        <v>987.00393976167788</v>
      </c>
      <c r="AU57" s="16">
        <f t="shared" si="9"/>
        <v>1072.9963170814162</v>
      </c>
      <c r="AV57" s="16">
        <f t="shared" si="10"/>
        <v>974.96396969852947</v>
      </c>
      <c r="AW57" s="16">
        <f t="shared" si="11"/>
        <v>0</v>
      </c>
      <c r="AX57" s="16">
        <f t="shared" si="12"/>
        <v>0</v>
      </c>
      <c r="AY57" s="16">
        <f t="shared" si="13"/>
        <v>0</v>
      </c>
      <c r="AZ57" s="16">
        <f t="shared" si="14"/>
        <v>0</v>
      </c>
      <c r="BA57" s="16">
        <f t="shared" si="15"/>
        <v>1032.6356100075373</v>
      </c>
      <c r="BB57" s="16">
        <f t="shared" si="16"/>
        <v>0</v>
      </c>
      <c r="BC57" s="16">
        <f t="shared" si="17"/>
        <v>0</v>
      </c>
      <c r="BD57" s="16">
        <f t="shared" si="18"/>
        <v>0</v>
      </c>
      <c r="BE57" s="16">
        <f t="shared" si="19"/>
        <v>1834.0893773819232</v>
      </c>
      <c r="BF57" s="16">
        <f t="shared" si="20"/>
        <v>1792.0794724733316</v>
      </c>
      <c r="BG57" s="16">
        <f t="shared" si="21"/>
        <v>1877.7051280346568</v>
      </c>
      <c r="BH57" s="16">
        <f t="shared" si="22"/>
        <v>1916.5412881015004</v>
      </c>
      <c r="BI57" s="16">
        <f t="shared" si="23"/>
        <v>0</v>
      </c>
      <c r="BJ57" s="16">
        <f t="shared" si="24"/>
        <v>0</v>
      </c>
      <c r="BK57" s="16">
        <f t="shared" si="25"/>
        <v>0</v>
      </c>
      <c r="BL57" s="16">
        <f t="shared" si="26"/>
        <v>0</v>
      </c>
      <c r="BM57" s="16">
        <f t="shared" si="27"/>
        <v>1878.7433582106742</v>
      </c>
      <c r="BN57" s="16">
        <f t="shared" si="28"/>
        <v>0</v>
      </c>
      <c r="BO57" s="16">
        <f t="shared" si="29"/>
        <v>0</v>
      </c>
      <c r="BP57" s="16">
        <f t="shared" si="30"/>
        <v>0</v>
      </c>
      <c r="BQ57" s="16">
        <f t="shared" si="31"/>
        <v>2839.3165686588773</v>
      </c>
      <c r="BR57" s="16">
        <f t="shared" si="32"/>
        <v>2779.0834122350097</v>
      </c>
      <c r="BS57" s="16">
        <f t="shared" si="33"/>
        <v>2950.701445116073</v>
      </c>
      <c r="BT57" s="16">
        <f t="shared" si="34"/>
        <v>2891.5052578000295</v>
      </c>
      <c r="BU57" s="16">
        <f t="shared" si="35"/>
        <v>0</v>
      </c>
      <c r="BV57" s="16">
        <f t="shared" si="36"/>
        <v>0</v>
      </c>
      <c r="BW57" s="16">
        <f t="shared" si="37"/>
        <v>0</v>
      </c>
      <c r="BX57" s="16">
        <f t="shared" si="38"/>
        <v>0</v>
      </c>
      <c r="BY57" s="16">
        <f t="shared" si="39"/>
        <v>2911.378968218211</v>
      </c>
      <c r="BZ57" s="16">
        <f t="shared" si="40"/>
        <v>0</v>
      </c>
      <c r="CA57" s="16">
        <f t="shared" si="41"/>
        <v>0</v>
      </c>
      <c r="CB57" s="16">
        <f t="shared" si="42"/>
        <v>0</v>
      </c>
    </row>
    <row r="58" spans="1:80" x14ac:dyDescent="0.3">
      <c r="A58" t="s">
        <v>255</v>
      </c>
      <c r="B58" t="s">
        <v>265</v>
      </c>
      <c r="C58" t="s">
        <v>272</v>
      </c>
      <c r="D58" t="s">
        <v>376</v>
      </c>
      <c r="E58" t="s">
        <v>377</v>
      </c>
      <c r="F58" s="15">
        <v>3417.06593460366</v>
      </c>
      <c r="G58" s="15">
        <v>3541.6696386567437</v>
      </c>
      <c r="H58" s="15">
        <v>3600.5728311729463</v>
      </c>
      <c r="I58" s="15">
        <v>3446.5400546823789</v>
      </c>
      <c r="J58" s="15"/>
      <c r="K58" s="15"/>
      <c r="L58" s="15"/>
      <c r="M58" s="15"/>
      <c r="N58" s="15">
        <v>3517.2806811999726</v>
      </c>
      <c r="O58" s="15"/>
      <c r="P58" s="15"/>
      <c r="Q58" s="15"/>
      <c r="R58" s="15">
        <v>6853.493479592953</v>
      </c>
      <c r="S58" s="15">
        <v>6741.3277625207293</v>
      </c>
      <c r="T58" s="15">
        <v>7197.3025286500215</v>
      </c>
      <c r="U58" s="15">
        <v>7356.8565574652421</v>
      </c>
      <c r="V58" s="15"/>
      <c r="W58" s="15"/>
      <c r="X58" s="15"/>
      <c r="Y58" s="15"/>
      <c r="Z58" s="15">
        <v>6981.4836152495627</v>
      </c>
      <c r="AA58" s="15"/>
      <c r="AB58" s="15"/>
      <c r="AC58" s="15"/>
      <c r="AD58" s="16">
        <f t="shared" si="66"/>
        <v>10270.559414196614</v>
      </c>
      <c r="AE58" s="16">
        <f t="shared" si="67"/>
        <v>10282.997401177472</v>
      </c>
      <c r="AF58" s="16">
        <f t="shared" si="68"/>
        <v>10797.875359822967</v>
      </c>
      <c r="AG58" s="16">
        <f t="shared" si="69"/>
        <v>10803.396612147621</v>
      </c>
      <c r="AH58" s="16">
        <f t="shared" si="70"/>
        <v>0</v>
      </c>
      <c r="AI58" s="16">
        <f t="shared" si="71"/>
        <v>0</v>
      </c>
      <c r="AJ58" s="16">
        <f t="shared" si="72"/>
        <v>0</v>
      </c>
      <c r="AK58" s="16">
        <f t="shared" si="73"/>
        <v>0</v>
      </c>
      <c r="AL58" s="16">
        <f t="shared" si="74"/>
        <v>10498.764296449535</v>
      </c>
      <c r="AM58" s="16">
        <f t="shared" si="75"/>
        <v>0</v>
      </c>
      <c r="AN58" s="16">
        <f t="shared" si="76"/>
        <v>0</v>
      </c>
      <c r="AO58" s="16">
        <f t="shared" si="77"/>
        <v>0</v>
      </c>
      <c r="AP58" s="15">
        <v>337986</v>
      </c>
      <c r="AQ58" s="15">
        <v>337914.04499999998</v>
      </c>
      <c r="AR58" s="15">
        <v>339067.02600000001</v>
      </c>
      <c r="AS58" s="16">
        <f t="shared" si="7"/>
        <v>1011.0081289176653</v>
      </c>
      <c r="AT58" s="16">
        <f t="shared" si="8"/>
        <v>1047.874657132764</v>
      </c>
      <c r="AU58" s="16">
        <f t="shared" si="9"/>
        <v>1065.3023590246182</v>
      </c>
      <c r="AV58" s="16">
        <f t="shared" si="10"/>
        <v>1019.9457837517169</v>
      </c>
      <c r="AW58" s="16">
        <f t="shared" si="11"/>
        <v>0</v>
      </c>
      <c r="AX58" s="16">
        <f t="shared" si="12"/>
        <v>0</v>
      </c>
      <c r="AY58" s="16">
        <f t="shared" si="13"/>
        <v>0</v>
      </c>
      <c r="AZ58" s="16">
        <f t="shared" si="14"/>
        <v>0</v>
      </c>
      <c r="BA58" s="16">
        <f t="shared" si="15"/>
        <v>1040.8802869380504</v>
      </c>
      <c r="BB58" s="16">
        <f t="shared" si="16"/>
        <v>0</v>
      </c>
      <c r="BC58" s="16">
        <f t="shared" si="17"/>
        <v>0</v>
      </c>
      <c r="BD58" s="16">
        <f t="shared" si="18"/>
        <v>0</v>
      </c>
      <c r="BE58" s="16">
        <f t="shared" si="19"/>
        <v>2027.7447822078291</v>
      </c>
      <c r="BF58" s="16">
        <f t="shared" si="20"/>
        <v>1994.5582842250062</v>
      </c>
      <c r="BG58" s="16">
        <f t="shared" si="21"/>
        <v>2129.467649148196</v>
      </c>
      <c r="BH58" s="16">
        <f t="shared" si="22"/>
        <v>2177.1384369256516</v>
      </c>
      <c r="BI58" s="16">
        <f t="shared" si="23"/>
        <v>0</v>
      </c>
      <c r="BJ58" s="16">
        <f t="shared" si="24"/>
        <v>0</v>
      </c>
      <c r="BK58" s="16">
        <f t="shared" si="25"/>
        <v>0</v>
      </c>
      <c r="BL58" s="16">
        <f t="shared" si="26"/>
        <v>0</v>
      </c>
      <c r="BM58" s="16">
        <f t="shared" si="27"/>
        <v>2066.0531039038533</v>
      </c>
      <c r="BN58" s="16">
        <f t="shared" si="28"/>
        <v>0</v>
      </c>
      <c r="BO58" s="16">
        <f t="shared" si="29"/>
        <v>0</v>
      </c>
      <c r="BP58" s="16">
        <f t="shared" si="30"/>
        <v>0</v>
      </c>
      <c r="BQ58" s="16">
        <f t="shared" si="31"/>
        <v>3038.7529111254944</v>
      </c>
      <c r="BR58" s="16">
        <f t="shared" si="32"/>
        <v>3042.4329413577698</v>
      </c>
      <c r="BS58" s="16">
        <f t="shared" si="33"/>
        <v>3194.770008172814</v>
      </c>
      <c r="BT58" s="16">
        <f t="shared" si="34"/>
        <v>3197.0842206773682</v>
      </c>
      <c r="BU58" s="16">
        <f t="shared" si="35"/>
        <v>0</v>
      </c>
      <c r="BV58" s="16">
        <f t="shared" si="36"/>
        <v>0</v>
      </c>
      <c r="BW58" s="16">
        <f t="shared" si="37"/>
        <v>0</v>
      </c>
      <c r="BX58" s="16">
        <f t="shared" si="38"/>
        <v>0</v>
      </c>
      <c r="BY58" s="16">
        <f t="shared" si="39"/>
        <v>3106.9333908419035</v>
      </c>
      <c r="BZ58" s="16">
        <f t="shared" si="40"/>
        <v>0</v>
      </c>
      <c r="CA58" s="16">
        <f t="shared" si="41"/>
        <v>0</v>
      </c>
      <c r="CB58" s="16">
        <f t="shared" si="42"/>
        <v>0</v>
      </c>
    </row>
    <row r="59" spans="1:80" x14ac:dyDescent="0.3">
      <c r="A59" t="s">
        <v>270</v>
      </c>
      <c r="B59" t="s">
        <v>305</v>
      </c>
      <c r="C59" t="s">
        <v>346</v>
      </c>
      <c r="D59" t="s">
        <v>380</v>
      </c>
      <c r="E59" t="s">
        <v>381</v>
      </c>
      <c r="F59" s="15">
        <v>39.938197654511029</v>
      </c>
      <c r="G59" s="15">
        <v>38.888055771222014</v>
      </c>
      <c r="H59" s="15">
        <v>41.323750338645056</v>
      </c>
      <c r="I59" s="15">
        <v>39.352472741198625</v>
      </c>
      <c r="J59" s="15"/>
      <c r="K59" s="15"/>
      <c r="L59" s="15"/>
      <c r="M59" s="15"/>
      <c r="N59" s="15">
        <v>41.376423935450532</v>
      </c>
      <c r="O59" s="15"/>
      <c r="P59" s="15"/>
      <c r="Q59" s="15"/>
      <c r="R59" s="15">
        <v>104.16269223436798</v>
      </c>
      <c r="S59" s="15">
        <v>99.285614002760425</v>
      </c>
      <c r="T59" s="15">
        <v>106.72905897154666</v>
      </c>
      <c r="U59" s="15">
        <v>106.32199331442057</v>
      </c>
      <c r="V59" s="15"/>
      <c r="W59" s="15"/>
      <c r="X59" s="15"/>
      <c r="Y59" s="15"/>
      <c r="Z59" s="15">
        <v>105.61024582555891</v>
      </c>
      <c r="AA59" s="15"/>
      <c r="AB59" s="15"/>
      <c r="AC59" s="15"/>
      <c r="AD59" s="16">
        <f t="shared" si="66"/>
        <v>144.10088988887901</v>
      </c>
      <c r="AE59" s="16">
        <f t="shared" si="67"/>
        <v>138.17366977398245</v>
      </c>
      <c r="AF59" s="16">
        <f t="shared" si="68"/>
        <v>148.05280931019172</v>
      </c>
      <c r="AG59" s="16">
        <f t="shared" si="69"/>
        <v>145.67446605561918</v>
      </c>
      <c r="AH59" s="16">
        <f t="shared" si="70"/>
        <v>0</v>
      </c>
      <c r="AI59" s="16">
        <f t="shared" si="71"/>
        <v>0</v>
      </c>
      <c r="AJ59" s="16">
        <f t="shared" si="72"/>
        <v>0</v>
      </c>
      <c r="AK59" s="16">
        <f t="shared" si="73"/>
        <v>0</v>
      </c>
      <c r="AL59" s="16">
        <f t="shared" si="74"/>
        <v>146.98666976100944</v>
      </c>
      <c r="AM59" s="16">
        <f t="shared" si="75"/>
        <v>0</v>
      </c>
      <c r="AN59" s="16">
        <f t="shared" si="76"/>
        <v>0</v>
      </c>
      <c r="AO59" s="16">
        <f t="shared" si="77"/>
        <v>0</v>
      </c>
      <c r="AP59" s="15">
        <v>7654</v>
      </c>
      <c r="AQ59" s="15">
        <v>6650.9880000000003</v>
      </c>
      <c r="AR59" s="15">
        <v>6511.5360000000001</v>
      </c>
      <c r="AS59" s="16">
        <f t="shared" si="7"/>
        <v>521.79510915222147</v>
      </c>
      <c r="AT59" s="16">
        <f t="shared" si="8"/>
        <v>508.07493821821288</v>
      </c>
      <c r="AU59" s="16">
        <f t="shared" si="9"/>
        <v>539.89744367187166</v>
      </c>
      <c r="AV59" s="16">
        <f t="shared" si="10"/>
        <v>591.67860085146185</v>
      </c>
      <c r="AW59" s="16">
        <f t="shared" si="11"/>
        <v>0</v>
      </c>
      <c r="AX59" s="16">
        <f t="shared" si="12"/>
        <v>0</v>
      </c>
      <c r="AY59" s="16">
        <f t="shared" si="13"/>
        <v>0</v>
      </c>
      <c r="AZ59" s="16">
        <f t="shared" si="14"/>
        <v>0</v>
      </c>
      <c r="BA59" s="16">
        <f t="shared" si="15"/>
        <v>622.10943600335065</v>
      </c>
      <c r="BB59" s="16">
        <f t="shared" si="16"/>
        <v>0</v>
      </c>
      <c r="BC59" s="16">
        <f t="shared" si="17"/>
        <v>0</v>
      </c>
      <c r="BD59" s="16">
        <f t="shared" si="18"/>
        <v>0</v>
      </c>
      <c r="BE59" s="16">
        <f t="shared" si="19"/>
        <v>1360.8922424140055</v>
      </c>
      <c r="BF59" s="16">
        <f t="shared" si="20"/>
        <v>1297.1729030932902</v>
      </c>
      <c r="BG59" s="16">
        <f t="shared" si="21"/>
        <v>1394.4219881309989</v>
      </c>
      <c r="BH59" s="16">
        <f t="shared" si="22"/>
        <v>1598.5894624140135</v>
      </c>
      <c r="BI59" s="16">
        <f t="shared" si="23"/>
        <v>0</v>
      </c>
      <c r="BJ59" s="16">
        <f t="shared" si="24"/>
        <v>0</v>
      </c>
      <c r="BK59" s="16">
        <f t="shared" si="25"/>
        <v>0</v>
      </c>
      <c r="BL59" s="16">
        <f t="shared" si="26"/>
        <v>0</v>
      </c>
      <c r="BM59" s="16">
        <f t="shared" si="27"/>
        <v>1587.8880825759859</v>
      </c>
      <c r="BN59" s="16">
        <f t="shared" si="28"/>
        <v>0</v>
      </c>
      <c r="BO59" s="16">
        <f t="shared" si="29"/>
        <v>0</v>
      </c>
      <c r="BP59" s="16">
        <f t="shared" si="30"/>
        <v>0</v>
      </c>
      <c r="BQ59" s="16">
        <f t="shared" si="31"/>
        <v>1882.6873515662271</v>
      </c>
      <c r="BR59" s="16">
        <f t="shared" si="32"/>
        <v>1805.2478413115032</v>
      </c>
      <c r="BS59" s="16">
        <f t="shared" si="33"/>
        <v>1934.3194318028704</v>
      </c>
      <c r="BT59" s="16">
        <f t="shared" si="34"/>
        <v>2190.2680632654751</v>
      </c>
      <c r="BU59" s="16">
        <f t="shared" si="35"/>
        <v>0</v>
      </c>
      <c r="BV59" s="16">
        <f t="shared" si="36"/>
        <v>0</v>
      </c>
      <c r="BW59" s="16">
        <f t="shared" si="37"/>
        <v>0</v>
      </c>
      <c r="BX59" s="16">
        <f t="shared" si="38"/>
        <v>0</v>
      </c>
      <c r="BY59" s="16">
        <f t="shared" si="39"/>
        <v>2209.9975185793364</v>
      </c>
      <c r="BZ59" s="16">
        <f t="shared" si="40"/>
        <v>0</v>
      </c>
      <c r="CA59" s="16">
        <f t="shared" si="41"/>
        <v>0</v>
      </c>
      <c r="CB59" s="16">
        <f t="shared" si="42"/>
        <v>0</v>
      </c>
    </row>
    <row r="60" spans="1:80" x14ac:dyDescent="0.3">
      <c r="A60" t="s">
        <v>279</v>
      </c>
      <c r="B60" t="s">
        <v>320</v>
      </c>
      <c r="C60" t="s">
        <v>325</v>
      </c>
      <c r="D60" t="s">
        <v>384</v>
      </c>
      <c r="E60" t="s">
        <v>385</v>
      </c>
      <c r="F60" s="15">
        <v>4004.3822985840729</v>
      </c>
      <c r="G60" s="15">
        <v>3981.2883197521687</v>
      </c>
      <c r="H60" s="15">
        <v>4174.9147600747492</v>
      </c>
      <c r="I60" s="15">
        <v>4135.1181718584667</v>
      </c>
      <c r="J60" s="15"/>
      <c r="K60" s="15"/>
      <c r="L60" s="15"/>
      <c r="M60" s="15"/>
      <c r="N60" s="15">
        <v>4486.0837509173543</v>
      </c>
      <c r="O60" s="15"/>
      <c r="P60" s="15"/>
      <c r="Q60" s="15"/>
      <c r="R60" s="15">
        <v>10884.780900410282</v>
      </c>
      <c r="S60" s="15">
        <v>10413.819316664029</v>
      </c>
      <c r="T60" s="15">
        <v>11291.090772365871</v>
      </c>
      <c r="U60" s="15">
        <v>11350.179138420146</v>
      </c>
      <c r="V60" s="15"/>
      <c r="W60" s="15"/>
      <c r="X60" s="15"/>
      <c r="Y60" s="15"/>
      <c r="Z60" s="15">
        <v>11180.643028624829</v>
      </c>
      <c r="AA60" s="15"/>
      <c r="AB60" s="15"/>
      <c r="AC60" s="15"/>
      <c r="AD60" s="16">
        <f t="shared" si="66"/>
        <v>14889.163198994354</v>
      </c>
      <c r="AE60" s="16">
        <f t="shared" si="67"/>
        <v>14395.107636416196</v>
      </c>
      <c r="AF60" s="16">
        <f t="shared" si="68"/>
        <v>15466.00553244062</v>
      </c>
      <c r="AG60" s="16">
        <f t="shared" si="69"/>
        <v>15485.297310278613</v>
      </c>
      <c r="AH60" s="16">
        <f t="shared" si="70"/>
        <v>0</v>
      </c>
      <c r="AI60" s="16">
        <f t="shared" si="71"/>
        <v>0</v>
      </c>
      <c r="AJ60" s="16">
        <f t="shared" si="72"/>
        <v>0</v>
      </c>
      <c r="AK60" s="16">
        <f t="shared" si="73"/>
        <v>0</v>
      </c>
      <c r="AL60" s="16">
        <f t="shared" si="74"/>
        <v>15666.726779542183</v>
      </c>
      <c r="AM60" s="16">
        <f t="shared" si="75"/>
        <v>0</v>
      </c>
      <c r="AN60" s="16">
        <f t="shared" si="76"/>
        <v>0</v>
      </c>
      <c r="AO60" s="16">
        <f t="shared" si="77"/>
        <v>0</v>
      </c>
      <c r="AP60" s="15">
        <v>563608</v>
      </c>
      <c r="AQ60" s="15">
        <v>565053.88199999998</v>
      </c>
      <c r="AR60" s="15">
        <v>568890.66700000002</v>
      </c>
      <c r="AS60" s="16">
        <f t="shared" si="7"/>
        <v>710.49067766676001</v>
      </c>
      <c r="AT60" s="16">
        <f t="shared" si="8"/>
        <v>706.39315264371135</v>
      </c>
      <c r="AU60" s="16">
        <f t="shared" si="9"/>
        <v>740.74795958800246</v>
      </c>
      <c r="AV60" s="16">
        <f t="shared" si="10"/>
        <v>731.80953243295596</v>
      </c>
      <c r="AW60" s="16">
        <f t="shared" si="11"/>
        <v>0</v>
      </c>
      <c r="AX60" s="16">
        <f t="shared" si="12"/>
        <v>0</v>
      </c>
      <c r="AY60" s="16">
        <f t="shared" si="13"/>
        <v>0</v>
      </c>
      <c r="AZ60" s="16">
        <f t="shared" si="14"/>
        <v>0</v>
      </c>
      <c r="BA60" s="16">
        <f t="shared" si="15"/>
        <v>793.92141065183478</v>
      </c>
      <c r="BB60" s="16">
        <f t="shared" si="16"/>
        <v>0</v>
      </c>
      <c r="BC60" s="16">
        <f t="shared" si="17"/>
        <v>0</v>
      </c>
      <c r="BD60" s="16">
        <f t="shared" si="18"/>
        <v>0</v>
      </c>
      <c r="BE60" s="16">
        <f t="shared" si="19"/>
        <v>1931.2679913007412</v>
      </c>
      <c r="BF60" s="16">
        <f t="shared" si="20"/>
        <v>1847.7060859079411</v>
      </c>
      <c r="BG60" s="16">
        <f t="shared" si="21"/>
        <v>2003.3588544459749</v>
      </c>
      <c r="BH60" s="16">
        <f t="shared" si="22"/>
        <v>2008.6897019884816</v>
      </c>
      <c r="BI60" s="16">
        <f t="shared" si="23"/>
        <v>0</v>
      </c>
      <c r="BJ60" s="16">
        <f t="shared" si="24"/>
        <v>0</v>
      </c>
      <c r="BK60" s="16">
        <f t="shared" si="25"/>
        <v>0</v>
      </c>
      <c r="BL60" s="16">
        <f t="shared" si="26"/>
        <v>0</v>
      </c>
      <c r="BM60" s="16">
        <f t="shared" si="27"/>
        <v>1978.6861722020394</v>
      </c>
      <c r="BN60" s="16">
        <f t="shared" si="28"/>
        <v>0</v>
      </c>
      <c r="BO60" s="16">
        <f t="shared" si="29"/>
        <v>0</v>
      </c>
      <c r="BP60" s="16">
        <f t="shared" si="30"/>
        <v>0</v>
      </c>
      <c r="BQ60" s="16">
        <f t="shared" si="31"/>
        <v>2641.7586689675013</v>
      </c>
      <c r="BR60" s="16">
        <f t="shared" si="32"/>
        <v>2554.0992385516524</v>
      </c>
      <c r="BS60" s="16">
        <f t="shared" si="33"/>
        <v>2744.1068140339776</v>
      </c>
      <c r="BT60" s="16">
        <f t="shared" si="34"/>
        <v>2740.4992344214374</v>
      </c>
      <c r="BU60" s="16">
        <f t="shared" si="35"/>
        <v>0</v>
      </c>
      <c r="BV60" s="16">
        <f t="shared" si="36"/>
        <v>0</v>
      </c>
      <c r="BW60" s="16">
        <f t="shared" si="37"/>
        <v>0</v>
      </c>
      <c r="BX60" s="16">
        <f t="shared" si="38"/>
        <v>0</v>
      </c>
      <c r="BY60" s="16">
        <f t="shared" si="39"/>
        <v>2772.6075828538742</v>
      </c>
      <c r="BZ60" s="16">
        <f t="shared" si="40"/>
        <v>0</v>
      </c>
      <c r="CA60" s="16">
        <f t="shared" si="41"/>
        <v>0</v>
      </c>
      <c r="CB60" s="16">
        <f t="shared" si="42"/>
        <v>0</v>
      </c>
    </row>
    <row r="61" spans="1:80" x14ac:dyDescent="0.3">
      <c r="A61" t="s">
        <v>255</v>
      </c>
      <c r="B61" t="s">
        <v>250</v>
      </c>
      <c r="C61" t="s">
        <v>263</v>
      </c>
      <c r="D61" t="s">
        <v>388</v>
      </c>
      <c r="E61" t="s">
        <v>389</v>
      </c>
      <c r="F61" s="15">
        <v>5362.5563104100447</v>
      </c>
      <c r="G61" s="15">
        <v>5344.220965569054</v>
      </c>
      <c r="H61" s="15">
        <v>5803.4359695056201</v>
      </c>
      <c r="I61" s="15">
        <v>5396.3452464095226</v>
      </c>
      <c r="J61" s="15"/>
      <c r="K61" s="15"/>
      <c r="L61" s="15"/>
      <c r="M61" s="15"/>
      <c r="N61" s="15">
        <v>5753.4262144503737</v>
      </c>
      <c r="O61" s="15"/>
      <c r="P61" s="15"/>
      <c r="Q61" s="15"/>
      <c r="R61" s="15">
        <v>10234.822252075934</v>
      </c>
      <c r="S61" s="15">
        <v>10401.718082082811</v>
      </c>
      <c r="T61" s="15">
        <v>10723.798514761686</v>
      </c>
      <c r="U61" s="15">
        <v>10663.847942002067</v>
      </c>
      <c r="V61" s="15"/>
      <c r="W61" s="15"/>
      <c r="X61" s="15"/>
      <c r="Y61" s="15"/>
      <c r="Z61" s="15">
        <v>10512.629275035584</v>
      </c>
      <c r="AA61" s="15"/>
      <c r="AB61" s="15"/>
      <c r="AC61" s="15"/>
      <c r="AD61" s="16">
        <f t="shared" si="66"/>
        <v>15597.378562485977</v>
      </c>
      <c r="AE61" s="16">
        <f t="shared" si="67"/>
        <v>15745.939047651864</v>
      </c>
      <c r="AF61" s="16">
        <f t="shared" si="68"/>
        <v>16527.234484267305</v>
      </c>
      <c r="AG61" s="16">
        <f t="shared" si="69"/>
        <v>16060.193188411589</v>
      </c>
      <c r="AH61" s="16">
        <f t="shared" si="70"/>
        <v>0</v>
      </c>
      <c r="AI61" s="16">
        <f t="shared" si="71"/>
        <v>0</v>
      </c>
      <c r="AJ61" s="16">
        <f t="shared" si="72"/>
        <v>0</v>
      </c>
      <c r="AK61" s="16">
        <f t="shared" si="73"/>
        <v>0</v>
      </c>
      <c r="AL61" s="16">
        <f t="shared" si="74"/>
        <v>16266.055489485958</v>
      </c>
      <c r="AM61" s="16">
        <f t="shared" si="75"/>
        <v>0</v>
      </c>
      <c r="AN61" s="16">
        <f t="shared" si="76"/>
        <v>0</v>
      </c>
      <c r="AO61" s="16">
        <f t="shared" si="77"/>
        <v>0</v>
      </c>
      <c r="AP61" s="15">
        <v>523662</v>
      </c>
      <c r="AQ61" s="15">
        <v>525213.41599999997</v>
      </c>
      <c r="AR61" s="15">
        <v>526901.13500000001</v>
      </c>
      <c r="AS61" s="16">
        <f t="shared" si="7"/>
        <v>1024.0491596506993</v>
      </c>
      <c r="AT61" s="16">
        <f t="shared" si="8"/>
        <v>1020.5477895224503</v>
      </c>
      <c r="AU61" s="16">
        <f t="shared" si="9"/>
        <v>1108.2408059980714</v>
      </c>
      <c r="AV61" s="16">
        <f t="shared" si="10"/>
        <v>1027.4576166594957</v>
      </c>
      <c r="AW61" s="16">
        <f t="shared" si="11"/>
        <v>0</v>
      </c>
      <c r="AX61" s="16">
        <f t="shared" si="12"/>
        <v>0</v>
      </c>
      <c r="AY61" s="16">
        <f t="shared" si="13"/>
        <v>0</v>
      </c>
      <c r="AZ61" s="16">
        <f t="shared" si="14"/>
        <v>0</v>
      </c>
      <c r="BA61" s="16">
        <f t="shared" si="15"/>
        <v>1095.4454016556147</v>
      </c>
      <c r="BB61" s="16">
        <f t="shared" si="16"/>
        <v>0</v>
      </c>
      <c r="BC61" s="16">
        <f t="shared" si="17"/>
        <v>0</v>
      </c>
      <c r="BD61" s="16">
        <f t="shared" si="18"/>
        <v>0</v>
      </c>
      <c r="BE61" s="16">
        <f t="shared" si="19"/>
        <v>1954.4710618826521</v>
      </c>
      <c r="BF61" s="16">
        <f t="shared" si="20"/>
        <v>1986.3419690721901</v>
      </c>
      <c r="BG61" s="16">
        <f t="shared" si="21"/>
        <v>2047.8473738330613</v>
      </c>
      <c r="BH61" s="16">
        <f t="shared" si="22"/>
        <v>2030.3837672726297</v>
      </c>
      <c r="BI61" s="16">
        <f t="shared" si="23"/>
        <v>0</v>
      </c>
      <c r="BJ61" s="16">
        <f t="shared" si="24"/>
        <v>0</v>
      </c>
      <c r="BK61" s="16">
        <f t="shared" si="25"/>
        <v>0</v>
      </c>
      <c r="BL61" s="16">
        <f t="shared" si="26"/>
        <v>0</v>
      </c>
      <c r="BM61" s="16">
        <f t="shared" si="27"/>
        <v>2001.5919157395599</v>
      </c>
      <c r="BN61" s="16">
        <f t="shared" si="28"/>
        <v>0</v>
      </c>
      <c r="BO61" s="16">
        <f t="shared" si="29"/>
        <v>0</v>
      </c>
      <c r="BP61" s="16">
        <f t="shared" si="30"/>
        <v>0</v>
      </c>
      <c r="BQ61" s="16">
        <f t="shared" si="31"/>
        <v>2978.5202215333511</v>
      </c>
      <c r="BR61" s="16">
        <f t="shared" si="32"/>
        <v>3006.8897585946402</v>
      </c>
      <c r="BS61" s="16">
        <f t="shared" si="33"/>
        <v>3156.0881798311325</v>
      </c>
      <c r="BT61" s="16">
        <f t="shared" si="34"/>
        <v>3057.8413839321252</v>
      </c>
      <c r="BU61" s="16">
        <f t="shared" si="35"/>
        <v>0</v>
      </c>
      <c r="BV61" s="16">
        <f t="shared" si="36"/>
        <v>0</v>
      </c>
      <c r="BW61" s="16">
        <f t="shared" si="37"/>
        <v>0</v>
      </c>
      <c r="BX61" s="16">
        <f t="shared" si="38"/>
        <v>0</v>
      </c>
      <c r="BY61" s="16">
        <f t="shared" si="39"/>
        <v>3097.0373173951748</v>
      </c>
      <c r="BZ61" s="16">
        <f t="shared" si="40"/>
        <v>0</v>
      </c>
      <c r="CA61" s="16">
        <f t="shared" si="41"/>
        <v>0</v>
      </c>
      <c r="CB61" s="16">
        <f t="shared" si="42"/>
        <v>0</v>
      </c>
    </row>
    <row r="62" spans="1:80" x14ac:dyDescent="0.3">
      <c r="A62" t="s">
        <v>261</v>
      </c>
      <c r="B62" t="s">
        <v>292</v>
      </c>
      <c r="C62" t="s">
        <v>303</v>
      </c>
      <c r="D62" t="s">
        <v>392</v>
      </c>
      <c r="E62" t="s">
        <v>393</v>
      </c>
      <c r="F62" s="15">
        <v>3482.7041595048149</v>
      </c>
      <c r="G62" s="15">
        <v>3447.9961417511486</v>
      </c>
      <c r="H62" s="15">
        <v>3266.890272762088</v>
      </c>
      <c r="I62" s="15">
        <v>3065.688171853817</v>
      </c>
      <c r="J62" s="15"/>
      <c r="K62" s="15"/>
      <c r="L62" s="15"/>
      <c r="M62" s="15"/>
      <c r="N62" s="15">
        <v>3268.0214123423198</v>
      </c>
      <c r="O62" s="15"/>
      <c r="P62" s="15"/>
      <c r="Q62" s="15"/>
      <c r="R62" s="15">
        <v>6387.0256143773449</v>
      </c>
      <c r="S62" s="15">
        <v>6376.2068470106851</v>
      </c>
      <c r="T62" s="15">
        <v>6246.6490980753906</v>
      </c>
      <c r="U62" s="15">
        <v>6329.9385265740766</v>
      </c>
      <c r="V62" s="15"/>
      <c r="W62" s="15"/>
      <c r="X62" s="15"/>
      <c r="Y62" s="15"/>
      <c r="Z62" s="15">
        <v>6330.7622613035701</v>
      </c>
      <c r="AA62" s="15"/>
      <c r="AB62" s="15"/>
      <c r="AC62" s="15"/>
      <c r="AD62" s="16">
        <f t="shared" si="66"/>
        <v>9869.7297738821599</v>
      </c>
      <c r="AE62" s="16">
        <f t="shared" si="67"/>
        <v>9824.2029887618337</v>
      </c>
      <c r="AF62" s="16">
        <f t="shared" si="68"/>
        <v>9513.5393708374795</v>
      </c>
      <c r="AG62" s="16">
        <f t="shared" si="69"/>
        <v>9395.6266984278936</v>
      </c>
      <c r="AH62" s="16">
        <f t="shared" si="70"/>
        <v>0</v>
      </c>
      <c r="AI62" s="16">
        <f t="shared" si="71"/>
        <v>0</v>
      </c>
      <c r="AJ62" s="16">
        <f t="shared" si="72"/>
        <v>0</v>
      </c>
      <c r="AK62" s="16">
        <f t="shared" si="73"/>
        <v>0</v>
      </c>
      <c r="AL62" s="16">
        <f t="shared" si="74"/>
        <v>9598.7836736458903</v>
      </c>
      <c r="AM62" s="16">
        <f t="shared" si="75"/>
        <v>0</v>
      </c>
      <c r="AN62" s="16">
        <f t="shared" si="76"/>
        <v>0</v>
      </c>
      <c r="AO62" s="16">
        <f t="shared" si="77"/>
        <v>0</v>
      </c>
      <c r="AP62" s="15">
        <v>360149</v>
      </c>
      <c r="AQ62" s="15">
        <v>366218.88199999998</v>
      </c>
      <c r="AR62" s="15">
        <v>372024.891</v>
      </c>
      <c r="AS62" s="16">
        <f t="shared" si="7"/>
        <v>967.01758425118919</v>
      </c>
      <c r="AT62" s="16">
        <f t="shared" si="8"/>
        <v>957.38045690843194</v>
      </c>
      <c r="AU62" s="16">
        <f t="shared" si="9"/>
        <v>907.09408404912631</v>
      </c>
      <c r="AV62" s="16">
        <f t="shared" si="10"/>
        <v>837.11908984906381</v>
      </c>
      <c r="AW62" s="16">
        <f t="shared" si="11"/>
        <v>0</v>
      </c>
      <c r="AX62" s="16">
        <f t="shared" si="12"/>
        <v>0</v>
      </c>
      <c r="AY62" s="16">
        <f t="shared" si="13"/>
        <v>0</v>
      </c>
      <c r="AZ62" s="16">
        <f t="shared" si="14"/>
        <v>0</v>
      </c>
      <c r="BA62" s="16">
        <f t="shared" si="15"/>
        <v>892.36835481965124</v>
      </c>
      <c r="BB62" s="16">
        <f t="shared" si="16"/>
        <v>0</v>
      </c>
      <c r="BC62" s="16">
        <f t="shared" si="17"/>
        <v>0</v>
      </c>
      <c r="BD62" s="16">
        <f t="shared" si="18"/>
        <v>0</v>
      </c>
      <c r="BE62" s="16">
        <f t="shared" si="19"/>
        <v>1773.4397747536004</v>
      </c>
      <c r="BF62" s="16">
        <f t="shared" si="20"/>
        <v>1770.4358049059374</v>
      </c>
      <c r="BG62" s="16">
        <f t="shared" si="21"/>
        <v>1734.4624302928485</v>
      </c>
      <c r="BH62" s="16">
        <f t="shared" si="22"/>
        <v>1728.457716872741</v>
      </c>
      <c r="BI62" s="16">
        <f t="shared" si="23"/>
        <v>0</v>
      </c>
      <c r="BJ62" s="16">
        <f t="shared" si="24"/>
        <v>0</v>
      </c>
      <c r="BK62" s="16">
        <f t="shared" si="25"/>
        <v>0</v>
      </c>
      <c r="BL62" s="16">
        <f t="shared" si="26"/>
        <v>0</v>
      </c>
      <c r="BM62" s="16">
        <f t="shared" si="27"/>
        <v>1728.6826464899673</v>
      </c>
      <c r="BN62" s="16">
        <f t="shared" si="28"/>
        <v>0</v>
      </c>
      <c r="BO62" s="16">
        <f t="shared" si="29"/>
        <v>0</v>
      </c>
      <c r="BP62" s="16">
        <f t="shared" si="30"/>
        <v>0</v>
      </c>
      <c r="BQ62" s="16">
        <f t="shared" si="31"/>
        <v>2740.4573590047899</v>
      </c>
      <c r="BR62" s="16">
        <f t="shared" si="32"/>
        <v>2727.8162618143692</v>
      </c>
      <c r="BS62" s="16">
        <f t="shared" si="33"/>
        <v>2641.5565143419749</v>
      </c>
      <c r="BT62" s="16">
        <f t="shared" si="34"/>
        <v>2565.5768067218046</v>
      </c>
      <c r="BU62" s="16">
        <f t="shared" si="35"/>
        <v>0</v>
      </c>
      <c r="BV62" s="16">
        <f t="shared" si="36"/>
        <v>0</v>
      </c>
      <c r="BW62" s="16">
        <f t="shared" si="37"/>
        <v>0</v>
      </c>
      <c r="BX62" s="16">
        <f t="shared" si="38"/>
        <v>0</v>
      </c>
      <c r="BY62" s="16">
        <f t="shared" si="39"/>
        <v>2621.0510013096186</v>
      </c>
      <c r="BZ62" s="16">
        <f t="shared" si="40"/>
        <v>0</v>
      </c>
      <c r="CA62" s="16">
        <f t="shared" si="41"/>
        <v>0</v>
      </c>
      <c r="CB62" s="16">
        <f t="shared" si="42"/>
        <v>0</v>
      </c>
    </row>
    <row r="63" spans="1:80" x14ac:dyDescent="0.3">
      <c r="A63" t="s">
        <v>270</v>
      </c>
      <c r="B63" t="s">
        <v>305</v>
      </c>
      <c r="C63" t="s">
        <v>346</v>
      </c>
      <c r="D63" t="s">
        <v>396</v>
      </c>
      <c r="E63" t="s">
        <v>397</v>
      </c>
      <c r="F63" s="15">
        <v>2703.1078542740197</v>
      </c>
      <c r="G63" s="15">
        <v>2690.2266508696989</v>
      </c>
      <c r="H63" s="15">
        <v>2777.863475635992</v>
      </c>
      <c r="I63" s="15">
        <v>2116.8251235633434</v>
      </c>
      <c r="J63" s="15"/>
      <c r="K63" s="15"/>
      <c r="L63" s="15"/>
      <c r="M63" s="15"/>
      <c r="N63" s="15">
        <v>1930.9444668828487</v>
      </c>
      <c r="O63" s="15"/>
      <c r="P63" s="15"/>
      <c r="Q63" s="15"/>
      <c r="R63" s="15">
        <v>7034.6876146248815</v>
      </c>
      <c r="S63" s="15">
        <v>7054.8551590682964</v>
      </c>
      <c r="T63" s="15">
        <v>7264.6852070349896</v>
      </c>
      <c r="U63" s="15">
        <v>6993.5006192412266</v>
      </c>
      <c r="V63" s="15"/>
      <c r="W63" s="15"/>
      <c r="X63" s="15"/>
      <c r="Y63" s="15"/>
      <c r="Z63" s="15">
        <v>6618.0403584054438</v>
      </c>
      <c r="AA63" s="15"/>
      <c r="AB63" s="15"/>
      <c r="AC63" s="15"/>
      <c r="AD63" s="16">
        <f t="shared" si="66"/>
        <v>9737.7954688989012</v>
      </c>
      <c r="AE63" s="16">
        <f t="shared" si="67"/>
        <v>9745.0818099379958</v>
      </c>
      <c r="AF63" s="16">
        <f t="shared" si="68"/>
        <v>10042.548682670982</v>
      </c>
      <c r="AG63" s="16">
        <f t="shared" si="69"/>
        <v>9110.325742804569</v>
      </c>
      <c r="AH63" s="16">
        <f t="shared" si="70"/>
        <v>0</v>
      </c>
      <c r="AI63" s="16">
        <f t="shared" si="71"/>
        <v>0</v>
      </c>
      <c r="AJ63" s="16">
        <f t="shared" si="72"/>
        <v>0</v>
      </c>
      <c r="AK63" s="16">
        <f t="shared" si="73"/>
        <v>0</v>
      </c>
      <c r="AL63" s="16">
        <f t="shared" si="74"/>
        <v>8548.984825288293</v>
      </c>
      <c r="AM63" s="16">
        <f t="shared" si="75"/>
        <v>0</v>
      </c>
      <c r="AN63" s="16">
        <f t="shared" si="76"/>
        <v>0</v>
      </c>
      <c r="AO63" s="16">
        <f t="shared" si="77"/>
        <v>0</v>
      </c>
      <c r="AP63" s="15">
        <v>384837</v>
      </c>
      <c r="AQ63" s="15">
        <v>390131.75</v>
      </c>
      <c r="AR63" s="15">
        <v>393587.397</v>
      </c>
      <c r="AS63" s="16">
        <f t="shared" si="7"/>
        <v>702.40331731980552</v>
      </c>
      <c r="AT63" s="16">
        <f t="shared" si="8"/>
        <v>699.05613308223974</v>
      </c>
      <c r="AU63" s="16">
        <f t="shared" si="9"/>
        <v>721.82858603408511</v>
      </c>
      <c r="AV63" s="16">
        <f t="shared" si="10"/>
        <v>542.59237387455471</v>
      </c>
      <c r="AW63" s="16">
        <f t="shared" si="11"/>
        <v>0</v>
      </c>
      <c r="AX63" s="16">
        <f t="shared" si="12"/>
        <v>0</v>
      </c>
      <c r="AY63" s="16">
        <f t="shared" si="13"/>
        <v>0</v>
      </c>
      <c r="AZ63" s="16">
        <f t="shared" si="14"/>
        <v>0</v>
      </c>
      <c r="BA63" s="16">
        <f t="shared" si="15"/>
        <v>494.94676269820354</v>
      </c>
      <c r="BB63" s="16">
        <f t="shared" si="16"/>
        <v>0</v>
      </c>
      <c r="BC63" s="16">
        <f t="shared" si="17"/>
        <v>0</v>
      </c>
      <c r="BD63" s="16">
        <f t="shared" si="18"/>
        <v>0</v>
      </c>
      <c r="BE63" s="16">
        <f t="shared" si="19"/>
        <v>1827.9655060778673</v>
      </c>
      <c r="BF63" s="16">
        <f t="shared" si="20"/>
        <v>1833.2060480328805</v>
      </c>
      <c r="BG63" s="16">
        <f t="shared" si="21"/>
        <v>1887.7304435475251</v>
      </c>
      <c r="BH63" s="16">
        <f t="shared" si="22"/>
        <v>1792.5997100316049</v>
      </c>
      <c r="BI63" s="16">
        <f t="shared" si="23"/>
        <v>0</v>
      </c>
      <c r="BJ63" s="16">
        <f t="shared" si="24"/>
        <v>0</v>
      </c>
      <c r="BK63" s="16">
        <f t="shared" si="25"/>
        <v>0</v>
      </c>
      <c r="BL63" s="16">
        <f t="shared" si="26"/>
        <v>0</v>
      </c>
      <c r="BM63" s="16">
        <f t="shared" si="27"/>
        <v>1696.3603599054536</v>
      </c>
      <c r="BN63" s="16">
        <f t="shared" si="28"/>
        <v>0</v>
      </c>
      <c r="BO63" s="16">
        <f t="shared" si="29"/>
        <v>0</v>
      </c>
      <c r="BP63" s="16">
        <f t="shared" si="30"/>
        <v>0</v>
      </c>
      <c r="BQ63" s="16">
        <f t="shared" si="31"/>
        <v>2530.3688233976723</v>
      </c>
      <c r="BR63" s="16">
        <f t="shared" si="32"/>
        <v>2532.2621811151207</v>
      </c>
      <c r="BS63" s="16">
        <f t="shared" si="33"/>
        <v>2609.55902958161</v>
      </c>
      <c r="BT63" s="16">
        <f t="shared" si="34"/>
        <v>2335.1920839061595</v>
      </c>
      <c r="BU63" s="16">
        <f t="shared" si="35"/>
        <v>0</v>
      </c>
      <c r="BV63" s="16">
        <f t="shared" si="36"/>
        <v>0</v>
      </c>
      <c r="BW63" s="16">
        <f t="shared" si="37"/>
        <v>0</v>
      </c>
      <c r="BX63" s="16">
        <f t="shared" si="38"/>
        <v>0</v>
      </c>
      <c r="BY63" s="16">
        <f t="shared" si="39"/>
        <v>2191.3071226036573</v>
      </c>
      <c r="BZ63" s="16">
        <f t="shared" si="40"/>
        <v>0</v>
      </c>
      <c r="CA63" s="16">
        <f t="shared" si="41"/>
        <v>0</v>
      </c>
      <c r="CB63" s="16">
        <f t="shared" si="42"/>
        <v>0</v>
      </c>
    </row>
    <row r="64" spans="1:80" x14ac:dyDescent="0.3">
      <c r="A64" t="s">
        <v>255</v>
      </c>
      <c r="B64" t="s">
        <v>265</v>
      </c>
      <c r="C64" t="s">
        <v>263</v>
      </c>
      <c r="D64" t="s">
        <v>400</v>
      </c>
      <c r="E64" t="s">
        <v>401</v>
      </c>
      <c r="F64" s="15">
        <v>3758.5230163311735</v>
      </c>
      <c r="G64" s="15">
        <v>3911.9385871799104</v>
      </c>
      <c r="H64" s="15">
        <v>4305.5732184438939</v>
      </c>
      <c r="I64" s="15">
        <v>4110.0417894628081</v>
      </c>
      <c r="J64" s="15"/>
      <c r="K64" s="15"/>
      <c r="L64" s="15"/>
      <c r="M64" s="15"/>
      <c r="N64" s="15">
        <v>4404.0694105230004</v>
      </c>
      <c r="O64" s="15"/>
      <c r="P64" s="15"/>
      <c r="Q64" s="15"/>
      <c r="R64" s="15">
        <v>10153.415797839054</v>
      </c>
      <c r="S64" s="15">
        <v>9864.5307019016618</v>
      </c>
      <c r="T64" s="15">
        <v>10500.909503597912</v>
      </c>
      <c r="U64" s="15">
        <v>10388.609385975922</v>
      </c>
      <c r="V64" s="15"/>
      <c r="W64" s="15"/>
      <c r="X64" s="15"/>
      <c r="Y64" s="15"/>
      <c r="Z64" s="15">
        <v>10235.339933866493</v>
      </c>
      <c r="AA64" s="15"/>
      <c r="AB64" s="15"/>
      <c r="AC64" s="15"/>
      <c r="AD64" s="16">
        <f t="shared" si="66"/>
        <v>13911.938814170227</v>
      </c>
      <c r="AE64" s="16">
        <f t="shared" si="67"/>
        <v>13776.469289081571</v>
      </c>
      <c r="AF64" s="16">
        <f t="shared" si="68"/>
        <v>14806.482722041805</v>
      </c>
      <c r="AG64" s="16">
        <f t="shared" si="69"/>
        <v>14498.65117543873</v>
      </c>
      <c r="AH64" s="16">
        <f t="shared" si="70"/>
        <v>0</v>
      </c>
      <c r="AI64" s="16">
        <f t="shared" si="71"/>
        <v>0</v>
      </c>
      <c r="AJ64" s="16">
        <f t="shared" si="72"/>
        <v>0</v>
      </c>
      <c r="AK64" s="16">
        <f t="shared" si="73"/>
        <v>0</v>
      </c>
      <c r="AL64" s="16">
        <f t="shared" si="74"/>
        <v>14639.409344389493</v>
      </c>
      <c r="AM64" s="16">
        <f t="shared" si="75"/>
        <v>0</v>
      </c>
      <c r="AN64" s="16">
        <f t="shared" si="76"/>
        <v>0</v>
      </c>
      <c r="AO64" s="16">
        <f t="shared" si="77"/>
        <v>0</v>
      </c>
      <c r="AP64" s="15">
        <v>498375</v>
      </c>
      <c r="AQ64" s="15">
        <v>497467.7429999999</v>
      </c>
      <c r="AR64" s="15">
        <v>497050.70699999994</v>
      </c>
      <c r="AS64" s="16">
        <f t="shared" si="7"/>
        <v>754.15560899546995</v>
      </c>
      <c r="AT64" s="16">
        <f t="shared" si="8"/>
        <v>784.93876843339069</v>
      </c>
      <c r="AU64" s="16">
        <f t="shared" si="9"/>
        <v>863.92239146102713</v>
      </c>
      <c r="AV64" s="16">
        <f t="shared" si="10"/>
        <v>826.19262199334366</v>
      </c>
      <c r="AW64" s="16">
        <f t="shared" si="11"/>
        <v>0</v>
      </c>
      <c r="AX64" s="16">
        <f t="shared" si="12"/>
        <v>0</v>
      </c>
      <c r="AY64" s="16">
        <f t="shared" si="13"/>
        <v>0</v>
      </c>
      <c r="AZ64" s="16">
        <f t="shared" si="14"/>
        <v>0</v>
      </c>
      <c r="BA64" s="16">
        <f t="shared" si="15"/>
        <v>885.29748360447991</v>
      </c>
      <c r="BB64" s="16">
        <f t="shared" si="16"/>
        <v>0</v>
      </c>
      <c r="BC64" s="16">
        <f t="shared" si="17"/>
        <v>0</v>
      </c>
      <c r="BD64" s="16">
        <f t="shared" si="18"/>
        <v>0</v>
      </c>
      <c r="BE64" s="16">
        <f t="shared" si="19"/>
        <v>2037.3043988641191</v>
      </c>
      <c r="BF64" s="16">
        <f t="shared" si="20"/>
        <v>1979.3389921046726</v>
      </c>
      <c r="BG64" s="16">
        <f t="shared" si="21"/>
        <v>2107.0297473986279</v>
      </c>
      <c r="BH64" s="16">
        <f t="shared" si="22"/>
        <v>2088.2980921188941</v>
      </c>
      <c r="BI64" s="16">
        <f t="shared" si="23"/>
        <v>0</v>
      </c>
      <c r="BJ64" s="16">
        <f t="shared" si="24"/>
        <v>0</v>
      </c>
      <c r="BK64" s="16">
        <f t="shared" si="25"/>
        <v>0</v>
      </c>
      <c r="BL64" s="16">
        <f t="shared" si="26"/>
        <v>0</v>
      </c>
      <c r="BM64" s="16">
        <f t="shared" si="27"/>
        <v>2057.4881643866697</v>
      </c>
      <c r="BN64" s="16">
        <f t="shared" si="28"/>
        <v>0</v>
      </c>
      <c r="BO64" s="16">
        <f t="shared" si="29"/>
        <v>0</v>
      </c>
      <c r="BP64" s="16">
        <f t="shared" si="30"/>
        <v>0</v>
      </c>
      <c r="BQ64" s="16">
        <f t="shared" si="31"/>
        <v>2791.460007859589</v>
      </c>
      <c r="BR64" s="16">
        <f t="shared" si="32"/>
        <v>2764.2777605380629</v>
      </c>
      <c r="BS64" s="16">
        <f t="shared" si="33"/>
        <v>2970.9521388596545</v>
      </c>
      <c r="BT64" s="16">
        <f t="shared" si="34"/>
        <v>2914.490714112238</v>
      </c>
      <c r="BU64" s="16">
        <f t="shared" si="35"/>
        <v>0</v>
      </c>
      <c r="BV64" s="16">
        <f t="shared" si="36"/>
        <v>0</v>
      </c>
      <c r="BW64" s="16">
        <f t="shared" si="37"/>
        <v>0</v>
      </c>
      <c r="BX64" s="16">
        <f t="shared" si="38"/>
        <v>0</v>
      </c>
      <c r="BY64" s="16">
        <f t="shared" si="39"/>
        <v>2942.7856479911493</v>
      </c>
      <c r="BZ64" s="16">
        <f t="shared" si="40"/>
        <v>0</v>
      </c>
      <c r="CA64" s="16">
        <f t="shared" si="41"/>
        <v>0</v>
      </c>
      <c r="CB64" s="16">
        <f t="shared" si="42"/>
        <v>0</v>
      </c>
    </row>
    <row r="65" spans="1:80" x14ac:dyDescent="0.3">
      <c r="A65" t="s">
        <v>255</v>
      </c>
      <c r="B65" t="s">
        <v>250</v>
      </c>
      <c r="C65" t="s">
        <v>263</v>
      </c>
      <c r="D65" t="s">
        <v>404</v>
      </c>
      <c r="E65" t="s">
        <v>405</v>
      </c>
      <c r="F65" s="15">
        <v>1052.818398604813</v>
      </c>
      <c r="G65" s="15">
        <v>965.62532891887759</v>
      </c>
      <c r="H65" s="15">
        <v>1103.6786189232143</v>
      </c>
      <c r="I65" s="15">
        <v>1182.3287952459727</v>
      </c>
      <c r="J65" s="15"/>
      <c r="K65" s="15"/>
      <c r="L65" s="15"/>
      <c r="M65" s="15"/>
      <c r="N65" s="15">
        <v>1090.1382541776049</v>
      </c>
      <c r="O65" s="15"/>
      <c r="P65" s="15"/>
      <c r="Q65" s="15"/>
      <c r="R65" s="15">
        <v>2205.8830903527851</v>
      </c>
      <c r="S65" s="15">
        <v>2134.4715950109166</v>
      </c>
      <c r="T65" s="15">
        <v>2322.0906580902292</v>
      </c>
      <c r="U65" s="15">
        <v>2270.1814578857679</v>
      </c>
      <c r="V65" s="15"/>
      <c r="W65" s="15"/>
      <c r="X65" s="15"/>
      <c r="Y65" s="15"/>
      <c r="Z65" s="15">
        <v>2185.5950682524099</v>
      </c>
      <c r="AA65" s="15"/>
      <c r="AB65" s="15"/>
      <c r="AC65" s="15"/>
      <c r="AD65" s="16">
        <f t="shared" si="66"/>
        <v>3258.701488957598</v>
      </c>
      <c r="AE65" s="16">
        <f t="shared" si="67"/>
        <v>3100.0969239297942</v>
      </c>
      <c r="AF65" s="16">
        <f t="shared" si="68"/>
        <v>3425.7692770134436</v>
      </c>
      <c r="AG65" s="16">
        <f t="shared" si="69"/>
        <v>3452.5102531317407</v>
      </c>
      <c r="AH65" s="16">
        <f t="shared" si="70"/>
        <v>0</v>
      </c>
      <c r="AI65" s="16">
        <f t="shared" si="71"/>
        <v>0</v>
      </c>
      <c r="AJ65" s="16">
        <f t="shared" si="72"/>
        <v>0</v>
      </c>
      <c r="AK65" s="16">
        <f t="shared" si="73"/>
        <v>0</v>
      </c>
      <c r="AL65" s="16">
        <f t="shared" si="74"/>
        <v>3275.7333224300146</v>
      </c>
      <c r="AM65" s="16">
        <f t="shared" si="75"/>
        <v>0</v>
      </c>
      <c r="AN65" s="16">
        <f t="shared" si="76"/>
        <v>0</v>
      </c>
      <c r="AO65" s="16">
        <f t="shared" si="77"/>
        <v>0</v>
      </c>
      <c r="AP65" s="15">
        <v>106347</v>
      </c>
      <c r="AQ65" s="15">
        <v>106378.573</v>
      </c>
      <c r="AR65" s="15">
        <v>106444.939</v>
      </c>
      <c r="AS65" s="16">
        <f t="shared" si="7"/>
        <v>989.98410731361776</v>
      </c>
      <c r="AT65" s="16">
        <f t="shared" si="8"/>
        <v>907.99489305657664</v>
      </c>
      <c r="AU65" s="16">
        <f t="shared" si="9"/>
        <v>1037.8088887539982</v>
      </c>
      <c r="AV65" s="16">
        <f t="shared" si="10"/>
        <v>1111.4350962820047</v>
      </c>
      <c r="AW65" s="16">
        <f t="shared" si="11"/>
        <v>0</v>
      </c>
      <c r="AX65" s="16">
        <f t="shared" si="12"/>
        <v>0</v>
      </c>
      <c r="AY65" s="16">
        <f t="shared" si="13"/>
        <v>0</v>
      </c>
      <c r="AZ65" s="16">
        <f t="shared" si="14"/>
        <v>0</v>
      </c>
      <c r="BA65" s="16">
        <f t="shared" si="15"/>
        <v>1024.7723986461117</v>
      </c>
      <c r="BB65" s="16">
        <f t="shared" si="16"/>
        <v>0</v>
      </c>
      <c r="BC65" s="16">
        <f t="shared" si="17"/>
        <v>0</v>
      </c>
      <c r="BD65" s="16">
        <f t="shared" si="18"/>
        <v>0</v>
      </c>
      <c r="BE65" s="16">
        <f t="shared" si="19"/>
        <v>2074.231610062141</v>
      </c>
      <c r="BF65" s="16">
        <f t="shared" si="20"/>
        <v>2007.0820944746129</v>
      </c>
      <c r="BG65" s="16">
        <f t="shared" si="21"/>
        <v>2183.5036795492388</v>
      </c>
      <c r="BH65" s="16">
        <f t="shared" si="22"/>
        <v>2134.0589499031612</v>
      </c>
      <c r="BI65" s="16">
        <f t="shared" si="23"/>
        <v>0</v>
      </c>
      <c r="BJ65" s="16">
        <f t="shared" si="24"/>
        <v>0</v>
      </c>
      <c r="BK65" s="16">
        <f t="shared" si="25"/>
        <v>0</v>
      </c>
      <c r="BL65" s="16">
        <f t="shared" si="26"/>
        <v>0</v>
      </c>
      <c r="BM65" s="16">
        <f t="shared" si="27"/>
        <v>2054.5444506502358</v>
      </c>
      <c r="BN65" s="16">
        <f t="shared" si="28"/>
        <v>0</v>
      </c>
      <c r="BO65" s="16">
        <f t="shared" si="29"/>
        <v>0</v>
      </c>
      <c r="BP65" s="16">
        <f t="shared" si="30"/>
        <v>0</v>
      </c>
      <c r="BQ65" s="16">
        <f t="shared" si="31"/>
        <v>3064.2157173757587</v>
      </c>
      <c r="BR65" s="16">
        <f t="shared" si="32"/>
        <v>2915.0769875311894</v>
      </c>
      <c r="BS65" s="16">
        <f t="shared" si="33"/>
        <v>3221.3125683032367</v>
      </c>
      <c r="BT65" s="16">
        <f t="shared" si="34"/>
        <v>3245.4940461851661</v>
      </c>
      <c r="BU65" s="16">
        <f t="shared" si="35"/>
        <v>0</v>
      </c>
      <c r="BV65" s="16">
        <f t="shared" si="36"/>
        <v>0</v>
      </c>
      <c r="BW65" s="16">
        <f t="shared" si="37"/>
        <v>0</v>
      </c>
      <c r="BX65" s="16">
        <f t="shared" si="38"/>
        <v>0</v>
      </c>
      <c r="BY65" s="16">
        <f t="shared" si="39"/>
        <v>3079.3168492963473</v>
      </c>
      <c r="BZ65" s="16">
        <f t="shared" si="40"/>
        <v>0</v>
      </c>
      <c r="CA65" s="16">
        <f t="shared" si="41"/>
        <v>0</v>
      </c>
      <c r="CB65" s="16">
        <f t="shared" si="42"/>
        <v>0</v>
      </c>
    </row>
    <row r="66" spans="1:80" x14ac:dyDescent="0.3">
      <c r="A66" t="s">
        <v>261</v>
      </c>
      <c r="B66" t="s">
        <v>283</v>
      </c>
      <c r="C66" t="s">
        <v>297</v>
      </c>
      <c r="D66" t="s">
        <v>408</v>
      </c>
      <c r="E66" t="s">
        <v>409</v>
      </c>
      <c r="F66" s="15">
        <v>2412.8926119629241</v>
      </c>
      <c r="G66" s="15">
        <v>2487.4665591071835</v>
      </c>
      <c r="H66" s="15">
        <v>2506.9859143999765</v>
      </c>
      <c r="I66" s="15">
        <v>2472.9521667099784</v>
      </c>
      <c r="J66" s="15"/>
      <c r="K66" s="15"/>
      <c r="L66" s="15"/>
      <c r="M66" s="15"/>
      <c r="N66" s="15">
        <v>1184.1742210960958</v>
      </c>
      <c r="O66" s="15"/>
      <c r="P66" s="15"/>
      <c r="Q66" s="15"/>
      <c r="R66" s="15">
        <v>5776.7281740875478</v>
      </c>
      <c r="S66" s="15">
        <v>5476.4304003522739</v>
      </c>
      <c r="T66" s="15">
        <v>5752.2038558991671</v>
      </c>
      <c r="U66" s="15">
        <v>5818.7698624104869</v>
      </c>
      <c r="V66" s="15"/>
      <c r="W66" s="15"/>
      <c r="X66" s="15"/>
      <c r="Y66" s="15"/>
      <c r="Z66" s="15">
        <v>5452.9070747430105</v>
      </c>
      <c r="AA66" s="15"/>
      <c r="AB66" s="15"/>
      <c r="AC66" s="15"/>
      <c r="AD66" s="16">
        <f t="shared" si="66"/>
        <v>8189.6207860504719</v>
      </c>
      <c r="AE66" s="16">
        <f t="shared" si="67"/>
        <v>7963.8969594594573</v>
      </c>
      <c r="AF66" s="16">
        <f t="shared" si="68"/>
        <v>8259.1897702991446</v>
      </c>
      <c r="AG66" s="16">
        <f t="shared" si="69"/>
        <v>8291.7220291204649</v>
      </c>
      <c r="AH66" s="16">
        <f t="shared" si="70"/>
        <v>0</v>
      </c>
      <c r="AI66" s="16">
        <f t="shared" si="71"/>
        <v>0</v>
      </c>
      <c r="AJ66" s="16">
        <f t="shared" si="72"/>
        <v>0</v>
      </c>
      <c r="AK66" s="16">
        <f t="shared" si="73"/>
        <v>0</v>
      </c>
      <c r="AL66" s="16">
        <f t="shared" si="74"/>
        <v>6637.0812958391061</v>
      </c>
      <c r="AM66" s="16">
        <f t="shared" si="75"/>
        <v>0</v>
      </c>
      <c r="AN66" s="16">
        <f t="shared" si="76"/>
        <v>0</v>
      </c>
      <c r="AO66" s="16">
        <f t="shared" si="77"/>
        <v>0</v>
      </c>
      <c r="AP66" s="15">
        <v>257034</v>
      </c>
      <c r="AQ66" s="15">
        <v>259020.95499999999</v>
      </c>
      <c r="AR66" s="15">
        <v>260300.285</v>
      </c>
      <c r="AS66" s="16">
        <f t="shared" si="7"/>
        <v>938.74452872496397</v>
      </c>
      <c r="AT66" s="16">
        <f t="shared" si="8"/>
        <v>967.75779045075103</v>
      </c>
      <c r="AU66" s="16">
        <f t="shared" si="9"/>
        <v>975.35186566756795</v>
      </c>
      <c r="AV66" s="16">
        <f t="shared" si="10"/>
        <v>954.73054166987322</v>
      </c>
      <c r="AW66" s="16">
        <f t="shared" si="11"/>
        <v>0</v>
      </c>
      <c r="AX66" s="16">
        <f t="shared" si="12"/>
        <v>0</v>
      </c>
      <c r="AY66" s="16">
        <f t="shared" si="13"/>
        <v>0</v>
      </c>
      <c r="AZ66" s="16">
        <f t="shared" si="14"/>
        <v>0</v>
      </c>
      <c r="BA66" s="16">
        <f t="shared" si="15"/>
        <v>457.17313531489987</v>
      </c>
      <c r="BB66" s="16">
        <f t="shared" si="16"/>
        <v>0</v>
      </c>
      <c r="BC66" s="16">
        <f t="shared" si="17"/>
        <v>0</v>
      </c>
      <c r="BD66" s="16">
        <f t="shared" si="18"/>
        <v>0</v>
      </c>
      <c r="BE66" s="16">
        <f t="shared" si="19"/>
        <v>2247.4568244230522</v>
      </c>
      <c r="BF66" s="16">
        <f t="shared" si="20"/>
        <v>2130.6248980104865</v>
      </c>
      <c r="BG66" s="16">
        <f t="shared" si="21"/>
        <v>2237.9155504326927</v>
      </c>
      <c r="BH66" s="16">
        <f t="shared" si="22"/>
        <v>2246.4475364205523</v>
      </c>
      <c r="BI66" s="16">
        <f t="shared" si="23"/>
        <v>0</v>
      </c>
      <c r="BJ66" s="16">
        <f t="shared" si="24"/>
        <v>0</v>
      </c>
      <c r="BK66" s="16">
        <f t="shared" si="25"/>
        <v>0</v>
      </c>
      <c r="BL66" s="16">
        <f t="shared" si="26"/>
        <v>0</v>
      </c>
      <c r="BM66" s="16">
        <f t="shared" si="27"/>
        <v>2105.1992008689067</v>
      </c>
      <c r="BN66" s="16">
        <f t="shared" si="28"/>
        <v>0</v>
      </c>
      <c r="BO66" s="16">
        <f t="shared" si="29"/>
        <v>0</v>
      </c>
      <c r="BP66" s="16">
        <f t="shared" si="30"/>
        <v>0</v>
      </c>
      <c r="BQ66" s="16">
        <f t="shared" si="31"/>
        <v>3186.2013531480161</v>
      </c>
      <c r="BR66" s="16">
        <f t="shared" si="32"/>
        <v>3098.3826884612376</v>
      </c>
      <c r="BS66" s="16">
        <f t="shared" si="33"/>
        <v>3213.2674161002606</v>
      </c>
      <c r="BT66" s="16">
        <f t="shared" si="34"/>
        <v>3201.1780780904255</v>
      </c>
      <c r="BU66" s="16">
        <f t="shared" si="35"/>
        <v>0</v>
      </c>
      <c r="BV66" s="16">
        <f t="shared" si="36"/>
        <v>0</v>
      </c>
      <c r="BW66" s="16">
        <f t="shared" si="37"/>
        <v>0</v>
      </c>
      <c r="BX66" s="16">
        <f t="shared" si="38"/>
        <v>0</v>
      </c>
      <c r="BY66" s="16">
        <f t="shared" si="39"/>
        <v>2562.372336183807</v>
      </c>
      <c r="BZ66" s="16">
        <f t="shared" si="40"/>
        <v>0</v>
      </c>
      <c r="CA66" s="16">
        <f t="shared" si="41"/>
        <v>0</v>
      </c>
      <c r="CB66" s="16">
        <f t="shared" si="42"/>
        <v>0</v>
      </c>
    </row>
    <row r="67" spans="1:80" x14ac:dyDescent="0.3">
      <c r="A67" t="s">
        <v>261</v>
      </c>
      <c r="B67" t="s">
        <v>283</v>
      </c>
      <c r="C67" t="s">
        <v>297</v>
      </c>
      <c r="D67" t="s">
        <v>412</v>
      </c>
      <c r="E67" t="s">
        <v>413</v>
      </c>
      <c r="F67" s="15">
        <v>6961.6982293028268</v>
      </c>
      <c r="G67" s="15">
        <v>7229.2172354556487</v>
      </c>
      <c r="H67" s="15">
        <v>7752.8814600246205</v>
      </c>
      <c r="I67" s="15">
        <v>7373.5296803193396</v>
      </c>
      <c r="J67" s="15"/>
      <c r="K67" s="15"/>
      <c r="L67" s="15"/>
      <c r="M67" s="15"/>
      <c r="N67" s="15">
        <v>6031.4670066252111</v>
      </c>
      <c r="O67" s="15"/>
      <c r="P67" s="15"/>
      <c r="Q67" s="15"/>
      <c r="R67" s="15">
        <v>16902.05845788576</v>
      </c>
      <c r="S67" s="15">
        <v>16437.427880594005</v>
      </c>
      <c r="T67" s="15">
        <v>17145.185591735943</v>
      </c>
      <c r="U67" s="15">
        <v>17450.376498479902</v>
      </c>
      <c r="V67" s="15"/>
      <c r="W67" s="15"/>
      <c r="X67" s="15"/>
      <c r="Y67" s="15"/>
      <c r="Z67" s="15">
        <v>16482.778807816761</v>
      </c>
      <c r="AA67" s="15"/>
      <c r="AB67" s="15"/>
      <c r="AC67" s="15"/>
      <c r="AD67" s="16">
        <f t="shared" si="66"/>
        <v>23863.756687188587</v>
      </c>
      <c r="AE67" s="16">
        <f t="shared" si="67"/>
        <v>23666.645116049654</v>
      </c>
      <c r="AF67" s="16">
        <f t="shared" si="68"/>
        <v>24898.067051760561</v>
      </c>
      <c r="AG67" s="16">
        <f t="shared" si="69"/>
        <v>24823.90617879924</v>
      </c>
      <c r="AH67" s="16">
        <f t="shared" si="70"/>
        <v>0</v>
      </c>
      <c r="AI67" s="16">
        <f t="shared" si="71"/>
        <v>0</v>
      </c>
      <c r="AJ67" s="16">
        <f t="shared" si="72"/>
        <v>0</v>
      </c>
      <c r="AK67" s="16">
        <f t="shared" si="73"/>
        <v>0</v>
      </c>
      <c r="AL67" s="16">
        <f t="shared" si="74"/>
        <v>22514.245814441972</v>
      </c>
      <c r="AM67" s="16">
        <f t="shared" si="75"/>
        <v>0</v>
      </c>
      <c r="AN67" s="16">
        <f t="shared" si="76"/>
        <v>0</v>
      </c>
      <c r="AO67" s="16">
        <f t="shared" si="77"/>
        <v>0</v>
      </c>
      <c r="AP67" s="15">
        <v>791966</v>
      </c>
      <c r="AQ67" s="15">
        <v>792040.31400000001</v>
      </c>
      <c r="AR67" s="15">
        <v>794973.87199999997</v>
      </c>
      <c r="AS67" s="16">
        <f t="shared" si="7"/>
        <v>879.04003824694837</v>
      </c>
      <c r="AT67" s="16">
        <f t="shared" si="8"/>
        <v>912.81914065195338</v>
      </c>
      <c r="AU67" s="16">
        <f t="shared" si="9"/>
        <v>978.94119949904677</v>
      </c>
      <c r="AV67" s="16">
        <f t="shared" si="10"/>
        <v>930.95383530178992</v>
      </c>
      <c r="AW67" s="16">
        <f t="shared" si="11"/>
        <v>0</v>
      </c>
      <c r="AX67" s="16">
        <f t="shared" si="12"/>
        <v>0</v>
      </c>
      <c r="AY67" s="16">
        <f t="shared" si="13"/>
        <v>0</v>
      </c>
      <c r="AZ67" s="16">
        <f t="shared" si="14"/>
        <v>0</v>
      </c>
      <c r="BA67" s="16">
        <f t="shared" si="15"/>
        <v>761.51010245486202</v>
      </c>
      <c r="BB67" s="16">
        <f t="shared" si="16"/>
        <v>0</v>
      </c>
      <c r="BC67" s="16">
        <f t="shared" si="17"/>
        <v>0</v>
      </c>
      <c r="BD67" s="16">
        <f t="shared" si="18"/>
        <v>0</v>
      </c>
      <c r="BE67" s="16">
        <f t="shared" si="19"/>
        <v>2134.1899094008786</v>
      </c>
      <c r="BF67" s="16">
        <f t="shared" si="20"/>
        <v>2075.5219138945363</v>
      </c>
      <c r="BG67" s="16">
        <f t="shared" si="21"/>
        <v>2164.8890977309561</v>
      </c>
      <c r="BH67" s="16">
        <f t="shared" si="22"/>
        <v>2203.2182188241372</v>
      </c>
      <c r="BI67" s="16">
        <f t="shared" si="23"/>
        <v>0</v>
      </c>
      <c r="BJ67" s="16">
        <f t="shared" si="24"/>
        <v>0</v>
      </c>
      <c r="BK67" s="16">
        <f t="shared" si="25"/>
        <v>0</v>
      </c>
      <c r="BL67" s="16">
        <f t="shared" si="26"/>
        <v>0</v>
      </c>
      <c r="BM67" s="16">
        <f t="shared" si="27"/>
        <v>2081.0530116295017</v>
      </c>
      <c r="BN67" s="16">
        <f t="shared" si="28"/>
        <v>0</v>
      </c>
      <c r="BO67" s="16">
        <f t="shared" si="29"/>
        <v>0</v>
      </c>
      <c r="BP67" s="16">
        <f t="shared" si="30"/>
        <v>0</v>
      </c>
      <c r="BQ67" s="16">
        <f t="shared" si="31"/>
        <v>3013.229947647827</v>
      </c>
      <c r="BR67" s="16">
        <f t="shared" si="32"/>
        <v>2988.3410545464899</v>
      </c>
      <c r="BS67" s="16">
        <f t="shared" si="33"/>
        <v>3143.8302972300025</v>
      </c>
      <c r="BT67" s="16">
        <f t="shared" si="34"/>
        <v>3134.1720541259265</v>
      </c>
      <c r="BU67" s="16">
        <f t="shared" si="35"/>
        <v>0</v>
      </c>
      <c r="BV67" s="16">
        <f t="shared" si="36"/>
        <v>0</v>
      </c>
      <c r="BW67" s="16">
        <f t="shared" si="37"/>
        <v>0</v>
      </c>
      <c r="BX67" s="16">
        <f t="shared" si="38"/>
        <v>0</v>
      </c>
      <c r="BY67" s="16">
        <f t="shared" si="39"/>
        <v>2842.5631140843634</v>
      </c>
      <c r="BZ67" s="16">
        <f t="shared" si="40"/>
        <v>0</v>
      </c>
      <c r="CA67" s="16">
        <f t="shared" si="41"/>
        <v>0</v>
      </c>
      <c r="CB67" s="16">
        <f t="shared" si="42"/>
        <v>0</v>
      </c>
    </row>
    <row r="68" spans="1:80" x14ac:dyDescent="0.3">
      <c r="A68" t="s">
        <v>279</v>
      </c>
      <c r="B68" t="s">
        <v>320</v>
      </c>
      <c r="C68" t="s">
        <v>325</v>
      </c>
      <c r="D68" t="s">
        <v>414</v>
      </c>
      <c r="E68" t="s">
        <v>415</v>
      </c>
      <c r="F68" s="15">
        <v>6217.7801813399074</v>
      </c>
      <c r="G68" s="15">
        <v>6400.2358871695433</v>
      </c>
      <c r="H68" s="15">
        <v>6982.7877156587338</v>
      </c>
      <c r="I68" s="15">
        <v>6377.8593533820422</v>
      </c>
      <c r="J68" s="15"/>
      <c r="K68" s="15"/>
      <c r="L68" s="15"/>
      <c r="M68" s="15"/>
      <c r="N68" s="15">
        <v>6617.3137943517177</v>
      </c>
      <c r="O68" s="15"/>
      <c r="P68" s="15"/>
      <c r="Q68" s="15"/>
      <c r="R68" s="15">
        <v>15066.370917121796</v>
      </c>
      <c r="S68" s="15">
        <v>14574.8492780167</v>
      </c>
      <c r="T68" s="15">
        <v>15617.339979353579</v>
      </c>
      <c r="U68" s="15">
        <v>15609.251828550061</v>
      </c>
      <c r="V68" s="15"/>
      <c r="W68" s="15"/>
      <c r="X68" s="15"/>
      <c r="Y68" s="15"/>
      <c r="Z68" s="15">
        <v>15403.344582012945</v>
      </c>
      <c r="AA68" s="15"/>
      <c r="AB68" s="15"/>
      <c r="AC68" s="15"/>
      <c r="AD68" s="16">
        <f t="shared" si="66"/>
        <v>21284.151098461705</v>
      </c>
      <c r="AE68" s="16">
        <f t="shared" si="67"/>
        <v>20975.085165186243</v>
      </c>
      <c r="AF68" s="16">
        <f t="shared" si="68"/>
        <v>22600.127695012314</v>
      </c>
      <c r="AG68" s="16">
        <f t="shared" si="69"/>
        <v>21987.111181932101</v>
      </c>
      <c r="AH68" s="16">
        <f t="shared" si="70"/>
        <v>0</v>
      </c>
      <c r="AI68" s="16">
        <f t="shared" si="71"/>
        <v>0</v>
      </c>
      <c r="AJ68" s="16">
        <f t="shared" si="72"/>
        <v>0</v>
      </c>
      <c r="AK68" s="16">
        <f t="shared" si="73"/>
        <v>0</v>
      </c>
      <c r="AL68" s="16">
        <f t="shared" si="74"/>
        <v>22020.658376364663</v>
      </c>
      <c r="AM68" s="16">
        <f t="shared" si="75"/>
        <v>0</v>
      </c>
      <c r="AN68" s="16">
        <f t="shared" si="76"/>
        <v>0</v>
      </c>
      <c r="AO68" s="16">
        <f t="shared" si="77"/>
        <v>0</v>
      </c>
      <c r="AP68" s="15">
        <v>787171</v>
      </c>
      <c r="AQ68" s="15">
        <v>789216.09200000018</v>
      </c>
      <c r="AR68" s="15">
        <v>794503.62000000011</v>
      </c>
      <c r="AS68" s="16">
        <f t="shared" si="7"/>
        <v>789.88938633916985</v>
      </c>
      <c r="AT68" s="16">
        <f t="shared" si="8"/>
        <v>813.06804838714118</v>
      </c>
      <c r="AU68" s="16">
        <f t="shared" si="9"/>
        <v>887.07380171001387</v>
      </c>
      <c r="AV68" s="16">
        <f t="shared" si="10"/>
        <v>808.12586286976523</v>
      </c>
      <c r="AW68" s="16">
        <f t="shared" si="11"/>
        <v>0</v>
      </c>
      <c r="AX68" s="16">
        <f t="shared" si="12"/>
        <v>0</v>
      </c>
      <c r="AY68" s="16">
        <f t="shared" si="13"/>
        <v>0</v>
      </c>
      <c r="AZ68" s="16">
        <f t="shared" si="14"/>
        <v>0</v>
      </c>
      <c r="BA68" s="16">
        <f t="shared" si="15"/>
        <v>838.4666584258797</v>
      </c>
      <c r="BB68" s="16">
        <f t="shared" si="16"/>
        <v>0</v>
      </c>
      <c r="BC68" s="16">
        <f t="shared" si="17"/>
        <v>0</v>
      </c>
      <c r="BD68" s="16">
        <f t="shared" si="18"/>
        <v>0</v>
      </c>
      <c r="BE68" s="16">
        <f t="shared" si="19"/>
        <v>1913.9895800431923</v>
      </c>
      <c r="BF68" s="16">
        <f t="shared" si="20"/>
        <v>1851.54804712276</v>
      </c>
      <c r="BG68" s="16">
        <f t="shared" si="21"/>
        <v>1983.9831471628884</v>
      </c>
      <c r="BH68" s="16">
        <f t="shared" si="22"/>
        <v>1977.8172273443781</v>
      </c>
      <c r="BI68" s="16">
        <f t="shared" si="23"/>
        <v>0</v>
      </c>
      <c r="BJ68" s="16">
        <f t="shared" si="24"/>
        <v>0</v>
      </c>
      <c r="BK68" s="16">
        <f t="shared" si="25"/>
        <v>0</v>
      </c>
      <c r="BL68" s="16">
        <f t="shared" si="26"/>
        <v>0</v>
      </c>
      <c r="BM68" s="16">
        <f t="shared" si="27"/>
        <v>1951.7271300156083</v>
      </c>
      <c r="BN68" s="16">
        <f t="shared" si="28"/>
        <v>0</v>
      </c>
      <c r="BO68" s="16">
        <f t="shared" si="29"/>
        <v>0</v>
      </c>
      <c r="BP68" s="16">
        <f t="shared" si="30"/>
        <v>0</v>
      </c>
      <c r="BQ68" s="16">
        <f t="shared" si="31"/>
        <v>2703.8789663823623</v>
      </c>
      <c r="BR68" s="16">
        <f t="shared" si="32"/>
        <v>2664.6160955099008</v>
      </c>
      <c r="BS68" s="16">
        <f t="shared" si="33"/>
        <v>2871.0569488729025</v>
      </c>
      <c r="BT68" s="16">
        <f t="shared" si="34"/>
        <v>2785.943090214143</v>
      </c>
      <c r="BU68" s="16">
        <f t="shared" si="35"/>
        <v>0</v>
      </c>
      <c r="BV68" s="16">
        <f t="shared" si="36"/>
        <v>0</v>
      </c>
      <c r="BW68" s="16">
        <f t="shared" si="37"/>
        <v>0</v>
      </c>
      <c r="BX68" s="16">
        <f t="shared" si="38"/>
        <v>0</v>
      </c>
      <c r="BY68" s="16">
        <f t="shared" si="39"/>
        <v>2790.1937884414879</v>
      </c>
      <c r="BZ68" s="16">
        <f t="shared" si="40"/>
        <v>0</v>
      </c>
      <c r="CA68" s="16">
        <f t="shared" si="41"/>
        <v>0</v>
      </c>
      <c r="CB68" s="16">
        <f t="shared" si="42"/>
        <v>0</v>
      </c>
    </row>
    <row r="69" spans="1:80" x14ac:dyDescent="0.3">
      <c r="A69" t="s">
        <v>255</v>
      </c>
      <c r="B69" t="s">
        <v>274</v>
      </c>
      <c r="C69" t="s">
        <v>249</v>
      </c>
      <c r="D69" t="s">
        <v>416</v>
      </c>
      <c r="E69" t="s">
        <v>417</v>
      </c>
      <c r="F69" s="15">
        <v>3023.5147065430911</v>
      </c>
      <c r="G69" s="15">
        <v>3231.6658570475365</v>
      </c>
      <c r="H69" s="15">
        <v>3154.9860704942384</v>
      </c>
      <c r="I69" s="15">
        <v>3187.6971046337112</v>
      </c>
      <c r="J69" s="15"/>
      <c r="K69" s="15"/>
      <c r="L69" s="15"/>
      <c r="M69" s="15"/>
      <c r="N69" s="15">
        <v>3180.4457177058484</v>
      </c>
      <c r="O69" s="15"/>
      <c r="P69" s="15"/>
      <c r="Q69" s="15"/>
      <c r="R69" s="15">
        <v>6395.1091531545662</v>
      </c>
      <c r="S69" s="15">
        <v>6222.3250352462801</v>
      </c>
      <c r="T69" s="15">
        <v>6223.840150530852</v>
      </c>
      <c r="U69" s="15">
        <v>6575.9080630748767</v>
      </c>
      <c r="V69" s="15"/>
      <c r="W69" s="15"/>
      <c r="X69" s="15"/>
      <c r="Y69" s="15"/>
      <c r="Z69" s="15">
        <v>6111.5532043781122</v>
      </c>
      <c r="AA69" s="15"/>
      <c r="AB69" s="15"/>
      <c r="AC69" s="15"/>
      <c r="AD69" s="16">
        <f t="shared" si="66"/>
        <v>9418.6238596976582</v>
      </c>
      <c r="AE69" s="16">
        <f t="shared" si="67"/>
        <v>9453.9908922938157</v>
      </c>
      <c r="AF69" s="16">
        <f t="shared" si="68"/>
        <v>9378.8262210250905</v>
      </c>
      <c r="AG69" s="16">
        <f t="shared" si="69"/>
        <v>9763.6051677085889</v>
      </c>
      <c r="AH69" s="16">
        <f t="shared" si="70"/>
        <v>0</v>
      </c>
      <c r="AI69" s="16">
        <f t="shared" si="71"/>
        <v>0</v>
      </c>
      <c r="AJ69" s="16">
        <f t="shared" si="72"/>
        <v>0</v>
      </c>
      <c r="AK69" s="16">
        <f t="shared" si="73"/>
        <v>0</v>
      </c>
      <c r="AL69" s="16">
        <f t="shared" si="74"/>
        <v>9291.9989220839598</v>
      </c>
      <c r="AM69" s="16">
        <f t="shared" si="75"/>
        <v>0</v>
      </c>
      <c r="AN69" s="16">
        <f t="shared" si="76"/>
        <v>0</v>
      </c>
      <c r="AO69" s="16">
        <f t="shared" si="77"/>
        <v>0</v>
      </c>
      <c r="AP69" s="15">
        <v>308940</v>
      </c>
      <c r="AQ69" s="15">
        <v>308678.71999999997</v>
      </c>
      <c r="AR69" s="15">
        <v>309437.24599999998</v>
      </c>
      <c r="AS69" s="16">
        <f t="shared" si="7"/>
        <v>978.67375753968122</v>
      </c>
      <c r="AT69" s="16">
        <f t="shared" si="8"/>
        <v>1046.0496721200029</v>
      </c>
      <c r="AU69" s="16">
        <f t="shared" si="9"/>
        <v>1021.2293877433283</v>
      </c>
      <c r="AV69" s="16">
        <f t="shared" si="10"/>
        <v>1032.6909171561006</v>
      </c>
      <c r="AW69" s="16">
        <f t="shared" si="11"/>
        <v>0</v>
      </c>
      <c r="AX69" s="16">
        <f t="shared" si="12"/>
        <v>0</v>
      </c>
      <c r="AY69" s="16">
        <f t="shared" si="13"/>
        <v>0</v>
      </c>
      <c r="AZ69" s="16">
        <f t="shared" si="14"/>
        <v>0</v>
      </c>
      <c r="BA69" s="16">
        <f t="shared" si="15"/>
        <v>1030.3417474667021</v>
      </c>
      <c r="BB69" s="16">
        <f t="shared" si="16"/>
        <v>0</v>
      </c>
      <c r="BC69" s="16">
        <f t="shared" si="17"/>
        <v>0</v>
      </c>
      <c r="BD69" s="16">
        <f t="shared" si="18"/>
        <v>0</v>
      </c>
      <c r="BE69" s="16">
        <f t="shared" si="19"/>
        <v>2070.0165576340282</v>
      </c>
      <c r="BF69" s="16">
        <f t="shared" si="20"/>
        <v>2014.0885075568979</v>
      </c>
      <c r="BG69" s="16">
        <f t="shared" si="21"/>
        <v>2014.5789313558787</v>
      </c>
      <c r="BH69" s="16">
        <f t="shared" si="22"/>
        <v>2130.3405894241355</v>
      </c>
      <c r="BI69" s="16">
        <f t="shared" si="23"/>
        <v>0</v>
      </c>
      <c r="BJ69" s="16">
        <f t="shared" si="24"/>
        <v>0</v>
      </c>
      <c r="BK69" s="16">
        <f t="shared" si="25"/>
        <v>0</v>
      </c>
      <c r="BL69" s="16">
        <f t="shared" si="26"/>
        <v>0</v>
      </c>
      <c r="BM69" s="16">
        <f t="shared" si="27"/>
        <v>1979.9075246839539</v>
      </c>
      <c r="BN69" s="16">
        <f t="shared" si="28"/>
        <v>0</v>
      </c>
      <c r="BO69" s="16">
        <f t="shared" si="29"/>
        <v>0</v>
      </c>
      <c r="BP69" s="16">
        <f t="shared" si="30"/>
        <v>0</v>
      </c>
      <c r="BQ69" s="16">
        <f t="shared" si="31"/>
        <v>3048.6903151737092</v>
      </c>
      <c r="BR69" s="16">
        <f t="shared" si="32"/>
        <v>3060.1381796769001</v>
      </c>
      <c r="BS69" s="16">
        <f t="shared" si="33"/>
        <v>3035.808319099207</v>
      </c>
      <c r="BT69" s="16">
        <f t="shared" si="34"/>
        <v>3163.0315065802361</v>
      </c>
      <c r="BU69" s="16">
        <f t="shared" si="35"/>
        <v>0</v>
      </c>
      <c r="BV69" s="16">
        <f t="shared" si="36"/>
        <v>0</v>
      </c>
      <c r="BW69" s="16">
        <f t="shared" si="37"/>
        <v>0</v>
      </c>
      <c r="BX69" s="16">
        <f t="shared" si="38"/>
        <v>0</v>
      </c>
      <c r="BY69" s="16">
        <f t="shared" si="39"/>
        <v>3010.2492721506555</v>
      </c>
      <c r="BZ69" s="16">
        <f t="shared" si="40"/>
        <v>0</v>
      </c>
      <c r="CA69" s="16">
        <f t="shared" si="41"/>
        <v>0</v>
      </c>
      <c r="CB69" s="16">
        <f t="shared" si="42"/>
        <v>0</v>
      </c>
    </row>
    <row r="70" spans="1:80" x14ac:dyDescent="0.3">
      <c r="A70" t="s">
        <v>279</v>
      </c>
      <c r="B70" t="s">
        <v>320</v>
      </c>
      <c r="C70" t="s">
        <v>325</v>
      </c>
      <c r="D70" t="s">
        <v>418</v>
      </c>
      <c r="E70" t="s">
        <v>419</v>
      </c>
      <c r="F70" s="15">
        <v>4256.1171426990204</v>
      </c>
      <c r="G70" s="15">
        <v>4448.8476157179948</v>
      </c>
      <c r="H70" s="15">
        <v>4479.4559644386591</v>
      </c>
      <c r="I70" s="15">
        <v>4335.3711314793436</v>
      </c>
      <c r="J70" s="15"/>
      <c r="K70" s="15"/>
      <c r="L70" s="15"/>
      <c r="M70" s="15"/>
      <c r="N70" s="15">
        <v>4525.1309439787137</v>
      </c>
      <c r="O70" s="15"/>
      <c r="P70" s="15"/>
      <c r="Q70" s="15"/>
      <c r="R70" s="15">
        <v>8515.2389709244799</v>
      </c>
      <c r="S70" s="15">
        <v>8250.6743710534356</v>
      </c>
      <c r="T70" s="15">
        <v>8642.8690786139159</v>
      </c>
      <c r="U70" s="15">
        <v>8900.0495116185011</v>
      </c>
      <c r="V70" s="15"/>
      <c r="W70" s="15"/>
      <c r="X70" s="15"/>
      <c r="Y70" s="15"/>
      <c r="Z70" s="15">
        <v>8473.4016862350582</v>
      </c>
      <c r="AA70" s="15"/>
      <c r="AB70" s="15"/>
      <c r="AC70" s="15"/>
      <c r="AD70" s="16">
        <f t="shared" si="66"/>
        <v>12771.3561136235</v>
      </c>
      <c r="AE70" s="16">
        <f t="shared" si="67"/>
        <v>12699.52198677143</v>
      </c>
      <c r="AF70" s="16">
        <f t="shared" si="68"/>
        <v>13122.325043052575</v>
      </c>
      <c r="AG70" s="16">
        <f t="shared" si="69"/>
        <v>13235.420643097845</v>
      </c>
      <c r="AH70" s="16">
        <f t="shared" si="70"/>
        <v>0</v>
      </c>
      <c r="AI70" s="16">
        <f t="shared" si="71"/>
        <v>0</v>
      </c>
      <c r="AJ70" s="16">
        <f t="shared" si="72"/>
        <v>0</v>
      </c>
      <c r="AK70" s="16">
        <f t="shared" si="73"/>
        <v>0</v>
      </c>
      <c r="AL70" s="16">
        <f t="shared" si="74"/>
        <v>12998.532630213773</v>
      </c>
      <c r="AM70" s="16">
        <f t="shared" si="75"/>
        <v>0</v>
      </c>
      <c r="AN70" s="16">
        <f t="shared" si="76"/>
        <v>0</v>
      </c>
      <c r="AO70" s="16">
        <f t="shared" si="77"/>
        <v>0</v>
      </c>
      <c r="AP70" s="15">
        <v>424667</v>
      </c>
      <c r="AQ70" s="15">
        <v>425861.29299999995</v>
      </c>
      <c r="AR70" s="15">
        <v>427583.80199999997</v>
      </c>
      <c r="AS70" s="16">
        <f t="shared" ref="AS70:AS133" si="78">IFERROR((F70/$AP70)*100000,"")</f>
        <v>1002.2246001452951</v>
      </c>
      <c r="AT70" s="16">
        <f t="shared" ref="AT70:AT133" si="79">IFERROR((G70/$AP70)*100000,"")</f>
        <v>1047.6085063633375</v>
      </c>
      <c r="AU70" s="16">
        <f t="shared" ref="AU70:AU133" si="80">IFERROR((H70/$AP70)*100000,"")</f>
        <v>1054.8161181440184</v>
      </c>
      <c r="AV70" s="16">
        <f t="shared" ref="AV70:AV133" si="81">IFERROR((I70/$AQ70)*100000,"")</f>
        <v>1018.0242259019639</v>
      </c>
      <c r="AW70" s="16">
        <f t="shared" ref="AW70:AW133" si="82">IFERROR((J70/$AQ70)*100000,"")</f>
        <v>0</v>
      </c>
      <c r="AX70" s="16">
        <f t="shared" ref="AX70:AX133" si="83">IFERROR((K70/$AQ70)*100000,"")</f>
        <v>0</v>
      </c>
      <c r="AY70" s="16">
        <f t="shared" ref="AY70:AY133" si="84">IFERROR((L70/$AQ70)*100000,"")</f>
        <v>0</v>
      </c>
      <c r="AZ70" s="16">
        <f t="shared" ref="AZ70:AZ133" si="85">IFERROR((M70/$AR70)*100000,"")</f>
        <v>0</v>
      </c>
      <c r="BA70" s="16">
        <f t="shared" ref="BA70:BA133" si="86">IFERROR((N70/$AQ70)*100000,"")</f>
        <v>1062.5832914048647</v>
      </c>
      <c r="BB70" s="16">
        <f t="shared" ref="BB70:BB133" si="87">IFERROR((O70/$AQ70)*100000,"")</f>
        <v>0</v>
      </c>
      <c r="BC70" s="16">
        <f t="shared" ref="BC70:BC133" si="88">IFERROR((P70/$AQ70)*100000,"")</f>
        <v>0</v>
      </c>
      <c r="BD70" s="16">
        <f t="shared" ref="BD70:BD133" si="89">IFERROR((Q70/$AR70)*100000,"")</f>
        <v>0</v>
      </c>
      <c r="BE70" s="16">
        <f t="shared" ref="BE70:BE133" si="90">IFERROR((R70/$AP70)*100000,"")</f>
        <v>2005.1567394981196</v>
      </c>
      <c r="BF70" s="16">
        <f t="shared" ref="BF70:BF133" si="91">IFERROR((S70/$AP70)*100000,"")</f>
        <v>1942.8574320711136</v>
      </c>
      <c r="BG70" s="16">
        <f t="shared" ref="BG70:BG133" si="92">IFERROR((T70/$AP70)*100000,"")</f>
        <v>2035.2109013918944</v>
      </c>
      <c r="BH70" s="16">
        <f t="shared" ref="BH70:BH133" si="93">IFERROR((U70/$AQ70)*100000,"")</f>
        <v>2089.8939767269485</v>
      </c>
      <c r="BI70" s="16">
        <f t="shared" ref="BI70:BI133" si="94">IFERROR((V70/$AQ70)*100000,"")</f>
        <v>0</v>
      </c>
      <c r="BJ70" s="16">
        <f t="shared" ref="BJ70:BJ133" si="95">IFERROR((W70/$AQ70)*100000,"")</f>
        <v>0</v>
      </c>
      <c r="BK70" s="16">
        <f t="shared" ref="BK70:BK133" si="96">IFERROR((X70/$AQ70)*100000,"")</f>
        <v>0</v>
      </c>
      <c r="BL70" s="16">
        <f t="shared" ref="BL70:BL133" si="97">IFERROR((Y70/$AR70)*100000,"")</f>
        <v>0</v>
      </c>
      <c r="BM70" s="16">
        <f t="shared" ref="BM70:BM133" si="98">IFERROR((Z70/$AQ70)*100000,"")</f>
        <v>1989.7092845756845</v>
      </c>
      <c r="BN70" s="16">
        <f t="shared" ref="BN70:BN133" si="99">IFERROR((AA70/$AQ70)*100000,"")</f>
        <v>0</v>
      </c>
      <c r="BO70" s="16">
        <f t="shared" ref="BO70:BO133" si="100">IFERROR((AB70/$AQ70)*100000,"")</f>
        <v>0</v>
      </c>
      <c r="BP70" s="16">
        <f t="shared" ref="BP70:BP133" si="101">IFERROR((AC70/$AR70)*100000,"")</f>
        <v>0</v>
      </c>
      <c r="BQ70" s="16">
        <f t="shared" ref="BQ70:BQ133" si="102">IFERROR((AD70/$AP70)*100000,"")</f>
        <v>3007.3813396434148</v>
      </c>
      <c r="BR70" s="16">
        <f t="shared" ref="BR70:BR133" si="103">IFERROR((AE70/$AP70)*100000,"")</f>
        <v>2990.4659384344509</v>
      </c>
      <c r="BS70" s="16">
        <f t="shared" ref="BS70:BS133" si="104">IFERROR((AF70/$AP70)*100000,"")</f>
        <v>3090.027019535913</v>
      </c>
      <c r="BT70" s="16">
        <f t="shared" ref="BT70:BT133" si="105">IFERROR((AG70/$AQ70)*100000,"")</f>
        <v>3107.9182026289122</v>
      </c>
      <c r="BU70" s="16">
        <f t="shared" ref="BU70:BU133" si="106">IFERROR((AH70/$AQ70)*100000,"")</f>
        <v>0</v>
      </c>
      <c r="BV70" s="16">
        <f t="shared" ref="BV70:BV133" si="107">IFERROR((AI70/$AQ70)*100000,"")</f>
        <v>0</v>
      </c>
      <c r="BW70" s="16">
        <f t="shared" ref="BW70:BW133" si="108">IFERROR((AJ70/$AQ70)*100000,"")</f>
        <v>0</v>
      </c>
      <c r="BX70" s="16">
        <f t="shared" ref="BX70:BX133" si="109">IFERROR((AK70/$AR70)*100000,"")</f>
        <v>0</v>
      </c>
      <c r="BY70" s="16">
        <f t="shared" ref="BY70:BY133" si="110">IFERROR((AL70/$AQ70)*100000,"")</f>
        <v>3052.2925759805494</v>
      </c>
      <c r="BZ70" s="16">
        <f t="shared" ref="BZ70:BZ133" si="111">IFERROR((AM70/$AQ70)*100000,"")</f>
        <v>0</v>
      </c>
      <c r="CA70" s="16">
        <f t="shared" ref="CA70:CA133" si="112">IFERROR((AN70/$AQ70)*100000,"")</f>
        <v>0</v>
      </c>
      <c r="CB70" s="16">
        <f t="shared" ref="CB70:CB133" si="113">IFERROR((AO70/$AR70)*100000,"")</f>
        <v>0</v>
      </c>
    </row>
    <row r="71" spans="1:80" x14ac:dyDescent="0.3">
      <c r="A71" t="s">
        <v>261</v>
      </c>
      <c r="B71" t="s">
        <v>292</v>
      </c>
      <c r="C71" t="s">
        <v>303</v>
      </c>
      <c r="D71" t="s">
        <v>420</v>
      </c>
      <c r="E71" t="s">
        <v>421</v>
      </c>
      <c r="F71" s="15">
        <v>3995.0651286939551</v>
      </c>
      <c r="G71" s="15">
        <v>3309.7219868740358</v>
      </c>
      <c r="H71" s="15">
        <v>1937.8251875357339</v>
      </c>
      <c r="I71" s="15">
        <v>1571.315220818251</v>
      </c>
      <c r="J71" s="15"/>
      <c r="K71" s="15"/>
      <c r="L71" s="15"/>
      <c r="M71" s="15"/>
      <c r="N71" s="15">
        <v>1911.0122203665155</v>
      </c>
      <c r="O71" s="15"/>
      <c r="P71" s="15"/>
      <c r="Q71" s="15"/>
      <c r="R71" s="15">
        <v>6920.4336969942105</v>
      </c>
      <c r="S71" s="15">
        <v>6621.2141302095861</v>
      </c>
      <c r="T71" s="15">
        <v>6148.6044392818658</v>
      </c>
      <c r="U71" s="15">
        <v>6227.6022312432624</v>
      </c>
      <c r="V71" s="15"/>
      <c r="W71" s="15"/>
      <c r="X71" s="15"/>
      <c r="Y71" s="15"/>
      <c r="Z71" s="15">
        <v>6088.9520347049393</v>
      </c>
      <c r="AA71" s="15"/>
      <c r="AB71" s="15"/>
      <c r="AC71" s="15"/>
      <c r="AD71" s="16">
        <f t="shared" si="66"/>
        <v>10915.498825688166</v>
      </c>
      <c r="AE71" s="16">
        <f t="shared" si="67"/>
        <v>9930.9361170836219</v>
      </c>
      <c r="AF71" s="16">
        <f t="shared" si="68"/>
        <v>8086.4296268175995</v>
      </c>
      <c r="AG71" s="16">
        <f t="shared" si="69"/>
        <v>7798.9174520615134</v>
      </c>
      <c r="AH71" s="16">
        <f t="shared" si="70"/>
        <v>0</v>
      </c>
      <c r="AI71" s="16">
        <f t="shared" si="71"/>
        <v>0</v>
      </c>
      <c r="AJ71" s="16">
        <f t="shared" si="72"/>
        <v>0</v>
      </c>
      <c r="AK71" s="16">
        <f t="shared" si="73"/>
        <v>0</v>
      </c>
      <c r="AL71" s="16">
        <f t="shared" si="74"/>
        <v>7999.9642550714543</v>
      </c>
      <c r="AM71" s="16">
        <f t="shared" si="75"/>
        <v>0</v>
      </c>
      <c r="AN71" s="16">
        <f t="shared" si="76"/>
        <v>0</v>
      </c>
      <c r="AO71" s="16">
        <f t="shared" si="77"/>
        <v>0</v>
      </c>
      <c r="AP71" s="15">
        <v>319419</v>
      </c>
      <c r="AQ71" s="15">
        <v>319103.24300000002</v>
      </c>
      <c r="AR71" s="15">
        <v>320001.891</v>
      </c>
      <c r="AS71" s="16">
        <f t="shared" si="78"/>
        <v>1250.7287070255541</v>
      </c>
      <c r="AT71" s="16">
        <f t="shared" si="79"/>
        <v>1036.1694159940503</v>
      </c>
      <c r="AU71" s="16">
        <f t="shared" si="80"/>
        <v>606.671859700185</v>
      </c>
      <c r="AV71" s="16">
        <f t="shared" si="81"/>
        <v>492.41593599794618</v>
      </c>
      <c r="AW71" s="16">
        <f t="shared" si="82"/>
        <v>0</v>
      </c>
      <c r="AX71" s="16">
        <f t="shared" si="83"/>
        <v>0</v>
      </c>
      <c r="AY71" s="16">
        <f t="shared" si="84"/>
        <v>0</v>
      </c>
      <c r="AZ71" s="16">
        <f t="shared" si="85"/>
        <v>0</v>
      </c>
      <c r="BA71" s="16">
        <f t="shared" si="86"/>
        <v>598.86957036237811</v>
      </c>
      <c r="BB71" s="16">
        <f t="shared" si="87"/>
        <v>0</v>
      </c>
      <c r="BC71" s="16">
        <f t="shared" si="88"/>
        <v>0</v>
      </c>
      <c r="BD71" s="16">
        <f t="shared" si="89"/>
        <v>0</v>
      </c>
      <c r="BE71" s="16">
        <f t="shared" si="90"/>
        <v>2166.569207528109</v>
      </c>
      <c r="BF71" s="16">
        <f t="shared" si="91"/>
        <v>2072.8930120655268</v>
      </c>
      <c r="BG71" s="16">
        <f t="shared" si="92"/>
        <v>1924.9338452884349</v>
      </c>
      <c r="BH71" s="16">
        <f t="shared" si="93"/>
        <v>1951.5947793872037</v>
      </c>
      <c r="BI71" s="16">
        <f t="shared" si="94"/>
        <v>0</v>
      </c>
      <c r="BJ71" s="16">
        <f t="shared" si="95"/>
        <v>0</v>
      </c>
      <c r="BK71" s="16">
        <f t="shared" si="96"/>
        <v>0</v>
      </c>
      <c r="BL71" s="16">
        <f t="shared" si="97"/>
        <v>0</v>
      </c>
      <c r="BM71" s="16">
        <f t="shared" si="98"/>
        <v>1908.1448303253185</v>
      </c>
      <c r="BN71" s="16">
        <f t="shared" si="99"/>
        <v>0</v>
      </c>
      <c r="BO71" s="16">
        <f t="shared" si="100"/>
        <v>0</v>
      </c>
      <c r="BP71" s="16">
        <f t="shared" si="101"/>
        <v>0</v>
      </c>
      <c r="BQ71" s="16">
        <f t="shared" si="102"/>
        <v>3417.2979145536638</v>
      </c>
      <c r="BR71" s="16">
        <f t="shared" si="103"/>
        <v>3109.0624280595775</v>
      </c>
      <c r="BS71" s="16">
        <f t="shared" si="104"/>
        <v>2531.6057049886199</v>
      </c>
      <c r="BT71" s="16">
        <f t="shared" si="105"/>
        <v>2444.0107153851495</v>
      </c>
      <c r="BU71" s="16">
        <f t="shared" si="106"/>
        <v>0</v>
      </c>
      <c r="BV71" s="16">
        <f t="shared" si="107"/>
        <v>0</v>
      </c>
      <c r="BW71" s="16">
        <f t="shared" si="108"/>
        <v>0</v>
      </c>
      <c r="BX71" s="16">
        <f t="shared" si="109"/>
        <v>0</v>
      </c>
      <c r="BY71" s="16">
        <f t="shared" si="110"/>
        <v>2507.0144006876967</v>
      </c>
      <c r="BZ71" s="16">
        <f t="shared" si="111"/>
        <v>0</v>
      </c>
      <c r="CA71" s="16">
        <f t="shared" si="112"/>
        <v>0</v>
      </c>
      <c r="CB71" s="16">
        <f t="shared" si="113"/>
        <v>0</v>
      </c>
    </row>
    <row r="72" spans="1:80" x14ac:dyDescent="0.3">
      <c r="A72" t="s">
        <v>270</v>
      </c>
      <c r="B72" t="s">
        <v>305</v>
      </c>
      <c r="C72" t="s">
        <v>346</v>
      </c>
      <c r="D72" t="s">
        <v>424</v>
      </c>
      <c r="E72" t="s">
        <v>425</v>
      </c>
      <c r="F72" s="15">
        <v>2856.7227898966426</v>
      </c>
      <c r="G72" s="15">
        <v>2842.8709990180378</v>
      </c>
      <c r="H72" s="15">
        <v>2747.8904891357752</v>
      </c>
      <c r="I72" s="15">
        <v>2813.6282219311843</v>
      </c>
      <c r="J72" s="15"/>
      <c r="K72" s="15"/>
      <c r="L72" s="15"/>
      <c r="M72" s="15"/>
      <c r="N72" s="15">
        <v>3049.7378874642955</v>
      </c>
      <c r="O72" s="15"/>
      <c r="P72" s="15"/>
      <c r="Q72" s="15"/>
      <c r="R72" s="15">
        <v>6044.5931643118711</v>
      </c>
      <c r="S72" s="15">
        <v>5985.2722665575538</v>
      </c>
      <c r="T72" s="15">
        <v>6096.4281964864149</v>
      </c>
      <c r="U72" s="15">
        <v>6112.7120982304687</v>
      </c>
      <c r="V72" s="15"/>
      <c r="W72" s="15"/>
      <c r="X72" s="15"/>
      <c r="Y72" s="15"/>
      <c r="Z72" s="15">
        <v>5893.7187163909675</v>
      </c>
      <c r="AA72" s="15"/>
      <c r="AB72" s="15"/>
      <c r="AC72" s="15"/>
      <c r="AD72" s="16">
        <f t="shared" si="66"/>
        <v>8901.3159542085141</v>
      </c>
      <c r="AE72" s="16">
        <f t="shared" si="67"/>
        <v>8828.1432655755925</v>
      </c>
      <c r="AF72" s="16">
        <f t="shared" si="68"/>
        <v>8844.318685622191</v>
      </c>
      <c r="AG72" s="16">
        <f t="shared" si="69"/>
        <v>8926.3403201616529</v>
      </c>
      <c r="AH72" s="16">
        <f t="shared" si="70"/>
        <v>0</v>
      </c>
      <c r="AI72" s="16">
        <f t="shared" si="71"/>
        <v>0</v>
      </c>
      <c r="AJ72" s="16">
        <f t="shared" si="72"/>
        <v>0</v>
      </c>
      <c r="AK72" s="16">
        <f t="shared" si="73"/>
        <v>0</v>
      </c>
      <c r="AL72" s="16">
        <f t="shared" si="74"/>
        <v>8943.4566038552621</v>
      </c>
      <c r="AM72" s="16">
        <f t="shared" si="75"/>
        <v>0</v>
      </c>
      <c r="AN72" s="16">
        <f t="shared" si="76"/>
        <v>0</v>
      </c>
      <c r="AO72" s="16">
        <f t="shared" si="77"/>
        <v>0</v>
      </c>
      <c r="AP72" s="15">
        <v>342736</v>
      </c>
      <c r="AQ72" s="15">
        <v>346747.435</v>
      </c>
      <c r="AR72" s="15">
        <v>347744.23300000001</v>
      </c>
      <c r="AS72" s="16">
        <f t="shared" si="78"/>
        <v>833.50531893254356</v>
      </c>
      <c r="AT72" s="16">
        <f t="shared" si="79"/>
        <v>829.46378525104967</v>
      </c>
      <c r="AU72" s="16">
        <f t="shared" si="80"/>
        <v>801.75134480643271</v>
      </c>
      <c r="AV72" s="16">
        <f t="shared" si="81"/>
        <v>811.43447302823859</v>
      </c>
      <c r="AW72" s="16">
        <f t="shared" si="82"/>
        <v>0</v>
      </c>
      <c r="AX72" s="16">
        <f t="shared" si="83"/>
        <v>0</v>
      </c>
      <c r="AY72" s="16">
        <f t="shared" si="84"/>
        <v>0</v>
      </c>
      <c r="AZ72" s="16">
        <f t="shared" si="85"/>
        <v>0</v>
      </c>
      <c r="BA72" s="16">
        <f t="shared" si="86"/>
        <v>879.52716577825458</v>
      </c>
      <c r="BB72" s="16">
        <f t="shared" si="87"/>
        <v>0</v>
      </c>
      <c r="BC72" s="16">
        <f t="shared" si="88"/>
        <v>0</v>
      </c>
      <c r="BD72" s="16">
        <f t="shared" si="89"/>
        <v>0</v>
      </c>
      <c r="BE72" s="16">
        <f t="shared" si="90"/>
        <v>1763.6294886769617</v>
      </c>
      <c r="BF72" s="16">
        <f t="shared" si="91"/>
        <v>1746.3214446563984</v>
      </c>
      <c r="BG72" s="16">
        <f t="shared" si="92"/>
        <v>1778.7533835040424</v>
      </c>
      <c r="BH72" s="16">
        <f t="shared" si="93"/>
        <v>1762.8716123683707</v>
      </c>
      <c r="BI72" s="16">
        <f t="shared" si="94"/>
        <v>0</v>
      </c>
      <c r="BJ72" s="16">
        <f t="shared" si="95"/>
        <v>0</v>
      </c>
      <c r="BK72" s="16">
        <f t="shared" si="96"/>
        <v>0</v>
      </c>
      <c r="BL72" s="16">
        <f t="shared" si="97"/>
        <v>0</v>
      </c>
      <c r="BM72" s="16">
        <f t="shared" si="98"/>
        <v>1699.7151590727608</v>
      </c>
      <c r="BN72" s="16">
        <f t="shared" si="99"/>
        <v>0</v>
      </c>
      <c r="BO72" s="16">
        <f t="shared" si="100"/>
        <v>0</v>
      </c>
      <c r="BP72" s="16">
        <f t="shared" si="101"/>
        <v>0</v>
      </c>
      <c r="BQ72" s="16">
        <f t="shared" si="102"/>
        <v>2597.1348076095051</v>
      </c>
      <c r="BR72" s="16">
        <f t="shared" si="103"/>
        <v>2575.7852299074484</v>
      </c>
      <c r="BS72" s="16">
        <f t="shared" si="104"/>
        <v>2580.5047283104755</v>
      </c>
      <c r="BT72" s="16">
        <f t="shared" si="105"/>
        <v>2574.3060853966094</v>
      </c>
      <c r="BU72" s="16">
        <f t="shared" si="106"/>
        <v>0</v>
      </c>
      <c r="BV72" s="16">
        <f t="shared" si="107"/>
        <v>0</v>
      </c>
      <c r="BW72" s="16">
        <f t="shared" si="108"/>
        <v>0</v>
      </c>
      <c r="BX72" s="16">
        <f t="shared" si="109"/>
        <v>0</v>
      </c>
      <c r="BY72" s="16">
        <f t="shared" si="110"/>
        <v>2579.2423248510154</v>
      </c>
      <c r="BZ72" s="16">
        <f t="shared" si="111"/>
        <v>0</v>
      </c>
      <c r="CA72" s="16">
        <f t="shared" si="112"/>
        <v>0</v>
      </c>
      <c r="CB72" s="16">
        <f t="shared" si="113"/>
        <v>0</v>
      </c>
    </row>
    <row r="73" spans="1:80" x14ac:dyDescent="0.3">
      <c r="A73" t="s">
        <v>255</v>
      </c>
      <c r="B73" t="s">
        <v>274</v>
      </c>
      <c r="C73" t="s">
        <v>249</v>
      </c>
      <c r="D73" t="s">
        <v>428</v>
      </c>
      <c r="E73" t="s">
        <v>429</v>
      </c>
      <c r="F73" s="15">
        <v>1841.649929179574</v>
      </c>
      <c r="G73" s="15">
        <v>1788.1864429340908</v>
      </c>
      <c r="H73" s="15">
        <v>1924.4675462376372</v>
      </c>
      <c r="I73" s="15">
        <v>1726.9647833372405</v>
      </c>
      <c r="J73" s="15"/>
      <c r="K73" s="15"/>
      <c r="L73" s="15"/>
      <c r="M73" s="15"/>
      <c r="N73" s="15">
        <v>1931.4644857524022</v>
      </c>
      <c r="O73" s="15"/>
      <c r="P73" s="15"/>
      <c r="Q73" s="15"/>
      <c r="R73" s="15">
        <v>6396.582042281656</v>
      </c>
      <c r="S73" s="15">
        <v>6067.7962883111777</v>
      </c>
      <c r="T73" s="15">
        <v>6614.0350171366881</v>
      </c>
      <c r="U73" s="15">
        <v>6673.8658913444779</v>
      </c>
      <c r="V73" s="15"/>
      <c r="W73" s="15"/>
      <c r="X73" s="15"/>
      <c r="Y73" s="15"/>
      <c r="Z73" s="15">
        <v>6281.8610893558107</v>
      </c>
      <c r="AA73" s="15"/>
      <c r="AB73" s="15"/>
      <c r="AC73" s="15"/>
      <c r="AD73" s="16">
        <f t="shared" si="66"/>
        <v>8238.2319714612295</v>
      </c>
      <c r="AE73" s="16">
        <f t="shared" si="67"/>
        <v>7855.982731245269</v>
      </c>
      <c r="AF73" s="16">
        <f t="shared" si="68"/>
        <v>8538.5025633743244</v>
      </c>
      <c r="AG73" s="16">
        <f t="shared" si="69"/>
        <v>8400.8306746817179</v>
      </c>
      <c r="AH73" s="16">
        <f t="shared" si="70"/>
        <v>0</v>
      </c>
      <c r="AI73" s="16">
        <f t="shared" si="71"/>
        <v>0</v>
      </c>
      <c r="AJ73" s="16">
        <f t="shared" si="72"/>
        <v>0</v>
      </c>
      <c r="AK73" s="16">
        <f t="shared" si="73"/>
        <v>0</v>
      </c>
      <c r="AL73" s="16">
        <f t="shared" si="74"/>
        <v>8213.3255751082124</v>
      </c>
      <c r="AM73" s="16">
        <f t="shared" si="75"/>
        <v>0</v>
      </c>
      <c r="AN73" s="16">
        <f t="shared" si="76"/>
        <v>0</v>
      </c>
      <c r="AO73" s="16">
        <f t="shared" si="77"/>
        <v>0</v>
      </c>
      <c r="AP73" s="15">
        <v>338061</v>
      </c>
      <c r="AQ73" s="15">
        <v>338864.91200000001</v>
      </c>
      <c r="AR73" s="15">
        <v>339576.48200000002</v>
      </c>
      <c r="AS73" s="16">
        <f t="shared" si="78"/>
        <v>544.76852673913118</v>
      </c>
      <c r="AT73" s="16">
        <f t="shared" si="79"/>
        <v>528.95378139865022</v>
      </c>
      <c r="AU73" s="16">
        <f t="shared" si="80"/>
        <v>569.26635910017342</v>
      </c>
      <c r="AV73" s="16">
        <f t="shared" si="81"/>
        <v>509.63222280660335</v>
      </c>
      <c r="AW73" s="16">
        <f t="shared" si="82"/>
        <v>0</v>
      </c>
      <c r="AX73" s="16">
        <f t="shared" si="83"/>
        <v>0</v>
      </c>
      <c r="AY73" s="16">
        <f t="shared" si="84"/>
        <v>0</v>
      </c>
      <c r="AZ73" s="16">
        <f t="shared" si="85"/>
        <v>0</v>
      </c>
      <c r="BA73" s="16">
        <f t="shared" si="86"/>
        <v>569.98066703123345</v>
      </c>
      <c r="BB73" s="16">
        <f t="shared" si="87"/>
        <v>0</v>
      </c>
      <c r="BC73" s="16">
        <f t="shared" si="88"/>
        <v>0</v>
      </c>
      <c r="BD73" s="16">
        <f t="shared" si="89"/>
        <v>0</v>
      </c>
      <c r="BE73" s="16">
        <f t="shared" si="90"/>
        <v>1892.1384135649057</v>
      </c>
      <c r="BF73" s="16">
        <f t="shared" si="91"/>
        <v>1794.8820740372826</v>
      </c>
      <c r="BG73" s="16">
        <f t="shared" si="92"/>
        <v>1956.4620045307468</v>
      </c>
      <c r="BH73" s="16">
        <f t="shared" si="93"/>
        <v>1969.4768195252027</v>
      </c>
      <c r="BI73" s="16">
        <f t="shared" si="94"/>
        <v>0</v>
      </c>
      <c r="BJ73" s="16">
        <f t="shared" si="95"/>
        <v>0</v>
      </c>
      <c r="BK73" s="16">
        <f t="shared" si="96"/>
        <v>0</v>
      </c>
      <c r="BL73" s="16">
        <f t="shared" si="97"/>
        <v>0</v>
      </c>
      <c r="BM73" s="16">
        <f t="shared" si="98"/>
        <v>1853.7950867441273</v>
      </c>
      <c r="BN73" s="16">
        <f t="shared" si="99"/>
        <v>0</v>
      </c>
      <c r="BO73" s="16">
        <f t="shared" si="100"/>
        <v>0</v>
      </c>
      <c r="BP73" s="16">
        <f t="shared" si="101"/>
        <v>0</v>
      </c>
      <c r="BQ73" s="16">
        <f t="shared" si="102"/>
        <v>2436.9069403040367</v>
      </c>
      <c r="BR73" s="16">
        <f t="shared" si="103"/>
        <v>2323.8358554359329</v>
      </c>
      <c r="BS73" s="16">
        <f t="shared" si="104"/>
        <v>2525.7283636309198</v>
      </c>
      <c r="BT73" s="16">
        <f t="shared" si="105"/>
        <v>2479.1090423318064</v>
      </c>
      <c r="BU73" s="16">
        <f t="shared" si="106"/>
        <v>0</v>
      </c>
      <c r="BV73" s="16">
        <f t="shared" si="107"/>
        <v>0</v>
      </c>
      <c r="BW73" s="16">
        <f t="shared" si="108"/>
        <v>0</v>
      </c>
      <c r="BX73" s="16">
        <f t="shared" si="109"/>
        <v>0</v>
      </c>
      <c r="BY73" s="16">
        <f t="shared" si="110"/>
        <v>2423.7757537753605</v>
      </c>
      <c r="BZ73" s="16">
        <f t="shared" si="111"/>
        <v>0</v>
      </c>
      <c r="CA73" s="16">
        <f t="shared" si="112"/>
        <v>0</v>
      </c>
      <c r="CB73" s="16">
        <f t="shared" si="113"/>
        <v>0</v>
      </c>
    </row>
    <row r="74" spans="1:80" x14ac:dyDescent="0.3">
      <c r="A74" t="s">
        <v>288</v>
      </c>
      <c r="B74" t="s">
        <v>312</v>
      </c>
      <c r="C74" t="s">
        <v>342</v>
      </c>
      <c r="D74" t="s">
        <v>430</v>
      </c>
      <c r="E74" t="s">
        <v>431</v>
      </c>
      <c r="F74" s="15">
        <v>4273.0358745775629</v>
      </c>
      <c r="G74" s="15">
        <v>4669.7553581000875</v>
      </c>
      <c r="H74" s="15">
        <v>5023.8950572987396</v>
      </c>
      <c r="I74" s="15">
        <v>5219.1206328171866</v>
      </c>
      <c r="J74" s="15"/>
      <c r="K74" s="15"/>
      <c r="L74" s="15"/>
      <c r="M74" s="15"/>
      <c r="N74" s="15">
        <v>5779.639241273675</v>
      </c>
      <c r="O74" s="15"/>
      <c r="P74" s="15"/>
      <c r="Q74" s="15"/>
      <c r="R74" s="15">
        <v>9525.2651225957634</v>
      </c>
      <c r="S74" s="15">
        <v>9850.2005186340266</v>
      </c>
      <c r="T74" s="15">
        <v>10315.558054608515</v>
      </c>
      <c r="U74" s="15">
        <v>10544.086576115562</v>
      </c>
      <c r="V74" s="15"/>
      <c r="W74" s="15"/>
      <c r="X74" s="15"/>
      <c r="Y74" s="15"/>
      <c r="Z74" s="15">
        <v>10139.84789173617</v>
      </c>
      <c r="AA74" s="15"/>
      <c r="AB74" s="15"/>
      <c r="AC74" s="15"/>
      <c r="AD74" s="16">
        <f t="shared" si="66"/>
        <v>13798.300997173326</v>
      </c>
      <c r="AE74" s="16">
        <f t="shared" si="67"/>
        <v>14519.955876734115</v>
      </c>
      <c r="AF74" s="16">
        <f t="shared" si="68"/>
        <v>15339.453111907254</v>
      </c>
      <c r="AG74" s="16">
        <f t="shared" si="69"/>
        <v>15763.207208932748</v>
      </c>
      <c r="AH74" s="16">
        <f t="shared" si="70"/>
        <v>0</v>
      </c>
      <c r="AI74" s="16">
        <f t="shared" si="71"/>
        <v>0</v>
      </c>
      <c r="AJ74" s="16">
        <f t="shared" si="72"/>
        <v>0</v>
      </c>
      <c r="AK74" s="16">
        <f t="shared" si="73"/>
        <v>0</v>
      </c>
      <c r="AL74" s="16">
        <f t="shared" si="74"/>
        <v>15919.487133009845</v>
      </c>
      <c r="AM74" s="16">
        <f t="shared" si="75"/>
        <v>0</v>
      </c>
      <c r="AN74" s="16">
        <f t="shared" si="76"/>
        <v>0</v>
      </c>
      <c r="AO74" s="16">
        <f t="shared" si="77"/>
        <v>0</v>
      </c>
      <c r="AP74" s="15">
        <v>552259</v>
      </c>
      <c r="AQ74" s="15">
        <v>557997.0959999999</v>
      </c>
      <c r="AR74" s="15">
        <v>562512.02300000004</v>
      </c>
      <c r="AS74" s="16">
        <f t="shared" si="78"/>
        <v>773.73766196251449</v>
      </c>
      <c r="AT74" s="16">
        <f t="shared" si="79"/>
        <v>845.57342806547058</v>
      </c>
      <c r="AU74" s="16">
        <f t="shared" si="80"/>
        <v>909.69908273088163</v>
      </c>
      <c r="AV74" s="16">
        <f t="shared" si="81"/>
        <v>935.33114602753903</v>
      </c>
      <c r="AW74" s="16">
        <f t="shared" si="82"/>
        <v>0</v>
      </c>
      <c r="AX74" s="16">
        <f t="shared" si="83"/>
        <v>0</v>
      </c>
      <c r="AY74" s="16">
        <f t="shared" si="84"/>
        <v>0</v>
      </c>
      <c r="AZ74" s="16">
        <f t="shared" si="85"/>
        <v>0</v>
      </c>
      <c r="BA74" s="16">
        <f t="shared" si="86"/>
        <v>1035.7830323320673</v>
      </c>
      <c r="BB74" s="16">
        <f t="shared" si="87"/>
        <v>0</v>
      </c>
      <c r="BC74" s="16">
        <f t="shared" si="88"/>
        <v>0</v>
      </c>
      <c r="BD74" s="16">
        <f t="shared" si="89"/>
        <v>0</v>
      </c>
      <c r="BE74" s="16">
        <f t="shared" si="90"/>
        <v>1724.7822348926431</v>
      </c>
      <c r="BF74" s="16">
        <f t="shared" si="91"/>
        <v>1783.6197361444588</v>
      </c>
      <c r="BG74" s="16">
        <f t="shared" si="92"/>
        <v>1867.8841005051099</v>
      </c>
      <c r="BH74" s="16">
        <f t="shared" si="93"/>
        <v>1889.6310844090062</v>
      </c>
      <c r="BI74" s="16">
        <f t="shared" si="94"/>
        <v>0</v>
      </c>
      <c r="BJ74" s="16">
        <f t="shared" si="95"/>
        <v>0</v>
      </c>
      <c r="BK74" s="16">
        <f t="shared" si="96"/>
        <v>0</v>
      </c>
      <c r="BL74" s="16">
        <f t="shared" si="97"/>
        <v>0</v>
      </c>
      <c r="BM74" s="16">
        <f t="shared" si="98"/>
        <v>1817.1864987154293</v>
      </c>
      <c r="BN74" s="16">
        <f t="shared" si="99"/>
        <v>0</v>
      </c>
      <c r="BO74" s="16">
        <f t="shared" si="100"/>
        <v>0</v>
      </c>
      <c r="BP74" s="16">
        <f t="shared" si="101"/>
        <v>0</v>
      </c>
      <c r="BQ74" s="16">
        <f t="shared" si="102"/>
        <v>2498.5198968551581</v>
      </c>
      <c r="BR74" s="16">
        <f t="shared" si="103"/>
        <v>2629.1931642099294</v>
      </c>
      <c r="BS74" s="16">
        <f t="shared" si="104"/>
        <v>2777.5831832359913</v>
      </c>
      <c r="BT74" s="16">
        <f t="shared" si="105"/>
        <v>2824.9622304365457</v>
      </c>
      <c r="BU74" s="16">
        <f t="shared" si="106"/>
        <v>0</v>
      </c>
      <c r="BV74" s="16">
        <f t="shared" si="107"/>
        <v>0</v>
      </c>
      <c r="BW74" s="16">
        <f t="shared" si="108"/>
        <v>0</v>
      </c>
      <c r="BX74" s="16">
        <f t="shared" si="109"/>
        <v>0</v>
      </c>
      <c r="BY74" s="16">
        <f t="shared" si="110"/>
        <v>2852.9695310474963</v>
      </c>
      <c r="BZ74" s="16">
        <f t="shared" si="111"/>
        <v>0</v>
      </c>
      <c r="CA74" s="16">
        <f t="shared" si="112"/>
        <v>0</v>
      </c>
      <c r="CB74" s="16">
        <f t="shared" si="113"/>
        <v>0</v>
      </c>
    </row>
    <row r="75" spans="1:80" x14ac:dyDescent="0.3">
      <c r="A75" t="s">
        <v>270</v>
      </c>
      <c r="B75" t="s">
        <v>305</v>
      </c>
      <c r="C75" t="s">
        <v>346</v>
      </c>
      <c r="D75" t="s">
        <v>432</v>
      </c>
      <c r="E75" t="s">
        <v>433</v>
      </c>
      <c r="F75" s="15">
        <v>2276.9163335730009</v>
      </c>
      <c r="G75" s="15">
        <v>2492.8141628436279</v>
      </c>
      <c r="H75" s="15">
        <v>2827.1845481143741</v>
      </c>
      <c r="I75" s="15">
        <v>2678.7812683770862</v>
      </c>
      <c r="J75" s="15"/>
      <c r="K75" s="15"/>
      <c r="L75" s="15"/>
      <c r="M75" s="15"/>
      <c r="N75" s="15">
        <v>2761.895832162556</v>
      </c>
      <c r="O75" s="15"/>
      <c r="P75" s="15"/>
      <c r="Q75" s="15"/>
      <c r="R75" s="15">
        <v>5477.8190404122251</v>
      </c>
      <c r="S75" s="15">
        <v>5074.6030908077983</v>
      </c>
      <c r="T75" s="15">
        <v>5371.3345079129122</v>
      </c>
      <c r="U75" s="15">
        <v>5452.3237114162121</v>
      </c>
      <c r="V75" s="15"/>
      <c r="W75" s="15"/>
      <c r="X75" s="15"/>
      <c r="Y75" s="15"/>
      <c r="Z75" s="15">
        <v>5205.1845949851131</v>
      </c>
      <c r="AA75" s="15"/>
      <c r="AB75" s="15"/>
      <c r="AC75" s="15"/>
      <c r="AD75" s="16">
        <f t="shared" si="66"/>
        <v>7754.735373985226</v>
      </c>
      <c r="AE75" s="16">
        <f t="shared" si="67"/>
        <v>7567.4172536514261</v>
      </c>
      <c r="AF75" s="16">
        <f t="shared" si="68"/>
        <v>8198.5190560272858</v>
      </c>
      <c r="AG75" s="16">
        <f t="shared" si="69"/>
        <v>8131.1049797932983</v>
      </c>
      <c r="AH75" s="16">
        <f t="shared" si="70"/>
        <v>0</v>
      </c>
      <c r="AI75" s="16">
        <f t="shared" si="71"/>
        <v>0</v>
      </c>
      <c r="AJ75" s="16">
        <f t="shared" si="72"/>
        <v>0</v>
      </c>
      <c r="AK75" s="16">
        <f t="shared" si="73"/>
        <v>0</v>
      </c>
      <c r="AL75" s="16">
        <f t="shared" si="74"/>
        <v>7967.0804271476691</v>
      </c>
      <c r="AM75" s="16">
        <f t="shared" si="75"/>
        <v>0</v>
      </c>
      <c r="AN75" s="16">
        <f t="shared" si="76"/>
        <v>0</v>
      </c>
      <c r="AO75" s="16">
        <f t="shared" si="77"/>
        <v>0</v>
      </c>
      <c r="AP75" s="15">
        <v>332705</v>
      </c>
      <c r="AQ75" s="15">
        <v>339086.75</v>
      </c>
      <c r="AR75" s="15">
        <v>342464.40299999999</v>
      </c>
      <c r="AS75" s="16">
        <f t="shared" si="78"/>
        <v>684.36492796110701</v>
      </c>
      <c r="AT75" s="16">
        <f t="shared" si="79"/>
        <v>749.25659753945013</v>
      </c>
      <c r="AU75" s="16">
        <f t="shared" si="80"/>
        <v>849.75715667464385</v>
      </c>
      <c r="AV75" s="16">
        <f t="shared" si="81"/>
        <v>789.99880366221521</v>
      </c>
      <c r="AW75" s="16">
        <f t="shared" si="82"/>
        <v>0</v>
      </c>
      <c r="AX75" s="16">
        <f t="shared" si="83"/>
        <v>0</v>
      </c>
      <c r="AY75" s="16">
        <f t="shared" si="84"/>
        <v>0</v>
      </c>
      <c r="AZ75" s="16">
        <f t="shared" si="85"/>
        <v>0</v>
      </c>
      <c r="BA75" s="16">
        <f t="shared" si="86"/>
        <v>814.51010166647791</v>
      </c>
      <c r="BB75" s="16">
        <f t="shared" si="87"/>
        <v>0</v>
      </c>
      <c r="BC75" s="16">
        <f t="shared" si="88"/>
        <v>0</v>
      </c>
      <c r="BD75" s="16">
        <f t="shared" si="89"/>
        <v>0</v>
      </c>
      <c r="BE75" s="16">
        <f t="shared" si="90"/>
        <v>1646.4492689957244</v>
      </c>
      <c r="BF75" s="16">
        <f t="shared" si="91"/>
        <v>1525.2560348680656</v>
      </c>
      <c r="BG75" s="16">
        <f t="shared" si="92"/>
        <v>1614.4435785193825</v>
      </c>
      <c r="BH75" s="16">
        <f t="shared" si="93"/>
        <v>1607.9436048197729</v>
      </c>
      <c r="BI75" s="16">
        <f t="shared" si="94"/>
        <v>0</v>
      </c>
      <c r="BJ75" s="16">
        <f t="shared" si="95"/>
        <v>0</v>
      </c>
      <c r="BK75" s="16">
        <f t="shared" si="96"/>
        <v>0</v>
      </c>
      <c r="BL75" s="16">
        <f t="shared" si="97"/>
        <v>0</v>
      </c>
      <c r="BM75" s="16">
        <f t="shared" si="98"/>
        <v>1535.0598615207209</v>
      </c>
      <c r="BN75" s="16">
        <f t="shared" si="99"/>
        <v>0</v>
      </c>
      <c r="BO75" s="16">
        <f t="shared" si="100"/>
        <v>0</v>
      </c>
      <c r="BP75" s="16">
        <f t="shared" si="101"/>
        <v>0</v>
      </c>
      <c r="BQ75" s="16">
        <f t="shared" si="102"/>
        <v>2330.8141969568314</v>
      </c>
      <c r="BR75" s="16">
        <f t="shared" si="103"/>
        <v>2274.5126324075159</v>
      </c>
      <c r="BS75" s="16">
        <f t="shared" si="104"/>
        <v>2464.2007351940265</v>
      </c>
      <c r="BT75" s="16">
        <f t="shared" si="105"/>
        <v>2397.9424084819884</v>
      </c>
      <c r="BU75" s="16">
        <f t="shared" si="106"/>
        <v>0</v>
      </c>
      <c r="BV75" s="16">
        <f t="shared" si="107"/>
        <v>0</v>
      </c>
      <c r="BW75" s="16">
        <f t="shared" si="108"/>
        <v>0</v>
      </c>
      <c r="BX75" s="16">
        <f t="shared" si="109"/>
        <v>0</v>
      </c>
      <c r="BY75" s="16">
        <f t="shared" si="110"/>
        <v>2349.5699631871989</v>
      </c>
      <c r="BZ75" s="16">
        <f t="shared" si="111"/>
        <v>0</v>
      </c>
      <c r="CA75" s="16">
        <f t="shared" si="112"/>
        <v>0</v>
      </c>
      <c r="CB75" s="16">
        <f t="shared" si="113"/>
        <v>0</v>
      </c>
    </row>
    <row r="76" spans="1:80" x14ac:dyDescent="0.3">
      <c r="A76" t="s">
        <v>261</v>
      </c>
      <c r="B76" t="s">
        <v>299</v>
      </c>
      <c r="C76" t="s">
        <v>318</v>
      </c>
      <c r="D76" t="s">
        <v>436</v>
      </c>
      <c r="E76" t="s">
        <v>437</v>
      </c>
      <c r="F76" s="15">
        <v>11124.440038351415</v>
      </c>
      <c r="G76" s="15">
        <v>11738.70867451222</v>
      </c>
      <c r="H76" s="15">
        <v>12168.729006545322</v>
      </c>
      <c r="I76" s="15">
        <v>12225.082559108871</v>
      </c>
      <c r="J76" s="15"/>
      <c r="K76" s="15"/>
      <c r="L76" s="15"/>
      <c r="M76" s="15"/>
      <c r="N76" s="15">
        <v>13720.554294966871</v>
      </c>
      <c r="O76" s="15"/>
      <c r="P76" s="15"/>
      <c r="Q76" s="15"/>
      <c r="R76" s="15">
        <v>26700.973162381873</v>
      </c>
      <c r="S76" s="15">
        <v>26883.473554163858</v>
      </c>
      <c r="T76" s="15">
        <v>27392.18170328586</v>
      </c>
      <c r="U76" s="15">
        <v>27924.262088654981</v>
      </c>
      <c r="V76" s="15"/>
      <c r="W76" s="15"/>
      <c r="X76" s="15"/>
      <c r="Y76" s="15"/>
      <c r="Z76" s="15">
        <v>27508.162960987182</v>
      </c>
      <c r="AA76" s="15"/>
      <c r="AB76" s="15"/>
      <c r="AC76" s="15"/>
      <c r="AD76" s="16">
        <f t="shared" si="66"/>
        <v>37825.413200733288</v>
      </c>
      <c r="AE76" s="16">
        <f t="shared" si="67"/>
        <v>38622.18222867608</v>
      </c>
      <c r="AF76" s="16">
        <f t="shared" si="68"/>
        <v>39560.91070983118</v>
      </c>
      <c r="AG76" s="16">
        <f t="shared" si="69"/>
        <v>40149.34464776385</v>
      </c>
      <c r="AH76" s="16">
        <f t="shared" si="70"/>
        <v>0</v>
      </c>
      <c r="AI76" s="16">
        <f t="shared" si="71"/>
        <v>0</v>
      </c>
      <c r="AJ76" s="16">
        <f t="shared" si="72"/>
        <v>0</v>
      </c>
      <c r="AK76" s="16">
        <f t="shared" si="73"/>
        <v>0</v>
      </c>
      <c r="AL76" s="16">
        <f t="shared" si="74"/>
        <v>41228.717255954049</v>
      </c>
      <c r="AM76" s="16">
        <f t="shared" si="75"/>
        <v>0</v>
      </c>
      <c r="AN76" s="16">
        <f t="shared" si="76"/>
        <v>0</v>
      </c>
      <c r="AO76" s="16">
        <f t="shared" si="77"/>
        <v>0</v>
      </c>
      <c r="AP76" s="15">
        <v>1468177</v>
      </c>
      <c r="AQ76" s="15">
        <v>1480463.7879999997</v>
      </c>
      <c r="AR76" s="15">
        <v>1492227.2909999997</v>
      </c>
      <c r="AS76" s="16">
        <f t="shared" si="78"/>
        <v>757.70428486152662</v>
      </c>
      <c r="AT76" s="16">
        <f t="shared" si="79"/>
        <v>799.5431528018911</v>
      </c>
      <c r="AU76" s="16">
        <f t="shared" si="80"/>
        <v>828.83255946287966</v>
      </c>
      <c r="AV76" s="16">
        <f t="shared" si="81"/>
        <v>825.76032309605364</v>
      </c>
      <c r="AW76" s="16">
        <f t="shared" si="82"/>
        <v>0</v>
      </c>
      <c r="AX76" s="16">
        <f t="shared" si="83"/>
        <v>0</v>
      </c>
      <c r="AY76" s="16">
        <f t="shared" si="84"/>
        <v>0</v>
      </c>
      <c r="AZ76" s="16">
        <f t="shared" si="85"/>
        <v>0</v>
      </c>
      <c r="BA76" s="16">
        <f t="shared" si="86"/>
        <v>926.77405595326013</v>
      </c>
      <c r="BB76" s="16">
        <f t="shared" si="87"/>
        <v>0</v>
      </c>
      <c r="BC76" s="16">
        <f t="shared" si="88"/>
        <v>0</v>
      </c>
      <c r="BD76" s="16">
        <f t="shared" si="89"/>
        <v>0</v>
      </c>
      <c r="BE76" s="16">
        <f t="shared" si="90"/>
        <v>1818.6481032179277</v>
      </c>
      <c r="BF76" s="16">
        <f t="shared" si="91"/>
        <v>1831.0785112533335</v>
      </c>
      <c r="BG76" s="16">
        <f t="shared" si="92"/>
        <v>1865.7274772241942</v>
      </c>
      <c r="BH76" s="16">
        <f t="shared" si="93"/>
        <v>1886.1833916504404</v>
      </c>
      <c r="BI76" s="16">
        <f t="shared" si="94"/>
        <v>0</v>
      </c>
      <c r="BJ76" s="16">
        <f t="shared" si="95"/>
        <v>0</v>
      </c>
      <c r="BK76" s="16">
        <f t="shared" si="96"/>
        <v>0</v>
      </c>
      <c r="BL76" s="16">
        <f t="shared" si="97"/>
        <v>0</v>
      </c>
      <c r="BM76" s="16">
        <f t="shared" si="98"/>
        <v>1858.0773933112364</v>
      </c>
      <c r="BN76" s="16">
        <f t="shared" si="99"/>
        <v>0</v>
      </c>
      <c r="BO76" s="16">
        <f t="shared" si="100"/>
        <v>0</v>
      </c>
      <c r="BP76" s="16">
        <f t="shared" si="101"/>
        <v>0</v>
      </c>
      <c r="BQ76" s="16">
        <f t="shared" si="102"/>
        <v>2576.3523880794542</v>
      </c>
      <c r="BR76" s="16">
        <f t="shared" si="103"/>
        <v>2630.6216640552252</v>
      </c>
      <c r="BS76" s="16">
        <f t="shared" si="104"/>
        <v>2694.560036687074</v>
      </c>
      <c r="BT76" s="16">
        <f t="shared" si="105"/>
        <v>2711.9437147464942</v>
      </c>
      <c r="BU76" s="16">
        <f t="shared" si="106"/>
        <v>0</v>
      </c>
      <c r="BV76" s="16">
        <f t="shared" si="107"/>
        <v>0</v>
      </c>
      <c r="BW76" s="16">
        <f t="shared" si="108"/>
        <v>0</v>
      </c>
      <c r="BX76" s="16">
        <f t="shared" si="109"/>
        <v>0</v>
      </c>
      <c r="BY76" s="16">
        <f t="shared" si="110"/>
        <v>2784.8514492644963</v>
      </c>
      <c r="BZ76" s="16">
        <f t="shared" si="111"/>
        <v>0</v>
      </c>
      <c r="CA76" s="16">
        <f t="shared" si="112"/>
        <v>0</v>
      </c>
      <c r="CB76" s="16">
        <f t="shared" si="113"/>
        <v>0</v>
      </c>
    </row>
    <row r="77" spans="1:80" x14ac:dyDescent="0.3">
      <c r="A77" t="s">
        <v>255</v>
      </c>
      <c r="B77" t="s">
        <v>250</v>
      </c>
      <c r="C77" t="s">
        <v>263</v>
      </c>
      <c r="D77" t="s">
        <v>439</v>
      </c>
      <c r="E77" t="s">
        <v>440</v>
      </c>
      <c r="F77" s="15">
        <v>1294.1020739222981</v>
      </c>
      <c r="G77" s="15">
        <v>1310.8768874042767</v>
      </c>
      <c r="H77" s="15">
        <v>1348.5408802829061</v>
      </c>
      <c r="I77" s="15">
        <v>1229.5562837209923</v>
      </c>
      <c r="J77" s="15"/>
      <c r="K77" s="15"/>
      <c r="L77" s="15"/>
      <c r="M77" s="15"/>
      <c r="N77" s="15">
        <v>1303.506763701999</v>
      </c>
      <c r="O77" s="15"/>
      <c r="P77" s="15"/>
      <c r="Q77" s="15"/>
      <c r="R77" s="15">
        <v>3865.2937891672395</v>
      </c>
      <c r="S77" s="15">
        <v>3954.7500970893366</v>
      </c>
      <c r="T77" s="15">
        <v>4140.4000352318899</v>
      </c>
      <c r="U77" s="15">
        <v>4182.8305311331178</v>
      </c>
      <c r="V77" s="15"/>
      <c r="W77" s="15"/>
      <c r="X77" s="15"/>
      <c r="Y77" s="15"/>
      <c r="Z77" s="15">
        <v>4039.0516486514744</v>
      </c>
      <c r="AA77" s="15"/>
      <c r="AB77" s="15"/>
      <c r="AC77" s="15"/>
      <c r="AD77" s="16">
        <f t="shared" si="66"/>
        <v>5159.3958630895377</v>
      </c>
      <c r="AE77" s="16">
        <f t="shared" si="67"/>
        <v>5265.6269844936132</v>
      </c>
      <c r="AF77" s="16">
        <f t="shared" si="68"/>
        <v>5488.940915514796</v>
      </c>
      <c r="AG77" s="16">
        <f t="shared" si="69"/>
        <v>5412.3868148541096</v>
      </c>
      <c r="AH77" s="16">
        <f t="shared" si="70"/>
        <v>0</v>
      </c>
      <c r="AI77" s="16">
        <f t="shared" si="71"/>
        <v>0</v>
      </c>
      <c r="AJ77" s="16">
        <f t="shared" si="72"/>
        <v>0</v>
      </c>
      <c r="AK77" s="16">
        <f t="shared" si="73"/>
        <v>0</v>
      </c>
      <c r="AL77" s="16">
        <f t="shared" si="74"/>
        <v>5342.5584123534736</v>
      </c>
      <c r="AM77" s="16">
        <f t="shared" si="75"/>
        <v>0</v>
      </c>
      <c r="AN77" s="16">
        <f t="shared" si="76"/>
        <v>0</v>
      </c>
      <c r="AO77" s="16">
        <f t="shared" si="77"/>
        <v>0</v>
      </c>
      <c r="AP77" s="15">
        <v>202419</v>
      </c>
      <c r="AQ77" s="15">
        <v>203704.73800000001</v>
      </c>
      <c r="AR77" s="15">
        <v>204300.601</v>
      </c>
      <c r="AS77" s="16">
        <f t="shared" si="78"/>
        <v>639.31847994619977</v>
      </c>
      <c r="AT77" s="16">
        <f t="shared" si="79"/>
        <v>647.60565332517035</v>
      </c>
      <c r="AU77" s="16">
        <f t="shared" si="80"/>
        <v>666.21259875945748</v>
      </c>
      <c r="AV77" s="16">
        <f t="shared" si="81"/>
        <v>603.59729272521497</v>
      </c>
      <c r="AW77" s="16">
        <f t="shared" si="82"/>
        <v>0</v>
      </c>
      <c r="AX77" s="16">
        <f t="shared" si="83"/>
        <v>0</v>
      </c>
      <c r="AY77" s="16">
        <f t="shared" si="84"/>
        <v>0</v>
      </c>
      <c r="AZ77" s="16">
        <f t="shared" si="85"/>
        <v>0</v>
      </c>
      <c r="BA77" s="16">
        <f t="shared" si="86"/>
        <v>639.9000712992738</v>
      </c>
      <c r="BB77" s="16">
        <f t="shared" si="87"/>
        <v>0</v>
      </c>
      <c r="BC77" s="16">
        <f t="shared" si="88"/>
        <v>0</v>
      </c>
      <c r="BD77" s="16">
        <f t="shared" si="89"/>
        <v>0</v>
      </c>
      <c r="BE77" s="16">
        <f t="shared" si="90"/>
        <v>1909.5508767295755</v>
      </c>
      <c r="BF77" s="16">
        <f t="shared" si="91"/>
        <v>1953.744508711799</v>
      </c>
      <c r="BG77" s="16">
        <f t="shared" si="92"/>
        <v>2045.4601767778174</v>
      </c>
      <c r="BH77" s="16">
        <f t="shared" si="93"/>
        <v>2053.3791075262657</v>
      </c>
      <c r="BI77" s="16">
        <f t="shared" si="94"/>
        <v>0</v>
      </c>
      <c r="BJ77" s="16">
        <f t="shared" si="95"/>
        <v>0</v>
      </c>
      <c r="BK77" s="16">
        <f t="shared" si="96"/>
        <v>0</v>
      </c>
      <c r="BL77" s="16">
        <f t="shared" si="97"/>
        <v>0</v>
      </c>
      <c r="BM77" s="16">
        <f t="shared" si="98"/>
        <v>1982.7971054121845</v>
      </c>
      <c r="BN77" s="16">
        <f t="shared" si="99"/>
        <v>0</v>
      </c>
      <c r="BO77" s="16">
        <f t="shared" si="100"/>
        <v>0</v>
      </c>
      <c r="BP77" s="16">
        <f t="shared" si="101"/>
        <v>0</v>
      </c>
      <c r="BQ77" s="16">
        <f t="shared" si="102"/>
        <v>2548.8693566757752</v>
      </c>
      <c r="BR77" s="16">
        <f t="shared" si="103"/>
        <v>2601.3501620369693</v>
      </c>
      <c r="BS77" s="16">
        <f t="shared" si="104"/>
        <v>2711.6727755372749</v>
      </c>
      <c r="BT77" s="16">
        <f t="shared" si="105"/>
        <v>2656.9764002514803</v>
      </c>
      <c r="BU77" s="16">
        <f t="shared" si="106"/>
        <v>0</v>
      </c>
      <c r="BV77" s="16">
        <f t="shared" si="107"/>
        <v>0</v>
      </c>
      <c r="BW77" s="16">
        <f t="shared" si="108"/>
        <v>0</v>
      </c>
      <c r="BX77" s="16">
        <f t="shared" si="109"/>
        <v>0</v>
      </c>
      <c r="BY77" s="16">
        <f t="shared" si="110"/>
        <v>2622.6971767114587</v>
      </c>
      <c r="BZ77" s="16">
        <f t="shared" si="111"/>
        <v>0</v>
      </c>
      <c r="CA77" s="16">
        <f t="shared" si="112"/>
        <v>0</v>
      </c>
      <c r="CB77" s="16">
        <f t="shared" si="113"/>
        <v>0</v>
      </c>
    </row>
    <row r="78" spans="1:80" x14ac:dyDescent="0.3">
      <c r="A78" t="s">
        <v>279</v>
      </c>
      <c r="B78" t="s">
        <v>320</v>
      </c>
      <c r="C78" t="s">
        <v>331</v>
      </c>
      <c r="D78" t="s">
        <v>443</v>
      </c>
      <c r="E78" t="s">
        <v>444</v>
      </c>
      <c r="F78" s="15">
        <v>3367.6111232331932</v>
      </c>
      <c r="G78" s="15">
        <v>3324.5765672185598</v>
      </c>
      <c r="H78" s="15">
        <v>3665.3073094324354</v>
      </c>
      <c r="I78" s="15">
        <v>3444.281093793767</v>
      </c>
      <c r="J78" s="15"/>
      <c r="K78" s="15"/>
      <c r="L78" s="15"/>
      <c r="M78" s="15"/>
      <c r="N78" s="15">
        <v>3443.6526996362118</v>
      </c>
      <c r="O78" s="15"/>
      <c r="P78" s="15"/>
      <c r="Q78" s="15"/>
      <c r="R78" s="15">
        <v>10786.223627264801</v>
      </c>
      <c r="S78" s="15">
        <v>10919.126018365752</v>
      </c>
      <c r="T78" s="15">
        <v>11594.984214120579</v>
      </c>
      <c r="U78" s="15">
        <v>12218.424679521797</v>
      </c>
      <c r="V78" s="15"/>
      <c r="W78" s="15"/>
      <c r="X78" s="15"/>
      <c r="Y78" s="15"/>
      <c r="Z78" s="15">
        <v>11703.678326168098</v>
      </c>
      <c r="AA78" s="15"/>
      <c r="AB78" s="15"/>
      <c r="AC78" s="15"/>
      <c r="AD78" s="16">
        <f t="shared" si="66"/>
        <v>14153.834750497994</v>
      </c>
      <c r="AE78" s="16">
        <f t="shared" si="67"/>
        <v>14243.702585584313</v>
      </c>
      <c r="AF78" s="16">
        <f t="shared" si="68"/>
        <v>15260.291523553014</v>
      </c>
      <c r="AG78" s="16">
        <f t="shared" si="69"/>
        <v>15662.705773315563</v>
      </c>
      <c r="AH78" s="16">
        <f t="shared" si="70"/>
        <v>0</v>
      </c>
      <c r="AI78" s="16">
        <f t="shared" si="71"/>
        <v>0</v>
      </c>
      <c r="AJ78" s="16">
        <f t="shared" si="72"/>
        <v>0</v>
      </c>
      <c r="AK78" s="16">
        <f t="shared" si="73"/>
        <v>0</v>
      </c>
      <c r="AL78" s="16">
        <f t="shared" si="74"/>
        <v>15147.331025804309</v>
      </c>
      <c r="AM78" s="16">
        <f t="shared" si="75"/>
        <v>0</v>
      </c>
      <c r="AN78" s="16">
        <f t="shared" si="76"/>
        <v>0</v>
      </c>
      <c r="AO78" s="16">
        <f t="shared" si="77"/>
        <v>0</v>
      </c>
      <c r="AP78" s="15">
        <v>628139</v>
      </c>
      <c r="AQ78" s="15">
        <v>632145.022</v>
      </c>
      <c r="AR78" s="15">
        <v>636745.94799999997</v>
      </c>
      <c r="AS78" s="16">
        <f t="shared" si="78"/>
        <v>536.12514479011702</v>
      </c>
      <c r="AT78" s="16">
        <f t="shared" si="79"/>
        <v>529.27402489235021</v>
      </c>
      <c r="AU78" s="16">
        <f t="shared" si="80"/>
        <v>583.5185061638324</v>
      </c>
      <c r="AV78" s="16">
        <f t="shared" si="81"/>
        <v>544.85616020460691</v>
      </c>
      <c r="AW78" s="16">
        <f t="shared" si="82"/>
        <v>0</v>
      </c>
      <c r="AX78" s="16">
        <f t="shared" si="83"/>
        <v>0</v>
      </c>
      <c r="AY78" s="16">
        <f t="shared" si="84"/>
        <v>0</v>
      </c>
      <c r="AZ78" s="16">
        <f t="shared" si="85"/>
        <v>0</v>
      </c>
      <c r="BA78" s="16">
        <f t="shared" si="86"/>
        <v>544.75675355966212</v>
      </c>
      <c r="BB78" s="16">
        <f t="shared" si="87"/>
        <v>0</v>
      </c>
      <c r="BC78" s="16">
        <f t="shared" si="88"/>
        <v>0</v>
      </c>
      <c r="BD78" s="16">
        <f t="shared" si="89"/>
        <v>0</v>
      </c>
      <c r="BE78" s="16">
        <f t="shared" si="90"/>
        <v>1717.1714584295516</v>
      </c>
      <c r="BF78" s="16">
        <f t="shared" si="91"/>
        <v>1738.3295764736392</v>
      </c>
      <c r="BG78" s="16">
        <f t="shared" si="92"/>
        <v>1845.9264930406453</v>
      </c>
      <c r="BH78" s="16">
        <f t="shared" si="93"/>
        <v>1932.8515220866198</v>
      </c>
      <c r="BI78" s="16">
        <f t="shared" si="94"/>
        <v>0</v>
      </c>
      <c r="BJ78" s="16">
        <f t="shared" si="95"/>
        <v>0</v>
      </c>
      <c r="BK78" s="16">
        <f t="shared" si="96"/>
        <v>0</v>
      </c>
      <c r="BL78" s="16">
        <f t="shared" si="97"/>
        <v>0</v>
      </c>
      <c r="BM78" s="16">
        <f t="shared" si="98"/>
        <v>1851.422999288935</v>
      </c>
      <c r="BN78" s="16">
        <f t="shared" si="99"/>
        <v>0</v>
      </c>
      <c r="BO78" s="16">
        <f t="shared" si="100"/>
        <v>0</v>
      </c>
      <c r="BP78" s="16">
        <f t="shared" si="101"/>
        <v>0</v>
      </c>
      <c r="BQ78" s="16">
        <f t="shared" si="102"/>
        <v>2253.2966032196682</v>
      </c>
      <c r="BR78" s="16">
        <f t="shared" si="103"/>
        <v>2267.6036013659896</v>
      </c>
      <c r="BS78" s="16">
        <f t="shared" si="104"/>
        <v>2429.4449992044779</v>
      </c>
      <c r="BT78" s="16">
        <f t="shared" si="105"/>
        <v>2477.7076822912263</v>
      </c>
      <c r="BU78" s="16">
        <f t="shared" si="106"/>
        <v>0</v>
      </c>
      <c r="BV78" s="16">
        <f t="shared" si="107"/>
        <v>0</v>
      </c>
      <c r="BW78" s="16">
        <f t="shared" si="108"/>
        <v>0</v>
      </c>
      <c r="BX78" s="16">
        <f t="shared" si="109"/>
        <v>0</v>
      </c>
      <c r="BY78" s="16">
        <f t="shared" si="110"/>
        <v>2396.1797528485972</v>
      </c>
      <c r="BZ78" s="16">
        <f t="shared" si="111"/>
        <v>0</v>
      </c>
      <c r="CA78" s="16">
        <f t="shared" si="112"/>
        <v>0</v>
      </c>
      <c r="CB78" s="16">
        <f t="shared" si="113"/>
        <v>0</v>
      </c>
    </row>
    <row r="79" spans="1:80" x14ac:dyDescent="0.3">
      <c r="A79" t="s">
        <v>270</v>
      </c>
      <c r="B79" t="s">
        <v>305</v>
      </c>
      <c r="C79" t="s">
        <v>346</v>
      </c>
      <c r="D79" t="s">
        <v>445</v>
      </c>
      <c r="E79" t="s">
        <v>446</v>
      </c>
      <c r="F79" s="15">
        <v>2657.722472223415</v>
      </c>
      <c r="G79" s="15">
        <v>2793.6438150915205</v>
      </c>
      <c r="H79" s="15">
        <v>2940.3077951041423</v>
      </c>
      <c r="I79" s="15">
        <v>2540.5353231179747</v>
      </c>
      <c r="J79" s="15"/>
      <c r="K79" s="15"/>
      <c r="L79" s="15"/>
      <c r="M79" s="15"/>
      <c r="N79" s="15">
        <v>2773.6121114586376</v>
      </c>
      <c r="O79" s="15"/>
      <c r="P79" s="15"/>
      <c r="Q79" s="15"/>
      <c r="R79" s="15">
        <v>4642.599497729293</v>
      </c>
      <c r="S79" s="15">
        <v>4597.6518972900021</v>
      </c>
      <c r="T79" s="15">
        <v>4571.2565279914616</v>
      </c>
      <c r="U79" s="15">
        <v>4582.772071499402</v>
      </c>
      <c r="V79" s="15"/>
      <c r="W79" s="15"/>
      <c r="X79" s="15"/>
      <c r="Y79" s="15"/>
      <c r="Z79" s="15">
        <v>4537.0835304493476</v>
      </c>
      <c r="AA79" s="15"/>
      <c r="AB79" s="15"/>
      <c r="AC79" s="15"/>
      <c r="AD79" s="16">
        <f t="shared" si="66"/>
        <v>7300.3219699527081</v>
      </c>
      <c r="AE79" s="16">
        <f t="shared" si="67"/>
        <v>7391.2957123815231</v>
      </c>
      <c r="AF79" s="16">
        <f t="shared" si="68"/>
        <v>7511.5643230956039</v>
      </c>
      <c r="AG79" s="16">
        <f t="shared" si="69"/>
        <v>7123.3073946173772</v>
      </c>
      <c r="AH79" s="16">
        <f t="shared" si="70"/>
        <v>0</v>
      </c>
      <c r="AI79" s="16">
        <f t="shared" si="71"/>
        <v>0</v>
      </c>
      <c r="AJ79" s="16">
        <f t="shared" si="72"/>
        <v>0</v>
      </c>
      <c r="AK79" s="16">
        <f t="shared" si="73"/>
        <v>0</v>
      </c>
      <c r="AL79" s="16">
        <f t="shared" si="74"/>
        <v>7310.6956419079852</v>
      </c>
      <c r="AM79" s="16">
        <f t="shared" si="75"/>
        <v>0</v>
      </c>
      <c r="AN79" s="16">
        <f t="shared" si="76"/>
        <v>0</v>
      </c>
      <c r="AO79" s="16">
        <f t="shared" si="77"/>
        <v>0</v>
      </c>
      <c r="AP79" s="15">
        <v>282849</v>
      </c>
      <c r="AQ79" s="15">
        <v>287595.234</v>
      </c>
      <c r="AR79" s="15">
        <v>291591.158</v>
      </c>
      <c r="AS79" s="16">
        <f t="shared" si="78"/>
        <v>939.62590365297922</v>
      </c>
      <c r="AT79" s="16">
        <f t="shared" si="79"/>
        <v>987.68028704061908</v>
      </c>
      <c r="AU79" s="16">
        <f t="shared" si="80"/>
        <v>1039.5326817857381</v>
      </c>
      <c r="AV79" s="16">
        <f t="shared" si="81"/>
        <v>883.37184444369984</v>
      </c>
      <c r="AW79" s="16">
        <f t="shared" si="82"/>
        <v>0</v>
      </c>
      <c r="AX79" s="16">
        <f t="shared" si="83"/>
        <v>0</v>
      </c>
      <c r="AY79" s="16">
        <f t="shared" si="84"/>
        <v>0</v>
      </c>
      <c r="AZ79" s="16">
        <f t="shared" si="85"/>
        <v>0</v>
      </c>
      <c r="BA79" s="16">
        <f t="shared" si="86"/>
        <v>964.41518619138094</v>
      </c>
      <c r="BB79" s="16">
        <f t="shared" si="87"/>
        <v>0</v>
      </c>
      <c r="BC79" s="16">
        <f t="shared" si="88"/>
        <v>0</v>
      </c>
      <c r="BD79" s="16">
        <f t="shared" si="89"/>
        <v>0</v>
      </c>
      <c r="BE79" s="16">
        <f t="shared" si="90"/>
        <v>1641.3703063222047</v>
      </c>
      <c r="BF79" s="16">
        <f t="shared" si="91"/>
        <v>1625.4792830414822</v>
      </c>
      <c r="BG79" s="16">
        <f t="shared" si="92"/>
        <v>1616.1473181773533</v>
      </c>
      <c r="BH79" s="16">
        <f t="shared" si="93"/>
        <v>1593.4798389250784</v>
      </c>
      <c r="BI79" s="16">
        <f t="shared" si="94"/>
        <v>0</v>
      </c>
      <c r="BJ79" s="16">
        <f t="shared" si="95"/>
        <v>0</v>
      </c>
      <c r="BK79" s="16">
        <f t="shared" si="96"/>
        <v>0</v>
      </c>
      <c r="BL79" s="16">
        <f t="shared" si="97"/>
        <v>0</v>
      </c>
      <c r="BM79" s="16">
        <f t="shared" si="98"/>
        <v>1577.5934348235228</v>
      </c>
      <c r="BN79" s="16">
        <f t="shared" si="99"/>
        <v>0</v>
      </c>
      <c r="BO79" s="16">
        <f t="shared" si="100"/>
        <v>0</v>
      </c>
      <c r="BP79" s="16">
        <f t="shared" si="101"/>
        <v>0</v>
      </c>
      <c r="BQ79" s="16">
        <f t="shared" si="102"/>
        <v>2580.9962099751842</v>
      </c>
      <c r="BR79" s="16">
        <f t="shared" si="103"/>
        <v>2613.1595700821013</v>
      </c>
      <c r="BS79" s="16">
        <f t="shared" si="104"/>
        <v>2655.6799999630912</v>
      </c>
      <c r="BT79" s="16">
        <f t="shared" si="105"/>
        <v>2476.8516833687781</v>
      </c>
      <c r="BU79" s="16">
        <f t="shared" si="106"/>
        <v>0</v>
      </c>
      <c r="BV79" s="16">
        <f t="shared" si="107"/>
        <v>0</v>
      </c>
      <c r="BW79" s="16">
        <f t="shared" si="108"/>
        <v>0</v>
      </c>
      <c r="BX79" s="16">
        <f t="shared" si="109"/>
        <v>0</v>
      </c>
      <c r="BY79" s="16">
        <f t="shared" si="110"/>
        <v>2542.0086210149034</v>
      </c>
      <c r="BZ79" s="16">
        <f t="shared" si="111"/>
        <v>0</v>
      </c>
      <c r="CA79" s="16">
        <f t="shared" si="112"/>
        <v>0</v>
      </c>
      <c r="CB79" s="16">
        <f t="shared" si="113"/>
        <v>0</v>
      </c>
    </row>
    <row r="80" spans="1:80" x14ac:dyDescent="0.3">
      <c r="A80" t="s">
        <v>270</v>
      </c>
      <c r="B80" t="s">
        <v>305</v>
      </c>
      <c r="C80" t="s">
        <v>346</v>
      </c>
      <c r="D80" t="s">
        <v>447</v>
      </c>
      <c r="E80" t="s">
        <v>448</v>
      </c>
      <c r="F80" s="15">
        <v>1543.7938601973797</v>
      </c>
      <c r="G80" s="15">
        <v>1467.3633935785406</v>
      </c>
      <c r="H80" s="15">
        <v>1558.8403263143118</v>
      </c>
      <c r="I80" s="15">
        <v>1464.335644398773</v>
      </c>
      <c r="J80" s="15"/>
      <c r="K80" s="15"/>
      <c r="L80" s="15"/>
      <c r="M80" s="15"/>
      <c r="N80" s="15">
        <v>1500.6885336842331</v>
      </c>
      <c r="O80" s="15"/>
      <c r="P80" s="15"/>
      <c r="Q80" s="15"/>
      <c r="R80" s="15">
        <v>4131.2204010951264</v>
      </c>
      <c r="S80" s="15">
        <v>3904.3723534243295</v>
      </c>
      <c r="T80" s="15">
        <v>4216.419594358731</v>
      </c>
      <c r="U80" s="15">
        <v>4254.9484490177711</v>
      </c>
      <c r="V80" s="15"/>
      <c r="W80" s="15"/>
      <c r="X80" s="15"/>
      <c r="Y80" s="15"/>
      <c r="Z80" s="15">
        <v>4202.5145380526674</v>
      </c>
      <c r="AA80" s="15"/>
      <c r="AB80" s="15"/>
      <c r="AC80" s="15"/>
      <c r="AD80" s="16">
        <f t="shared" si="66"/>
        <v>5675.0142612925065</v>
      </c>
      <c r="AE80" s="16">
        <f t="shared" si="67"/>
        <v>5371.7357470028701</v>
      </c>
      <c r="AF80" s="16">
        <f t="shared" si="68"/>
        <v>5775.2599206730429</v>
      </c>
      <c r="AG80" s="16">
        <f t="shared" si="69"/>
        <v>5719.2840934165442</v>
      </c>
      <c r="AH80" s="16">
        <f t="shared" si="70"/>
        <v>0</v>
      </c>
      <c r="AI80" s="16">
        <f t="shared" si="71"/>
        <v>0</v>
      </c>
      <c r="AJ80" s="16">
        <f t="shared" si="72"/>
        <v>0</v>
      </c>
      <c r="AK80" s="16">
        <f t="shared" si="73"/>
        <v>0</v>
      </c>
      <c r="AL80" s="16">
        <f t="shared" si="74"/>
        <v>5703.2030717369007</v>
      </c>
      <c r="AM80" s="16">
        <f t="shared" si="75"/>
        <v>0</v>
      </c>
      <c r="AN80" s="16">
        <f t="shared" si="76"/>
        <v>0</v>
      </c>
      <c r="AO80" s="16">
        <f t="shared" si="77"/>
        <v>0</v>
      </c>
      <c r="AP80" s="15">
        <v>275929</v>
      </c>
      <c r="AQ80" s="15">
        <v>282283.96999999997</v>
      </c>
      <c r="AR80" s="15">
        <v>286485.48700000002</v>
      </c>
      <c r="AS80" s="16">
        <f t="shared" si="78"/>
        <v>559.48952817477675</v>
      </c>
      <c r="AT80" s="16">
        <f t="shared" si="79"/>
        <v>531.79020457383626</v>
      </c>
      <c r="AU80" s="16">
        <f t="shared" si="80"/>
        <v>564.94254910296195</v>
      </c>
      <c r="AV80" s="16">
        <f t="shared" si="81"/>
        <v>518.74558955606767</v>
      </c>
      <c r="AW80" s="16">
        <f t="shared" si="82"/>
        <v>0</v>
      </c>
      <c r="AX80" s="16">
        <f t="shared" si="83"/>
        <v>0</v>
      </c>
      <c r="AY80" s="16">
        <f t="shared" si="84"/>
        <v>0</v>
      </c>
      <c r="AZ80" s="16">
        <f t="shared" si="85"/>
        <v>0</v>
      </c>
      <c r="BA80" s="16">
        <f t="shared" si="86"/>
        <v>531.62371695574257</v>
      </c>
      <c r="BB80" s="16">
        <f t="shared" si="87"/>
        <v>0</v>
      </c>
      <c r="BC80" s="16">
        <f t="shared" si="88"/>
        <v>0</v>
      </c>
      <c r="BD80" s="16">
        <f t="shared" si="89"/>
        <v>0</v>
      </c>
      <c r="BE80" s="16">
        <f t="shared" si="90"/>
        <v>1497.2041362434272</v>
      </c>
      <c r="BF80" s="16">
        <f t="shared" si="91"/>
        <v>1414.9916657634137</v>
      </c>
      <c r="BG80" s="16">
        <f t="shared" si="92"/>
        <v>1528.0813522169585</v>
      </c>
      <c r="BH80" s="16">
        <f t="shared" si="93"/>
        <v>1507.3291087048872</v>
      </c>
      <c r="BI80" s="16">
        <f t="shared" si="94"/>
        <v>0</v>
      </c>
      <c r="BJ80" s="16">
        <f t="shared" si="95"/>
        <v>0</v>
      </c>
      <c r="BK80" s="16">
        <f t="shared" si="96"/>
        <v>0</v>
      </c>
      <c r="BL80" s="16">
        <f t="shared" si="97"/>
        <v>0</v>
      </c>
      <c r="BM80" s="16">
        <f t="shared" si="98"/>
        <v>1488.7542278977683</v>
      </c>
      <c r="BN80" s="16">
        <f t="shared" si="99"/>
        <v>0</v>
      </c>
      <c r="BO80" s="16">
        <f t="shared" si="100"/>
        <v>0</v>
      </c>
      <c r="BP80" s="16">
        <f t="shared" si="101"/>
        <v>0</v>
      </c>
      <c r="BQ80" s="16">
        <f t="shared" si="102"/>
        <v>2056.6936644182042</v>
      </c>
      <c r="BR80" s="16">
        <f t="shared" si="103"/>
        <v>1946.7818703372498</v>
      </c>
      <c r="BS80" s="16">
        <f t="shared" si="104"/>
        <v>2093.0239013199202</v>
      </c>
      <c r="BT80" s="16">
        <f t="shared" si="105"/>
        <v>2026.0746982609548</v>
      </c>
      <c r="BU80" s="16">
        <f t="shared" si="106"/>
        <v>0</v>
      </c>
      <c r="BV80" s="16">
        <f t="shared" si="107"/>
        <v>0</v>
      </c>
      <c r="BW80" s="16">
        <f t="shared" si="108"/>
        <v>0</v>
      </c>
      <c r="BX80" s="16">
        <f t="shared" si="109"/>
        <v>0</v>
      </c>
      <c r="BY80" s="16">
        <f t="shared" si="110"/>
        <v>2020.3779448535111</v>
      </c>
      <c r="BZ80" s="16">
        <f t="shared" si="111"/>
        <v>0</v>
      </c>
      <c r="CA80" s="16">
        <f t="shared" si="112"/>
        <v>0</v>
      </c>
      <c r="CB80" s="16">
        <f t="shared" si="113"/>
        <v>0</v>
      </c>
    </row>
    <row r="81" spans="1:80" x14ac:dyDescent="0.3">
      <c r="A81" t="s">
        <v>255</v>
      </c>
      <c r="B81" t="s">
        <v>265</v>
      </c>
      <c r="C81" t="s">
        <v>272</v>
      </c>
      <c r="D81" t="s">
        <v>451</v>
      </c>
      <c r="E81" t="s">
        <v>452</v>
      </c>
      <c r="F81" s="15">
        <v>1933.9874258724215</v>
      </c>
      <c r="G81" s="15">
        <v>1959.4778174067919</v>
      </c>
      <c r="H81" s="15">
        <v>1823.5275269968661</v>
      </c>
      <c r="I81" s="15">
        <v>1662.4502720677374</v>
      </c>
      <c r="J81" s="15"/>
      <c r="K81" s="15"/>
      <c r="L81" s="15"/>
      <c r="M81" s="15"/>
      <c r="N81" s="15">
        <v>1905.1810543424263</v>
      </c>
      <c r="O81" s="15"/>
      <c r="P81" s="15"/>
      <c r="Q81" s="15"/>
      <c r="R81" s="15">
        <v>2744.4371853446141</v>
      </c>
      <c r="S81" s="15">
        <v>2937.791729755083</v>
      </c>
      <c r="T81" s="15">
        <v>2919.5414562442506</v>
      </c>
      <c r="U81" s="15">
        <v>2924.7773648325256</v>
      </c>
      <c r="V81" s="15"/>
      <c r="W81" s="15"/>
      <c r="X81" s="15"/>
      <c r="Y81" s="15"/>
      <c r="Z81" s="15">
        <v>2889.5336689953556</v>
      </c>
      <c r="AA81" s="15"/>
      <c r="AB81" s="15"/>
      <c r="AC81" s="15"/>
      <c r="AD81" s="16">
        <f t="shared" si="66"/>
        <v>4678.4246112170358</v>
      </c>
      <c r="AE81" s="16">
        <f t="shared" si="67"/>
        <v>4897.2695471618754</v>
      </c>
      <c r="AF81" s="16">
        <f t="shared" si="68"/>
        <v>4743.0689832411172</v>
      </c>
      <c r="AG81" s="16">
        <f t="shared" si="69"/>
        <v>4587.227636900263</v>
      </c>
      <c r="AH81" s="16">
        <f t="shared" si="70"/>
        <v>0</v>
      </c>
      <c r="AI81" s="16">
        <f t="shared" si="71"/>
        <v>0</v>
      </c>
      <c r="AJ81" s="16">
        <f t="shared" si="72"/>
        <v>0</v>
      </c>
      <c r="AK81" s="16">
        <f t="shared" si="73"/>
        <v>0</v>
      </c>
      <c r="AL81" s="16">
        <f t="shared" si="74"/>
        <v>4794.7147233377818</v>
      </c>
      <c r="AM81" s="16">
        <f t="shared" si="75"/>
        <v>0</v>
      </c>
      <c r="AN81" s="16">
        <f t="shared" si="76"/>
        <v>0</v>
      </c>
      <c r="AO81" s="16">
        <f t="shared" si="77"/>
        <v>0</v>
      </c>
      <c r="AP81" s="15">
        <v>127595</v>
      </c>
      <c r="AQ81" s="15">
        <v>127761.109</v>
      </c>
      <c r="AR81" s="15">
        <v>128023.50199999999</v>
      </c>
      <c r="AS81" s="16">
        <f t="shared" si="78"/>
        <v>1515.7235204141396</v>
      </c>
      <c r="AT81" s="16">
        <f t="shared" si="79"/>
        <v>1535.7010991079526</v>
      </c>
      <c r="AU81" s="16">
        <f t="shared" si="80"/>
        <v>1429.1528092769045</v>
      </c>
      <c r="AV81" s="16">
        <f t="shared" si="81"/>
        <v>1301.2177845667709</v>
      </c>
      <c r="AW81" s="16">
        <f t="shared" si="82"/>
        <v>0</v>
      </c>
      <c r="AX81" s="16">
        <f t="shared" si="83"/>
        <v>0</v>
      </c>
      <c r="AY81" s="16">
        <f t="shared" si="84"/>
        <v>0</v>
      </c>
      <c r="AZ81" s="16">
        <f t="shared" si="85"/>
        <v>0</v>
      </c>
      <c r="BA81" s="16">
        <f t="shared" si="86"/>
        <v>1491.205789660472</v>
      </c>
      <c r="BB81" s="16">
        <f t="shared" si="87"/>
        <v>0</v>
      </c>
      <c r="BC81" s="16">
        <f t="shared" si="88"/>
        <v>0</v>
      </c>
      <c r="BD81" s="16">
        <f t="shared" si="89"/>
        <v>0</v>
      </c>
      <c r="BE81" s="16">
        <f t="shared" si="90"/>
        <v>2150.8971239818284</v>
      </c>
      <c r="BF81" s="16">
        <f t="shared" si="91"/>
        <v>2302.4348365963265</v>
      </c>
      <c r="BG81" s="16">
        <f t="shared" si="92"/>
        <v>2288.1315539356956</v>
      </c>
      <c r="BH81" s="16">
        <f t="shared" si="93"/>
        <v>2289.2548348437754</v>
      </c>
      <c r="BI81" s="16">
        <f t="shared" si="94"/>
        <v>0</v>
      </c>
      <c r="BJ81" s="16">
        <f t="shared" si="95"/>
        <v>0</v>
      </c>
      <c r="BK81" s="16">
        <f t="shared" si="96"/>
        <v>0</v>
      </c>
      <c r="BL81" s="16">
        <f t="shared" si="97"/>
        <v>0</v>
      </c>
      <c r="BM81" s="16">
        <f t="shared" si="98"/>
        <v>2261.6692134343916</v>
      </c>
      <c r="BN81" s="16">
        <f t="shared" si="99"/>
        <v>0</v>
      </c>
      <c r="BO81" s="16">
        <f t="shared" si="100"/>
        <v>0</v>
      </c>
      <c r="BP81" s="16">
        <f t="shared" si="101"/>
        <v>0</v>
      </c>
      <c r="BQ81" s="16">
        <f t="shared" si="102"/>
        <v>3666.6206443959682</v>
      </c>
      <c r="BR81" s="16">
        <f t="shared" si="103"/>
        <v>3838.1359357042793</v>
      </c>
      <c r="BS81" s="16">
        <f t="shared" si="104"/>
        <v>3717.2843632126001</v>
      </c>
      <c r="BT81" s="16">
        <f t="shared" si="105"/>
        <v>3590.472619410546</v>
      </c>
      <c r="BU81" s="16">
        <f t="shared" si="106"/>
        <v>0</v>
      </c>
      <c r="BV81" s="16">
        <f t="shared" si="107"/>
        <v>0</v>
      </c>
      <c r="BW81" s="16">
        <f t="shared" si="108"/>
        <v>0</v>
      </c>
      <c r="BX81" s="16">
        <f t="shared" si="109"/>
        <v>0</v>
      </c>
      <c r="BY81" s="16">
        <f t="shared" si="110"/>
        <v>3752.8750030948631</v>
      </c>
      <c r="BZ81" s="16">
        <f t="shared" si="111"/>
        <v>0</v>
      </c>
      <c r="CA81" s="16">
        <f t="shared" si="112"/>
        <v>0</v>
      </c>
      <c r="CB81" s="16">
        <f t="shared" si="113"/>
        <v>0</v>
      </c>
    </row>
    <row r="82" spans="1:80" x14ac:dyDescent="0.3">
      <c r="A82" t="s">
        <v>270</v>
      </c>
      <c r="B82" t="s">
        <v>305</v>
      </c>
      <c r="C82" t="s">
        <v>346</v>
      </c>
      <c r="D82" t="s">
        <v>453</v>
      </c>
      <c r="E82" t="s">
        <v>454</v>
      </c>
      <c r="F82" s="15">
        <v>1050.7893183822971</v>
      </c>
      <c r="G82" s="15">
        <v>967.34862324934056</v>
      </c>
      <c r="H82" s="15">
        <v>1020.0250133208855</v>
      </c>
      <c r="I82" s="15">
        <v>1008.1471947825917</v>
      </c>
      <c r="J82" s="15"/>
      <c r="K82" s="15"/>
      <c r="L82" s="15"/>
      <c r="M82" s="15"/>
      <c r="N82" s="15">
        <v>1171.0536812163805</v>
      </c>
      <c r="O82" s="15"/>
      <c r="P82" s="15"/>
      <c r="Q82" s="15"/>
      <c r="R82" s="15">
        <v>2840.079351097138</v>
      </c>
      <c r="S82" s="15">
        <v>2773.8430402004406</v>
      </c>
      <c r="T82" s="15">
        <v>2959.5643541235031</v>
      </c>
      <c r="U82" s="15">
        <v>2975.9201110274162</v>
      </c>
      <c r="V82" s="15"/>
      <c r="W82" s="15"/>
      <c r="X82" s="15"/>
      <c r="Y82" s="15"/>
      <c r="Z82" s="15">
        <v>2859.0445322800269</v>
      </c>
      <c r="AA82" s="15"/>
      <c r="AB82" s="15"/>
      <c r="AC82" s="15"/>
      <c r="AD82" s="16">
        <f t="shared" si="66"/>
        <v>3890.8686694794351</v>
      </c>
      <c r="AE82" s="16">
        <f t="shared" si="67"/>
        <v>3741.1916634497811</v>
      </c>
      <c r="AF82" s="16">
        <f t="shared" si="68"/>
        <v>3979.5893674443887</v>
      </c>
      <c r="AG82" s="16">
        <f t="shared" si="69"/>
        <v>3984.0673058100078</v>
      </c>
      <c r="AH82" s="16">
        <f t="shared" si="70"/>
        <v>0</v>
      </c>
      <c r="AI82" s="16">
        <f t="shared" si="71"/>
        <v>0</v>
      </c>
      <c r="AJ82" s="16">
        <f t="shared" si="72"/>
        <v>0</v>
      </c>
      <c r="AK82" s="16">
        <f t="shared" si="73"/>
        <v>0</v>
      </c>
      <c r="AL82" s="16">
        <f t="shared" si="74"/>
        <v>4030.0982134964074</v>
      </c>
      <c r="AM82" s="16">
        <f t="shared" si="75"/>
        <v>0</v>
      </c>
      <c r="AN82" s="16">
        <f t="shared" si="76"/>
        <v>0</v>
      </c>
      <c r="AO82" s="16">
        <f t="shared" si="77"/>
        <v>0</v>
      </c>
      <c r="AP82" s="15">
        <v>182998</v>
      </c>
      <c r="AQ82" s="15">
        <v>181803.28200000001</v>
      </c>
      <c r="AR82" s="15">
        <v>181934.65</v>
      </c>
      <c r="AS82" s="16">
        <f t="shared" si="78"/>
        <v>574.20808882189806</v>
      </c>
      <c r="AT82" s="16">
        <f t="shared" si="79"/>
        <v>528.61158223004657</v>
      </c>
      <c r="AU82" s="16">
        <f t="shared" si="80"/>
        <v>557.39680943009512</v>
      </c>
      <c r="AV82" s="16">
        <f t="shared" si="81"/>
        <v>554.52640001438021</v>
      </c>
      <c r="AW82" s="16">
        <f t="shared" si="82"/>
        <v>0</v>
      </c>
      <c r="AX82" s="16">
        <f t="shared" si="83"/>
        <v>0</v>
      </c>
      <c r="AY82" s="16">
        <f t="shared" si="84"/>
        <v>0</v>
      </c>
      <c r="AZ82" s="16">
        <f t="shared" si="85"/>
        <v>0</v>
      </c>
      <c r="BA82" s="16">
        <f t="shared" si="86"/>
        <v>644.13231066773619</v>
      </c>
      <c r="BB82" s="16">
        <f t="shared" si="87"/>
        <v>0</v>
      </c>
      <c r="BC82" s="16">
        <f t="shared" si="88"/>
        <v>0</v>
      </c>
      <c r="BD82" s="16">
        <f t="shared" si="89"/>
        <v>0</v>
      </c>
      <c r="BE82" s="16">
        <f t="shared" si="90"/>
        <v>1551.9728910136384</v>
      </c>
      <c r="BF82" s="16">
        <f t="shared" si="91"/>
        <v>1515.7777900307328</v>
      </c>
      <c r="BG82" s="16">
        <f t="shared" si="92"/>
        <v>1617.2659559795754</v>
      </c>
      <c r="BH82" s="16">
        <f t="shared" si="93"/>
        <v>1636.89020258029</v>
      </c>
      <c r="BI82" s="16">
        <f t="shared" si="94"/>
        <v>0</v>
      </c>
      <c r="BJ82" s="16">
        <f t="shared" si="95"/>
        <v>0</v>
      </c>
      <c r="BK82" s="16">
        <f t="shared" si="96"/>
        <v>0</v>
      </c>
      <c r="BL82" s="16">
        <f t="shared" si="97"/>
        <v>0</v>
      </c>
      <c r="BM82" s="16">
        <f t="shared" si="98"/>
        <v>1572.6033660272574</v>
      </c>
      <c r="BN82" s="16">
        <f t="shared" si="99"/>
        <v>0</v>
      </c>
      <c r="BO82" s="16">
        <f t="shared" si="100"/>
        <v>0</v>
      </c>
      <c r="BP82" s="16">
        <f t="shared" si="101"/>
        <v>0</v>
      </c>
      <c r="BQ82" s="16">
        <f t="shared" si="102"/>
        <v>2126.1809798355366</v>
      </c>
      <c r="BR82" s="16">
        <f t="shared" si="103"/>
        <v>2044.3893722607795</v>
      </c>
      <c r="BS82" s="16">
        <f t="shared" si="104"/>
        <v>2174.6627654096706</v>
      </c>
      <c r="BT82" s="16">
        <f t="shared" si="105"/>
        <v>2191.4166025946702</v>
      </c>
      <c r="BU82" s="16">
        <f t="shared" si="106"/>
        <v>0</v>
      </c>
      <c r="BV82" s="16">
        <f t="shared" si="107"/>
        <v>0</v>
      </c>
      <c r="BW82" s="16">
        <f t="shared" si="108"/>
        <v>0</v>
      </c>
      <c r="BX82" s="16">
        <f t="shared" si="109"/>
        <v>0</v>
      </c>
      <c r="BY82" s="16">
        <f t="shared" si="110"/>
        <v>2216.7356766949933</v>
      </c>
      <c r="BZ82" s="16">
        <f t="shared" si="111"/>
        <v>0</v>
      </c>
      <c r="CA82" s="16">
        <f t="shared" si="112"/>
        <v>0</v>
      </c>
      <c r="CB82" s="16">
        <f t="shared" si="113"/>
        <v>0</v>
      </c>
    </row>
    <row r="83" spans="1:80" x14ac:dyDescent="0.3">
      <c r="A83" t="s">
        <v>288</v>
      </c>
      <c r="B83" t="s">
        <v>312</v>
      </c>
      <c r="C83" t="s">
        <v>336</v>
      </c>
      <c r="D83" t="s">
        <v>455</v>
      </c>
      <c r="E83" t="s">
        <v>456</v>
      </c>
      <c r="F83" s="15">
        <v>10186.73381336129</v>
      </c>
      <c r="G83" s="15">
        <v>10555.042138220972</v>
      </c>
      <c r="H83" s="15">
        <v>10558.365589093972</v>
      </c>
      <c r="I83" s="15">
        <v>10447.180100101872</v>
      </c>
      <c r="J83" s="15"/>
      <c r="K83" s="15"/>
      <c r="L83" s="15"/>
      <c r="M83" s="15"/>
      <c r="N83" s="15">
        <v>11394.966528559733</v>
      </c>
      <c r="O83" s="15"/>
      <c r="P83" s="15"/>
      <c r="Q83" s="15"/>
      <c r="R83" s="15">
        <v>22917.42884262848</v>
      </c>
      <c r="S83" s="15">
        <v>22440.392178534057</v>
      </c>
      <c r="T83" s="15">
        <v>23343.412675848733</v>
      </c>
      <c r="U83" s="15">
        <v>23591.288136434683</v>
      </c>
      <c r="V83" s="15"/>
      <c r="W83" s="15"/>
      <c r="X83" s="15"/>
      <c r="Y83" s="15"/>
      <c r="Z83" s="15">
        <v>23787.182208306422</v>
      </c>
      <c r="AA83" s="15"/>
      <c r="AB83" s="15"/>
      <c r="AC83" s="15"/>
      <c r="AD83" s="16">
        <f t="shared" si="66"/>
        <v>33104.16265598977</v>
      </c>
      <c r="AE83" s="16">
        <f t="shared" si="67"/>
        <v>32995.434316755025</v>
      </c>
      <c r="AF83" s="16">
        <f t="shared" si="68"/>
        <v>33901.778264942703</v>
      </c>
      <c r="AG83" s="16">
        <f t="shared" si="69"/>
        <v>34038.468236536559</v>
      </c>
      <c r="AH83" s="16">
        <f t="shared" si="70"/>
        <v>0</v>
      </c>
      <c r="AI83" s="16">
        <f t="shared" si="71"/>
        <v>0</v>
      </c>
      <c r="AJ83" s="16">
        <f t="shared" si="72"/>
        <v>0</v>
      </c>
      <c r="AK83" s="16">
        <f t="shared" si="73"/>
        <v>0</v>
      </c>
      <c r="AL83" s="16">
        <f t="shared" si="74"/>
        <v>35182.148736866155</v>
      </c>
      <c r="AM83" s="16">
        <f t="shared" si="75"/>
        <v>0</v>
      </c>
      <c r="AN83" s="16">
        <f t="shared" si="76"/>
        <v>0</v>
      </c>
      <c r="AO83" s="16">
        <f t="shared" si="77"/>
        <v>0</v>
      </c>
      <c r="AP83" s="15">
        <v>1370728</v>
      </c>
      <c r="AQ83" s="15">
        <v>1378406.2159999998</v>
      </c>
      <c r="AR83" s="15">
        <v>1385436.6239999998</v>
      </c>
      <c r="AS83" s="16">
        <f t="shared" si="78"/>
        <v>743.16230596889318</v>
      </c>
      <c r="AT83" s="16">
        <f t="shared" si="79"/>
        <v>770.03184718054729</v>
      </c>
      <c r="AU83" s="16">
        <f t="shared" si="80"/>
        <v>770.27430599608169</v>
      </c>
      <c r="AV83" s="16">
        <f t="shared" si="81"/>
        <v>757.91736708925828</v>
      </c>
      <c r="AW83" s="16">
        <f t="shared" si="82"/>
        <v>0</v>
      </c>
      <c r="AX83" s="16">
        <f t="shared" si="83"/>
        <v>0</v>
      </c>
      <c r="AY83" s="16">
        <f t="shared" si="84"/>
        <v>0</v>
      </c>
      <c r="AZ83" s="16">
        <f t="shared" si="85"/>
        <v>0</v>
      </c>
      <c r="BA83" s="16">
        <f t="shared" si="86"/>
        <v>826.6769546082586</v>
      </c>
      <c r="BB83" s="16">
        <f t="shared" si="87"/>
        <v>0</v>
      </c>
      <c r="BC83" s="16">
        <f t="shared" si="88"/>
        <v>0</v>
      </c>
      <c r="BD83" s="16">
        <f t="shared" si="89"/>
        <v>0</v>
      </c>
      <c r="BE83" s="16">
        <f t="shared" si="90"/>
        <v>1671.9165904999736</v>
      </c>
      <c r="BF83" s="16">
        <f t="shared" si="91"/>
        <v>1637.1148892073452</v>
      </c>
      <c r="BG83" s="16">
        <f t="shared" si="92"/>
        <v>1702.9937869401319</v>
      </c>
      <c r="BH83" s="16">
        <f t="shared" si="93"/>
        <v>1711.4902604614117</v>
      </c>
      <c r="BI83" s="16">
        <f t="shared" si="94"/>
        <v>0</v>
      </c>
      <c r="BJ83" s="16">
        <f t="shared" si="95"/>
        <v>0</v>
      </c>
      <c r="BK83" s="16">
        <f t="shared" si="96"/>
        <v>0</v>
      </c>
      <c r="BL83" s="16">
        <f t="shared" si="97"/>
        <v>0</v>
      </c>
      <c r="BM83" s="16">
        <f t="shared" si="98"/>
        <v>1725.7018963056116</v>
      </c>
      <c r="BN83" s="16">
        <f t="shared" si="99"/>
        <v>0</v>
      </c>
      <c r="BO83" s="16">
        <f t="shared" si="100"/>
        <v>0</v>
      </c>
      <c r="BP83" s="16">
        <f t="shared" si="101"/>
        <v>0</v>
      </c>
      <c r="BQ83" s="16">
        <f t="shared" si="102"/>
        <v>2415.0788964688668</v>
      </c>
      <c r="BR83" s="16">
        <f t="shared" si="103"/>
        <v>2407.1467363878919</v>
      </c>
      <c r="BS83" s="16">
        <f t="shared" si="104"/>
        <v>2473.2680929362136</v>
      </c>
      <c r="BT83" s="16">
        <f t="shared" si="105"/>
        <v>2469.40762755067</v>
      </c>
      <c r="BU83" s="16">
        <f t="shared" si="106"/>
        <v>0</v>
      </c>
      <c r="BV83" s="16">
        <f t="shared" si="107"/>
        <v>0</v>
      </c>
      <c r="BW83" s="16">
        <f t="shared" si="108"/>
        <v>0</v>
      </c>
      <c r="BX83" s="16">
        <f t="shared" si="109"/>
        <v>0</v>
      </c>
      <c r="BY83" s="16">
        <f t="shared" si="110"/>
        <v>2552.3788509138703</v>
      </c>
      <c r="BZ83" s="16">
        <f t="shared" si="111"/>
        <v>0</v>
      </c>
      <c r="CA83" s="16">
        <f t="shared" si="112"/>
        <v>0</v>
      </c>
      <c r="CB83" s="16">
        <f t="shared" si="113"/>
        <v>0</v>
      </c>
    </row>
    <row r="84" spans="1:80" x14ac:dyDescent="0.3">
      <c r="A84" t="s">
        <v>270</v>
      </c>
      <c r="B84" t="s">
        <v>305</v>
      </c>
      <c r="C84" t="s">
        <v>346</v>
      </c>
      <c r="D84" t="s">
        <v>457</v>
      </c>
      <c r="E84" t="s">
        <v>458</v>
      </c>
      <c r="F84" s="15">
        <v>1701.6093022277582</v>
      </c>
      <c r="G84" s="15">
        <v>1815.0216038674394</v>
      </c>
      <c r="H84" s="15">
        <v>2006.886582960092</v>
      </c>
      <c r="I84" s="15">
        <v>1794.197322370554</v>
      </c>
      <c r="J84" s="15"/>
      <c r="K84" s="15"/>
      <c r="L84" s="15"/>
      <c r="M84" s="15"/>
      <c r="N84" s="15">
        <v>1900.1189112818006</v>
      </c>
      <c r="O84" s="15"/>
      <c r="P84" s="15"/>
      <c r="Q84" s="15"/>
      <c r="R84" s="15">
        <v>4055.8890842459464</v>
      </c>
      <c r="S84" s="15">
        <v>4102.9340593985871</v>
      </c>
      <c r="T84" s="15">
        <v>3964.3133655052234</v>
      </c>
      <c r="U84" s="15">
        <v>4115.8304744309407</v>
      </c>
      <c r="V84" s="15"/>
      <c r="W84" s="15"/>
      <c r="X84" s="15"/>
      <c r="Y84" s="15"/>
      <c r="Z84" s="15">
        <v>4154.1386774603925</v>
      </c>
      <c r="AA84" s="15"/>
      <c r="AB84" s="15"/>
      <c r="AC84" s="15"/>
      <c r="AD84" s="16">
        <f t="shared" si="66"/>
        <v>5757.4983864737042</v>
      </c>
      <c r="AE84" s="16">
        <f t="shared" si="67"/>
        <v>5917.955663266026</v>
      </c>
      <c r="AF84" s="16">
        <f t="shared" si="68"/>
        <v>5971.1999484653152</v>
      </c>
      <c r="AG84" s="16">
        <f t="shared" si="69"/>
        <v>5910.0277968014943</v>
      </c>
      <c r="AH84" s="16">
        <f t="shared" si="70"/>
        <v>0</v>
      </c>
      <c r="AI84" s="16">
        <f t="shared" si="71"/>
        <v>0</v>
      </c>
      <c r="AJ84" s="16">
        <f t="shared" si="72"/>
        <v>0</v>
      </c>
      <c r="AK84" s="16">
        <f t="shared" si="73"/>
        <v>0</v>
      </c>
      <c r="AL84" s="16">
        <f t="shared" si="74"/>
        <v>6054.2575887421935</v>
      </c>
      <c r="AM84" s="16">
        <f t="shared" si="75"/>
        <v>0</v>
      </c>
      <c r="AN84" s="16">
        <f t="shared" si="76"/>
        <v>0</v>
      </c>
      <c r="AO84" s="16">
        <f t="shared" si="77"/>
        <v>0</v>
      </c>
      <c r="AP84" s="15">
        <v>271224</v>
      </c>
      <c r="AQ84" s="15">
        <v>277848.364</v>
      </c>
      <c r="AR84" s="15">
        <v>280560.61099999998</v>
      </c>
      <c r="AS84" s="16">
        <f t="shared" si="78"/>
        <v>627.38153785349311</v>
      </c>
      <c r="AT84" s="16">
        <f t="shared" si="79"/>
        <v>669.19653270633842</v>
      </c>
      <c r="AU84" s="16">
        <f t="shared" si="80"/>
        <v>739.93694619948531</v>
      </c>
      <c r="AV84" s="16">
        <f t="shared" si="81"/>
        <v>645.74694503889691</v>
      </c>
      <c r="AW84" s="16">
        <f t="shared" si="82"/>
        <v>0</v>
      </c>
      <c r="AX84" s="16">
        <f t="shared" si="83"/>
        <v>0</v>
      </c>
      <c r="AY84" s="16">
        <f t="shared" si="84"/>
        <v>0</v>
      </c>
      <c r="AZ84" s="16">
        <f t="shared" si="85"/>
        <v>0</v>
      </c>
      <c r="BA84" s="16">
        <f t="shared" si="86"/>
        <v>683.86902982873085</v>
      </c>
      <c r="BB84" s="16">
        <f t="shared" si="87"/>
        <v>0</v>
      </c>
      <c r="BC84" s="16">
        <f t="shared" si="88"/>
        <v>0</v>
      </c>
      <c r="BD84" s="16">
        <f t="shared" si="89"/>
        <v>0</v>
      </c>
      <c r="BE84" s="16">
        <f t="shared" si="90"/>
        <v>1495.4019866405431</v>
      </c>
      <c r="BF84" s="16">
        <f t="shared" si="91"/>
        <v>1512.7474188857134</v>
      </c>
      <c r="BG84" s="16">
        <f t="shared" si="92"/>
        <v>1461.638116650895</v>
      </c>
      <c r="BH84" s="16">
        <f t="shared" si="93"/>
        <v>1481.3225513290915</v>
      </c>
      <c r="BI84" s="16">
        <f t="shared" si="94"/>
        <v>0</v>
      </c>
      <c r="BJ84" s="16">
        <f t="shared" si="95"/>
        <v>0</v>
      </c>
      <c r="BK84" s="16">
        <f t="shared" si="96"/>
        <v>0</v>
      </c>
      <c r="BL84" s="16">
        <f t="shared" si="97"/>
        <v>0</v>
      </c>
      <c r="BM84" s="16">
        <f t="shared" si="98"/>
        <v>1495.1100008853723</v>
      </c>
      <c r="BN84" s="16">
        <f t="shared" si="99"/>
        <v>0</v>
      </c>
      <c r="BO84" s="16">
        <f t="shared" si="100"/>
        <v>0</v>
      </c>
      <c r="BP84" s="16">
        <f t="shared" si="101"/>
        <v>0</v>
      </c>
      <c r="BQ84" s="16">
        <f t="shared" si="102"/>
        <v>2122.7835244940361</v>
      </c>
      <c r="BR84" s="16">
        <f t="shared" si="103"/>
        <v>2181.9439515920517</v>
      </c>
      <c r="BS84" s="16">
        <f t="shared" si="104"/>
        <v>2201.5750628503802</v>
      </c>
      <c r="BT84" s="16">
        <f t="shared" si="105"/>
        <v>2127.069496367988</v>
      </c>
      <c r="BU84" s="16">
        <f t="shared" si="106"/>
        <v>0</v>
      </c>
      <c r="BV84" s="16">
        <f t="shared" si="107"/>
        <v>0</v>
      </c>
      <c r="BW84" s="16">
        <f t="shared" si="108"/>
        <v>0</v>
      </c>
      <c r="BX84" s="16">
        <f t="shared" si="109"/>
        <v>0</v>
      </c>
      <c r="BY84" s="16">
        <f t="shared" si="110"/>
        <v>2178.9790307141029</v>
      </c>
      <c r="BZ84" s="16">
        <f t="shared" si="111"/>
        <v>0</v>
      </c>
      <c r="CA84" s="16">
        <f t="shared" si="112"/>
        <v>0</v>
      </c>
      <c r="CB84" s="16">
        <f t="shared" si="113"/>
        <v>0</v>
      </c>
    </row>
    <row r="85" spans="1:80" x14ac:dyDescent="0.3">
      <c r="A85" t="s">
        <v>270</v>
      </c>
      <c r="B85" t="s">
        <v>305</v>
      </c>
      <c r="C85" t="s">
        <v>346</v>
      </c>
      <c r="D85" t="s">
        <v>459</v>
      </c>
      <c r="E85" t="s">
        <v>460</v>
      </c>
      <c r="F85" s="15">
        <v>1521.9508520533357</v>
      </c>
      <c r="G85" s="15">
        <v>1666.2142763900094</v>
      </c>
      <c r="H85" s="15">
        <v>2142.7083042454547</v>
      </c>
      <c r="I85" s="15">
        <v>2382.8719057092781</v>
      </c>
      <c r="J85" s="15"/>
      <c r="K85" s="15"/>
      <c r="L85" s="15"/>
      <c r="M85" s="15"/>
      <c r="N85" s="15">
        <v>2465.3160938822712</v>
      </c>
      <c r="O85" s="15"/>
      <c r="P85" s="15"/>
      <c r="Q85" s="15"/>
      <c r="R85" s="15">
        <v>4063.8207995388448</v>
      </c>
      <c r="S85" s="15">
        <v>3991.0628412316491</v>
      </c>
      <c r="T85" s="15">
        <v>4182.8096329628843</v>
      </c>
      <c r="U85" s="15">
        <v>4347.573079903239</v>
      </c>
      <c r="V85" s="15"/>
      <c r="W85" s="15"/>
      <c r="X85" s="15"/>
      <c r="Y85" s="15"/>
      <c r="Z85" s="15">
        <v>4151.7662815014846</v>
      </c>
      <c r="AA85" s="15"/>
      <c r="AB85" s="15"/>
      <c r="AC85" s="15"/>
      <c r="AD85" s="16">
        <f t="shared" si="66"/>
        <v>5585.7716515921802</v>
      </c>
      <c r="AE85" s="16">
        <f t="shared" si="67"/>
        <v>5657.2771176216584</v>
      </c>
      <c r="AF85" s="16">
        <f t="shared" si="68"/>
        <v>6325.5179372083385</v>
      </c>
      <c r="AG85" s="16">
        <f t="shared" si="69"/>
        <v>6730.4449856125175</v>
      </c>
      <c r="AH85" s="16">
        <f t="shared" si="70"/>
        <v>0</v>
      </c>
      <c r="AI85" s="16">
        <f t="shared" si="71"/>
        <v>0</v>
      </c>
      <c r="AJ85" s="16">
        <f t="shared" si="72"/>
        <v>0</v>
      </c>
      <c r="AK85" s="16">
        <f t="shared" si="73"/>
        <v>0</v>
      </c>
      <c r="AL85" s="16">
        <f t="shared" si="74"/>
        <v>6617.0823753837558</v>
      </c>
      <c r="AM85" s="16">
        <f t="shared" si="75"/>
        <v>0</v>
      </c>
      <c r="AN85" s="16">
        <f t="shared" si="76"/>
        <v>0</v>
      </c>
      <c r="AO85" s="16">
        <f t="shared" si="77"/>
        <v>0</v>
      </c>
      <c r="AP85" s="15">
        <v>248880</v>
      </c>
      <c r="AQ85" s="15">
        <v>251023.95499999999</v>
      </c>
      <c r="AR85" s="15">
        <v>252275.03899999999</v>
      </c>
      <c r="AS85" s="16">
        <f t="shared" si="78"/>
        <v>611.51995019822232</v>
      </c>
      <c r="AT85" s="16">
        <f t="shared" si="79"/>
        <v>669.48500337110636</v>
      </c>
      <c r="AU85" s="16">
        <f t="shared" si="80"/>
        <v>860.94033439627708</v>
      </c>
      <c r="AV85" s="16">
        <f t="shared" si="81"/>
        <v>949.26076107329209</v>
      </c>
      <c r="AW85" s="16">
        <f t="shared" si="82"/>
        <v>0</v>
      </c>
      <c r="AX85" s="16">
        <f t="shared" si="83"/>
        <v>0</v>
      </c>
      <c r="AY85" s="16">
        <f t="shared" si="84"/>
        <v>0</v>
      </c>
      <c r="AZ85" s="16">
        <f t="shared" si="85"/>
        <v>0</v>
      </c>
      <c r="BA85" s="16">
        <f t="shared" si="86"/>
        <v>982.10391668885609</v>
      </c>
      <c r="BB85" s="16">
        <f t="shared" si="87"/>
        <v>0</v>
      </c>
      <c r="BC85" s="16">
        <f t="shared" si="88"/>
        <v>0</v>
      </c>
      <c r="BD85" s="16">
        <f t="shared" si="89"/>
        <v>0</v>
      </c>
      <c r="BE85" s="16">
        <f t="shared" si="90"/>
        <v>1632.8434585096613</v>
      </c>
      <c r="BF85" s="16">
        <f t="shared" si="91"/>
        <v>1603.6093061843656</v>
      </c>
      <c r="BG85" s="16">
        <f t="shared" si="92"/>
        <v>1680.6531794289956</v>
      </c>
      <c r="BH85" s="16">
        <f t="shared" si="93"/>
        <v>1731.9355357552386</v>
      </c>
      <c r="BI85" s="16">
        <f t="shared" si="94"/>
        <v>0</v>
      </c>
      <c r="BJ85" s="16">
        <f t="shared" si="95"/>
        <v>0</v>
      </c>
      <c r="BK85" s="16">
        <f t="shared" si="96"/>
        <v>0</v>
      </c>
      <c r="BL85" s="16">
        <f t="shared" si="97"/>
        <v>0</v>
      </c>
      <c r="BM85" s="16">
        <f t="shared" si="98"/>
        <v>1653.9323035928921</v>
      </c>
      <c r="BN85" s="16">
        <f t="shared" si="99"/>
        <v>0</v>
      </c>
      <c r="BO85" s="16">
        <f t="shared" si="100"/>
        <v>0</v>
      </c>
      <c r="BP85" s="16">
        <f t="shared" si="101"/>
        <v>0</v>
      </c>
      <c r="BQ85" s="16">
        <f t="shared" si="102"/>
        <v>2244.3634087078835</v>
      </c>
      <c r="BR85" s="16">
        <f t="shared" si="103"/>
        <v>2273.0943095554717</v>
      </c>
      <c r="BS85" s="16">
        <f t="shared" si="104"/>
        <v>2541.5935138252726</v>
      </c>
      <c r="BT85" s="16">
        <f t="shared" si="105"/>
        <v>2681.1962968285306</v>
      </c>
      <c r="BU85" s="16">
        <f t="shared" si="106"/>
        <v>0</v>
      </c>
      <c r="BV85" s="16">
        <f t="shared" si="107"/>
        <v>0</v>
      </c>
      <c r="BW85" s="16">
        <f t="shared" si="108"/>
        <v>0</v>
      </c>
      <c r="BX85" s="16">
        <f t="shared" si="109"/>
        <v>0</v>
      </c>
      <c r="BY85" s="16">
        <f t="shared" si="110"/>
        <v>2636.0362202817478</v>
      </c>
      <c r="BZ85" s="16">
        <f t="shared" si="111"/>
        <v>0</v>
      </c>
      <c r="CA85" s="16">
        <f t="shared" si="112"/>
        <v>0</v>
      </c>
      <c r="CB85" s="16">
        <f t="shared" si="113"/>
        <v>0</v>
      </c>
    </row>
    <row r="86" spans="1:80" x14ac:dyDescent="0.3">
      <c r="A86" t="s">
        <v>255</v>
      </c>
      <c r="B86" t="s">
        <v>250</v>
      </c>
      <c r="C86" t="s">
        <v>263</v>
      </c>
      <c r="D86" t="s">
        <v>461</v>
      </c>
      <c r="E86" t="s">
        <v>462</v>
      </c>
      <c r="F86" s="15">
        <v>1196.6942565156603</v>
      </c>
      <c r="G86" s="15">
        <v>1190.0589245017018</v>
      </c>
      <c r="H86" s="15">
        <v>1208.7473831373313</v>
      </c>
      <c r="I86" s="15">
        <v>1233.5671897521443</v>
      </c>
      <c r="J86" s="15"/>
      <c r="K86" s="15"/>
      <c r="L86" s="15"/>
      <c r="M86" s="15"/>
      <c r="N86" s="15">
        <v>1304.649254641929</v>
      </c>
      <c r="O86" s="15"/>
      <c r="P86" s="15"/>
      <c r="Q86" s="15"/>
      <c r="R86" s="15">
        <v>2028.6963785443249</v>
      </c>
      <c r="S86" s="15">
        <v>2009.1363217236055</v>
      </c>
      <c r="T86" s="15">
        <v>2137.6806880993454</v>
      </c>
      <c r="U86" s="15">
        <v>2110.8000931821452</v>
      </c>
      <c r="V86" s="15"/>
      <c r="W86" s="15"/>
      <c r="X86" s="15"/>
      <c r="Y86" s="15"/>
      <c r="Z86" s="15">
        <v>2144.0305987647162</v>
      </c>
      <c r="AA86" s="15"/>
      <c r="AB86" s="15"/>
      <c r="AC86" s="15"/>
      <c r="AD86" s="16">
        <f t="shared" si="66"/>
        <v>3225.3906350599855</v>
      </c>
      <c r="AE86" s="16">
        <f t="shared" si="67"/>
        <v>3199.1952462253075</v>
      </c>
      <c r="AF86" s="16">
        <f t="shared" si="68"/>
        <v>3346.4280712366767</v>
      </c>
      <c r="AG86" s="16">
        <f t="shared" si="69"/>
        <v>3344.3672829342895</v>
      </c>
      <c r="AH86" s="16">
        <f t="shared" si="70"/>
        <v>0</v>
      </c>
      <c r="AI86" s="16">
        <f t="shared" si="71"/>
        <v>0</v>
      </c>
      <c r="AJ86" s="16">
        <f t="shared" si="72"/>
        <v>0</v>
      </c>
      <c r="AK86" s="16">
        <f t="shared" si="73"/>
        <v>0</v>
      </c>
      <c r="AL86" s="16">
        <f t="shared" si="74"/>
        <v>3448.6798534066452</v>
      </c>
      <c r="AM86" s="16">
        <f t="shared" si="75"/>
        <v>0</v>
      </c>
      <c r="AN86" s="16">
        <f t="shared" si="76"/>
        <v>0</v>
      </c>
      <c r="AO86" s="16">
        <f t="shared" si="77"/>
        <v>0</v>
      </c>
      <c r="AP86" s="15">
        <v>93019</v>
      </c>
      <c r="AQ86" s="15">
        <v>93065.596999999994</v>
      </c>
      <c r="AR86" s="15">
        <v>93172.046000000002</v>
      </c>
      <c r="AS86" s="16">
        <f t="shared" si="78"/>
        <v>1286.5051833664738</v>
      </c>
      <c r="AT86" s="16">
        <f t="shared" si="79"/>
        <v>1279.3718751026154</v>
      </c>
      <c r="AU86" s="16">
        <f t="shared" si="80"/>
        <v>1299.4628872997253</v>
      </c>
      <c r="AV86" s="16">
        <f t="shared" si="81"/>
        <v>1325.4814125913192</v>
      </c>
      <c r="AW86" s="16">
        <f t="shared" si="82"/>
        <v>0</v>
      </c>
      <c r="AX86" s="16">
        <f t="shared" si="83"/>
        <v>0</v>
      </c>
      <c r="AY86" s="16">
        <f t="shared" si="84"/>
        <v>0</v>
      </c>
      <c r="AZ86" s="16">
        <f t="shared" si="85"/>
        <v>0</v>
      </c>
      <c r="BA86" s="16">
        <f t="shared" si="86"/>
        <v>1401.8598673384422</v>
      </c>
      <c r="BB86" s="16">
        <f t="shared" si="87"/>
        <v>0</v>
      </c>
      <c r="BC86" s="16">
        <f t="shared" si="88"/>
        <v>0</v>
      </c>
      <c r="BD86" s="16">
        <f t="shared" si="89"/>
        <v>0</v>
      </c>
      <c r="BE86" s="16">
        <f t="shared" si="90"/>
        <v>2180.948385323778</v>
      </c>
      <c r="BF86" s="16">
        <f t="shared" si="91"/>
        <v>2159.9203622094469</v>
      </c>
      <c r="BG86" s="16">
        <f t="shared" si="92"/>
        <v>2298.11187832523</v>
      </c>
      <c r="BH86" s="16">
        <f t="shared" si="93"/>
        <v>2268.0777443270958</v>
      </c>
      <c r="BI86" s="16">
        <f t="shared" si="94"/>
        <v>0</v>
      </c>
      <c r="BJ86" s="16">
        <f t="shared" si="95"/>
        <v>0</v>
      </c>
      <c r="BK86" s="16">
        <f t="shared" si="96"/>
        <v>0</v>
      </c>
      <c r="BL86" s="16">
        <f t="shared" si="97"/>
        <v>0</v>
      </c>
      <c r="BM86" s="16">
        <f t="shared" si="98"/>
        <v>2303.7842853624165</v>
      </c>
      <c r="BN86" s="16">
        <f t="shared" si="99"/>
        <v>0</v>
      </c>
      <c r="BO86" s="16">
        <f t="shared" si="100"/>
        <v>0</v>
      </c>
      <c r="BP86" s="16">
        <f t="shared" si="101"/>
        <v>0</v>
      </c>
      <c r="BQ86" s="16">
        <f t="shared" si="102"/>
        <v>3467.4535686902518</v>
      </c>
      <c r="BR86" s="16">
        <f t="shared" si="103"/>
        <v>3439.2922373120623</v>
      </c>
      <c r="BS86" s="16">
        <f t="shared" si="104"/>
        <v>3597.574765624955</v>
      </c>
      <c r="BT86" s="16">
        <f t="shared" si="105"/>
        <v>3593.5591569184148</v>
      </c>
      <c r="BU86" s="16">
        <f t="shared" si="106"/>
        <v>0</v>
      </c>
      <c r="BV86" s="16">
        <f t="shared" si="107"/>
        <v>0</v>
      </c>
      <c r="BW86" s="16">
        <f t="shared" si="108"/>
        <v>0</v>
      </c>
      <c r="BX86" s="16">
        <f t="shared" si="109"/>
        <v>0</v>
      </c>
      <c r="BY86" s="16">
        <f t="shared" si="110"/>
        <v>3705.6441527008583</v>
      </c>
      <c r="BZ86" s="16">
        <f t="shared" si="111"/>
        <v>0</v>
      </c>
      <c r="CA86" s="16">
        <f t="shared" si="112"/>
        <v>0</v>
      </c>
      <c r="CB86" s="16">
        <f t="shared" si="113"/>
        <v>0</v>
      </c>
    </row>
    <row r="87" spans="1:80" x14ac:dyDescent="0.3">
      <c r="A87" t="s">
        <v>270</v>
      </c>
      <c r="B87" t="s">
        <v>305</v>
      </c>
      <c r="C87" t="s">
        <v>346</v>
      </c>
      <c r="D87" t="s">
        <v>463</v>
      </c>
      <c r="E87" t="s">
        <v>464</v>
      </c>
      <c r="F87" s="15">
        <v>2225.6276744119277</v>
      </c>
      <c r="G87" s="15">
        <v>2175.3860113603664</v>
      </c>
      <c r="H87" s="15">
        <v>2200.4656972412722</v>
      </c>
      <c r="I87" s="15">
        <v>2224.9140082548424</v>
      </c>
      <c r="J87" s="15"/>
      <c r="K87" s="15"/>
      <c r="L87" s="15"/>
      <c r="M87" s="15"/>
      <c r="N87" s="15">
        <v>2536.7106733046003</v>
      </c>
      <c r="O87" s="15"/>
      <c r="P87" s="15"/>
      <c r="Q87" s="15"/>
      <c r="R87" s="15">
        <v>4368.0152400502848</v>
      </c>
      <c r="S87" s="15">
        <v>4380.4280888167168</v>
      </c>
      <c r="T87" s="15">
        <v>4487.25320213942</v>
      </c>
      <c r="U87" s="15">
        <v>4550.8249691962283</v>
      </c>
      <c r="V87" s="15"/>
      <c r="W87" s="15"/>
      <c r="X87" s="15"/>
      <c r="Y87" s="15"/>
      <c r="Z87" s="15">
        <v>4574.9717271776044</v>
      </c>
      <c r="AA87" s="15"/>
      <c r="AB87" s="15"/>
      <c r="AC87" s="15"/>
      <c r="AD87" s="16">
        <f t="shared" si="66"/>
        <v>6593.6429144622125</v>
      </c>
      <c r="AE87" s="16">
        <f t="shared" si="67"/>
        <v>6555.8141001770837</v>
      </c>
      <c r="AF87" s="16">
        <f t="shared" si="68"/>
        <v>6687.7188993806922</v>
      </c>
      <c r="AG87" s="16">
        <f t="shared" si="69"/>
        <v>6775.7389774510702</v>
      </c>
      <c r="AH87" s="16">
        <f t="shared" si="70"/>
        <v>0</v>
      </c>
      <c r="AI87" s="16">
        <f t="shared" si="71"/>
        <v>0</v>
      </c>
      <c r="AJ87" s="16">
        <f t="shared" si="72"/>
        <v>0</v>
      </c>
      <c r="AK87" s="16">
        <f t="shared" si="73"/>
        <v>0</v>
      </c>
      <c r="AL87" s="16">
        <f t="shared" si="74"/>
        <v>7111.6824004822047</v>
      </c>
      <c r="AM87" s="16">
        <f t="shared" si="75"/>
        <v>0</v>
      </c>
      <c r="AN87" s="16">
        <f t="shared" si="76"/>
        <v>0</v>
      </c>
      <c r="AO87" s="16">
        <f t="shared" si="77"/>
        <v>0</v>
      </c>
      <c r="AP87" s="15">
        <v>256039</v>
      </c>
      <c r="AQ87" s="15">
        <v>259567.34</v>
      </c>
      <c r="AR87" s="15">
        <v>262828.66100000002</v>
      </c>
      <c r="AS87" s="16">
        <f t="shared" si="78"/>
        <v>869.25338499678867</v>
      </c>
      <c r="AT87" s="16">
        <f t="shared" si="79"/>
        <v>849.63072475691843</v>
      </c>
      <c r="AU87" s="16">
        <f t="shared" si="80"/>
        <v>859.42598480749882</v>
      </c>
      <c r="AV87" s="16">
        <f t="shared" si="81"/>
        <v>857.16254142560558</v>
      </c>
      <c r="AW87" s="16">
        <f t="shared" si="82"/>
        <v>0</v>
      </c>
      <c r="AX87" s="16">
        <f t="shared" si="83"/>
        <v>0</v>
      </c>
      <c r="AY87" s="16">
        <f t="shared" si="84"/>
        <v>0</v>
      </c>
      <c r="AZ87" s="16">
        <f t="shared" si="85"/>
        <v>0</v>
      </c>
      <c r="BA87" s="16">
        <f t="shared" si="86"/>
        <v>977.28422740110534</v>
      </c>
      <c r="BB87" s="16">
        <f t="shared" si="87"/>
        <v>0</v>
      </c>
      <c r="BC87" s="16">
        <f t="shared" si="88"/>
        <v>0</v>
      </c>
      <c r="BD87" s="16">
        <f t="shared" si="89"/>
        <v>0</v>
      </c>
      <c r="BE87" s="16">
        <f t="shared" si="90"/>
        <v>1705.9960553080916</v>
      </c>
      <c r="BF87" s="16">
        <f t="shared" si="91"/>
        <v>1710.8440857903356</v>
      </c>
      <c r="BG87" s="16">
        <f t="shared" si="92"/>
        <v>1752.566289565035</v>
      </c>
      <c r="BH87" s="16">
        <f t="shared" si="93"/>
        <v>1753.2348134384813</v>
      </c>
      <c r="BI87" s="16">
        <f t="shared" si="94"/>
        <v>0</v>
      </c>
      <c r="BJ87" s="16">
        <f t="shared" si="95"/>
        <v>0</v>
      </c>
      <c r="BK87" s="16">
        <f t="shared" si="96"/>
        <v>0</v>
      </c>
      <c r="BL87" s="16">
        <f t="shared" si="97"/>
        <v>0</v>
      </c>
      <c r="BM87" s="16">
        <f t="shared" si="98"/>
        <v>1762.5375084467887</v>
      </c>
      <c r="BN87" s="16">
        <f t="shared" si="99"/>
        <v>0</v>
      </c>
      <c r="BO87" s="16">
        <f t="shared" si="100"/>
        <v>0</v>
      </c>
      <c r="BP87" s="16">
        <f t="shared" si="101"/>
        <v>0</v>
      </c>
      <c r="BQ87" s="16">
        <f t="shared" si="102"/>
        <v>2575.2494403048804</v>
      </c>
      <c r="BR87" s="16">
        <f t="shared" si="103"/>
        <v>2560.474810547254</v>
      </c>
      <c r="BS87" s="16">
        <f t="shared" si="104"/>
        <v>2611.9922743725338</v>
      </c>
      <c r="BT87" s="16">
        <f t="shared" si="105"/>
        <v>2610.397354864087</v>
      </c>
      <c r="BU87" s="16">
        <f t="shared" si="106"/>
        <v>0</v>
      </c>
      <c r="BV87" s="16">
        <f t="shared" si="107"/>
        <v>0</v>
      </c>
      <c r="BW87" s="16">
        <f t="shared" si="108"/>
        <v>0</v>
      </c>
      <c r="BX87" s="16">
        <f t="shared" si="109"/>
        <v>0</v>
      </c>
      <c r="BY87" s="16">
        <f t="shared" si="110"/>
        <v>2739.8217358478942</v>
      </c>
      <c r="BZ87" s="16">
        <f t="shared" si="111"/>
        <v>0</v>
      </c>
      <c r="CA87" s="16">
        <f t="shared" si="112"/>
        <v>0</v>
      </c>
      <c r="CB87" s="16">
        <f t="shared" si="113"/>
        <v>0</v>
      </c>
    </row>
    <row r="88" spans="1:80" x14ac:dyDescent="0.3">
      <c r="A88" t="s">
        <v>261</v>
      </c>
      <c r="B88" t="s">
        <v>292</v>
      </c>
      <c r="C88" t="s">
        <v>303</v>
      </c>
      <c r="D88" t="s">
        <v>465</v>
      </c>
      <c r="E88" t="s">
        <v>466</v>
      </c>
      <c r="F88" s="15">
        <v>1399.8617496226393</v>
      </c>
      <c r="G88" s="15">
        <v>1466.8762352493259</v>
      </c>
      <c r="H88" s="15">
        <v>1488.9717169098535</v>
      </c>
      <c r="I88" s="15">
        <v>1369.2421780593777</v>
      </c>
      <c r="J88" s="15"/>
      <c r="K88" s="15"/>
      <c r="L88" s="15"/>
      <c r="M88" s="15"/>
      <c r="N88" s="15">
        <v>1414.3499875128521</v>
      </c>
      <c r="O88" s="15"/>
      <c r="P88" s="15"/>
      <c r="Q88" s="15"/>
      <c r="R88" s="15">
        <v>3340.0923441495115</v>
      </c>
      <c r="S88" s="15">
        <v>3347.6041230128476</v>
      </c>
      <c r="T88" s="15">
        <v>3492.1480490311424</v>
      </c>
      <c r="U88" s="15">
        <v>3580.939520835952</v>
      </c>
      <c r="V88" s="15"/>
      <c r="W88" s="15"/>
      <c r="X88" s="15"/>
      <c r="Y88" s="15"/>
      <c r="Z88" s="15">
        <v>3450.2464783587307</v>
      </c>
      <c r="AA88" s="15"/>
      <c r="AB88" s="15"/>
      <c r="AC88" s="15"/>
      <c r="AD88" s="16">
        <f t="shared" si="66"/>
        <v>4739.9540937721504</v>
      </c>
      <c r="AE88" s="16">
        <f t="shared" si="67"/>
        <v>4814.4803582621735</v>
      </c>
      <c r="AF88" s="16">
        <f t="shared" si="68"/>
        <v>4981.1197659409954</v>
      </c>
      <c r="AG88" s="16">
        <f t="shared" si="69"/>
        <v>4950.1816988953296</v>
      </c>
      <c r="AH88" s="16">
        <f t="shared" si="70"/>
        <v>0</v>
      </c>
      <c r="AI88" s="16">
        <f t="shared" si="71"/>
        <v>0</v>
      </c>
      <c r="AJ88" s="16">
        <f t="shared" si="72"/>
        <v>0</v>
      </c>
      <c r="AK88" s="16">
        <f t="shared" si="73"/>
        <v>0</v>
      </c>
      <c r="AL88" s="16">
        <f t="shared" si="74"/>
        <v>4864.596465871583</v>
      </c>
      <c r="AM88" s="16">
        <f t="shared" si="75"/>
        <v>0</v>
      </c>
      <c r="AN88" s="16">
        <f t="shared" si="76"/>
        <v>0</v>
      </c>
      <c r="AO88" s="16">
        <f t="shared" si="77"/>
        <v>0</v>
      </c>
      <c r="AP88" s="15">
        <v>191041</v>
      </c>
      <c r="AQ88" s="15">
        <v>191339.755</v>
      </c>
      <c r="AR88" s="15">
        <v>192256.872</v>
      </c>
      <c r="AS88" s="16">
        <f t="shared" si="78"/>
        <v>732.75461792109513</v>
      </c>
      <c r="AT88" s="16">
        <f t="shared" si="79"/>
        <v>767.83320609153316</v>
      </c>
      <c r="AU88" s="16">
        <f t="shared" si="80"/>
        <v>779.39903837911936</v>
      </c>
      <c r="AV88" s="16">
        <f t="shared" si="81"/>
        <v>715.60778263742293</v>
      </c>
      <c r="AW88" s="16">
        <f t="shared" si="82"/>
        <v>0</v>
      </c>
      <c r="AX88" s="16">
        <f t="shared" si="83"/>
        <v>0</v>
      </c>
      <c r="AY88" s="16">
        <f t="shared" si="84"/>
        <v>0</v>
      </c>
      <c r="AZ88" s="16">
        <f t="shared" si="85"/>
        <v>0</v>
      </c>
      <c r="BA88" s="16">
        <f t="shared" si="86"/>
        <v>739.18250157310592</v>
      </c>
      <c r="BB88" s="16">
        <f t="shared" si="87"/>
        <v>0</v>
      </c>
      <c r="BC88" s="16">
        <f t="shared" si="88"/>
        <v>0</v>
      </c>
      <c r="BD88" s="16">
        <f t="shared" si="89"/>
        <v>0</v>
      </c>
      <c r="BE88" s="16">
        <f t="shared" si="90"/>
        <v>1748.3641439007918</v>
      </c>
      <c r="BF88" s="16">
        <f t="shared" si="91"/>
        <v>1752.2961683684905</v>
      </c>
      <c r="BG88" s="16">
        <f t="shared" si="92"/>
        <v>1827.9573751347314</v>
      </c>
      <c r="BH88" s="16">
        <f t="shared" si="93"/>
        <v>1871.5083652301907</v>
      </c>
      <c r="BI88" s="16">
        <f t="shared" si="94"/>
        <v>0</v>
      </c>
      <c r="BJ88" s="16">
        <f t="shared" si="95"/>
        <v>0</v>
      </c>
      <c r="BK88" s="16">
        <f t="shared" si="96"/>
        <v>0</v>
      </c>
      <c r="BL88" s="16">
        <f t="shared" si="97"/>
        <v>0</v>
      </c>
      <c r="BM88" s="16">
        <f t="shared" si="98"/>
        <v>1803.2041895102932</v>
      </c>
      <c r="BN88" s="16">
        <f t="shared" si="99"/>
        <v>0</v>
      </c>
      <c r="BO88" s="16">
        <f t="shared" si="100"/>
        <v>0</v>
      </c>
      <c r="BP88" s="16">
        <f t="shared" si="101"/>
        <v>0</v>
      </c>
      <c r="BQ88" s="16">
        <f t="shared" si="102"/>
        <v>2481.1187618218869</v>
      </c>
      <c r="BR88" s="16">
        <f t="shared" si="103"/>
        <v>2520.1293744600234</v>
      </c>
      <c r="BS88" s="16">
        <f t="shared" si="104"/>
        <v>2607.3564135138504</v>
      </c>
      <c r="BT88" s="16">
        <f t="shared" si="105"/>
        <v>2587.1161478676136</v>
      </c>
      <c r="BU88" s="16">
        <f t="shared" si="106"/>
        <v>0</v>
      </c>
      <c r="BV88" s="16">
        <f t="shared" si="107"/>
        <v>0</v>
      </c>
      <c r="BW88" s="16">
        <f t="shared" si="108"/>
        <v>0</v>
      </c>
      <c r="BX88" s="16">
        <f t="shared" si="109"/>
        <v>0</v>
      </c>
      <c r="BY88" s="16">
        <f t="shared" si="110"/>
        <v>2542.386691083399</v>
      </c>
      <c r="BZ88" s="16">
        <f t="shared" si="111"/>
        <v>0</v>
      </c>
      <c r="CA88" s="16">
        <f t="shared" si="112"/>
        <v>0</v>
      </c>
      <c r="CB88" s="16">
        <f t="shared" si="113"/>
        <v>0</v>
      </c>
    </row>
    <row r="89" spans="1:80" x14ac:dyDescent="0.3">
      <c r="A89" t="s">
        <v>261</v>
      </c>
      <c r="B89" t="s">
        <v>299</v>
      </c>
      <c r="C89" t="s">
        <v>310</v>
      </c>
      <c r="D89" t="s">
        <v>467</v>
      </c>
      <c r="E89" t="s">
        <v>468</v>
      </c>
      <c r="F89" s="15">
        <v>8672.5069162019645</v>
      </c>
      <c r="G89" s="15">
        <v>8845.4086610960694</v>
      </c>
      <c r="H89" s="15">
        <v>9118.6000175835652</v>
      </c>
      <c r="I89" s="15">
        <v>7929.6046995609431</v>
      </c>
      <c r="J89" s="15"/>
      <c r="K89" s="15"/>
      <c r="L89" s="15"/>
      <c r="M89" s="15"/>
      <c r="N89" s="15">
        <v>9256.9814086876522</v>
      </c>
      <c r="O89" s="15"/>
      <c r="P89" s="15"/>
      <c r="Q89" s="15"/>
      <c r="R89" s="15">
        <v>19109.499298119757</v>
      </c>
      <c r="S89" s="15">
        <v>18716.750021560372</v>
      </c>
      <c r="T89" s="15">
        <v>19371.424080357901</v>
      </c>
      <c r="U89" s="15">
        <v>19630.522570505229</v>
      </c>
      <c r="V89" s="15"/>
      <c r="W89" s="15"/>
      <c r="X89" s="15"/>
      <c r="Y89" s="15"/>
      <c r="Z89" s="15">
        <v>19473.854121726297</v>
      </c>
      <c r="AA89" s="15"/>
      <c r="AB89" s="15"/>
      <c r="AC89" s="15"/>
      <c r="AD89" s="16">
        <f t="shared" si="66"/>
        <v>27782.006214321722</v>
      </c>
      <c r="AE89" s="16">
        <f t="shared" si="67"/>
        <v>27562.158682656442</v>
      </c>
      <c r="AF89" s="16">
        <f t="shared" si="68"/>
        <v>28490.024097941467</v>
      </c>
      <c r="AG89" s="16">
        <f t="shared" si="69"/>
        <v>27560.127270066172</v>
      </c>
      <c r="AH89" s="16">
        <f t="shared" si="70"/>
        <v>0</v>
      </c>
      <c r="AI89" s="16">
        <f t="shared" si="71"/>
        <v>0</v>
      </c>
      <c r="AJ89" s="16">
        <f t="shared" si="72"/>
        <v>0</v>
      </c>
      <c r="AK89" s="16">
        <f t="shared" si="73"/>
        <v>0</v>
      </c>
      <c r="AL89" s="16">
        <f t="shared" si="74"/>
        <v>28730.835530413948</v>
      </c>
      <c r="AM89" s="16">
        <f t="shared" si="75"/>
        <v>0</v>
      </c>
      <c r="AN89" s="16">
        <f t="shared" si="76"/>
        <v>0</v>
      </c>
      <c r="AO89" s="16">
        <f t="shared" si="77"/>
        <v>0</v>
      </c>
      <c r="AP89" s="15">
        <v>1180934</v>
      </c>
      <c r="AQ89" s="15">
        <v>1194974.379</v>
      </c>
      <c r="AR89" s="15">
        <v>1204851.064</v>
      </c>
      <c r="AS89" s="16">
        <f t="shared" si="78"/>
        <v>734.37693522262589</v>
      </c>
      <c r="AT89" s="16">
        <f t="shared" si="79"/>
        <v>749.01803666386684</v>
      </c>
      <c r="AU89" s="16">
        <f t="shared" si="80"/>
        <v>772.15153578299589</v>
      </c>
      <c r="AV89" s="16">
        <f t="shared" si="81"/>
        <v>663.57947408016707</v>
      </c>
      <c r="AW89" s="16">
        <f t="shared" si="82"/>
        <v>0</v>
      </c>
      <c r="AX89" s="16">
        <f t="shared" si="83"/>
        <v>0</v>
      </c>
      <c r="AY89" s="16">
        <f t="shared" si="84"/>
        <v>0</v>
      </c>
      <c r="AZ89" s="16">
        <f t="shared" si="85"/>
        <v>0</v>
      </c>
      <c r="BA89" s="16">
        <f t="shared" si="86"/>
        <v>774.65940453336304</v>
      </c>
      <c r="BB89" s="16">
        <f t="shared" si="87"/>
        <v>0</v>
      </c>
      <c r="BC89" s="16">
        <f t="shared" si="88"/>
        <v>0</v>
      </c>
      <c r="BD89" s="16">
        <f t="shared" si="89"/>
        <v>0</v>
      </c>
      <c r="BE89" s="16">
        <f t="shared" si="90"/>
        <v>1618.1682717340475</v>
      </c>
      <c r="BF89" s="16">
        <f t="shared" si="91"/>
        <v>1584.9107589044243</v>
      </c>
      <c r="BG89" s="16">
        <f t="shared" si="92"/>
        <v>1640.347731571612</v>
      </c>
      <c r="BH89" s="16">
        <f t="shared" si="93"/>
        <v>1642.7567749973684</v>
      </c>
      <c r="BI89" s="16">
        <f t="shared" si="94"/>
        <v>0</v>
      </c>
      <c r="BJ89" s="16">
        <f t="shared" si="95"/>
        <v>0</v>
      </c>
      <c r="BK89" s="16">
        <f t="shared" si="96"/>
        <v>0</v>
      </c>
      <c r="BL89" s="16">
        <f t="shared" si="97"/>
        <v>0</v>
      </c>
      <c r="BM89" s="16">
        <f t="shared" si="98"/>
        <v>1629.6461634619113</v>
      </c>
      <c r="BN89" s="16">
        <f t="shared" si="99"/>
        <v>0</v>
      </c>
      <c r="BO89" s="16">
        <f t="shared" si="100"/>
        <v>0</v>
      </c>
      <c r="BP89" s="16">
        <f t="shared" si="101"/>
        <v>0</v>
      </c>
      <c r="BQ89" s="16">
        <f t="shared" si="102"/>
        <v>2352.5452069566732</v>
      </c>
      <c r="BR89" s="16">
        <f t="shared" si="103"/>
        <v>2333.9287955682912</v>
      </c>
      <c r="BS89" s="16">
        <f t="shared" si="104"/>
        <v>2412.499267354608</v>
      </c>
      <c r="BT89" s="16">
        <f t="shared" si="105"/>
        <v>2306.3362490775353</v>
      </c>
      <c r="BU89" s="16">
        <f t="shared" si="106"/>
        <v>0</v>
      </c>
      <c r="BV89" s="16">
        <f t="shared" si="107"/>
        <v>0</v>
      </c>
      <c r="BW89" s="16">
        <f t="shared" si="108"/>
        <v>0</v>
      </c>
      <c r="BX89" s="16">
        <f t="shared" si="109"/>
        <v>0</v>
      </c>
      <c r="BY89" s="16">
        <f t="shared" si="110"/>
        <v>2404.305567995274</v>
      </c>
      <c r="BZ89" s="16">
        <f t="shared" si="111"/>
        <v>0</v>
      </c>
      <c r="CA89" s="16">
        <f t="shared" si="112"/>
        <v>0</v>
      </c>
      <c r="CB89" s="16">
        <f t="shared" si="113"/>
        <v>0</v>
      </c>
    </row>
    <row r="90" spans="1:80" x14ac:dyDescent="0.3">
      <c r="A90" t="s">
        <v>270</v>
      </c>
      <c r="B90" t="s">
        <v>305</v>
      </c>
      <c r="C90" t="s">
        <v>346</v>
      </c>
      <c r="D90" t="s">
        <v>470</v>
      </c>
      <c r="E90" t="s">
        <v>471</v>
      </c>
      <c r="F90" s="15">
        <v>1795.4512463559124</v>
      </c>
      <c r="G90" s="15">
        <v>1876.1814148653748</v>
      </c>
      <c r="H90" s="15">
        <v>1900.3947105178909</v>
      </c>
      <c r="I90" s="15">
        <v>1881.9931721849825</v>
      </c>
      <c r="J90" s="15"/>
      <c r="K90" s="15"/>
      <c r="L90" s="15"/>
      <c r="M90" s="15"/>
      <c r="N90" s="15">
        <v>1975.7170989576698</v>
      </c>
      <c r="O90" s="15"/>
      <c r="P90" s="15"/>
      <c r="Q90" s="15"/>
      <c r="R90" s="15">
        <v>5118.5146745599741</v>
      </c>
      <c r="S90" s="15">
        <v>5185.763106778737</v>
      </c>
      <c r="T90" s="15">
        <v>5280.6921966807658</v>
      </c>
      <c r="U90" s="15">
        <v>5330.7446937746354</v>
      </c>
      <c r="V90" s="15"/>
      <c r="W90" s="15"/>
      <c r="X90" s="15"/>
      <c r="Y90" s="15"/>
      <c r="Z90" s="15">
        <v>5109.4297626230482</v>
      </c>
      <c r="AA90" s="15"/>
      <c r="AB90" s="15"/>
      <c r="AC90" s="15"/>
      <c r="AD90" s="16">
        <f t="shared" si="66"/>
        <v>6913.9659209158863</v>
      </c>
      <c r="AE90" s="16">
        <f t="shared" si="67"/>
        <v>7061.9445216441118</v>
      </c>
      <c r="AF90" s="16">
        <f t="shared" si="68"/>
        <v>7181.0869071986563</v>
      </c>
      <c r="AG90" s="16">
        <f t="shared" si="69"/>
        <v>7212.7378659596179</v>
      </c>
      <c r="AH90" s="16">
        <f t="shared" si="70"/>
        <v>0</v>
      </c>
      <c r="AI90" s="16">
        <f t="shared" si="71"/>
        <v>0</v>
      </c>
      <c r="AJ90" s="16">
        <f t="shared" si="72"/>
        <v>0</v>
      </c>
      <c r="AK90" s="16">
        <f t="shared" si="73"/>
        <v>0</v>
      </c>
      <c r="AL90" s="16">
        <f t="shared" si="74"/>
        <v>7085.146861580718</v>
      </c>
      <c r="AM90" s="16">
        <f t="shared" si="75"/>
        <v>0</v>
      </c>
      <c r="AN90" s="16">
        <f t="shared" si="76"/>
        <v>0</v>
      </c>
      <c r="AO90" s="16">
        <f t="shared" si="77"/>
        <v>0</v>
      </c>
      <c r="AP90" s="15">
        <v>302343</v>
      </c>
      <c r="AQ90" s="15">
        <v>308635.31300000002</v>
      </c>
      <c r="AR90" s="15">
        <v>312581.68800000002</v>
      </c>
      <c r="AS90" s="16">
        <f t="shared" si="78"/>
        <v>593.84581298588444</v>
      </c>
      <c r="AT90" s="16">
        <f t="shared" si="79"/>
        <v>620.54733030543946</v>
      </c>
      <c r="AU90" s="16">
        <f t="shared" si="80"/>
        <v>628.55588206702021</v>
      </c>
      <c r="AV90" s="16">
        <f t="shared" si="81"/>
        <v>609.77895040318424</v>
      </c>
      <c r="AW90" s="16">
        <f t="shared" si="82"/>
        <v>0</v>
      </c>
      <c r="AX90" s="16">
        <f t="shared" si="83"/>
        <v>0</v>
      </c>
      <c r="AY90" s="16">
        <f t="shared" si="84"/>
        <v>0</v>
      </c>
      <c r="AZ90" s="16">
        <f t="shared" si="85"/>
        <v>0</v>
      </c>
      <c r="BA90" s="16">
        <f t="shared" si="86"/>
        <v>640.14615818043785</v>
      </c>
      <c r="BB90" s="16">
        <f t="shared" si="87"/>
        <v>0</v>
      </c>
      <c r="BC90" s="16">
        <f t="shared" si="88"/>
        <v>0</v>
      </c>
      <c r="BD90" s="16">
        <f t="shared" si="89"/>
        <v>0</v>
      </c>
      <c r="BE90" s="16">
        <f t="shared" si="90"/>
        <v>1692.9496216416369</v>
      </c>
      <c r="BF90" s="16">
        <f t="shared" si="91"/>
        <v>1715.1920523308747</v>
      </c>
      <c r="BG90" s="16">
        <f t="shared" si="92"/>
        <v>1746.5898653783174</v>
      </c>
      <c r="BH90" s="16">
        <f t="shared" si="93"/>
        <v>1727.198563883918</v>
      </c>
      <c r="BI90" s="16">
        <f t="shared" si="94"/>
        <v>0</v>
      </c>
      <c r="BJ90" s="16">
        <f t="shared" si="95"/>
        <v>0</v>
      </c>
      <c r="BK90" s="16">
        <f t="shared" si="96"/>
        <v>0</v>
      </c>
      <c r="BL90" s="16">
        <f t="shared" si="97"/>
        <v>0</v>
      </c>
      <c r="BM90" s="16">
        <f t="shared" si="98"/>
        <v>1655.4909783194664</v>
      </c>
      <c r="BN90" s="16">
        <f t="shared" si="99"/>
        <v>0</v>
      </c>
      <c r="BO90" s="16">
        <f t="shared" si="100"/>
        <v>0</v>
      </c>
      <c r="BP90" s="16">
        <f t="shared" si="101"/>
        <v>0</v>
      </c>
      <c r="BQ90" s="16">
        <f t="shared" si="102"/>
        <v>2286.7954346275214</v>
      </c>
      <c r="BR90" s="16">
        <f t="shared" si="103"/>
        <v>2335.7393826363141</v>
      </c>
      <c r="BS90" s="16">
        <f t="shared" si="104"/>
        <v>2375.1457474453373</v>
      </c>
      <c r="BT90" s="16">
        <f t="shared" si="105"/>
        <v>2336.9775142871022</v>
      </c>
      <c r="BU90" s="16">
        <f t="shared" si="106"/>
        <v>0</v>
      </c>
      <c r="BV90" s="16">
        <f t="shared" si="107"/>
        <v>0</v>
      </c>
      <c r="BW90" s="16">
        <f t="shared" si="108"/>
        <v>0</v>
      </c>
      <c r="BX90" s="16">
        <f t="shared" si="109"/>
        <v>0</v>
      </c>
      <c r="BY90" s="16">
        <f t="shared" si="110"/>
        <v>2295.6371364999045</v>
      </c>
      <c r="BZ90" s="16">
        <f t="shared" si="111"/>
        <v>0</v>
      </c>
      <c r="CA90" s="16">
        <f t="shared" si="112"/>
        <v>0</v>
      </c>
      <c r="CB90" s="16">
        <f t="shared" si="113"/>
        <v>0</v>
      </c>
    </row>
    <row r="91" spans="1:80" x14ac:dyDescent="0.3">
      <c r="A91" t="s">
        <v>270</v>
      </c>
      <c r="B91" t="s">
        <v>305</v>
      </c>
      <c r="C91" t="s">
        <v>346</v>
      </c>
      <c r="D91" t="s">
        <v>474</v>
      </c>
      <c r="E91" t="s">
        <v>475</v>
      </c>
      <c r="F91" s="15">
        <v>2981.4963145746074</v>
      </c>
      <c r="G91" s="15">
        <v>3201.1794583547262</v>
      </c>
      <c r="H91" s="15">
        <v>2916.4935119359843</v>
      </c>
      <c r="I91" s="15">
        <v>2974.462274435517</v>
      </c>
      <c r="J91" s="15"/>
      <c r="K91" s="15"/>
      <c r="L91" s="15"/>
      <c r="M91" s="15"/>
      <c r="N91" s="15">
        <v>2902.4374411023973</v>
      </c>
      <c r="O91" s="15"/>
      <c r="P91" s="15"/>
      <c r="Q91" s="15"/>
      <c r="R91" s="15">
        <v>4673.9531093347541</v>
      </c>
      <c r="S91" s="15">
        <v>4736.3535176979631</v>
      </c>
      <c r="T91" s="15">
        <v>4858.6069060809305</v>
      </c>
      <c r="U91" s="15">
        <v>4794.256319552368</v>
      </c>
      <c r="V91" s="15"/>
      <c r="W91" s="15"/>
      <c r="X91" s="15"/>
      <c r="Y91" s="15"/>
      <c r="Z91" s="15">
        <v>4431.6091324872204</v>
      </c>
      <c r="AA91" s="15"/>
      <c r="AB91" s="15"/>
      <c r="AC91" s="15"/>
      <c r="AD91" s="16">
        <f t="shared" si="66"/>
        <v>7655.4494239093619</v>
      </c>
      <c r="AE91" s="16">
        <f t="shared" si="67"/>
        <v>7937.5329760526893</v>
      </c>
      <c r="AF91" s="16">
        <f t="shared" si="68"/>
        <v>7775.1004180169148</v>
      </c>
      <c r="AG91" s="16">
        <f t="shared" si="69"/>
        <v>7768.7185939878855</v>
      </c>
      <c r="AH91" s="16">
        <f t="shared" si="70"/>
        <v>0</v>
      </c>
      <c r="AI91" s="16">
        <f t="shared" si="71"/>
        <v>0</v>
      </c>
      <c r="AJ91" s="16">
        <f t="shared" si="72"/>
        <v>0</v>
      </c>
      <c r="AK91" s="16">
        <f t="shared" si="73"/>
        <v>0</v>
      </c>
      <c r="AL91" s="16">
        <f t="shared" si="74"/>
        <v>7334.0465735896178</v>
      </c>
      <c r="AM91" s="16">
        <f t="shared" si="75"/>
        <v>0</v>
      </c>
      <c r="AN91" s="16">
        <f t="shared" si="76"/>
        <v>0</v>
      </c>
      <c r="AO91" s="16">
        <f t="shared" si="77"/>
        <v>0</v>
      </c>
      <c r="AP91" s="15">
        <v>269100</v>
      </c>
      <c r="AQ91" s="15">
        <v>272564.57199999999</v>
      </c>
      <c r="AR91" s="15">
        <v>274552.212</v>
      </c>
      <c r="AS91" s="16">
        <f t="shared" si="78"/>
        <v>1107.9510645018979</v>
      </c>
      <c r="AT91" s="16">
        <f t="shared" si="79"/>
        <v>1189.587312655045</v>
      </c>
      <c r="AU91" s="16">
        <f t="shared" si="80"/>
        <v>1083.7954336439927</v>
      </c>
      <c r="AV91" s="16">
        <f t="shared" si="81"/>
        <v>1091.2871957678774</v>
      </c>
      <c r="AW91" s="16">
        <f t="shared" si="82"/>
        <v>0</v>
      </c>
      <c r="AX91" s="16">
        <f t="shared" si="83"/>
        <v>0</v>
      </c>
      <c r="AY91" s="16">
        <f t="shared" si="84"/>
        <v>0</v>
      </c>
      <c r="AZ91" s="16">
        <f t="shared" si="85"/>
        <v>0</v>
      </c>
      <c r="BA91" s="16">
        <f t="shared" si="86"/>
        <v>1064.8623259454268</v>
      </c>
      <c r="BB91" s="16">
        <f t="shared" si="87"/>
        <v>0</v>
      </c>
      <c r="BC91" s="16">
        <f t="shared" si="88"/>
        <v>0</v>
      </c>
      <c r="BD91" s="16">
        <f t="shared" si="89"/>
        <v>0</v>
      </c>
      <c r="BE91" s="16">
        <f t="shared" si="90"/>
        <v>1736.8833553826657</v>
      </c>
      <c r="BF91" s="16">
        <f t="shared" si="91"/>
        <v>1760.0719129312386</v>
      </c>
      <c r="BG91" s="16">
        <f t="shared" si="92"/>
        <v>1805.5023805577594</v>
      </c>
      <c r="BH91" s="16">
        <f t="shared" si="93"/>
        <v>1758.9433154769536</v>
      </c>
      <c r="BI91" s="16">
        <f t="shared" si="94"/>
        <v>0</v>
      </c>
      <c r="BJ91" s="16">
        <f t="shared" si="95"/>
        <v>0</v>
      </c>
      <c r="BK91" s="16">
        <f t="shared" si="96"/>
        <v>0</v>
      </c>
      <c r="BL91" s="16">
        <f t="shared" si="97"/>
        <v>0</v>
      </c>
      <c r="BM91" s="16">
        <f t="shared" si="98"/>
        <v>1625.8933066646757</v>
      </c>
      <c r="BN91" s="16">
        <f t="shared" si="99"/>
        <v>0</v>
      </c>
      <c r="BO91" s="16">
        <f t="shared" si="100"/>
        <v>0</v>
      </c>
      <c r="BP91" s="16">
        <f t="shared" si="101"/>
        <v>0</v>
      </c>
      <c r="BQ91" s="16">
        <f t="shared" si="102"/>
        <v>2844.8344198845643</v>
      </c>
      <c r="BR91" s="16">
        <f t="shared" si="103"/>
        <v>2949.6592255862838</v>
      </c>
      <c r="BS91" s="16">
        <f t="shared" si="104"/>
        <v>2889.2978142017519</v>
      </c>
      <c r="BT91" s="16">
        <f t="shared" si="105"/>
        <v>2850.2305112448312</v>
      </c>
      <c r="BU91" s="16">
        <f t="shared" si="106"/>
        <v>0</v>
      </c>
      <c r="BV91" s="16">
        <f t="shared" si="107"/>
        <v>0</v>
      </c>
      <c r="BW91" s="16">
        <f t="shared" si="108"/>
        <v>0</v>
      </c>
      <c r="BX91" s="16">
        <f t="shared" si="109"/>
        <v>0</v>
      </c>
      <c r="BY91" s="16">
        <f t="shared" si="110"/>
        <v>2690.7556326101026</v>
      </c>
      <c r="BZ91" s="16">
        <f t="shared" si="111"/>
        <v>0</v>
      </c>
      <c r="CA91" s="16">
        <f t="shared" si="112"/>
        <v>0</v>
      </c>
      <c r="CB91" s="16">
        <f t="shared" si="113"/>
        <v>0</v>
      </c>
    </row>
    <row r="92" spans="1:80" x14ac:dyDescent="0.3">
      <c r="A92" t="s">
        <v>288</v>
      </c>
      <c r="B92" t="s">
        <v>312</v>
      </c>
      <c r="C92" t="s">
        <v>336</v>
      </c>
      <c r="D92" t="s">
        <v>478</v>
      </c>
      <c r="E92" t="s">
        <v>479</v>
      </c>
      <c r="F92" s="15">
        <v>567.99999999999989</v>
      </c>
      <c r="G92" s="15">
        <v>661.99999999999989</v>
      </c>
      <c r="H92" s="15">
        <v>674.99999999999989</v>
      </c>
      <c r="I92" s="15">
        <v>501.99999999999989</v>
      </c>
      <c r="J92" s="15"/>
      <c r="K92" s="15"/>
      <c r="L92" s="15"/>
      <c r="M92" s="15"/>
      <c r="N92" s="15">
        <v>622.99999999999989</v>
      </c>
      <c r="O92" s="15"/>
      <c r="P92" s="15"/>
      <c r="Q92" s="15"/>
      <c r="R92" s="15">
        <v>2577.9999999999995</v>
      </c>
      <c r="S92" s="15">
        <v>2580.9999999999995</v>
      </c>
      <c r="T92" s="15">
        <v>2859.9999999999995</v>
      </c>
      <c r="U92" s="15">
        <v>2851.9999999999995</v>
      </c>
      <c r="V92" s="15"/>
      <c r="W92" s="15"/>
      <c r="X92" s="15"/>
      <c r="Y92" s="15"/>
      <c r="Z92" s="15">
        <v>2662.9999999999995</v>
      </c>
      <c r="AA92" s="15"/>
      <c r="AB92" s="15"/>
      <c r="AC92" s="15"/>
      <c r="AD92" s="16">
        <f t="shared" si="66"/>
        <v>3145.9999999999995</v>
      </c>
      <c r="AE92" s="16">
        <f t="shared" si="67"/>
        <v>3242.9999999999995</v>
      </c>
      <c r="AF92" s="16">
        <f t="shared" si="68"/>
        <v>3534.9999999999995</v>
      </c>
      <c r="AG92" s="16">
        <f t="shared" si="69"/>
        <v>3353.9999999999995</v>
      </c>
      <c r="AH92" s="16">
        <f t="shared" si="70"/>
        <v>0</v>
      </c>
      <c r="AI92" s="16">
        <f t="shared" si="71"/>
        <v>0</v>
      </c>
      <c r="AJ92" s="16">
        <f t="shared" si="72"/>
        <v>0</v>
      </c>
      <c r="AK92" s="16">
        <f t="shared" si="73"/>
        <v>0</v>
      </c>
      <c r="AL92" s="16">
        <f t="shared" si="74"/>
        <v>3285.9999999999995</v>
      </c>
      <c r="AM92" s="16">
        <f t="shared" si="75"/>
        <v>0</v>
      </c>
      <c r="AN92" s="16">
        <f t="shared" si="76"/>
        <v>0</v>
      </c>
      <c r="AO92" s="16">
        <f t="shared" si="77"/>
        <v>0</v>
      </c>
      <c r="AP92" s="15">
        <v>140984</v>
      </c>
      <c r="AQ92" s="15">
        <v>141101.32399999999</v>
      </c>
      <c r="AR92" s="15">
        <v>141637.27799999999</v>
      </c>
      <c r="AS92" s="16">
        <f t="shared" si="78"/>
        <v>402.88259660670707</v>
      </c>
      <c r="AT92" s="16">
        <f t="shared" si="79"/>
        <v>469.55682914373256</v>
      </c>
      <c r="AU92" s="16">
        <f t="shared" si="80"/>
        <v>478.77773364353396</v>
      </c>
      <c r="AV92" s="16">
        <f t="shared" si="81"/>
        <v>355.77270699458489</v>
      </c>
      <c r="AW92" s="16">
        <f t="shared" si="82"/>
        <v>0</v>
      </c>
      <c r="AX92" s="16">
        <f t="shared" si="83"/>
        <v>0</v>
      </c>
      <c r="AY92" s="16">
        <f t="shared" si="84"/>
        <v>0</v>
      </c>
      <c r="AZ92" s="16">
        <f t="shared" si="85"/>
        <v>0</v>
      </c>
      <c r="BA92" s="16">
        <f t="shared" si="86"/>
        <v>441.52668617057054</v>
      </c>
      <c r="BB92" s="16">
        <f t="shared" si="87"/>
        <v>0</v>
      </c>
      <c r="BC92" s="16">
        <f t="shared" si="88"/>
        <v>0</v>
      </c>
      <c r="BD92" s="16">
        <f t="shared" si="89"/>
        <v>0</v>
      </c>
      <c r="BE92" s="16">
        <f t="shared" si="90"/>
        <v>1828.5762923452305</v>
      </c>
      <c r="BF92" s="16">
        <f t="shared" si="91"/>
        <v>1830.7041933836458</v>
      </c>
      <c r="BG92" s="16">
        <f t="shared" si="92"/>
        <v>2028.5989899563067</v>
      </c>
      <c r="BH92" s="16">
        <f t="shared" si="93"/>
        <v>2021.242550495132</v>
      </c>
      <c r="BI92" s="16">
        <f t="shared" si="94"/>
        <v>0</v>
      </c>
      <c r="BJ92" s="16">
        <f t="shared" si="95"/>
        <v>0</v>
      </c>
      <c r="BK92" s="16">
        <f t="shared" si="96"/>
        <v>0</v>
      </c>
      <c r="BL92" s="16">
        <f t="shared" si="97"/>
        <v>0</v>
      </c>
      <c r="BM92" s="16">
        <f t="shared" si="98"/>
        <v>1887.2962524433858</v>
      </c>
      <c r="BN92" s="16">
        <f t="shared" si="99"/>
        <v>0</v>
      </c>
      <c r="BO92" s="16">
        <f t="shared" si="100"/>
        <v>0</v>
      </c>
      <c r="BP92" s="16">
        <f t="shared" si="101"/>
        <v>0</v>
      </c>
      <c r="BQ92" s="16">
        <f t="shared" si="102"/>
        <v>2231.4588889519373</v>
      </c>
      <c r="BR92" s="16">
        <f t="shared" si="103"/>
        <v>2300.2610225273784</v>
      </c>
      <c r="BS92" s="16">
        <f t="shared" si="104"/>
        <v>2507.3767235998407</v>
      </c>
      <c r="BT92" s="16">
        <f t="shared" si="105"/>
        <v>2377.0152574897165</v>
      </c>
      <c r="BU92" s="16">
        <f t="shared" si="106"/>
        <v>0</v>
      </c>
      <c r="BV92" s="16">
        <f t="shared" si="107"/>
        <v>0</v>
      </c>
      <c r="BW92" s="16">
        <f t="shared" si="108"/>
        <v>0</v>
      </c>
      <c r="BX92" s="16">
        <f t="shared" si="109"/>
        <v>0</v>
      </c>
      <c r="BY92" s="16">
        <f t="shared" si="110"/>
        <v>2328.8229386139565</v>
      </c>
      <c r="BZ92" s="16">
        <f t="shared" si="111"/>
        <v>0</v>
      </c>
      <c r="CA92" s="16">
        <f t="shared" si="112"/>
        <v>0</v>
      </c>
      <c r="CB92" s="16">
        <f t="shared" si="113"/>
        <v>0</v>
      </c>
    </row>
    <row r="93" spans="1:80" x14ac:dyDescent="0.3">
      <c r="A93" t="s">
        <v>270</v>
      </c>
      <c r="B93" t="s">
        <v>305</v>
      </c>
      <c r="C93" t="s">
        <v>346</v>
      </c>
      <c r="D93" t="s">
        <v>480</v>
      </c>
      <c r="E93" t="s">
        <v>481</v>
      </c>
      <c r="F93" s="15">
        <v>1578.8048343583851</v>
      </c>
      <c r="G93" s="15">
        <v>1514.0797016728072</v>
      </c>
      <c r="H93" s="15">
        <v>1551.1166297501368</v>
      </c>
      <c r="I93" s="15">
        <v>1494.2106019473022</v>
      </c>
      <c r="J93" s="15"/>
      <c r="K93" s="15"/>
      <c r="L93" s="15"/>
      <c r="M93" s="15"/>
      <c r="N93" s="15">
        <v>1692.1437040508599</v>
      </c>
      <c r="O93" s="15"/>
      <c r="P93" s="15"/>
      <c r="Q93" s="15"/>
      <c r="R93" s="15">
        <v>3439.442399633167</v>
      </c>
      <c r="S93" s="15">
        <v>3350.1496328064513</v>
      </c>
      <c r="T93" s="15">
        <v>3481.7626637246613</v>
      </c>
      <c r="U93" s="15">
        <v>3351.8856512211246</v>
      </c>
      <c r="V93" s="15"/>
      <c r="W93" s="15"/>
      <c r="X93" s="15"/>
      <c r="Y93" s="15"/>
      <c r="Z93" s="15">
        <v>3263.1001557981699</v>
      </c>
      <c r="AA93" s="15"/>
      <c r="AB93" s="15"/>
      <c r="AC93" s="15"/>
      <c r="AD93" s="16">
        <f t="shared" si="66"/>
        <v>5018.2472339915521</v>
      </c>
      <c r="AE93" s="16">
        <f t="shared" si="67"/>
        <v>4864.2293344792588</v>
      </c>
      <c r="AF93" s="16">
        <f t="shared" si="68"/>
        <v>5032.879293474798</v>
      </c>
      <c r="AG93" s="16">
        <f t="shared" si="69"/>
        <v>4846.0962531684272</v>
      </c>
      <c r="AH93" s="16">
        <f t="shared" si="70"/>
        <v>0</v>
      </c>
      <c r="AI93" s="16">
        <f t="shared" si="71"/>
        <v>0</v>
      </c>
      <c r="AJ93" s="16">
        <f t="shared" si="72"/>
        <v>0</v>
      </c>
      <c r="AK93" s="16">
        <f t="shared" si="73"/>
        <v>0</v>
      </c>
      <c r="AL93" s="16">
        <f t="shared" si="74"/>
        <v>4955.2438598490298</v>
      </c>
      <c r="AM93" s="16">
        <f t="shared" si="75"/>
        <v>0</v>
      </c>
      <c r="AN93" s="16">
        <f t="shared" si="76"/>
        <v>0</v>
      </c>
      <c r="AO93" s="16">
        <f t="shared" si="77"/>
        <v>0</v>
      </c>
      <c r="AP93" s="15">
        <v>235000</v>
      </c>
      <c r="AQ93" s="15">
        <v>239606.924</v>
      </c>
      <c r="AR93" s="15">
        <v>242802.63099999999</v>
      </c>
      <c r="AS93" s="16">
        <f t="shared" si="78"/>
        <v>671.83184440782338</v>
      </c>
      <c r="AT93" s="16">
        <f t="shared" si="79"/>
        <v>644.28923475438603</v>
      </c>
      <c r="AU93" s="16">
        <f t="shared" si="80"/>
        <v>660.04962968090933</v>
      </c>
      <c r="AV93" s="16">
        <f t="shared" si="81"/>
        <v>623.60910820227468</v>
      </c>
      <c r="AW93" s="16">
        <f t="shared" si="82"/>
        <v>0</v>
      </c>
      <c r="AX93" s="16">
        <f t="shared" si="83"/>
        <v>0</v>
      </c>
      <c r="AY93" s="16">
        <f t="shared" si="84"/>
        <v>0</v>
      </c>
      <c r="AZ93" s="16">
        <f t="shared" si="85"/>
        <v>0</v>
      </c>
      <c r="BA93" s="16">
        <f t="shared" si="86"/>
        <v>706.21652989078893</v>
      </c>
      <c r="BB93" s="16">
        <f t="shared" si="87"/>
        <v>0</v>
      </c>
      <c r="BC93" s="16">
        <f t="shared" si="88"/>
        <v>0</v>
      </c>
      <c r="BD93" s="16">
        <f t="shared" si="89"/>
        <v>0</v>
      </c>
      <c r="BE93" s="16">
        <f t="shared" si="90"/>
        <v>1463.5925104821988</v>
      </c>
      <c r="BF93" s="16">
        <f t="shared" si="91"/>
        <v>1425.5955884282771</v>
      </c>
      <c r="BG93" s="16">
        <f t="shared" si="92"/>
        <v>1481.6011334998559</v>
      </c>
      <c r="BH93" s="16">
        <f t="shared" si="93"/>
        <v>1398.910179749699</v>
      </c>
      <c r="BI93" s="16">
        <f t="shared" si="94"/>
        <v>0</v>
      </c>
      <c r="BJ93" s="16">
        <f t="shared" si="95"/>
        <v>0</v>
      </c>
      <c r="BK93" s="16">
        <f t="shared" si="96"/>
        <v>0</v>
      </c>
      <c r="BL93" s="16">
        <f t="shared" si="97"/>
        <v>0</v>
      </c>
      <c r="BM93" s="16">
        <f t="shared" si="98"/>
        <v>1361.8555346080775</v>
      </c>
      <c r="BN93" s="16">
        <f t="shared" si="99"/>
        <v>0</v>
      </c>
      <c r="BO93" s="16">
        <f t="shared" si="100"/>
        <v>0</v>
      </c>
      <c r="BP93" s="16">
        <f t="shared" si="101"/>
        <v>0</v>
      </c>
      <c r="BQ93" s="16">
        <f t="shared" si="102"/>
        <v>2135.4243548900222</v>
      </c>
      <c r="BR93" s="16">
        <f t="shared" si="103"/>
        <v>2069.8848231826632</v>
      </c>
      <c r="BS93" s="16">
        <f t="shared" si="104"/>
        <v>2141.6507631807654</v>
      </c>
      <c r="BT93" s="16">
        <f t="shared" si="105"/>
        <v>2022.5192879519739</v>
      </c>
      <c r="BU93" s="16">
        <f t="shared" si="106"/>
        <v>0</v>
      </c>
      <c r="BV93" s="16">
        <f t="shared" si="107"/>
        <v>0</v>
      </c>
      <c r="BW93" s="16">
        <f t="shared" si="108"/>
        <v>0</v>
      </c>
      <c r="BX93" s="16">
        <f t="shared" si="109"/>
        <v>0</v>
      </c>
      <c r="BY93" s="16">
        <f t="shared" si="110"/>
        <v>2068.0720644988664</v>
      </c>
      <c r="BZ93" s="16">
        <f t="shared" si="111"/>
        <v>0</v>
      </c>
      <c r="CA93" s="16">
        <f t="shared" si="112"/>
        <v>0</v>
      </c>
      <c r="CB93" s="16">
        <f t="shared" si="113"/>
        <v>0</v>
      </c>
    </row>
    <row r="94" spans="1:80" x14ac:dyDescent="0.3">
      <c r="A94" t="s">
        <v>270</v>
      </c>
      <c r="B94" t="s">
        <v>305</v>
      </c>
      <c r="C94" t="s">
        <v>346</v>
      </c>
      <c r="D94" t="s">
        <v>482</v>
      </c>
      <c r="E94" t="s">
        <v>483</v>
      </c>
      <c r="F94" s="15">
        <v>801.01879382903337</v>
      </c>
      <c r="G94" s="15">
        <v>788.75709151522938</v>
      </c>
      <c r="H94" s="15">
        <v>793.09352300818841</v>
      </c>
      <c r="I94" s="15">
        <v>761.06538942081966</v>
      </c>
      <c r="J94" s="15"/>
      <c r="K94" s="15"/>
      <c r="L94" s="15"/>
      <c r="M94" s="15"/>
      <c r="N94" s="15">
        <v>836.39906270280085</v>
      </c>
      <c r="O94" s="15"/>
      <c r="P94" s="15"/>
      <c r="Q94" s="15"/>
      <c r="R94" s="15">
        <v>2037.7676319010575</v>
      </c>
      <c r="S94" s="15">
        <v>2047.1019000480526</v>
      </c>
      <c r="T94" s="15">
        <v>2115.4184024387546</v>
      </c>
      <c r="U94" s="15">
        <v>2046.8020829650873</v>
      </c>
      <c r="V94" s="15"/>
      <c r="W94" s="15"/>
      <c r="X94" s="15"/>
      <c r="Y94" s="15"/>
      <c r="Z94" s="15">
        <v>1994.1919160171901</v>
      </c>
      <c r="AA94" s="15"/>
      <c r="AB94" s="15"/>
      <c r="AC94" s="15"/>
      <c r="AD94" s="16">
        <f t="shared" si="66"/>
        <v>2838.7864257300907</v>
      </c>
      <c r="AE94" s="16">
        <f t="shared" si="67"/>
        <v>2835.858991563282</v>
      </c>
      <c r="AF94" s="16">
        <f t="shared" si="68"/>
        <v>2908.5119254469428</v>
      </c>
      <c r="AG94" s="16">
        <f t="shared" si="69"/>
        <v>2807.8674723859067</v>
      </c>
      <c r="AH94" s="16">
        <f t="shared" si="70"/>
        <v>0</v>
      </c>
      <c r="AI94" s="16">
        <f t="shared" si="71"/>
        <v>0</v>
      </c>
      <c r="AJ94" s="16">
        <f t="shared" si="72"/>
        <v>0</v>
      </c>
      <c r="AK94" s="16">
        <f t="shared" si="73"/>
        <v>0</v>
      </c>
      <c r="AL94" s="16">
        <f t="shared" si="74"/>
        <v>2830.5909787199907</v>
      </c>
      <c r="AM94" s="16">
        <f t="shared" si="75"/>
        <v>0</v>
      </c>
      <c r="AN94" s="16">
        <f t="shared" si="76"/>
        <v>0</v>
      </c>
      <c r="AO94" s="16">
        <f t="shared" si="77"/>
        <v>0</v>
      </c>
      <c r="AP94" s="15">
        <v>155741</v>
      </c>
      <c r="AQ94" s="15">
        <v>156345.32699999999</v>
      </c>
      <c r="AR94" s="15">
        <v>156182.81400000001</v>
      </c>
      <c r="AS94" s="16">
        <f t="shared" si="78"/>
        <v>514.32750131887769</v>
      </c>
      <c r="AT94" s="16">
        <f t="shared" si="79"/>
        <v>506.45436430691302</v>
      </c>
      <c r="AU94" s="16">
        <f t="shared" si="80"/>
        <v>509.2387508801076</v>
      </c>
      <c r="AV94" s="16">
        <f t="shared" si="81"/>
        <v>486.78486528786351</v>
      </c>
      <c r="AW94" s="16">
        <f t="shared" si="82"/>
        <v>0</v>
      </c>
      <c r="AX94" s="16">
        <f t="shared" si="83"/>
        <v>0</v>
      </c>
      <c r="AY94" s="16">
        <f t="shared" si="84"/>
        <v>0</v>
      </c>
      <c r="AZ94" s="16">
        <f t="shared" si="85"/>
        <v>0</v>
      </c>
      <c r="BA94" s="16">
        <f t="shared" si="86"/>
        <v>534.96901938284407</v>
      </c>
      <c r="BB94" s="16">
        <f t="shared" si="87"/>
        <v>0</v>
      </c>
      <c r="BC94" s="16">
        <f t="shared" si="88"/>
        <v>0</v>
      </c>
      <c r="BD94" s="16">
        <f t="shared" si="89"/>
        <v>0</v>
      </c>
      <c r="BE94" s="16">
        <f t="shared" si="90"/>
        <v>1308.4336378352891</v>
      </c>
      <c r="BF94" s="16">
        <f t="shared" si="91"/>
        <v>1314.4270937312926</v>
      </c>
      <c r="BG94" s="16">
        <f t="shared" si="92"/>
        <v>1358.2925513761659</v>
      </c>
      <c r="BH94" s="16">
        <f t="shared" si="93"/>
        <v>1309.1546272854623</v>
      </c>
      <c r="BI94" s="16">
        <f t="shared" si="94"/>
        <v>0</v>
      </c>
      <c r="BJ94" s="16">
        <f t="shared" si="95"/>
        <v>0</v>
      </c>
      <c r="BK94" s="16">
        <f t="shared" si="96"/>
        <v>0</v>
      </c>
      <c r="BL94" s="16">
        <f t="shared" si="97"/>
        <v>0</v>
      </c>
      <c r="BM94" s="16">
        <f t="shared" si="98"/>
        <v>1275.504650047641</v>
      </c>
      <c r="BN94" s="16">
        <f t="shared" si="99"/>
        <v>0</v>
      </c>
      <c r="BO94" s="16">
        <f t="shared" si="100"/>
        <v>0</v>
      </c>
      <c r="BP94" s="16">
        <f t="shared" si="101"/>
        <v>0</v>
      </c>
      <c r="BQ94" s="16">
        <f t="shared" si="102"/>
        <v>1822.7611391541668</v>
      </c>
      <c r="BR94" s="16">
        <f t="shared" si="103"/>
        <v>1820.8814580382059</v>
      </c>
      <c r="BS94" s="16">
        <f t="shared" si="104"/>
        <v>1867.5313022562736</v>
      </c>
      <c r="BT94" s="16">
        <f t="shared" si="105"/>
        <v>1795.9394925733257</v>
      </c>
      <c r="BU94" s="16">
        <f t="shared" si="106"/>
        <v>0</v>
      </c>
      <c r="BV94" s="16">
        <f t="shared" si="107"/>
        <v>0</v>
      </c>
      <c r="BW94" s="16">
        <f t="shared" si="108"/>
        <v>0</v>
      </c>
      <c r="BX94" s="16">
        <f t="shared" si="109"/>
        <v>0</v>
      </c>
      <c r="BY94" s="16">
        <f t="shared" si="110"/>
        <v>1810.473669430485</v>
      </c>
      <c r="BZ94" s="16">
        <f t="shared" si="111"/>
        <v>0</v>
      </c>
      <c r="CA94" s="16">
        <f t="shared" si="112"/>
        <v>0</v>
      </c>
      <c r="CB94" s="16">
        <f t="shared" si="113"/>
        <v>0</v>
      </c>
    </row>
    <row r="95" spans="1:80" x14ac:dyDescent="0.3">
      <c r="A95" t="s">
        <v>288</v>
      </c>
      <c r="B95" t="s">
        <v>312</v>
      </c>
      <c r="C95" t="s">
        <v>342</v>
      </c>
      <c r="D95" t="s">
        <v>486</v>
      </c>
      <c r="E95" t="s">
        <v>487</v>
      </c>
      <c r="F95" s="15">
        <v>14481.960214554801</v>
      </c>
      <c r="G95" s="15">
        <v>15234.923723770378</v>
      </c>
      <c r="H95" s="15">
        <v>15869.668547852973</v>
      </c>
      <c r="I95" s="15">
        <v>15420.965446251463</v>
      </c>
      <c r="J95" s="15"/>
      <c r="K95" s="15"/>
      <c r="L95" s="15"/>
      <c r="M95" s="15"/>
      <c r="N95" s="15">
        <v>16152.624811234135</v>
      </c>
      <c r="O95" s="15"/>
      <c r="P95" s="15"/>
      <c r="Q95" s="15"/>
      <c r="R95" s="15">
        <v>26289.475388664978</v>
      </c>
      <c r="S95" s="15">
        <v>24595.334845521811</v>
      </c>
      <c r="T95" s="15">
        <v>25721.231367304143</v>
      </c>
      <c r="U95" s="15">
        <v>26236.098099206589</v>
      </c>
      <c r="V95" s="15"/>
      <c r="W95" s="15"/>
      <c r="X95" s="15"/>
      <c r="Y95" s="15"/>
      <c r="Z95" s="15">
        <v>26012.818691905155</v>
      </c>
      <c r="AA95" s="15"/>
      <c r="AB95" s="15"/>
      <c r="AC95" s="15"/>
      <c r="AD95" s="16">
        <f t="shared" si="66"/>
        <v>40771.435603219783</v>
      </c>
      <c r="AE95" s="16">
        <f t="shared" si="67"/>
        <v>39830.258569292186</v>
      </c>
      <c r="AF95" s="16">
        <f t="shared" si="68"/>
        <v>41590.899915157119</v>
      </c>
      <c r="AG95" s="16">
        <f t="shared" si="69"/>
        <v>41657.063545458048</v>
      </c>
      <c r="AH95" s="16">
        <f t="shared" si="70"/>
        <v>0</v>
      </c>
      <c r="AI95" s="16">
        <f t="shared" si="71"/>
        <v>0</v>
      </c>
      <c r="AJ95" s="16">
        <f t="shared" si="72"/>
        <v>0</v>
      </c>
      <c r="AK95" s="16">
        <f t="shared" si="73"/>
        <v>0</v>
      </c>
      <c r="AL95" s="16">
        <f t="shared" si="74"/>
        <v>42165.443503139293</v>
      </c>
      <c r="AM95" s="16">
        <f t="shared" si="75"/>
        <v>0</v>
      </c>
      <c r="AN95" s="16">
        <f t="shared" si="76"/>
        <v>0</v>
      </c>
      <c r="AO95" s="16">
        <f t="shared" si="77"/>
        <v>0</v>
      </c>
      <c r="AP95" s="15">
        <v>1554636</v>
      </c>
      <c r="AQ95" s="15">
        <v>1565757.5989999999</v>
      </c>
      <c r="AR95" s="15">
        <v>1578851.1499999997</v>
      </c>
      <c r="AS95" s="16">
        <f t="shared" si="78"/>
        <v>931.53382621750688</v>
      </c>
      <c r="AT95" s="16">
        <f t="shared" si="79"/>
        <v>979.96725431357413</v>
      </c>
      <c r="AU95" s="16">
        <f t="shared" si="80"/>
        <v>1020.7964145853416</v>
      </c>
      <c r="AV95" s="16">
        <f t="shared" si="81"/>
        <v>984.8884307571202</v>
      </c>
      <c r="AW95" s="16">
        <f t="shared" si="82"/>
        <v>0</v>
      </c>
      <c r="AX95" s="16">
        <f t="shared" si="83"/>
        <v>0</v>
      </c>
      <c r="AY95" s="16">
        <f t="shared" si="84"/>
        <v>0</v>
      </c>
      <c r="AZ95" s="16">
        <f t="shared" si="85"/>
        <v>0</v>
      </c>
      <c r="BA95" s="16">
        <f t="shared" si="86"/>
        <v>1031.6172070025596</v>
      </c>
      <c r="BB95" s="16">
        <f t="shared" si="87"/>
        <v>0</v>
      </c>
      <c r="BC95" s="16">
        <f t="shared" si="88"/>
        <v>0</v>
      </c>
      <c r="BD95" s="16">
        <f t="shared" si="89"/>
        <v>0</v>
      </c>
      <c r="BE95" s="16">
        <f t="shared" si="90"/>
        <v>1691.0373482065884</v>
      </c>
      <c r="BF95" s="16">
        <f t="shared" si="91"/>
        <v>1582.0638944114128</v>
      </c>
      <c r="BG95" s="16">
        <f t="shared" si="92"/>
        <v>1654.4857681993819</v>
      </c>
      <c r="BH95" s="16">
        <f t="shared" si="93"/>
        <v>1675.6168461812199</v>
      </c>
      <c r="BI95" s="16">
        <f t="shared" si="94"/>
        <v>0</v>
      </c>
      <c r="BJ95" s="16">
        <f t="shared" si="95"/>
        <v>0</v>
      </c>
      <c r="BK95" s="16">
        <f t="shared" si="96"/>
        <v>0</v>
      </c>
      <c r="BL95" s="16">
        <f t="shared" si="97"/>
        <v>0</v>
      </c>
      <c r="BM95" s="16">
        <f t="shared" si="98"/>
        <v>1661.3566945815062</v>
      </c>
      <c r="BN95" s="16">
        <f t="shared" si="99"/>
        <v>0</v>
      </c>
      <c r="BO95" s="16">
        <f t="shared" si="100"/>
        <v>0</v>
      </c>
      <c r="BP95" s="16">
        <f t="shared" si="101"/>
        <v>0</v>
      </c>
      <c r="BQ95" s="16">
        <f t="shared" si="102"/>
        <v>2622.5711744240957</v>
      </c>
      <c r="BR95" s="16">
        <f t="shared" si="103"/>
        <v>2562.0311487249869</v>
      </c>
      <c r="BS95" s="16">
        <f t="shared" si="104"/>
        <v>2675.2821827847238</v>
      </c>
      <c r="BT95" s="16">
        <f t="shared" si="105"/>
        <v>2660.5052769383396</v>
      </c>
      <c r="BU95" s="16">
        <f t="shared" si="106"/>
        <v>0</v>
      </c>
      <c r="BV95" s="16">
        <f t="shared" si="107"/>
        <v>0</v>
      </c>
      <c r="BW95" s="16">
        <f t="shared" si="108"/>
        <v>0</v>
      </c>
      <c r="BX95" s="16">
        <f t="shared" si="109"/>
        <v>0</v>
      </c>
      <c r="BY95" s="16">
        <f t="shared" si="110"/>
        <v>2692.973901584066</v>
      </c>
      <c r="BZ95" s="16">
        <f t="shared" si="111"/>
        <v>0</v>
      </c>
      <c r="CA95" s="16">
        <f t="shared" si="112"/>
        <v>0</v>
      </c>
      <c r="CB95" s="16">
        <f t="shared" si="113"/>
        <v>0</v>
      </c>
    </row>
    <row r="96" spans="1:80" x14ac:dyDescent="0.3">
      <c r="A96" t="s">
        <v>255</v>
      </c>
      <c r="B96" t="s">
        <v>274</v>
      </c>
      <c r="C96" t="s">
        <v>249</v>
      </c>
      <c r="D96" t="s">
        <v>488</v>
      </c>
      <c r="E96" t="s">
        <v>489</v>
      </c>
      <c r="F96" s="15">
        <v>1768.2150907297735</v>
      </c>
      <c r="G96" s="15">
        <v>1575.5700922671163</v>
      </c>
      <c r="H96" s="15">
        <v>1586.9196812280088</v>
      </c>
      <c r="I96" s="15">
        <v>1338.0208048816476</v>
      </c>
      <c r="J96" s="15"/>
      <c r="K96" s="15"/>
      <c r="L96" s="15"/>
      <c r="M96" s="15"/>
      <c r="N96" s="15">
        <v>1667.7748977414249</v>
      </c>
      <c r="O96" s="15"/>
      <c r="P96" s="15"/>
      <c r="Q96" s="15"/>
      <c r="R96" s="15">
        <v>5399.0754489091341</v>
      </c>
      <c r="S96" s="15">
        <v>4985.3328745162853</v>
      </c>
      <c r="T96" s="15">
        <v>5301.2492573546215</v>
      </c>
      <c r="U96" s="15">
        <v>5248.5015840622418</v>
      </c>
      <c r="V96" s="15"/>
      <c r="W96" s="15"/>
      <c r="X96" s="15"/>
      <c r="Y96" s="15"/>
      <c r="Z96" s="15">
        <v>5127.2235380543198</v>
      </c>
      <c r="AA96" s="15"/>
      <c r="AB96" s="15"/>
      <c r="AC96" s="15"/>
      <c r="AD96" s="16">
        <f t="shared" si="66"/>
        <v>7167.2905396389078</v>
      </c>
      <c r="AE96" s="16">
        <f t="shared" si="67"/>
        <v>6560.902966783402</v>
      </c>
      <c r="AF96" s="16">
        <f t="shared" si="68"/>
        <v>6888.1689385826303</v>
      </c>
      <c r="AG96" s="16">
        <f t="shared" si="69"/>
        <v>6586.5223889438894</v>
      </c>
      <c r="AH96" s="16">
        <f t="shared" si="70"/>
        <v>0</v>
      </c>
      <c r="AI96" s="16">
        <f t="shared" si="71"/>
        <v>0</v>
      </c>
      <c r="AJ96" s="16">
        <f t="shared" si="72"/>
        <v>0</v>
      </c>
      <c r="AK96" s="16">
        <f t="shared" si="73"/>
        <v>0</v>
      </c>
      <c r="AL96" s="16">
        <f t="shared" si="74"/>
        <v>6794.9984357957446</v>
      </c>
      <c r="AM96" s="16">
        <f t="shared" si="75"/>
        <v>0</v>
      </c>
      <c r="AN96" s="16">
        <f t="shared" si="76"/>
        <v>0</v>
      </c>
      <c r="AO96" s="16">
        <f t="shared" si="77"/>
        <v>0</v>
      </c>
      <c r="AP96" s="15">
        <v>260673</v>
      </c>
      <c r="AQ96" s="15">
        <v>261155.21</v>
      </c>
      <c r="AR96" s="15">
        <v>261615.91500000001</v>
      </c>
      <c r="AS96" s="16">
        <f t="shared" si="78"/>
        <v>678.32690410198734</v>
      </c>
      <c r="AT96" s="16">
        <f t="shared" si="79"/>
        <v>604.42396882957428</v>
      </c>
      <c r="AU96" s="16">
        <f t="shared" si="80"/>
        <v>608.77792530412</v>
      </c>
      <c r="AV96" s="16">
        <f t="shared" si="81"/>
        <v>512.34696978920988</v>
      </c>
      <c r="AW96" s="16">
        <f t="shared" si="82"/>
        <v>0</v>
      </c>
      <c r="AX96" s="16">
        <f t="shared" si="83"/>
        <v>0</v>
      </c>
      <c r="AY96" s="16">
        <f t="shared" si="84"/>
        <v>0</v>
      </c>
      <c r="AZ96" s="16">
        <f t="shared" si="85"/>
        <v>0</v>
      </c>
      <c r="BA96" s="16">
        <f t="shared" si="86"/>
        <v>638.61444607650174</v>
      </c>
      <c r="BB96" s="16">
        <f t="shared" si="87"/>
        <v>0</v>
      </c>
      <c r="BC96" s="16">
        <f t="shared" si="88"/>
        <v>0</v>
      </c>
      <c r="BD96" s="16">
        <f t="shared" si="89"/>
        <v>0</v>
      </c>
      <c r="BE96" s="16">
        <f t="shared" si="90"/>
        <v>2071.2062426523398</v>
      </c>
      <c r="BF96" s="16">
        <f t="shared" si="91"/>
        <v>1912.4853262579115</v>
      </c>
      <c r="BG96" s="16">
        <f t="shared" si="92"/>
        <v>2033.6779249690692</v>
      </c>
      <c r="BH96" s="16">
        <f t="shared" si="93"/>
        <v>2009.7250152743429</v>
      </c>
      <c r="BI96" s="16">
        <f t="shared" si="94"/>
        <v>0</v>
      </c>
      <c r="BJ96" s="16">
        <f t="shared" si="95"/>
        <v>0</v>
      </c>
      <c r="BK96" s="16">
        <f t="shared" si="96"/>
        <v>0</v>
      </c>
      <c r="BL96" s="16">
        <f t="shared" si="97"/>
        <v>0</v>
      </c>
      <c r="BM96" s="16">
        <f t="shared" si="98"/>
        <v>1963.285947101848</v>
      </c>
      <c r="BN96" s="16">
        <f t="shared" si="99"/>
        <v>0</v>
      </c>
      <c r="BO96" s="16">
        <f t="shared" si="100"/>
        <v>0</v>
      </c>
      <c r="BP96" s="16">
        <f t="shared" si="101"/>
        <v>0</v>
      </c>
      <c r="BQ96" s="16">
        <f t="shared" si="102"/>
        <v>2749.5331467543274</v>
      </c>
      <c r="BR96" s="16">
        <f t="shared" si="103"/>
        <v>2516.909295087486</v>
      </c>
      <c r="BS96" s="16">
        <f t="shared" si="104"/>
        <v>2642.4558502731893</v>
      </c>
      <c r="BT96" s="16">
        <f t="shared" si="105"/>
        <v>2522.0719850635528</v>
      </c>
      <c r="BU96" s="16">
        <f t="shared" si="106"/>
        <v>0</v>
      </c>
      <c r="BV96" s="16">
        <f t="shared" si="107"/>
        <v>0</v>
      </c>
      <c r="BW96" s="16">
        <f t="shared" si="108"/>
        <v>0</v>
      </c>
      <c r="BX96" s="16">
        <f t="shared" si="109"/>
        <v>0</v>
      </c>
      <c r="BY96" s="16">
        <f t="shared" si="110"/>
        <v>2601.9003931783495</v>
      </c>
      <c r="BZ96" s="16">
        <f t="shared" si="111"/>
        <v>0</v>
      </c>
      <c r="CA96" s="16">
        <f t="shared" si="112"/>
        <v>0</v>
      </c>
      <c r="CB96" s="16">
        <f t="shared" si="113"/>
        <v>0</v>
      </c>
    </row>
    <row r="97" spans="1:80" x14ac:dyDescent="0.3">
      <c r="A97" t="s">
        <v>270</v>
      </c>
      <c r="B97" t="s">
        <v>305</v>
      </c>
      <c r="C97" t="s">
        <v>346</v>
      </c>
      <c r="D97" t="s">
        <v>492</v>
      </c>
      <c r="E97" t="s">
        <v>493</v>
      </c>
      <c r="F97" s="15">
        <v>1433.7729198553739</v>
      </c>
      <c r="G97" s="15">
        <v>1419.4932668692998</v>
      </c>
      <c r="H97" s="15">
        <v>1584.1454751017091</v>
      </c>
      <c r="I97" s="15">
        <v>1418.3064272323218</v>
      </c>
      <c r="J97" s="15"/>
      <c r="K97" s="15"/>
      <c r="L97" s="15"/>
      <c r="M97" s="15"/>
      <c r="N97" s="15">
        <v>1545.3740331156221</v>
      </c>
      <c r="O97" s="15"/>
      <c r="P97" s="15"/>
      <c r="Q97" s="15"/>
      <c r="R97" s="15">
        <v>2470.6491735462241</v>
      </c>
      <c r="S97" s="15">
        <v>2408.8017862279844</v>
      </c>
      <c r="T97" s="15">
        <v>2522.5054804899746</v>
      </c>
      <c r="U97" s="15">
        <v>2696.8495960294554</v>
      </c>
      <c r="V97" s="15"/>
      <c r="W97" s="15"/>
      <c r="X97" s="15"/>
      <c r="Y97" s="15"/>
      <c r="Z97" s="15">
        <v>2565.6441460961787</v>
      </c>
      <c r="AA97" s="15"/>
      <c r="AB97" s="15"/>
      <c r="AC97" s="15"/>
      <c r="AD97" s="16">
        <f t="shared" si="66"/>
        <v>3904.422093401598</v>
      </c>
      <c r="AE97" s="16">
        <f t="shared" si="67"/>
        <v>3828.2950530972839</v>
      </c>
      <c r="AF97" s="16">
        <f t="shared" si="68"/>
        <v>4106.6509555916837</v>
      </c>
      <c r="AG97" s="16">
        <f t="shared" si="69"/>
        <v>4115.1560232617776</v>
      </c>
      <c r="AH97" s="16">
        <f t="shared" si="70"/>
        <v>0</v>
      </c>
      <c r="AI97" s="16">
        <f t="shared" si="71"/>
        <v>0</v>
      </c>
      <c r="AJ97" s="16">
        <f t="shared" si="72"/>
        <v>0</v>
      </c>
      <c r="AK97" s="16">
        <f t="shared" si="73"/>
        <v>0</v>
      </c>
      <c r="AL97" s="16">
        <f t="shared" si="74"/>
        <v>4111.018179211801</v>
      </c>
      <c r="AM97" s="16">
        <f t="shared" si="75"/>
        <v>0</v>
      </c>
      <c r="AN97" s="16">
        <f t="shared" si="76"/>
        <v>0</v>
      </c>
      <c r="AO97" s="16">
        <f t="shared" si="77"/>
        <v>0</v>
      </c>
      <c r="AP97" s="15">
        <v>174609</v>
      </c>
      <c r="AQ97" s="15">
        <v>178700.57699999999</v>
      </c>
      <c r="AR97" s="15">
        <v>180972.655</v>
      </c>
      <c r="AS97" s="16">
        <f t="shared" si="78"/>
        <v>821.13345810088481</v>
      </c>
      <c r="AT97" s="16">
        <f t="shared" si="79"/>
        <v>812.95538424096105</v>
      </c>
      <c r="AU97" s="16">
        <f t="shared" si="80"/>
        <v>907.25304829745824</v>
      </c>
      <c r="AV97" s="16">
        <f t="shared" si="81"/>
        <v>793.67758685654485</v>
      </c>
      <c r="AW97" s="16">
        <f t="shared" si="82"/>
        <v>0</v>
      </c>
      <c r="AX97" s="16">
        <f t="shared" si="83"/>
        <v>0</v>
      </c>
      <c r="AY97" s="16">
        <f t="shared" si="84"/>
        <v>0</v>
      </c>
      <c r="AZ97" s="16">
        <f t="shared" si="85"/>
        <v>0</v>
      </c>
      <c r="BA97" s="16">
        <f t="shared" si="86"/>
        <v>864.78401976039629</v>
      </c>
      <c r="BB97" s="16">
        <f t="shared" si="87"/>
        <v>0</v>
      </c>
      <c r="BC97" s="16">
        <f t="shared" si="88"/>
        <v>0</v>
      </c>
      <c r="BD97" s="16">
        <f t="shared" si="89"/>
        <v>0</v>
      </c>
      <c r="BE97" s="16">
        <f t="shared" si="90"/>
        <v>1414.9609547882549</v>
      </c>
      <c r="BF97" s="16">
        <f t="shared" si="91"/>
        <v>1379.5404510809776</v>
      </c>
      <c r="BG97" s="16">
        <f t="shared" si="92"/>
        <v>1444.6594851868888</v>
      </c>
      <c r="BH97" s="16">
        <f t="shared" si="93"/>
        <v>1509.144313523652</v>
      </c>
      <c r="BI97" s="16">
        <f t="shared" si="94"/>
        <v>0</v>
      </c>
      <c r="BJ97" s="16">
        <f t="shared" si="95"/>
        <v>0</v>
      </c>
      <c r="BK97" s="16">
        <f t="shared" si="96"/>
        <v>0</v>
      </c>
      <c r="BL97" s="16">
        <f t="shared" si="97"/>
        <v>0</v>
      </c>
      <c r="BM97" s="16">
        <f t="shared" si="98"/>
        <v>1435.7223626066852</v>
      </c>
      <c r="BN97" s="16">
        <f t="shared" si="99"/>
        <v>0</v>
      </c>
      <c r="BO97" s="16">
        <f t="shared" si="100"/>
        <v>0</v>
      </c>
      <c r="BP97" s="16">
        <f t="shared" si="101"/>
        <v>0</v>
      </c>
      <c r="BQ97" s="16">
        <f t="shared" si="102"/>
        <v>2236.0944128891397</v>
      </c>
      <c r="BR97" s="16">
        <f t="shared" si="103"/>
        <v>2192.4958353219386</v>
      </c>
      <c r="BS97" s="16">
        <f t="shared" si="104"/>
        <v>2351.912533484347</v>
      </c>
      <c r="BT97" s="16">
        <f t="shared" si="105"/>
        <v>2302.8219003801973</v>
      </c>
      <c r="BU97" s="16">
        <f t="shared" si="106"/>
        <v>0</v>
      </c>
      <c r="BV97" s="16">
        <f t="shared" si="107"/>
        <v>0</v>
      </c>
      <c r="BW97" s="16">
        <f t="shared" si="108"/>
        <v>0</v>
      </c>
      <c r="BX97" s="16">
        <f t="shared" si="109"/>
        <v>0</v>
      </c>
      <c r="BY97" s="16">
        <f t="shared" si="110"/>
        <v>2300.5063823670816</v>
      </c>
      <c r="BZ97" s="16">
        <f t="shared" si="111"/>
        <v>0</v>
      </c>
      <c r="CA97" s="16">
        <f t="shared" si="112"/>
        <v>0</v>
      </c>
      <c r="CB97" s="16">
        <f t="shared" si="113"/>
        <v>0</v>
      </c>
    </row>
    <row r="98" spans="1:80" x14ac:dyDescent="0.3">
      <c r="A98" t="s">
        <v>255</v>
      </c>
      <c r="B98" t="s">
        <v>274</v>
      </c>
      <c r="C98" t="s">
        <v>249</v>
      </c>
      <c r="D98" t="s">
        <v>494</v>
      </c>
      <c r="E98" t="s">
        <v>495</v>
      </c>
      <c r="F98" s="15">
        <v>4107.1924462608731</v>
      </c>
      <c r="G98" s="15">
        <v>4154.280880261751</v>
      </c>
      <c r="H98" s="15">
        <v>4143.2723079675488</v>
      </c>
      <c r="I98" s="15">
        <v>3821.9054654378347</v>
      </c>
      <c r="J98" s="15"/>
      <c r="K98" s="15"/>
      <c r="L98" s="15"/>
      <c r="M98" s="15"/>
      <c r="N98" s="15">
        <v>3948.5827444376882</v>
      </c>
      <c r="O98" s="15"/>
      <c r="P98" s="15"/>
      <c r="Q98" s="15"/>
      <c r="R98" s="15">
        <v>8466.7269305854643</v>
      </c>
      <c r="S98" s="15">
        <v>8273.9694335916065</v>
      </c>
      <c r="T98" s="15">
        <v>8868.8928038186314</v>
      </c>
      <c r="U98" s="15">
        <v>8397.9545128576046</v>
      </c>
      <c r="V98" s="15"/>
      <c r="W98" s="15"/>
      <c r="X98" s="15"/>
      <c r="Y98" s="15"/>
      <c r="Z98" s="15">
        <v>8498.9973376216149</v>
      </c>
      <c r="AA98" s="15"/>
      <c r="AB98" s="15"/>
      <c r="AC98" s="15"/>
      <c r="AD98" s="16">
        <f t="shared" si="66"/>
        <v>12573.919376846337</v>
      </c>
      <c r="AE98" s="16">
        <f t="shared" si="67"/>
        <v>12428.250313853358</v>
      </c>
      <c r="AF98" s="16">
        <f t="shared" si="68"/>
        <v>13012.16511178618</v>
      </c>
      <c r="AG98" s="16">
        <f t="shared" si="69"/>
        <v>12219.859978295439</v>
      </c>
      <c r="AH98" s="16">
        <f t="shared" si="70"/>
        <v>0</v>
      </c>
      <c r="AI98" s="16">
        <f t="shared" si="71"/>
        <v>0</v>
      </c>
      <c r="AJ98" s="16">
        <f t="shared" si="72"/>
        <v>0</v>
      </c>
      <c r="AK98" s="16">
        <f t="shared" si="73"/>
        <v>0</v>
      </c>
      <c r="AL98" s="16">
        <f t="shared" si="74"/>
        <v>12447.580082059303</v>
      </c>
      <c r="AM98" s="16">
        <f t="shared" si="75"/>
        <v>0</v>
      </c>
      <c r="AN98" s="16">
        <f t="shared" si="76"/>
        <v>0</v>
      </c>
      <c r="AO98" s="16">
        <f t="shared" si="77"/>
        <v>0</v>
      </c>
      <c r="AP98" s="15">
        <v>437145</v>
      </c>
      <c r="AQ98" s="15">
        <v>439645.446</v>
      </c>
      <c r="AR98" s="15">
        <v>441781.71899999998</v>
      </c>
      <c r="AS98" s="16">
        <f t="shared" si="78"/>
        <v>939.54922194257585</v>
      </c>
      <c r="AT98" s="16">
        <f t="shared" si="79"/>
        <v>950.32103312670881</v>
      </c>
      <c r="AU98" s="16">
        <f t="shared" si="80"/>
        <v>947.80274461964552</v>
      </c>
      <c r="AV98" s="16">
        <f t="shared" si="81"/>
        <v>869.31537679065025</v>
      </c>
      <c r="AW98" s="16">
        <f t="shared" si="82"/>
        <v>0</v>
      </c>
      <c r="AX98" s="16">
        <f t="shared" si="83"/>
        <v>0</v>
      </c>
      <c r="AY98" s="16">
        <f t="shared" si="84"/>
        <v>0</v>
      </c>
      <c r="AZ98" s="16">
        <f t="shared" si="85"/>
        <v>0</v>
      </c>
      <c r="BA98" s="16">
        <f t="shared" si="86"/>
        <v>898.12888552874676</v>
      </c>
      <c r="BB98" s="16">
        <f t="shared" si="87"/>
        <v>0</v>
      </c>
      <c r="BC98" s="16">
        <f t="shared" si="88"/>
        <v>0</v>
      </c>
      <c r="BD98" s="16">
        <f t="shared" si="89"/>
        <v>0</v>
      </c>
      <c r="BE98" s="16">
        <f t="shared" si="90"/>
        <v>1936.8234637444016</v>
      </c>
      <c r="BF98" s="16">
        <f t="shared" si="91"/>
        <v>1892.7288276410818</v>
      </c>
      <c r="BG98" s="16">
        <f t="shared" si="92"/>
        <v>2028.8217419434357</v>
      </c>
      <c r="BH98" s="16">
        <f t="shared" si="93"/>
        <v>1910.1652454868383</v>
      </c>
      <c r="BI98" s="16">
        <f t="shared" si="94"/>
        <v>0</v>
      </c>
      <c r="BJ98" s="16">
        <f t="shared" si="95"/>
        <v>0</v>
      </c>
      <c r="BK98" s="16">
        <f t="shared" si="96"/>
        <v>0</v>
      </c>
      <c r="BL98" s="16">
        <f t="shared" si="97"/>
        <v>0</v>
      </c>
      <c r="BM98" s="16">
        <f t="shared" si="98"/>
        <v>1933.1480434853895</v>
      </c>
      <c r="BN98" s="16">
        <f t="shared" si="99"/>
        <v>0</v>
      </c>
      <c r="BO98" s="16">
        <f t="shared" si="100"/>
        <v>0</v>
      </c>
      <c r="BP98" s="16">
        <f t="shared" si="101"/>
        <v>0</v>
      </c>
      <c r="BQ98" s="16">
        <f t="shared" si="102"/>
        <v>2876.3726856869771</v>
      </c>
      <c r="BR98" s="16">
        <f t="shared" si="103"/>
        <v>2843.0498607677905</v>
      </c>
      <c r="BS98" s="16">
        <f t="shared" si="104"/>
        <v>2976.6244865630811</v>
      </c>
      <c r="BT98" s="16">
        <f t="shared" si="105"/>
        <v>2779.4806222774882</v>
      </c>
      <c r="BU98" s="16">
        <f t="shared" si="106"/>
        <v>0</v>
      </c>
      <c r="BV98" s="16">
        <f t="shared" si="107"/>
        <v>0</v>
      </c>
      <c r="BW98" s="16">
        <f t="shared" si="108"/>
        <v>0</v>
      </c>
      <c r="BX98" s="16">
        <f t="shared" si="109"/>
        <v>0</v>
      </c>
      <c r="BY98" s="16">
        <f t="shared" si="110"/>
        <v>2831.2769290141364</v>
      </c>
      <c r="BZ98" s="16">
        <f t="shared" si="111"/>
        <v>0</v>
      </c>
      <c r="CA98" s="16">
        <f t="shared" si="112"/>
        <v>0</v>
      </c>
      <c r="CB98" s="16">
        <f t="shared" si="113"/>
        <v>0</v>
      </c>
    </row>
    <row r="99" spans="1:80" x14ac:dyDescent="0.3">
      <c r="A99" t="s">
        <v>255</v>
      </c>
      <c r="B99" t="s">
        <v>265</v>
      </c>
      <c r="C99" t="s">
        <v>272</v>
      </c>
      <c r="D99" t="s">
        <v>496</v>
      </c>
      <c r="E99" t="s">
        <v>497</v>
      </c>
      <c r="F99" s="15">
        <v>2384.8718647841365</v>
      </c>
      <c r="G99" s="15">
        <v>2316.0375771742574</v>
      </c>
      <c r="H99" s="15">
        <v>2547.9964346612187</v>
      </c>
      <c r="I99" s="15">
        <v>2632.5609488474452</v>
      </c>
      <c r="J99" s="15"/>
      <c r="K99" s="15"/>
      <c r="L99" s="15"/>
      <c r="M99" s="15"/>
      <c r="N99" s="15">
        <v>2805.1440715632448</v>
      </c>
      <c r="O99" s="15"/>
      <c r="P99" s="15"/>
      <c r="Q99" s="15"/>
      <c r="R99" s="15">
        <v>3836.0454244734601</v>
      </c>
      <c r="S99" s="15">
        <v>3818.9048519952889</v>
      </c>
      <c r="T99" s="15">
        <v>3759.1012614193169</v>
      </c>
      <c r="U99" s="15">
        <v>4076.0872220010738</v>
      </c>
      <c r="V99" s="15"/>
      <c r="W99" s="15"/>
      <c r="X99" s="15"/>
      <c r="Y99" s="15"/>
      <c r="Z99" s="15">
        <v>4092.5121252460981</v>
      </c>
      <c r="AA99" s="15"/>
      <c r="AB99" s="15"/>
      <c r="AC99" s="15"/>
      <c r="AD99" s="16">
        <f t="shared" ref="AD99:AD162" si="114">SUM(F99,R99)</f>
        <v>6220.9172892575971</v>
      </c>
      <c r="AE99" s="16">
        <f t="shared" ref="AE99:AE162" si="115">SUM(G99,S99)</f>
        <v>6134.9424291695468</v>
      </c>
      <c r="AF99" s="16">
        <f t="shared" ref="AF99:AF162" si="116">SUM(H99,T99)</f>
        <v>6307.0976960805356</v>
      </c>
      <c r="AG99" s="16">
        <f t="shared" ref="AG99:AG162" si="117">SUM(I99,U99)</f>
        <v>6708.6481708485189</v>
      </c>
      <c r="AH99" s="16">
        <f t="shared" ref="AH99:AH162" si="118">SUM(J99,V99)</f>
        <v>0</v>
      </c>
      <c r="AI99" s="16">
        <f t="shared" ref="AI99:AI162" si="119">SUM(K99,W99)</f>
        <v>0</v>
      </c>
      <c r="AJ99" s="16">
        <f t="shared" ref="AJ99:AJ162" si="120">SUM(L99,X99)</f>
        <v>0</v>
      </c>
      <c r="AK99" s="16">
        <f t="shared" ref="AK99:AK162" si="121">SUM(M99,Y99)</f>
        <v>0</v>
      </c>
      <c r="AL99" s="16">
        <f t="shared" ref="AL99:AL162" si="122">SUM(N99,Z99)</f>
        <v>6897.6561968093429</v>
      </c>
      <c r="AM99" s="16">
        <f t="shared" ref="AM99:AM162" si="123">SUM(O99,AA99)</f>
        <v>0</v>
      </c>
      <c r="AN99" s="16">
        <f t="shared" ref="AN99:AN162" si="124">SUM(P99,AB99)</f>
        <v>0</v>
      </c>
      <c r="AO99" s="16">
        <f t="shared" ref="AO99:AO162" si="125">SUM(Q99,AC99)</f>
        <v>0</v>
      </c>
      <c r="AP99" s="15">
        <v>148560</v>
      </c>
      <c r="AQ99" s="15">
        <v>148773.19699999999</v>
      </c>
      <c r="AR99" s="15">
        <v>149243.253</v>
      </c>
      <c r="AS99" s="16">
        <f t="shared" si="78"/>
        <v>1605.3257032741897</v>
      </c>
      <c r="AT99" s="16">
        <f t="shared" si="79"/>
        <v>1558.9913685879492</v>
      </c>
      <c r="AU99" s="16">
        <f t="shared" si="80"/>
        <v>1715.1295332937661</v>
      </c>
      <c r="AV99" s="16">
        <f t="shared" si="81"/>
        <v>1769.5129243256401</v>
      </c>
      <c r="AW99" s="16">
        <f t="shared" si="82"/>
        <v>0</v>
      </c>
      <c r="AX99" s="16">
        <f t="shared" si="83"/>
        <v>0</v>
      </c>
      <c r="AY99" s="16">
        <f t="shared" si="84"/>
        <v>0</v>
      </c>
      <c r="AZ99" s="16">
        <f t="shared" si="85"/>
        <v>0</v>
      </c>
      <c r="BA99" s="16">
        <f t="shared" si="86"/>
        <v>1885.5171012848805</v>
      </c>
      <c r="BB99" s="16">
        <f t="shared" si="87"/>
        <v>0</v>
      </c>
      <c r="BC99" s="16">
        <f t="shared" si="88"/>
        <v>0</v>
      </c>
      <c r="BD99" s="16">
        <f t="shared" si="89"/>
        <v>0</v>
      </c>
      <c r="BE99" s="16">
        <f t="shared" si="90"/>
        <v>2582.1522781862277</v>
      </c>
      <c r="BF99" s="16">
        <f t="shared" si="91"/>
        <v>2570.6144668788966</v>
      </c>
      <c r="BG99" s="16">
        <f t="shared" si="92"/>
        <v>2530.3589535671226</v>
      </c>
      <c r="BH99" s="16">
        <f t="shared" si="93"/>
        <v>2739.7994425037959</v>
      </c>
      <c r="BI99" s="16">
        <f t="shared" si="94"/>
        <v>0</v>
      </c>
      <c r="BJ99" s="16">
        <f t="shared" si="95"/>
        <v>0</v>
      </c>
      <c r="BK99" s="16">
        <f t="shared" si="96"/>
        <v>0</v>
      </c>
      <c r="BL99" s="16">
        <f t="shared" si="97"/>
        <v>0</v>
      </c>
      <c r="BM99" s="16">
        <f t="shared" si="98"/>
        <v>2750.8396725830248</v>
      </c>
      <c r="BN99" s="16">
        <f t="shared" si="99"/>
        <v>0</v>
      </c>
      <c r="BO99" s="16">
        <f t="shared" si="100"/>
        <v>0</v>
      </c>
      <c r="BP99" s="16">
        <f t="shared" si="101"/>
        <v>0</v>
      </c>
      <c r="BQ99" s="16">
        <f t="shared" si="102"/>
        <v>4187.4779814604181</v>
      </c>
      <c r="BR99" s="16">
        <f t="shared" si="103"/>
        <v>4129.6058354668467</v>
      </c>
      <c r="BS99" s="16">
        <f t="shared" si="104"/>
        <v>4245.4884868608888</v>
      </c>
      <c r="BT99" s="16">
        <f t="shared" si="105"/>
        <v>4509.3123668294365</v>
      </c>
      <c r="BU99" s="16">
        <f t="shared" si="106"/>
        <v>0</v>
      </c>
      <c r="BV99" s="16">
        <f t="shared" si="107"/>
        <v>0</v>
      </c>
      <c r="BW99" s="16">
        <f t="shared" si="108"/>
        <v>0</v>
      </c>
      <c r="BX99" s="16">
        <f t="shared" si="109"/>
        <v>0</v>
      </c>
      <c r="BY99" s="16">
        <f t="shared" si="110"/>
        <v>4636.3567738679058</v>
      </c>
      <c r="BZ99" s="16">
        <f t="shared" si="111"/>
        <v>0</v>
      </c>
      <c r="CA99" s="16">
        <f t="shared" si="112"/>
        <v>0</v>
      </c>
      <c r="CB99" s="16">
        <f t="shared" si="113"/>
        <v>0</v>
      </c>
    </row>
    <row r="100" spans="1:80" x14ac:dyDescent="0.3">
      <c r="A100" t="s">
        <v>270</v>
      </c>
      <c r="B100" t="s">
        <v>305</v>
      </c>
      <c r="C100" t="s">
        <v>346</v>
      </c>
      <c r="D100" t="s">
        <v>500</v>
      </c>
      <c r="E100" t="s">
        <v>501</v>
      </c>
      <c r="F100" s="15">
        <v>2001.9195844205042</v>
      </c>
      <c r="G100" s="15">
        <v>1922.524079300209</v>
      </c>
      <c r="H100" s="15">
        <v>1936.7774733300125</v>
      </c>
      <c r="I100" s="15">
        <v>1826.0238119120406</v>
      </c>
      <c r="J100" s="15"/>
      <c r="K100" s="15"/>
      <c r="L100" s="15"/>
      <c r="M100" s="15"/>
      <c r="N100" s="15">
        <v>1955.2680446151189</v>
      </c>
      <c r="O100" s="15"/>
      <c r="P100" s="15"/>
      <c r="Q100" s="15"/>
      <c r="R100" s="15">
        <v>4502.1928329583898</v>
      </c>
      <c r="S100" s="15">
        <v>4377.3968112534167</v>
      </c>
      <c r="T100" s="15">
        <v>4765.8056553965771</v>
      </c>
      <c r="U100" s="15">
        <v>4806.4295938069599</v>
      </c>
      <c r="V100" s="15"/>
      <c r="W100" s="15"/>
      <c r="X100" s="15"/>
      <c r="Y100" s="15"/>
      <c r="Z100" s="15">
        <v>4746.9612538823676</v>
      </c>
      <c r="AA100" s="15"/>
      <c r="AB100" s="15"/>
      <c r="AC100" s="15"/>
      <c r="AD100" s="16">
        <f t="shared" si="114"/>
        <v>6504.112417378894</v>
      </c>
      <c r="AE100" s="16">
        <f t="shared" si="115"/>
        <v>6299.9208905536252</v>
      </c>
      <c r="AF100" s="16">
        <f t="shared" si="116"/>
        <v>6702.5831287265901</v>
      </c>
      <c r="AG100" s="16">
        <f t="shared" si="117"/>
        <v>6632.4534057190003</v>
      </c>
      <c r="AH100" s="16">
        <f t="shared" si="118"/>
        <v>0</v>
      </c>
      <c r="AI100" s="16">
        <f t="shared" si="119"/>
        <v>0</v>
      </c>
      <c r="AJ100" s="16">
        <f t="shared" si="120"/>
        <v>0</v>
      </c>
      <c r="AK100" s="16">
        <f t="shared" si="121"/>
        <v>0</v>
      </c>
      <c r="AL100" s="16">
        <f t="shared" si="122"/>
        <v>6702.2292984974865</v>
      </c>
      <c r="AM100" s="16">
        <f t="shared" si="123"/>
        <v>0</v>
      </c>
      <c r="AN100" s="16">
        <f t="shared" si="124"/>
        <v>0</v>
      </c>
      <c r="AO100" s="16">
        <f t="shared" si="125"/>
        <v>0</v>
      </c>
      <c r="AP100" s="15">
        <v>324048</v>
      </c>
      <c r="AQ100" s="15">
        <v>328361.83199999999</v>
      </c>
      <c r="AR100" s="15">
        <v>330661.81400000001</v>
      </c>
      <c r="AS100" s="16">
        <f t="shared" si="78"/>
        <v>617.78489125700639</v>
      </c>
      <c r="AT100" s="16">
        <f t="shared" si="79"/>
        <v>593.28373552690005</v>
      </c>
      <c r="AU100" s="16">
        <f t="shared" si="80"/>
        <v>597.6822795789551</v>
      </c>
      <c r="AV100" s="16">
        <f t="shared" si="81"/>
        <v>556.10111589097255</v>
      </c>
      <c r="AW100" s="16">
        <f t="shared" si="82"/>
        <v>0</v>
      </c>
      <c r="AX100" s="16">
        <f t="shared" si="83"/>
        <v>0</v>
      </c>
      <c r="AY100" s="16">
        <f t="shared" si="84"/>
        <v>0</v>
      </c>
      <c r="AZ100" s="16">
        <f t="shared" si="85"/>
        <v>0</v>
      </c>
      <c r="BA100" s="16">
        <f t="shared" si="86"/>
        <v>595.46142519241369</v>
      </c>
      <c r="BB100" s="16">
        <f t="shared" si="87"/>
        <v>0</v>
      </c>
      <c r="BC100" s="16">
        <f t="shared" si="88"/>
        <v>0</v>
      </c>
      <c r="BD100" s="16">
        <f t="shared" si="89"/>
        <v>0</v>
      </c>
      <c r="BE100" s="16">
        <f t="shared" si="90"/>
        <v>1389.3598580946002</v>
      </c>
      <c r="BF100" s="16">
        <f t="shared" si="91"/>
        <v>1350.848272864951</v>
      </c>
      <c r="BG100" s="16">
        <f t="shared" si="92"/>
        <v>1470.7097884870689</v>
      </c>
      <c r="BH100" s="16">
        <f t="shared" si="93"/>
        <v>1463.7601345234791</v>
      </c>
      <c r="BI100" s="16">
        <f t="shared" si="94"/>
        <v>0</v>
      </c>
      <c r="BJ100" s="16">
        <f t="shared" si="95"/>
        <v>0</v>
      </c>
      <c r="BK100" s="16">
        <f t="shared" si="96"/>
        <v>0</v>
      </c>
      <c r="BL100" s="16">
        <f t="shared" si="97"/>
        <v>0</v>
      </c>
      <c r="BM100" s="16">
        <f t="shared" si="98"/>
        <v>1445.649521739289</v>
      </c>
      <c r="BN100" s="16">
        <f t="shared" si="99"/>
        <v>0</v>
      </c>
      <c r="BO100" s="16">
        <f t="shared" si="100"/>
        <v>0</v>
      </c>
      <c r="BP100" s="16">
        <f t="shared" si="101"/>
        <v>0</v>
      </c>
      <c r="BQ100" s="16">
        <f t="shared" si="102"/>
        <v>2007.1447493516064</v>
      </c>
      <c r="BR100" s="16">
        <f t="shared" si="103"/>
        <v>1944.1320083918508</v>
      </c>
      <c r="BS100" s="16">
        <f t="shared" si="104"/>
        <v>2068.392068066024</v>
      </c>
      <c r="BT100" s="16">
        <f t="shared" si="105"/>
        <v>2019.8612504144517</v>
      </c>
      <c r="BU100" s="16">
        <f t="shared" si="106"/>
        <v>0</v>
      </c>
      <c r="BV100" s="16">
        <f t="shared" si="107"/>
        <v>0</v>
      </c>
      <c r="BW100" s="16">
        <f t="shared" si="108"/>
        <v>0</v>
      </c>
      <c r="BX100" s="16">
        <f t="shared" si="109"/>
        <v>0</v>
      </c>
      <c r="BY100" s="16">
        <f t="shared" si="110"/>
        <v>2041.1109469317025</v>
      </c>
      <c r="BZ100" s="16">
        <f t="shared" si="111"/>
        <v>0</v>
      </c>
      <c r="CA100" s="16">
        <f t="shared" si="112"/>
        <v>0</v>
      </c>
      <c r="CB100" s="16">
        <f t="shared" si="113"/>
        <v>0</v>
      </c>
    </row>
    <row r="101" spans="1:80" x14ac:dyDescent="0.3">
      <c r="A101" t="s">
        <v>255</v>
      </c>
      <c r="B101" t="s">
        <v>265</v>
      </c>
      <c r="C101" t="s">
        <v>290</v>
      </c>
      <c r="D101" t="s">
        <v>502</v>
      </c>
      <c r="E101" t="s">
        <v>503</v>
      </c>
      <c r="F101" s="15">
        <v>9185.6494668592659</v>
      </c>
      <c r="G101" s="15">
        <v>9275.8968714405764</v>
      </c>
      <c r="H101" s="15">
        <v>11565.717490292338</v>
      </c>
      <c r="I101" s="15">
        <v>10770.124148699058</v>
      </c>
      <c r="J101" s="15"/>
      <c r="K101" s="15"/>
      <c r="L101" s="15"/>
      <c r="M101" s="15"/>
      <c r="N101" s="15">
        <v>11241.653895121566</v>
      </c>
      <c r="O101" s="15"/>
      <c r="P101" s="15"/>
      <c r="Q101" s="15"/>
      <c r="R101" s="15">
        <v>23704.747588325281</v>
      </c>
      <c r="S101" s="15">
        <v>23321.018060060604</v>
      </c>
      <c r="T101" s="15">
        <v>25168.305329934523</v>
      </c>
      <c r="U101" s="15">
        <v>25143.866228459225</v>
      </c>
      <c r="V101" s="15"/>
      <c r="W101" s="15"/>
      <c r="X101" s="15"/>
      <c r="Y101" s="15"/>
      <c r="Z101" s="15">
        <v>24377.325620286516</v>
      </c>
      <c r="AA101" s="15"/>
      <c r="AB101" s="15"/>
      <c r="AC101" s="15"/>
      <c r="AD101" s="16">
        <f t="shared" si="114"/>
        <v>32890.397055184549</v>
      </c>
      <c r="AE101" s="16">
        <f t="shared" si="115"/>
        <v>32596.914931501182</v>
      </c>
      <c r="AF101" s="16">
        <f t="shared" si="116"/>
        <v>36734.022820226863</v>
      </c>
      <c r="AG101" s="16">
        <f t="shared" si="117"/>
        <v>35913.990377158283</v>
      </c>
      <c r="AH101" s="16">
        <f t="shared" si="118"/>
        <v>0</v>
      </c>
      <c r="AI101" s="16">
        <f t="shared" si="119"/>
        <v>0</v>
      </c>
      <c r="AJ101" s="16">
        <f t="shared" si="120"/>
        <v>0</v>
      </c>
      <c r="AK101" s="16">
        <f t="shared" si="121"/>
        <v>0</v>
      </c>
      <c r="AL101" s="16">
        <f t="shared" si="122"/>
        <v>35618.979515408078</v>
      </c>
      <c r="AM101" s="16">
        <f t="shared" si="123"/>
        <v>0</v>
      </c>
      <c r="AN101" s="16">
        <f t="shared" si="124"/>
        <v>0</v>
      </c>
      <c r="AO101" s="16">
        <f t="shared" si="125"/>
        <v>0</v>
      </c>
      <c r="AP101" s="15">
        <v>1201855</v>
      </c>
      <c r="AQ101" s="15">
        <v>1201500.3620000002</v>
      </c>
      <c r="AR101" s="15">
        <v>1204655.9070000001</v>
      </c>
      <c r="AS101" s="16">
        <f t="shared" si="78"/>
        <v>764.28932499005828</v>
      </c>
      <c r="AT101" s="16">
        <f t="shared" si="79"/>
        <v>771.79833436151421</v>
      </c>
      <c r="AU101" s="16">
        <f t="shared" si="80"/>
        <v>962.32220112179402</v>
      </c>
      <c r="AV101" s="16">
        <f t="shared" si="81"/>
        <v>896.38958832865148</v>
      </c>
      <c r="AW101" s="16">
        <f t="shared" si="82"/>
        <v>0</v>
      </c>
      <c r="AX101" s="16">
        <f t="shared" si="83"/>
        <v>0</v>
      </c>
      <c r="AY101" s="16">
        <f t="shared" si="84"/>
        <v>0</v>
      </c>
      <c r="AZ101" s="16">
        <f t="shared" si="85"/>
        <v>0</v>
      </c>
      <c r="BA101" s="16">
        <f t="shared" si="86"/>
        <v>935.63466567824184</v>
      </c>
      <c r="BB101" s="16">
        <f t="shared" si="87"/>
        <v>0</v>
      </c>
      <c r="BC101" s="16">
        <f t="shared" si="88"/>
        <v>0</v>
      </c>
      <c r="BD101" s="16">
        <f t="shared" si="89"/>
        <v>0</v>
      </c>
      <c r="BE101" s="16">
        <f t="shared" si="90"/>
        <v>1972.3467130664915</v>
      </c>
      <c r="BF101" s="16">
        <f t="shared" si="91"/>
        <v>1940.4186079069941</v>
      </c>
      <c r="BG101" s="16">
        <f t="shared" si="92"/>
        <v>2094.1216144987975</v>
      </c>
      <c r="BH101" s="16">
        <f t="shared" si="93"/>
        <v>2092.7056723149967</v>
      </c>
      <c r="BI101" s="16">
        <f t="shared" si="94"/>
        <v>0</v>
      </c>
      <c r="BJ101" s="16">
        <f t="shared" si="95"/>
        <v>0</v>
      </c>
      <c r="BK101" s="16">
        <f t="shared" si="96"/>
        <v>0</v>
      </c>
      <c r="BL101" s="16">
        <f t="shared" si="97"/>
        <v>0</v>
      </c>
      <c r="BM101" s="16">
        <f t="shared" si="98"/>
        <v>2028.9070558171429</v>
      </c>
      <c r="BN101" s="16">
        <f t="shared" si="99"/>
        <v>0</v>
      </c>
      <c r="BO101" s="16">
        <f t="shared" si="100"/>
        <v>0</v>
      </c>
      <c r="BP101" s="16">
        <f t="shared" si="101"/>
        <v>0</v>
      </c>
      <c r="BQ101" s="16">
        <f t="shared" si="102"/>
        <v>2736.6360380565498</v>
      </c>
      <c r="BR101" s="16">
        <f t="shared" si="103"/>
        <v>2712.2169422685083</v>
      </c>
      <c r="BS101" s="16">
        <f t="shared" si="104"/>
        <v>3056.4438156205915</v>
      </c>
      <c r="BT101" s="16">
        <f t="shared" si="105"/>
        <v>2989.0952606436481</v>
      </c>
      <c r="BU101" s="16">
        <f t="shared" si="106"/>
        <v>0</v>
      </c>
      <c r="BV101" s="16">
        <f t="shared" si="107"/>
        <v>0</v>
      </c>
      <c r="BW101" s="16">
        <f t="shared" si="108"/>
        <v>0</v>
      </c>
      <c r="BX101" s="16">
        <f t="shared" si="109"/>
        <v>0</v>
      </c>
      <c r="BY101" s="16">
        <f t="shared" si="110"/>
        <v>2964.5417214953845</v>
      </c>
      <c r="BZ101" s="16">
        <f t="shared" si="111"/>
        <v>0</v>
      </c>
      <c r="CA101" s="16">
        <f t="shared" si="112"/>
        <v>0</v>
      </c>
      <c r="CB101" s="16">
        <f t="shared" si="113"/>
        <v>0</v>
      </c>
    </row>
    <row r="102" spans="1:80" x14ac:dyDescent="0.3">
      <c r="A102" t="s">
        <v>255</v>
      </c>
      <c r="B102" t="s">
        <v>274</v>
      </c>
      <c r="C102" t="s">
        <v>249</v>
      </c>
      <c r="D102" t="s">
        <v>506</v>
      </c>
      <c r="E102" t="s">
        <v>507</v>
      </c>
      <c r="F102" s="15">
        <v>5007.1579110654648</v>
      </c>
      <c r="G102" s="15">
        <v>5066.0550323982434</v>
      </c>
      <c r="H102" s="15">
        <v>4471.3442912981418</v>
      </c>
      <c r="I102" s="15">
        <v>4553.2440362847919</v>
      </c>
      <c r="J102" s="15"/>
      <c r="K102" s="15"/>
      <c r="L102" s="15"/>
      <c r="M102" s="15"/>
      <c r="N102" s="15">
        <v>5377.0929380227808</v>
      </c>
      <c r="O102" s="15"/>
      <c r="P102" s="15"/>
      <c r="Q102" s="15"/>
      <c r="R102" s="15">
        <v>14186.168324812181</v>
      </c>
      <c r="S102" s="15">
        <v>13417.044154346615</v>
      </c>
      <c r="T102" s="15">
        <v>13304.055407025095</v>
      </c>
      <c r="U102" s="15">
        <v>12954.744547866456</v>
      </c>
      <c r="V102" s="15"/>
      <c r="W102" s="15"/>
      <c r="X102" s="15"/>
      <c r="Y102" s="15"/>
      <c r="Z102" s="15">
        <v>13272.792117211815</v>
      </c>
      <c r="AA102" s="15"/>
      <c r="AB102" s="15"/>
      <c r="AC102" s="15"/>
      <c r="AD102" s="16">
        <f t="shared" si="114"/>
        <v>19193.326235877645</v>
      </c>
      <c r="AE102" s="16">
        <f t="shared" si="115"/>
        <v>18483.099186744857</v>
      </c>
      <c r="AF102" s="16">
        <f t="shared" si="116"/>
        <v>17775.399698323235</v>
      </c>
      <c r="AG102" s="16">
        <f t="shared" si="117"/>
        <v>17507.988584151248</v>
      </c>
      <c r="AH102" s="16">
        <f t="shared" si="118"/>
        <v>0</v>
      </c>
      <c r="AI102" s="16">
        <f t="shared" si="119"/>
        <v>0</v>
      </c>
      <c r="AJ102" s="16">
        <f t="shared" si="120"/>
        <v>0</v>
      </c>
      <c r="AK102" s="16">
        <f t="shared" si="121"/>
        <v>0</v>
      </c>
      <c r="AL102" s="16">
        <f t="shared" si="122"/>
        <v>18649.885055234598</v>
      </c>
      <c r="AM102" s="16">
        <f t="shared" si="123"/>
        <v>0</v>
      </c>
      <c r="AN102" s="16">
        <f t="shared" si="124"/>
        <v>0</v>
      </c>
      <c r="AO102" s="16">
        <f t="shared" si="125"/>
        <v>0</v>
      </c>
      <c r="AP102" s="15">
        <v>784846</v>
      </c>
      <c r="AQ102" s="15">
        <v>791125.299</v>
      </c>
      <c r="AR102" s="15">
        <v>795639.55599999998</v>
      </c>
      <c r="AS102" s="16">
        <f t="shared" si="78"/>
        <v>637.9796687586437</v>
      </c>
      <c r="AT102" s="16">
        <f t="shared" si="79"/>
        <v>645.48395894203998</v>
      </c>
      <c r="AU102" s="16">
        <f t="shared" si="80"/>
        <v>569.70976360943951</v>
      </c>
      <c r="AV102" s="16">
        <f t="shared" si="81"/>
        <v>575.54018839243213</v>
      </c>
      <c r="AW102" s="16">
        <f t="shared" si="82"/>
        <v>0</v>
      </c>
      <c r="AX102" s="16">
        <f t="shared" si="83"/>
        <v>0</v>
      </c>
      <c r="AY102" s="16">
        <f t="shared" si="84"/>
        <v>0</v>
      </c>
      <c r="AZ102" s="16">
        <f t="shared" si="85"/>
        <v>0</v>
      </c>
      <c r="BA102" s="16">
        <f t="shared" si="86"/>
        <v>679.67652466929655</v>
      </c>
      <c r="BB102" s="16">
        <f t="shared" si="87"/>
        <v>0</v>
      </c>
      <c r="BC102" s="16">
        <f t="shared" si="88"/>
        <v>0</v>
      </c>
      <c r="BD102" s="16">
        <f t="shared" si="89"/>
        <v>0</v>
      </c>
      <c r="BE102" s="16">
        <f t="shared" si="90"/>
        <v>1807.5097948912503</v>
      </c>
      <c r="BF102" s="16">
        <f t="shared" si="91"/>
        <v>1709.5129687029832</v>
      </c>
      <c r="BG102" s="16">
        <f t="shared" si="92"/>
        <v>1695.1166734652522</v>
      </c>
      <c r="BH102" s="16">
        <f t="shared" si="93"/>
        <v>1637.5085671310908</v>
      </c>
      <c r="BI102" s="16">
        <f t="shared" si="94"/>
        <v>0</v>
      </c>
      <c r="BJ102" s="16">
        <f t="shared" si="95"/>
        <v>0</v>
      </c>
      <c r="BK102" s="16">
        <f t="shared" si="96"/>
        <v>0</v>
      </c>
      <c r="BL102" s="16">
        <f t="shared" si="97"/>
        <v>0</v>
      </c>
      <c r="BM102" s="16">
        <f t="shared" si="98"/>
        <v>1677.7104883371724</v>
      </c>
      <c r="BN102" s="16">
        <f t="shared" si="99"/>
        <v>0</v>
      </c>
      <c r="BO102" s="16">
        <f t="shared" si="100"/>
        <v>0</v>
      </c>
      <c r="BP102" s="16">
        <f t="shared" si="101"/>
        <v>0</v>
      </c>
      <c r="BQ102" s="16">
        <f t="shared" si="102"/>
        <v>2445.4894636498939</v>
      </c>
      <c r="BR102" s="16">
        <f t="shared" si="103"/>
        <v>2354.9969276450233</v>
      </c>
      <c r="BS102" s="16">
        <f t="shared" si="104"/>
        <v>2264.8264370746915</v>
      </c>
      <c r="BT102" s="16">
        <f t="shared" si="105"/>
        <v>2213.0487555235227</v>
      </c>
      <c r="BU102" s="16">
        <f t="shared" si="106"/>
        <v>0</v>
      </c>
      <c r="BV102" s="16">
        <f t="shared" si="107"/>
        <v>0</v>
      </c>
      <c r="BW102" s="16">
        <f t="shared" si="108"/>
        <v>0</v>
      </c>
      <c r="BX102" s="16">
        <f t="shared" si="109"/>
        <v>0</v>
      </c>
      <c r="BY102" s="16">
        <f t="shared" si="110"/>
        <v>2357.3870130064693</v>
      </c>
      <c r="BZ102" s="16">
        <f t="shared" si="111"/>
        <v>0</v>
      </c>
      <c r="CA102" s="16">
        <f t="shared" si="112"/>
        <v>0</v>
      </c>
      <c r="CB102" s="16">
        <f t="shared" si="113"/>
        <v>0</v>
      </c>
    </row>
    <row r="103" spans="1:80" x14ac:dyDescent="0.3">
      <c r="A103" t="s">
        <v>261</v>
      </c>
      <c r="B103" t="s">
        <v>283</v>
      </c>
      <c r="C103" t="s">
        <v>310</v>
      </c>
      <c r="D103" t="s">
        <v>510</v>
      </c>
      <c r="E103" t="s">
        <v>511</v>
      </c>
      <c r="F103" s="15">
        <v>3520.9827904731251</v>
      </c>
      <c r="G103" s="15">
        <v>3459.3704393652715</v>
      </c>
      <c r="H103" s="15">
        <v>3523.7177099980217</v>
      </c>
      <c r="I103" s="15">
        <v>3458.4083995318269</v>
      </c>
      <c r="J103" s="15"/>
      <c r="K103" s="15"/>
      <c r="L103" s="15"/>
      <c r="M103" s="15"/>
      <c r="N103" s="15">
        <v>3685.7554791009834</v>
      </c>
      <c r="O103" s="15"/>
      <c r="P103" s="15"/>
      <c r="Q103" s="15"/>
      <c r="R103" s="15">
        <v>6524.576599945929</v>
      </c>
      <c r="S103" s="15">
        <v>6646.6027899285073</v>
      </c>
      <c r="T103" s="15">
        <v>6547.7452336691204</v>
      </c>
      <c r="U103" s="15">
        <v>6767.7379841573565</v>
      </c>
      <c r="V103" s="15"/>
      <c r="W103" s="15"/>
      <c r="X103" s="15"/>
      <c r="Y103" s="15"/>
      <c r="Z103" s="15">
        <v>6672.1982499248679</v>
      </c>
      <c r="AA103" s="15"/>
      <c r="AB103" s="15"/>
      <c r="AC103" s="15"/>
      <c r="AD103" s="16">
        <f t="shared" si="114"/>
        <v>10045.559390419054</v>
      </c>
      <c r="AE103" s="16">
        <f t="shared" si="115"/>
        <v>10105.973229293779</v>
      </c>
      <c r="AF103" s="16">
        <f t="shared" si="116"/>
        <v>10071.462943667142</v>
      </c>
      <c r="AG103" s="16">
        <f t="shared" si="117"/>
        <v>10226.146383689183</v>
      </c>
      <c r="AH103" s="16">
        <f t="shared" si="118"/>
        <v>0</v>
      </c>
      <c r="AI103" s="16">
        <f t="shared" si="119"/>
        <v>0</v>
      </c>
      <c r="AJ103" s="16">
        <f t="shared" si="120"/>
        <v>0</v>
      </c>
      <c r="AK103" s="16">
        <f t="shared" si="121"/>
        <v>0</v>
      </c>
      <c r="AL103" s="16">
        <f t="shared" si="122"/>
        <v>10357.953729025852</v>
      </c>
      <c r="AM103" s="16">
        <f t="shared" si="123"/>
        <v>0</v>
      </c>
      <c r="AN103" s="16">
        <f t="shared" si="124"/>
        <v>0</v>
      </c>
      <c r="AO103" s="16">
        <f t="shared" si="125"/>
        <v>0</v>
      </c>
      <c r="AP103" s="15">
        <v>353540</v>
      </c>
      <c r="AQ103" s="15">
        <v>356460.18699999998</v>
      </c>
      <c r="AR103" s="15">
        <v>359496.11599999998</v>
      </c>
      <c r="AS103" s="16">
        <f t="shared" si="78"/>
        <v>995.9220429012629</v>
      </c>
      <c r="AT103" s="16">
        <f t="shared" si="79"/>
        <v>978.49477834623281</v>
      </c>
      <c r="AU103" s="16">
        <f t="shared" si="80"/>
        <v>996.69562425695017</v>
      </c>
      <c r="AV103" s="16">
        <f t="shared" si="81"/>
        <v>970.20888325231874</v>
      </c>
      <c r="AW103" s="16">
        <f t="shared" si="82"/>
        <v>0</v>
      </c>
      <c r="AX103" s="16">
        <f t="shared" si="83"/>
        <v>0</v>
      </c>
      <c r="AY103" s="16">
        <f t="shared" si="84"/>
        <v>0</v>
      </c>
      <c r="AZ103" s="16">
        <f t="shared" si="85"/>
        <v>0</v>
      </c>
      <c r="BA103" s="16">
        <f t="shared" si="86"/>
        <v>1033.9879777656581</v>
      </c>
      <c r="BB103" s="16">
        <f t="shared" si="87"/>
        <v>0</v>
      </c>
      <c r="BC103" s="16">
        <f t="shared" si="88"/>
        <v>0</v>
      </c>
      <c r="BD103" s="16">
        <f t="shared" si="89"/>
        <v>0</v>
      </c>
      <c r="BE103" s="16">
        <f t="shared" si="90"/>
        <v>1845.4988402856618</v>
      </c>
      <c r="BF103" s="16">
        <f t="shared" si="91"/>
        <v>1880.0143661052516</v>
      </c>
      <c r="BG103" s="16">
        <f t="shared" si="92"/>
        <v>1852.0521676950616</v>
      </c>
      <c r="BH103" s="16">
        <f t="shared" si="93"/>
        <v>1898.5957565458375</v>
      </c>
      <c r="BI103" s="16">
        <f t="shared" si="94"/>
        <v>0</v>
      </c>
      <c r="BJ103" s="16">
        <f t="shared" si="95"/>
        <v>0</v>
      </c>
      <c r="BK103" s="16">
        <f t="shared" si="96"/>
        <v>0</v>
      </c>
      <c r="BL103" s="16">
        <f t="shared" si="97"/>
        <v>0</v>
      </c>
      <c r="BM103" s="16">
        <f t="shared" si="98"/>
        <v>1871.7933988866107</v>
      </c>
      <c r="BN103" s="16">
        <f t="shared" si="99"/>
        <v>0</v>
      </c>
      <c r="BO103" s="16">
        <f t="shared" si="100"/>
        <v>0</v>
      </c>
      <c r="BP103" s="16">
        <f t="shared" si="101"/>
        <v>0</v>
      </c>
      <c r="BQ103" s="16">
        <f t="shared" si="102"/>
        <v>2841.4208831869246</v>
      </c>
      <c r="BR103" s="16">
        <f t="shared" si="103"/>
        <v>2858.5091444514846</v>
      </c>
      <c r="BS103" s="16">
        <f t="shared" si="104"/>
        <v>2848.7477919520115</v>
      </c>
      <c r="BT103" s="16">
        <f t="shared" si="105"/>
        <v>2868.8046397981561</v>
      </c>
      <c r="BU103" s="16">
        <f t="shared" si="106"/>
        <v>0</v>
      </c>
      <c r="BV103" s="16">
        <f t="shared" si="107"/>
        <v>0</v>
      </c>
      <c r="BW103" s="16">
        <f t="shared" si="108"/>
        <v>0</v>
      </c>
      <c r="BX103" s="16">
        <f t="shared" si="109"/>
        <v>0</v>
      </c>
      <c r="BY103" s="16">
        <f t="shared" si="110"/>
        <v>2905.781376652269</v>
      </c>
      <c r="BZ103" s="16">
        <f t="shared" si="111"/>
        <v>0</v>
      </c>
      <c r="CA103" s="16">
        <f t="shared" si="112"/>
        <v>0</v>
      </c>
      <c r="CB103" s="16">
        <f t="shared" si="113"/>
        <v>0</v>
      </c>
    </row>
    <row r="104" spans="1:80" x14ac:dyDescent="0.3">
      <c r="A104" t="s">
        <v>261</v>
      </c>
      <c r="B104" t="s">
        <v>283</v>
      </c>
      <c r="C104" t="s">
        <v>310</v>
      </c>
      <c r="D104" t="s">
        <v>514</v>
      </c>
      <c r="E104" t="s">
        <v>515</v>
      </c>
      <c r="F104" s="15">
        <v>4952.456467545624</v>
      </c>
      <c r="G104" s="15">
        <v>4939.7961555992306</v>
      </c>
      <c r="H104" s="15">
        <v>5132.099163619614</v>
      </c>
      <c r="I104" s="15">
        <v>5177.0887160127295</v>
      </c>
      <c r="J104" s="15"/>
      <c r="K104" s="15"/>
      <c r="L104" s="15"/>
      <c r="M104" s="15"/>
      <c r="N104" s="15">
        <v>5191.6231344401131</v>
      </c>
      <c r="O104" s="15"/>
      <c r="P104" s="15"/>
      <c r="Q104" s="15"/>
      <c r="R104" s="15">
        <v>11771.000914984828</v>
      </c>
      <c r="S104" s="15">
        <v>12142.386007052026</v>
      </c>
      <c r="T104" s="15">
        <v>12433.298013105144</v>
      </c>
      <c r="U104" s="15">
        <v>12837.233182492771</v>
      </c>
      <c r="V104" s="15"/>
      <c r="W104" s="15"/>
      <c r="X104" s="15"/>
      <c r="Y104" s="15"/>
      <c r="Z104" s="15">
        <v>12372.94804804564</v>
      </c>
      <c r="AA104" s="15"/>
      <c r="AB104" s="15"/>
      <c r="AC104" s="15"/>
      <c r="AD104" s="16">
        <f t="shared" si="114"/>
        <v>16723.457382530454</v>
      </c>
      <c r="AE104" s="16">
        <f t="shared" si="115"/>
        <v>17082.182162651257</v>
      </c>
      <c r="AF104" s="16">
        <f t="shared" si="116"/>
        <v>17565.397176724757</v>
      </c>
      <c r="AG104" s="16">
        <f t="shared" si="117"/>
        <v>18014.321898505499</v>
      </c>
      <c r="AH104" s="16">
        <f t="shared" si="118"/>
        <v>0</v>
      </c>
      <c r="AI104" s="16">
        <f t="shared" si="119"/>
        <v>0</v>
      </c>
      <c r="AJ104" s="16">
        <f t="shared" si="120"/>
        <v>0</v>
      </c>
      <c r="AK104" s="16">
        <f t="shared" si="121"/>
        <v>0</v>
      </c>
      <c r="AL104" s="16">
        <f t="shared" si="122"/>
        <v>17564.571182485754</v>
      </c>
      <c r="AM104" s="16">
        <f t="shared" si="123"/>
        <v>0</v>
      </c>
      <c r="AN104" s="16">
        <f t="shared" si="124"/>
        <v>0</v>
      </c>
      <c r="AO104" s="16">
        <f t="shared" si="125"/>
        <v>0</v>
      </c>
      <c r="AP104" s="15">
        <v>690212</v>
      </c>
      <c r="AQ104" s="15">
        <v>690345.42599999998</v>
      </c>
      <c r="AR104" s="15">
        <v>695430.21099999989</v>
      </c>
      <c r="AS104" s="16">
        <f t="shared" si="78"/>
        <v>717.52685661008854</v>
      </c>
      <c r="AT104" s="16">
        <f t="shared" si="79"/>
        <v>715.69259236281471</v>
      </c>
      <c r="AU104" s="16">
        <f t="shared" si="80"/>
        <v>743.55403319843958</v>
      </c>
      <c r="AV104" s="16">
        <f t="shared" si="81"/>
        <v>749.92728582411576</v>
      </c>
      <c r="AW104" s="16">
        <f t="shared" si="82"/>
        <v>0</v>
      </c>
      <c r="AX104" s="16">
        <f t="shared" si="83"/>
        <v>0</v>
      </c>
      <c r="AY104" s="16">
        <f t="shared" si="84"/>
        <v>0</v>
      </c>
      <c r="AZ104" s="16">
        <f t="shared" si="85"/>
        <v>0</v>
      </c>
      <c r="BA104" s="16">
        <f t="shared" si="86"/>
        <v>752.03266928578353</v>
      </c>
      <c r="BB104" s="16">
        <f t="shared" si="87"/>
        <v>0</v>
      </c>
      <c r="BC104" s="16">
        <f t="shared" si="88"/>
        <v>0</v>
      </c>
      <c r="BD104" s="16">
        <f t="shared" si="89"/>
        <v>0</v>
      </c>
      <c r="BE104" s="16">
        <f t="shared" si="90"/>
        <v>1705.418178035854</v>
      </c>
      <c r="BF104" s="16">
        <f t="shared" si="91"/>
        <v>1759.2255722954726</v>
      </c>
      <c r="BG104" s="16">
        <f t="shared" si="92"/>
        <v>1801.3737827080874</v>
      </c>
      <c r="BH104" s="16">
        <f t="shared" si="93"/>
        <v>1859.5376602803435</v>
      </c>
      <c r="BI104" s="16">
        <f t="shared" si="94"/>
        <v>0</v>
      </c>
      <c r="BJ104" s="16">
        <f t="shared" si="95"/>
        <v>0</v>
      </c>
      <c r="BK104" s="16">
        <f t="shared" si="96"/>
        <v>0</v>
      </c>
      <c r="BL104" s="16">
        <f t="shared" si="97"/>
        <v>0</v>
      </c>
      <c r="BM104" s="16">
        <f t="shared" si="98"/>
        <v>1792.2836281739396</v>
      </c>
      <c r="BN104" s="16">
        <f t="shared" si="99"/>
        <v>0</v>
      </c>
      <c r="BO104" s="16">
        <f t="shared" si="100"/>
        <v>0</v>
      </c>
      <c r="BP104" s="16">
        <f t="shared" si="101"/>
        <v>0</v>
      </c>
      <c r="BQ104" s="16">
        <f t="shared" si="102"/>
        <v>2422.9450346459425</v>
      </c>
      <c r="BR104" s="16">
        <f t="shared" si="103"/>
        <v>2474.9181646582874</v>
      </c>
      <c r="BS104" s="16">
        <f t="shared" si="104"/>
        <v>2544.9278159065266</v>
      </c>
      <c r="BT104" s="16">
        <f t="shared" si="105"/>
        <v>2609.4649461044592</v>
      </c>
      <c r="BU104" s="16">
        <f t="shared" si="106"/>
        <v>0</v>
      </c>
      <c r="BV104" s="16">
        <f t="shared" si="107"/>
        <v>0</v>
      </c>
      <c r="BW104" s="16">
        <f t="shared" si="108"/>
        <v>0</v>
      </c>
      <c r="BX104" s="16">
        <f t="shared" si="109"/>
        <v>0</v>
      </c>
      <c r="BY104" s="16">
        <f t="shared" si="110"/>
        <v>2544.3162974597235</v>
      </c>
      <c r="BZ104" s="16">
        <f t="shared" si="111"/>
        <v>0</v>
      </c>
      <c r="CA104" s="16">
        <f t="shared" si="112"/>
        <v>0</v>
      </c>
      <c r="CB104" s="16">
        <f t="shared" si="113"/>
        <v>0</v>
      </c>
    </row>
    <row r="105" spans="1:80" x14ac:dyDescent="0.3">
      <c r="A105" t="s">
        <v>270</v>
      </c>
      <c r="B105" t="s">
        <v>305</v>
      </c>
      <c r="C105" t="s">
        <v>346</v>
      </c>
      <c r="D105" t="s">
        <v>516</v>
      </c>
      <c r="E105" t="s">
        <v>517</v>
      </c>
      <c r="F105" s="15">
        <v>1825.2025913351686</v>
      </c>
      <c r="G105" s="15">
        <v>1826.4713598168205</v>
      </c>
      <c r="H105" s="15">
        <v>1808.7572732446356</v>
      </c>
      <c r="I105" s="15">
        <v>1571.4721250927769</v>
      </c>
      <c r="J105" s="15"/>
      <c r="K105" s="15"/>
      <c r="L105" s="15"/>
      <c r="M105" s="15"/>
      <c r="N105" s="15">
        <v>1828.0535355054603</v>
      </c>
      <c r="O105" s="15"/>
      <c r="P105" s="15"/>
      <c r="Q105" s="15"/>
      <c r="R105" s="15">
        <v>4879.6500562006922</v>
      </c>
      <c r="S105" s="15">
        <v>4805.0350877833862</v>
      </c>
      <c r="T105" s="15">
        <v>4874.3630319003942</v>
      </c>
      <c r="U105" s="15">
        <v>4722.0079547826817</v>
      </c>
      <c r="V105" s="15"/>
      <c r="W105" s="15"/>
      <c r="X105" s="15"/>
      <c r="Y105" s="15"/>
      <c r="Z105" s="15">
        <v>4782.113146842572</v>
      </c>
      <c r="AA105" s="15"/>
      <c r="AB105" s="15"/>
      <c r="AC105" s="15"/>
      <c r="AD105" s="16">
        <f t="shared" si="114"/>
        <v>6704.8526475358613</v>
      </c>
      <c r="AE105" s="16">
        <f t="shared" si="115"/>
        <v>6631.5064476002062</v>
      </c>
      <c r="AF105" s="16">
        <f t="shared" si="116"/>
        <v>6683.1203051450302</v>
      </c>
      <c r="AG105" s="16">
        <f t="shared" si="117"/>
        <v>6293.4800798754586</v>
      </c>
      <c r="AH105" s="16">
        <f t="shared" si="118"/>
        <v>0</v>
      </c>
      <c r="AI105" s="16">
        <f t="shared" si="119"/>
        <v>0</v>
      </c>
      <c r="AJ105" s="16">
        <f t="shared" si="120"/>
        <v>0</v>
      </c>
      <c r="AK105" s="16">
        <f t="shared" si="121"/>
        <v>0</v>
      </c>
      <c r="AL105" s="16">
        <f t="shared" si="122"/>
        <v>6610.1666823480318</v>
      </c>
      <c r="AM105" s="16">
        <f t="shared" si="123"/>
        <v>0</v>
      </c>
      <c r="AN105" s="16">
        <f t="shared" si="124"/>
        <v>0</v>
      </c>
      <c r="AO105" s="16">
        <f t="shared" si="125"/>
        <v>0</v>
      </c>
      <c r="AP105" s="15">
        <v>301307</v>
      </c>
      <c r="AQ105" s="15">
        <v>307105.93800000002</v>
      </c>
      <c r="AR105" s="15">
        <v>310952.94</v>
      </c>
      <c r="AS105" s="16">
        <f t="shared" si="78"/>
        <v>605.76176170323583</v>
      </c>
      <c r="AT105" s="16">
        <f t="shared" si="79"/>
        <v>606.18284998915408</v>
      </c>
      <c r="AU105" s="16">
        <f t="shared" si="80"/>
        <v>600.30376766707559</v>
      </c>
      <c r="AV105" s="16">
        <f t="shared" si="81"/>
        <v>511.70359496363</v>
      </c>
      <c r="AW105" s="16">
        <f t="shared" si="82"/>
        <v>0</v>
      </c>
      <c r="AX105" s="16">
        <f t="shared" si="83"/>
        <v>0</v>
      </c>
      <c r="AY105" s="16">
        <f t="shared" si="84"/>
        <v>0</v>
      </c>
      <c r="AZ105" s="16">
        <f t="shared" si="85"/>
        <v>0</v>
      </c>
      <c r="BA105" s="16">
        <f t="shared" si="86"/>
        <v>595.25177123259016</v>
      </c>
      <c r="BB105" s="16">
        <f t="shared" si="87"/>
        <v>0</v>
      </c>
      <c r="BC105" s="16">
        <f t="shared" si="88"/>
        <v>0</v>
      </c>
      <c r="BD105" s="16">
        <f t="shared" si="89"/>
        <v>0</v>
      </c>
      <c r="BE105" s="16">
        <f t="shared" si="90"/>
        <v>1619.494421371124</v>
      </c>
      <c r="BF105" s="16">
        <f t="shared" si="91"/>
        <v>1594.7306527174562</v>
      </c>
      <c r="BG105" s="16">
        <f t="shared" si="92"/>
        <v>1617.7397245667687</v>
      </c>
      <c r="BH105" s="16">
        <f t="shared" si="93"/>
        <v>1537.5827590747142</v>
      </c>
      <c r="BI105" s="16">
        <f t="shared" si="94"/>
        <v>0</v>
      </c>
      <c r="BJ105" s="16">
        <f t="shared" si="95"/>
        <v>0</v>
      </c>
      <c r="BK105" s="16">
        <f t="shared" si="96"/>
        <v>0</v>
      </c>
      <c r="BL105" s="16">
        <f t="shared" si="97"/>
        <v>0</v>
      </c>
      <c r="BM105" s="16">
        <f t="shared" si="98"/>
        <v>1557.1542439021716</v>
      </c>
      <c r="BN105" s="16">
        <f t="shared" si="99"/>
        <v>0</v>
      </c>
      <c r="BO105" s="16">
        <f t="shared" si="100"/>
        <v>0</v>
      </c>
      <c r="BP105" s="16">
        <f t="shared" si="101"/>
        <v>0</v>
      </c>
      <c r="BQ105" s="16">
        <f t="shared" si="102"/>
        <v>2225.2561830743598</v>
      </c>
      <c r="BR105" s="16">
        <f t="shared" si="103"/>
        <v>2200.9135027066104</v>
      </c>
      <c r="BS105" s="16">
        <f t="shared" si="104"/>
        <v>2218.043492233845</v>
      </c>
      <c r="BT105" s="16">
        <f t="shared" si="105"/>
        <v>2049.2863540383441</v>
      </c>
      <c r="BU105" s="16">
        <f t="shared" si="106"/>
        <v>0</v>
      </c>
      <c r="BV105" s="16">
        <f t="shared" si="107"/>
        <v>0</v>
      </c>
      <c r="BW105" s="16">
        <f t="shared" si="108"/>
        <v>0</v>
      </c>
      <c r="BX105" s="16">
        <f t="shared" si="109"/>
        <v>0</v>
      </c>
      <c r="BY105" s="16">
        <f t="shared" si="110"/>
        <v>2152.4060151347617</v>
      </c>
      <c r="BZ105" s="16">
        <f t="shared" si="111"/>
        <v>0</v>
      </c>
      <c r="CA105" s="16">
        <f t="shared" si="112"/>
        <v>0</v>
      </c>
      <c r="CB105" s="16">
        <f t="shared" si="113"/>
        <v>0</v>
      </c>
    </row>
    <row r="106" spans="1:80" x14ac:dyDescent="0.3">
      <c r="A106" t="s">
        <v>261</v>
      </c>
      <c r="B106" t="s">
        <v>283</v>
      </c>
      <c r="C106" t="s">
        <v>310</v>
      </c>
      <c r="D106" t="s">
        <v>520</v>
      </c>
      <c r="E106" t="s">
        <v>521</v>
      </c>
      <c r="F106" s="15">
        <v>4370.6857107927053</v>
      </c>
      <c r="G106" s="15">
        <v>4385.975197659418</v>
      </c>
      <c r="H106" s="15">
        <v>4781.9637494131302</v>
      </c>
      <c r="I106" s="15">
        <v>4261.7702626501341</v>
      </c>
      <c r="J106" s="15"/>
      <c r="K106" s="15"/>
      <c r="L106" s="15"/>
      <c r="M106" s="15"/>
      <c r="N106" s="15">
        <v>4498.583865073826</v>
      </c>
      <c r="O106" s="15"/>
      <c r="P106" s="15"/>
      <c r="Q106" s="15"/>
      <c r="R106" s="15">
        <v>13945.767961247864</v>
      </c>
      <c r="S106" s="15">
        <v>14272.56924137802</v>
      </c>
      <c r="T106" s="15">
        <v>14947.513200970818</v>
      </c>
      <c r="U106" s="15">
        <v>14901.70619991184</v>
      </c>
      <c r="V106" s="15"/>
      <c r="W106" s="15"/>
      <c r="X106" s="15"/>
      <c r="Y106" s="15"/>
      <c r="Z106" s="15">
        <v>14393.666157416714</v>
      </c>
      <c r="AA106" s="15"/>
      <c r="AB106" s="15"/>
      <c r="AC106" s="15"/>
      <c r="AD106" s="16">
        <f t="shared" si="114"/>
        <v>18316.45367204057</v>
      </c>
      <c r="AE106" s="16">
        <f t="shared" si="115"/>
        <v>18658.54443903744</v>
      </c>
      <c r="AF106" s="16">
        <f t="shared" si="116"/>
        <v>19729.476950383949</v>
      </c>
      <c r="AG106" s="16">
        <f t="shared" si="117"/>
        <v>19163.476462561972</v>
      </c>
      <c r="AH106" s="16">
        <f t="shared" si="118"/>
        <v>0</v>
      </c>
      <c r="AI106" s="16">
        <f t="shared" si="119"/>
        <v>0</v>
      </c>
      <c r="AJ106" s="16">
        <f t="shared" si="120"/>
        <v>0</v>
      </c>
      <c r="AK106" s="16">
        <f t="shared" si="121"/>
        <v>0</v>
      </c>
      <c r="AL106" s="16">
        <f t="shared" si="122"/>
        <v>18892.250022490538</v>
      </c>
      <c r="AM106" s="16">
        <f t="shared" si="123"/>
        <v>0</v>
      </c>
      <c r="AN106" s="16">
        <f t="shared" si="124"/>
        <v>0</v>
      </c>
      <c r="AO106" s="16">
        <f t="shared" si="125"/>
        <v>0</v>
      </c>
      <c r="AP106" s="15">
        <v>751171</v>
      </c>
      <c r="AQ106" s="15">
        <v>753424.50400000007</v>
      </c>
      <c r="AR106" s="15">
        <v>757781.80900000012</v>
      </c>
      <c r="AS106" s="16">
        <f t="shared" si="78"/>
        <v>581.84963354451986</v>
      </c>
      <c r="AT106" s="16">
        <f t="shared" si="79"/>
        <v>583.88505382388541</v>
      </c>
      <c r="AU106" s="16">
        <f t="shared" si="80"/>
        <v>636.60121988377216</v>
      </c>
      <c r="AV106" s="16">
        <f t="shared" si="81"/>
        <v>565.65325922159457</v>
      </c>
      <c r="AW106" s="16">
        <f t="shared" si="82"/>
        <v>0</v>
      </c>
      <c r="AX106" s="16">
        <f t="shared" si="83"/>
        <v>0</v>
      </c>
      <c r="AY106" s="16">
        <f t="shared" si="84"/>
        <v>0</v>
      </c>
      <c r="AZ106" s="16">
        <f t="shared" si="85"/>
        <v>0</v>
      </c>
      <c r="BA106" s="16">
        <f t="shared" si="86"/>
        <v>597.08488922120659</v>
      </c>
      <c r="BB106" s="16">
        <f t="shared" si="87"/>
        <v>0</v>
      </c>
      <c r="BC106" s="16">
        <f t="shared" si="88"/>
        <v>0</v>
      </c>
      <c r="BD106" s="16">
        <f t="shared" si="89"/>
        <v>0</v>
      </c>
      <c r="BE106" s="16">
        <f t="shared" si="90"/>
        <v>1856.5370549778766</v>
      </c>
      <c r="BF106" s="16">
        <f t="shared" si="91"/>
        <v>1900.0426322871915</v>
      </c>
      <c r="BG106" s="16">
        <f t="shared" si="92"/>
        <v>1989.8948709376186</v>
      </c>
      <c r="BH106" s="16">
        <f t="shared" si="93"/>
        <v>1977.8632259499536</v>
      </c>
      <c r="BI106" s="16">
        <f t="shared" si="94"/>
        <v>0</v>
      </c>
      <c r="BJ106" s="16">
        <f t="shared" si="95"/>
        <v>0</v>
      </c>
      <c r="BK106" s="16">
        <f t="shared" si="96"/>
        <v>0</v>
      </c>
      <c r="BL106" s="16">
        <f t="shared" si="97"/>
        <v>0</v>
      </c>
      <c r="BM106" s="16">
        <f t="shared" si="98"/>
        <v>1910.4324429321605</v>
      </c>
      <c r="BN106" s="16">
        <f t="shared" si="99"/>
        <v>0</v>
      </c>
      <c r="BO106" s="16">
        <f t="shared" si="100"/>
        <v>0</v>
      </c>
      <c r="BP106" s="16">
        <f t="shared" si="101"/>
        <v>0</v>
      </c>
      <c r="BQ106" s="16">
        <f t="shared" si="102"/>
        <v>2438.3866885223965</v>
      </c>
      <c r="BR106" s="16">
        <f t="shared" si="103"/>
        <v>2483.9276861110775</v>
      </c>
      <c r="BS106" s="16">
        <f t="shared" si="104"/>
        <v>2626.4960908213907</v>
      </c>
      <c r="BT106" s="16">
        <f t="shared" si="105"/>
        <v>2543.5164851715481</v>
      </c>
      <c r="BU106" s="16">
        <f t="shared" si="106"/>
        <v>0</v>
      </c>
      <c r="BV106" s="16">
        <f t="shared" si="107"/>
        <v>0</v>
      </c>
      <c r="BW106" s="16">
        <f t="shared" si="108"/>
        <v>0</v>
      </c>
      <c r="BX106" s="16">
        <f t="shared" si="109"/>
        <v>0</v>
      </c>
      <c r="BY106" s="16">
        <f t="shared" si="110"/>
        <v>2507.5173321533666</v>
      </c>
      <c r="BZ106" s="16">
        <f t="shared" si="111"/>
        <v>0</v>
      </c>
      <c r="CA106" s="16">
        <f t="shared" si="112"/>
        <v>0</v>
      </c>
      <c r="CB106" s="16">
        <f t="shared" si="113"/>
        <v>0</v>
      </c>
    </row>
    <row r="107" spans="1:80" x14ac:dyDescent="0.3">
      <c r="A107" t="s">
        <v>255</v>
      </c>
      <c r="B107" t="s">
        <v>265</v>
      </c>
      <c r="C107" t="s">
        <v>272</v>
      </c>
      <c r="D107" t="s">
        <v>524</v>
      </c>
      <c r="E107" t="s">
        <v>525</v>
      </c>
      <c r="F107" s="15">
        <v>5276.6361405189828</v>
      </c>
      <c r="G107" s="15">
        <v>5678.7164118240462</v>
      </c>
      <c r="H107" s="15">
        <v>6552.0061115861026</v>
      </c>
      <c r="I107" s="15">
        <v>6481.5185499267272</v>
      </c>
      <c r="J107" s="15"/>
      <c r="K107" s="15"/>
      <c r="L107" s="15"/>
      <c r="M107" s="15"/>
      <c r="N107" s="15">
        <v>7111.0967148054369</v>
      </c>
      <c r="O107" s="15"/>
      <c r="P107" s="15"/>
      <c r="Q107" s="15"/>
      <c r="R107" s="15">
        <v>10048.341902971542</v>
      </c>
      <c r="S107" s="15">
        <v>10076.019174616935</v>
      </c>
      <c r="T107" s="15">
        <v>10257.623699303314</v>
      </c>
      <c r="U107" s="15">
        <v>10736.612503840082</v>
      </c>
      <c r="V107" s="15"/>
      <c r="W107" s="15"/>
      <c r="X107" s="15"/>
      <c r="Y107" s="15"/>
      <c r="Z107" s="15">
        <v>10521.198464262707</v>
      </c>
      <c r="AA107" s="15"/>
      <c r="AB107" s="15"/>
      <c r="AC107" s="15"/>
      <c r="AD107" s="16">
        <f t="shared" si="114"/>
        <v>15324.978043490526</v>
      </c>
      <c r="AE107" s="16">
        <f t="shared" si="115"/>
        <v>15754.73558644098</v>
      </c>
      <c r="AF107" s="16">
        <f t="shared" si="116"/>
        <v>16809.629810889419</v>
      </c>
      <c r="AG107" s="16">
        <f t="shared" si="117"/>
        <v>17218.131053766811</v>
      </c>
      <c r="AH107" s="16">
        <f t="shared" si="118"/>
        <v>0</v>
      </c>
      <c r="AI107" s="16">
        <f t="shared" si="119"/>
        <v>0</v>
      </c>
      <c r="AJ107" s="16">
        <f t="shared" si="120"/>
        <v>0</v>
      </c>
      <c r="AK107" s="16">
        <f t="shared" si="121"/>
        <v>0</v>
      </c>
      <c r="AL107" s="16">
        <f t="shared" si="122"/>
        <v>17632.295179068144</v>
      </c>
      <c r="AM107" s="16">
        <f t="shared" si="123"/>
        <v>0</v>
      </c>
      <c r="AN107" s="16">
        <f t="shared" si="124"/>
        <v>0</v>
      </c>
      <c r="AO107" s="16">
        <f t="shared" si="125"/>
        <v>0</v>
      </c>
      <c r="AP107" s="15">
        <v>491549</v>
      </c>
      <c r="AQ107" s="15">
        <v>495262.02500000002</v>
      </c>
      <c r="AR107" s="15">
        <v>498610.54800000001</v>
      </c>
      <c r="AS107" s="16">
        <f t="shared" si="78"/>
        <v>1073.4710355466052</v>
      </c>
      <c r="AT107" s="16">
        <f t="shared" si="79"/>
        <v>1155.2696499889221</v>
      </c>
      <c r="AU107" s="16">
        <f t="shared" si="80"/>
        <v>1332.930412143266</v>
      </c>
      <c r="AV107" s="16">
        <f t="shared" si="81"/>
        <v>1308.7049324903776</v>
      </c>
      <c r="AW107" s="16">
        <f t="shared" si="82"/>
        <v>0</v>
      </c>
      <c r="AX107" s="16">
        <f t="shared" si="83"/>
        <v>0</v>
      </c>
      <c r="AY107" s="16">
        <f t="shared" si="84"/>
        <v>0</v>
      </c>
      <c r="AZ107" s="16">
        <f t="shared" si="85"/>
        <v>0</v>
      </c>
      <c r="BA107" s="16">
        <f t="shared" si="86"/>
        <v>1435.8251502940159</v>
      </c>
      <c r="BB107" s="16">
        <f t="shared" si="87"/>
        <v>0</v>
      </c>
      <c r="BC107" s="16">
        <f t="shared" si="88"/>
        <v>0</v>
      </c>
      <c r="BD107" s="16">
        <f t="shared" si="89"/>
        <v>0</v>
      </c>
      <c r="BE107" s="16">
        <f t="shared" si="90"/>
        <v>2044.2197833728769</v>
      </c>
      <c r="BF107" s="16">
        <f t="shared" si="91"/>
        <v>2049.850406493948</v>
      </c>
      <c r="BG107" s="16">
        <f t="shared" si="92"/>
        <v>2086.7957618270639</v>
      </c>
      <c r="BH107" s="16">
        <f t="shared" si="93"/>
        <v>2167.865081890759</v>
      </c>
      <c r="BI107" s="16">
        <f t="shared" si="94"/>
        <v>0</v>
      </c>
      <c r="BJ107" s="16">
        <f t="shared" si="95"/>
        <v>0</v>
      </c>
      <c r="BK107" s="16">
        <f t="shared" si="96"/>
        <v>0</v>
      </c>
      <c r="BL107" s="16">
        <f t="shared" si="97"/>
        <v>0</v>
      </c>
      <c r="BM107" s="16">
        <f t="shared" si="98"/>
        <v>2124.3701178709807</v>
      </c>
      <c r="BN107" s="16">
        <f t="shared" si="99"/>
        <v>0</v>
      </c>
      <c r="BO107" s="16">
        <f t="shared" si="100"/>
        <v>0</v>
      </c>
      <c r="BP107" s="16">
        <f t="shared" si="101"/>
        <v>0</v>
      </c>
      <c r="BQ107" s="16">
        <f t="shared" si="102"/>
        <v>3117.6908189194824</v>
      </c>
      <c r="BR107" s="16">
        <f t="shared" si="103"/>
        <v>3205.1200564828691</v>
      </c>
      <c r="BS107" s="16">
        <f t="shared" si="104"/>
        <v>3419.7261739703304</v>
      </c>
      <c r="BT107" s="16">
        <f t="shared" si="105"/>
        <v>3476.5700143811368</v>
      </c>
      <c r="BU107" s="16">
        <f t="shared" si="106"/>
        <v>0</v>
      </c>
      <c r="BV107" s="16">
        <f t="shared" si="107"/>
        <v>0</v>
      </c>
      <c r="BW107" s="16">
        <f t="shared" si="108"/>
        <v>0</v>
      </c>
      <c r="BX107" s="16">
        <f t="shared" si="109"/>
        <v>0</v>
      </c>
      <c r="BY107" s="16">
        <f t="shared" si="110"/>
        <v>3560.1952681649964</v>
      </c>
      <c r="BZ107" s="16">
        <f t="shared" si="111"/>
        <v>0</v>
      </c>
      <c r="CA107" s="16">
        <f t="shared" si="112"/>
        <v>0</v>
      </c>
      <c r="CB107" s="16">
        <f t="shared" si="113"/>
        <v>0</v>
      </c>
    </row>
    <row r="108" spans="1:80" x14ac:dyDescent="0.3">
      <c r="A108" t="s">
        <v>261</v>
      </c>
      <c r="B108" t="s">
        <v>299</v>
      </c>
      <c r="C108" t="s">
        <v>310</v>
      </c>
      <c r="D108" t="s">
        <v>526</v>
      </c>
      <c r="E108" t="s">
        <v>527</v>
      </c>
      <c r="F108" s="15">
        <v>2409.9679382585932</v>
      </c>
      <c r="G108" s="15">
        <v>2470.3680756883018</v>
      </c>
      <c r="H108" s="15">
        <v>2645.6376638414322</v>
      </c>
      <c r="I108" s="15">
        <v>2732.0139115962406</v>
      </c>
      <c r="J108" s="15"/>
      <c r="K108" s="15"/>
      <c r="L108" s="15"/>
      <c r="M108" s="15"/>
      <c r="N108" s="15">
        <v>2564.4603817455054</v>
      </c>
      <c r="O108" s="15"/>
      <c r="P108" s="15"/>
      <c r="Q108" s="15"/>
      <c r="R108" s="15">
        <v>4498.9938013462815</v>
      </c>
      <c r="S108" s="15">
        <v>4416.3766556772389</v>
      </c>
      <c r="T108" s="15">
        <v>4742.5572673331981</v>
      </c>
      <c r="U108" s="15">
        <v>4498.4864660963776</v>
      </c>
      <c r="V108" s="15"/>
      <c r="W108" s="15"/>
      <c r="X108" s="15"/>
      <c r="Y108" s="15"/>
      <c r="Z108" s="15">
        <v>4348.3892584382438</v>
      </c>
      <c r="AA108" s="15"/>
      <c r="AB108" s="15"/>
      <c r="AC108" s="15"/>
      <c r="AD108" s="16">
        <f t="shared" si="114"/>
        <v>6908.9617396048743</v>
      </c>
      <c r="AE108" s="16">
        <f t="shared" si="115"/>
        <v>6886.7447313655412</v>
      </c>
      <c r="AF108" s="16">
        <f t="shared" si="116"/>
        <v>7388.1949311746303</v>
      </c>
      <c r="AG108" s="16">
        <f t="shared" si="117"/>
        <v>7230.5003776926187</v>
      </c>
      <c r="AH108" s="16">
        <f t="shared" si="118"/>
        <v>0</v>
      </c>
      <c r="AI108" s="16">
        <f t="shared" si="119"/>
        <v>0</v>
      </c>
      <c r="AJ108" s="16">
        <f t="shared" si="120"/>
        <v>0</v>
      </c>
      <c r="AK108" s="16">
        <f t="shared" si="121"/>
        <v>0</v>
      </c>
      <c r="AL108" s="16">
        <f t="shared" si="122"/>
        <v>6912.8496401837492</v>
      </c>
      <c r="AM108" s="16">
        <f t="shared" si="123"/>
        <v>0</v>
      </c>
      <c r="AN108" s="16">
        <f t="shared" si="124"/>
        <v>0</v>
      </c>
      <c r="AO108" s="16">
        <f t="shared" si="125"/>
        <v>0</v>
      </c>
      <c r="AP108" s="15">
        <v>214658</v>
      </c>
      <c r="AQ108" s="15">
        <v>220057.49400000001</v>
      </c>
      <c r="AR108" s="15">
        <v>222008.035</v>
      </c>
      <c r="AS108" s="16">
        <f t="shared" si="78"/>
        <v>1122.7011983054874</v>
      </c>
      <c r="AT108" s="16">
        <f t="shared" si="79"/>
        <v>1150.8390442882639</v>
      </c>
      <c r="AU108" s="16">
        <f t="shared" si="80"/>
        <v>1232.4896644156902</v>
      </c>
      <c r="AV108" s="16">
        <f t="shared" si="81"/>
        <v>1241.500056160887</v>
      </c>
      <c r="AW108" s="16">
        <f t="shared" si="82"/>
        <v>0</v>
      </c>
      <c r="AX108" s="16">
        <f t="shared" si="83"/>
        <v>0</v>
      </c>
      <c r="AY108" s="16">
        <f t="shared" si="84"/>
        <v>0</v>
      </c>
      <c r="AZ108" s="16">
        <f t="shared" si="85"/>
        <v>0</v>
      </c>
      <c r="BA108" s="16">
        <f t="shared" si="86"/>
        <v>1165.3592591332088</v>
      </c>
      <c r="BB108" s="16">
        <f t="shared" si="87"/>
        <v>0</v>
      </c>
      <c r="BC108" s="16">
        <f t="shared" si="88"/>
        <v>0</v>
      </c>
      <c r="BD108" s="16">
        <f t="shared" si="89"/>
        <v>0</v>
      </c>
      <c r="BE108" s="16">
        <f t="shared" si="90"/>
        <v>2095.8891824885545</v>
      </c>
      <c r="BF108" s="16">
        <f t="shared" si="91"/>
        <v>2057.4013806507278</v>
      </c>
      <c r="BG108" s="16">
        <f t="shared" si="92"/>
        <v>2209.3550053262393</v>
      </c>
      <c r="BH108" s="16">
        <f t="shared" si="93"/>
        <v>2044.2323432513401</v>
      </c>
      <c r="BI108" s="16">
        <f t="shared" si="94"/>
        <v>0</v>
      </c>
      <c r="BJ108" s="16">
        <f t="shared" si="95"/>
        <v>0</v>
      </c>
      <c r="BK108" s="16">
        <f t="shared" si="96"/>
        <v>0</v>
      </c>
      <c r="BL108" s="16">
        <f t="shared" si="97"/>
        <v>0</v>
      </c>
      <c r="BM108" s="16">
        <f t="shared" si="98"/>
        <v>1976.0241650476323</v>
      </c>
      <c r="BN108" s="16">
        <f t="shared" si="99"/>
        <v>0</v>
      </c>
      <c r="BO108" s="16">
        <f t="shared" si="100"/>
        <v>0</v>
      </c>
      <c r="BP108" s="16">
        <f t="shared" si="101"/>
        <v>0</v>
      </c>
      <c r="BQ108" s="16">
        <f t="shared" si="102"/>
        <v>3218.5903807940417</v>
      </c>
      <c r="BR108" s="16">
        <f t="shared" si="103"/>
        <v>3208.240424938992</v>
      </c>
      <c r="BS108" s="16">
        <f t="shared" si="104"/>
        <v>3441.8446697419295</v>
      </c>
      <c r="BT108" s="16">
        <f t="shared" si="105"/>
        <v>3285.7323994122271</v>
      </c>
      <c r="BU108" s="16">
        <f t="shared" si="106"/>
        <v>0</v>
      </c>
      <c r="BV108" s="16">
        <f t="shared" si="107"/>
        <v>0</v>
      </c>
      <c r="BW108" s="16">
        <f t="shared" si="108"/>
        <v>0</v>
      </c>
      <c r="BX108" s="16">
        <f t="shared" si="109"/>
        <v>0</v>
      </c>
      <c r="BY108" s="16">
        <f t="shared" si="110"/>
        <v>3141.3834241808408</v>
      </c>
      <c r="BZ108" s="16">
        <f t="shared" si="111"/>
        <v>0</v>
      </c>
      <c r="CA108" s="16">
        <f t="shared" si="112"/>
        <v>0</v>
      </c>
      <c r="CB108" s="16">
        <f t="shared" si="113"/>
        <v>0</v>
      </c>
    </row>
    <row r="109" spans="1:80" x14ac:dyDescent="0.3">
      <c r="A109" t="s">
        <v>255</v>
      </c>
      <c r="B109" t="s">
        <v>265</v>
      </c>
      <c r="C109" t="s">
        <v>281</v>
      </c>
      <c r="D109" t="s">
        <v>530</v>
      </c>
      <c r="E109" t="s">
        <v>531</v>
      </c>
      <c r="F109" s="15">
        <v>5762.208590181991</v>
      </c>
      <c r="G109" s="15">
        <v>5809.9547827608767</v>
      </c>
      <c r="H109" s="15">
        <v>6644.8897072105101</v>
      </c>
      <c r="I109" s="15">
        <v>6443.3086872139611</v>
      </c>
      <c r="J109" s="15"/>
      <c r="K109" s="15"/>
      <c r="L109" s="15"/>
      <c r="M109" s="15"/>
      <c r="N109" s="15">
        <v>6793.6339679511966</v>
      </c>
      <c r="O109" s="15"/>
      <c r="P109" s="15"/>
      <c r="Q109" s="15"/>
      <c r="R109" s="15">
        <v>9881.5590687309523</v>
      </c>
      <c r="S109" s="15">
        <v>10282.209703672623</v>
      </c>
      <c r="T109" s="15">
        <v>10660.731821925259</v>
      </c>
      <c r="U109" s="15">
        <v>10537.257023802596</v>
      </c>
      <c r="V109" s="15"/>
      <c r="W109" s="15"/>
      <c r="X109" s="15"/>
      <c r="Y109" s="15"/>
      <c r="Z109" s="15">
        <v>10571.000693281212</v>
      </c>
      <c r="AA109" s="15"/>
      <c r="AB109" s="15"/>
      <c r="AC109" s="15"/>
      <c r="AD109" s="16">
        <f t="shared" si="114"/>
        <v>15643.767658912944</v>
      </c>
      <c r="AE109" s="16">
        <f t="shared" si="115"/>
        <v>16092.164486433499</v>
      </c>
      <c r="AF109" s="16">
        <f t="shared" si="116"/>
        <v>17305.621529135769</v>
      </c>
      <c r="AG109" s="16">
        <f t="shared" si="117"/>
        <v>16980.565711016556</v>
      </c>
      <c r="AH109" s="16">
        <f t="shared" si="118"/>
        <v>0</v>
      </c>
      <c r="AI109" s="16">
        <f t="shared" si="119"/>
        <v>0</v>
      </c>
      <c r="AJ109" s="16">
        <f t="shared" si="120"/>
        <v>0</v>
      </c>
      <c r="AK109" s="16">
        <f t="shared" si="121"/>
        <v>0</v>
      </c>
      <c r="AL109" s="16">
        <f t="shared" si="122"/>
        <v>17364.634661232409</v>
      </c>
      <c r="AM109" s="16">
        <f t="shared" si="123"/>
        <v>0</v>
      </c>
      <c r="AN109" s="16">
        <f t="shared" si="124"/>
        <v>0</v>
      </c>
      <c r="AO109" s="16">
        <f t="shared" si="125"/>
        <v>0</v>
      </c>
      <c r="AP109" s="15">
        <v>545501</v>
      </c>
      <c r="AQ109" s="15">
        <v>553536.61199999996</v>
      </c>
      <c r="AR109" s="15">
        <v>558704.93000000005</v>
      </c>
      <c r="AS109" s="16">
        <f t="shared" si="78"/>
        <v>1056.3149453771837</v>
      </c>
      <c r="AT109" s="16">
        <f t="shared" si="79"/>
        <v>1065.067668576387</v>
      </c>
      <c r="AU109" s="16">
        <f t="shared" si="80"/>
        <v>1218.1260359212008</v>
      </c>
      <c r="AV109" s="16">
        <f t="shared" si="81"/>
        <v>1164.0257478061742</v>
      </c>
      <c r="AW109" s="16">
        <f t="shared" si="82"/>
        <v>0</v>
      </c>
      <c r="AX109" s="16">
        <f t="shared" si="83"/>
        <v>0</v>
      </c>
      <c r="AY109" s="16">
        <f t="shared" si="84"/>
        <v>0</v>
      </c>
      <c r="AZ109" s="16">
        <f t="shared" si="85"/>
        <v>0</v>
      </c>
      <c r="BA109" s="16">
        <f t="shared" si="86"/>
        <v>1227.3142951475081</v>
      </c>
      <c r="BB109" s="16">
        <f t="shared" si="87"/>
        <v>0</v>
      </c>
      <c r="BC109" s="16">
        <f t="shared" si="88"/>
        <v>0</v>
      </c>
      <c r="BD109" s="16">
        <f t="shared" si="89"/>
        <v>0</v>
      </c>
      <c r="BE109" s="16">
        <f t="shared" si="90"/>
        <v>1811.4648861745352</v>
      </c>
      <c r="BF109" s="16">
        <f t="shared" si="91"/>
        <v>1884.9112473987441</v>
      </c>
      <c r="BG109" s="16">
        <f t="shared" si="92"/>
        <v>1954.301059379407</v>
      </c>
      <c r="BH109" s="16">
        <f t="shared" si="93"/>
        <v>1903.624222023926</v>
      </c>
      <c r="BI109" s="16">
        <f t="shared" si="94"/>
        <v>0</v>
      </c>
      <c r="BJ109" s="16">
        <f t="shared" si="95"/>
        <v>0</v>
      </c>
      <c r="BK109" s="16">
        <f t="shared" si="96"/>
        <v>0</v>
      </c>
      <c r="BL109" s="16">
        <f t="shared" si="97"/>
        <v>0</v>
      </c>
      <c r="BM109" s="16">
        <f t="shared" si="98"/>
        <v>1909.7202360448766</v>
      </c>
      <c r="BN109" s="16">
        <f t="shared" si="99"/>
        <v>0</v>
      </c>
      <c r="BO109" s="16">
        <f t="shared" si="100"/>
        <v>0</v>
      </c>
      <c r="BP109" s="16">
        <f t="shared" si="101"/>
        <v>0</v>
      </c>
      <c r="BQ109" s="16">
        <f t="shared" si="102"/>
        <v>2867.7798315517193</v>
      </c>
      <c r="BR109" s="16">
        <f t="shared" si="103"/>
        <v>2949.9789159751313</v>
      </c>
      <c r="BS109" s="16">
        <f t="shared" si="104"/>
        <v>3172.4270953006085</v>
      </c>
      <c r="BT109" s="16">
        <f t="shared" si="105"/>
        <v>3067.6499698301</v>
      </c>
      <c r="BU109" s="16">
        <f t="shared" si="106"/>
        <v>0</v>
      </c>
      <c r="BV109" s="16">
        <f t="shared" si="107"/>
        <v>0</v>
      </c>
      <c r="BW109" s="16">
        <f t="shared" si="108"/>
        <v>0</v>
      </c>
      <c r="BX109" s="16">
        <f t="shared" si="109"/>
        <v>0</v>
      </c>
      <c r="BY109" s="16">
        <f t="shared" si="110"/>
        <v>3137.0345311923847</v>
      </c>
      <c r="BZ109" s="16">
        <f t="shared" si="111"/>
        <v>0</v>
      </c>
      <c r="CA109" s="16">
        <f t="shared" si="112"/>
        <v>0</v>
      </c>
      <c r="CB109" s="16">
        <f t="shared" si="113"/>
        <v>0</v>
      </c>
    </row>
    <row r="110" spans="1:80" x14ac:dyDescent="0.3">
      <c r="A110" t="s">
        <v>288</v>
      </c>
      <c r="B110" t="s">
        <v>312</v>
      </c>
      <c r="C110" t="s">
        <v>342</v>
      </c>
      <c r="D110" t="s">
        <v>534</v>
      </c>
      <c r="E110" t="s">
        <v>535</v>
      </c>
      <c r="F110" s="15">
        <v>2507.3895101737735</v>
      </c>
      <c r="G110" s="15">
        <v>2426.8703427755281</v>
      </c>
      <c r="H110" s="15">
        <v>2681.7546793977967</v>
      </c>
      <c r="I110" s="15">
        <v>2388.4266971567222</v>
      </c>
      <c r="J110" s="15"/>
      <c r="K110" s="15"/>
      <c r="L110" s="15"/>
      <c r="M110" s="15"/>
      <c r="N110" s="15">
        <v>2414.2377091475391</v>
      </c>
      <c r="O110" s="15"/>
      <c r="P110" s="15"/>
      <c r="Q110" s="15"/>
      <c r="R110" s="15">
        <v>5017.7157856716922</v>
      </c>
      <c r="S110" s="15">
        <v>5127.9633061435625</v>
      </c>
      <c r="T110" s="15">
        <v>5277.5731359917909</v>
      </c>
      <c r="U110" s="15">
        <v>4883.5473047175519</v>
      </c>
      <c r="V110" s="15"/>
      <c r="W110" s="15"/>
      <c r="X110" s="15"/>
      <c r="Y110" s="15"/>
      <c r="Z110" s="15">
        <v>4985.8957779207058</v>
      </c>
      <c r="AA110" s="15"/>
      <c r="AB110" s="15"/>
      <c r="AC110" s="15"/>
      <c r="AD110" s="16">
        <f t="shared" si="114"/>
        <v>7525.1052958454657</v>
      </c>
      <c r="AE110" s="16">
        <f t="shared" si="115"/>
        <v>7554.8336489190906</v>
      </c>
      <c r="AF110" s="16">
        <f t="shared" si="116"/>
        <v>7959.3278153895881</v>
      </c>
      <c r="AG110" s="16">
        <f t="shared" si="117"/>
        <v>7271.9740018742741</v>
      </c>
      <c r="AH110" s="16">
        <f t="shared" si="118"/>
        <v>0</v>
      </c>
      <c r="AI110" s="16">
        <f t="shared" si="119"/>
        <v>0</v>
      </c>
      <c r="AJ110" s="16">
        <f t="shared" si="120"/>
        <v>0</v>
      </c>
      <c r="AK110" s="16">
        <f t="shared" si="121"/>
        <v>0</v>
      </c>
      <c r="AL110" s="16">
        <f t="shared" si="122"/>
        <v>7400.1334870682449</v>
      </c>
      <c r="AM110" s="16">
        <f t="shared" si="123"/>
        <v>0</v>
      </c>
      <c r="AN110" s="16">
        <f t="shared" si="124"/>
        <v>0</v>
      </c>
      <c r="AO110" s="16">
        <f t="shared" si="125"/>
        <v>0</v>
      </c>
      <c r="AP110" s="15">
        <v>277616</v>
      </c>
      <c r="AQ110" s="15">
        <v>281567.391</v>
      </c>
      <c r="AR110" s="15">
        <v>283928.70699999999</v>
      </c>
      <c r="AS110" s="16">
        <f t="shared" si="78"/>
        <v>903.18623932834339</v>
      </c>
      <c r="AT110" s="16">
        <f t="shared" si="79"/>
        <v>874.18244725647219</v>
      </c>
      <c r="AU110" s="16">
        <f t="shared" si="80"/>
        <v>965.99427965167604</v>
      </c>
      <c r="AV110" s="16">
        <f t="shared" si="81"/>
        <v>848.26111740926785</v>
      </c>
      <c r="AW110" s="16">
        <f t="shared" si="82"/>
        <v>0</v>
      </c>
      <c r="AX110" s="16">
        <f t="shared" si="83"/>
        <v>0</v>
      </c>
      <c r="AY110" s="16">
        <f t="shared" si="84"/>
        <v>0</v>
      </c>
      <c r="AZ110" s="16">
        <f t="shared" si="85"/>
        <v>0</v>
      </c>
      <c r="BA110" s="16">
        <f t="shared" si="86"/>
        <v>857.42802125390267</v>
      </c>
      <c r="BB110" s="16">
        <f t="shared" si="87"/>
        <v>0</v>
      </c>
      <c r="BC110" s="16">
        <f t="shared" si="88"/>
        <v>0</v>
      </c>
      <c r="BD110" s="16">
        <f t="shared" si="89"/>
        <v>0</v>
      </c>
      <c r="BE110" s="16">
        <f t="shared" si="90"/>
        <v>1807.4303302661563</v>
      </c>
      <c r="BF110" s="16">
        <f t="shared" si="91"/>
        <v>1847.1425660421453</v>
      </c>
      <c r="BG110" s="16">
        <f t="shared" si="92"/>
        <v>1901.0334908621228</v>
      </c>
      <c r="BH110" s="16">
        <f t="shared" si="93"/>
        <v>1734.4150852743996</v>
      </c>
      <c r="BI110" s="16">
        <f t="shared" si="94"/>
        <v>0</v>
      </c>
      <c r="BJ110" s="16">
        <f t="shared" si="95"/>
        <v>0</v>
      </c>
      <c r="BK110" s="16">
        <f t="shared" si="96"/>
        <v>0</v>
      </c>
      <c r="BL110" s="16">
        <f t="shared" si="97"/>
        <v>0</v>
      </c>
      <c r="BM110" s="16">
        <f t="shared" si="98"/>
        <v>1770.7646330113225</v>
      </c>
      <c r="BN110" s="16">
        <f t="shared" si="99"/>
        <v>0</v>
      </c>
      <c r="BO110" s="16">
        <f t="shared" si="100"/>
        <v>0</v>
      </c>
      <c r="BP110" s="16">
        <f t="shared" si="101"/>
        <v>0</v>
      </c>
      <c r="BQ110" s="16">
        <f t="shared" si="102"/>
        <v>2710.6165695944992</v>
      </c>
      <c r="BR110" s="16">
        <f t="shared" si="103"/>
        <v>2721.3250132986177</v>
      </c>
      <c r="BS110" s="16">
        <f t="shared" si="104"/>
        <v>2867.0277705137992</v>
      </c>
      <c r="BT110" s="16">
        <f t="shared" si="105"/>
        <v>2582.6762026836673</v>
      </c>
      <c r="BU110" s="16">
        <f t="shared" si="106"/>
        <v>0</v>
      </c>
      <c r="BV110" s="16">
        <f t="shared" si="107"/>
        <v>0</v>
      </c>
      <c r="BW110" s="16">
        <f t="shared" si="108"/>
        <v>0</v>
      </c>
      <c r="BX110" s="16">
        <f t="shared" si="109"/>
        <v>0</v>
      </c>
      <c r="BY110" s="16">
        <f t="shared" si="110"/>
        <v>2628.1926542652254</v>
      </c>
      <c r="BZ110" s="16">
        <f t="shared" si="111"/>
        <v>0</v>
      </c>
      <c r="CA110" s="16">
        <f t="shared" si="112"/>
        <v>0</v>
      </c>
      <c r="CB110" s="16">
        <f t="shared" si="113"/>
        <v>0</v>
      </c>
    </row>
    <row r="111" spans="1:80" x14ac:dyDescent="0.3">
      <c r="A111" t="s">
        <v>270</v>
      </c>
      <c r="B111" t="s">
        <v>305</v>
      </c>
      <c r="C111" t="s">
        <v>346</v>
      </c>
      <c r="D111" t="s">
        <v>538</v>
      </c>
      <c r="E111" t="s">
        <v>539</v>
      </c>
      <c r="F111" s="15">
        <v>1994.2139320400674</v>
      </c>
      <c r="G111" s="15">
        <v>1987.1492325911456</v>
      </c>
      <c r="H111" s="15">
        <v>1905.7628394701501</v>
      </c>
      <c r="I111" s="15">
        <v>1847.1089601547492</v>
      </c>
      <c r="J111" s="15"/>
      <c r="K111" s="15"/>
      <c r="L111" s="15"/>
      <c r="M111" s="15"/>
      <c r="N111" s="15">
        <v>2038.2572561399261</v>
      </c>
      <c r="O111" s="15"/>
      <c r="P111" s="15"/>
      <c r="Q111" s="15"/>
      <c r="R111" s="15">
        <v>3392.0014329731425</v>
      </c>
      <c r="S111" s="15">
        <v>3348.9889393435651</v>
      </c>
      <c r="T111" s="15">
        <v>3478.5128785340548</v>
      </c>
      <c r="U111" s="15">
        <v>3546.3976253659876</v>
      </c>
      <c r="V111" s="15"/>
      <c r="W111" s="15"/>
      <c r="X111" s="15"/>
      <c r="Y111" s="15"/>
      <c r="Z111" s="15">
        <v>3390.3870377146227</v>
      </c>
      <c r="AA111" s="15"/>
      <c r="AB111" s="15"/>
      <c r="AC111" s="15"/>
      <c r="AD111" s="16">
        <f t="shared" si="114"/>
        <v>5386.2153650132095</v>
      </c>
      <c r="AE111" s="16">
        <f t="shared" si="115"/>
        <v>5336.138171934711</v>
      </c>
      <c r="AF111" s="16">
        <f t="shared" si="116"/>
        <v>5384.2757180042045</v>
      </c>
      <c r="AG111" s="16">
        <f t="shared" si="117"/>
        <v>5393.5065855207367</v>
      </c>
      <c r="AH111" s="16">
        <f t="shared" si="118"/>
        <v>0</v>
      </c>
      <c r="AI111" s="16">
        <f t="shared" si="119"/>
        <v>0</v>
      </c>
      <c r="AJ111" s="16">
        <f t="shared" si="120"/>
        <v>0</v>
      </c>
      <c r="AK111" s="16">
        <f t="shared" si="121"/>
        <v>0</v>
      </c>
      <c r="AL111" s="16">
        <f t="shared" si="122"/>
        <v>5428.6442938545488</v>
      </c>
      <c r="AM111" s="16">
        <f t="shared" si="123"/>
        <v>0</v>
      </c>
      <c r="AN111" s="16">
        <f t="shared" si="124"/>
        <v>0</v>
      </c>
      <c r="AO111" s="16">
        <f t="shared" si="125"/>
        <v>0</v>
      </c>
      <c r="AP111" s="15">
        <v>206052</v>
      </c>
      <c r="AQ111" s="15">
        <v>209192.79300000001</v>
      </c>
      <c r="AR111" s="15">
        <v>210465.15700000001</v>
      </c>
      <c r="AS111" s="16">
        <f t="shared" si="78"/>
        <v>967.82071129621045</v>
      </c>
      <c r="AT111" s="16">
        <f t="shared" si="79"/>
        <v>964.39211101622197</v>
      </c>
      <c r="AU111" s="16">
        <f t="shared" si="80"/>
        <v>924.89412355626246</v>
      </c>
      <c r="AV111" s="16">
        <f t="shared" si="81"/>
        <v>882.96969205566711</v>
      </c>
      <c r="AW111" s="16">
        <f t="shared" si="82"/>
        <v>0</v>
      </c>
      <c r="AX111" s="16">
        <f t="shared" si="83"/>
        <v>0</v>
      </c>
      <c r="AY111" s="16">
        <f t="shared" si="84"/>
        <v>0</v>
      </c>
      <c r="AZ111" s="16">
        <f t="shared" si="85"/>
        <v>0</v>
      </c>
      <c r="BA111" s="16">
        <f t="shared" si="86"/>
        <v>974.34391831076414</v>
      </c>
      <c r="BB111" s="16">
        <f t="shared" si="87"/>
        <v>0</v>
      </c>
      <c r="BC111" s="16">
        <f t="shared" si="88"/>
        <v>0</v>
      </c>
      <c r="BD111" s="16">
        <f t="shared" si="89"/>
        <v>0</v>
      </c>
      <c r="BE111" s="16">
        <f t="shared" si="90"/>
        <v>1646.1870949921099</v>
      </c>
      <c r="BF111" s="16">
        <f t="shared" si="91"/>
        <v>1625.3125130275682</v>
      </c>
      <c r="BG111" s="16">
        <f t="shared" si="92"/>
        <v>1688.1723441335462</v>
      </c>
      <c r="BH111" s="16">
        <f t="shared" si="93"/>
        <v>1695.2771529590827</v>
      </c>
      <c r="BI111" s="16">
        <f t="shared" si="94"/>
        <v>0</v>
      </c>
      <c r="BJ111" s="16">
        <f t="shared" si="95"/>
        <v>0</v>
      </c>
      <c r="BK111" s="16">
        <f t="shared" si="96"/>
        <v>0</v>
      </c>
      <c r="BL111" s="16">
        <f t="shared" si="97"/>
        <v>0</v>
      </c>
      <c r="BM111" s="16">
        <f t="shared" si="98"/>
        <v>1620.6997330518086</v>
      </c>
      <c r="BN111" s="16">
        <f t="shared" si="99"/>
        <v>0</v>
      </c>
      <c r="BO111" s="16">
        <f t="shared" si="100"/>
        <v>0</v>
      </c>
      <c r="BP111" s="16">
        <f t="shared" si="101"/>
        <v>0</v>
      </c>
      <c r="BQ111" s="16">
        <f t="shared" si="102"/>
        <v>2614.0078062883204</v>
      </c>
      <c r="BR111" s="16">
        <f t="shared" si="103"/>
        <v>2589.7046240437903</v>
      </c>
      <c r="BS111" s="16">
        <f t="shared" si="104"/>
        <v>2613.0664676898086</v>
      </c>
      <c r="BT111" s="16">
        <f t="shared" si="105"/>
        <v>2578.2468450147499</v>
      </c>
      <c r="BU111" s="16">
        <f t="shared" si="106"/>
        <v>0</v>
      </c>
      <c r="BV111" s="16">
        <f t="shared" si="107"/>
        <v>0</v>
      </c>
      <c r="BW111" s="16">
        <f t="shared" si="108"/>
        <v>0</v>
      </c>
      <c r="BX111" s="16">
        <f t="shared" si="109"/>
        <v>0</v>
      </c>
      <c r="BY111" s="16">
        <f t="shared" si="110"/>
        <v>2595.0436513625727</v>
      </c>
      <c r="BZ111" s="16">
        <f t="shared" si="111"/>
        <v>0</v>
      </c>
      <c r="CA111" s="16">
        <f t="shared" si="112"/>
        <v>0</v>
      </c>
      <c r="CB111" s="16">
        <f t="shared" si="113"/>
        <v>0</v>
      </c>
    </row>
    <row r="112" spans="1:80" x14ac:dyDescent="0.3">
      <c r="A112" t="s">
        <v>255</v>
      </c>
      <c r="B112" t="s">
        <v>250</v>
      </c>
      <c r="C112" t="s">
        <v>263</v>
      </c>
      <c r="D112" t="s">
        <v>542</v>
      </c>
      <c r="E112" t="s">
        <v>543</v>
      </c>
      <c r="F112" s="15">
        <v>1675.1135432201731</v>
      </c>
      <c r="G112" s="15">
        <v>1784.5458316942229</v>
      </c>
      <c r="H112" s="15">
        <v>1815.0036137963862</v>
      </c>
      <c r="I112" s="15">
        <v>1854.0322847566047</v>
      </c>
      <c r="J112" s="15"/>
      <c r="K112" s="15"/>
      <c r="L112" s="15"/>
      <c r="M112" s="15"/>
      <c r="N112" s="15">
        <v>1918.2397423643542</v>
      </c>
      <c r="O112" s="15"/>
      <c r="P112" s="15"/>
      <c r="Q112" s="15"/>
      <c r="R112" s="15">
        <v>2813.1055239518651</v>
      </c>
      <c r="S112" s="15">
        <v>2803.5508240148311</v>
      </c>
      <c r="T112" s="15">
        <v>3082.5338285740163</v>
      </c>
      <c r="U112" s="15">
        <v>2978.8832196989633</v>
      </c>
      <c r="V112" s="15"/>
      <c r="W112" s="15"/>
      <c r="X112" s="15"/>
      <c r="Y112" s="15"/>
      <c r="Z112" s="15">
        <v>2959.257841365893</v>
      </c>
      <c r="AA112" s="15"/>
      <c r="AB112" s="15"/>
      <c r="AC112" s="15"/>
      <c r="AD112" s="16">
        <f t="shared" si="114"/>
        <v>4488.2190671720382</v>
      </c>
      <c r="AE112" s="16">
        <f t="shared" si="115"/>
        <v>4588.0966557090542</v>
      </c>
      <c r="AF112" s="16">
        <f t="shared" si="116"/>
        <v>4897.5374423704025</v>
      </c>
      <c r="AG112" s="16">
        <f t="shared" si="117"/>
        <v>4832.9155044555682</v>
      </c>
      <c r="AH112" s="16">
        <f t="shared" si="118"/>
        <v>0</v>
      </c>
      <c r="AI112" s="16">
        <f t="shared" si="119"/>
        <v>0</v>
      </c>
      <c r="AJ112" s="16">
        <f t="shared" si="120"/>
        <v>0</v>
      </c>
      <c r="AK112" s="16">
        <f t="shared" si="121"/>
        <v>0</v>
      </c>
      <c r="AL112" s="16">
        <f t="shared" si="122"/>
        <v>4877.4975837302472</v>
      </c>
      <c r="AM112" s="16">
        <f t="shared" si="123"/>
        <v>0</v>
      </c>
      <c r="AN112" s="16">
        <f t="shared" si="124"/>
        <v>0</v>
      </c>
      <c r="AO112" s="16">
        <f t="shared" si="125"/>
        <v>0</v>
      </c>
      <c r="AP112" s="15">
        <v>140639</v>
      </c>
      <c r="AQ112" s="15">
        <v>140903.55499999999</v>
      </c>
      <c r="AR112" s="15">
        <v>141117.16500000001</v>
      </c>
      <c r="AS112" s="16">
        <f t="shared" si="78"/>
        <v>1191.0732749949682</v>
      </c>
      <c r="AT112" s="16">
        <f t="shared" si="79"/>
        <v>1268.8840447487701</v>
      </c>
      <c r="AU112" s="16">
        <f t="shared" si="80"/>
        <v>1290.540755975502</v>
      </c>
      <c r="AV112" s="16">
        <f t="shared" si="81"/>
        <v>1315.8165418584397</v>
      </c>
      <c r="AW112" s="16">
        <f t="shared" si="82"/>
        <v>0</v>
      </c>
      <c r="AX112" s="16">
        <f t="shared" si="83"/>
        <v>0</v>
      </c>
      <c r="AY112" s="16">
        <f t="shared" si="84"/>
        <v>0</v>
      </c>
      <c r="AZ112" s="16">
        <f t="shared" si="85"/>
        <v>0</v>
      </c>
      <c r="BA112" s="16">
        <f t="shared" si="86"/>
        <v>1361.3849149259254</v>
      </c>
      <c r="BB112" s="16">
        <f t="shared" si="87"/>
        <v>0</v>
      </c>
      <c r="BC112" s="16">
        <f t="shared" si="88"/>
        <v>0</v>
      </c>
      <c r="BD112" s="16">
        <f t="shared" si="89"/>
        <v>0</v>
      </c>
      <c r="BE112" s="16">
        <f t="shared" si="90"/>
        <v>2000.2314606559098</v>
      </c>
      <c r="BF112" s="16">
        <f t="shared" si="91"/>
        <v>1993.4376837255891</v>
      </c>
      <c r="BG112" s="16">
        <f t="shared" si="92"/>
        <v>2191.8058494258466</v>
      </c>
      <c r="BH112" s="16">
        <f t="shared" si="93"/>
        <v>2114.1292139144134</v>
      </c>
      <c r="BI112" s="16">
        <f t="shared" si="94"/>
        <v>0</v>
      </c>
      <c r="BJ112" s="16">
        <f t="shared" si="95"/>
        <v>0</v>
      </c>
      <c r="BK112" s="16">
        <f t="shared" si="96"/>
        <v>0</v>
      </c>
      <c r="BL112" s="16">
        <f t="shared" si="97"/>
        <v>0</v>
      </c>
      <c r="BM112" s="16">
        <f t="shared" si="98"/>
        <v>2100.2009788652199</v>
      </c>
      <c r="BN112" s="16">
        <f t="shared" si="99"/>
        <v>0</v>
      </c>
      <c r="BO112" s="16">
        <f t="shared" si="100"/>
        <v>0</v>
      </c>
      <c r="BP112" s="16">
        <f t="shared" si="101"/>
        <v>0</v>
      </c>
      <c r="BQ112" s="16">
        <f t="shared" si="102"/>
        <v>3191.3047356508782</v>
      </c>
      <c r="BR112" s="16">
        <f t="shared" si="103"/>
        <v>3262.3217284743591</v>
      </c>
      <c r="BS112" s="16">
        <f t="shared" si="104"/>
        <v>3482.3466054013484</v>
      </c>
      <c r="BT112" s="16">
        <f t="shared" si="105"/>
        <v>3429.9457557728533</v>
      </c>
      <c r="BU112" s="16">
        <f t="shared" si="106"/>
        <v>0</v>
      </c>
      <c r="BV112" s="16">
        <f t="shared" si="107"/>
        <v>0</v>
      </c>
      <c r="BW112" s="16">
        <f t="shared" si="108"/>
        <v>0</v>
      </c>
      <c r="BX112" s="16">
        <f t="shared" si="109"/>
        <v>0</v>
      </c>
      <c r="BY112" s="16">
        <f t="shared" si="110"/>
        <v>3461.5858937911448</v>
      </c>
      <c r="BZ112" s="16">
        <f t="shared" si="111"/>
        <v>0</v>
      </c>
      <c r="CA112" s="16">
        <f t="shared" si="112"/>
        <v>0</v>
      </c>
      <c r="CB112" s="16">
        <f t="shared" si="113"/>
        <v>0</v>
      </c>
    </row>
    <row r="113" spans="1:80" x14ac:dyDescent="0.3">
      <c r="A113" t="s">
        <v>261</v>
      </c>
      <c r="B113" t="s">
        <v>312</v>
      </c>
      <c r="C113" t="s">
        <v>310</v>
      </c>
      <c r="D113" t="s">
        <v>544</v>
      </c>
      <c r="E113" t="s">
        <v>545</v>
      </c>
      <c r="F113" s="15">
        <v>2062.8335348439841</v>
      </c>
      <c r="G113" s="15">
        <v>2056.9776793984674</v>
      </c>
      <c r="H113" s="15">
        <v>2179.4909845045959</v>
      </c>
      <c r="I113" s="15">
        <v>1939.1280608605207</v>
      </c>
      <c r="J113" s="15"/>
      <c r="K113" s="15"/>
      <c r="L113" s="15"/>
      <c r="M113" s="15"/>
      <c r="N113" s="15">
        <v>2169.4792854790026</v>
      </c>
      <c r="O113" s="15"/>
      <c r="P113" s="15"/>
      <c r="Q113" s="15"/>
      <c r="R113" s="15">
        <v>4782.7457068233361</v>
      </c>
      <c r="S113" s="15">
        <v>4800.8355550160668</v>
      </c>
      <c r="T113" s="15">
        <v>5017.986547442566</v>
      </c>
      <c r="U113" s="15">
        <v>5008.8905218599721</v>
      </c>
      <c r="V113" s="15"/>
      <c r="W113" s="15"/>
      <c r="X113" s="15"/>
      <c r="Y113" s="15"/>
      <c r="Z113" s="15">
        <v>4792.0080381574071</v>
      </c>
      <c r="AA113" s="15"/>
      <c r="AB113" s="15"/>
      <c r="AC113" s="15"/>
      <c r="AD113" s="16">
        <f t="shared" si="114"/>
        <v>6845.5792416673203</v>
      </c>
      <c r="AE113" s="16">
        <f t="shared" si="115"/>
        <v>6857.8132344145342</v>
      </c>
      <c r="AF113" s="16">
        <f t="shared" si="116"/>
        <v>7197.4775319471619</v>
      </c>
      <c r="AG113" s="16">
        <f t="shared" si="117"/>
        <v>6948.0185827204932</v>
      </c>
      <c r="AH113" s="16">
        <f t="shared" si="118"/>
        <v>0</v>
      </c>
      <c r="AI113" s="16">
        <f t="shared" si="119"/>
        <v>0</v>
      </c>
      <c r="AJ113" s="16">
        <f t="shared" si="120"/>
        <v>0</v>
      </c>
      <c r="AK113" s="16">
        <f t="shared" si="121"/>
        <v>0</v>
      </c>
      <c r="AL113" s="16">
        <f t="shared" si="122"/>
        <v>6961.4873236364092</v>
      </c>
      <c r="AM113" s="16">
        <f t="shared" si="123"/>
        <v>0</v>
      </c>
      <c r="AN113" s="16">
        <f t="shared" si="124"/>
        <v>0</v>
      </c>
      <c r="AO113" s="16">
        <f t="shared" si="125"/>
        <v>0</v>
      </c>
      <c r="AP113" s="15">
        <v>267521</v>
      </c>
      <c r="AQ113" s="15">
        <v>271938.49099999998</v>
      </c>
      <c r="AR113" s="15">
        <v>274759.549</v>
      </c>
      <c r="AS113" s="16">
        <f t="shared" si="78"/>
        <v>771.092188966094</v>
      </c>
      <c r="AT113" s="16">
        <f t="shared" si="79"/>
        <v>768.90325596811738</v>
      </c>
      <c r="AU113" s="16">
        <f t="shared" si="80"/>
        <v>814.69902718089259</v>
      </c>
      <c r="AV113" s="16">
        <f t="shared" si="81"/>
        <v>713.07598042842744</v>
      </c>
      <c r="AW113" s="16">
        <f t="shared" si="82"/>
        <v>0</v>
      </c>
      <c r="AX113" s="16">
        <f t="shared" si="83"/>
        <v>0</v>
      </c>
      <c r="AY113" s="16">
        <f t="shared" si="84"/>
        <v>0</v>
      </c>
      <c r="AZ113" s="16">
        <f t="shared" si="85"/>
        <v>0</v>
      </c>
      <c r="BA113" s="16">
        <f t="shared" si="86"/>
        <v>797.78308598432386</v>
      </c>
      <c r="BB113" s="16">
        <f t="shared" si="87"/>
        <v>0</v>
      </c>
      <c r="BC113" s="16">
        <f t="shared" si="88"/>
        <v>0</v>
      </c>
      <c r="BD113" s="16">
        <f t="shared" si="89"/>
        <v>0</v>
      </c>
      <c r="BE113" s="16">
        <f t="shared" si="90"/>
        <v>1787.8019694989687</v>
      </c>
      <c r="BF113" s="16">
        <f t="shared" si="91"/>
        <v>1794.5639987201255</v>
      </c>
      <c r="BG113" s="16">
        <f t="shared" si="92"/>
        <v>1875.735567466691</v>
      </c>
      <c r="BH113" s="16">
        <f t="shared" si="93"/>
        <v>1841.9203928950142</v>
      </c>
      <c r="BI113" s="16">
        <f t="shared" si="94"/>
        <v>0</v>
      </c>
      <c r="BJ113" s="16">
        <f t="shared" si="95"/>
        <v>0</v>
      </c>
      <c r="BK113" s="16">
        <f t="shared" si="96"/>
        <v>0</v>
      </c>
      <c r="BL113" s="16">
        <f t="shared" si="97"/>
        <v>0</v>
      </c>
      <c r="BM113" s="16">
        <f t="shared" si="98"/>
        <v>1762.1661503436849</v>
      </c>
      <c r="BN113" s="16">
        <f t="shared" si="99"/>
        <v>0</v>
      </c>
      <c r="BO113" s="16">
        <f t="shared" si="100"/>
        <v>0</v>
      </c>
      <c r="BP113" s="16">
        <f t="shared" si="101"/>
        <v>0</v>
      </c>
      <c r="BQ113" s="16">
        <f t="shared" si="102"/>
        <v>2558.8941584650629</v>
      </c>
      <c r="BR113" s="16">
        <f t="shared" si="103"/>
        <v>2563.467254688243</v>
      </c>
      <c r="BS113" s="16">
        <f t="shared" si="104"/>
        <v>2690.4345946475837</v>
      </c>
      <c r="BT113" s="16">
        <f t="shared" si="105"/>
        <v>2554.9963733234417</v>
      </c>
      <c r="BU113" s="16">
        <f t="shared" si="106"/>
        <v>0</v>
      </c>
      <c r="BV113" s="16">
        <f t="shared" si="107"/>
        <v>0</v>
      </c>
      <c r="BW113" s="16">
        <f t="shared" si="108"/>
        <v>0</v>
      </c>
      <c r="BX113" s="16">
        <f t="shared" si="109"/>
        <v>0</v>
      </c>
      <c r="BY113" s="16">
        <f t="shared" si="110"/>
        <v>2559.9492363280083</v>
      </c>
      <c r="BZ113" s="16">
        <f t="shared" si="111"/>
        <v>0</v>
      </c>
      <c r="CA113" s="16">
        <f t="shared" si="112"/>
        <v>0</v>
      </c>
      <c r="CB113" s="16">
        <f t="shared" si="113"/>
        <v>0</v>
      </c>
    </row>
    <row r="114" spans="1:80" x14ac:dyDescent="0.3">
      <c r="A114" t="s">
        <v>255</v>
      </c>
      <c r="B114" t="s">
        <v>250</v>
      </c>
      <c r="C114" t="s">
        <v>263</v>
      </c>
      <c r="D114" t="s">
        <v>547</v>
      </c>
      <c r="E114" t="s">
        <v>548</v>
      </c>
      <c r="F114" s="15">
        <v>2079.7552731745131</v>
      </c>
      <c r="G114" s="15">
        <v>2111.7170516545466</v>
      </c>
      <c r="H114" s="15">
        <v>2174.1460511280093</v>
      </c>
      <c r="I114" s="15">
        <v>1998.0112581488538</v>
      </c>
      <c r="J114" s="15"/>
      <c r="K114" s="15"/>
      <c r="L114" s="15"/>
      <c r="M114" s="15"/>
      <c r="N114" s="15">
        <v>2095.2324660438785</v>
      </c>
      <c r="O114" s="15"/>
      <c r="P114" s="15"/>
      <c r="Q114" s="15"/>
      <c r="R114" s="15">
        <v>6078.2622627177943</v>
      </c>
      <c r="S114" s="15">
        <v>6212.3171809898213</v>
      </c>
      <c r="T114" s="15">
        <v>6501.2047348735869</v>
      </c>
      <c r="U114" s="15">
        <v>6577.8504072077976</v>
      </c>
      <c r="V114" s="15"/>
      <c r="W114" s="15"/>
      <c r="X114" s="15"/>
      <c r="Y114" s="15"/>
      <c r="Z114" s="15">
        <v>6339.2854046370521</v>
      </c>
      <c r="AA114" s="15"/>
      <c r="AB114" s="15"/>
      <c r="AC114" s="15"/>
      <c r="AD114" s="16">
        <f t="shared" si="114"/>
        <v>8158.0175358923079</v>
      </c>
      <c r="AE114" s="16">
        <f t="shared" si="115"/>
        <v>8324.0342326443679</v>
      </c>
      <c r="AF114" s="16">
        <f t="shared" si="116"/>
        <v>8675.3507860015961</v>
      </c>
      <c r="AG114" s="16">
        <f t="shared" si="117"/>
        <v>8575.8616653566514</v>
      </c>
      <c r="AH114" s="16">
        <f t="shared" si="118"/>
        <v>0</v>
      </c>
      <c r="AI114" s="16">
        <f t="shared" si="119"/>
        <v>0</v>
      </c>
      <c r="AJ114" s="16">
        <f t="shared" si="120"/>
        <v>0</v>
      </c>
      <c r="AK114" s="16">
        <f t="shared" si="121"/>
        <v>0</v>
      </c>
      <c r="AL114" s="16">
        <f t="shared" si="122"/>
        <v>8434.5178706809311</v>
      </c>
      <c r="AM114" s="16">
        <f t="shared" si="123"/>
        <v>0</v>
      </c>
      <c r="AN114" s="16">
        <f t="shared" si="124"/>
        <v>0</v>
      </c>
      <c r="AO114" s="16">
        <f t="shared" si="125"/>
        <v>0</v>
      </c>
      <c r="AP114" s="15">
        <v>295842</v>
      </c>
      <c r="AQ114" s="15">
        <v>297417.38900000002</v>
      </c>
      <c r="AR114" s="15">
        <v>298872.42800000001</v>
      </c>
      <c r="AS114" s="16">
        <f t="shared" si="78"/>
        <v>702.99527219749507</v>
      </c>
      <c r="AT114" s="16">
        <f t="shared" si="79"/>
        <v>713.79893715380047</v>
      </c>
      <c r="AU114" s="16">
        <f t="shared" si="80"/>
        <v>734.90107933559443</v>
      </c>
      <c r="AV114" s="16">
        <f t="shared" si="81"/>
        <v>671.78696742202033</v>
      </c>
      <c r="AW114" s="16">
        <f t="shared" si="82"/>
        <v>0</v>
      </c>
      <c r="AX114" s="16">
        <f t="shared" si="83"/>
        <v>0</v>
      </c>
      <c r="AY114" s="16">
        <f t="shared" si="84"/>
        <v>0</v>
      </c>
      <c r="AZ114" s="16">
        <f t="shared" si="85"/>
        <v>0</v>
      </c>
      <c r="BA114" s="16">
        <f t="shared" si="86"/>
        <v>704.47544210129502</v>
      </c>
      <c r="BB114" s="16">
        <f t="shared" si="87"/>
        <v>0</v>
      </c>
      <c r="BC114" s="16">
        <f t="shared" si="88"/>
        <v>0</v>
      </c>
      <c r="BD114" s="16">
        <f t="shared" si="89"/>
        <v>0</v>
      </c>
      <c r="BE114" s="16">
        <f t="shared" si="90"/>
        <v>2054.5636734195259</v>
      </c>
      <c r="BF114" s="16">
        <f t="shared" si="91"/>
        <v>2099.8766845105906</v>
      </c>
      <c r="BG114" s="16">
        <f t="shared" si="92"/>
        <v>2197.5259546898637</v>
      </c>
      <c r="BH114" s="16">
        <f t="shared" si="93"/>
        <v>2211.6562953243451</v>
      </c>
      <c r="BI114" s="16">
        <f t="shared" si="94"/>
        <v>0</v>
      </c>
      <c r="BJ114" s="16">
        <f t="shared" si="95"/>
        <v>0</v>
      </c>
      <c r="BK114" s="16">
        <f t="shared" si="96"/>
        <v>0</v>
      </c>
      <c r="BL114" s="16">
        <f t="shared" si="97"/>
        <v>0</v>
      </c>
      <c r="BM114" s="16">
        <f t="shared" si="98"/>
        <v>2131.4441048492467</v>
      </c>
      <c r="BN114" s="16">
        <f t="shared" si="99"/>
        <v>0</v>
      </c>
      <c r="BO114" s="16">
        <f t="shared" si="100"/>
        <v>0</v>
      </c>
      <c r="BP114" s="16">
        <f t="shared" si="101"/>
        <v>0</v>
      </c>
      <c r="BQ114" s="16">
        <f t="shared" si="102"/>
        <v>2757.5589456170214</v>
      </c>
      <c r="BR114" s="16">
        <f t="shared" si="103"/>
        <v>2813.6756216643912</v>
      </c>
      <c r="BS114" s="16">
        <f t="shared" si="104"/>
        <v>2932.4270340254579</v>
      </c>
      <c r="BT114" s="16">
        <f t="shared" si="105"/>
        <v>2883.4432627463657</v>
      </c>
      <c r="BU114" s="16">
        <f t="shared" si="106"/>
        <v>0</v>
      </c>
      <c r="BV114" s="16">
        <f t="shared" si="107"/>
        <v>0</v>
      </c>
      <c r="BW114" s="16">
        <f t="shared" si="108"/>
        <v>0</v>
      </c>
      <c r="BX114" s="16">
        <f t="shared" si="109"/>
        <v>0</v>
      </c>
      <c r="BY114" s="16">
        <f t="shared" si="110"/>
        <v>2835.9195469505416</v>
      </c>
      <c r="BZ114" s="16">
        <f t="shared" si="111"/>
        <v>0</v>
      </c>
      <c r="CA114" s="16">
        <f t="shared" si="112"/>
        <v>0</v>
      </c>
      <c r="CB114" s="16">
        <f t="shared" si="113"/>
        <v>0</v>
      </c>
    </row>
    <row r="115" spans="1:80" x14ac:dyDescent="0.3">
      <c r="A115" t="s">
        <v>270</v>
      </c>
      <c r="B115" t="s">
        <v>305</v>
      </c>
      <c r="C115" t="s">
        <v>346</v>
      </c>
      <c r="D115" t="s">
        <v>549</v>
      </c>
      <c r="E115" t="s">
        <v>550</v>
      </c>
      <c r="F115" s="15">
        <v>2301.4784238485017</v>
      </c>
      <c r="G115" s="15">
        <v>2155.8652753362257</v>
      </c>
      <c r="H115" s="15">
        <v>2156.2454799736438</v>
      </c>
      <c r="I115" s="15">
        <v>2434.3134722651348</v>
      </c>
      <c r="J115" s="15"/>
      <c r="K115" s="15"/>
      <c r="L115" s="15"/>
      <c r="M115" s="15"/>
      <c r="N115" s="15">
        <v>3060.7190981308941</v>
      </c>
      <c r="O115" s="15"/>
      <c r="P115" s="15"/>
      <c r="Q115" s="15"/>
      <c r="R115" s="15">
        <v>4769.8954559037447</v>
      </c>
      <c r="S115" s="15">
        <v>4707.0360005467901</v>
      </c>
      <c r="T115" s="15">
        <v>4692.7206840385215</v>
      </c>
      <c r="U115" s="15">
        <v>4965.1586837770647</v>
      </c>
      <c r="V115" s="15"/>
      <c r="W115" s="15"/>
      <c r="X115" s="15"/>
      <c r="Y115" s="15"/>
      <c r="Z115" s="15">
        <v>4916.4889218327608</v>
      </c>
      <c r="AA115" s="15"/>
      <c r="AB115" s="15"/>
      <c r="AC115" s="15"/>
      <c r="AD115" s="16">
        <f t="shared" si="114"/>
        <v>7071.3738797522465</v>
      </c>
      <c r="AE115" s="16">
        <f t="shared" si="115"/>
        <v>6862.9012758830158</v>
      </c>
      <c r="AF115" s="16">
        <f t="shared" si="116"/>
        <v>6848.9661640121649</v>
      </c>
      <c r="AG115" s="16">
        <f t="shared" si="117"/>
        <v>7399.4721560421995</v>
      </c>
      <c r="AH115" s="16">
        <f t="shared" si="118"/>
        <v>0</v>
      </c>
      <c r="AI115" s="16">
        <f t="shared" si="119"/>
        <v>0</v>
      </c>
      <c r="AJ115" s="16">
        <f t="shared" si="120"/>
        <v>0</v>
      </c>
      <c r="AK115" s="16">
        <f t="shared" si="121"/>
        <v>0</v>
      </c>
      <c r="AL115" s="16">
        <f t="shared" si="122"/>
        <v>7977.2080199636548</v>
      </c>
      <c r="AM115" s="16">
        <f t="shared" si="123"/>
        <v>0</v>
      </c>
      <c r="AN115" s="16">
        <f t="shared" si="124"/>
        <v>0</v>
      </c>
      <c r="AO115" s="16">
        <f t="shared" si="125"/>
        <v>0</v>
      </c>
      <c r="AP115" s="15">
        <v>347996</v>
      </c>
      <c r="AQ115" s="15">
        <v>355186.66</v>
      </c>
      <c r="AR115" s="15">
        <v>359775.22100000002</v>
      </c>
      <c r="AS115" s="16">
        <f t="shared" si="78"/>
        <v>661.35197641596505</v>
      </c>
      <c r="AT115" s="16">
        <f t="shared" si="79"/>
        <v>619.50863669014177</v>
      </c>
      <c r="AU115" s="16">
        <f t="shared" si="80"/>
        <v>619.61789215210626</v>
      </c>
      <c r="AV115" s="16">
        <f t="shared" si="81"/>
        <v>685.3617397300718</v>
      </c>
      <c r="AW115" s="16">
        <f t="shared" si="82"/>
        <v>0</v>
      </c>
      <c r="AX115" s="16">
        <f t="shared" si="83"/>
        <v>0</v>
      </c>
      <c r="AY115" s="16">
        <f t="shared" si="84"/>
        <v>0</v>
      </c>
      <c r="AZ115" s="16">
        <f t="shared" si="85"/>
        <v>0</v>
      </c>
      <c r="BA115" s="16">
        <f t="shared" si="86"/>
        <v>861.72129835363023</v>
      </c>
      <c r="BB115" s="16">
        <f t="shared" si="87"/>
        <v>0</v>
      </c>
      <c r="BC115" s="16">
        <f t="shared" si="88"/>
        <v>0</v>
      </c>
      <c r="BD115" s="16">
        <f t="shared" si="89"/>
        <v>0</v>
      </c>
      <c r="BE115" s="16">
        <f t="shared" si="90"/>
        <v>1370.6753686547388</v>
      </c>
      <c r="BF115" s="16">
        <f t="shared" si="91"/>
        <v>1352.612099146769</v>
      </c>
      <c r="BG115" s="16">
        <f t="shared" si="92"/>
        <v>1348.4984551657265</v>
      </c>
      <c r="BH115" s="16">
        <f t="shared" si="93"/>
        <v>1397.9012285475656</v>
      </c>
      <c r="BI115" s="16">
        <f t="shared" si="94"/>
        <v>0</v>
      </c>
      <c r="BJ115" s="16">
        <f t="shared" si="95"/>
        <v>0</v>
      </c>
      <c r="BK115" s="16">
        <f t="shared" si="96"/>
        <v>0</v>
      </c>
      <c r="BL115" s="16">
        <f t="shared" si="97"/>
        <v>0</v>
      </c>
      <c r="BM115" s="16">
        <f t="shared" si="98"/>
        <v>1384.1986413095472</v>
      </c>
      <c r="BN115" s="16">
        <f t="shared" si="99"/>
        <v>0</v>
      </c>
      <c r="BO115" s="16">
        <f t="shared" si="100"/>
        <v>0</v>
      </c>
      <c r="BP115" s="16">
        <f t="shared" si="101"/>
        <v>0</v>
      </c>
      <c r="BQ115" s="16">
        <f t="shared" si="102"/>
        <v>2032.0273450707039</v>
      </c>
      <c r="BR115" s="16">
        <f t="shared" si="103"/>
        <v>1972.1207358369106</v>
      </c>
      <c r="BS115" s="16">
        <f t="shared" si="104"/>
        <v>1968.1163473178328</v>
      </c>
      <c r="BT115" s="16">
        <f t="shared" si="105"/>
        <v>2083.2629682776374</v>
      </c>
      <c r="BU115" s="16">
        <f t="shared" si="106"/>
        <v>0</v>
      </c>
      <c r="BV115" s="16">
        <f t="shared" si="107"/>
        <v>0</v>
      </c>
      <c r="BW115" s="16">
        <f t="shared" si="108"/>
        <v>0</v>
      </c>
      <c r="BX115" s="16">
        <f t="shared" si="109"/>
        <v>0</v>
      </c>
      <c r="BY115" s="16">
        <f t="shared" si="110"/>
        <v>2245.9199396631775</v>
      </c>
      <c r="BZ115" s="16">
        <f t="shared" si="111"/>
        <v>0</v>
      </c>
      <c r="CA115" s="16">
        <f t="shared" si="112"/>
        <v>0</v>
      </c>
      <c r="CB115" s="16">
        <f t="shared" si="113"/>
        <v>0</v>
      </c>
    </row>
    <row r="116" spans="1:80" x14ac:dyDescent="0.3">
      <c r="A116" t="s">
        <v>261</v>
      </c>
      <c r="B116" t="s">
        <v>299</v>
      </c>
      <c r="C116" t="s">
        <v>318</v>
      </c>
      <c r="D116" t="s">
        <v>551</v>
      </c>
      <c r="E116" t="s">
        <v>552</v>
      </c>
      <c r="F116" s="15">
        <v>6707.3159789271867</v>
      </c>
      <c r="G116" s="15">
        <v>6456.7909834668044</v>
      </c>
      <c r="H116" s="15">
        <v>7150.8572840626039</v>
      </c>
      <c r="I116" s="15">
        <v>6816.8405336564128</v>
      </c>
      <c r="J116" s="15"/>
      <c r="K116" s="15"/>
      <c r="L116" s="15"/>
      <c r="M116" s="15"/>
      <c r="N116" s="15">
        <v>7242.2960777455173</v>
      </c>
      <c r="O116" s="15"/>
      <c r="P116" s="15"/>
      <c r="Q116" s="15"/>
      <c r="R116" s="15">
        <v>17321.838658858149</v>
      </c>
      <c r="S116" s="15">
        <v>17036.823699689368</v>
      </c>
      <c r="T116" s="15">
        <v>17790.643576238759</v>
      </c>
      <c r="U116" s="15">
        <v>17932.287281582296</v>
      </c>
      <c r="V116" s="15"/>
      <c r="W116" s="15"/>
      <c r="X116" s="15"/>
      <c r="Y116" s="15"/>
      <c r="Z116" s="15">
        <v>17462.410909697886</v>
      </c>
      <c r="AA116" s="15"/>
      <c r="AB116" s="15"/>
      <c r="AC116" s="15"/>
      <c r="AD116" s="16">
        <f t="shared" si="114"/>
        <v>24029.154637785337</v>
      </c>
      <c r="AE116" s="16">
        <f t="shared" si="115"/>
        <v>23493.614683156171</v>
      </c>
      <c r="AF116" s="16">
        <f t="shared" si="116"/>
        <v>24941.500860301363</v>
      </c>
      <c r="AG116" s="16">
        <f t="shared" si="117"/>
        <v>24749.127815238709</v>
      </c>
      <c r="AH116" s="16">
        <f t="shared" si="118"/>
        <v>0</v>
      </c>
      <c r="AI116" s="16">
        <f t="shared" si="119"/>
        <v>0</v>
      </c>
      <c r="AJ116" s="16">
        <f t="shared" si="120"/>
        <v>0</v>
      </c>
      <c r="AK116" s="16">
        <f t="shared" si="121"/>
        <v>0</v>
      </c>
      <c r="AL116" s="16">
        <f t="shared" si="122"/>
        <v>24704.706987443402</v>
      </c>
      <c r="AM116" s="16">
        <f t="shared" si="123"/>
        <v>0</v>
      </c>
      <c r="AN116" s="16">
        <f t="shared" si="124"/>
        <v>0</v>
      </c>
      <c r="AO116" s="16">
        <f t="shared" si="125"/>
        <v>0</v>
      </c>
      <c r="AP116" s="15">
        <v>898390</v>
      </c>
      <c r="AQ116" s="15">
        <v>902780.21000000008</v>
      </c>
      <c r="AR116" s="15">
        <v>908253.15600000008</v>
      </c>
      <c r="AS116" s="16">
        <f t="shared" si="78"/>
        <v>746.59290274014484</v>
      </c>
      <c r="AT116" s="16">
        <f t="shared" si="79"/>
        <v>718.70690718583296</v>
      </c>
      <c r="AU116" s="16">
        <f t="shared" si="80"/>
        <v>795.96358864887225</v>
      </c>
      <c r="AV116" s="16">
        <f t="shared" si="81"/>
        <v>755.09414784983073</v>
      </c>
      <c r="AW116" s="16">
        <f t="shared" si="82"/>
        <v>0</v>
      </c>
      <c r="AX116" s="16">
        <f t="shared" si="83"/>
        <v>0</v>
      </c>
      <c r="AY116" s="16">
        <f t="shared" si="84"/>
        <v>0</v>
      </c>
      <c r="AZ116" s="16">
        <f t="shared" si="85"/>
        <v>0</v>
      </c>
      <c r="BA116" s="16">
        <f t="shared" si="86"/>
        <v>802.22140422700636</v>
      </c>
      <c r="BB116" s="16">
        <f t="shared" si="87"/>
        <v>0</v>
      </c>
      <c r="BC116" s="16">
        <f t="shared" si="88"/>
        <v>0</v>
      </c>
      <c r="BD116" s="16">
        <f t="shared" si="89"/>
        <v>0</v>
      </c>
      <c r="BE116" s="16">
        <f t="shared" si="90"/>
        <v>1928.0978927701944</v>
      </c>
      <c r="BF116" s="16">
        <f t="shared" si="91"/>
        <v>1896.3728113279722</v>
      </c>
      <c r="BG116" s="16">
        <f t="shared" si="92"/>
        <v>1980.2806772380325</v>
      </c>
      <c r="BH116" s="16">
        <f t="shared" si="93"/>
        <v>1986.3403166073272</v>
      </c>
      <c r="BI116" s="16">
        <f t="shared" si="94"/>
        <v>0</v>
      </c>
      <c r="BJ116" s="16">
        <f t="shared" si="95"/>
        <v>0</v>
      </c>
      <c r="BK116" s="16">
        <f t="shared" si="96"/>
        <v>0</v>
      </c>
      <c r="BL116" s="16">
        <f t="shared" si="97"/>
        <v>0</v>
      </c>
      <c r="BM116" s="16">
        <f t="shared" si="98"/>
        <v>1934.2926125615763</v>
      </c>
      <c r="BN116" s="16">
        <f t="shared" si="99"/>
        <v>0</v>
      </c>
      <c r="BO116" s="16">
        <f t="shared" si="100"/>
        <v>0</v>
      </c>
      <c r="BP116" s="16">
        <f t="shared" si="101"/>
        <v>0</v>
      </c>
      <c r="BQ116" s="16">
        <f t="shared" si="102"/>
        <v>2674.6907955103393</v>
      </c>
      <c r="BR116" s="16">
        <f t="shared" si="103"/>
        <v>2615.0797185138049</v>
      </c>
      <c r="BS116" s="16">
        <f t="shared" si="104"/>
        <v>2776.2442658869049</v>
      </c>
      <c r="BT116" s="16">
        <f t="shared" si="105"/>
        <v>2741.4344644571579</v>
      </c>
      <c r="BU116" s="16">
        <f t="shared" si="106"/>
        <v>0</v>
      </c>
      <c r="BV116" s="16">
        <f t="shared" si="107"/>
        <v>0</v>
      </c>
      <c r="BW116" s="16">
        <f t="shared" si="108"/>
        <v>0</v>
      </c>
      <c r="BX116" s="16">
        <f t="shared" si="109"/>
        <v>0</v>
      </c>
      <c r="BY116" s="16">
        <f t="shared" si="110"/>
        <v>2736.5140167885825</v>
      </c>
      <c r="BZ116" s="16">
        <f t="shared" si="111"/>
        <v>0</v>
      </c>
      <c r="CA116" s="16">
        <f t="shared" si="112"/>
        <v>0</v>
      </c>
      <c r="CB116" s="16">
        <f t="shared" si="113"/>
        <v>0</v>
      </c>
    </row>
    <row r="117" spans="1:80" x14ac:dyDescent="0.3">
      <c r="A117" t="s">
        <v>255</v>
      </c>
      <c r="B117" t="s">
        <v>274</v>
      </c>
      <c r="C117" t="s">
        <v>249</v>
      </c>
      <c r="D117" t="s">
        <v>555</v>
      </c>
      <c r="E117" t="s">
        <v>556</v>
      </c>
      <c r="F117" s="15">
        <v>383.33087856187251</v>
      </c>
      <c r="G117" s="15">
        <v>504.71041038923477</v>
      </c>
      <c r="H117" s="15">
        <v>918.70530981018283</v>
      </c>
      <c r="I117" s="15">
        <v>896.43254045093977</v>
      </c>
      <c r="J117" s="15"/>
      <c r="K117" s="15"/>
      <c r="L117" s="15"/>
      <c r="M117" s="15"/>
      <c r="N117" s="15">
        <v>921.78951938181308</v>
      </c>
      <c r="O117" s="15"/>
      <c r="P117" s="15"/>
      <c r="Q117" s="15"/>
      <c r="R117" s="15">
        <v>3032.4960831191688</v>
      </c>
      <c r="S117" s="15">
        <v>3137.8292413935901</v>
      </c>
      <c r="T117" s="15">
        <v>3253.1897461238786</v>
      </c>
      <c r="U117" s="15">
        <v>3306.2038233154053</v>
      </c>
      <c r="V117" s="15"/>
      <c r="W117" s="15"/>
      <c r="X117" s="15"/>
      <c r="Y117" s="15"/>
      <c r="Z117" s="15">
        <v>3187.3823114823476</v>
      </c>
      <c r="AA117" s="15"/>
      <c r="AB117" s="15"/>
      <c r="AC117" s="15"/>
      <c r="AD117" s="16">
        <f t="shared" si="114"/>
        <v>3415.8269616810412</v>
      </c>
      <c r="AE117" s="16">
        <f t="shared" si="115"/>
        <v>3642.5396517828249</v>
      </c>
      <c r="AF117" s="16">
        <f t="shared" si="116"/>
        <v>4171.895055934061</v>
      </c>
      <c r="AG117" s="16">
        <f t="shared" si="117"/>
        <v>4202.6363637663453</v>
      </c>
      <c r="AH117" s="16">
        <f t="shared" si="118"/>
        <v>0</v>
      </c>
      <c r="AI117" s="16">
        <f t="shared" si="119"/>
        <v>0</v>
      </c>
      <c r="AJ117" s="16">
        <f t="shared" si="120"/>
        <v>0</v>
      </c>
      <c r="AK117" s="16">
        <f t="shared" si="121"/>
        <v>0</v>
      </c>
      <c r="AL117" s="16">
        <f t="shared" si="122"/>
        <v>4109.1718308641612</v>
      </c>
      <c r="AM117" s="16">
        <f t="shared" si="123"/>
        <v>0</v>
      </c>
      <c r="AN117" s="16">
        <f t="shared" si="124"/>
        <v>0</v>
      </c>
      <c r="AO117" s="16">
        <f t="shared" si="125"/>
        <v>0</v>
      </c>
      <c r="AP117" s="15">
        <v>159826</v>
      </c>
      <c r="AQ117" s="15">
        <v>159589.68900000001</v>
      </c>
      <c r="AR117" s="15">
        <v>159541.51999999999</v>
      </c>
      <c r="AS117" s="16">
        <f t="shared" si="78"/>
        <v>239.8426279590758</v>
      </c>
      <c r="AT117" s="16">
        <f t="shared" si="79"/>
        <v>315.7874253183054</v>
      </c>
      <c r="AU117" s="16">
        <f t="shared" si="80"/>
        <v>574.8159309562792</v>
      </c>
      <c r="AV117" s="16">
        <f t="shared" si="81"/>
        <v>561.71081356699653</v>
      </c>
      <c r="AW117" s="16">
        <f t="shared" si="82"/>
        <v>0</v>
      </c>
      <c r="AX117" s="16">
        <f t="shared" si="83"/>
        <v>0</v>
      </c>
      <c r="AY117" s="16">
        <f t="shared" si="84"/>
        <v>0</v>
      </c>
      <c r="AZ117" s="16">
        <f t="shared" si="85"/>
        <v>0</v>
      </c>
      <c r="BA117" s="16">
        <f t="shared" si="86"/>
        <v>577.59967148116505</v>
      </c>
      <c r="BB117" s="16">
        <f t="shared" si="87"/>
        <v>0</v>
      </c>
      <c r="BC117" s="16">
        <f t="shared" si="88"/>
        <v>0</v>
      </c>
      <c r="BD117" s="16">
        <f t="shared" si="89"/>
        <v>0</v>
      </c>
      <c r="BE117" s="16">
        <f t="shared" si="90"/>
        <v>1897.3734455715396</v>
      </c>
      <c r="BF117" s="16">
        <f t="shared" si="91"/>
        <v>1963.2783410669042</v>
      </c>
      <c r="BG117" s="16">
        <f t="shared" si="92"/>
        <v>2035.4571509791137</v>
      </c>
      <c r="BH117" s="16">
        <f t="shared" si="93"/>
        <v>2071.6901223583468</v>
      </c>
      <c r="BI117" s="16">
        <f t="shared" si="94"/>
        <v>0</v>
      </c>
      <c r="BJ117" s="16">
        <f t="shared" si="95"/>
        <v>0</v>
      </c>
      <c r="BK117" s="16">
        <f t="shared" si="96"/>
        <v>0</v>
      </c>
      <c r="BL117" s="16">
        <f t="shared" si="97"/>
        <v>0</v>
      </c>
      <c r="BM117" s="16">
        <f t="shared" si="98"/>
        <v>1997.2357433958953</v>
      </c>
      <c r="BN117" s="16">
        <f t="shared" si="99"/>
        <v>0</v>
      </c>
      <c r="BO117" s="16">
        <f t="shared" si="100"/>
        <v>0</v>
      </c>
      <c r="BP117" s="16">
        <f t="shared" si="101"/>
        <v>0</v>
      </c>
      <c r="BQ117" s="16">
        <f t="shared" si="102"/>
        <v>2137.2160735306152</v>
      </c>
      <c r="BR117" s="16">
        <f t="shared" si="103"/>
        <v>2279.0657663852094</v>
      </c>
      <c r="BS117" s="16">
        <f t="shared" si="104"/>
        <v>2610.2730819353928</v>
      </c>
      <c r="BT117" s="16">
        <f t="shared" si="105"/>
        <v>2633.4009359253437</v>
      </c>
      <c r="BU117" s="16">
        <f t="shared" si="106"/>
        <v>0</v>
      </c>
      <c r="BV117" s="16">
        <f t="shared" si="107"/>
        <v>0</v>
      </c>
      <c r="BW117" s="16">
        <f t="shared" si="108"/>
        <v>0</v>
      </c>
      <c r="BX117" s="16">
        <f t="shared" si="109"/>
        <v>0</v>
      </c>
      <c r="BY117" s="16">
        <f t="shared" si="110"/>
        <v>2574.8354148770609</v>
      </c>
      <c r="BZ117" s="16">
        <f t="shared" si="111"/>
        <v>0</v>
      </c>
      <c r="CA117" s="16">
        <f t="shared" si="112"/>
        <v>0</v>
      </c>
      <c r="CB117" s="16">
        <f t="shared" si="113"/>
        <v>0</v>
      </c>
    </row>
    <row r="118" spans="1:80" x14ac:dyDescent="0.3">
      <c r="A118" t="s">
        <v>255</v>
      </c>
      <c r="B118" t="s">
        <v>274</v>
      </c>
      <c r="C118" t="s">
        <v>249</v>
      </c>
      <c r="D118" t="s">
        <v>557</v>
      </c>
      <c r="E118" t="s">
        <v>558</v>
      </c>
      <c r="F118" s="15">
        <v>1031.0471432745221</v>
      </c>
      <c r="G118" s="15">
        <v>1095.1693060000071</v>
      </c>
      <c r="H118" s="15">
        <v>1224.4719552810275</v>
      </c>
      <c r="I118" s="15">
        <v>1192.4423063145109</v>
      </c>
      <c r="J118" s="15"/>
      <c r="K118" s="15"/>
      <c r="L118" s="15"/>
      <c r="M118" s="15"/>
      <c r="N118" s="15">
        <v>1387.3943107800883</v>
      </c>
      <c r="O118" s="15"/>
      <c r="P118" s="15"/>
      <c r="Q118" s="15"/>
      <c r="R118" s="15">
        <v>3422.781070694286</v>
      </c>
      <c r="S118" s="15">
        <v>3478.5055358800228</v>
      </c>
      <c r="T118" s="15">
        <v>3649.5742242611022</v>
      </c>
      <c r="U118" s="15">
        <v>3561.7806967716306</v>
      </c>
      <c r="V118" s="15"/>
      <c r="W118" s="15"/>
      <c r="X118" s="15"/>
      <c r="Y118" s="15"/>
      <c r="Z118" s="15">
        <v>3644.5143953197939</v>
      </c>
      <c r="AA118" s="15"/>
      <c r="AB118" s="15"/>
      <c r="AC118" s="15"/>
      <c r="AD118" s="16">
        <f t="shared" si="114"/>
        <v>4453.8282139688081</v>
      </c>
      <c r="AE118" s="16">
        <f t="shared" si="115"/>
        <v>4573.6748418800298</v>
      </c>
      <c r="AF118" s="16">
        <f t="shared" si="116"/>
        <v>4874.0461795421297</v>
      </c>
      <c r="AG118" s="16">
        <f t="shared" si="117"/>
        <v>4754.223003086141</v>
      </c>
      <c r="AH118" s="16">
        <f t="shared" si="118"/>
        <v>0</v>
      </c>
      <c r="AI118" s="16">
        <f t="shared" si="119"/>
        <v>0</v>
      </c>
      <c r="AJ118" s="16">
        <f t="shared" si="120"/>
        <v>0</v>
      </c>
      <c r="AK118" s="16">
        <f t="shared" si="121"/>
        <v>0</v>
      </c>
      <c r="AL118" s="16">
        <f t="shared" si="122"/>
        <v>5031.9087060998827</v>
      </c>
      <c r="AM118" s="16">
        <f t="shared" si="123"/>
        <v>0</v>
      </c>
      <c r="AN118" s="16">
        <f t="shared" si="124"/>
        <v>0</v>
      </c>
      <c r="AO118" s="16">
        <f t="shared" si="125"/>
        <v>0</v>
      </c>
      <c r="AP118" s="15">
        <v>171294</v>
      </c>
      <c r="AQ118" s="15">
        <v>171815.88099999999</v>
      </c>
      <c r="AR118" s="15">
        <v>172317.429</v>
      </c>
      <c r="AS118" s="16">
        <f t="shared" si="78"/>
        <v>601.91667149726322</v>
      </c>
      <c r="AT118" s="16">
        <f t="shared" si="79"/>
        <v>639.35065209523225</v>
      </c>
      <c r="AU118" s="16">
        <f t="shared" si="80"/>
        <v>714.83645386354897</v>
      </c>
      <c r="AV118" s="16">
        <f t="shared" si="81"/>
        <v>694.02333438229198</v>
      </c>
      <c r="AW118" s="16">
        <f t="shared" si="82"/>
        <v>0</v>
      </c>
      <c r="AX118" s="16">
        <f t="shared" si="83"/>
        <v>0</v>
      </c>
      <c r="AY118" s="16">
        <f t="shared" si="84"/>
        <v>0</v>
      </c>
      <c r="AZ118" s="16">
        <f t="shared" si="85"/>
        <v>0</v>
      </c>
      <c r="BA118" s="16">
        <f t="shared" si="86"/>
        <v>807.48898338453853</v>
      </c>
      <c r="BB118" s="16">
        <f t="shared" si="87"/>
        <v>0</v>
      </c>
      <c r="BC118" s="16">
        <f t="shared" si="88"/>
        <v>0</v>
      </c>
      <c r="BD118" s="16">
        <f t="shared" si="89"/>
        <v>0</v>
      </c>
      <c r="BE118" s="16">
        <f t="shared" si="90"/>
        <v>1998.1908710721252</v>
      </c>
      <c r="BF118" s="16">
        <f t="shared" si="91"/>
        <v>2030.722346305196</v>
      </c>
      <c r="BG118" s="16">
        <f t="shared" si="92"/>
        <v>2130.5908112724919</v>
      </c>
      <c r="BH118" s="16">
        <f t="shared" si="93"/>
        <v>2073.0218161682219</v>
      </c>
      <c r="BI118" s="16">
        <f t="shared" si="94"/>
        <v>0</v>
      </c>
      <c r="BJ118" s="16">
        <f t="shared" si="95"/>
        <v>0</v>
      </c>
      <c r="BK118" s="16">
        <f t="shared" si="96"/>
        <v>0</v>
      </c>
      <c r="BL118" s="16">
        <f t="shared" si="97"/>
        <v>0</v>
      </c>
      <c r="BM118" s="16">
        <f t="shared" si="98"/>
        <v>2121.1743490229487</v>
      </c>
      <c r="BN118" s="16">
        <f t="shared" si="99"/>
        <v>0</v>
      </c>
      <c r="BO118" s="16">
        <f t="shared" si="100"/>
        <v>0</v>
      </c>
      <c r="BP118" s="16">
        <f t="shared" si="101"/>
        <v>0</v>
      </c>
      <c r="BQ118" s="16">
        <f t="shared" si="102"/>
        <v>2600.1075425693884</v>
      </c>
      <c r="BR118" s="16">
        <f t="shared" si="103"/>
        <v>2670.0729984004283</v>
      </c>
      <c r="BS118" s="16">
        <f t="shared" si="104"/>
        <v>2845.4272651360411</v>
      </c>
      <c r="BT118" s="16">
        <f t="shared" si="105"/>
        <v>2767.0451505505134</v>
      </c>
      <c r="BU118" s="16">
        <f t="shared" si="106"/>
        <v>0</v>
      </c>
      <c r="BV118" s="16">
        <f t="shared" si="107"/>
        <v>0</v>
      </c>
      <c r="BW118" s="16">
        <f t="shared" si="108"/>
        <v>0</v>
      </c>
      <c r="BX118" s="16">
        <f t="shared" si="109"/>
        <v>0</v>
      </c>
      <c r="BY118" s="16">
        <f t="shared" si="110"/>
        <v>2928.6633324074874</v>
      </c>
      <c r="BZ118" s="16">
        <f t="shared" si="111"/>
        <v>0</v>
      </c>
      <c r="CA118" s="16">
        <f t="shared" si="112"/>
        <v>0</v>
      </c>
      <c r="CB118" s="16">
        <f t="shared" si="113"/>
        <v>0</v>
      </c>
    </row>
    <row r="119" spans="1:80" x14ac:dyDescent="0.3">
      <c r="A119" t="s">
        <v>279</v>
      </c>
      <c r="B119" t="s">
        <v>320</v>
      </c>
      <c r="C119" t="s">
        <v>331</v>
      </c>
      <c r="D119" t="s">
        <v>559</v>
      </c>
      <c r="E119" t="s">
        <v>560</v>
      </c>
      <c r="F119" s="15">
        <v>1758.2299439633612</v>
      </c>
      <c r="G119" s="15">
        <v>1782.5843400510503</v>
      </c>
      <c r="H119" s="15">
        <v>1842.076115662961</v>
      </c>
      <c r="I119" s="15">
        <v>1793.3858941945532</v>
      </c>
      <c r="J119" s="15"/>
      <c r="K119" s="15"/>
      <c r="L119" s="15"/>
      <c r="M119" s="15"/>
      <c r="N119" s="15">
        <v>1896.2718438736501</v>
      </c>
      <c r="O119" s="15"/>
      <c r="P119" s="15"/>
      <c r="Q119" s="15"/>
      <c r="R119" s="15">
        <v>3283.8204784050222</v>
      </c>
      <c r="S119" s="15">
        <v>3249.3807976194175</v>
      </c>
      <c r="T119" s="15">
        <v>3494.5226538549241</v>
      </c>
      <c r="U119" s="15">
        <v>3600.369717068379</v>
      </c>
      <c r="V119" s="15"/>
      <c r="W119" s="15"/>
      <c r="X119" s="15"/>
      <c r="Y119" s="15"/>
      <c r="Z119" s="15">
        <v>3552.1695669606015</v>
      </c>
      <c r="AA119" s="15"/>
      <c r="AB119" s="15"/>
      <c r="AC119" s="15"/>
      <c r="AD119" s="16">
        <f t="shared" si="114"/>
        <v>5042.0504223683838</v>
      </c>
      <c r="AE119" s="16">
        <f t="shared" si="115"/>
        <v>5031.9651376704678</v>
      </c>
      <c r="AF119" s="16">
        <f t="shared" si="116"/>
        <v>5336.5987695178846</v>
      </c>
      <c r="AG119" s="16">
        <f t="shared" si="117"/>
        <v>5393.7556112629318</v>
      </c>
      <c r="AH119" s="16">
        <f t="shared" si="118"/>
        <v>0</v>
      </c>
      <c r="AI119" s="16">
        <f t="shared" si="119"/>
        <v>0</v>
      </c>
      <c r="AJ119" s="16">
        <f t="shared" si="120"/>
        <v>0</v>
      </c>
      <c r="AK119" s="16">
        <f t="shared" si="121"/>
        <v>0</v>
      </c>
      <c r="AL119" s="16">
        <f t="shared" si="122"/>
        <v>5448.4414108342517</v>
      </c>
      <c r="AM119" s="16">
        <f t="shared" si="123"/>
        <v>0</v>
      </c>
      <c r="AN119" s="16">
        <f t="shared" si="124"/>
        <v>0</v>
      </c>
      <c r="AO119" s="16">
        <f t="shared" si="125"/>
        <v>0</v>
      </c>
      <c r="AP119" s="15">
        <v>212834</v>
      </c>
      <c r="AQ119" s="15">
        <v>215162.519</v>
      </c>
      <c r="AR119" s="15">
        <v>216934.74</v>
      </c>
      <c r="AS119" s="16">
        <f t="shared" si="78"/>
        <v>826.10388564015204</v>
      </c>
      <c r="AT119" s="16">
        <f t="shared" si="79"/>
        <v>837.546792359797</v>
      </c>
      <c r="AU119" s="16">
        <f t="shared" si="80"/>
        <v>865.49898778529791</v>
      </c>
      <c r="AV119" s="16">
        <f t="shared" si="81"/>
        <v>833.50292724289636</v>
      </c>
      <c r="AW119" s="16">
        <f t="shared" si="82"/>
        <v>0</v>
      </c>
      <c r="AX119" s="16">
        <f t="shared" si="83"/>
        <v>0</v>
      </c>
      <c r="AY119" s="16">
        <f t="shared" si="84"/>
        <v>0</v>
      </c>
      <c r="AZ119" s="16">
        <f t="shared" si="85"/>
        <v>0</v>
      </c>
      <c r="BA119" s="16">
        <f t="shared" si="86"/>
        <v>881.32071175168301</v>
      </c>
      <c r="BB119" s="16">
        <f t="shared" si="87"/>
        <v>0</v>
      </c>
      <c r="BC119" s="16">
        <f t="shared" si="88"/>
        <v>0</v>
      </c>
      <c r="BD119" s="16">
        <f t="shared" si="89"/>
        <v>0</v>
      </c>
      <c r="BE119" s="16">
        <f t="shared" si="90"/>
        <v>1542.9022047252893</v>
      </c>
      <c r="BF119" s="16">
        <f t="shared" si="91"/>
        <v>1526.7207295918029</v>
      </c>
      <c r="BG119" s="16">
        <f t="shared" si="92"/>
        <v>1641.9005675103244</v>
      </c>
      <c r="BH119" s="16">
        <f t="shared" si="93"/>
        <v>1673.3256952937879</v>
      </c>
      <c r="BI119" s="16">
        <f t="shared" si="94"/>
        <v>0</v>
      </c>
      <c r="BJ119" s="16">
        <f t="shared" si="95"/>
        <v>0</v>
      </c>
      <c r="BK119" s="16">
        <f t="shared" si="96"/>
        <v>0</v>
      </c>
      <c r="BL119" s="16">
        <f t="shared" si="97"/>
        <v>0</v>
      </c>
      <c r="BM119" s="16">
        <f t="shared" si="98"/>
        <v>1650.9239543531285</v>
      </c>
      <c r="BN119" s="16">
        <f t="shared" si="99"/>
        <v>0</v>
      </c>
      <c r="BO119" s="16">
        <f t="shared" si="100"/>
        <v>0</v>
      </c>
      <c r="BP119" s="16">
        <f t="shared" si="101"/>
        <v>0</v>
      </c>
      <c r="BQ119" s="16">
        <f t="shared" si="102"/>
        <v>2369.0060903654412</v>
      </c>
      <c r="BR119" s="16">
        <f t="shared" si="103"/>
        <v>2364.2675219516</v>
      </c>
      <c r="BS119" s="16">
        <f t="shared" si="104"/>
        <v>2507.3995552956226</v>
      </c>
      <c r="BT119" s="16">
        <f t="shared" si="105"/>
        <v>2506.8286225366842</v>
      </c>
      <c r="BU119" s="16">
        <f t="shared" si="106"/>
        <v>0</v>
      </c>
      <c r="BV119" s="16">
        <f t="shared" si="107"/>
        <v>0</v>
      </c>
      <c r="BW119" s="16">
        <f t="shared" si="108"/>
        <v>0</v>
      </c>
      <c r="BX119" s="16">
        <f t="shared" si="109"/>
        <v>0</v>
      </c>
      <c r="BY119" s="16">
        <f t="shared" si="110"/>
        <v>2532.2446661048116</v>
      </c>
      <c r="BZ119" s="16">
        <f t="shared" si="111"/>
        <v>0</v>
      </c>
      <c r="CA119" s="16">
        <f t="shared" si="112"/>
        <v>0</v>
      </c>
      <c r="CB119" s="16">
        <f t="shared" si="113"/>
        <v>0</v>
      </c>
    </row>
    <row r="120" spans="1:80" x14ac:dyDescent="0.3">
      <c r="A120" t="s">
        <v>255</v>
      </c>
      <c r="B120" t="s">
        <v>250</v>
      </c>
      <c r="C120" t="s">
        <v>263</v>
      </c>
      <c r="D120" t="s">
        <v>561</v>
      </c>
      <c r="E120" t="s">
        <v>562</v>
      </c>
      <c r="F120" s="15">
        <v>2361.4791309452085</v>
      </c>
      <c r="G120" s="15">
        <v>2439.6673138383944</v>
      </c>
      <c r="H120" s="15">
        <v>2604.3286325337058</v>
      </c>
      <c r="I120" s="15">
        <v>2630.8813528211331</v>
      </c>
      <c r="J120" s="15"/>
      <c r="K120" s="15"/>
      <c r="L120" s="15"/>
      <c r="M120" s="15"/>
      <c r="N120" s="15">
        <v>2442.1961048969051</v>
      </c>
      <c r="O120" s="15"/>
      <c r="P120" s="15"/>
      <c r="Q120" s="15"/>
      <c r="R120" s="15">
        <v>4102.5988199202584</v>
      </c>
      <c r="S120" s="15">
        <v>4083.1493160021714</v>
      </c>
      <c r="T120" s="15">
        <v>4253.2173470629168</v>
      </c>
      <c r="U120" s="15">
        <v>4368.0521994306664</v>
      </c>
      <c r="V120" s="15"/>
      <c r="W120" s="15"/>
      <c r="X120" s="15"/>
      <c r="Y120" s="15"/>
      <c r="Z120" s="15">
        <v>4039.1894912853004</v>
      </c>
      <c r="AA120" s="15"/>
      <c r="AB120" s="15"/>
      <c r="AC120" s="15"/>
      <c r="AD120" s="16">
        <f t="shared" si="114"/>
        <v>6464.0779508654668</v>
      </c>
      <c r="AE120" s="16">
        <f t="shared" si="115"/>
        <v>6522.8166298405658</v>
      </c>
      <c r="AF120" s="16">
        <f t="shared" si="116"/>
        <v>6857.5459795966226</v>
      </c>
      <c r="AG120" s="16">
        <f t="shared" si="117"/>
        <v>6998.9335522517995</v>
      </c>
      <c r="AH120" s="16">
        <f t="shared" si="118"/>
        <v>0</v>
      </c>
      <c r="AI120" s="16">
        <f t="shared" si="119"/>
        <v>0</v>
      </c>
      <c r="AJ120" s="16">
        <f t="shared" si="120"/>
        <v>0</v>
      </c>
      <c r="AK120" s="16">
        <f t="shared" si="121"/>
        <v>0</v>
      </c>
      <c r="AL120" s="16">
        <f t="shared" si="122"/>
        <v>6481.3855961822055</v>
      </c>
      <c r="AM120" s="16">
        <f t="shared" si="123"/>
        <v>0</v>
      </c>
      <c r="AN120" s="16">
        <f t="shared" si="124"/>
        <v>0</v>
      </c>
      <c r="AO120" s="16">
        <f t="shared" si="125"/>
        <v>0</v>
      </c>
      <c r="AP120" s="15">
        <v>204473</v>
      </c>
      <c r="AQ120" s="15">
        <v>204685.14799999999</v>
      </c>
      <c r="AR120" s="15">
        <v>205317.003</v>
      </c>
      <c r="AS120" s="16">
        <f t="shared" si="78"/>
        <v>1154.9100032499198</v>
      </c>
      <c r="AT120" s="16">
        <f t="shared" si="79"/>
        <v>1193.1488821694768</v>
      </c>
      <c r="AU120" s="16">
        <f t="shared" si="80"/>
        <v>1273.6784966884163</v>
      </c>
      <c r="AV120" s="16">
        <f t="shared" si="81"/>
        <v>1285.3308501020961</v>
      </c>
      <c r="AW120" s="16">
        <f t="shared" si="82"/>
        <v>0</v>
      </c>
      <c r="AX120" s="16">
        <f t="shared" si="83"/>
        <v>0</v>
      </c>
      <c r="AY120" s="16">
        <f t="shared" si="84"/>
        <v>0</v>
      </c>
      <c r="AZ120" s="16">
        <f t="shared" si="85"/>
        <v>0</v>
      </c>
      <c r="BA120" s="16">
        <f t="shared" si="86"/>
        <v>1193.1476849980857</v>
      </c>
      <c r="BB120" s="16">
        <f t="shared" si="87"/>
        <v>0</v>
      </c>
      <c r="BC120" s="16">
        <f t="shared" si="88"/>
        <v>0</v>
      </c>
      <c r="BD120" s="16">
        <f t="shared" si="89"/>
        <v>0</v>
      </c>
      <c r="BE120" s="16">
        <f t="shared" si="90"/>
        <v>2006.4256991975753</v>
      </c>
      <c r="BF120" s="16">
        <f t="shared" si="91"/>
        <v>1996.9136834702729</v>
      </c>
      <c r="BG120" s="16">
        <f t="shared" si="92"/>
        <v>2080.087516230953</v>
      </c>
      <c r="BH120" s="16">
        <f t="shared" si="93"/>
        <v>2134.0347563618375</v>
      </c>
      <c r="BI120" s="16">
        <f t="shared" si="94"/>
        <v>0</v>
      </c>
      <c r="BJ120" s="16">
        <f t="shared" si="95"/>
        <v>0</v>
      </c>
      <c r="BK120" s="16">
        <f t="shared" si="96"/>
        <v>0</v>
      </c>
      <c r="BL120" s="16">
        <f t="shared" si="97"/>
        <v>0</v>
      </c>
      <c r="BM120" s="16">
        <f t="shared" si="98"/>
        <v>1973.3671596364682</v>
      </c>
      <c r="BN120" s="16">
        <f t="shared" si="99"/>
        <v>0</v>
      </c>
      <c r="BO120" s="16">
        <f t="shared" si="100"/>
        <v>0</v>
      </c>
      <c r="BP120" s="16">
        <f t="shared" si="101"/>
        <v>0</v>
      </c>
      <c r="BQ120" s="16">
        <f t="shared" si="102"/>
        <v>3161.3357024474954</v>
      </c>
      <c r="BR120" s="16">
        <f t="shared" si="103"/>
        <v>3190.0625656397501</v>
      </c>
      <c r="BS120" s="16">
        <f t="shared" si="104"/>
        <v>3353.7660129193696</v>
      </c>
      <c r="BT120" s="16">
        <f t="shared" si="105"/>
        <v>3419.365606463934</v>
      </c>
      <c r="BU120" s="16">
        <f t="shared" si="106"/>
        <v>0</v>
      </c>
      <c r="BV120" s="16">
        <f t="shared" si="107"/>
        <v>0</v>
      </c>
      <c r="BW120" s="16">
        <f t="shared" si="108"/>
        <v>0</v>
      </c>
      <c r="BX120" s="16">
        <f t="shared" si="109"/>
        <v>0</v>
      </c>
      <c r="BY120" s="16">
        <f t="shared" si="110"/>
        <v>3166.5148446345534</v>
      </c>
      <c r="BZ120" s="16">
        <f t="shared" si="111"/>
        <v>0</v>
      </c>
      <c r="CA120" s="16">
        <f t="shared" si="112"/>
        <v>0</v>
      </c>
      <c r="CB120" s="16">
        <f t="shared" si="113"/>
        <v>0</v>
      </c>
    </row>
    <row r="121" spans="1:80" x14ac:dyDescent="0.3">
      <c r="A121" t="s">
        <v>255</v>
      </c>
      <c r="B121" t="s">
        <v>274</v>
      </c>
      <c r="C121" t="s">
        <v>249</v>
      </c>
      <c r="D121" t="s">
        <v>563</v>
      </c>
      <c r="E121" t="s">
        <v>564</v>
      </c>
      <c r="F121" s="15">
        <v>4997.8380131724625</v>
      </c>
      <c r="G121" s="15">
        <v>5142.4239567764635</v>
      </c>
      <c r="H121" s="15">
        <v>5625.817797724023</v>
      </c>
      <c r="I121" s="15">
        <v>5234.2083682088369</v>
      </c>
      <c r="J121" s="15"/>
      <c r="K121" s="15"/>
      <c r="L121" s="15"/>
      <c r="M121" s="15"/>
      <c r="N121" s="15">
        <v>5494.5797320325501</v>
      </c>
      <c r="O121" s="15"/>
      <c r="P121" s="15"/>
      <c r="Q121" s="15"/>
      <c r="R121" s="15">
        <v>11530.005244117303</v>
      </c>
      <c r="S121" s="15">
        <v>11205.464315537749</v>
      </c>
      <c r="T121" s="15">
        <v>12080.861483111454</v>
      </c>
      <c r="U121" s="15">
        <v>11989.924976352879</v>
      </c>
      <c r="V121" s="15"/>
      <c r="W121" s="15"/>
      <c r="X121" s="15"/>
      <c r="Y121" s="15"/>
      <c r="Z121" s="15">
        <v>11830.33219350051</v>
      </c>
      <c r="AA121" s="15"/>
      <c r="AB121" s="15"/>
      <c r="AC121" s="15"/>
      <c r="AD121" s="16">
        <f t="shared" si="114"/>
        <v>16527.843257289765</v>
      </c>
      <c r="AE121" s="16">
        <f t="shared" si="115"/>
        <v>16347.888272314212</v>
      </c>
      <c r="AF121" s="16">
        <f t="shared" si="116"/>
        <v>17706.679280835477</v>
      </c>
      <c r="AG121" s="16">
        <f t="shared" si="117"/>
        <v>17224.133344561717</v>
      </c>
      <c r="AH121" s="16">
        <f t="shared" si="118"/>
        <v>0</v>
      </c>
      <c r="AI121" s="16">
        <f t="shared" si="119"/>
        <v>0</v>
      </c>
      <c r="AJ121" s="16">
        <f t="shared" si="120"/>
        <v>0</v>
      </c>
      <c r="AK121" s="16">
        <f t="shared" si="121"/>
        <v>0</v>
      </c>
      <c r="AL121" s="16">
        <f t="shared" si="122"/>
        <v>17324.911925533059</v>
      </c>
      <c r="AM121" s="16">
        <f t="shared" si="123"/>
        <v>0</v>
      </c>
      <c r="AN121" s="16">
        <f t="shared" si="124"/>
        <v>0</v>
      </c>
      <c r="AO121" s="16">
        <f t="shared" si="125"/>
        <v>0</v>
      </c>
      <c r="AP121" s="15">
        <v>611633</v>
      </c>
      <c r="AQ121" s="15">
        <v>611851.24699999997</v>
      </c>
      <c r="AR121" s="15">
        <v>613061.28800000006</v>
      </c>
      <c r="AS121" s="16">
        <f t="shared" si="78"/>
        <v>817.13020932037068</v>
      </c>
      <c r="AT121" s="16">
        <f t="shared" si="79"/>
        <v>840.76953937679343</v>
      </c>
      <c r="AU121" s="16">
        <f t="shared" si="80"/>
        <v>919.80285526190096</v>
      </c>
      <c r="AV121" s="16">
        <f t="shared" si="81"/>
        <v>855.47073637145616</v>
      </c>
      <c r="AW121" s="16">
        <f t="shared" si="82"/>
        <v>0</v>
      </c>
      <c r="AX121" s="16">
        <f t="shared" si="83"/>
        <v>0</v>
      </c>
      <c r="AY121" s="16">
        <f t="shared" si="84"/>
        <v>0</v>
      </c>
      <c r="AZ121" s="16">
        <f t="shared" si="85"/>
        <v>0</v>
      </c>
      <c r="BA121" s="16">
        <f t="shared" si="86"/>
        <v>898.02542022645423</v>
      </c>
      <c r="BB121" s="16">
        <f t="shared" si="87"/>
        <v>0</v>
      </c>
      <c r="BC121" s="16">
        <f t="shared" si="88"/>
        <v>0</v>
      </c>
      <c r="BD121" s="16">
        <f t="shared" si="89"/>
        <v>0</v>
      </c>
      <c r="BE121" s="16">
        <f t="shared" si="90"/>
        <v>1885.1182398787021</v>
      </c>
      <c r="BF121" s="16">
        <f t="shared" si="91"/>
        <v>1832.0568568958424</v>
      </c>
      <c r="BG121" s="16">
        <f t="shared" si="92"/>
        <v>1975.1814377431326</v>
      </c>
      <c r="BH121" s="16">
        <f t="shared" si="93"/>
        <v>1959.6143727975239</v>
      </c>
      <c r="BI121" s="16">
        <f t="shared" si="94"/>
        <v>0</v>
      </c>
      <c r="BJ121" s="16">
        <f t="shared" si="95"/>
        <v>0</v>
      </c>
      <c r="BK121" s="16">
        <f t="shared" si="96"/>
        <v>0</v>
      </c>
      <c r="BL121" s="16">
        <f t="shared" si="97"/>
        <v>0</v>
      </c>
      <c r="BM121" s="16">
        <f t="shared" si="98"/>
        <v>1933.5307808076609</v>
      </c>
      <c r="BN121" s="16">
        <f t="shared" si="99"/>
        <v>0</v>
      </c>
      <c r="BO121" s="16">
        <f t="shared" si="100"/>
        <v>0</v>
      </c>
      <c r="BP121" s="16">
        <f t="shared" si="101"/>
        <v>0</v>
      </c>
      <c r="BQ121" s="16">
        <f t="shared" si="102"/>
        <v>2702.2484491990731</v>
      </c>
      <c r="BR121" s="16">
        <f t="shared" si="103"/>
        <v>2672.8263962726364</v>
      </c>
      <c r="BS121" s="16">
        <f t="shared" si="104"/>
        <v>2894.9842930050336</v>
      </c>
      <c r="BT121" s="16">
        <f t="shared" si="105"/>
        <v>2815.0851091689801</v>
      </c>
      <c r="BU121" s="16">
        <f t="shared" si="106"/>
        <v>0</v>
      </c>
      <c r="BV121" s="16">
        <f t="shared" si="107"/>
        <v>0</v>
      </c>
      <c r="BW121" s="16">
        <f t="shared" si="108"/>
        <v>0</v>
      </c>
      <c r="BX121" s="16">
        <f t="shared" si="109"/>
        <v>0</v>
      </c>
      <c r="BY121" s="16">
        <f t="shared" si="110"/>
        <v>2831.556201034115</v>
      </c>
      <c r="BZ121" s="16">
        <f t="shared" si="111"/>
        <v>0</v>
      </c>
      <c r="CA121" s="16">
        <f t="shared" si="112"/>
        <v>0</v>
      </c>
      <c r="CB121" s="16">
        <f t="shared" si="113"/>
        <v>0</v>
      </c>
    </row>
    <row r="122" spans="1:80" x14ac:dyDescent="0.3">
      <c r="A122" t="s">
        <v>261</v>
      </c>
      <c r="B122" t="s">
        <v>283</v>
      </c>
      <c r="C122" t="s">
        <v>310</v>
      </c>
      <c r="D122" t="s">
        <v>565</v>
      </c>
      <c r="E122" t="s">
        <v>566</v>
      </c>
      <c r="F122" s="15">
        <v>7632.2688772747997</v>
      </c>
      <c r="G122" s="15">
        <v>7228.0156134445424</v>
      </c>
      <c r="H122" s="15">
        <v>7918.6792805890582</v>
      </c>
      <c r="I122" s="15">
        <v>7024.9676581595404</v>
      </c>
      <c r="J122" s="15"/>
      <c r="K122" s="15"/>
      <c r="L122" s="15"/>
      <c r="M122" s="15"/>
      <c r="N122" s="15">
        <v>7909.8275877671185</v>
      </c>
      <c r="O122" s="15"/>
      <c r="P122" s="15"/>
      <c r="Q122" s="15"/>
      <c r="R122" s="15">
        <v>14126.982127734032</v>
      </c>
      <c r="S122" s="15">
        <v>13793.594422259979</v>
      </c>
      <c r="T122" s="15">
        <v>13608.306246164138</v>
      </c>
      <c r="U122" s="15">
        <v>13775.586713773915</v>
      </c>
      <c r="V122" s="15"/>
      <c r="W122" s="15"/>
      <c r="X122" s="15"/>
      <c r="Y122" s="15"/>
      <c r="Z122" s="15">
        <v>13806.307476621174</v>
      </c>
      <c r="AA122" s="15"/>
      <c r="AB122" s="15"/>
      <c r="AC122" s="15"/>
      <c r="AD122" s="16">
        <f t="shared" si="114"/>
        <v>21759.251005008831</v>
      </c>
      <c r="AE122" s="16">
        <f t="shared" si="115"/>
        <v>21021.610035704522</v>
      </c>
      <c r="AF122" s="16">
        <f t="shared" si="116"/>
        <v>21526.985526753197</v>
      </c>
      <c r="AG122" s="16">
        <f t="shared" si="117"/>
        <v>20800.554371933456</v>
      </c>
      <c r="AH122" s="16">
        <f t="shared" si="118"/>
        <v>0</v>
      </c>
      <c r="AI122" s="16">
        <f t="shared" si="119"/>
        <v>0</v>
      </c>
      <c r="AJ122" s="16">
        <f t="shared" si="120"/>
        <v>0</v>
      </c>
      <c r="AK122" s="16">
        <f t="shared" si="121"/>
        <v>0</v>
      </c>
      <c r="AL122" s="16">
        <f t="shared" si="122"/>
        <v>21716.135064388291</v>
      </c>
      <c r="AM122" s="16">
        <f t="shared" si="123"/>
        <v>0</v>
      </c>
      <c r="AN122" s="16">
        <f t="shared" si="124"/>
        <v>0</v>
      </c>
      <c r="AO122" s="16">
        <f t="shared" si="125"/>
        <v>0</v>
      </c>
      <c r="AP122" s="15">
        <v>741209</v>
      </c>
      <c r="AQ122" s="15">
        <v>745608.93</v>
      </c>
      <c r="AR122" s="15">
        <v>752153.14199999999</v>
      </c>
      <c r="AS122" s="16">
        <f t="shared" si="78"/>
        <v>1029.7053701823372</v>
      </c>
      <c r="AT122" s="16">
        <f t="shared" si="79"/>
        <v>975.16565684503871</v>
      </c>
      <c r="AU122" s="16">
        <f t="shared" si="80"/>
        <v>1068.3463477358016</v>
      </c>
      <c r="AV122" s="16">
        <f t="shared" si="81"/>
        <v>942.17858390718857</v>
      </c>
      <c r="AW122" s="16">
        <f t="shared" si="82"/>
        <v>0</v>
      </c>
      <c r="AX122" s="16">
        <f t="shared" si="83"/>
        <v>0</v>
      </c>
      <c r="AY122" s="16">
        <f t="shared" si="84"/>
        <v>0</v>
      </c>
      <c r="AZ122" s="16">
        <f t="shared" si="85"/>
        <v>0</v>
      </c>
      <c r="BA122" s="16">
        <f t="shared" si="86"/>
        <v>1060.8547281974102</v>
      </c>
      <c r="BB122" s="16">
        <f t="shared" si="87"/>
        <v>0</v>
      </c>
      <c r="BC122" s="16">
        <f t="shared" si="88"/>
        <v>0</v>
      </c>
      <c r="BD122" s="16">
        <f t="shared" si="89"/>
        <v>0</v>
      </c>
      <c r="BE122" s="16">
        <f t="shared" si="90"/>
        <v>1905.937748696256</v>
      </c>
      <c r="BF122" s="16">
        <f t="shared" si="91"/>
        <v>1860.9588418732069</v>
      </c>
      <c r="BG122" s="16">
        <f t="shared" si="92"/>
        <v>1835.9607406499567</v>
      </c>
      <c r="BH122" s="16">
        <f t="shared" si="93"/>
        <v>1847.5619268366213</v>
      </c>
      <c r="BI122" s="16">
        <f t="shared" si="94"/>
        <v>0</v>
      </c>
      <c r="BJ122" s="16">
        <f t="shared" si="95"/>
        <v>0</v>
      </c>
      <c r="BK122" s="16">
        <f t="shared" si="96"/>
        <v>0</v>
      </c>
      <c r="BL122" s="16">
        <f t="shared" si="97"/>
        <v>0</v>
      </c>
      <c r="BM122" s="16">
        <f t="shared" si="98"/>
        <v>1851.6821514759988</v>
      </c>
      <c r="BN122" s="16">
        <f t="shared" si="99"/>
        <v>0</v>
      </c>
      <c r="BO122" s="16">
        <f t="shared" si="100"/>
        <v>0</v>
      </c>
      <c r="BP122" s="16">
        <f t="shared" si="101"/>
        <v>0</v>
      </c>
      <c r="BQ122" s="16">
        <f t="shared" si="102"/>
        <v>2935.6431188785932</v>
      </c>
      <c r="BR122" s="16">
        <f t="shared" si="103"/>
        <v>2836.1244987182458</v>
      </c>
      <c r="BS122" s="16">
        <f t="shared" si="104"/>
        <v>2904.3070883857586</v>
      </c>
      <c r="BT122" s="16">
        <f t="shared" si="105"/>
        <v>2789.7405107438099</v>
      </c>
      <c r="BU122" s="16">
        <f t="shared" si="106"/>
        <v>0</v>
      </c>
      <c r="BV122" s="16">
        <f t="shared" si="107"/>
        <v>0</v>
      </c>
      <c r="BW122" s="16">
        <f t="shared" si="108"/>
        <v>0</v>
      </c>
      <c r="BX122" s="16">
        <f t="shared" si="109"/>
        <v>0</v>
      </c>
      <c r="BY122" s="16">
        <f t="shared" si="110"/>
        <v>2912.5368796734087</v>
      </c>
      <c r="BZ122" s="16">
        <f t="shared" si="111"/>
        <v>0</v>
      </c>
      <c r="CA122" s="16">
        <f t="shared" si="112"/>
        <v>0</v>
      </c>
      <c r="CB122" s="16">
        <f t="shared" si="113"/>
        <v>0</v>
      </c>
    </row>
    <row r="123" spans="1:80" x14ac:dyDescent="0.3">
      <c r="A123" t="s">
        <v>255</v>
      </c>
      <c r="B123" t="s">
        <v>250</v>
      </c>
      <c r="C123" t="s">
        <v>263</v>
      </c>
      <c r="D123" t="s">
        <v>567</v>
      </c>
      <c r="E123" t="s">
        <v>568</v>
      </c>
      <c r="F123" s="15">
        <v>3611.8420554548729</v>
      </c>
      <c r="G123" s="15">
        <v>3673.328812601826</v>
      </c>
      <c r="H123" s="15">
        <v>3916.1266394186987</v>
      </c>
      <c r="I123" s="15">
        <v>3900.174122518124</v>
      </c>
      <c r="J123" s="15"/>
      <c r="K123" s="15"/>
      <c r="L123" s="15"/>
      <c r="M123" s="15"/>
      <c r="N123" s="15">
        <v>3804.2812013612747</v>
      </c>
      <c r="O123" s="15"/>
      <c r="P123" s="15"/>
      <c r="Q123" s="15"/>
      <c r="R123" s="15">
        <v>6164.4126632761991</v>
      </c>
      <c r="S123" s="15">
        <v>6234.2893544214639</v>
      </c>
      <c r="T123" s="15">
        <v>6419.5735676852482</v>
      </c>
      <c r="U123" s="15">
        <v>6552.6061907608973</v>
      </c>
      <c r="V123" s="15"/>
      <c r="W123" s="15"/>
      <c r="X123" s="15"/>
      <c r="Y123" s="15"/>
      <c r="Z123" s="15">
        <v>6275.7183864410499</v>
      </c>
      <c r="AA123" s="15"/>
      <c r="AB123" s="15"/>
      <c r="AC123" s="15"/>
      <c r="AD123" s="16">
        <f t="shared" si="114"/>
        <v>9776.254718731072</v>
      </c>
      <c r="AE123" s="16">
        <f t="shared" si="115"/>
        <v>9907.6181670232909</v>
      </c>
      <c r="AF123" s="16">
        <f t="shared" si="116"/>
        <v>10335.700207103946</v>
      </c>
      <c r="AG123" s="16">
        <f t="shared" si="117"/>
        <v>10452.780313279021</v>
      </c>
      <c r="AH123" s="16">
        <f t="shared" si="118"/>
        <v>0</v>
      </c>
      <c r="AI123" s="16">
        <f t="shared" si="119"/>
        <v>0</v>
      </c>
      <c r="AJ123" s="16">
        <f t="shared" si="120"/>
        <v>0</v>
      </c>
      <c r="AK123" s="16">
        <f t="shared" si="121"/>
        <v>0</v>
      </c>
      <c r="AL123" s="16">
        <f t="shared" si="122"/>
        <v>10079.999587802326</v>
      </c>
      <c r="AM123" s="16">
        <f t="shared" si="123"/>
        <v>0</v>
      </c>
      <c r="AN123" s="16">
        <f t="shared" si="124"/>
        <v>0</v>
      </c>
      <c r="AO123" s="16">
        <f t="shared" si="125"/>
        <v>0</v>
      </c>
      <c r="AP123" s="15">
        <v>319030</v>
      </c>
      <c r="AQ123" s="15">
        <v>317516.79800000001</v>
      </c>
      <c r="AR123" s="15">
        <v>317687.495</v>
      </c>
      <c r="AS123" s="16">
        <f t="shared" si="78"/>
        <v>1132.1324187239047</v>
      </c>
      <c r="AT123" s="16">
        <f t="shared" si="79"/>
        <v>1151.4054517135773</v>
      </c>
      <c r="AU123" s="16">
        <f t="shared" si="80"/>
        <v>1227.5104659181577</v>
      </c>
      <c r="AV123" s="16">
        <f t="shared" si="81"/>
        <v>1228.3363107353216</v>
      </c>
      <c r="AW123" s="16">
        <f t="shared" si="82"/>
        <v>0</v>
      </c>
      <c r="AX123" s="16">
        <f t="shared" si="83"/>
        <v>0</v>
      </c>
      <c r="AY123" s="16">
        <f t="shared" si="84"/>
        <v>0</v>
      </c>
      <c r="AZ123" s="16">
        <f t="shared" si="85"/>
        <v>0</v>
      </c>
      <c r="BA123" s="16">
        <f t="shared" si="86"/>
        <v>1198.1354137242447</v>
      </c>
      <c r="BB123" s="16">
        <f t="shared" si="87"/>
        <v>0</v>
      </c>
      <c r="BC123" s="16">
        <f t="shared" si="88"/>
        <v>0</v>
      </c>
      <c r="BD123" s="16">
        <f t="shared" si="89"/>
        <v>0</v>
      </c>
      <c r="BE123" s="16">
        <f t="shared" si="90"/>
        <v>1932.2360477936868</v>
      </c>
      <c r="BF123" s="16">
        <f t="shared" si="91"/>
        <v>1954.1389068179997</v>
      </c>
      <c r="BG123" s="16">
        <f t="shared" si="92"/>
        <v>2012.216270471507</v>
      </c>
      <c r="BH123" s="16">
        <f t="shared" si="93"/>
        <v>2063.7037889128933</v>
      </c>
      <c r="BI123" s="16">
        <f t="shared" si="94"/>
        <v>0</v>
      </c>
      <c r="BJ123" s="16">
        <f t="shared" si="95"/>
        <v>0</v>
      </c>
      <c r="BK123" s="16">
        <f t="shared" si="96"/>
        <v>0</v>
      </c>
      <c r="BL123" s="16">
        <f t="shared" si="97"/>
        <v>0</v>
      </c>
      <c r="BM123" s="16">
        <f t="shared" si="98"/>
        <v>1976.4996453639753</v>
      </c>
      <c r="BN123" s="16">
        <f t="shared" si="99"/>
        <v>0</v>
      </c>
      <c r="BO123" s="16">
        <f t="shared" si="100"/>
        <v>0</v>
      </c>
      <c r="BP123" s="16">
        <f t="shared" si="101"/>
        <v>0</v>
      </c>
      <c r="BQ123" s="16">
        <f t="shared" si="102"/>
        <v>3064.3684665175915</v>
      </c>
      <c r="BR123" s="16">
        <f t="shared" si="103"/>
        <v>3105.5443585315775</v>
      </c>
      <c r="BS123" s="16">
        <f t="shared" si="104"/>
        <v>3239.7267363896644</v>
      </c>
      <c r="BT123" s="16">
        <f t="shared" si="105"/>
        <v>3292.0400996482149</v>
      </c>
      <c r="BU123" s="16">
        <f t="shared" si="106"/>
        <v>0</v>
      </c>
      <c r="BV123" s="16">
        <f t="shared" si="107"/>
        <v>0</v>
      </c>
      <c r="BW123" s="16">
        <f t="shared" si="108"/>
        <v>0</v>
      </c>
      <c r="BX123" s="16">
        <f t="shared" si="109"/>
        <v>0</v>
      </c>
      <c r="BY123" s="16">
        <f t="shared" si="110"/>
        <v>3174.6350590882203</v>
      </c>
      <c r="BZ123" s="16">
        <f t="shared" si="111"/>
        <v>0</v>
      </c>
      <c r="CA123" s="16">
        <f t="shared" si="112"/>
        <v>0</v>
      </c>
      <c r="CB123" s="16">
        <f t="shared" si="113"/>
        <v>0</v>
      </c>
    </row>
    <row r="124" spans="1:80" x14ac:dyDescent="0.3">
      <c r="A124" t="s">
        <v>261</v>
      </c>
      <c r="B124" t="s">
        <v>283</v>
      </c>
      <c r="C124" t="s">
        <v>297</v>
      </c>
      <c r="D124" t="s">
        <v>571</v>
      </c>
      <c r="E124" t="s">
        <v>572</v>
      </c>
      <c r="F124" s="15">
        <v>1847.0060764210534</v>
      </c>
      <c r="G124" s="15">
        <v>1923.35840610696</v>
      </c>
      <c r="H124" s="15">
        <v>2096.589819709021</v>
      </c>
      <c r="I124" s="15">
        <v>2256.4202509377901</v>
      </c>
      <c r="J124" s="15"/>
      <c r="K124" s="15"/>
      <c r="L124" s="15"/>
      <c r="M124" s="15"/>
      <c r="N124" s="15">
        <v>2336.2347247961043</v>
      </c>
      <c r="O124" s="15"/>
      <c r="P124" s="15"/>
      <c r="Q124" s="15"/>
      <c r="R124" s="15">
        <v>5444.7187507263925</v>
      </c>
      <c r="S124" s="15">
        <v>5312.3312204028043</v>
      </c>
      <c r="T124" s="15">
        <v>5523.4174804017957</v>
      </c>
      <c r="U124" s="15">
        <v>5652.3055873511385</v>
      </c>
      <c r="V124" s="15"/>
      <c r="W124" s="15"/>
      <c r="X124" s="15"/>
      <c r="Y124" s="15"/>
      <c r="Z124" s="15">
        <v>5582.1540960900629</v>
      </c>
      <c r="AA124" s="15"/>
      <c r="AB124" s="15"/>
      <c r="AC124" s="15"/>
      <c r="AD124" s="16">
        <f t="shared" si="114"/>
        <v>7291.7248271474455</v>
      </c>
      <c r="AE124" s="16">
        <f t="shared" si="115"/>
        <v>7235.6896265097639</v>
      </c>
      <c r="AF124" s="16">
        <f t="shared" si="116"/>
        <v>7620.0073001108167</v>
      </c>
      <c r="AG124" s="16">
        <f t="shared" si="117"/>
        <v>7908.7258382889286</v>
      </c>
      <c r="AH124" s="16">
        <f t="shared" si="118"/>
        <v>0</v>
      </c>
      <c r="AI124" s="16">
        <f t="shared" si="119"/>
        <v>0</v>
      </c>
      <c r="AJ124" s="16">
        <f t="shared" si="120"/>
        <v>0</v>
      </c>
      <c r="AK124" s="16">
        <f t="shared" si="121"/>
        <v>0</v>
      </c>
      <c r="AL124" s="16">
        <f t="shared" si="122"/>
        <v>7918.3888208861672</v>
      </c>
      <c r="AM124" s="16">
        <f t="shared" si="123"/>
        <v>0</v>
      </c>
      <c r="AN124" s="16">
        <f t="shared" si="124"/>
        <v>0</v>
      </c>
      <c r="AO124" s="16">
        <f t="shared" si="125"/>
        <v>0</v>
      </c>
      <c r="AP124" s="15">
        <v>329209</v>
      </c>
      <c r="AQ124" s="15">
        <v>329462.48800000001</v>
      </c>
      <c r="AR124" s="15">
        <v>331286.11099999998</v>
      </c>
      <c r="AS124" s="16">
        <f t="shared" si="78"/>
        <v>561.04361558191101</v>
      </c>
      <c r="AT124" s="16">
        <f t="shared" si="79"/>
        <v>584.23627729100963</v>
      </c>
      <c r="AU124" s="16">
        <f t="shared" si="80"/>
        <v>636.85677478714774</v>
      </c>
      <c r="AV124" s="16">
        <f t="shared" si="81"/>
        <v>684.879260347779</v>
      </c>
      <c r="AW124" s="16">
        <f t="shared" si="82"/>
        <v>0</v>
      </c>
      <c r="AX124" s="16">
        <f t="shared" si="83"/>
        <v>0</v>
      </c>
      <c r="AY124" s="16">
        <f t="shared" si="84"/>
        <v>0</v>
      </c>
      <c r="AZ124" s="16">
        <f t="shared" si="85"/>
        <v>0</v>
      </c>
      <c r="BA124" s="16">
        <f t="shared" si="86"/>
        <v>709.10492389534318</v>
      </c>
      <c r="BB124" s="16">
        <f t="shared" si="87"/>
        <v>0</v>
      </c>
      <c r="BC124" s="16">
        <f t="shared" si="88"/>
        <v>0</v>
      </c>
      <c r="BD124" s="16">
        <f t="shared" si="89"/>
        <v>0</v>
      </c>
      <c r="BE124" s="16">
        <f t="shared" si="90"/>
        <v>1653.8790709629423</v>
      </c>
      <c r="BF124" s="16">
        <f t="shared" si="91"/>
        <v>1613.6652462122252</v>
      </c>
      <c r="BG124" s="16">
        <f t="shared" si="92"/>
        <v>1677.7844713849852</v>
      </c>
      <c r="BH124" s="16">
        <f t="shared" si="93"/>
        <v>1715.6143091322549</v>
      </c>
      <c r="BI124" s="16">
        <f t="shared" si="94"/>
        <v>0</v>
      </c>
      <c r="BJ124" s="16">
        <f t="shared" si="95"/>
        <v>0</v>
      </c>
      <c r="BK124" s="16">
        <f t="shared" si="96"/>
        <v>0</v>
      </c>
      <c r="BL124" s="16">
        <f t="shared" si="97"/>
        <v>0</v>
      </c>
      <c r="BM124" s="16">
        <f t="shared" si="98"/>
        <v>1694.3215993955776</v>
      </c>
      <c r="BN124" s="16">
        <f t="shared" si="99"/>
        <v>0</v>
      </c>
      <c r="BO124" s="16">
        <f t="shared" si="100"/>
        <v>0</v>
      </c>
      <c r="BP124" s="16">
        <f t="shared" si="101"/>
        <v>0</v>
      </c>
      <c r="BQ124" s="16">
        <f t="shared" si="102"/>
        <v>2214.9226865448531</v>
      </c>
      <c r="BR124" s="16">
        <f t="shared" si="103"/>
        <v>2197.9015235032343</v>
      </c>
      <c r="BS124" s="16">
        <f t="shared" si="104"/>
        <v>2314.6412461721329</v>
      </c>
      <c r="BT124" s="16">
        <f t="shared" si="105"/>
        <v>2400.4935694800342</v>
      </c>
      <c r="BU124" s="16">
        <f t="shared" si="106"/>
        <v>0</v>
      </c>
      <c r="BV124" s="16">
        <f t="shared" si="107"/>
        <v>0</v>
      </c>
      <c r="BW124" s="16">
        <f t="shared" si="108"/>
        <v>0</v>
      </c>
      <c r="BX124" s="16">
        <f t="shared" si="109"/>
        <v>0</v>
      </c>
      <c r="BY124" s="16">
        <f t="shared" si="110"/>
        <v>2403.4265232909206</v>
      </c>
      <c r="BZ124" s="16">
        <f t="shared" si="111"/>
        <v>0</v>
      </c>
      <c r="CA124" s="16">
        <f t="shared" si="112"/>
        <v>0</v>
      </c>
      <c r="CB124" s="16">
        <f t="shared" si="113"/>
        <v>0</v>
      </c>
    </row>
    <row r="125" spans="1:80" x14ac:dyDescent="0.3">
      <c r="A125" t="s">
        <v>261</v>
      </c>
      <c r="B125" t="s">
        <v>283</v>
      </c>
      <c r="C125" t="s">
        <v>297</v>
      </c>
      <c r="D125" t="s">
        <v>573</v>
      </c>
      <c r="E125" t="s">
        <v>574</v>
      </c>
      <c r="F125" s="15">
        <v>5738.3707601252636</v>
      </c>
      <c r="G125" s="15">
        <v>5756.3881125307562</v>
      </c>
      <c r="H125" s="15">
        <v>5815.5609103527877</v>
      </c>
      <c r="I125" s="15">
        <v>5968.7424283867476</v>
      </c>
      <c r="J125" s="15"/>
      <c r="K125" s="15"/>
      <c r="L125" s="15"/>
      <c r="M125" s="15"/>
      <c r="N125" s="15">
        <v>6232.4052269465355</v>
      </c>
      <c r="O125" s="15"/>
      <c r="P125" s="15"/>
      <c r="Q125" s="15"/>
      <c r="R125" s="15">
        <v>14902.400568857851</v>
      </c>
      <c r="S125" s="15">
        <v>14624.123234802653</v>
      </c>
      <c r="T125" s="15">
        <v>14987.501988085276</v>
      </c>
      <c r="U125" s="15">
        <v>15480.498933523453</v>
      </c>
      <c r="V125" s="15"/>
      <c r="W125" s="15"/>
      <c r="X125" s="15"/>
      <c r="Y125" s="15"/>
      <c r="Z125" s="15">
        <v>15458.512637316213</v>
      </c>
      <c r="AA125" s="15"/>
      <c r="AB125" s="15"/>
      <c r="AC125" s="15"/>
      <c r="AD125" s="16">
        <f t="shared" si="114"/>
        <v>20640.771328983115</v>
      </c>
      <c r="AE125" s="16">
        <f t="shared" si="115"/>
        <v>20380.51134733341</v>
      </c>
      <c r="AF125" s="16">
        <f t="shared" si="116"/>
        <v>20803.062898438064</v>
      </c>
      <c r="AG125" s="16">
        <f t="shared" si="117"/>
        <v>21449.241361910201</v>
      </c>
      <c r="AH125" s="16">
        <f t="shared" si="118"/>
        <v>0</v>
      </c>
      <c r="AI125" s="16">
        <f t="shared" si="119"/>
        <v>0</v>
      </c>
      <c r="AJ125" s="16">
        <f t="shared" si="120"/>
        <v>0</v>
      </c>
      <c r="AK125" s="16">
        <f t="shared" si="121"/>
        <v>0</v>
      </c>
      <c r="AL125" s="16">
        <f t="shared" si="122"/>
        <v>21690.917864262748</v>
      </c>
      <c r="AM125" s="16">
        <f t="shared" si="123"/>
        <v>0</v>
      </c>
      <c r="AN125" s="16">
        <f t="shared" si="124"/>
        <v>0</v>
      </c>
      <c r="AO125" s="16">
        <f t="shared" si="125"/>
        <v>0</v>
      </c>
      <c r="AP125" s="15">
        <v>817851</v>
      </c>
      <c r="AQ125" s="15">
        <v>821135.88199999998</v>
      </c>
      <c r="AR125" s="15">
        <v>826113.85399999982</v>
      </c>
      <c r="AS125" s="16">
        <f t="shared" si="78"/>
        <v>701.6401227271549</v>
      </c>
      <c r="AT125" s="16">
        <f t="shared" si="79"/>
        <v>703.84313432773899</v>
      </c>
      <c r="AU125" s="16">
        <f t="shared" si="80"/>
        <v>711.07829058750156</v>
      </c>
      <c r="AV125" s="16">
        <f t="shared" si="81"/>
        <v>726.8885161672606</v>
      </c>
      <c r="AW125" s="16">
        <f t="shared" si="82"/>
        <v>0</v>
      </c>
      <c r="AX125" s="16">
        <f t="shared" si="83"/>
        <v>0</v>
      </c>
      <c r="AY125" s="16">
        <f t="shared" si="84"/>
        <v>0</v>
      </c>
      <c r="AZ125" s="16">
        <f t="shared" si="85"/>
        <v>0</v>
      </c>
      <c r="BA125" s="16">
        <f t="shared" si="86"/>
        <v>758.9980371782774</v>
      </c>
      <c r="BB125" s="16">
        <f t="shared" si="87"/>
        <v>0</v>
      </c>
      <c r="BC125" s="16">
        <f t="shared" si="88"/>
        <v>0</v>
      </c>
      <c r="BD125" s="16">
        <f t="shared" si="89"/>
        <v>0</v>
      </c>
      <c r="BE125" s="16">
        <f t="shared" si="90"/>
        <v>1822.1412664235725</v>
      </c>
      <c r="BF125" s="16">
        <f t="shared" si="91"/>
        <v>1788.1158346450213</v>
      </c>
      <c r="BG125" s="16">
        <f t="shared" si="92"/>
        <v>1832.5467582830215</v>
      </c>
      <c r="BH125" s="16">
        <f t="shared" si="93"/>
        <v>1885.2542280600831</v>
      </c>
      <c r="BI125" s="16">
        <f t="shared" si="94"/>
        <v>0</v>
      </c>
      <c r="BJ125" s="16">
        <f t="shared" si="95"/>
        <v>0</v>
      </c>
      <c r="BK125" s="16">
        <f t="shared" si="96"/>
        <v>0</v>
      </c>
      <c r="BL125" s="16">
        <f t="shared" si="97"/>
        <v>0</v>
      </c>
      <c r="BM125" s="16">
        <f t="shared" si="98"/>
        <v>1882.5766814214328</v>
      </c>
      <c r="BN125" s="16">
        <f t="shared" si="99"/>
        <v>0</v>
      </c>
      <c r="BO125" s="16">
        <f t="shared" si="100"/>
        <v>0</v>
      </c>
      <c r="BP125" s="16">
        <f t="shared" si="101"/>
        <v>0</v>
      </c>
      <c r="BQ125" s="16">
        <f t="shared" si="102"/>
        <v>2523.7813891507271</v>
      </c>
      <c r="BR125" s="16">
        <f t="shared" si="103"/>
        <v>2491.9589689727604</v>
      </c>
      <c r="BS125" s="16">
        <f t="shared" si="104"/>
        <v>2543.6250488705232</v>
      </c>
      <c r="BT125" s="16">
        <f t="shared" si="105"/>
        <v>2612.1427442273434</v>
      </c>
      <c r="BU125" s="16">
        <f t="shared" si="106"/>
        <v>0</v>
      </c>
      <c r="BV125" s="16">
        <f t="shared" si="107"/>
        <v>0</v>
      </c>
      <c r="BW125" s="16">
        <f t="shared" si="108"/>
        <v>0</v>
      </c>
      <c r="BX125" s="16">
        <f t="shared" si="109"/>
        <v>0</v>
      </c>
      <c r="BY125" s="16">
        <f t="shared" si="110"/>
        <v>2641.5747185997102</v>
      </c>
      <c r="BZ125" s="16">
        <f t="shared" si="111"/>
        <v>0</v>
      </c>
      <c r="CA125" s="16">
        <f t="shared" si="112"/>
        <v>0</v>
      </c>
      <c r="CB125" s="16">
        <f t="shared" si="113"/>
        <v>0</v>
      </c>
    </row>
    <row r="126" spans="1:80" x14ac:dyDescent="0.3">
      <c r="A126" t="s">
        <v>255</v>
      </c>
      <c r="B126" t="s">
        <v>265</v>
      </c>
      <c r="C126" t="s">
        <v>281</v>
      </c>
      <c r="D126" t="s">
        <v>577</v>
      </c>
      <c r="E126" t="s">
        <v>578</v>
      </c>
      <c r="F126" s="15">
        <v>2510.6397823616335</v>
      </c>
      <c r="G126" s="15">
        <v>2638.9877868355429</v>
      </c>
      <c r="H126" s="15">
        <v>3343.7959052633187</v>
      </c>
      <c r="I126" s="15">
        <v>3109.0168242308837</v>
      </c>
      <c r="J126" s="15"/>
      <c r="K126" s="15"/>
      <c r="L126" s="15"/>
      <c r="M126" s="15"/>
      <c r="N126" s="15">
        <v>3543.8867676262021</v>
      </c>
      <c r="O126" s="15"/>
      <c r="P126" s="15"/>
      <c r="Q126" s="15"/>
      <c r="R126" s="15">
        <v>5049.5667454238883</v>
      </c>
      <c r="S126" s="15">
        <v>5129.9150669236715</v>
      </c>
      <c r="T126" s="15">
        <v>5499.0035396366948</v>
      </c>
      <c r="U126" s="15">
        <v>5336.8382200559927</v>
      </c>
      <c r="V126" s="15"/>
      <c r="W126" s="15"/>
      <c r="X126" s="15"/>
      <c r="Y126" s="15"/>
      <c r="Z126" s="15">
        <v>5418.3234156212111</v>
      </c>
      <c r="AA126" s="15"/>
      <c r="AB126" s="15"/>
      <c r="AC126" s="15"/>
      <c r="AD126" s="16">
        <f t="shared" si="114"/>
        <v>7560.2065277855218</v>
      </c>
      <c r="AE126" s="16">
        <f t="shared" si="115"/>
        <v>7768.9028537592148</v>
      </c>
      <c r="AF126" s="16">
        <f t="shared" si="116"/>
        <v>8842.7994449000144</v>
      </c>
      <c r="AG126" s="16">
        <f t="shared" si="117"/>
        <v>8445.8550442868764</v>
      </c>
      <c r="AH126" s="16">
        <f t="shared" si="118"/>
        <v>0</v>
      </c>
      <c r="AI126" s="16">
        <f t="shared" si="119"/>
        <v>0</v>
      </c>
      <c r="AJ126" s="16">
        <f t="shared" si="120"/>
        <v>0</v>
      </c>
      <c r="AK126" s="16">
        <f t="shared" si="121"/>
        <v>0</v>
      </c>
      <c r="AL126" s="16">
        <f t="shared" si="122"/>
        <v>8962.2101832474127</v>
      </c>
      <c r="AM126" s="16">
        <f t="shared" si="123"/>
        <v>0</v>
      </c>
      <c r="AN126" s="16">
        <f t="shared" si="124"/>
        <v>0</v>
      </c>
      <c r="AO126" s="16">
        <f t="shared" si="125"/>
        <v>0</v>
      </c>
      <c r="AP126" s="15">
        <v>233759</v>
      </c>
      <c r="AQ126" s="15">
        <v>235099.179</v>
      </c>
      <c r="AR126" s="15">
        <v>236458.59099999999</v>
      </c>
      <c r="AS126" s="16">
        <f t="shared" si="78"/>
        <v>1074.0291421342638</v>
      </c>
      <c r="AT126" s="16">
        <f t="shared" si="79"/>
        <v>1128.9352653098033</v>
      </c>
      <c r="AU126" s="16">
        <f t="shared" si="80"/>
        <v>1430.4458460479891</v>
      </c>
      <c r="AV126" s="16">
        <f t="shared" si="81"/>
        <v>1322.4277674873904</v>
      </c>
      <c r="AW126" s="16">
        <f t="shared" si="82"/>
        <v>0</v>
      </c>
      <c r="AX126" s="16">
        <f t="shared" si="83"/>
        <v>0</v>
      </c>
      <c r="AY126" s="16">
        <f t="shared" si="84"/>
        <v>0</v>
      </c>
      <c r="AZ126" s="16">
        <f t="shared" si="85"/>
        <v>0</v>
      </c>
      <c r="BA126" s="16">
        <f t="shared" si="86"/>
        <v>1507.4007415509527</v>
      </c>
      <c r="BB126" s="16">
        <f t="shared" si="87"/>
        <v>0</v>
      </c>
      <c r="BC126" s="16">
        <f t="shared" si="88"/>
        <v>0</v>
      </c>
      <c r="BD126" s="16">
        <f t="shared" si="89"/>
        <v>0</v>
      </c>
      <c r="BE126" s="16">
        <f t="shared" si="90"/>
        <v>2160.1592860270143</v>
      </c>
      <c r="BF126" s="16">
        <f t="shared" si="91"/>
        <v>2194.5315760777858</v>
      </c>
      <c r="BG126" s="16">
        <f t="shared" si="92"/>
        <v>2352.424308641248</v>
      </c>
      <c r="BH126" s="16">
        <f t="shared" si="93"/>
        <v>2270.036944729608</v>
      </c>
      <c r="BI126" s="16">
        <f t="shared" si="94"/>
        <v>0</v>
      </c>
      <c r="BJ126" s="16">
        <f t="shared" si="95"/>
        <v>0</v>
      </c>
      <c r="BK126" s="16">
        <f t="shared" si="96"/>
        <v>0</v>
      </c>
      <c r="BL126" s="16">
        <f t="shared" si="97"/>
        <v>0</v>
      </c>
      <c r="BM126" s="16">
        <f t="shared" si="98"/>
        <v>2304.6968682188426</v>
      </c>
      <c r="BN126" s="16">
        <f t="shared" si="99"/>
        <v>0</v>
      </c>
      <c r="BO126" s="16">
        <f t="shared" si="100"/>
        <v>0</v>
      </c>
      <c r="BP126" s="16">
        <f t="shared" si="101"/>
        <v>0</v>
      </c>
      <c r="BQ126" s="16">
        <f t="shared" si="102"/>
        <v>3234.1884281612784</v>
      </c>
      <c r="BR126" s="16">
        <f t="shared" si="103"/>
        <v>3323.4668413875893</v>
      </c>
      <c r="BS126" s="16">
        <f t="shared" si="104"/>
        <v>3782.8701546892371</v>
      </c>
      <c r="BT126" s="16">
        <f t="shared" si="105"/>
        <v>3592.4647122169986</v>
      </c>
      <c r="BU126" s="16">
        <f t="shared" si="106"/>
        <v>0</v>
      </c>
      <c r="BV126" s="16">
        <f t="shared" si="107"/>
        <v>0</v>
      </c>
      <c r="BW126" s="16">
        <f t="shared" si="108"/>
        <v>0</v>
      </c>
      <c r="BX126" s="16">
        <f t="shared" si="109"/>
        <v>0</v>
      </c>
      <c r="BY126" s="16">
        <f t="shared" si="110"/>
        <v>3812.0976097697953</v>
      </c>
      <c r="BZ126" s="16">
        <f t="shared" si="111"/>
        <v>0</v>
      </c>
      <c r="CA126" s="16">
        <f t="shared" si="112"/>
        <v>0</v>
      </c>
      <c r="CB126" s="16">
        <f t="shared" si="113"/>
        <v>0</v>
      </c>
    </row>
    <row r="127" spans="1:80" x14ac:dyDescent="0.3">
      <c r="A127" t="s">
        <v>288</v>
      </c>
      <c r="B127" t="s">
        <v>312</v>
      </c>
      <c r="C127" t="s">
        <v>336</v>
      </c>
      <c r="D127" t="s">
        <v>579</v>
      </c>
      <c r="E127" t="s">
        <v>580</v>
      </c>
      <c r="F127" s="15">
        <v>6297.9201695264946</v>
      </c>
      <c r="G127" s="15">
        <v>6109.8423370652008</v>
      </c>
      <c r="H127" s="15">
        <v>6447.6348781263714</v>
      </c>
      <c r="I127" s="15">
        <v>6347.5580564999564</v>
      </c>
      <c r="J127" s="15"/>
      <c r="K127" s="15"/>
      <c r="L127" s="15"/>
      <c r="M127" s="15"/>
      <c r="N127" s="15">
        <v>6884.5202521172941</v>
      </c>
      <c r="O127" s="15"/>
      <c r="P127" s="15"/>
      <c r="Q127" s="15"/>
      <c r="R127" s="15">
        <v>9796.7123226538024</v>
      </c>
      <c r="S127" s="15">
        <v>9902.165539821026</v>
      </c>
      <c r="T127" s="15">
        <v>10165.657779653153</v>
      </c>
      <c r="U127" s="15">
        <v>10195.345747138963</v>
      </c>
      <c r="V127" s="15"/>
      <c r="W127" s="15"/>
      <c r="X127" s="15"/>
      <c r="Y127" s="15"/>
      <c r="Z127" s="15">
        <v>10048.069683858572</v>
      </c>
      <c r="AA127" s="15"/>
      <c r="AB127" s="15"/>
      <c r="AC127" s="15"/>
      <c r="AD127" s="16">
        <f t="shared" si="114"/>
        <v>16094.632492180297</v>
      </c>
      <c r="AE127" s="16">
        <f t="shared" si="115"/>
        <v>16012.007876886226</v>
      </c>
      <c r="AF127" s="16">
        <f t="shared" si="116"/>
        <v>16613.292657779522</v>
      </c>
      <c r="AG127" s="16">
        <f t="shared" si="117"/>
        <v>16542.903803638917</v>
      </c>
      <c r="AH127" s="16">
        <f t="shared" si="118"/>
        <v>0</v>
      </c>
      <c r="AI127" s="16">
        <f t="shared" si="119"/>
        <v>0</v>
      </c>
      <c r="AJ127" s="16">
        <f t="shared" si="120"/>
        <v>0</v>
      </c>
      <c r="AK127" s="16">
        <f t="shared" si="121"/>
        <v>0</v>
      </c>
      <c r="AL127" s="16">
        <f t="shared" si="122"/>
        <v>16932.589935975866</v>
      </c>
      <c r="AM127" s="16">
        <f t="shared" si="123"/>
        <v>0</v>
      </c>
      <c r="AN127" s="16">
        <f t="shared" si="124"/>
        <v>0</v>
      </c>
      <c r="AO127" s="16">
        <f t="shared" si="125"/>
        <v>0</v>
      </c>
      <c r="AP127" s="15">
        <v>682444</v>
      </c>
      <c r="AQ127" s="15">
        <v>684317.86100000003</v>
      </c>
      <c r="AR127" s="15">
        <v>687149.55800000008</v>
      </c>
      <c r="AS127" s="16">
        <f t="shared" si="78"/>
        <v>922.84790686510462</v>
      </c>
      <c r="AT127" s="16">
        <f t="shared" si="79"/>
        <v>895.28845400724458</v>
      </c>
      <c r="AU127" s="16">
        <f t="shared" si="80"/>
        <v>944.78592794813505</v>
      </c>
      <c r="AV127" s="16">
        <f t="shared" si="81"/>
        <v>927.57451153243471</v>
      </c>
      <c r="AW127" s="16">
        <f t="shared" si="82"/>
        <v>0</v>
      </c>
      <c r="AX127" s="16">
        <f t="shared" si="83"/>
        <v>0</v>
      </c>
      <c r="AY127" s="16">
        <f t="shared" si="84"/>
        <v>0</v>
      </c>
      <c r="AZ127" s="16">
        <f t="shared" si="85"/>
        <v>0</v>
      </c>
      <c r="BA127" s="16">
        <f t="shared" si="86"/>
        <v>1006.0412922814671</v>
      </c>
      <c r="BB127" s="16">
        <f t="shared" si="87"/>
        <v>0</v>
      </c>
      <c r="BC127" s="16">
        <f t="shared" si="88"/>
        <v>0</v>
      </c>
      <c r="BD127" s="16">
        <f t="shared" si="89"/>
        <v>0</v>
      </c>
      <c r="BE127" s="16">
        <f t="shared" si="90"/>
        <v>1435.5335122960714</v>
      </c>
      <c r="BF127" s="16">
        <f t="shared" si="91"/>
        <v>1450.9858010065332</v>
      </c>
      <c r="BG127" s="16">
        <f t="shared" si="92"/>
        <v>1489.5958906010094</v>
      </c>
      <c r="BH127" s="16">
        <f t="shared" si="93"/>
        <v>1489.8552746000828</v>
      </c>
      <c r="BI127" s="16">
        <f t="shared" si="94"/>
        <v>0</v>
      </c>
      <c r="BJ127" s="16">
        <f t="shared" si="95"/>
        <v>0</v>
      </c>
      <c r="BK127" s="16">
        <f t="shared" si="96"/>
        <v>0</v>
      </c>
      <c r="BL127" s="16">
        <f t="shared" si="97"/>
        <v>0</v>
      </c>
      <c r="BM127" s="16">
        <f t="shared" si="98"/>
        <v>1468.3336876777166</v>
      </c>
      <c r="BN127" s="16">
        <f t="shared" si="99"/>
        <v>0</v>
      </c>
      <c r="BO127" s="16">
        <f t="shared" si="100"/>
        <v>0</v>
      </c>
      <c r="BP127" s="16">
        <f t="shared" si="101"/>
        <v>0</v>
      </c>
      <c r="BQ127" s="16">
        <f t="shared" si="102"/>
        <v>2358.3814191611764</v>
      </c>
      <c r="BR127" s="16">
        <f t="shared" si="103"/>
        <v>2346.2742550137777</v>
      </c>
      <c r="BS127" s="16">
        <f t="shared" si="104"/>
        <v>2434.3818185491446</v>
      </c>
      <c r="BT127" s="16">
        <f t="shared" si="105"/>
        <v>2417.4297861325172</v>
      </c>
      <c r="BU127" s="16">
        <f t="shared" si="106"/>
        <v>0</v>
      </c>
      <c r="BV127" s="16">
        <f t="shared" si="107"/>
        <v>0</v>
      </c>
      <c r="BW127" s="16">
        <f t="shared" si="108"/>
        <v>0</v>
      </c>
      <c r="BX127" s="16">
        <f t="shared" si="109"/>
        <v>0</v>
      </c>
      <c r="BY127" s="16">
        <f t="shared" si="110"/>
        <v>2474.3749799591837</v>
      </c>
      <c r="BZ127" s="16">
        <f t="shared" si="111"/>
        <v>0</v>
      </c>
      <c r="CA127" s="16">
        <f t="shared" si="112"/>
        <v>0</v>
      </c>
      <c r="CB127" s="16">
        <f t="shared" si="113"/>
        <v>0</v>
      </c>
    </row>
    <row r="128" spans="1:80" x14ac:dyDescent="0.3">
      <c r="A128" t="s">
        <v>261</v>
      </c>
      <c r="B128" t="s">
        <v>299</v>
      </c>
      <c r="C128" t="s">
        <v>318</v>
      </c>
      <c r="D128" t="s">
        <v>581</v>
      </c>
      <c r="E128" t="s">
        <v>582</v>
      </c>
      <c r="F128" s="15">
        <v>1493.5201349956524</v>
      </c>
      <c r="G128" s="15">
        <v>1389.860579340871</v>
      </c>
      <c r="H128" s="15">
        <v>1476.9116978744109</v>
      </c>
      <c r="I128" s="15">
        <v>1383.6535459168922</v>
      </c>
      <c r="J128" s="15"/>
      <c r="K128" s="15"/>
      <c r="L128" s="15"/>
      <c r="M128" s="15"/>
      <c r="N128" s="15">
        <v>1527.2025209669036</v>
      </c>
      <c r="O128" s="15"/>
      <c r="P128" s="15"/>
      <c r="Q128" s="15"/>
      <c r="R128" s="15">
        <v>3669.4251730628457</v>
      </c>
      <c r="S128" s="15">
        <v>3593.2949634434344</v>
      </c>
      <c r="T128" s="15">
        <v>3732.2347745481184</v>
      </c>
      <c r="U128" s="15">
        <v>3743.5586164779547</v>
      </c>
      <c r="V128" s="15"/>
      <c r="W128" s="15"/>
      <c r="X128" s="15"/>
      <c r="Y128" s="15"/>
      <c r="Z128" s="15">
        <v>3737.6094416242972</v>
      </c>
      <c r="AA128" s="15"/>
      <c r="AB128" s="15"/>
      <c r="AC128" s="15"/>
      <c r="AD128" s="16">
        <f t="shared" si="114"/>
        <v>5162.9453080584981</v>
      </c>
      <c r="AE128" s="16">
        <f t="shared" si="115"/>
        <v>4983.155542784305</v>
      </c>
      <c r="AF128" s="16">
        <f t="shared" si="116"/>
        <v>5209.1464724225298</v>
      </c>
      <c r="AG128" s="16">
        <f t="shared" si="117"/>
        <v>5127.2121623948469</v>
      </c>
      <c r="AH128" s="16">
        <f t="shared" si="118"/>
        <v>0</v>
      </c>
      <c r="AI128" s="16">
        <f t="shared" si="119"/>
        <v>0</v>
      </c>
      <c r="AJ128" s="16">
        <f t="shared" si="120"/>
        <v>0</v>
      </c>
      <c r="AK128" s="16">
        <f t="shared" si="121"/>
        <v>0</v>
      </c>
      <c r="AL128" s="16">
        <f t="shared" si="122"/>
        <v>5264.8119625912004</v>
      </c>
      <c r="AM128" s="16">
        <f t="shared" si="123"/>
        <v>0</v>
      </c>
      <c r="AN128" s="16">
        <f t="shared" si="124"/>
        <v>0</v>
      </c>
      <c r="AO128" s="16">
        <f t="shared" si="125"/>
        <v>0</v>
      </c>
      <c r="AP128" s="15">
        <v>198914</v>
      </c>
      <c r="AQ128" s="15">
        <v>200724.56200000001</v>
      </c>
      <c r="AR128" s="15">
        <v>202616.58600000001</v>
      </c>
      <c r="AS128" s="16">
        <f t="shared" si="78"/>
        <v>750.83711302153313</v>
      </c>
      <c r="AT128" s="16">
        <f t="shared" si="79"/>
        <v>698.72436296131548</v>
      </c>
      <c r="AU128" s="16">
        <f t="shared" si="80"/>
        <v>742.48755636828525</v>
      </c>
      <c r="AV128" s="16">
        <f t="shared" si="81"/>
        <v>689.32946328556045</v>
      </c>
      <c r="AW128" s="16">
        <f t="shared" si="82"/>
        <v>0</v>
      </c>
      <c r="AX128" s="16">
        <f t="shared" si="83"/>
        <v>0</v>
      </c>
      <c r="AY128" s="16">
        <f t="shared" si="84"/>
        <v>0</v>
      </c>
      <c r="AZ128" s="16">
        <f t="shared" si="85"/>
        <v>0</v>
      </c>
      <c r="BA128" s="16">
        <f t="shared" si="86"/>
        <v>760.84486410133684</v>
      </c>
      <c r="BB128" s="16">
        <f t="shared" si="87"/>
        <v>0</v>
      </c>
      <c r="BC128" s="16">
        <f t="shared" si="88"/>
        <v>0</v>
      </c>
      <c r="BD128" s="16">
        <f t="shared" si="89"/>
        <v>0</v>
      </c>
      <c r="BE128" s="16">
        <f t="shared" si="90"/>
        <v>1844.7294675401661</v>
      </c>
      <c r="BF128" s="16">
        <f t="shared" si="91"/>
        <v>1806.4565407379243</v>
      </c>
      <c r="BG128" s="16">
        <f t="shared" si="92"/>
        <v>1876.3057273736983</v>
      </c>
      <c r="BH128" s="16">
        <f t="shared" si="93"/>
        <v>1865.0226854040684</v>
      </c>
      <c r="BI128" s="16">
        <f t="shared" si="94"/>
        <v>0</v>
      </c>
      <c r="BJ128" s="16">
        <f t="shared" si="95"/>
        <v>0</v>
      </c>
      <c r="BK128" s="16">
        <f t="shared" si="96"/>
        <v>0</v>
      </c>
      <c r="BL128" s="16">
        <f t="shared" si="97"/>
        <v>0</v>
      </c>
      <c r="BM128" s="16">
        <f t="shared" si="98"/>
        <v>1862.058835442519</v>
      </c>
      <c r="BN128" s="16">
        <f t="shared" si="99"/>
        <v>0</v>
      </c>
      <c r="BO128" s="16">
        <f t="shared" si="100"/>
        <v>0</v>
      </c>
      <c r="BP128" s="16">
        <f t="shared" si="101"/>
        <v>0</v>
      </c>
      <c r="BQ128" s="16">
        <f t="shared" si="102"/>
        <v>2595.5665805616991</v>
      </c>
      <c r="BR128" s="16">
        <f t="shared" si="103"/>
        <v>2505.1809036992395</v>
      </c>
      <c r="BS128" s="16">
        <f t="shared" si="104"/>
        <v>2618.7932837419839</v>
      </c>
      <c r="BT128" s="16">
        <f t="shared" si="105"/>
        <v>2554.3521486896288</v>
      </c>
      <c r="BU128" s="16">
        <f t="shared" si="106"/>
        <v>0</v>
      </c>
      <c r="BV128" s="16">
        <f t="shared" si="107"/>
        <v>0</v>
      </c>
      <c r="BW128" s="16">
        <f t="shared" si="108"/>
        <v>0</v>
      </c>
      <c r="BX128" s="16">
        <f t="shared" si="109"/>
        <v>0</v>
      </c>
      <c r="BY128" s="16">
        <f t="shared" si="110"/>
        <v>2622.9036995438555</v>
      </c>
      <c r="BZ128" s="16">
        <f t="shared" si="111"/>
        <v>0</v>
      </c>
      <c r="CA128" s="16">
        <f t="shared" si="112"/>
        <v>0</v>
      </c>
      <c r="CB128" s="16">
        <f t="shared" si="113"/>
        <v>0</v>
      </c>
    </row>
    <row r="129" spans="1:80" x14ac:dyDescent="0.3">
      <c r="A129" t="s">
        <v>279</v>
      </c>
      <c r="B129" t="s">
        <v>320</v>
      </c>
      <c r="C129" t="s">
        <v>325</v>
      </c>
      <c r="D129" t="s">
        <v>585</v>
      </c>
      <c r="E129" t="s">
        <v>586</v>
      </c>
      <c r="F129" s="15">
        <v>1895.2960398978039</v>
      </c>
      <c r="G129" s="15">
        <v>1960.9616699785802</v>
      </c>
      <c r="H129" s="15">
        <v>2128.9029716895921</v>
      </c>
      <c r="I129" s="15">
        <v>1902.5599370306331</v>
      </c>
      <c r="J129" s="15"/>
      <c r="K129" s="15"/>
      <c r="L129" s="15"/>
      <c r="M129" s="15"/>
      <c r="N129" s="15">
        <v>1974.6177965882994</v>
      </c>
      <c r="O129" s="15"/>
      <c r="P129" s="15"/>
      <c r="Q129" s="15"/>
      <c r="R129" s="15">
        <v>4871.7505290459112</v>
      </c>
      <c r="S129" s="15">
        <v>4696.5453302020696</v>
      </c>
      <c r="T129" s="15">
        <v>5060.321298614158</v>
      </c>
      <c r="U129" s="15">
        <v>5079.7885429301405</v>
      </c>
      <c r="V129" s="15"/>
      <c r="W129" s="15"/>
      <c r="X129" s="15"/>
      <c r="Y129" s="15"/>
      <c r="Z129" s="15">
        <v>5001.9195656662114</v>
      </c>
      <c r="AA129" s="15"/>
      <c r="AB129" s="15"/>
      <c r="AC129" s="15"/>
      <c r="AD129" s="16">
        <f t="shared" si="114"/>
        <v>6767.0465689437151</v>
      </c>
      <c r="AE129" s="16">
        <f t="shared" si="115"/>
        <v>6657.5070001806498</v>
      </c>
      <c r="AF129" s="16">
        <f t="shared" si="116"/>
        <v>7189.22427030375</v>
      </c>
      <c r="AG129" s="16">
        <f t="shared" si="117"/>
        <v>6982.3484799607741</v>
      </c>
      <c r="AH129" s="16">
        <f t="shared" si="118"/>
        <v>0</v>
      </c>
      <c r="AI129" s="16">
        <f t="shared" si="119"/>
        <v>0</v>
      </c>
      <c r="AJ129" s="16">
        <f t="shared" si="120"/>
        <v>0</v>
      </c>
      <c r="AK129" s="16">
        <f t="shared" si="121"/>
        <v>0</v>
      </c>
      <c r="AL129" s="16">
        <f t="shared" si="122"/>
        <v>6976.5373622545103</v>
      </c>
      <c r="AM129" s="16">
        <f t="shared" si="123"/>
        <v>0</v>
      </c>
      <c r="AN129" s="16">
        <f t="shared" si="124"/>
        <v>0</v>
      </c>
      <c r="AO129" s="16">
        <f t="shared" si="125"/>
        <v>0</v>
      </c>
      <c r="AP129" s="15">
        <v>263070</v>
      </c>
      <c r="AQ129" s="15">
        <v>264264.74699999997</v>
      </c>
      <c r="AR129" s="15">
        <v>265071.79599999997</v>
      </c>
      <c r="AS129" s="16">
        <f t="shared" si="78"/>
        <v>720.45312650541825</v>
      </c>
      <c r="AT129" s="16">
        <f t="shared" si="79"/>
        <v>745.41440300246336</v>
      </c>
      <c r="AU129" s="16">
        <f t="shared" si="80"/>
        <v>809.25341988428625</v>
      </c>
      <c r="AV129" s="16">
        <f t="shared" si="81"/>
        <v>719.94466103745322</v>
      </c>
      <c r="AW129" s="16">
        <f t="shared" si="82"/>
        <v>0</v>
      </c>
      <c r="AX129" s="16">
        <f t="shared" si="83"/>
        <v>0</v>
      </c>
      <c r="AY129" s="16">
        <f t="shared" si="84"/>
        <v>0</v>
      </c>
      <c r="AZ129" s="16">
        <f t="shared" si="85"/>
        <v>0</v>
      </c>
      <c r="BA129" s="16">
        <f t="shared" si="86"/>
        <v>747.21196035591515</v>
      </c>
      <c r="BB129" s="16">
        <f t="shared" si="87"/>
        <v>0</v>
      </c>
      <c r="BC129" s="16">
        <f t="shared" si="88"/>
        <v>0</v>
      </c>
      <c r="BD129" s="16">
        <f t="shared" si="89"/>
        <v>0</v>
      </c>
      <c r="BE129" s="16">
        <f t="shared" si="90"/>
        <v>1851.8837302033342</v>
      </c>
      <c r="BF129" s="16">
        <f t="shared" si="91"/>
        <v>1785.283510169183</v>
      </c>
      <c r="BG129" s="16">
        <f t="shared" si="92"/>
        <v>1923.5645640377688</v>
      </c>
      <c r="BH129" s="16">
        <f t="shared" si="93"/>
        <v>1922.2346531639882</v>
      </c>
      <c r="BI129" s="16">
        <f t="shared" si="94"/>
        <v>0</v>
      </c>
      <c r="BJ129" s="16">
        <f t="shared" si="95"/>
        <v>0</v>
      </c>
      <c r="BK129" s="16">
        <f t="shared" si="96"/>
        <v>0</v>
      </c>
      <c r="BL129" s="16">
        <f t="shared" si="97"/>
        <v>0</v>
      </c>
      <c r="BM129" s="16">
        <f t="shared" si="98"/>
        <v>1892.7683780940376</v>
      </c>
      <c r="BN129" s="16">
        <f t="shared" si="99"/>
        <v>0</v>
      </c>
      <c r="BO129" s="16">
        <f t="shared" si="100"/>
        <v>0</v>
      </c>
      <c r="BP129" s="16">
        <f t="shared" si="101"/>
        <v>0</v>
      </c>
      <c r="BQ129" s="16">
        <f t="shared" si="102"/>
        <v>2572.3368567087527</v>
      </c>
      <c r="BR129" s="16">
        <f t="shared" si="103"/>
        <v>2530.6979131716462</v>
      </c>
      <c r="BS129" s="16">
        <f t="shared" si="104"/>
        <v>2732.8179839220547</v>
      </c>
      <c r="BT129" s="16">
        <f t="shared" si="105"/>
        <v>2642.1793142014417</v>
      </c>
      <c r="BU129" s="16">
        <f t="shared" si="106"/>
        <v>0</v>
      </c>
      <c r="BV129" s="16">
        <f t="shared" si="107"/>
        <v>0</v>
      </c>
      <c r="BW129" s="16">
        <f t="shared" si="108"/>
        <v>0</v>
      </c>
      <c r="BX129" s="16">
        <f t="shared" si="109"/>
        <v>0</v>
      </c>
      <c r="BY129" s="16">
        <f t="shared" si="110"/>
        <v>2639.9803384499523</v>
      </c>
      <c r="BZ129" s="16">
        <f t="shared" si="111"/>
        <v>0</v>
      </c>
      <c r="CA129" s="16">
        <f t="shared" si="112"/>
        <v>0</v>
      </c>
      <c r="CB129" s="16">
        <f t="shared" si="113"/>
        <v>0</v>
      </c>
    </row>
    <row r="130" spans="1:80" x14ac:dyDescent="0.3">
      <c r="A130" t="s">
        <v>288</v>
      </c>
      <c r="B130" t="s">
        <v>312</v>
      </c>
      <c r="C130" t="s">
        <v>336</v>
      </c>
      <c r="D130" t="s">
        <v>589</v>
      </c>
      <c r="E130" t="s">
        <v>590</v>
      </c>
      <c r="F130" s="15">
        <v>1505.0394674519798</v>
      </c>
      <c r="G130" s="15">
        <v>1431.7929580449984</v>
      </c>
      <c r="H130" s="15">
        <v>1518.8302971550866</v>
      </c>
      <c r="I130" s="15">
        <v>1466.1139182127381</v>
      </c>
      <c r="J130" s="15"/>
      <c r="K130" s="15"/>
      <c r="L130" s="15"/>
      <c r="M130" s="15"/>
      <c r="N130" s="15">
        <v>1809.8606650671288</v>
      </c>
      <c r="O130" s="15"/>
      <c r="P130" s="15"/>
      <c r="Q130" s="15"/>
      <c r="R130" s="15">
        <v>3230.87195588144</v>
      </c>
      <c r="S130" s="15">
        <v>3276.3757604830093</v>
      </c>
      <c r="T130" s="15">
        <v>3379.725069545465</v>
      </c>
      <c r="U130" s="15">
        <v>3334.1901379635142</v>
      </c>
      <c r="V130" s="15"/>
      <c r="W130" s="15"/>
      <c r="X130" s="15"/>
      <c r="Y130" s="15"/>
      <c r="Z130" s="15">
        <v>3768.5259370691356</v>
      </c>
      <c r="AA130" s="15"/>
      <c r="AB130" s="15"/>
      <c r="AC130" s="15"/>
      <c r="AD130" s="16">
        <f t="shared" si="114"/>
        <v>4735.9114233334203</v>
      </c>
      <c r="AE130" s="16">
        <f t="shared" si="115"/>
        <v>4708.168718528008</v>
      </c>
      <c r="AF130" s="16">
        <f t="shared" si="116"/>
        <v>4898.5553667005515</v>
      </c>
      <c r="AG130" s="16">
        <f t="shared" si="117"/>
        <v>4800.3040561762518</v>
      </c>
      <c r="AH130" s="16">
        <f t="shared" si="118"/>
        <v>0</v>
      </c>
      <c r="AI130" s="16">
        <f t="shared" si="119"/>
        <v>0</v>
      </c>
      <c r="AJ130" s="16">
        <f t="shared" si="120"/>
        <v>0</v>
      </c>
      <c r="AK130" s="16">
        <f t="shared" si="121"/>
        <v>0</v>
      </c>
      <c r="AL130" s="16">
        <f t="shared" si="122"/>
        <v>5578.3866021362646</v>
      </c>
      <c r="AM130" s="16">
        <f t="shared" si="123"/>
        <v>0</v>
      </c>
      <c r="AN130" s="16">
        <f t="shared" si="124"/>
        <v>0</v>
      </c>
      <c r="AO130" s="16">
        <f t="shared" si="125"/>
        <v>0</v>
      </c>
      <c r="AP130" s="15">
        <v>214718</v>
      </c>
      <c r="AQ130" s="15">
        <v>215772.75</v>
      </c>
      <c r="AR130" s="15">
        <v>216811.74400000001</v>
      </c>
      <c r="AS130" s="16">
        <f t="shared" si="78"/>
        <v>700.9377264374574</v>
      </c>
      <c r="AT130" s="16">
        <f t="shared" si="79"/>
        <v>666.82483911223017</v>
      </c>
      <c r="AU130" s="16">
        <f t="shared" si="80"/>
        <v>707.36049011032446</v>
      </c>
      <c r="AV130" s="16">
        <f t="shared" si="81"/>
        <v>679.47130405147925</v>
      </c>
      <c r="AW130" s="16">
        <f t="shared" si="82"/>
        <v>0</v>
      </c>
      <c r="AX130" s="16">
        <f t="shared" si="83"/>
        <v>0</v>
      </c>
      <c r="AY130" s="16">
        <f t="shared" si="84"/>
        <v>0</v>
      </c>
      <c r="AZ130" s="16">
        <f t="shared" si="85"/>
        <v>0</v>
      </c>
      <c r="BA130" s="16">
        <f t="shared" si="86"/>
        <v>838.78092347950735</v>
      </c>
      <c r="BB130" s="16">
        <f t="shared" si="87"/>
        <v>0</v>
      </c>
      <c r="BC130" s="16">
        <f t="shared" si="88"/>
        <v>0</v>
      </c>
      <c r="BD130" s="16">
        <f t="shared" si="89"/>
        <v>0</v>
      </c>
      <c r="BE130" s="16">
        <f t="shared" si="90"/>
        <v>1504.7047550188804</v>
      </c>
      <c r="BF130" s="16">
        <f t="shared" si="91"/>
        <v>1525.8971117852298</v>
      </c>
      <c r="BG130" s="16">
        <f t="shared" si="92"/>
        <v>1574.0296898934719</v>
      </c>
      <c r="BH130" s="16">
        <f t="shared" si="93"/>
        <v>1545.2322584587323</v>
      </c>
      <c r="BI130" s="16">
        <f t="shared" si="94"/>
        <v>0</v>
      </c>
      <c r="BJ130" s="16">
        <f t="shared" si="95"/>
        <v>0</v>
      </c>
      <c r="BK130" s="16">
        <f t="shared" si="96"/>
        <v>0</v>
      </c>
      <c r="BL130" s="16">
        <f t="shared" si="97"/>
        <v>0</v>
      </c>
      <c r="BM130" s="16">
        <f t="shared" si="98"/>
        <v>1746.5254241182611</v>
      </c>
      <c r="BN130" s="16">
        <f t="shared" si="99"/>
        <v>0</v>
      </c>
      <c r="BO130" s="16">
        <f t="shared" si="100"/>
        <v>0</v>
      </c>
      <c r="BP130" s="16">
        <f t="shared" si="101"/>
        <v>0</v>
      </c>
      <c r="BQ130" s="16">
        <f t="shared" si="102"/>
        <v>2205.6424814563384</v>
      </c>
      <c r="BR130" s="16">
        <f t="shared" si="103"/>
        <v>2192.7219508974599</v>
      </c>
      <c r="BS130" s="16">
        <f t="shared" si="104"/>
        <v>2281.3901800037966</v>
      </c>
      <c r="BT130" s="16">
        <f t="shared" si="105"/>
        <v>2224.7035625102112</v>
      </c>
      <c r="BU130" s="16">
        <f t="shared" si="106"/>
        <v>0</v>
      </c>
      <c r="BV130" s="16">
        <f t="shared" si="107"/>
        <v>0</v>
      </c>
      <c r="BW130" s="16">
        <f t="shared" si="108"/>
        <v>0</v>
      </c>
      <c r="BX130" s="16">
        <f t="shared" si="109"/>
        <v>0</v>
      </c>
      <c r="BY130" s="16">
        <f t="shared" si="110"/>
        <v>2585.3063475977688</v>
      </c>
      <c r="BZ130" s="16">
        <f t="shared" si="111"/>
        <v>0</v>
      </c>
      <c r="CA130" s="16">
        <f t="shared" si="112"/>
        <v>0</v>
      </c>
      <c r="CB130" s="16">
        <f t="shared" si="113"/>
        <v>0</v>
      </c>
    </row>
    <row r="131" spans="1:80" x14ac:dyDescent="0.3">
      <c r="A131" t="s">
        <v>288</v>
      </c>
      <c r="B131" t="s">
        <v>312</v>
      </c>
      <c r="C131" t="s">
        <v>336</v>
      </c>
      <c r="D131" t="s">
        <v>592</v>
      </c>
      <c r="E131" t="s">
        <v>593</v>
      </c>
      <c r="F131" s="15">
        <v>1219.7151091231485</v>
      </c>
      <c r="G131" s="15">
        <v>1128.8646793138864</v>
      </c>
      <c r="H131" s="15">
        <v>1173.9613720840632</v>
      </c>
      <c r="I131" s="15">
        <v>1142.6547976427987</v>
      </c>
      <c r="J131" s="15"/>
      <c r="K131" s="15"/>
      <c r="L131" s="15"/>
      <c r="M131" s="15"/>
      <c r="N131" s="15">
        <v>1287.0832275429141</v>
      </c>
      <c r="O131" s="15"/>
      <c r="P131" s="15"/>
      <c r="Q131" s="15"/>
      <c r="R131" s="15">
        <v>2524.9650644752737</v>
      </c>
      <c r="S131" s="15">
        <v>2521.963360225323</v>
      </c>
      <c r="T131" s="15">
        <v>2613.6256058184417</v>
      </c>
      <c r="U131" s="15">
        <v>2571.9361855676157</v>
      </c>
      <c r="V131" s="15"/>
      <c r="W131" s="15"/>
      <c r="X131" s="15"/>
      <c r="Y131" s="15"/>
      <c r="Z131" s="15">
        <v>2720.2219127789435</v>
      </c>
      <c r="AA131" s="15"/>
      <c r="AB131" s="15"/>
      <c r="AC131" s="15"/>
      <c r="AD131" s="16">
        <f t="shared" si="114"/>
        <v>3744.6801735984222</v>
      </c>
      <c r="AE131" s="16">
        <f t="shared" si="115"/>
        <v>3650.8280395392094</v>
      </c>
      <c r="AF131" s="16">
        <f t="shared" si="116"/>
        <v>3787.5869779025052</v>
      </c>
      <c r="AG131" s="16">
        <f t="shared" si="117"/>
        <v>3714.5909832104144</v>
      </c>
      <c r="AH131" s="16">
        <f t="shared" si="118"/>
        <v>0</v>
      </c>
      <c r="AI131" s="16">
        <f t="shared" si="119"/>
        <v>0</v>
      </c>
      <c r="AJ131" s="16">
        <f t="shared" si="120"/>
        <v>0</v>
      </c>
      <c r="AK131" s="16">
        <f t="shared" si="121"/>
        <v>0</v>
      </c>
      <c r="AL131" s="16">
        <f t="shared" si="122"/>
        <v>4007.3051403218578</v>
      </c>
      <c r="AM131" s="16">
        <f t="shared" si="123"/>
        <v>0</v>
      </c>
      <c r="AN131" s="16">
        <f t="shared" si="124"/>
        <v>0</v>
      </c>
      <c r="AO131" s="16">
        <f t="shared" si="125"/>
        <v>0</v>
      </c>
      <c r="AP131" s="15">
        <v>163075</v>
      </c>
      <c r="AQ131" s="15">
        <v>165388.348</v>
      </c>
      <c r="AR131" s="15">
        <v>166496.14799999999</v>
      </c>
      <c r="AS131" s="16">
        <f t="shared" si="78"/>
        <v>747.94733044497843</v>
      </c>
      <c r="AT131" s="16">
        <f t="shared" si="79"/>
        <v>692.23650425502774</v>
      </c>
      <c r="AU131" s="16">
        <f t="shared" si="80"/>
        <v>719.89046272209919</v>
      </c>
      <c r="AV131" s="16">
        <f t="shared" si="81"/>
        <v>690.89195911358797</v>
      </c>
      <c r="AW131" s="16">
        <f t="shared" si="82"/>
        <v>0</v>
      </c>
      <c r="AX131" s="16">
        <f t="shared" si="83"/>
        <v>0</v>
      </c>
      <c r="AY131" s="16">
        <f t="shared" si="84"/>
        <v>0</v>
      </c>
      <c r="AZ131" s="16">
        <f t="shared" si="85"/>
        <v>0</v>
      </c>
      <c r="BA131" s="16">
        <f t="shared" si="86"/>
        <v>778.21880628671261</v>
      </c>
      <c r="BB131" s="16">
        <f t="shared" si="87"/>
        <v>0</v>
      </c>
      <c r="BC131" s="16">
        <f t="shared" si="88"/>
        <v>0</v>
      </c>
      <c r="BD131" s="16">
        <f t="shared" si="89"/>
        <v>0</v>
      </c>
      <c r="BE131" s="16">
        <f t="shared" si="90"/>
        <v>1548.3458926722512</v>
      </c>
      <c r="BF131" s="16">
        <f t="shared" si="91"/>
        <v>1546.5052032655667</v>
      </c>
      <c r="BG131" s="16">
        <f t="shared" si="92"/>
        <v>1602.7138468915784</v>
      </c>
      <c r="BH131" s="16">
        <f t="shared" si="93"/>
        <v>1555.0891079507098</v>
      </c>
      <c r="BI131" s="16">
        <f t="shared" si="94"/>
        <v>0</v>
      </c>
      <c r="BJ131" s="16">
        <f t="shared" si="95"/>
        <v>0</v>
      </c>
      <c r="BK131" s="16">
        <f t="shared" si="96"/>
        <v>0</v>
      </c>
      <c r="BL131" s="16">
        <f t="shared" si="97"/>
        <v>0</v>
      </c>
      <c r="BM131" s="16">
        <f t="shared" si="98"/>
        <v>1644.748221790657</v>
      </c>
      <c r="BN131" s="16">
        <f t="shared" si="99"/>
        <v>0</v>
      </c>
      <c r="BO131" s="16">
        <f t="shared" si="100"/>
        <v>0</v>
      </c>
      <c r="BP131" s="16">
        <f t="shared" si="101"/>
        <v>0</v>
      </c>
      <c r="BQ131" s="16">
        <f t="shared" si="102"/>
        <v>2296.2932231172294</v>
      </c>
      <c r="BR131" s="16">
        <f t="shared" si="103"/>
        <v>2238.7417075205944</v>
      </c>
      <c r="BS131" s="16">
        <f t="shared" si="104"/>
        <v>2322.6043096136777</v>
      </c>
      <c r="BT131" s="16">
        <f t="shared" si="105"/>
        <v>2245.9810670642978</v>
      </c>
      <c r="BU131" s="16">
        <f t="shared" si="106"/>
        <v>0</v>
      </c>
      <c r="BV131" s="16">
        <f t="shared" si="107"/>
        <v>0</v>
      </c>
      <c r="BW131" s="16">
        <f t="shared" si="108"/>
        <v>0</v>
      </c>
      <c r="BX131" s="16">
        <f t="shared" si="109"/>
        <v>0</v>
      </c>
      <c r="BY131" s="16">
        <f t="shared" si="110"/>
        <v>2422.9670280773698</v>
      </c>
      <c r="BZ131" s="16">
        <f t="shared" si="111"/>
        <v>0</v>
      </c>
      <c r="CA131" s="16">
        <f t="shared" si="112"/>
        <v>0</v>
      </c>
      <c r="CB131" s="16">
        <f t="shared" si="113"/>
        <v>0</v>
      </c>
    </row>
    <row r="132" spans="1:80" x14ac:dyDescent="0.3">
      <c r="A132" t="s">
        <v>270</v>
      </c>
      <c r="B132" t="s">
        <v>305</v>
      </c>
      <c r="C132" t="s">
        <v>346</v>
      </c>
      <c r="D132" t="s">
        <v>594</v>
      </c>
      <c r="E132" t="s">
        <v>595</v>
      </c>
      <c r="F132" s="15">
        <v>1830.256980581579</v>
      </c>
      <c r="G132" s="15">
        <v>2111.772868719474</v>
      </c>
      <c r="H132" s="15">
        <v>2147.149400691716</v>
      </c>
      <c r="I132" s="15">
        <v>2294.6770223815638</v>
      </c>
      <c r="J132" s="15"/>
      <c r="K132" s="15"/>
      <c r="L132" s="15"/>
      <c r="M132" s="15"/>
      <c r="N132" s="15">
        <v>2499.3793482011101</v>
      </c>
      <c r="O132" s="15"/>
      <c r="P132" s="15"/>
      <c r="Q132" s="15"/>
      <c r="R132" s="15">
        <v>4549.1462313299398</v>
      </c>
      <c r="S132" s="15">
        <v>4434.9302529824708</v>
      </c>
      <c r="T132" s="15">
        <v>4702.4264459752903</v>
      </c>
      <c r="U132" s="15">
        <v>4575.1406232776808</v>
      </c>
      <c r="V132" s="15"/>
      <c r="W132" s="15"/>
      <c r="X132" s="15"/>
      <c r="Y132" s="15"/>
      <c r="Z132" s="15">
        <v>4609.3503127405074</v>
      </c>
      <c r="AA132" s="15"/>
      <c r="AB132" s="15"/>
      <c r="AC132" s="15"/>
      <c r="AD132" s="16">
        <f t="shared" si="114"/>
        <v>6379.4032119115191</v>
      </c>
      <c r="AE132" s="16">
        <f t="shared" si="115"/>
        <v>6546.7031217019448</v>
      </c>
      <c r="AF132" s="16">
        <f t="shared" si="116"/>
        <v>6849.5758466670068</v>
      </c>
      <c r="AG132" s="16">
        <f t="shared" si="117"/>
        <v>6869.8176456592446</v>
      </c>
      <c r="AH132" s="16">
        <f t="shared" si="118"/>
        <v>0</v>
      </c>
      <c r="AI132" s="16">
        <f t="shared" si="119"/>
        <v>0</v>
      </c>
      <c r="AJ132" s="16">
        <f t="shared" si="120"/>
        <v>0</v>
      </c>
      <c r="AK132" s="16">
        <f t="shared" si="121"/>
        <v>0</v>
      </c>
      <c r="AL132" s="16">
        <f t="shared" si="122"/>
        <v>7108.7296609416171</v>
      </c>
      <c r="AM132" s="16">
        <f t="shared" si="123"/>
        <v>0</v>
      </c>
      <c r="AN132" s="16">
        <f t="shared" si="124"/>
        <v>0</v>
      </c>
      <c r="AO132" s="16">
        <f t="shared" si="125"/>
        <v>0</v>
      </c>
      <c r="AP132" s="15">
        <v>301785</v>
      </c>
      <c r="AQ132" s="15">
        <v>309013.31900000002</v>
      </c>
      <c r="AR132" s="15">
        <v>312744.15600000002</v>
      </c>
      <c r="AS132" s="16">
        <f t="shared" si="78"/>
        <v>606.47712132199388</v>
      </c>
      <c r="AT132" s="16">
        <f t="shared" si="79"/>
        <v>699.76071332885135</v>
      </c>
      <c r="AU132" s="16">
        <f t="shared" si="80"/>
        <v>711.48314220114185</v>
      </c>
      <c r="AV132" s="16">
        <f t="shared" si="81"/>
        <v>742.58191517679006</v>
      </c>
      <c r="AW132" s="16">
        <f t="shared" si="82"/>
        <v>0</v>
      </c>
      <c r="AX132" s="16">
        <f t="shared" si="83"/>
        <v>0</v>
      </c>
      <c r="AY132" s="16">
        <f t="shared" si="84"/>
        <v>0</v>
      </c>
      <c r="AZ132" s="16">
        <f t="shared" si="85"/>
        <v>0</v>
      </c>
      <c r="BA132" s="16">
        <f t="shared" si="86"/>
        <v>808.82576721591408</v>
      </c>
      <c r="BB132" s="16">
        <f t="shared" si="87"/>
        <v>0</v>
      </c>
      <c r="BC132" s="16">
        <f t="shared" si="88"/>
        <v>0</v>
      </c>
      <c r="BD132" s="16">
        <f t="shared" si="89"/>
        <v>0</v>
      </c>
      <c r="BE132" s="16">
        <f t="shared" si="90"/>
        <v>1507.4129699388438</v>
      </c>
      <c r="BF132" s="16">
        <f t="shared" si="91"/>
        <v>1469.5661656419209</v>
      </c>
      <c r="BG132" s="16">
        <f t="shared" si="92"/>
        <v>1558.2041671969416</v>
      </c>
      <c r="BH132" s="16">
        <f t="shared" si="93"/>
        <v>1480.564215834878</v>
      </c>
      <c r="BI132" s="16">
        <f t="shared" si="94"/>
        <v>0</v>
      </c>
      <c r="BJ132" s="16">
        <f t="shared" si="95"/>
        <v>0</v>
      </c>
      <c r="BK132" s="16">
        <f t="shared" si="96"/>
        <v>0</v>
      </c>
      <c r="BL132" s="16">
        <f t="shared" si="97"/>
        <v>0</v>
      </c>
      <c r="BM132" s="16">
        <f t="shared" si="98"/>
        <v>1491.6348355652938</v>
      </c>
      <c r="BN132" s="16">
        <f t="shared" si="99"/>
        <v>0</v>
      </c>
      <c r="BO132" s="16">
        <f t="shared" si="100"/>
        <v>0</v>
      </c>
      <c r="BP132" s="16">
        <f t="shared" si="101"/>
        <v>0</v>
      </c>
      <c r="BQ132" s="16">
        <f t="shared" si="102"/>
        <v>2113.8900912608378</v>
      </c>
      <c r="BR132" s="16">
        <f t="shared" si="103"/>
        <v>2169.3268789707722</v>
      </c>
      <c r="BS132" s="16">
        <f t="shared" si="104"/>
        <v>2269.6873093980835</v>
      </c>
      <c r="BT132" s="16">
        <f t="shared" si="105"/>
        <v>2223.1461310116683</v>
      </c>
      <c r="BU132" s="16">
        <f t="shared" si="106"/>
        <v>0</v>
      </c>
      <c r="BV132" s="16">
        <f t="shared" si="107"/>
        <v>0</v>
      </c>
      <c r="BW132" s="16">
        <f t="shared" si="108"/>
        <v>0</v>
      </c>
      <c r="BX132" s="16">
        <f t="shared" si="109"/>
        <v>0</v>
      </c>
      <c r="BY132" s="16">
        <f t="shared" si="110"/>
        <v>2300.4606027812079</v>
      </c>
      <c r="BZ132" s="16">
        <f t="shared" si="111"/>
        <v>0</v>
      </c>
      <c r="CA132" s="16">
        <f t="shared" si="112"/>
        <v>0</v>
      </c>
      <c r="CB132" s="16">
        <f t="shared" si="113"/>
        <v>0</v>
      </c>
    </row>
    <row r="133" spans="1:80" x14ac:dyDescent="0.3">
      <c r="A133" t="s">
        <v>255</v>
      </c>
      <c r="B133" t="s">
        <v>250</v>
      </c>
      <c r="C133" t="s">
        <v>263</v>
      </c>
      <c r="D133" t="s">
        <v>596</v>
      </c>
      <c r="E133" t="s">
        <v>597</v>
      </c>
      <c r="F133" s="15">
        <v>1520.8993278028447</v>
      </c>
      <c r="G133" s="15">
        <v>1621.0651525439293</v>
      </c>
      <c r="H133" s="15">
        <v>1648.8222331743145</v>
      </c>
      <c r="I133" s="15">
        <v>1683.1456106899159</v>
      </c>
      <c r="J133" s="15"/>
      <c r="K133" s="15"/>
      <c r="L133" s="15"/>
      <c r="M133" s="15"/>
      <c r="N133" s="15">
        <v>1741.4776309735457</v>
      </c>
      <c r="O133" s="15"/>
      <c r="P133" s="15"/>
      <c r="Q133" s="15"/>
      <c r="R133" s="15">
        <v>2560.6177992343319</v>
      </c>
      <c r="S133" s="15">
        <v>2551.8535561201079</v>
      </c>
      <c r="T133" s="15">
        <v>2805.628113436238</v>
      </c>
      <c r="U133" s="15">
        <v>2711.5353655887166</v>
      </c>
      <c r="V133" s="15"/>
      <c r="W133" s="15"/>
      <c r="X133" s="15"/>
      <c r="Y133" s="15"/>
      <c r="Z133" s="15">
        <v>2692.0338981987961</v>
      </c>
      <c r="AA133" s="15"/>
      <c r="AB133" s="15"/>
      <c r="AC133" s="15"/>
      <c r="AD133" s="16">
        <f t="shared" si="114"/>
        <v>4081.5171270371766</v>
      </c>
      <c r="AE133" s="16">
        <f t="shared" si="115"/>
        <v>4172.9187086640377</v>
      </c>
      <c r="AF133" s="16">
        <f t="shared" si="116"/>
        <v>4454.4503466105525</v>
      </c>
      <c r="AG133" s="16">
        <f t="shared" si="117"/>
        <v>4394.6809762786324</v>
      </c>
      <c r="AH133" s="16">
        <f t="shared" si="118"/>
        <v>0</v>
      </c>
      <c r="AI133" s="16">
        <f t="shared" si="119"/>
        <v>0</v>
      </c>
      <c r="AJ133" s="16">
        <f t="shared" si="120"/>
        <v>0</v>
      </c>
      <c r="AK133" s="16">
        <f t="shared" si="121"/>
        <v>0</v>
      </c>
      <c r="AL133" s="16">
        <f t="shared" si="122"/>
        <v>4433.5115291723414</v>
      </c>
      <c r="AM133" s="16">
        <f t="shared" si="123"/>
        <v>0</v>
      </c>
      <c r="AN133" s="16">
        <f t="shared" si="124"/>
        <v>0</v>
      </c>
      <c r="AO133" s="16">
        <f t="shared" si="125"/>
        <v>0</v>
      </c>
      <c r="AP133" s="15">
        <v>136005</v>
      </c>
      <c r="AQ133" s="15">
        <v>135518.166</v>
      </c>
      <c r="AR133" s="15">
        <v>135565.08100000001</v>
      </c>
      <c r="AS133" s="16">
        <f t="shared" si="78"/>
        <v>1118.2672165014851</v>
      </c>
      <c r="AT133" s="16">
        <f t="shared" si="79"/>
        <v>1191.9158505525013</v>
      </c>
      <c r="AU133" s="16">
        <f t="shared" si="80"/>
        <v>1212.324718337057</v>
      </c>
      <c r="AV133" s="16">
        <f t="shared" si="81"/>
        <v>1242.0073709453211</v>
      </c>
      <c r="AW133" s="16">
        <f t="shared" si="82"/>
        <v>0</v>
      </c>
      <c r="AX133" s="16">
        <f t="shared" si="83"/>
        <v>0</v>
      </c>
      <c r="AY133" s="16">
        <f t="shared" si="84"/>
        <v>0</v>
      </c>
      <c r="AZ133" s="16">
        <f t="shared" si="85"/>
        <v>0</v>
      </c>
      <c r="BA133" s="16">
        <f t="shared" si="86"/>
        <v>1285.0510616957035</v>
      </c>
      <c r="BB133" s="16">
        <f t="shared" si="87"/>
        <v>0</v>
      </c>
      <c r="BC133" s="16">
        <f t="shared" si="88"/>
        <v>0</v>
      </c>
      <c r="BD133" s="16">
        <f t="shared" si="89"/>
        <v>0</v>
      </c>
      <c r="BE133" s="16">
        <f t="shared" si="90"/>
        <v>1882.7379870110155</v>
      </c>
      <c r="BF133" s="16">
        <f t="shared" si="91"/>
        <v>1876.2939275174501</v>
      </c>
      <c r="BG133" s="16">
        <f t="shared" si="92"/>
        <v>2062.8860067175751</v>
      </c>
      <c r="BH133" s="16">
        <f t="shared" si="93"/>
        <v>2000.8648623452568</v>
      </c>
      <c r="BI133" s="16">
        <f t="shared" si="94"/>
        <v>0</v>
      </c>
      <c r="BJ133" s="16">
        <f t="shared" si="95"/>
        <v>0</v>
      </c>
      <c r="BK133" s="16">
        <f t="shared" si="96"/>
        <v>0</v>
      </c>
      <c r="BL133" s="16">
        <f t="shared" si="97"/>
        <v>0</v>
      </c>
      <c r="BM133" s="16">
        <f t="shared" si="98"/>
        <v>1986.4745647449183</v>
      </c>
      <c r="BN133" s="16">
        <f t="shared" si="99"/>
        <v>0</v>
      </c>
      <c r="BO133" s="16">
        <f t="shared" si="100"/>
        <v>0</v>
      </c>
      <c r="BP133" s="16">
        <f t="shared" si="101"/>
        <v>0</v>
      </c>
      <c r="BQ133" s="16">
        <f t="shared" si="102"/>
        <v>3001.0052035125004</v>
      </c>
      <c r="BR133" s="16">
        <f t="shared" si="103"/>
        <v>3068.2097780699519</v>
      </c>
      <c r="BS133" s="16">
        <f t="shared" si="104"/>
        <v>3275.2107250546323</v>
      </c>
      <c r="BT133" s="16">
        <f t="shared" si="105"/>
        <v>3242.8722332905782</v>
      </c>
      <c r="BU133" s="16">
        <f t="shared" si="106"/>
        <v>0</v>
      </c>
      <c r="BV133" s="16">
        <f t="shared" si="107"/>
        <v>0</v>
      </c>
      <c r="BW133" s="16">
        <f t="shared" si="108"/>
        <v>0</v>
      </c>
      <c r="BX133" s="16">
        <f t="shared" si="109"/>
        <v>0</v>
      </c>
      <c r="BY133" s="16">
        <f t="shared" si="110"/>
        <v>3271.5256264406216</v>
      </c>
      <c r="BZ133" s="16">
        <f t="shared" si="111"/>
        <v>0</v>
      </c>
      <c r="CA133" s="16">
        <f t="shared" si="112"/>
        <v>0</v>
      </c>
      <c r="CB133" s="16">
        <f t="shared" si="113"/>
        <v>0</v>
      </c>
    </row>
    <row r="134" spans="1:80" x14ac:dyDescent="0.3">
      <c r="A134" t="s">
        <v>270</v>
      </c>
      <c r="B134" t="s">
        <v>305</v>
      </c>
      <c r="C134" t="s">
        <v>346</v>
      </c>
      <c r="D134" t="s">
        <v>600</v>
      </c>
      <c r="E134" t="s">
        <v>601</v>
      </c>
      <c r="F134" s="15">
        <v>1636.4776871299109</v>
      </c>
      <c r="G134" s="15">
        <v>1768.0618538000047</v>
      </c>
      <c r="H134" s="15">
        <v>1728.0736984346827</v>
      </c>
      <c r="I134" s="15">
        <v>1649.7214212164231</v>
      </c>
      <c r="J134" s="15"/>
      <c r="K134" s="15"/>
      <c r="L134" s="15"/>
      <c r="M134" s="15"/>
      <c r="N134" s="15">
        <v>1741.4914820425424</v>
      </c>
      <c r="O134" s="15"/>
      <c r="P134" s="15"/>
      <c r="Q134" s="15"/>
      <c r="R134" s="15">
        <v>2929.2741830222162</v>
      </c>
      <c r="S134" s="15">
        <v>2746.6830853694355</v>
      </c>
      <c r="T134" s="15">
        <v>2940.0674505415441</v>
      </c>
      <c r="U134" s="15">
        <v>2914.6200369307189</v>
      </c>
      <c r="V134" s="15"/>
      <c r="W134" s="15"/>
      <c r="X134" s="15"/>
      <c r="Y134" s="15"/>
      <c r="Z134" s="15">
        <v>2924.5289348151455</v>
      </c>
      <c r="AA134" s="15"/>
      <c r="AB134" s="15"/>
      <c r="AC134" s="15"/>
      <c r="AD134" s="16">
        <f t="shared" si="114"/>
        <v>4565.7518701521276</v>
      </c>
      <c r="AE134" s="16">
        <f t="shared" si="115"/>
        <v>4514.7449391694399</v>
      </c>
      <c r="AF134" s="16">
        <f t="shared" si="116"/>
        <v>4668.1411489762268</v>
      </c>
      <c r="AG134" s="16">
        <f t="shared" si="117"/>
        <v>4564.3414581471425</v>
      </c>
      <c r="AH134" s="16">
        <f t="shared" si="118"/>
        <v>0</v>
      </c>
      <c r="AI134" s="16">
        <f t="shared" si="119"/>
        <v>0</v>
      </c>
      <c r="AJ134" s="16">
        <f t="shared" si="120"/>
        <v>0</v>
      </c>
      <c r="AK134" s="16">
        <f t="shared" si="121"/>
        <v>0</v>
      </c>
      <c r="AL134" s="16">
        <f t="shared" si="122"/>
        <v>4666.0204168576875</v>
      </c>
      <c r="AM134" s="16">
        <f t="shared" si="123"/>
        <v>0</v>
      </c>
      <c r="AN134" s="16">
        <f t="shared" si="124"/>
        <v>0</v>
      </c>
      <c r="AO134" s="16">
        <f t="shared" si="125"/>
        <v>0</v>
      </c>
      <c r="AP134" s="15">
        <v>195680</v>
      </c>
      <c r="AQ134" s="15">
        <v>198554.554</v>
      </c>
      <c r="AR134" s="15">
        <v>200219.201</v>
      </c>
      <c r="AS134" s="16">
        <f t="shared" ref="AS134:AS183" si="126">IFERROR((F134/$AP134)*100000,"")</f>
        <v>836.30298810809018</v>
      </c>
      <c r="AT134" s="16">
        <f t="shared" ref="AT134:AT183" si="127">IFERROR((G134/$AP134)*100000,"")</f>
        <v>903.5475540678683</v>
      </c>
      <c r="AU134" s="16">
        <f t="shared" ref="AU134:AU183" si="128">IFERROR((H134/$AP134)*100000,"")</f>
        <v>883.11206992778136</v>
      </c>
      <c r="AV134" s="16">
        <f t="shared" ref="AV134:AV183" si="129">IFERROR((I134/$AQ134)*100000,"")</f>
        <v>830.8655671611657</v>
      </c>
      <c r="AW134" s="16">
        <f t="shared" ref="AW134:AW183" si="130">IFERROR((J134/$AQ134)*100000,"")</f>
        <v>0</v>
      </c>
      <c r="AX134" s="16">
        <f t="shared" ref="AX134:AX183" si="131">IFERROR((K134/$AQ134)*100000,"")</f>
        <v>0</v>
      </c>
      <c r="AY134" s="16">
        <f t="shared" ref="AY134:AY183" si="132">IFERROR((L134/$AQ134)*100000,"")</f>
        <v>0</v>
      </c>
      <c r="AZ134" s="16">
        <f t="shared" ref="AZ134:AZ183" si="133">IFERROR((M134/$AR134)*100000,"")</f>
        <v>0</v>
      </c>
      <c r="BA134" s="16">
        <f t="shared" ref="BA134:BA183" si="134">IFERROR((N134/$AQ134)*100000,"")</f>
        <v>877.08463339629191</v>
      </c>
      <c r="BB134" s="16">
        <f t="shared" ref="BB134:BB183" si="135">IFERROR((O134/$AQ134)*100000,"")</f>
        <v>0</v>
      </c>
      <c r="BC134" s="16">
        <f t="shared" ref="BC134:BC183" si="136">IFERROR((P134/$AQ134)*100000,"")</f>
        <v>0</v>
      </c>
      <c r="BD134" s="16">
        <f t="shared" ref="BD134:BD183" si="137">IFERROR((Q134/$AR134)*100000,"")</f>
        <v>0</v>
      </c>
      <c r="BE134" s="16">
        <f t="shared" ref="BE134:BE183" si="138">IFERROR((R134/$AP134)*100000,"")</f>
        <v>1496.971679794673</v>
      </c>
      <c r="BF134" s="16">
        <f t="shared" ref="BF134:BF183" si="139">IFERROR((S134/$AP134)*100000,"")</f>
        <v>1403.6606119017965</v>
      </c>
      <c r="BG134" s="16">
        <f t="shared" ref="BG134:BG183" si="140">IFERROR((T134/$AP134)*100000,"")</f>
        <v>1502.4874542832911</v>
      </c>
      <c r="BH134" s="16">
        <f t="shared" ref="BH134:BH183" si="141">IFERROR((U134/$AQ134)*100000,"")</f>
        <v>1467.9190067485024</v>
      </c>
      <c r="BI134" s="16">
        <f t="shared" ref="BI134:BI183" si="142">IFERROR((V134/$AQ134)*100000,"")</f>
        <v>0</v>
      </c>
      <c r="BJ134" s="16">
        <f t="shared" ref="BJ134:BJ183" si="143">IFERROR((W134/$AQ134)*100000,"")</f>
        <v>0</v>
      </c>
      <c r="BK134" s="16">
        <f t="shared" ref="BK134:BK183" si="144">IFERROR((X134/$AQ134)*100000,"")</f>
        <v>0</v>
      </c>
      <c r="BL134" s="16">
        <f t="shared" ref="BL134:BL183" si="145">IFERROR((Y134/$AR134)*100000,"")</f>
        <v>0</v>
      </c>
      <c r="BM134" s="16">
        <f t="shared" ref="BM134:BM183" si="146">IFERROR((Z134/$AQ134)*100000,"")</f>
        <v>1472.9095233016642</v>
      </c>
      <c r="BN134" s="16">
        <f t="shared" ref="BN134:BN183" si="147">IFERROR((AA134/$AQ134)*100000,"")</f>
        <v>0</v>
      </c>
      <c r="BO134" s="16">
        <f t="shared" ref="BO134:BO183" si="148">IFERROR((AB134/$AQ134)*100000,"")</f>
        <v>0</v>
      </c>
      <c r="BP134" s="16">
        <f t="shared" ref="BP134:BP183" si="149">IFERROR((AC134/$AR134)*100000,"")</f>
        <v>0</v>
      </c>
      <c r="BQ134" s="16">
        <f t="shared" ref="BQ134:BQ183" si="150">IFERROR((AD134/$AP134)*100000,"")</f>
        <v>2333.2746679027632</v>
      </c>
      <c r="BR134" s="16">
        <f t="shared" ref="BR134:BR183" si="151">IFERROR((AE134/$AP134)*100000,"")</f>
        <v>2307.2081659696646</v>
      </c>
      <c r="BS134" s="16">
        <f t="shared" ref="BS134:BS183" si="152">IFERROR((AF134/$AP134)*100000,"")</f>
        <v>2385.5995242110725</v>
      </c>
      <c r="BT134" s="16">
        <f t="shared" ref="BT134:BT183" si="153">IFERROR((AG134/$AQ134)*100000,"")</f>
        <v>2298.7845739096683</v>
      </c>
      <c r="BU134" s="16">
        <f t="shared" ref="BU134:BU183" si="154">IFERROR((AH134/$AQ134)*100000,"")</f>
        <v>0</v>
      </c>
      <c r="BV134" s="16">
        <f t="shared" ref="BV134:BV183" si="155">IFERROR((AI134/$AQ134)*100000,"")</f>
        <v>0</v>
      </c>
      <c r="BW134" s="16">
        <f t="shared" ref="BW134:BW183" si="156">IFERROR((AJ134/$AQ134)*100000,"")</f>
        <v>0</v>
      </c>
      <c r="BX134" s="16">
        <f t="shared" ref="BX134:BX183" si="157">IFERROR((AK134/$AR134)*100000,"")</f>
        <v>0</v>
      </c>
      <c r="BY134" s="16">
        <f t="shared" ref="BY134:BY183" si="158">IFERROR((AL134/$AQ134)*100000,"")</f>
        <v>2349.9941566979555</v>
      </c>
      <c r="BZ134" s="16">
        <f t="shared" ref="BZ134:BZ183" si="159">IFERROR((AM134/$AQ134)*100000,"")</f>
        <v>0</v>
      </c>
      <c r="CA134" s="16">
        <f t="shared" ref="CA134:CA183" si="160">IFERROR((AN134/$AQ134)*100000,"")</f>
        <v>0</v>
      </c>
      <c r="CB134" s="16">
        <f t="shared" ref="CB134:CB183" si="161">IFERROR((AO134/$AR134)*100000,"")</f>
        <v>0</v>
      </c>
    </row>
    <row r="135" spans="1:80" x14ac:dyDescent="0.3">
      <c r="A135" t="s">
        <v>255</v>
      </c>
      <c r="B135" t="s">
        <v>265</v>
      </c>
      <c r="C135" t="s">
        <v>281</v>
      </c>
      <c r="D135" t="s">
        <v>602</v>
      </c>
      <c r="E135" t="s">
        <v>603</v>
      </c>
      <c r="F135" s="15">
        <v>2335.5739012616918</v>
      </c>
      <c r="G135" s="15">
        <v>2600.2346644586596</v>
      </c>
      <c r="H135" s="15">
        <v>2816.024866593968</v>
      </c>
      <c r="I135" s="15">
        <v>2664.9516472316545</v>
      </c>
      <c r="J135" s="15"/>
      <c r="K135" s="15"/>
      <c r="L135" s="15"/>
      <c r="M135" s="15"/>
      <c r="N135" s="15">
        <v>2784.880546569977</v>
      </c>
      <c r="O135" s="15"/>
      <c r="P135" s="15"/>
      <c r="Q135" s="15"/>
      <c r="R135" s="15">
        <v>4725.4961580491399</v>
      </c>
      <c r="S135" s="15">
        <v>4710.8905562388954</v>
      </c>
      <c r="T135" s="15">
        <v>5109.3029701668002</v>
      </c>
      <c r="U135" s="15">
        <v>4913.3234041232108</v>
      </c>
      <c r="V135" s="15"/>
      <c r="W135" s="15"/>
      <c r="X135" s="15"/>
      <c r="Y135" s="15"/>
      <c r="Z135" s="15">
        <v>4891.5230653336994</v>
      </c>
      <c r="AA135" s="15"/>
      <c r="AB135" s="15"/>
      <c r="AC135" s="15"/>
      <c r="AD135" s="16">
        <f t="shared" si="114"/>
        <v>7061.0700593108322</v>
      </c>
      <c r="AE135" s="16">
        <f t="shared" si="115"/>
        <v>7311.1252206975551</v>
      </c>
      <c r="AF135" s="16">
        <f t="shared" si="116"/>
        <v>7925.3278367607682</v>
      </c>
      <c r="AG135" s="16">
        <f t="shared" si="117"/>
        <v>7578.2750513548654</v>
      </c>
      <c r="AH135" s="16">
        <f t="shared" si="118"/>
        <v>0</v>
      </c>
      <c r="AI135" s="16">
        <f t="shared" si="119"/>
        <v>0</v>
      </c>
      <c r="AJ135" s="16">
        <f t="shared" si="120"/>
        <v>0</v>
      </c>
      <c r="AK135" s="16">
        <f t="shared" si="121"/>
        <v>0</v>
      </c>
      <c r="AL135" s="16">
        <f t="shared" si="122"/>
        <v>7676.4036119036764</v>
      </c>
      <c r="AM135" s="16">
        <f t="shared" si="123"/>
        <v>0</v>
      </c>
      <c r="AN135" s="16">
        <f t="shared" si="124"/>
        <v>0</v>
      </c>
      <c r="AO135" s="16">
        <f t="shared" si="125"/>
        <v>0</v>
      </c>
      <c r="AP135" s="15">
        <v>218459</v>
      </c>
      <c r="AQ135" s="15">
        <v>218073.16800000001</v>
      </c>
      <c r="AR135" s="15">
        <v>218984.845</v>
      </c>
      <c r="AS135" s="16">
        <f t="shared" si="126"/>
        <v>1069.1131522444448</v>
      </c>
      <c r="AT135" s="16">
        <f t="shared" si="127"/>
        <v>1190.2620924103194</v>
      </c>
      <c r="AU135" s="16">
        <f t="shared" si="128"/>
        <v>1289.0404453897381</v>
      </c>
      <c r="AV135" s="16">
        <f t="shared" si="129"/>
        <v>1222.0447254802361</v>
      </c>
      <c r="AW135" s="16">
        <f t="shared" si="130"/>
        <v>0</v>
      </c>
      <c r="AX135" s="16">
        <f t="shared" si="131"/>
        <v>0</v>
      </c>
      <c r="AY135" s="16">
        <f t="shared" si="132"/>
        <v>0</v>
      </c>
      <c r="AZ135" s="16">
        <f t="shared" si="133"/>
        <v>0</v>
      </c>
      <c r="BA135" s="16">
        <f t="shared" si="134"/>
        <v>1277.0395239867278</v>
      </c>
      <c r="BB135" s="16">
        <f t="shared" si="135"/>
        <v>0</v>
      </c>
      <c r="BC135" s="16">
        <f t="shared" si="136"/>
        <v>0</v>
      </c>
      <c r="BD135" s="16">
        <f t="shared" si="137"/>
        <v>0</v>
      </c>
      <c r="BE135" s="16">
        <f t="shared" si="138"/>
        <v>2163.1043619393754</v>
      </c>
      <c r="BF135" s="16">
        <f t="shared" si="139"/>
        <v>2156.4186214524902</v>
      </c>
      <c r="BG135" s="16">
        <f t="shared" si="140"/>
        <v>2338.7926202018684</v>
      </c>
      <c r="BH135" s="16">
        <f t="shared" si="141"/>
        <v>2253.0618733081419</v>
      </c>
      <c r="BI135" s="16">
        <f t="shared" si="142"/>
        <v>0</v>
      </c>
      <c r="BJ135" s="16">
        <f t="shared" si="143"/>
        <v>0</v>
      </c>
      <c r="BK135" s="16">
        <f t="shared" si="144"/>
        <v>0</v>
      </c>
      <c r="BL135" s="16">
        <f t="shared" si="145"/>
        <v>0</v>
      </c>
      <c r="BM135" s="16">
        <f t="shared" si="146"/>
        <v>2243.0650731564092</v>
      </c>
      <c r="BN135" s="16">
        <f t="shared" si="147"/>
        <v>0</v>
      </c>
      <c r="BO135" s="16">
        <f t="shared" si="148"/>
        <v>0</v>
      </c>
      <c r="BP135" s="16">
        <f t="shared" si="149"/>
        <v>0</v>
      </c>
      <c r="BQ135" s="16">
        <f t="shared" si="150"/>
        <v>3232.2175141838202</v>
      </c>
      <c r="BR135" s="16">
        <f t="shared" si="151"/>
        <v>3346.6807138628096</v>
      </c>
      <c r="BS135" s="16">
        <f t="shared" si="152"/>
        <v>3627.833065591607</v>
      </c>
      <c r="BT135" s="16">
        <f t="shared" si="153"/>
        <v>3475.1065987883781</v>
      </c>
      <c r="BU135" s="16">
        <f t="shared" si="154"/>
        <v>0</v>
      </c>
      <c r="BV135" s="16">
        <f t="shared" si="155"/>
        <v>0</v>
      </c>
      <c r="BW135" s="16">
        <f t="shared" si="156"/>
        <v>0</v>
      </c>
      <c r="BX135" s="16">
        <f t="shared" si="157"/>
        <v>0</v>
      </c>
      <c r="BY135" s="16">
        <f t="shared" si="158"/>
        <v>3520.1045971431367</v>
      </c>
      <c r="BZ135" s="16">
        <f t="shared" si="159"/>
        <v>0</v>
      </c>
      <c r="CA135" s="16">
        <f t="shared" si="160"/>
        <v>0</v>
      </c>
      <c r="CB135" s="16">
        <f t="shared" si="161"/>
        <v>0</v>
      </c>
    </row>
    <row r="136" spans="1:80" x14ac:dyDescent="0.3">
      <c r="A136" t="s">
        <v>255</v>
      </c>
      <c r="B136" t="s">
        <v>274</v>
      </c>
      <c r="C136" t="s">
        <v>249</v>
      </c>
      <c r="D136" t="s">
        <v>604</v>
      </c>
      <c r="E136" t="s">
        <v>605</v>
      </c>
      <c r="F136" s="15">
        <v>1344.8809174518117</v>
      </c>
      <c r="G136" s="15">
        <v>1344.491435848026</v>
      </c>
      <c r="H136" s="15">
        <v>1102.1082054972912</v>
      </c>
      <c r="I136" s="15">
        <v>1185.1537180555465</v>
      </c>
      <c r="J136" s="15"/>
      <c r="K136" s="15"/>
      <c r="L136" s="15"/>
      <c r="M136" s="15"/>
      <c r="N136" s="15">
        <v>1315.3070217783234</v>
      </c>
      <c r="O136" s="15"/>
      <c r="P136" s="15"/>
      <c r="Q136" s="15"/>
      <c r="R136" s="15">
        <v>6046.9081973955017</v>
      </c>
      <c r="S136" s="15">
        <v>5786.0978321299472</v>
      </c>
      <c r="T136" s="15">
        <v>5900.4603534749549</v>
      </c>
      <c r="U136" s="15">
        <v>6145.4742367169474</v>
      </c>
      <c r="V136" s="15"/>
      <c r="W136" s="15"/>
      <c r="X136" s="15"/>
      <c r="Y136" s="15"/>
      <c r="Z136" s="15">
        <v>5993.4046586764252</v>
      </c>
      <c r="AA136" s="15"/>
      <c r="AB136" s="15"/>
      <c r="AC136" s="15"/>
      <c r="AD136" s="16">
        <f t="shared" si="114"/>
        <v>7391.7891148473136</v>
      </c>
      <c r="AE136" s="16">
        <f t="shared" si="115"/>
        <v>7130.5892679779736</v>
      </c>
      <c r="AF136" s="16">
        <f t="shared" si="116"/>
        <v>7002.5685589722461</v>
      </c>
      <c r="AG136" s="16">
        <f t="shared" si="117"/>
        <v>7330.6279547724935</v>
      </c>
      <c r="AH136" s="16">
        <f t="shared" si="118"/>
        <v>0</v>
      </c>
      <c r="AI136" s="16">
        <f t="shared" si="119"/>
        <v>0</v>
      </c>
      <c r="AJ136" s="16">
        <f t="shared" si="120"/>
        <v>0</v>
      </c>
      <c r="AK136" s="16">
        <f t="shared" si="121"/>
        <v>0</v>
      </c>
      <c r="AL136" s="16">
        <f t="shared" si="122"/>
        <v>7308.7116804547486</v>
      </c>
      <c r="AM136" s="16">
        <f t="shared" si="123"/>
        <v>0</v>
      </c>
      <c r="AN136" s="16">
        <f t="shared" si="124"/>
        <v>0</v>
      </c>
      <c r="AO136" s="16">
        <f t="shared" si="125"/>
        <v>0</v>
      </c>
      <c r="AP136" s="15">
        <v>263375</v>
      </c>
      <c r="AQ136" s="15">
        <v>263756.68</v>
      </c>
      <c r="AR136" s="15">
        <v>264655.29700000002</v>
      </c>
      <c r="AS136" s="16">
        <f t="shared" si="126"/>
        <v>510.63347601397692</v>
      </c>
      <c r="AT136" s="16">
        <f t="shared" si="127"/>
        <v>510.48559500636964</v>
      </c>
      <c r="AU136" s="16">
        <f t="shared" si="128"/>
        <v>418.45589197808874</v>
      </c>
      <c r="AV136" s="16">
        <f t="shared" si="129"/>
        <v>449.33600091400393</v>
      </c>
      <c r="AW136" s="16">
        <f t="shared" si="130"/>
        <v>0</v>
      </c>
      <c r="AX136" s="16">
        <f t="shared" si="131"/>
        <v>0</v>
      </c>
      <c r="AY136" s="16">
        <f t="shared" si="132"/>
        <v>0</v>
      </c>
      <c r="AZ136" s="16">
        <f t="shared" si="133"/>
        <v>0</v>
      </c>
      <c r="BA136" s="16">
        <f t="shared" si="134"/>
        <v>498.68197528810396</v>
      </c>
      <c r="BB136" s="16">
        <f t="shared" si="135"/>
        <v>0</v>
      </c>
      <c r="BC136" s="16">
        <f t="shared" si="136"/>
        <v>0</v>
      </c>
      <c r="BD136" s="16">
        <f t="shared" si="137"/>
        <v>0</v>
      </c>
      <c r="BE136" s="16">
        <f t="shared" si="138"/>
        <v>2295.9309719584248</v>
      </c>
      <c r="BF136" s="16">
        <f t="shared" si="139"/>
        <v>2196.9047298072887</v>
      </c>
      <c r="BG136" s="16">
        <f t="shared" si="140"/>
        <v>2240.3266648220047</v>
      </c>
      <c r="BH136" s="16">
        <f t="shared" si="141"/>
        <v>2329.9786138940435</v>
      </c>
      <c r="BI136" s="16">
        <f t="shared" si="142"/>
        <v>0</v>
      </c>
      <c r="BJ136" s="16">
        <f t="shared" si="143"/>
        <v>0</v>
      </c>
      <c r="BK136" s="16">
        <f t="shared" si="144"/>
        <v>0</v>
      </c>
      <c r="BL136" s="16">
        <f t="shared" si="145"/>
        <v>0</v>
      </c>
      <c r="BM136" s="16">
        <f t="shared" si="146"/>
        <v>2272.3233620761471</v>
      </c>
      <c r="BN136" s="16">
        <f t="shared" si="147"/>
        <v>0</v>
      </c>
      <c r="BO136" s="16">
        <f t="shared" si="148"/>
        <v>0</v>
      </c>
      <c r="BP136" s="16">
        <f t="shared" si="149"/>
        <v>0</v>
      </c>
      <c r="BQ136" s="16">
        <f t="shared" si="150"/>
        <v>2806.5644479724019</v>
      </c>
      <c r="BR136" s="16">
        <f t="shared" si="151"/>
        <v>2707.3903248136589</v>
      </c>
      <c r="BS136" s="16">
        <f t="shared" si="152"/>
        <v>2658.7825568000935</v>
      </c>
      <c r="BT136" s="16">
        <f t="shared" si="153"/>
        <v>2779.3146148080473</v>
      </c>
      <c r="BU136" s="16">
        <f t="shared" si="154"/>
        <v>0</v>
      </c>
      <c r="BV136" s="16">
        <f t="shared" si="155"/>
        <v>0</v>
      </c>
      <c r="BW136" s="16">
        <f t="shared" si="156"/>
        <v>0</v>
      </c>
      <c r="BX136" s="16">
        <f t="shared" si="157"/>
        <v>0</v>
      </c>
      <c r="BY136" s="16">
        <f t="shared" si="158"/>
        <v>2771.0053373642513</v>
      </c>
      <c r="BZ136" s="16">
        <f t="shared" si="159"/>
        <v>0</v>
      </c>
      <c r="CA136" s="16">
        <f t="shared" si="160"/>
        <v>0</v>
      </c>
      <c r="CB136" s="16">
        <f t="shared" si="161"/>
        <v>0</v>
      </c>
    </row>
    <row r="137" spans="1:80" x14ac:dyDescent="0.3">
      <c r="A137" t="s">
        <v>261</v>
      </c>
      <c r="B137" t="s">
        <v>283</v>
      </c>
      <c r="C137" t="s">
        <v>310</v>
      </c>
      <c r="D137" t="s">
        <v>606</v>
      </c>
      <c r="E137" t="s">
        <v>607</v>
      </c>
      <c r="F137" s="15">
        <v>257.98310666983934</v>
      </c>
      <c r="G137" s="15">
        <v>257.62463031761422</v>
      </c>
      <c r="H137" s="15">
        <v>274.96528102766609</v>
      </c>
      <c r="I137" s="15">
        <v>275.6855592050797</v>
      </c>
      <c r="J137" s="15"/>
      <c r="K137" s="15"/>
      <c r="L137" s="15"/>
      <c r="M137" s="15"/>
      <c r="N137" s="15">
        <v>279.76236170705289</v>
      </c>
      <c r="O137" s="15"/>
      <c r="P137" s="15"/>
      <c r="Q137" s="15"/>
      <c r="R137" s="15">
        <v>650.89071360045364</v>
      </c>
      <c r="S137" s="15">
        <v>668.77007728569822</v>
      </c>
      <c r="T137" s="15">
        <v>684.96057239192294</v>
      </c>
      <c r="U137" s="15">
        <v>700.30737412952089</v>
      </c>
      <c r="V137" s="15"/>
      <c r="W137" s="15"/>
      <c r="X137" s="15"/>
      <c r="Y137" s="15"/>
      <c r="Z137" s="15">
        <v>668.07437176434473</v>
      </c>
      <c r="AA137" s="15"/>
      <c r="AB137" s="15"/>
      <c r="AC137" s="15"/>
      <c r="AD137" s="16">
        <f t="shared" si="114"/>
        <v>908.87382027029298</v>
      </c>
      <c r="AE137" s="16">
        <f t="shared" si="115"/>
        <v>926.39470760331244</v>
      </c>
      <c r="AF137" s="16">
        <f t="shared" si="116"/>
        <v>959.92585341958898</v>
      </c>
      <c r="AG137" s="16">
        <f t="shared" si="117"/>
        <v>975.99293333460059</v>
      </c>
      <c r="AH137" s="16">
        <f t="shared" si="118"/>
        <v>0</v>
      </c>
      <c r="AI137" s="16">
        <f t="shared" si="119"/>
        <v>0</v>
      </c>
      <c r="AJ137" s="16">
        <f t="shared" si="120"/>
        <v>0</v>
      </c>
      <c r="AK137" s="16">
        <f t="shared" si="121"/>
        <v>0</v>
      </c>
      <c r="AL137" s="16">
        <f t="shared" si="122"/>
        <v>947.83673347139757</v>
      </c>
      <c r="AM137" s="16">
        <f t="shared" si="123"/>
        <v>0</v>
      </c>
      <c r="AN137" s="16">
        <f t="shared" si="124"/>
        <v>0</v>
      </c>
      <c r="AO137" s="16">
        <f t="shared" si="125"/>
        <v>0</v>
      </c>
      <c r="AP137" s="15">
        <v>39474</v>
      </c>
      <c r="AQ137" s="15">
        <v>39192.385000000002</v>
      </c>
      <c r="AR137" s="15">
        <v>39289.71</v>
      </c>
      <c r="AS137" s="16">
        <f t="shared" si="126"/>
        <v>653.55197514779184</v>
      </c>
      <c r="AT137" s="16">
        <f t="shared" si="127"/>
        <v>652.64384232055079</v>
      </c>
      <c r="AU137" s="16">
        <f t="shared" si="128"/>
        <v>696.57313935163927</v>
      </c>
      <c r="AV137" s="16">
        <f t="shared" si="129"/>
        <v>703.41613352971422</v>
      </c>
      <c r="AW137" s="16">
        <f t="shared" si="130"/>
        <v>0</v>
      </c>
      <c r="AX137" s="16">
        <f t="shared" si="131"/>
        <v>0</v>
      </c>
      <c r="AY137" s="16">
        <f t="shared" si="132"/>
        <v>0</v>
      </c>
      <c r="AZ137" s="16">
        <f t="shared" si="133"/>
        <v>0</v>
      </c>
      <c r="BA137" s="16">
        <f t="shared" si="134"/>
        <v>713.81816061220275</v>
      </c>
      <c r="BB137" s="16">
        <f t="shared" si="135"/>
        <v>0</v>
      </c>
      <c r="BC137" s="16">
        <f t="shared" si="136"/>
        <v>0</v>
      </c>
      <c r="BD137" s="16">
        <f t="shared" si="137"/>
        <v>0</v>
      </c>
      <c r="BE137" s="16">
        <f t="shared" si="138"/>
        <v>1648.9099498415503</v>
      </c>
      <c r="BF137" s="16">
        <f t="shared" si="139"/>
        <v>1694.2039754919649</v>
      </c>
      <c r="BG137" s="16">
        <f t="shared" si="140"/>
        <v>1735.2195683029918</v>
      </c>
      <c r="BH137" s="16">
        <f t="shared" si="141"/>
        <v>1786.8455163663064</v>
      </c>
      <c r="BI137" s="16">
        <f t="shared" si="142"/>
        <v>0</v>
      </c>
      <c r="BJ137" s="16">
        <f t="shared" si="143"/>
        <v>0</v>
      </c>
      <c r="BK137" s="16">
        <f t="shared" si="144"/>
        <v>0</v>
      </c>
      <c r="BL137" s="16">
        <f t="shared" si="145"/>
        <v>0</v>
      </c>
      <c r="BM137" s="16">
        <f t="shared" si="146"/>
        <v>1704.6024929698583</v>
      </c>
      <c r="BN137" s="16">
        <f t="shared" si="147"/>
        <v>0</v>
      </c>
      <c r="BO137" s="16">
        <f t="shared" si="148"/>
        <v>0</v>
      </c>
      <c r="BP137" s="16">
        <f t="shared" si="149"/>
        <v>0</v>
      </c>
      <c r="BQ137" s="16">
        <f t="shared" si="150"/>
        <v>2302.4619249893422</v>
      </c>
      <c r="BR137" s="16">
        <f t="shared" si="151"/>
        <v>2346.8478178125156</v>
      </c>
      <c r="BS137" s="16">
        <f t="shared" si="152"/>
        <v>2431.7927076546307</v>
      </c>
      <c r="BT137" s="16">
        <f t="shared" si="153"/>
        <v>2490.261649896021</v>
      </c>
      <c r="BU137" s="16">
        <f t="shared" si="154"/>
        <v>0</v>
      </c>
      <c r="BV137" s="16">
        <f t="shared" si="155"/>
        <v>0</v>
      </c>
      <c r="BW137" s="16">
        <f t="shared" si="156"/>
        <v>0</v>
      </c>
      <c r="BX137" s="16">
        <f t="shared" si="157"/>
        <v>0</v>
      </c>
      <c r="BY137" s="16">
        <f t="shared" si="158"/>
        <v>2418.4206535820608</v>
      </c>
      <c r="BZ137" s="16">
        <f t="shared" si="159"/>
        <v>0</v>
      </c>
      <c r="CA137" s="16">
        <f t="shared" si="160"/>
        <v>0</v>
      </c>
      <c r="CB137" s="16">
        <f t="shared" si="161"/>
        <v>0</v>
      </c>
    </row>
    <row r="138" spans="1:80" x14ac:dyDescent="0.3">
      <c r="A138" t="s">
        <v>255</v>
      </c>
      <c r="B138" t="s">
        <v>265</v>
      </c>
      <c r="C138" t="s">
        <v>281</v>
      </c>
      <c r="D138" t="s">
        <v>608</v>
      </c>
      <c r="E138" t="s">
        <v>609</v>
      </c>
      <c r="F138" s="15">
        <v>3166.8027068700412</v>
      </c>
      <c r="G138" s="15">
        <v>3131.5322718480047</v>
      </c>
      <c r="H138" s="15">
        <v>3295.4641686614086</v>
      </c>
      <c r="I138" s="15">
        <v>3288.0696277333491</v>
      </c>
      <c r="J138" s="15"/>
      <c r="K138" s="15"/>
      <c r="L138" s="15"/>
      <c r="M138" s="15"/>
      <c r="N138" s="15">
        <v>3431.8535460903527</v>
      </c>
      <c r="O138" s="15"/>
      <c r="P138" s="15"/>
      <c r="Q138" s="15"/>
      <c r="R138" s="15">
        <v>4988.2796901538477</v>
      </c>
      <c r="S138" s="15">
        <v>5218.066590946295</v>
      </c>
      <c r="T138" s="15">
        <v>5651.1012631203585</v>
      </c>
      <c r="U138" s="15">
        <v>5162.6280943966485</v>
      </c>
      <c r="V138" s="15"/>
      <c r="W138" s="15"/>
      <c r="X138" s="15"/>
      <c r="Y138" s="15"/>
      <c r="Z138" s="15">
        <v>5135.5272927677961</v>
      </c>
      <c r="AA138" s="15"/>
      <c r="AB138" s="15"/>
      <c r="AC138" s="15"/>
      <c r="AD138" s="16">
        <f t="shared" si="114"/>
        <v>8155.0823970238889</v>
      </c>
      <c r="AE138" s="16">
        <f t="shared" si="115"/>
        <v>8349.5988627943007</v>
      </c>
      <c r="AF138" s="16">
        <f t="shared" si="116"/>
        <v>8946.565431781768</v>
      </c>
      <c r="AG138" s="16">
        <f t="shared" si="117"/>
        <v>8450.6977221299967</v>
      </c>
      <c r="AH138" s="16">
        <f t="shared" si="118"/>
        <v>0</v>
      </c>
      <c r="AI138" s="16">
        <f t="shared" si="119"/>
        <v>0</v>
      </c>
      <c r="AJ138" s="16">
        <f t="shared" si="120"/>
        <v>0</v>
      </c>
      <c r="AK138" s="16">
        <f t="shared" si="121"/>
        <v>0</v>
      </c>
      <c r="AL138" s="16">
        <f t="shared" si="122"/>
        <v>8567.3808388581492</v>
      </c>
      <c r="AM138" s="16">
        <f t="shared" si="123"/>
        <v>0</v>
      </c>
      <c r="AN138" s="16">
        <f t="shared" si="124"/>
        <v>0</v>
      </c>
      <c r="AO138" s="16">
        <f t="shared" si="125"/>
        <v>0</v>
      </c>
      <c r="AP138" s="15">
        <v>251332</v>
      </c>
      <c r="AQ138" s="15">
        <v>253322.084</v>
      </c>
      <c r="AR138" s="15">
        <v>255799.098</v>
      </c>
      <c r="AS138" s="16">
        <f t="shared" si="126"/>
        <v>1260.0077613953024</v>
      </c>
      <c r="AT138" s="16">
        <f t="shared" si="127"/>
        <v>1245.9743573631708</v>
      </c>
      <c r="AU138" s="16">
        <f t="shared" si="128"/>
        <v>1311.199596016985</v>
      </c>
      <c r="AV138" s="16">
        <f t="shared" si="129"/>
        <v>1297.9798586108857</v>
      </c>
      <c r="AW138" s="16">
        <f t="shared" si="130"/>
        <v>0</v>
      </c>
      <c r="AX138" s="16">
        <f t="shared" si="131"/>
        <v>0</v>
      </c>
      <c r="AY138" s="16">
        <f t="shared" si="132"/>
        <v>0</v>
      </c>
      <c r="AZ138" s="16">
        <f t="shared" si="133"/>
        <v>0</v>
      </c>
      <c r="BA138" s="16">
        <f t="shared" si="134"/>
        <v>1354.7391889016485</v>
      </c>
      <c r="BB138" s="16">
        <f t="shared" si="135"/>
        <v>0</v>
      </c>
      <c r="BC138" s="16">
        <f t="shared" si="136"/>
        <v>0</v>
      </c>
      <c r="BD138" s="16">
        <f t="shared" si="137"/>
        <v>0</v>
      </c>
      <c r="BE138" s="16">
        <f t="shared" si="138"/>
        <v>1984.7371962797604</v>
      </c>
      <c r="BF138" s="16">
        <f t="shared" si="139"/>
        <v>2076.1648301634073</v>
      </c>
      <c r="BG138" s="16">
        <f t="shared" si="140"/>
        <v>2248.4607066033604</v>
      </c>
      <c r="BH138" s="16">
        <f t="shared" si="141"/>
        <v>2037.9700075405381</v>
      </c>
      <c r="BI138" s="16">
        <f t="shared" si="142"/>
        <v>0</v>
      </c>
      <c r="BJ138" s="16">
        <f t="shared" si="143"/>
        <v>0</v>
      </c>
      <c r="BK138" s="16">
        <f t="shared" si="144"/>
        <v>0</v>
      </c>
      <c r="BL138" s="16">
        <f t="shared" si="145"/>
        <v>0</v>
      </c>
      <c r="BM138" s="16">
        <f t="shared" si="146"/>
        <v>2027.2718476324378</v>
      </c>
      <c r="BN138" s="16">
        <f t="shared" si="147"/>
        <v>0</v>
      </c>
      <c r="BO138" s="16">
        <f t="shared" si="148"/>
        <v>0</v>
      </c>
      <c r="BP138" s="16">
        <f t="shared" si="149"/>
        <v>0</v>
      </c>
      <c r="BQ138" s="16">
        <f t="shared" si="150"/>
        <v>3244.7449576750628</v>
      </c>
      <c r="BR138" s="16">
        <f t="shared" si="151"/>
        <v>3322.1391875265786</v>
      </c>
      <c r="BS138" s="16">
        <f t="shared" si="152"/>
        <v>3559.6603026203461</v>
      </c>
      <c r="BT138" s="16">
        <f t="shared" si="153"/>
        <v>3335.9498661514235</v>
      </c>
      <c r="BU138" s="16">
        <f t="shared" si="154"/>
        <v>0</v>
      </c>
      <c r="BV138" s="16">
        <f t="shared" si="155"/>
        <v>0</v>
      </c>
      <c r="BW138" s="16">
        <f t="shared" si="156"/>
        <v>0</v>
      </c>
      <c r="BX138" s="16">
        <f t="shared" si="157"/>
        <v>0</v>
      </c>
      <c r="BY138" s="16">
        <f t="shared" si="158"/>
        <v>3382.0110365340861</v>
      </c>
      <c r="BZ138" s="16">
        <f t="shared" si="159"/>
        <v>0</v>
      </c>
      <c r="CA138" s="16">
        <f t="shared" si="160"/>
        <v>0</v>
      </c>
      <c r="CB138" s="16">
        <f t="shared" si="161"/>
        <v>0</v>
      </c>
    </row>
    <row r="139" spans="1:80" x14ac:dyDescent="0.3">
      <c r="A139" t="s">
        <v>261</v>
      </c>
      <c r="B139" t="s">
        <v>292</v>
      </c>
      <c r="C139" t="s">
        <v>303</v>
      </c>
      <c r="D139" t="s">
        <v>610</v>
      </c>
      <c r="E139" t="s">
        <v>611</v>
      </c>
      <c r="F139" s="15">
        <v>2735.5400199558799</v>
      </c>
      <c r="G139" s="15">
        <v>2554.2529376339062</v>
      </c>
      <c r="H139" s="15">
        <v>2457.439215256637</v>
      </c>
      <c r="I139" s="15">
        <v>2560.2911138953154</v>
      </c>
      <c r="J139" s="15"/>
      <c r="K139" s="15"/>
      <c r="L139" s="15"/>
      <c r="M139" s="15"/>
      <c r="N139" s="15">
        <v>2726.9148781716799</v>
      </c>
      <c r="O139" s="15"/>
      <c r="P139" s="15"/>
      <c r="Q139" s="15"/>
      <c r="R139" s="15">
        <v>6513.5719876327776</v>
      </c>
      <c r="S139" s="15">
        <v>6304.7316739216112</v>
      </c>
      <c r="T139" s="15">
        <v>6681.401182219699</v>
      </c>
      <c r="U139" s="15">
        <v>6861.9970940957191</v>
      </c>
      <c r="V139" s="15"/>
      <c r="W139" s="15"/>
      <c r="X139" s="15"/>
      <c r="Y139" s="15"/>
      <c r="Z139" s="15">
        <v>6672.0058388851567</v>
      </c>
      <c r="AA139" s="15"/>
      <c r="AB139" s="15"/>
      <c r="AC139" s="15"/>
      <c r="AD139" s="16">
        <f t="shared" si="114"/>
        <v>9249.1120075886574</v>
      </c>
      <c r="AE139" s="16">
        <f t="shared" si="115"/>
        <v>8858.9846115555174</v>
      </c>
      <c r="AF139" s="16">
        <f t="shared" si="116"/>
        <v>9138.8403974763351</v>
      </c>
      <c r="AG139" s="16">
        <f t="shared" si="117"/>
        <v>9422.2882079910341</v>
      </c>
      <c r="AH139" s="16">
        <f t="shared" si="118"/>
        <v>0</v>
      </c>
      <c r="AI139" s="16">
        <f t="shared" si="119"/>
        <v>0</v>
      </c>
      <c r="AJ139" s="16">
        <f t="shared" si="120"/>
        <v>0</v>
      </c>
      <c r="AK139" s="16">
        <f t="shared" si="121"/>
        <v>0</v>
      </c>
      <c r="AL139" s="16">
        <f t="shared" si="122"/>
        <v>9398.920717056837</v>
      </c>
      <c r="AM139" s="16">
        <f t="shared" si="123"/>
        <v>0</v>
      </c>
      <c r="AN139" s="16">
        <f t="shared" si="124"/>
        <v>0</v>
      </c>
      <c r="AO139" s="16">
        <f t="shared" si="125"/>
        <v>0</v>
      </c>
      <c r="AP139" s="15">
        <v>325460</v>
      </c>
      <c r="AQ139" s="15">
        <v>327716.897</v>
      </c>
      <c r="AR139" s="15">
        <v>330221.31300000002</v>
      </c>
      <c r="AS139" s="16">
        <f t="shared" si="126"/>
        <v>840.51496956795904</v>
      </c>
      <c r="AT139" s="16">
        <f t="shared" si="127"/>
        <v>784.81316832603284</v>
      </c>
      <c r="AU139" s="16">
        <f t="shared" si="128"/>
        <v>755.06643374197665</v>
      </c>
      <c r="AV139" s="16">
        <f t="shared" si="129"/>
        <v>781.25087150917193</v>
      </c>
      <c r="AW139" s="16">
        <f t="shared" si="130"/>
        <v>0</v>
      </c>
      <c r="AX139" s="16">
        <f t="shared" si="131"/>
        <v>0</v>
      </c>
      <c r="AY139" s="16">
        <f t="shared" si="132"/>
        <v>0</v>
      </c>
      <c r="AZ139" s="16">
        <f t="shared" si="133"/>
        <v>0</v>
      </c>
      <c r="BA139" s="16">
        <f t="shared" si="134"/>
        <v>832.09468389775463</v>
      </c>
      <c r="BB139" s="16">
        <f t="shared" si="135"/>
        <v>0</v>
      </c>
      <c r="BC139" s="16">
        <f t="shared" si="136"/>
        <v>0</v>
      </c>
      <c r="BD139" s="16">
        <f t="shared" si="137"/>
        <v>0</v>
      </c>
      <c r="BE139" s="16">
        <f t="shared" si="138"/>
        <v>2001.3433256414851</v>
      </c>
      <c r="BF139" s="16">
        <f t="shared" si="139"/>
        <v>1937.175589602904</v>
      </c>
      <c r="BG139" s="16">
        <f t="shared" si="140"/>
        <v>2052.9100910157008</v>
      </c>
      <c r="BH139" s="16">
        <f t="shared" si="141"/>
        <v>2093.8795518058746</v>
      </c>
      <c r="BI139" s="16">
        <f t="shared" si="142"/>
        <v>0</v>
      </c>
      <c r="BJ139" s="16">
        <f t="shared" si="143"/>
        <v>0</v>
      </c>
      <c r="BK139" s="16">
        <f t="shared" si="144"/>
        <v>0</v>
      </c>
      <c r="BL139" s="16">
        <f t="shared" si="145"/>
        <v>0</v>
      </c>
      <c r="BM139" s="16">
        <f t="shared" si="146"/>
        <v>2035.9053500024922</v>
      </c>
      <c r="BN139" s="16">
        <f t="shared" si="147"/>
        <v>0</v>
      </c>
      <c r="BO139" s="16">
        <f t="shared" si="148"/>
        <v>0</v>
      </c>
      <c r="BP139" s="16">
        <f t="shared" si="149"/>
        <v>0</v>
      </c>
      <c r="BQ139" s="16">
        <f t="shared" si="150"/>
        <v>2841.8582952094443</v>
      </c>
      <c r="BR139" s="16">
        <f t="shared" si="151"/>
        <v>2721.9887579289366</v>
      </c>
      <c r="BS139" s="16">
        <f t="shared" si="152"/>
        <v>2807.9765247576765</v>
      </c>
      <c r="BT139" s="16">
        <f t="shared" si="153"/>
        <v>2875.1304233150463</v>
      </c>
      <c r="BU139" s="16">
        <f t="shared" si="154"/>
        <v>0</v>
      </c>
      <c r="BV139" s="16">
        <f t="shared" si="155"/>
        <v>0</v>
      </c>
      <c r="BW139" s="16">
        <f t="shared" si="156"/>
        <v>0</v>
      </c>
      <c r="BX139" s="16">
        <f t="shared" si="157"/>
        <v>0</v>
      </c>
      <c r="BY139" s="16">
        <f t="shared" si="158"/>
        <v>2868.0000339002468</v>
      </c>
      <c r="BZ139" s="16">
        <f t="shared" si="159"/>
        <v>0</v>
      </c>
      <c r="CA139" s="16">
        <f t="shared" si="160"/>
        <v>0</v>
      </c>
      <c r="CB139" s="16">
        <f t="shared" si="161"/>
        <v>0</v>
      </c>
    </row>
    <row r="140" spans="1:80" x14ac:dyDescent="0.3">
      <c r="A140" t="s">
        <v>255</v>
      </c>
      <c r="B140" t="s">
        <v>265</v>
      </c>
      <c r="C140" t="s">
        <v>272</v>
      </c>
      <c r="D140" t="s">
        <v>612</v>
      </c>
      <c r="E140" t="s">
        <v>613</v>
      </c>
      <c r="F140" s="15">
        <v>2813.9090670574001</v>
      </c>
      <c r="G140" s="15">
        <v>2930.279348641996</v>
      </c>
      <c r="H140" s="15">
        <v>3364.6604074409252</v>
      </c>
      <c r="I140" s="15">
        <v>3335.5061081518616</v>
      </c>
      <c r="J140" s="15"/>
      <c r="K140" s="15"/>
      <c r="L140" s="15"/>
      <c r="M140" s="15"/>
      <c r="N140" s="15">
        <v>4106.1434307582385</v>
      </c>
      <c r="O140" s="15"/>
      <c r="P140" s="15"/>
      <c r="Q140" s="15"/>
      <c r="R140" s="15">
        <v>6399.4562660659376</v>
      </c>
      <c r="S140" s="15">
        <v>6382.2719610570948</v>
      </c>
      <c r="T140" s="15">
        <v>6442.7764971715987</v>
      </c>
      <c r="U140" s="15">
        <v>6548.6769224161471</v>
      </c>
      <c r="V140" s="15"/>
      <c r="W140" s="15"/>
      <c r="X140" s="15"/>
      <c r="Y140" s="15"/>
      <c r="Z140" s="15">
        <v>6687.8099372165161</v>
      </c>
      <c r="AA140" s="15"/>
      <c r="AB140" s="15"/>
      <c r="AC140" s="15"/>
      <c r="AD140" s="16">
        <f t="shared" si="114"/>
        <v>9213.3653331233381</v>
      </c>
      <c r="AE140" s="16">
        <f t="shared" si="115"/>
        <v>9312.5513096990908</v>
      </c>
      <c r="AF140" s="16">
        <f t="shared" si="116"/>
        <v>9807.4369046125248</v>
      </c>
      <c r="AG140" s="16">
        <f t="shared" si="117"/>
        <v>9884.1830305680087</v>
      </c>
      <c r="AH140" s="16">
        <f t="shared" si="118"/>
        <v>0</v>
      </c>
      <c r="AI140" s="16">
        <f t="shared" si="119"/>
        <v>0</v>
      </c>
      <c r="AJ140" s="16">
        <f t="shared" si="120"/>
        <v>0</v>
      </c>
      <c r="AK140" s="16">
        <f t="shared" si="121"/>
        <v>0</v>
      </c>
      <c r="AL140" s="16">
        <f t="shared" si="122"/>
        <v>10793.953367974755</v>
      </c>
      <c r="AM140" s="16">
        <f t="shared" si="123"/>
        <v>0</v>
      </c>
      <c r="AN140" s="16">
        <f t="shared" si="124"/>
        <v>0</v>
      </c>
      <c r="AO140" s="16">
        <f t="shared" si="125"/>
        <v>0</v>
      </c>
      <c r="AP140" s="15">
        <v>274589</v>
      </c>
      <c r="AQ140" s="15">
        <v>275263.17</v>
      </c>
      <c r="AR140" s="15">
        <v>275671.88799999998</v>
      </c>
      <c r="AS140" s="16">
        <f t="shared" si="126"/>
        <v>1024.7712279287955</v>
      </c>
      <c r="AT140" s="16">
        <f t="shared" si="127"/>
        <v>1067.1510325038498</v>
      </c>
      <c r="AU140" s="16">
        <f t="shared" si="128"/>
        <v>1225.3442080494576</v>
      </c>
      <c r="AV140" s="16">
        <f t="shared" si="129"/>
        <v>1211.7516877219214</v>
      </c>
      <c r="AW140" s="16">
        <f t="shared" si="130"/>
        <v>0</v>
      </c>
      <c r="AX140" s="16">
        <f t="shared" si="131"/>
        <v>0</v>
      </c>
      <c r="AY140" s="16">
        <f t="shared" si="132"/>
        <v>0</v>
      </c>
      <c r="AZ140" s="16">
        <f t="shared" si="133"/>
        <v>0</v>
      </c>
      <c r="BA140" s="16">
        <f t="shared" si="134"/>
        <v>1491.7155210986775</v>
      </c>
      <c r="BB140" s="16">
        <f t="shared" si="135"/>
        <v>0</v>
      </c>
      <c r="BC140" s="16">
        <f t="shared" si="136"/>
        <v>0</v>
      </c>
      <c r="BD140" s="16">
        <f t="shared" si="137"/>
        <v>0</v>
      </c>
      <c r="BE140" s="16">
        <f t="shared" si="138"/>
        <v>2330.5581309032546</v>
      </c>
      <c r="BF140" s="16">
        <f t="shared" si="139"/>
        <v>2324.2999395668053</v>
      </c>
      <c r="BG140" s="16">
        <f t="shared" si="140"/>
        <v>2346.334520746133</v>
      </c>
      <c r="BH140" s="16">
        <f t="shared" si="141"/>
        <v>2379.060345202065</v>
      </c>
      <c r="BI140" s="16">
        <f t="shared" si="142"/>
        <v>0</v>
      </c>
      <c r="BJ140" s="16">
        <f t="shared" si="143"/>
        <v>0</v>
      </c>
      <c r="BK140" s="16">
        <f t="shared" si="144"/>
        <v>0</v>
      </c>
      <c r="BL140" s="16">
        <f t="shared" si="145"/>
        <v>0</v>
      </c>
      <c r="BM140" s="16">
        <f t="shared" si="146"/>
        <v>2429.605797686816</v>
      </c>
      <c r="BN140" s="16">
        <f t="shared" si="147"/>
        <v>0</v>
      </c>
      <c r="BO140" s="16">
        <f t="shared" si="148"/>
        <v>0</v>
      </c>
      <c r="BP140" s="16">
        <f t="shared" si="149"/>
        <v>0</v>
      </c>
      <c r="BQ140" s="16">
        <f t="shared" si="150"/>
        <v>3355.3293588320503</v>
      </c>
      <c r="BR140" s="16">
        <f t="shared" si="151"/>
        <v>3391.4509720706551</v>
      </c>
      <c r="BS140" s="16">
        <f t="shared" si="152"/>
        <v>3571.6787287955908</v>
      </c>
      <c r="BT140" s="16">
        <f t="shared" si="153"/>
        <v>3590.8120329239864</v>
      </c>
      <c r="BU140" s="16">
        <f t="shared" si="154"/>
        <v>0</v>
      </c>
      <c r="BV140" s="16">
        <f t="shared" si="155"/>
        <v>0</v>
      </c>
      <c r="BW140" s="16">
        <f t="shared" si="156"/>
        <v>0</v>
      </c>
      <c r="BX140" s="16">
        <f t="shared" si="157"/>
        <v>0</v>
      </c>
      <c r="BY140" s="16">
        <f t="shared" si="158"/>
        <v>3921.3213187854935</v>
      </c>
      <c r="BZ140" s="16">
        <f t="shared" si="159"/>
        <v>0</v>
      </c>
      <c r="CA140" s="16">
        <f t="shared" si="160"/>
        <v>0</v>
      </c>
      <c r="CB140" s="16">
        <f t="shared" si="161"/>
        <v>0</v>
      </c>
    </row>
    <row r="141" spans="1:80" x14ac:dyDescent="0.3">
      <c r="A141" t="s">
        <v>255</v>
      </c>
      <c r="B141" t="s">
        <v>274</v>
      </c>
      <c r="C141" t="s">
        <v>249</v>
      </c>
      <c r="D141" t="s">
        <v>614</v>
      </c>
      <c r="E141" t="s">
        <v>615</v>
      </c>
      <c r="F141" s="15">
        <v>3358.0728075731522</v>
      </c>
      <c r="G141" s="15">
        <v>3507.5417224262046</v>
      </c>
      <c r="H141" s="15">
        <v>3470.7579147480956</v>
      </c>
      <c r="I141" s="15">
        <v>3331.6367738223494</v>
      </c>
      <c r="J141" s="15"/>
      <c r="K141" s="15"/>
      <c r="L141" s="15"/>
      <c r="M141" s="15"/>
      <c r="N141" s="15">
        <v>3448.6850091244255</v>
      </c>
      <c r="O141" s="15"/>
      <c r="P141" s="15"/>
      <c r="Q141" s="15"/>
      <c r="R141" s="15">
        <v>10134.053767157904</v>
      </c>
      <c r="S141" s="15">
        <v>10534.382788211353</v>
      </c>
      <c r="T141" s="15">
        <v>10737.727554228799</v>
      </c>
      <c r="U141" s="15">
        <v>10647.06534161204</v>
      </c>
      <c r="V141" s="15"/>
      <c r="W141" s="15"/>
      <c r="X141" s="15"/>
      <c r="Y141" s="15"/>
      <c r="Z141" s="15">
        <v>10862.278396364865</v>
      </c>
      <c r="AA141" s="15"/>
      <c r="AB141" s="15"/>
      <c r="AC141" s="15"/>
      <c r="AD141" s="16">
        <f t="shared" si="114"/>
        <v>13492.126574731057</v>
      </c>
      <c r="AE141" s="16">
        <f t="shared" si="115"/>
        <v>14041.924510637557</v>
      </c>
      <c r="AF141" s="16">
        <f t="shared" si="116"/>
        <v>14208.485468976894</v>
      </c>
      <c r="AG141" s="16">
        <f t="shared" si="117"/>
        <v>13978.702115434389</v>
      </c>
      <c r="AH141" s="16">
        <f t="shared" si="118"/>
        <v>0</v>
      </c>
      <c r="AI141" s="16">
        <f t="shared" si="119"/>
        <v>0</v>
      </c>
      <c r="AJ141" s="16">
        <f t="shared" si="120"/>
        <v>0</v>
      </c>
      <c r="AK141" s="16">
        <f t="shared" si="121"/>
        <v>0</v>
      </c>
      <c r="AL141" s="16">
        <f t="shared" si="122"/>
        <v>14310.96340548929</v>
      </c>
      <c r="AM141" s="16">
        <f t="shared" si="123"/>
        <v>0</v>
      </c>
      <c r="AN141" s="16">
        <f t="shared" si="124"/>
        <v>0</v>
      </c>
      <c r="AO141" s="16">
        <f t="shared" si="125"/>
        <v>0</v>
      </c>
      <c r="AP141" s="15">
        <v>577789</v>
      </c>
      <c r="AQ141" s="15">
        <v>581887.19700000004</v>
      </c>
      <c r="AR141" s="15">
        <v>585242.87600000005</v>
      </c>
      <c r="AS141" s="16">
        <f t="shared" si="126"/>
        <v>581.19362043464866</v>
      </c>
      <c r="AT141" s="16">
        <f t="shared" si="127"/>
        <v>607.06273785520398</v>
      </c>
      <c r="AU141" s="16">
        <f t="shared" si="128"/>
        <v>600.69643325644756</v>
      </c>
      <c r="AV141" s="16">
        <f t="shared" si="129"/>
        <v>572.55715386058739</v>
      </c>
      <c r="AW141" s="16">
        <f t="shared" si="130"/>
        <v>0</v>
      </c>
      <c r="AX141" s="16">
        <f t="shared" si="131"/>
        <v>0</v>
      </c>
      <c r="AY141" s="16">
        <f t="shared" si="132"/>
        <v>0</v>
      </c>
      <c r="AZ141" s="16">
        <f t="shared" si="133"/>
        <v>0</v>
      </c>
      <c r="BA141" s="16">
        <f t="shared" si="134"/>
        <v>592.67243323183573</v>
      </c>
      <c r="BB141" s="16">
        <f t="shared" si="135"/>
        <v>0</v>
      </c>
      <c r="BC141" s="16">
        <f t="shared" si="136"/>
        <v>0</v>
      </c>
      <c r="BD141" s="16">
        <f t="shared" si="137"/>
        <v>0</v>
      </c>
      <c r="BE141" s="16">
        <f t="shared" si="138"/>
        <v>1753.936777466844</v>
      </c>
      <c r="BF141" s="16">
        <f t="shared" si="139"/>
        <v>1823.2231468946886</v>
      </c>
      <c r="BG141" s="16">
        <f t="shared" si="140"/>
        <v>1858.4167497527296</v>
      </c>
      <c r="BH141" s="16">
        <f t="shared" si="141"/>
        <v>1829.7473112494067</v>
      </c>
      <c r="BI141" s="16">
        <f t="shared" si="142"/>
        <v>0</v>
      </c>
      <c r="BJ141" s="16">
        <f t="shared" si="143"/>
        <v>0</v>
      </c>
      <c r="BK141" s="16">
        <f t="shared" si="144"/>
        <v>0</v>
      </c>
      <c r="BL141" s="16">
        <f t="shared" si="145"/>
        <v>0</v>
      </c>
      <c r="BM141" s="16">
        <f t="shared" si="146"/>
        <v>1866.7326678378292</v>
      </c>
      <c r="BN141" s="16">
        <f t="shared" si="147"/>
        <v>0</v>
      </c>
      <c r="BO141" s="16">
        <f t="shared" si="148"/>
        <v>0</v>
      </c>
      <c r="BP141" s="16">
        <f t="shared" si="149"/>
        <v>0</v>
      </c>
      <c r="BQ141" s="16">
        <f t="shared" si="150"/>
        <v>2335.1303979014929</v>
      </c>
      <c r="BR141" s="16">
        <f t="shared" si="151"/>
        <v>2430.2858847498924</v>
      </c>
      <c r="BS141" s="16">
        <f t="shared" si="152"/>
        <v>2459.1131830091772</v>
      </c>
      <c r="BT141" s="16">
        <f t="shared" si="153"/>
        <v>2402.304465109994</v>
      </c>
      <c r="BU141" s="16">
        <f t="shared" si="154"/>
        <v>0</v>
      </c>
      <c r="BV141" s="16">
        <f t="shared" si="155"/>
        <v>0</v>
      </c>
      <c r="BW141" s="16">
        <f t="shared" si="156"/>
        <v>0</v>
      </c>
      <c r="BX141" s="16">
        <f t="shared" si="157"/>
        <v>0</v>
      </c>
      <c r="BY141" s="16">
        <f t="shared" si="158"/>
        <v>2459.4051010696649</v>
      </c>
      <c r="BZ141" s="16">
        <f t="shared" si="159"/>
        <v>0</v>
      </c>
      <c r="CA141" s="16">
        <f t="shared" si="160"/>
        <v>0</v>
      </c>
      <c r="CB141" s="16">
        <f t="shared" si="161"/>
        <v>0</v>
      </c>
    </row>
    <row r="142" spans="1:80" x14ac:dyDescent="0.3">
      <c r="A142" t="s">
        <v>261</v>
      </c>
      <c r="B142" t="s">
        <v>292</v>
      </c>
      <c r="C142" t="s">
        <v>297</v>
      </c>
      <c r="D142" t="s">
        <v>618</v>
      </c>
      <c r="E142" t="s">
        <v>619</v>
      </c>
      <c r="F142" s="15">
        <v>2257.4699019526765</v>
      </c>
      <c r="G142" s="15">
        <v>2092.6197097185745</v>
      </c>
      <c r="H142" s="15">
        <v>2260.1925422223585</v>
      </c>
      <c r="I142" s="15">
        <v>2362.7096164257323</v>
      </c>
      <c r="J142" s="15"/>
      <c r="K142" s="15"/>
      <c r="L142" s="15"/>
      <c r="M142" s="15"/>
      <c r="N142" s="15">
        <v>2515.9863780398646</v>
      </c>
      <c r="O142" s="15"/>
      <c r="P142" s="15"/>
      <c r="Q142" s="15"/>
      <c r="R142" s="15">
        <v>6325.8033469619477</v>
      </c>
      <c r="S142" s="15">
        <v>6316.623810515699</v>
      </c>
      <c r="T142" s="15">
        <v>6454.503498539465</v>
      </c>
      <c r="U142" s="15">
        <v>6562.0170593150688</v>
      </c>
      <c r="V142" s="15"/>
      <c r="W142" s="15"/>
      <c r="X142" s="15"/>
      <c r="Y142" s="15"/>
      <c r="Z142" s="15">
        <v>6420.7110134988834</v>
      </c>
      <c r="AA142" s="15"/>
      <c r="AB142" s="15"/>
      <c r="AC142" s="15"/>
      <c r="AD142" s="16">
        <f t="shared" si="114"/>
        <v>8583.2732489146238</v>
      </c>
      <c r="AE142" s="16">
        <f t="shared" si="115"/>
        <v>8409.2435202342731</v>
      </c>
      <c r="AF142" s="16">
        <f t="shared" si="116"/>
        <v>8714.6960407618244</v>
      </c>
      <c r="AG142" s="16">
        <f t="shared" si="117"/>
        <v>8924.7266757408015</v>
      </c>
      <c r="AH142" s="16">
        <f t="shared" si="118"/>
        <v>0</v>
      </c>
      <c r="AI142" s="16">
        <f t="shared" si="119"/>
        <v>0</v>
      </c>
      <c r="AJ142" s="16">
        <f t="shared" si="120"/>
        <v>0</v>
      </c>
      <c r="AK142" s="16">
        <f t="shared" si="121"/>
        <v>0</v>
      </c>
      <c r="AL142" s="16">
        <f t="shared" si="122"/>
        <v>8936.697391538748</v>
      </c>
      <c r="AM142" s="16">
        <f t="shared" si="123"/>
        <v>0</v>
      </c>
      <c r="AN142" s="16">
        <f t="shared" si="124"/>
        <v>0</v>
      </c>
      <c r="AO142" s="16">
        <f t="shared" si="125"/>
        <v>0</v>
      </c>
      <c r="AP142" s="15">
        <v>317459</v>
      </c>
      <c r="AQ142" s="15">
        <v>316693.57</v>
      </c>
      <c r="AR142" s="15">
        <v>318003.29300000001</v>
      </c>
      <c r="AS142" s="16">
        <f t="shared" si="126"/>
        <v>711.10597020486944</v>
      </c>
      <c r="AT142" s="16">
        <f t="shared" si="127"/>
        <v>659.17794414981915</v>
      </c>
      <c r="AU142" s="16">
        <f t="shared" si="128"/>
        <v>711.96360544900551</v>
      </c>
      <c r="AV142" s="16">
        <f t="shared" si="129"/>
        <v>746.05544293991579</v>
      </c>
      <c r="AW142" s="16">
        <f t="shared" si="130"/>
        <v>0</v>
      </c>
      <c r="AX142" s="16">
        <f t="shared" si="131"/>
        <v>0</v>
      </c>
      <c r="AY142" s="16">
        <f t="shared" si="132"/>
        <v>0</v>
      </c>
      <c r="AZ142" s="16">
        <f t="shared" si="133"/>
        <v>0</v>
      </c>
      <c r="BA142" s="16">
        <f t="shared" si="134"/>
        <v>794.45451893445909</v>
      </c>
      <c r="BB142" s="16">
        <f t="shared" si="135"/>
        <v>0</v>
      </c>
      <c r="BC142" s="16">
        <f t="shared" si="136"/>
        <v>0</v>
      </c>
      <c r="BD142" s="16">
        <f t="shared" si="137"/>
        <v>0</v>
      </c>
      <c r="BE142" s="16">
        <f t="shared" si="138"/>
        <v>1992.6363237337569</v>
      </c>
      <c r="BF142" s="16">
        <f t="shared" si="139"/>
        <v>1989.74475775319</v>
      </c>
      <c r="BG142" s="16">
        <f t="shared" si="140"/>
        <v>2033.1770397246464</v>
      </c>
      <c r="BH142" s="16">
        <f t="shared" si="141"/>
        <v>2072.0398773221282</v>
      </c>
      <c r="BI142" s="16">
        <f t="shared" si="142"/>
        <v>0</v>
      </c>
      <c r="BJ142" s="16">
        <f t="shared" si="143"/>
        <v>0</v>
      </c>
      <c r="BK142" s="16">
        <f t="shared" si="144"/>
        <v>0</v>
      </c>
      <c r="BL142" s="16">
        <f t="shared" si="145"/>
        <v>0</v>
      </c>
      <c r="BM142" s="16">
        <f t="shared" si="146"/>
        <v>2027.4207062362786</v>
      </c>
      <c r="BN142" s="16">
        <f t="shared" si="147"/>
        <v>0</v>
      </c>
      <c r="BO142" s="16">
        <f t="shared" si="148"/>
        <v>0</v>
      </c>
      <c r="BP142" s="16">
        <f t="shared" si="149"/>
        <v>0</v>
      </c>
      <c r="BQ142" s="16">
        <f t="shared" si="150"/>
        <v>2703.7422939386261</v>
      </c>
      <c r="BR142" s="16">
        <f t="shared" si="151"/>
        <v>2648.9227019030091</v>
      </c>
      <c r="BS142" s="16">
        <f t="shared" si="152"/>
        <v>2745.140645173652</v>
      </c>
      <c r="BT142" s="16">
        <f t="shared" si="153"/>
        <v>2818.0953202620444</v>
      </c>
      <c r="BU142" s="16">
        <f t="shared" si="154"/>
        <v>0</v>
      </c>
      <c r="BV142" s="16">
        <f t="shared" si="155"/>
        <v>0</v>
      </c>
      <c r="BW142" s="16">
        <f t="shared" si="156"/>
        <v>0</v>
      </c>
      <c r="BX142" s="16">
        <f t="shared" si="157"/>
        <v>0</v>
      </c>
      <c r="BY142" s="16">
        <f t="shared" si="158"/>
        <v>2821.8752251707378</v>
      </c>
      <c r="BZ142" s="16">
        <f t="shared" si="159"/>
        <v>0</v>
      </c>
      <c r="CA142" s="16">
        <f t="shared" si="160"/>
        <v>0</v>
      </c>
      <c r="CB142" s="16">
        <f t="shared" si="161"/>
        <v>0</v>
      </c>
    </row>
    <row r="143" spans="1:80" x14ac:dyDescent="0.3">
      <c r="A143" t="s">
        <v>288</v>
      </c>
      <c r="B143" t="s">
        <v>312</v>
      </c>
      <c r="C143" t="s">
        <v>336</v>
      </c>
      <c r="D143" t="s">
        <v>620</v>
      </c>
      <c r="E143" t="s">
        <v>621</v>
      </c>
      <c r="F143" s="15">
        <v>1548.2695320919115</v>
      </c>
      <c r="G143" s="15">
        <v>1505.3819905400851</v>
      </c>
      <c r="H143" s="15">
        <v>1701.7832067359675</v>
      </c>
      <c r="I143" s="15">
        <v>1722.4914183344206</v>
      </c>
      <c r="J143" s="15"/>
      <c r="K143" s="15"/>
      <c r="L143" s="15"/>
      <c r="M143" s="15"/>
      <c r="N143" s="15">
        <v>1917.5454955388802</v>
      </c>
      <c r="O143" s="15"/>
      <c r="P143" s="15"/>
      <c r="Q143" s="15"/>
      <c r="R143" s="15">
        <v>2508.1434958851846</v>
      </c>
      <c r="S143" s="15">
        <v>2414.1765785557036</v>
      </c>
      <c r="T143" s="15">
        <v>2492.8670661182123</v>
      </c>
      <c r="U143" s="15">
        <v>2434.6047199712198</v>
      </c>
      <c r="V143" s="15"/>
      <c r="W143" s="15"/>
      <c r="X143" s="15"/>
      <c r="Y143" s="15"/>
      <c r="Z143" s="15">
        <v>2595.8886143757627</v>
      </c>
      <c r="AA143" s="15"/>
      <c r="AB143" s="15"/>
      <c r="AC143" s="15"/>
      <c r="AD143" s="16">
        <f t="shared" si="114"/>
        <v>4056.4130279770961</v>
      </c>
      <c r="AE143" s="16">
        <f t="shared" si="115"/>
        <v>3919.5585690957887</v>
      </c>
      <c r="AF143" s="16">
        <f t="shared" si="116"/>
        <v>4194.65027285418</v>
      </c>
      <c r="AG143" s="16">
        <f t="shared" si="117"/>
        <v>4157.0961383056401</v>
      </c>
      <c r="AH143" s="16">
        <f t="shared" si="118"/>
        <v>0</v>
      </c>
      <c r="AI143" s="16">
        <f t="shared" si="119"/>
        <v>0</v>
      </c>
      <c r="AJ143" s="16">
        <f t="shared" si="120"/>
        <v>0</v>
      </c>
      <c r="AK143" s="16">
        <f t="shared" si="121"/>
        <v>0</v>
      </c>
      <c r="AL143" s="16">
        <f t="shared" si="122"/>
        <v>4513.4341099146432</v>
      </c>
      <c r="AM143" s="16">
        <f t="shared" si="123"/>
        <v>0</v>
      </c>
      <c r="AN143" s="16">
        <f t="shared" si="124"/>
        <v>0</v>
      </c>
      <c r="AO143" s="16">
        <f t="shared" si="125"/>
        <v>0</v>
      </c>
      <c r="AP143" s="15">
        <v>148768</v>
      </c>
      <c r="AQ143" s="15">
        <v>149889.04699999999</v>
      </c>
      <c r="AR143" s="15">
        <v>150916.397</v>
      </c>
      <c r="AS143" s="16">
        <f t="shared" si="126"/>
        <v>1040.7275301757848</v>
      </c>
      <c r="AT143" s="16">
        <f t="shared" si="127"/>
        <v>1011.8990579560692</v>
      </c>
      <c r="AU143" s="16">
        <f t="shared" si="128"/>
        <v>1143.9175136695844</v>
      </c>
      <c r="AV143" s="16">
        <f t="shared" si="129"/>
        <v>1149.177643603552</v>
      </c>
      <c r="AW143" s="16">
        <f t="shared" si="130"/>
        <v>0</v>
      </c>
      <c r="AX143" s="16">
        <f t="shared" si="131"/>
        <v>0</v>
      </c>
      <c r="AY143" s="16">
        <f t="shared" si="132"/>
        <v>0</v>
      </c>
      <c r="AZ143" s="16">
        <f t="shared" si="133"/>
        <v>0</v>
      </c>
      <c r="BA143" s="16">
        <f t="shared" si="134"/>
        <v>1279.3099522067682</v>
      </c>
      <c r="BB143" s="16">
        <f t="shared" si="135"/>
        <v>0</v>
      </c>
      <c r="BC143" s="16">
        <f t="shared" si="136"/>
        <v>0</v>
      </c>
      <c r="BD143" s="16">
        <f t="shared" si="137"/>
        <v>0</v>
      </c>
      <c r="BE143" s="16">
        <f t="shared" si="138"/>
        <v>1685.9428747346101</v>
      </c>
      <c r="BF143" s="16">
        <f t="shared" si="139"/>
        <v>1622.7794811758602</v>
      </c>
      <c r="BG143" s="16">
        <f t="shared" si="140"/>
        <v>1675.6742485737609</v>
      </c>
      <c r="BH143" s="16">
        <f t="shared" si="141"/>
        <v>1624.2712651119998</v>
      </c>
      <c r="BI143" s="16">
        <f t="shared" si="142"/>
        <v>0</v>
      </c>
      <c r="BJ143" s="16">
        <f t="shared" si="143"/>
        <v>0</v>
      </c>
      <c r="BK143" s="16">
        <f t="shared" si="144"/>
        <v>0</v>
      </c>
      <c r="BL143" s="16">
        <f t="shared" si="145"/>
        <v>0</v>
      </c>
      <c r="BM143" s="16">
        <f t="shared" si="146"/>
        <v>1731.873453285591</v>
      </c>
      <c r="BN143" s="16">
        <f t="shared" si="147"/>
        <v>0</v>
      </c>
      <c r="BO143" s="16">
        <f t="shared" si="148"/>
        <v>0</v>
      </c>
      <c r="BP143" s="16">
        <f t="shared" si="149"/>
        <v>0</v>
      </c>
      <c r="BQ143" s="16">
        <f t="shared" si="150"/>
        <v>2726.6704049103951</v>
      </c>
      <c r="BR143" s="16">
        <f t="shared" si="151"/>
        <v>2634.6785391319295</v>
      </c>
      <c r="BS143" s="16">
        <f t="shared" si="152"/>
        <v>2819.5917622433453</v>
      </c>
      <c r="BT143" s="16">
        <f t="shared" si="153"/>
        <v>2773.4489087155516</v>
      </c>
      <c r="BU143" s="16">
        <f t="shared" si="154"/>
        <v>0</v>
      </c>
      <c r="BV143" s="16">
        <f t="shared" si="155"/>
        <v>0</v>
      </c>
      <c r="BW143" s="16">
        <f t="shared" si="156"/>
        <v>0</v>
      </c>
      <c r="BX143" s="16">
        <f t="shared" si="157"/>
        <v>0</v>
      </c>
      <c r="BY143" s="16">
        <f t="shared" si="158"/>
        <v>3011.1834054923597</v>
      </c>
      <c r="BZ143" s="16">
        <f t="shared" si="159"/>
        <v>0</v>
      </c>
      <c r="CA143" s="16">
        <f t="shared" si="160"/>
        <v>0</v>
      </c>
      <c r="CB143" s="16">
        <f t="shared" si="161"/>
        <v>0</v>
      </c>
    </row>
    <row r="144" spans="1:80" x14ac:dyDescent="0.3">
      <c r="A144" t="s">
        <v>261</v>
      </c>
      <c r="B144" t="s">
        <v>292</v>
      </c>
      <c r="C144" t="s">
        <v>303</v>
      </c>
      <c r="D144" t="s">
        <v>622</v>
      </c>
      <c r="E144" t="s">
        <v>623</v>
      </c>
      <c r="F144" s="15">
        <v>2308.6314466194326</v>
      </c>
      <c r="G144" s="15">
        <v>2247.4080137753363</v>
      </c>
      <c r="H144" s="15">
        <v>2461.7981270280511</v>
      </c>
      <c r="I144" s="15">
        <v>2706.0622954381347</v>
      </c>
      <c r="J144" s="15"/>
      <c r="K144" s="15"/>
      <c r="L144" s="15"/>
      <c r="M144" s="15"/>
      <c r="N144" s="15">
        <v>2870.7743342598055</v>
      </c>
      <c r="O144" s="15"/>
      <c r="P144" s="15"/>
      <c r="Q144" s="15"/>
      <c r="R144" s="15">
        <v>3954.9135119844786</v>
      </c>
      <c r="S144" s="15">
        <v>3984.6758209467343</v>
      </c>
      <c r="T144" s="15">
        <v>4302.9467072455609</v>
      </c>
      <c r="U144" s="15">
        <v>4343.9050022826514</v>
      </c>
      <c r="V144" s="15"/>
      <c r="W144" s="15"/>
      <c r="X144" s="15"/>
      <c r="Y144" s="15"/>
      <c r="Z144" s="15">
        <v>4367.5497097572679</v>
      </c>
      <c r="AA144" s="15"/>
      <c r="AB144" s="15"/>
      <c r="AC144" s="15"/>
      <c r="AD144" s="16">
        <f t="shared" si="114"/>
        <v>6263.5449586039113</v>
      </c>
      <c r="AE144" s="16">
        <f t="shared" si="115"/>
        <v>6232.0838347220706</v>
      </c>
      <c r="AF144" s="16">
        <f t="shared" si="116"/>
        <v>6764.7448342736116</v>
      </c>
      <c r="AG144" s="16">
        <f t="shared" si="117"/>
        <v>7049.9672977207865</v>
      </c>
      <c r="AH144" s="16">
        <f t="shared" si="118"/>
        <v>0</v>
      </c>
      <c r="AI144" s="16">
        <f t="shared" si="119"/>
        <v>0</v>
      </c>
      <c r="AJ144" s="16">
        <f t="shared" si="120"/>
        <v>0</v>
      </c>
      <c r="AK144" s="16">
        <f t="shared" si="121"/>
        <v>0</v>
      </c>
      <c r="AL144" s="16">
        <f t="shared" si="122"/>
        <v>7238.3240440170739</v>
      </c>
      <c r="AM144" s="16">
        <f t="shared" si="123"/>
        <v>0</v>
      </c>
      <c r="AN144" s="16">
        <f t="shared" si="124"/>
        <v>0</v>
      </c>
      <c r="AO144" s="16">
        <f t="shared" si="125"/>
        <v>0</v>
      </c>
      <c r="AP144" s="15">
        <v>213933</v>
      </c>
      <c r="AQ144" s="15">
        <v>214078.40599999999</v>
      </c>
      <c r="AR144" s="15">
        <v>215186.351</v>
      </c>
      <c r="AS144" s="16">
        <f t="shared" si="126"/>
        <v>1079.1376022490372</v>
      </c>
      <c r="AT144" s="16">
        <f t="shared" si="127"/>
        <v>1050.5195616269282</v>
      </c>
      <c r="AU144" s="16">
        <f t="shared" si="128"/>
        <v>1150.7332328476912</v>
      </c>
      <c r="AV144" s="16">
        <f t="shared" si="129"/>
        <v>1264.0519639510653</v>
      </c>
      <c r="AW144" s="16">
        <f t="shared" si="130"/>
        <v>0</v>
      </c>
      <c r="AX144" s="16">
        <f t="shared" si="131"/>
        <v>0</v>
      </c>
      <c r="AY144" s="16">
        <f t="shared" si="132"/>
        <v>0</v>
      </c>
      <c r="AZ144" s="16">
        <f t="shared" si="133"/>
        <v>0</v>
      </c>
      <c r="BA144" s="16">
        <f t="shared" si="134"/>
        <v>1340.9920168500346</v>
      </c>
      <c r="BB144" s="16">
        <f t="shared" si="135"/>
        <v>0</v>
      </c>
      <c r="BC144" s="16">
        <f t="shared" si="136"/>
        <v>0</v>
      </c>
      <c r="BD144" s="16">
        <f t="shared" si="137"/>
        <v>0</v>
      </c>
      <c r="BE144" s="16">
        <f t="shared" si="138"/>
        <v>1848.6692151208454</v>
      </c>
      <c r="BF144" s="16">
        <f t="shared" si="139"/>
        <v>1862.5811917500967</v>
      </c>
      <c r="BG144" s="16">
        <f t="shared" si="140"/>
        <v>2011.3524829014507</v>
      </c>
      <c r="BH144" s="16">
        <f t="shared" si="141"/>
        <v>2029.118715636668</v>
      </c>
      <c r="BI144" s="16">
        <f t="shared" si="142"/>
        <v>0</v>
      </c>
      <c r="BJ144" s="16">
        <f t="shared" si="143"/>
        <v>0</v>
      </c>
      <c r="BK144" s="16">
        <f t="shared" si="144"/>
        <v>0</v>
      </c>
      <c r="BL144" s="16">
        <f t="shared" si="145"/>
        <v>0</v>
      </c>
      <c r="BM144" s="16">
        <f t="shared" si="146"/>
        <v>2040.1635977041365</v>
      </c>
      <c r="BN144" s="16">
        <f t="shared" si="147"/>
        <v>0</v>
      </c>
      <c r="BO144" s="16">
        <f t="shared" si="148"/>
        <v>0</v>
      </c>
      <c r="BP144" s="16">
        <f t="shared" si="149"/>
        <v>0</v>
      </c>
      <c r="BQ144" s="16">
        <f t="shared" si="150"/>
        <v>2927.8068173698825</v>
      </c>
      <c r="BR144" s="16">
        <f t="shared" si="151"/>
        <v>2913.1007533770248</v>
      </c>
      <c r="BS144" s="16">
        <f t="shared" si="152"/>
        <v>3162.0857157491419</v>
      </c>
      <c r="BT144" s="16">
        <f t="shared" si="153"/>
        <v>3293.1706795877335</v>
      </c>
      <c r="BU144" s="16">
        <f t="shared" si="154"/>
        <v>0</v>
      </c>
      <c r="BV144" s="16">
        <f t="shared" si="155"/>
        <v>0</v>
      </c>
      <c r="BW144" s="16">
        <f t="shared" si="156"/>
        <v>0</v>
      </c>
      <c r="BX144" s="16">
        <f t="shared" si="157"/>
        <v>0</v>
      </c>
      <c r="BY144" s="16">
        <f t="shared" si="158"/>
        <v>3381.1556145541717</v>
      </c>
      <c r="BZ144" s="16">
        <f t="shared" si="159"/>
        <v>0</v>
      </c>
      <c r="CA144" s="16">
        <f t="shared" si="160"/>
        <v>0</v>
      </c>
      <c r="CB144" s="16">
        <f t="shared" si="161"/>
        <v>0</v>
      </c>
    </row>
    <row r="145" spans="1:80" x14ac:dyDescent="0.3">
      <c r="A145" t="s">
        <v>279</v>
      </c>
      <c r="B145" t="s">
        <v>320</v>
      </c>
      <c r="C145" t="s">
        <v>325</v>
      </c>
      <c r="D145" t="s">
        <v>624</v>
      </c>
      <c r="E145" t="s">
        <v>625</v>
      </c>
      <c r="F145" s="15">
        <v>5487.5910472534852</v>
      </c>
      <c r="G145" s="15">
        <v>5481.8065541422529</v>
      </c>
      <c r="H145" s="15">
        <v>5810.1940125873407</v>
      </c>
      <c r="I145" s="15">
        <v>5652.3947468728857</v>
      </c>
      <c r="J145" s="15"/>
      <c r="K145" s="15"/>
      <c r="L145" s="15"/>
      <c r="M145" s="15"/>
      <c r="N145" s="15">
        <v>5920.2641317683674</v>
      </c>
      <c r="O145" s="15"/>
      <c r="P145" s="15"/>
      <c r="Q145" s="15"/>
      <c r="R145" s="15">
        <v>11607.146052382584</v>
      </c>
      <c r="S145" s="15">
        <v>11663.662804267376</v>
      </c>
      <c r="T145" s="15">
        <v>12559.278592385528</v>
      </c>
      <c r="U145" s="15">
        <v>12954.916091908672</v>
      </c>
      <c r="V145" s="15"/>
      <c r="W145" s="15"/>
      <c r="X145" s="15"/>
      <c r="Y145" s="15"/>
      <c r="Z145" s="15">
        <v>12395.641944547355</v>
      </c>
      <c r="AA145" s="15"/>
      <c r="AB145" s="15"/>
      <c r="AC145" s="15"/>
      <c r="AD145" s="16">
        <f t="shared" si="114"/>
        <v>17094.73709963607</v>
      </c>
      <c r="AE145" s="16">
        <f t="shared" si="115"/>
        <v>17145.469358409631</v>
      </c>
      <c r="AF145" s="16">
        <f t="shared" si="116"/>
        <v>18369.472604972871</v>
      </c>
      <c r="AG145" s="16">
        <f t="shared" si="117"/>
        <v>18607.310838781559</v>
      </c>
      <c r="AH145" s="16">
        <f t="shared" si="118"/>
        <v>0</v>
      </c>
      <c r="AI145" s="16">
        <f t="shared" si="119"/>
        <v>0</v>
      </c>
      <c r="AJ145" s="16">
        <f t="shared" si="120"/>
        <v>0</v>
      </c>
      <c r="AK145" s="16">
        <f t="shared" si="121"/>
        <v>0</v>
      </c>
      <c r="AL145" s="16">
        <f t="shared" si="122"/>
        <v>18315.906076315721</v>
      </c>
      <c r="AM145" s="16">
        <f t="shared" si="123"/>
        <v>0</v>
      </c>
      <c r="AN145" s="16">
        <f t="shared" si="124"/>
        <v>0</v>
      </c>
      <c r="AO145" s="16">
        <f t="shared" si="125"/>
        <v>0</v>
      </c>
      <c r="AP145" s="15">
        <v>555195</v>
      </c>
      <c r="AQ145" s="15">
        <v>558214.576</v>
      </c>
      <c r="AR145" s="15">
        <v>561858.04600000009</v>
      </c>
      <c r="AS145" s="16">
        <f t="shared" si="126"/>
        <v>988.40786521014866</v>
      </c>
      <c r="AT145" s="16">
        <f t="shared" si="127"/>
        <v>987.36598026679872</v>
      </c>
      <c r="AU145" s="16">
        <f t="shared" si="128"/>
        <v>1046.5141099230614</v>
      </c>
      <c r="AV145" s="16">
        <f t="shared" si="129"/>
        <v>1012.5845848340739</v>
      </c>
      <c r="AW145" s="16">
        <f t="shared" si="130"/>
        <v>0</v>
      </c>
      <c r="AX145" s="16">
        <f t="shared" si="131"/>
        <v>0</v>
      </c>
      <c r="AY145" s="16">
        <f t="shared" si="132"/>
        <v>0</v>
      </c>
      <c r="AZ145" s="16">
        <f t="shared" si="133"/>
        <v>0</v>
      </c>
      <c r="BA145" s="16">
        <f t="shared" si="134"/>
        <v>1060.571397864818</v>
      </c>
      <c r="BB145" s="16">
        <f t="shared" si="135"/>
        <v>0</v>
      </c>
      <c r="BC145" s="16">
        <f t="shared" si="136"/>
        <v>0</v>
      </c>
      <c r="BD145" s="16">
        <f t="shared" si="137"/>
        <v>0</v>
      </c>
      <c r="BE145" s="16">
        <f t="shared" si="138"/>
        <v>2090.643116811676</v>
      </c>
      <c r="BF145" s="16">
        <f t="shared" si="139"/>
        <v>2100.8227387255606</v>
      </c>
      <c r="BG145" s="16">
        <f t="shared" si="140"/>
        <v>2262.1382743694608</v>
      </c>
      <c r="BH145" s="16">
        <f t="shared" si="141"/>
        <v>2320.7771077458701</v>
      </c>
      <c r="BI145" s="16">
        <f t="shared" si="142"/>
        <v>0</v>
      </c>
      <c r="BJ145" s="16">
        <f t="shared" si="143"/>
        <v>0</v>
      </c>
      <c r="BK145" s="16">
        <f t="shared" si="144"/>
        <v>0</v>
      </c>
      <c r="BL145" s="16">
        <f t="shared" si="145"/>
        <v>0</v>
      </c>
      <c r="BM145" s="16">
        <f t="shared" si="146"/>
        <v>2220.5872933972537</v>
      </c>
      <c r="BN145" s="16">
        <f t="shared" si="147"/>
        <v>0</v>
      </c>
      <c r="BO145" s="16">
        <f t="shared" si="148"/>
        <v>0</v>
      </c>
      <c r="BP145" s="16">
        <f t="shared" si="149"/>
        <v>0</v>
      </c>
      <c r="BQ145" s="16">
        <f t="shared" si="150"/>
        <v>3079.0509820218249</v>
      </c>
      <c r="BR145" s="16">
        <f t="shared" si="151"/>
        <v>3088.18871899236</v>
      </c>
      <c r="BS145" s="16">
        <f t="shared" si="152"/>
        <v>3308.6523842925221</v>
      </c>
      <c r="BT145" s="16">
        <f t="shared" si="153"/>
        <v>3333.3616925799442</v>
      </c>
      <c r="BU145" s="16">
        <f t="shared" si="154"/>
        <v>0</v>
      </c>
      <c r="BV145" s="16">
        <f t="shared" si="155"/>
        <v>0</v>
      </c>
      <c r="BW145" s="16">
        <f t="shared" si="156"/>
        <v>0</v>
      </c>
      <c r="BX145" s="16">
        <f t="shared" si="157"/>
        <v>0</v>
      </c>
      <c r="BY145" s="16">
        <f t="shared" si="158"/>
        <v>3281.158691262071</v>
      </c>
      <c r="BZ145" s="16">
        <f t="shared" si="159"/>
        <v>0</v>
      </c>
      <c r="CA145" s="16">
        <f t="shared" si="160"/>
        <v>0</v>
      </c>
      <c r="CB145" s="16">
        <f t="shared" si="161"/>
        <v>0</v>
      </c>
    </row>
    <row r="146" spans="1:80" x14ac:dyDescent="0.3">
      <c r="A146" t="s">
        <v>279</v>
      </c>
      <c r="B146" t="s">
        <v>320</v>
      </c>
      <c r="C146" t="s">
        <v>331</v>
      </c>
      <c r="D146" t="s">
        <v>626</v>
      </c>
      <c r="E146" t="s">
        <v>627</v>
      </c>
      <c r="F146" s="15">
        <v>2278.2890398937984</v>
      </c>
      <c r="G146" s="15">
        <v>2310.2097919184739</v>
      </c>
      <c r="H146" s="15">
        <v>2389.2544373300543</v>
      </c>
      <c r="I146" s="15">
        <v>2326.1633823676339</v>
      </c>
      <c r="J146" s="15"/>
      <c r="K146" s="15"/>
      <c r="L146" s="15"/>
      <c r="M146" s="15"/>
      <c r="N146" s="15">
        <v>2457.7646423149199</v>
      </c>
      <c r="O146" s="15"/>
      <c r="P146" s="15"/>
      <c r="Q146" s="15"/>
      <c r="R146" s="15">
        <v>4289.3303325325342</v>
      </c>
      <c r="S146" s="15">
        <v>4245.5322967519478</v>
      </c>
      <c r="T146" s="15">
        <v>4564.8545127988928</v>
      </c>
      <c r="U146" s="15">
        <v>4707.7465156353819</v>
      </c>
      <c r="V146" s="15"/>
      <c r="W146" s="15"/>
      <c r="X146" s="15"/>
      <c r="Y146" s="15"/>
      <c r="Z146" s="15">
        <v>4640.7927092495838</v>
      </c>
      <c r="AA146" s="15"/>
      <c r="AB146" s="15"/>
      <c r="AC146" s="15"/>
      <c r="AD146" s="16">
        <f t="shared" si="114"/>
        <v>6567.6193724263321</v>
      </c>
      <c r="AE146" s="16">
        <f t="shared" si="115"/>
        <v>6555.7420886704222</v>
      </c>
      <c r="AF146" s="16">
        <f t="shared" si="116"/>
        <v>6954.1089501289471</v>
      </c>
      <c r="AG146" s="16">
        <f t="shared" si="117"/>
        <v>7033.9098980030158</v>
      </c>
      <c r="AH146" s="16">
        <f t="shared" si="118"/>
        <v>0</v>
      </c>
      <c r="AI146" s="16">
        <f t="shared" si="119"/>
        <v>0</v>
      </c>
      <c r="AJ146" s="16">
        <f t="shared" si="120"/>
        <v>0</v>
      </c>
      <c r="AK146" s="16">
        <f t="shared" si="121"/>
        <v>0</v>
      </c>
      <c r="AL146" s="16">
        <f t="shared" si="122"/>
        <v>7098.5573515645037</v>
      </c>
      <c r="AM146" s="16">
        <f t="shared" si="123"/>
        <v>0</v>
      </c>
      <c r="AN146" s="16">
        <f t="shared" si="124"/>
        <v>0</v>
      </c>
      <c r="AO146" s="16">
        <f t="shared" si="125"/>
        <v>0</v>
      </c>
      <c r="AP146" s="15">
        <v>279027</v>
      </c>
      <c r="AQ146" s="15">
        <v>281871.674</v>
      </c>
      <c r="AR146" s="15">
        <v>284501.386</v>
      </c>
      <c r="AS146" s="16">
        <f t="shared" si="126"/>
        <v>816.51203643152758</v>
      </c>
      <c r="AT146" s="16">
        <f t="shared" si="127"/>
        <v>827.95205909050878</v>
      </c>
      <c r="AU146" s="16">
        <f t="shared" si="128"/>
        <v>856.28073173207417</v>
      </c>
      <c r="AV146" s="16">
        <f t="shared" si="129"/>
        <v>825.25617042584918</v>
      </c>
      <c r="AW146" s="16">
        <f t="shared" si="130"/>
        <v>0</v>
      </c>
      <c r="AX146" s="16">
        <f t="shared" si="131"/>
        <v>0</v>
      </c>
      <c r="AY146" s="16">
        <f t="shared" si="132"/>
        <v>0</v>
      </c>
      <c r="AZ146" s="16">
        <f t="shared" si="133"/>
        <v>0</v>
      </c>
      <c r="BA146" s="16">
        <f t="shared" si="134"/>
        <v>871.94452973480418</v>
      </c>
      <c r="BB146" s="16">
        <f t="shared" si="135"/>
        <v>0</v>
      </c>
      <c r="BC146" s="16">
        <f t="shared" si="136"/>
        <v>0</v>
      </c>
      <c r="BD146" s="16">
        <f t="shared" si="137"/>
        <v>0</v>
      </c>
      <c r="BE146" s="16">
        <f t="shared" si="138"/>
        <v>1537.2456187152261</v>
      </c>
      <c r="BF146" s="16">
        <f t="shared" si="139"/>
        <v>1521.5489170409844</v>
      </c>
      <c r="BG146" s="16">
        <f t="shared" si="140"/>
        <v>1635.9902492586357</v>
      </c>
      <c r="BH146" s="16">
        <f t="shared" si="141"/>
        <v>1670.1736818135839</v>
      </c>
      <c r="BI146" s="16">
        <f t="shared" si="142"/>
        <v>0</v>
      </c>
      <c r="BJ146" s="16">
        <f t="shared" si="143"/>
        <v>0</v>
      </c>
      <c r="BK146" s="16">
        <f t="shared" si="144"/>
        <v>0</v>
      </c>
      <c r="BL146" s="16">
        <f t="shared" si="145"/>
        <v>0</v>
      </c>
      <c r="BM146" s="16">
        <f t="shared" si="146"/>
        <v>1646.4203881833066</v>
      </c>
      <c r="BN146" s="16">
        <f t="shared" si="147"/>
        <v>0</v>
      </c>
      <c r="BO146" s="16">
        <f t="shared" si="148"/>
        <v>0</v>
      </c>
      <c r="BP146" s="16">
        <f t="shared" si="149"/>
        <v>0</v>
      </c>
      <c r="BQ146" s="16">
        <f t="shared" si="150"/>
        <v>2353.7576551467537</v>
      </c>
      <c r="BR146" s="16">
        <f t="shared" si="151"/>
        <v>2349.5009761314936</v>
      </c>
      <c r="BS146" s="16">
        <f t="shared" si="152"/>
        <v>2492.2709809907092</v>
      </c>
      <c r="BT146" s="16">
        <f t="shared" si="153"/>
        <v>2495.4298522394329</v>
      </c>
      <c r="BU146" s="16">
        <f t="shared" si="154"/>
        <v>0</v>
      </c>
      <c r="BV146" s="16">
        <f t="shared" si="155"/>
        <v>0</v>
      </c>
      <c r="BW146" s="16">
        <f t="shared" si="156"/>
        <v>0</v>
      </c>
      <c r="BX146" s="16">
        <f t="shared" si="157"/>
        <v>0</v>
      </c>
      <c r="BY146" s="16">
        <f t="shared" si="158"/>
        <v>2518.3649179181102</v>
      </c>
      <c r="BZ146" s="16">
        <f t="shared" si="159"/>
        <v>0</v>
      </c>
      <c r="CA146" s="16">
        <f t="shared" si="160"/>
        <v>0</v>
      </c>
      <c r="CB146" s="16">
        <f t="shared" si="161"/>
        <v>0</v>
      </c>
    </row>
    <row r="147" spans="1:80" x14ac:dyDescent="0.3">
      <c r="A147" t="s">
        <v>255</v>
      </c>
      <c r="B147" t="s">
        <v>250</v>
      </c>
      <c r="C147" t="s">
        <v>263</v>
      </c>
      <c r="D147" t="s">
        <v>628</v>
      </c>
      <c r="E147" t="s">
        <v>629</v>
      </c>
      <c r="F147" s="15">
        <v>1443.8444741554415</v>
      </c>
      <c r="G147" s="15">
        <v>1495.5089412552716</v>
      </c>
      <c r="H147" s="15">
        <v>1608.3741523346798</v>
      </c>
      <c r="I147" s="15">
        <v>1837.1863497086661</v>
      </c>
      <c r="J147" s="15"/>
      <c r="K147" s="15"/>
      <c r="L147" s="15"/>
      <c r="M147" s="15"/>
      <c r="N147" s="15">
        <v>2126.3940236420694</v>
      </c>
      <c r="O147" s="15"/>
      <c r="P147" s="15"/>
      <c r="Q147" s="15"/>
      <c r="R147" s="15">
        <v>3465.4944726655267</v>
      </c>
      <c r="S147" s="15">
        <v>3550.4439616565833</v>
      </c>
      <c r="T147" s="15">
        <v>3907.4344861516242</v>
      </c>
      <c r="U147" s="15">
        <v>3706.1633818692808</v>
      </c>
      <c r="V147" s="15"/>
      <c r="W147" s="15"/>
      <c r="X147" s="15"/>
      <c r="Y147" s="15"/>
      <c r="Z147" s="15">
        <v>3505.38161645832</v>
      </c>
      <c r="AA147" s="15"/>
      <c r="AB147" s="15"/>
      <c r="AC147" s="15"/>
      <c r="AD147" s="16">
        <f t="shared" si="114"/>
        <v>4909.338946820968</v>
      </c>
      <c r="AE147" s="16">
        <f t="shared" si="115"/>
        <v>5045.9529029118548</v>
      </c>
      <c r="AF147" s="16">
        <f t="shared" si="116"/>
        <v>5515.8086384863036</v>
      </c>
      <c r="AG147" s="16">
        <f t="shared" si="117"/>
        <v>5543.3497315779468</v>
      </c>
      <c r="AH147" s="16">
        <f t="shared" si="118"/>
        <v>0</v>
      </c>
      <c r="AI147" s="16">
        <f t="shared" si="119"/>
        <v>0</v>
      </c>
      <c r="AJ147" s="16">
        <f t="shared" si="120"/>
        <v>0</v>
      </c>
      <c r="AK147" s="16">
        <f t="shared" si="121"/>
        <v>0</v>
      </c>
      <c r="AL147" s="16">
        <f t="shared" si="122"/>
        <v>5631.7756401003899</v>
      </c>
      <c r="AM147" s="16">
        <f t="shared" si="123"/>
        <v>0</v>
      </c>
      <c r="AN147" s="16">
        <f t="shared" si="124"/>
        <v>0</v>
      </c>
      <c r="AO147" s="16">
        <f t="shared" si="125"/>
        <v>0</v>
      </c>
      <c r="AP147" s="15">
        <v>149555</v>
      </c>
      <c r="AQ147" s="15">
        <v>149469.95199999999</v>
      </c>
      <c r="AR147" s="15">
        <v>149663.31200000001</v>
      </c>
      <c r="AS147" s="16">
        <f t="shared" si="126"/>
        <v>965.42708311687443</v>
      </c>
      <c r="AT147" s="16">
        <f t="shared" si="127"/>
        <v>999.97254605681633</v>
      </c>
      <c r="AU147" s="16">
        <f t="shared" si="128"/>
        <v>1075.4399066127378</v>
      </c>
      <c r="AV147" s="16">
        <f t="shared" si="129"/>
        <v>1229.1342340891808</v>
      </c>
      <c r="AW147" s="16">
        <f t="shared" si="130"/>
        <v>0</v>
      </c>
      <c r="AX147" s="16">
        <f t="shared" si="131"/>
        <v>0</v>
      </c>
      <c r="AY147" s="16">
        <f t="shared" si="132"/>
        <v>0</v>
      </c>
      <c r="AZ147" s="16">
        <f t="shared" si="133"/>
        <v>0</v>
      </c>
      <c r="BA147" s="16">
        <f t="shared" si="134"/>
        <v>1422.6230725236799</v>
      </c>
      <c r="BB147" s="16">
        <f t="shared" si="135"/>
        <v>0</v>
      </c>
      <c r="BC147" s="16">
        <f t="shared" si="136"/>
        <v>0</v>
      </c>
      <c r="BD147" s="16">
        <f t="shared" si="137"/>
        <v>0</v>
      </c>
      <c r="BE147" s="16">
        <f t="shared" si="138"/>
        <v>2317.2040203707843</v>
      </c>
      <c r="BF147" s="16">
        <f t="shared" si="139"/>
        <v>2374.005524159395</v>
      </c>
      <c r="BG147" s="16">
        <f t="shared" si="140"/>
        <v>2612.7073559236565</v>
      </c>
      <c r="BH147" s="16">
        <f t="shared" si="141"/>
        <v>2479.5374135594029</v>
      </c>
      <c r="BI147" s="16">
        <f t="shared" si="142"/>
        <v>0</v>
      </c>
      <c r="BJ147" s="16">
        <f t="shared" si="143"/>
        <v>0</v>
      </c>
      <c r="BK147" s="16">
        <f t="shared" si="144"/>
        <v>0</v>
      </c>
      <c r="BL147" s="16">
        <f t="shared" si="145"/>
        <v>0</v>
      </c>
      <c r="BM147" s="16">
        <f t="shared" si="146"/>
        <v>2345.2082305200179</v>
      </c>
      <c r="BN147" s="16">
        <f t="shared" si="147"/>
        <v>0</v>
      </c>
      <c r="BO147" s="16">
        <f t="shared" si="148"/>
        <v>0</v>
      </c>
      <c r="BP147" s="16">
        <f t="shared" si="149"/>
        <v>0</v>
      </c>
      <c r="BQ147" s="16">
        <f t="shared" si="150"/>
        <v>3282.6311034876585</v>
      </c>
      <c r="BR147" s="16">
        <f t="shared" si="151"/>
        <v>3373.9780702162111</v>
      </c>
      <c r="BS147" s="16">
        <f t="shared" si="152"/>
        <v>3688.147262536394</v>
      </c>
      <c r="BT147" s="16">
        <f t="shared" si="153"/>
        <v>3708.6716476485835</v>
      </c>
      <c r="BU147" s="16">
        <f t="shared" si="154"/>
        <v>0</v>
      </c>
      <c r="BV147" s="16">
        <f t="shared" si="155"/>
        <v>0</v>
      </c>
      <c r="BW147" s="16">
        <f t="shared" si="156"/>
        <v>0</v>
      </c>
      <c r="BX147" s="16">
        <f t="shared" si="157"/>
        <v>0</v>
      </c>
      <c r="BY147" s="16">
        <f t="shared" si="158"/>
        <v>3767.8313030436984</v>
      </c>
      <c r="BZ147" s="16">
        <f t="shared" si="159"/>
        <v>0</v>
      </c>
      <c r="CA147" s="16">
        <f t="shared" si="160"/>
        <v>0</v>
      </c>
      <c r="CB147" s="16">
        <f t="shared" si="161"/>
        <v>0</v>
      </c>
    </row>
    <row r="148" spans="1:80" x14ac:dyDescent="0.3">
      <c r="A148" t="s">
        <v>288</v>
      </c>
      <c r="B148" t="s">
        <v>312</v>
      </c>
      <c r="C148" t="s">
        <v>336</v>
      </c>
      <c r="D148" t="s">
        <v>632</v>
      </c>
      <c r="E148" t="s">
        <v>633</v>
      </c>
      <c r="F148" s="15">
        <v>2863.6737985360501</v>
      </c>
      <c r="G148" s="15">
        <v>2688.4154311451375</v>
      </c>
      <c r="H148" s="15">
        <v>2540.9313004160358</v>
      </c>
      <c r="I148" s="15">
        <v>2428.9194719288967</v>
      </c>
      <c r="J148" s="15"/>
      <c r="K148" s="15"/>
      <c r="L148" s="15"/>
      <c r="M148" s="15"/>
      <c r="N148" s="15">
        <v>2556.6427350973313</v>
      </c>
      <c r="O148" s="15"/>
      <c r="P148" s="15"/>
      <c r="Q148" s="15"/>
      <c r="R148" s="15">
        <v>4520.2333221674089</v>
      </c>
      <c r="S148" s="15">
        <v>4322.956840248049</v>
      </c>
      <c r="T148" s="15">
        <v>4352.8818655291016</v>
      </c>
      <c r="U148" s="15">
        <v>4487.4586247126172</v>
      </c>
      <c r="V148" s="15"/>
      <c r="W148" s="15"/>
      <c r="X148" s="15"/>
      <c r="Y148" s="15"/>
      <c r="Z148" s="15">
        <v>4423.041043974923</v>
      </c>
      <c r="AA148" s="15"/>
      <c r="AB148" s="15"/>
      <c r="AC148" s="15"/>
      <c r="AD148" s="16">
        <f t="shared" si="114"/>
        <v>7383.9071207034594</v>
      </c>
      <c r="AE148" s="16">
        <f t="shared" si="115"/>
        <v>7011.3722713931866</v>
      </c>
      <c r="AF148" s="16">
        <f t="shared" si="116"/>
        <v>6893.8131659451374</v>
      </c>
      <c r="AG148" s="16">
        <f t="shared" si="117"/>
        <v>6916.3780966415143</v>
      </c>
      <c r="AH148" s="16">
        <f t="shared" si="118"/>
        <v>0</v>
      </c>
      <c r="AI148" s="16">
        <f t="shared" si="119"/>
        <v>0</v>
      </c>
      <c r="AJ148" s="16">
        <f t="shared" si="120"/>
        <v>0</v>
      </c>
      <c r="AK148" s="16">
        <f t="shared" si="121"/>
        <v>0</v>
      </c>
      <c r="AL148" s="16">
        <f t="shared" si="122"/>
        <v>6979.6837790722548</v>
      </c>
      <c r="AM148" s="16">
        <f t="shared" si="123"/>
        <v>0</v>
      </c>
      <c r="AN148" s="16">
        <f t="shared" si="124"/>
        <v>0</v>
      </c>
      <c r="AO148" s="16">
        <f t="shared" si="125"/>
        <v>0</v>
      </c>
      <c r="AP148" s="15">
        <v>252359</v>
      </c>
      <c r="AQ148" s="15">
        <v>254248.74400000001</v>
      </c>
      <c r="AR148" s="15">
        <v>255756.22700000001</v>
      </c>
      <c r="AS148" s="16">
        <f t="shared" si="126"/>
        <v>1134.7619060687553</v>
      </c>
      <c r="AT148" s="16">
        <f t="shared" si="127"/>
        <v>1065.313870773437</v>
      </c>
      <c r="AU148" s="16">
        <f t="shared" si="128"/>
        <v>1006.8716790033387</v>
      </c>
      <c r="AV148" s="16">
        <f t="shared" si="129"/>
        <v>955.33194528933313</v>
      </c>
      <c r="AW148" s="16">
        <f t="shared" si="130"/>
        <v>0</v>
      </c>
      <c r="AX148" s="16">
        <f t="shared" si="131"/>
        <v>0</v>
      </c>
      <c r="AY148" s="16">
        <f t="shared" si="132"/>
        <v>0</v>
      </c>
      <c r="AZ148" s="16">
        <f t="shared" si="133"/>
        <v>0</v>
      </c>
      <c r="BA148" s="16">
        <f t="shared" si="134"/>
        <v>1005.5674985349509</v>
      </c>
      <c r="BB148" s="16">
        <f t="shared" si="135"/>
        <v>0</v>
      </c>
      <c r="BC148" s="16">
        <f t="shared" si="136"/>
        <v>0</v>
      </c>
      <c r="BD148" s="16">
        <f t="shared" si="137"/>
        <v>0</v>
      </c>
      <c r="BE148" s="16">
        <f t="shared" si="138"/>
        <v>1791.1916445093732</v>
      </c>
      <c r="BF148" s="16">
        <f t="shared" si="139"/>
        <v>1713.0186917241108</v>
      </c>
      <c r="BG148" s="16">
        <f t="shared" si="140"/>
        <v>1724.8768086452637</v>
      </c>
      <c r="BH148" s="16">
        <f t="shared" si="141"/>
        <v>1764.9875291862277</v>
      </c>
      <c r="BI148" s="16">
        <f t="shared" si="142"/>
        <v>0</v>
      </c>
      <c r="BJ148" s="16">
        <f t="shared" si="143"/>
        <v>0</v>
      </c>
      <c r="BK148" s="16">
        <f t="shared" si="144"/>
        <v>0</v>
      </c>
      <c r="BL148" s="16">
        <f t="shared" si="145"/>
        <v>0</v>
      </c>
      <c r="BM148" s="16">
        <f t="shared" si="146"/>
        <v>1739.6510890826357</v>
      </c>
      <c r="BN148" s="16">
        <f t="shared" si="147"/>
        <v>0</v>
      </c>
      <c r="BO148" s="16">
        <f t="shared" si="148"/>
        <v>0</v>
      </c>
      <c r="BP148" s="16">
        <f t="shared" si="149"/>
        <v>0</v>
      </c>
      <c r="BQ148" s="16">
        <f t="shared" si="150"/>
        <v>2925.9535505781287</v>
      </c>
      <c r="BR148" s="16">
        <f t="shared" si="151"/>
        <v>2778.3325624975478</v>
      </c>
      <c r="BS148" s="16">
        <f t="shared" si="152"/>
        <v>2731.7484876486023</v>
      </c>
      <c r="BT148" s="16">
        <f t="shared" si="153"/>
        <v>2720.3194744755606</v>
      </c>
      <c r="BU148" s="16">
        <f t="shared" si="154"/>
        <v>0</v>
      </c>
      <c r="BV148" s="16">
        <f t="shared" si="155"/>
        <v>0</v>
      </c>
      <c r="BW148" s="16">
        <f t="shared" si="156"/>
        <v>0</v>
      </c>
      <c r="BX148" s="16">
        <f t="shared" si="157"/>
        <v>0</v>
      </c>
      <c r="BY148" s="16">
        <f t="shared" si="158"/>
        <v>2745.2185876175872</v>
      </c>
      <c r="BZ148" s="16">
        <f t="shared" si="159"/>
        <v>0</v>
      </c>
      <c r="CA148" s="16">
        <f t="shared" si="160"/>
        <v>0</v>
      </c>
      <c r="CB148" s="16">
        <f t="shared" si="161"/>
        <v>0</v>
      </c>
    </row>
    <row r="149" spans="1:80" x14ac:dyDescent="0.3">
      <c r="A149" t="s">
        <v>261</v>
      </c>
      <c r="B149" t="s">
        <v>299</v>
      </c>
      <c r="C149" t="s">
        <v>318</v>
      </c>
      <c r="D149" t="s">
        <v>636</v>
      </c>
      <c r="E149" t="s">
        <v>637</v>
      </c>
      <c r="F149" s="15">
        <v>1600.2403922989913</v>
      </c>
      <c r="G149" s="15">
        <v>1777.2324114026751</v>
      </c>
      <c r="H149" s="15">
        <v>1806.5137599677723</v>
      </c>
      <c r="I149" s="15">
        <v>1988.8049954836988</v>
      </c>
      <c r="J149" s="15"/>
      <c r="K149" s="15"/>
      <c r="L149" s="15"/>
      <c r="M149" s="15"/>
      <c r="N149" s="15">
        <v>2060.637866331866</v>
      </c>
      <c r="O149" s="15"/>
      <c r="P149" s="15"/>
      <c r="Q149" s="15"/>
      <c r="R149" s="15">
        <v>3702.1296694322382</v>
      </c>
      <c r="S149" s="15">
        <v>3668.4774100966133</v>
      </c>
      <c r="T149" s="15">
        <v>3957.5792317176902</v>
      </c>
      <c r="U149" s="15">
        <v>4104.4475200908428</v>
      </c>
      <c r="V149" s="15"/>
      <c r="W149" s="15"/>
      <c r="X149" s="15"/>
      <c r="Y149" s="15"/>
      <c r="Z149" s="15">
        <v>3898.2328233429662</v>
      </c>
      <c r="AA149" s="15"/>
      <c r="AB149" s="15"/>
      <c r="AC149" s="15"/>
      <c r="AD149" s="16">
        <f t="shared" si="114"/>
        <v>5302.3700617312297</v>
      </c>
      <c r="AE149" s="16">
        <f t="shared" si="115"/>
        <v>5445.7098214992884</v>
      </c>
      <c r="AF149" s="16">
        <f t="shared" si="116"/>
        <v>5764.092991685462</v>
      </c>
      <c r="AG149" s="16">
        <f t="shared" si="117"/>
        <v>6093.2525155745416</v>
      </c>
      <c r="AH149" s="16">
        <f t="shared" si="118"/>
        <v>0</v>
      </c>
      <c r="AI149" s="16">
        <f t="shared" si="119"/>
        <v>0</v>
      </c>
      <c r="AJ149" s="16">
        <f t="shared" si="120"/>
        <v>0</v>
      </c>
      <c r="AK149" s="16">
        <f t="shared" si="121"/>
        <v>0</v>
      </c>
      <c r="AL149" s="16">
        <f t="shared" si="122"/>
        <v>5958.8706896748317</v>
      </c>
      <c r="AM149" s="16">
        <f t="shared" si="123"/>
        <v>0</v>
      </c>
      <c r="AN149" s="16">
        <f t="shared" si="124"/>
        <v>0</v>
      </c>
      <c r="AO149" s="16">
        <f t="shared" si="125"/>
        <v>0</v>
      </c>
      <c r="AP149" s="15">
        <v>181808</v>
      </c>
      <c r="AQ149" s="15">
        <v>183087.916</v>
      </c>
      <c r="AR149" s="15">
        <v>184414.64499999999</v>
      </c>
      <c r="AS149" s="16">
        <f t="shared" si="126"/>
        <v>880.18150592877714</v>
      </c>
      <c r="AT149" s="16">
        <f t="shared" si="127"/>
        <v>977.53256809528455</v>
      </c>
      <c r="AU149" s="16">
        <f t="shared" si="128"/>
        <v>993.63821172213136</v>
      </c>
      <c r="AV149" s="16">
        <f t="shared" si="129"/>
        <v>1086.2568316544161</v>
      </c>
      <c r="AW149" s="16">
        <f t="shared" si="130"/>
        <v>0</v>
      </c>
      <c r="AX149" s="16">
        <f t="shared" si="131"/>
        <v>0</v>
      </c>
      <c r="AY149" s="16">
        <f t="shared" si="132"/>
        <v>0</v>
      </c>
      <c r="AZ149" s="16">
        <f t="shared" si="133"/>
        <v>0</v>
      </c>
      <c r="BA149" s="16">
        <f t="shared" si="134"/>
        <v>1125.4909178887949</v>
      </c>
      <c r="BB149" s="16">
        <f t="shared" si="135"/>
        <v>0</v>
      </c>
      <c r="BC149" s="16">
        <f t="shared" si="136"/>
        <v>0</v>
      </c>
      <c r="BD149" s="16">
        <f t="shared" si="137"/>
        <v>0</v>
      </c>
      <c r="BE149" s="16">
        <f t="shared" si="138"/>
        <v>2036.2853501673405</v>
      </c>
      <c r="BF149" s="16">
        <f t="shared" si="139"/>
        <v>2017.7755709851124</v>
      </c>
      <c r="BG149" s="16">
        <f t="shared" si="140"/>
        <v>2176.7904777114813</v>
      </c>
      <c r="BH149" s="16">
        <f t="shared" si="141"/>
        <v>2241.7905068572863</v>
      </c>
      <c r="BI149" s="16">
        <f t="shared" si="142"/>
        <v>0</v>
      </c>
      <c r="BJ149" s="16">
        <f t="shared" si="143"/>
        <v>0</v>
      </c>
      <c r="BK149" s="16">
        <f t="shared" si="144"/>
        <v>0</v>
      </c>
      <c r="BL149" s="16">
        <f t="shared" si="145"/>
        <v>0</v>
      </c>
      <c r="BM149" s="16">
        <f t="shared" si="146"/>
        <v>2129.1589901230655</v>
      </c>
      <c r="BN149" s="16">
        <f t="shared" si="147"/>
        <v>0</v>
      </c>
      <c r="BO149" s="16">
        <f t="shared" si="148"/>
        <v>0</v>
      </c>
      <c r="BP149" s="16">
        <f t="shared" si="149"/>
        <v>0</v>
      </c>
      <c r="BQ149" s="16">
        <f t="shared" si="150"/>
        <v>2916.4668560961177</v>
      </c>
      <c r="BR149" s="16">
        <f t="shared" si="151"/>
        <v>2995.3081390803973</v>
      </c>
      <c r="BS149" s="16">
        <f t="shared" si="152"/>
        <v>3170.4286894336124</v>
      </c>
      <c r="BT149" s="16">
        <f t="shared" si="153"/>
        <v>3328.0473385117025</v>
      </c>
      <c r="BU149" s="16">
        <f t="shared" si="154"/>
        <v>0</v>
      </c>
      <c r="BV149" s="16">
        <f t="shared" si="155"/>
        <v>0</v>
      </c>
      <c r="BW149" s="16">
        <f t="shared" si="156"/>
        <v>0</v>
      </c>
      <c r="BX149" s="16">
        <f t="shared" si="157"/>
        <v>0</v>
      </c>
      <c r="BY149" s="16">
        <f t="shared" si="158"/>
        <v>3254.6499080118597</v>
      </c>
      <c r="BZ149" s="16">
        <f t="shared" si="159"/>
        <v>0</v>
      </c>
      <c r="CA149" s="16">
        <f t="shared" si="160"/>
        <v>0</v>
      </c>
      <c r="CB149" s="16">
        <f t="shared" si="161"/>
        <v>0</v>
      </c>
    </row>
    <row r="150" spans="1:80" x14ac:dyDescent="0.3">
      <c r="A150" t="s">
        <v>270</v>
      </c>
      <c r="B150" t="s">
        <v>305</v>
      </c>
      <c r="C150" t="s">
        <v>346</v>
      </c>
      <c r="D150" t="s">
        <v>638</v>
      </c>
      <c r="E150" t="s">
        <v>639</v>
      </c>
      <c r="F150" s="15">
        <v>1884.2165289457218</v>
      </c>
      <c r="G150" s="15">
        <v>1849.8399270660761</v>
      </c>
      <c r="H150" s="15">
        <v>1872.1710162241507</v>
      </c>
      <c r="I150" s="15">
        <v>1774.9484115164723</v>
      </c>
      <c r="J150" s="15"/>
      <c r="K150" s="15"/>
      <c r="L150" s="15"/>
      <c r="M150" s="15"/>
      <c r="N150" s="15">
        <v>1948.4471869518497</v>
      </c>
      <c r="O150" s="15"/>
      <c r="P150" s="15"/>
      <c r="Q150" s="15"/>
      <c r="R150" s="15">
        <v>4432.7506920211799</v>
      </c>
      <c r="S150" s="15">
        <v>4572.6535231797016</v>
      </c>
      <c r="T150" s="15">
        <v>4734.0963155979853</v>
      </c>
      <c r="U150" s="15">
        <v>4661.3797025400982</v>
      </c>
      <c r="V150" s="15"/>
      <c r="W150" s="15"/>
      <c r="X150" s="15"/>
      <c r="Y150" s="15"/>
      <c r="Z150" s="15">
        <v>4803.0769436145692</v>
      </c>
      <c r="AA150" s="15"/>
      <c r="AB150" s="15"/>
      <c r="AC150" s="15"/>
      <c r="AD150" s="16">
        <f t="shared" si="114"/>
        <v>6316.9672209669016</v>
      </c>
      <c r="AE150" s="16">
        <f t="shared" si="115"/>
        <v>6422.4934502457781</v>
      </c>
      <c r="AF150" s="16">
        <f t="shared" si="116"/>
        <v>6606.2673318221359</v>
      </c>
      <c r="AG150" s="16">
        <f t="shared" si="117"/>
        <v>6436.3281140565705</v>
      </c>
      <c r="AH150" s="16">
        <f t="shared" si="118"/>
        <v>0</v>
      </c>
      <c r="AI150" s="16">
        <f t="shared" si="119"/>
        <v>0</v>
      </c>
      <c r="AJ150" s="16">
        <f t="shared" si="120"/>
        <v>0</v>
      </c>
      <c r="AK150" s="16">
        <f t="shared" si="121"/>
        <v>0</v>
      </c>
      <c r="AL150" s="16">
        <f t="shared" si="122"/>
        <v>6751.5241305664185</v>
      </c>
      <c r="AM150" s="16">
        <f t="shared" si="123"/>
        <v>0</v>
      </c>
      <c r="AN150" s="16">
        <f t="shared" si="124"/>
        <v>0</v>
      </c>
      <c r="AO150" s="16">
        <f t="shared" si="125"/>
        <v>0</v>
      </c>
      <c r="AP150" s="15">
        <v>314232</v>
      </c>
      <c r="AQ150" s="15">
        <v>319623.90700000001</v>
      </c>
      <c r="AR150" s="15">
        <v>323049.36800000002</v>
      </c>
      <c r="AS150" s="16">
        <f t="shared" si="126"/>
        <v>599.62592254949266</v>
      </c>
      <c r="AT150" s="16">
        <f t="shared" si="127"/>
        <v>588.68604313566925</v>
      </c>
      <c r="AU150" s="16">
        <f t="shared" si="128"/>
        <v>595.79260426186727</v>
      </c>
      <c r="AV150" s="16">
        <f t="shared" si="129"/>
        <v>555.32404574369718</v>
      </c>
      <c r="AW150" s="16">
        <f t="shared" si="130"/>
        <v>0</v>
      </c>
      <c r="AX150" s="16">
        <f t="shared" si="131"/>
        <v>0</v>
      </c>
      <c r="AY150" s="16">
        <f t="shared" si="132"/>
        <v>0</v>
      </c>
      <c r="AZ150" s="16">
        <f t="shared" si="133"/>
        <v>0</v>
      </c>
      <c r="BA150" s="16">
        <f t="shared" si="134"/>
        <v>609.60621038646207</v>
      </c>
      <c r="BB150" s="16">
        <f t="shared" si="135"/>
        <v>0</v>
      </c>
      <c r="BC150" s="16">
        <f t="shared" si="136"/>
        <v>0</v>
      </c>
      <c r="BD150" s="16">
        <f t="shared" si="137"/>
        <v>0</v>
      </c>
      <c r="BE150" s="16">
        <f t="shared" si="138"/>
        <v>1410.6617696546436</v>
      </c>
      <c r="BF150" s="16">
        <f t="shared" si="139"/>
        <v>1455.1839160810171</v>
      </c>
      <c r="BG150" s="16">
        <f t="shared" si="140"/>
        <v>1506.5608580914691</v>
      </c>
      <c r="BH150" s="16">
        <f t="shared" si="141"/>
        <v>1458.3951952442962</v>
      </c>
      <c r="BI150" s="16">
        <f t="shared" si="142"/>
        <v>0</v>
      </c>
      <c r="BJ150" s="16">
        <f t="shared" si="143"/>
        <v>0</v>
      </c>
      <c r="BK150" s="16">
        <f t="shared" si="144"/>
        <v>0</v>
      </c>
      <c r="BL150" s="16">
        <f t="shared" si="145"/>
        <v>0</v>
      </c>
      <c r="BM150" s="16">
        <f t="shared" si="146"/>
        <v>1502.7276866415907</v>
      </c>
      <c r="BN150" s="16">
        <f t="shared" si="147"/>
        <v>0</v>
      </c>
      <c r="BO150" s="16">
        <f t="shared" si="148"/>
        <v>0</v>
      </c>
      <c r="BP150" s="16">
        <f t="shared" si="149"/>
        <v>0</v>
      </c>
      <c r="BQ150" s="16">
        <f t="shared" si="150"/>
        <v>2010.2876922041362</v>
      </c>
      <c r="BR150" s="16">
        <f t="shared" si="151"/>
        <v>2043.8699592166865</v>
      </c>
      <c r="BS150" s="16">
        <f t="shared" si="152"/>
        <v>2102.3534623533365</v>
      </c>
      <c r="BT150" s="16">
        <f t="shared" si="153"/>
        <v>2013.7192409879933</v>
      </c>
      <c r="BU150" s="16">
        <f t="shared" si="154"/>
        <v>0</v>
      </c>
      <c r="BV150" s="16">
        <f t="shared" si="155"/>
        <v>0</v>
      </c>
      <c r="BW150" s="16">
        <f t="shared" si="156"/>
        <v>0</v>
      </c>
      <c r="BX150" s="16">
        <f t="shared" si="157"/>
        <v>0</v>
      </c>
      <c r="BY150" s="16">
        <f t="shared" si="158"/>
        <v>2112.3338970280524</v>
      </c>
      <c r="BZ150" s="16">
        <f t="shared" si="159"/>
        <v>0</v>
      </c>
      <c r="CA150" s="16">
        <f t="shared" si="160"/>
        <v>0</v>
      </c>
      <c r="CB150" s="16">
        <f t="shared" si="161"/>
        <v>0</v>
      </c>
    </row>
    <row r="151" spans="1:80" x14ac:dyDescent="0.3">
      <c r="A151" t="s">
        <v>255</v>
      </c>
      <c r="B151" t="s">
        <v>265</v>
      </c>
      <c r="C151" t="s">
        <v>272</v>
      </c>
      <c r="D151" t="s">
        <v>640</v>
      </c>
      <c r="E151" t="s">
        <v>641</v>
      </c>
      <c r="F151" s="15">
        <v>2579.3310204749359</v>
      </c>
      <c r="G151" s="15">
        <v>2482.0678993963343</v>
      </c>
      <c r="H151" s="15">
        <v>2735.5252286034683</v>
      </c>
      <c r="I151" s="15">
        <v>2517.8657499175638</v>
      </c>
      <c r="J151" s="15"/>
      <c r="K151" s="15"/>
      <c r="L151" s="15"/>
      <c r="M151" s="15"/>
      <c r="N151" s="15">
        <v>2713.2692060677</v>
      </c>
      <c r="O151" s="15"/>
      <c r="P151" s="15"/>
      <c r="Q151" s="15"/>
      <c r="R151" s="15">
        <v>4243.5447437837338</v>
      </c>
      <c r="S151" s="15">
        <v>4206.0744988492006</v>
      </c>
      <c r="T151" s="15">
        <v>4369.6961981250242</v>
      </c>
      <c r="U151" s="15">
        <v>4229.7755337265071</v>
      </c>
      <c r="V151" s="15"/>
      <c r="W151" s="15"/>
      <c r="X151" s="15"/>
      <c r="Y151" s="15"/>
      <c r="Z151" s="15">
        <v>4259.3696432346596</v>
      </c>
      <c r="AA151" s="15"/>
      <c r="AB151" s="15"/>
      <c r="AC151" s="15"/>
      <c r="AD151" s="16">
        <f t="shared" si="114"/>
        <v>6822.8757642586697</v>
      </c>
      <c r="AE151" s="16">
        <f t="shared" si="115"/>
        <v>6688.1423982455344</v>
      </c>
      <c r="AF151" s="16">
        <f t="shared" si="116"/>
        <v>7105.2214267284926</v>
      </c>
      <c r="AG151" s="16">
        <f t="shared" si="117"/>
        <v>6747.6412836440704</v>
      </c>
      <c r="AH151" s="16">
        <f t="shared" si="118"/>
        <v>0</v>
      </c>
      <c r="AI151" s="16">
        <f t="shared" si="119"/>
        <v>0</v>
      </c>
      <c r="AJ151" s="16">
        <f t="shared" si="120"/>
        <v>0</v>
      </c>
      <c r="AK151" s="16">
        <f t="shared" si="121"/>
        <v>0</v>
      </c>
      <c r="AL151" s="16">
        <f t="shared" si="122"/>
        <v>6972.6388493023596</v>
      </c>
      <c r="AM151" s="16">
        <f t="shared" si="123"/>
        <v>0</v>
      </c>
      <c r="AN151" s="16">
        <f t="shared" si="124"/>
        <v>0</v>
      </c>
      <c r="AO151" s="16">
        <f t="shared" si="125"/>
        <v>0</v>
      </c>
      <c r="AP151" s="15">
        <v>179331</v>
      </c>
      <c r="AQ151" s="15">
        <v>179498.663</v>
      </c>
      <c r="AR151" s="15">
        <v>180049.01</v>
      </c>
      <c r="AS151" s="16">
        <f t="shared" si="126"/>
        <v>1438.3073871639235</v>
      </c>
      <c r="AT151" s="16">
        <f t="shared" si="127"/>
        <v>1384.0707403607487</v>
      </c>
      <c r="AU151" s="16">
        <f t="shared" si="128"/>
        <v>1525.4056624919665</v>
      </c>
      <c r="AV151" s="16">
        <f t="shared" si="129"/>
        <v>1402.7211723117757</v>
      </c>
      <c r="AW151" s="16">
        <f t="shared" si="130"/>
        <v>0</v>
      </c>
      <c r="AX151" s="16">
        <f t="shared" si="131"/>
        <v>0</v>
      </c>
      <c r="AY151" s="16">
        <f t="shared" si="132"/>
        <v>0</v>
      </c>
      <c r="AZ151" s="16">
        <f t="shared" si="133"/>
        <v>0</v>
      </c>
      <c r="BA151" s="16">
        <f t="shared" si="134"/>
        <v>1511.5818473075201</v>
      </c>
      <c r="BB151" s="16">
        <f t="shared" si="135"/>
        <v>0</v>
      </c>
      <c r="BC151" s="16">
        <f t="shared" si="136"/>
        <v>0</v>
      </c>
      <c r="BD151" s="16">
        <f t="shared" si="137"/>
        <v>0</v>
      </c>
      <c r="BE151" s="16">
        <f t="shared" si="138"/>
        <v>2366.3196791317364</v>
      </c>
      <c r="BF151" s="16">
        <f t="shared" si="139"/>
        <v>2345.4252186455219</v>
      </c>
      <c r="BG151" s="16">
        <f t="shared" si="140"/>
        <v>2436.6652715509445</v>
      </c>
      <c r="BH151" s="16">
        <f t="shared" si="141"/>
        <v>2356.4384620104424</v>
      </c>
      <c r="BI151" s="16">
        <f t="shared" si="142"/>
        <v>0</v>
      </c>
      <c r="BJ151" s="16">
        <f t="shared" si="143"/>
        <v>0</v>
      </c>
      <c r="BK151" s="16">
        <f t="shared" si="144"/>
        <v>0</v>
      </c>
      <c r="BL151" s="16">
        <f t="shared" si="145"/>
        <v>0</v>
      </c>
      <c r="BM151" s="16">
        <f t="shared" si="146"/>
        <v>2372.9255538993398</v>
      </c>
      <c r="BN151" s="16">
        <f t="shared" si="147"/>
        <v>0</v>
      </c>
      <c r="BO151" s="16">
        <f t="shared" si="148"/>
        <v>0</v>
      </c>
      <c r="BP151" s="16">
        <f t="shared" si="149"/>
        <v>0</v>
      </c>
      <c r="BQ151" s="16">
        <f t="shared" si="150"/>
        <v>3804.6270662956599</v>
      </c>
      <c r="BR151" s="16">
        <f t="shared" si="151"/>
        <v>3729.4959590062704</v>
      </c>
      <c r="BS151" s="16">
        <f t="shared" si="152"/>
        <v>3962.0709340429112</v>
      </c>
      <c r="BT151" s="16">
        <f t="shared" si="153"/>
        <v>3759.1596343222177</v>
      </c>
      <c r="BU151" s="16">
        <f t="shared" si="154"/>
        <v>0</v>
      </c>
      <c r="BV151" s="16">
        <f t="shared" si="155"/>
        <v>0</v>
      </c>
      <c r="BW151" s="16">
        <f t="shared" si="156"/>
        <v>0</v>
      </c>
      <c r="BX151" s="16">
        <f t="shared" si="157"/>
        <v>0</v>
      </c>
      <c r="BY151" s="16">
        <f t="shared" si="158"/>
        <v>3884.5074012068603</v>
      </c>
      <c r="BZ151" s="16">
        <f t="shared" si="159"/>
        <v>0</v>
      </c>
      <c r="CA151" s="16">
        <f t="shared" si="160"/>
        <v>0</v>
      </c>
      <c r="CB151" s="16">
        <f t="shared" si="161"/>
        <v>0</v>
      </c>
    </row>
    <row r="152" spans="1:80" x14ac:dyDescent="0.3">
      <c r="A152" t="s">
        <v>261</v>
      </c>
      <c r="B152" t="s">
        <v>292</v>
      </c>
      <c r="C152" t="s">
        <v>297</v>
      </c>
      <c r="D152" t="s">
        <v>642</v>
      </c>
      <c r="E152" t="s">
        <v>643</v>
      </c>
      <c r="F152" s="15">
        <v>8779.2211118487139</v>
      </c>
      <c r="G152" s="15">
        <v>8269.6350737963021</v>
      </c>
      <c r="H152" s="15">
        <v>8822.4965787862111</v>
      </c>
      <c r="I152" s="15">
        <v>8567.8779243519803</v>
      </c>
      <c r="J152" s="15"/>
      <c r="K152" s="15"/>
      <c r="L152" s="15"/>
      <c r="M152" s="15"/>
      <c r="N152" s="15">
        <v>9889.3071839355143</v>
      </c>
      <c r="O152" s="15"/>
      <c r="P152" s="15"/>
      <c r="Q152" s="15"/>
      <c r="R152" s="15">
        <v>15368.487930957959</v>
      </c>
      <c r="S152" s="15">
        <v>15229.027494566441</v>
      </c>
      <c r="T152" s="15">
        <v>15927.230308125701</v>
      </c>
      <c r="U152" s="15">
        <v>16300.526209518244</v>
      </c>
      <c r="V152" s="15"/>
      <c r="W152" s="15"/>
      <c r="X152" s="15"/>
      <c r="Y152" s="15"/>
      <c r="Z152" s="15">
        <v>16173.925554425452</v>
      </c>
      <c r="AA152" s="15"/>
      <c r="AB152" s="15"/>
      <c r="AC152" s="15"/>
      <c r="AD152" s="16">
        <f t="shared" si="114"/>
        <v>24147.709042806673</v>
      </c>
      <c r="AE152" s="16">
        <f t="shared" si="115"/>
        <v>23498.662568362743</v>
      </c>
      <c r="AF152" s="16">
        <f t="shared" si="116"/>
        <v>24749.726886911914</v>
      </c>
      <c r="AG152" s="16">
        <f t="shared" si="117"/>
        <v>24868.404133870223</v>
      </c>
      <c r="AH152" s="16">
        <f t="shared" si="118"/>
        <v>0</v>
      </c>
      <c r="AI152" s="16">
        <f t="shared" si="119"/>
        <v>0</v>
      </c>
      <c r="AJ152" s="16">
        <f t="shared" si="120"/>
        <v>0</v>
      </c>
      <c r="AK152" s="16">
        <f t="shared" si="121"/>
        <v>0</v>
      </c>
      <c r="AL152" s="16">
        <f t="shared" si="122"/>
        <v>26063.232738360966</v>
      </c>
      <c r="AM152" s="16">
        <f t="shared" si="123"/>
        <v>0</v>
      </c>
      <c r="AN152" s="16">
        <f t="shared" si="124"/>
        <v>0</v>
      </c>
      <c r="AO152" s="16">
        <f t="shared" si="125"/>
        <v>0</v>
      </c>
      <c r="AP152" s="15">
        <v>870825</v>
      </c>
      <c r="AQ152" s="15">
        <v>870683.29599999986</v>
      </c>
      <c r="AR152" s="15">
        <v>873014.68599999999</v>
      </c>
      <c r="AS152" s="16">
        <f t="shared" si="126"/>
        <v>1008.1498707373713</v>
      </c>
      <c r="AT152" s="16">
        <f t="shared" si="127"/>
        <v>949.63225375894149</v>
      </c>
      <c r="AU152" s="16">
        <f t="shared" si="128"/>
        <v>1013.1193499022435</v>
      </c>
      <c r="AV152" s="16">
        <f t="shared" si="129"/>
        <v>984.04069122648946</v>
      </c>
      <c r="AW152" s="16">
        <f t="shared" si="130"/>
        <v>0</v>
      </c>
      <c r="AX152" s="16">
        <f t="shared" si="131"/>
        <v>0</v>
      </c>
      <c r="AY152" s="16">
        <f t="shared" si="132"/>
        <v>0</v>
      </c>
      <c r="AZ152" s="16">
        <f t="shared" si="133"/>
        <v>0</v>
      </c>
      <c r="BA152" s="16">
        <f t="shared" si="134"/>
        <v>1135.8099126706475</v>
      </c>
      <c r="BB152" s="16">
        <f t="shared" si="135"/>
        <v>0</v>
      </c>
      <c r="BC152" s="16">
        <f t="shared" si="136"/>
        <v>0</v>
      </c>
      <c r="BD152" s="16">
        <f t="shared" si="137"/>
        <v>0</v>
      </c>
      <c r="BE152" s="16">
        <f t="shared" si="138"/>
        <v>1764.8193300557471</v>
      </c>
      <c r="BF152" s="16">
        <f t="shared" si="139"/>
        <v>1748.8045812380719</v>
      </c>
      <c r="BG152" s="16">
        <f t="shared" si="140"/>
        <v>1828.9817481268569</v>
      </c>
      <c r="BH152" s="16">
        <f t="shared" si="141"/>
        <v>1872.1533173318448</v>
      </c>
      <c r="BI152" s="16">
        <f t="shared" si="142"/>
        <v>0</v>
      </c>
      <c r="BJ152" s="16">
        <f t="shared" si="143"/>
        <v>0</v>
      </c>
      <c r="BK152" s="16">
        <f t="shared" si="144"/>
        <v>0</v>
      </c>
      <c r="BL152" s="16">
        <f t="shared" si="145"/>
        <v>0</v>
      </c>
      <c r="BM152" s="16">
        <f t="shared" si="146"/>
        <v>1857.6129378764899</v>
      </c>
      <c r="BN152" s="16">
        <f t="shared" si="147"/>
        <v>0</v>
      </c>
      <c r="BO152" s="16">
        <f t="shared" si="148"/>
        <v>0</v>
      </c>
      <c r="BP152" s="16">
        <f t="shared" si="149"/>
        <v>0</v>
      </c>
      <c r="BQ152" s="16">
        <f t="shared" si="150"/>
        <v>2772.9692007931185</v>
      </c>
      <c r="BR152" s="16">
        <f t="shared" si="151"/>
        <v>2698.4368349970136</v>
      </c>
      <c r="BS152" s="16">
        <f t="shared" si="152"/>
        <v>2842.1010980291003</v>
      </c>
      <c r="BT152" s="16">
        <f t="shared" si="153"/>
        <v>2856.1940085583342</v>
      </c>
      <c r="BU152" s="16">
        <f t="shared" si="154"/>
        <v>0</v>
      </c>
      <c r="BV152" s="16">
        <f t="shared" si="155"/>
        <v>0</v>
      </c>
      <c r="BW152" s="16">
        <f t="shared" si="156"/>
        <v>0</v>
      </c>
      <c r="BX152" s="16">
        <f t="shared" si="157"/>
        <v>0</v>
      </c>
      <c r="BY152" s="16">
        <f t="shared" si="158"/>
        <v>2993.4228505471374</v>
      </c>
      <c r="BZ152" s="16">
        <f t="shared" si="159"/>
        <v>0</v>
      </c>
      <c r="CA152" s="16">
        <f t="shared" si="160"/>
        <v>0</v>
      </c>
      <c r="CB152" s="16">
        <f t="shared" si="161"/>
        <v>0</v>
      </c>
    </row>
    <row r="153" spans="1:80" x14ac:dyDescent="0.3">
      <c r="A153" t="s">
        <v>255</v>
      </c>
      <c r="B153" t="s">
        <v>265</v>
      </c>
      <c r="C153" t="s">
        <v>281</v>
      </c>
      <c r="D153" t="s">
        <v>645</v>
      </c>
      <c r="E153" t="s">
        <v>646</v>
      </c>
      <c r="F153" s="15">
        <v>4240.3700321979431</v>
      </c>
      <c r="G153" s="15">
        <v>4057.4301019375662</v>
      </c>
      <c r="H153" s="15">
        <v>4310.8703499119474</v>
      </c>
      <c r="I153" s="15">
        <v>4031.0336297515341</v>
      </c>
      <c r="J153" s="15"/>
      <c r="K153" s="15"/>
      <c r="L153" s="15"/>
      <c r="M153" s="15"/>
      <c r="N153" s="15">
        <v>4285.7586066689619</v>
      </c>
      <c r="O153" s="15"/>
      <c r="P153" s="15"/>
      <c r="Q153" s="15"/>
      <c r="R153" s="15">
        <v>6424.7753141256053</v>
      </c>
      <c r="S153" s="15">
        <v>6272.3749694641974</v>
      </c>
      <c r="T153" s="15">
        <v>6524.5500528679895</v>
      </c>
      <c r="U153" s="15">
        <v>6419.2599291718225</v>
      </c>
      <c r="V153" s="15"/>
      <c r="W153" s="15"/>
      <c r="X153" s="15"/>
      <c r="Y153" s="15"/>
      <c r="Z153" s="15">
        <v>6652.579241273771</v>
      </c>
      <c r="AA153" s="15"/>
      <c r="AB153" s="15"/>
      <c r="AC153" s="15"/>
      <c r="AD153" s="16">
        <f t="shared" si="114"/>
        <v>10665.145346323548</v>
      </c>
      <c r="AE153" s="16">
        <f t="shared" si="115"/>
        <v>10329.805071401763</v>
      </c>
      <c r="AF153" s="16">
        <f t="shared" si="116"/>
        <v>10835.420402779937</v>
      </c>
      <c r="AG153" s="16">
        <f t="shared" si="117"/>
        <v>10450.293558923357</v>
      </c>
      <c r="AH153" s="16">
        <f t="shared" si="118"/>
        <v>0</v>
      </c>
      <c r="AI153" s="16">
        <f t="shared" si="119"/>
        <v>0</v>
      </c>
      <c r="AJ153" s="16">
        <f t="shared" si="120"/>
        <v>0</v>
      </c>
      <c r="AK153" s="16">
        <f t="shared" si="121"/>
        <v>0</v>
      </c>
      <c r="AL153" s="16">
        <f t="shared" si="122"/>
        <v>10938.337847942734</v>
      </c>
      <c r="AM153" s="16">
        <f t="shared" si="123"/>
        <v>0</v>
      </c>
      <c r="AN153" s="16">
        <f t="shared" si="124"/>
        <v>0</v>
      </c>
      <c r="AO153" s="16">
        <f t="shared" si="125"/>
        <v>0</v>
      </c>
      <c r="AP153" s="15">
        <v>291045</v>
      </c>
      <c r="AQ153" s="15">
        <v>292413.67700000003</v>
      </c>
      <c r="AR153" s="15">
        <v>293877.11200000002</v>
      </c>
      <c r="AS153" s="16">
        <f t="shared" si="126"/>
        <v>1456.946531360423</v>
      </c>
      <c r="AT153" s="16">
        <f t="shared" si="127"/>
        <v>1394.0902959808848</v>
      </c>
      <c r="AU153" s="16">
        <f t="shared" si="128"/>
        <v>1481.1696988135675</v>
      </c>
      <c r="AV153" s="16">
        <f t="shared" si="129"/>
        <v>1378.5379914878379</v>
      </c>
      <c r="AW153" s="16">
        <f t="shared" si="130"/>
        <v>0</v>
      </c>
      <c r="AX153" s="16">
        <f t="shared" si="131"/>
        <v>0</v>
      </c>
      <c r="AY153" s="16">
        <f t="shared" si="132"/>
        <v>0</v>
      </c>
      <c r="AZ153" s="16">
        <f t="shared" si="133"/>
        <v>0</v>
      </c>
      <c r="BA153" s="16">
        <f t="shared" si="134"/>
        <v>1465.6491620496129</v>
      </c>
      <c r="BB153" s="16">
        <f t="shared" si="135"/>
        <v>0</v>
      </c>
      <c r="BC153" s="16">
        <f t="shared" si="136"/>
        <v>0</v>
      </c>
      <c r="BD153" s="16">
        <f t="shared" si="137"/>
        <v>0</v>
      </c>
      <c r="BE153" s="16">
        <f t="shared" si="138"/>
        <v>2207.4852047365889</v>
      </c>
      <c r="BF153" s="16">
        <f t="shared" si="139"/>
        <v>2155.1220496707374</v>
      </c>
      <c r="BG153" s="16">
        <f t="shared" si="140"/>
        <v>2241.7667552673952</v>
      </c>
      <c r="BH153" s="16">
        <f t="shared" si="141"/>
        <v>2195.2666492996568</v>
      </c>
      <c r="BI153" s="16">
        <f t="shared" si="142"/>
        <v>0</v>
      </c>
      <c r="BJ153" s="16">
        <f t="shared" si="143"/>
        <v>0</v>
      </c>
      <c r="BK153" s="16">
        <f t="shared" si="144"/>
        <v>0</v>
      </c>
      <c r="BL153" s="16">
        <f t="shared" si="145"/>
        <v>0</v>
      </c>
      <c r="BM153" s="16">
        <f t="shared" si="146"/>
        <v>2275.057483468453</v>
      </c>
      <c r="BN153" s="16">
        <f t="shared" si="147"/>
        <v>0</v>
      </c>
      <c r="BO153" s="16">
        <f t="shared" si="148"/>
        <v>0</v>
      </c>
      <c r="BP153" s="16">
        <f t="shared" si="149"/>
        <v>0</v>
      </c>
      <c r="BQ153" s="16">
        <f t="shared" si="150"/>
        <v>3664.4317360970117</v>
      </c>
      <c r="BR153" s="16">
        <f t="shared" si="151"/>
        <v>3549.2123456516219</v>
      </c>
      <c r="BS153" s="16">
        <f t="shared" si="152"/>
        <v>3722.936454080962</v>
      </c>
      <c r="BT153" s="16">
        <f t="shared" si="153"/>
        <v>3573.8046407874954</v>
      </c>
      <c r="BU153" s="16">
        <f t="shared" si="154"/>
        <v>0</v>
      </c>
      <c r="BV153" s="16">
        <f t="shared" si="155"/>
        <v>0</v>
      </c>
      <c r="BW153" s="16">
        <f t="shared" si="156"/>
        <v>0</v>
      </c>
      <c r="BX153" s="16">
        <f t="shared" si="157"/>
        <v>0</v>
      </c>
      <c r="BY153" s="16">
        <f t="shared" si="158"/>
        <v>3740.7066455180661</v>
      </c>
      <c r="BZ153" s="16">
        <f t="shared" si="159"/>
        <v>0</v>
      </c>
      <c r="CA153" s="16">
        <f t="shared" si="160"/>
        <v>0</v>
      </c>
      <c r="CB153" s="16">
        <f t="shared" si="161"/>
        <v>0</v>
      </c>
    </row>
    <row r="154" spans="1:80" x14ac:dyDescent="0.3">
      <c r="A154" t="s">
        <v>255</v>
      </c>
      <c r="B154" t="s">
        <v>250</v>
      </c>
      <c r="C154" t="s">
        <v>263</v>
      </c>
      <c r="D154" t="s">
        <v>647</v>
      </c>
      <c r="E154" t="s">
        <v>648</v>
      </c>
      <c r="F154" s="15">
        <v>2487.7754976803944</v>
      </c>
      <c r="G154" s="15">
        <v>2474.8153722499583</v>
      </c>
      <c r="H154" s="15">
        <v>2514.2424968628347</v>
      </c>
      <c r="I154" s="15">
        <v>2565.9329671044597</v>
      </c>
      <c r="J154" s="15"/>
      <c r="K154" s="15"/>
      <c r="L154" s="15"/>
      <c r="M154" s="15"/>
      <c r="N154" s="15">
        <v>2712.7357067738217</v>
      </c>
      <c r="O154" s="15"/>
      <c r="P154" s="15"/>
      <c r="Q154" s="15"/>
      <c r="R154" s="15">
        <v>4220.0676533792475</v>
      </c>
      <c r="S154" s="15">
        <v>4179.3141762527539</v>
      </c>
      <c r="T154" s="15">
        <v>4447.8143724157926</v>
      </c>
      <c r="U154" s="15">
        <v>4391.2324028850062</v>
      </c>
      <c r="V154" s="15"/>
      <c r="W154" s="15"/>
      <c r="X154" s="15"/>
      <c r="Y154" s="15"/>
      <c r="Z154" s="15">
        <v>4458.9596926410395</v>
      </c>
      <c r="AA154" s="15"/>
      <c r="AB154" s="15"/>
      <c r="AC154" s="15"/>
      <c r="AD154" s="16">
        <f t="shared" si="114"/>
        <v>6707.843151059642</v>
      </c>
      <c r="AE154" s="16">
        <f t="shared" si="115"/>
        <v>6654.1295485027122</v>
      </c>
      <c r="AF154" s="16">
        <f t="shared" si="116"/>
        <v>6962.0568692786273</v>
      </c>
      <c r="AG154" s="16">
        <f t="shared" si="117"/>
        <v>6957.1653699894659</v>
      </c>
      <c r="AH154" s="16">
        <f t="shared" si="118"/>
        <v>0</v>
      </c>
      <c r="AI154" s="16">
        <f t="shared" si="119"/>
        <v>0</v>
      </c>
      <c r="AJ154" s="16">
        <f t="shared" si="120"/>
        <v>0</v>
      </c>
      <c r="AK154" s="16">
        <f t="shared" si="121"/>
        <v>0</v>
      </c>
      <c r="AL154" s="16">
        <f t="shared" si="122"/>
        <v>7171.6953994148607</v>
      </c>
      <c r="AM154" s="16">
        <f t="shared" si="123"/>
        <v>0</v>
      </c>
      <c r="AN154" s="16">
        <f t="shared" si="124"/>
        <v>0</v>
      </c>
      <c r="AO154" s="16">
        <f t="shared" si="125"/>
        <v>0</v>
      </c>
      <c r="AP154" s="15">
        <v>196487</v>
      </c>
      <c r="AQ154" s="15">
        <v>197596.49400000001</v>
      </c>
      <c r="AR154" s="15">
        <v>198356.33900000001</v>
      </c>
      <c r="AS154" s="16">
        <f t="shared" si="126"/>
        <v>1266.1272744153021</v>
      </c>
      <c r="AT154" s="16">
        <f t="shared" si="127"/>
        <v>1259.5313543643897</v>
      </c>
      <c r="AU154" s="16">
        <f t="shared" si="128"/>
        <v>1279.5973763469515</v>
      </c>
      <c r="AV154" s="16">
        <f t="shared" si="129"/>
        <v>1298.5721128758792</v>
      </c>
      <c r="AW154" s="16">
        <f t="shared" si="130"/>
        <v>0</v>
      </c>
      <c r="AX154" s="16">
        <f t="shared" si="131"/>
        <v>0</v>
      </c>
      <c r="AY154" s="16">
        <f t="shared" si="132"/>
        <v>0</v>
      </c>
      <c r="AZ154" s="16">
        <f t="shared" si="133"/>
        <v>0</v>
      </c>
      <c r="BA154" s="16">
        <f t="shared" si="134"/>
        <v>1372.8663155196577</v>
      </c>
      <c r="BB154" s="16">
        <f t="shared" si="135"/>
        <v>0</v>
      </c>
      <c r="BC154" s="16">
        <f t="shared" si="136"/>
        <v>0</v>
      </c>
      <c r="BD154" s="16">
        <f t="shared" si="137"/>
        <v>0</v>
      </c>
      <c r="BE154" s="16">
        <f t="shared" si="138"/>
        <v>2147.7592173422404</v>
      </c>
      <c r="BF154" s="16">
        <f t="shared" si="139"/>
        <v>2127.018162144444</v>
      </c>
      <c r="BG154" s="16">
        <f t="shared" si="140"/>
        <v>2263.6685238289515</v>
      </c>
      <c r="BH154" s="16">
        <f t="shared" si="141"/>
        <v>2222.3230351875604</v>
      </c>
      <c r="BI154" s="16">
        <f t="shared" si="142"/>
        <v>0</v>
      </c>
      <c r="BJ154" s="16">
        <f t="shared" si="143"/>
        <v>0</v>
      </c>
      <c r="BK154" s="16">
        <f t="shared" si="144"/>
        <v>0</v>
      </c>
      <c r="BL154" s="16">
        <f t="shared" si="145"/>
        <v>0</v>
      </c>
      <c r="BM154" s="16">
        <f t="shared" si="146"/>
        <v>2256.5985875442911</v>
      </c>
      <c r="BN154" s="16">
        <f t="shared" si="147"/>
        <v>0</v>
      </c>
      <c r="BO154" s="16">
        <f t="shared" si="148"/>
        <v>0</v>
      </c>
      <c r="BP154" s="16">
        <f t="shared" si="149"/>
        <v>0</v>
      </c>
      <c r="BQ154" s="16">
        <f t="shared" si="150"/>
        <v>3413.8864917575424</v>
      </c>
      <c r="BR154" s="16">
        <f t="shared" si="151"/>
        <v>3386.5495165088332</v>
      </c>
      <c r="BS154" s="16">
        <f t="shared" si="152"/>
        <v>3543.2659001759034</v>
      </c>
      <c r="BT154" s="16">
        <f t="shared" si="153"/>
        <v>3520.8951480634396</v>
      </c>
      <c r="BU154" s="16">
        <f t="shared" si="154"/>
        <v>0</v>
      </c>
      <c r="BV154" s="16">
        <f t="shared" si="155"/>
        <v>0</v>
      </c>
      <c r="BW154" s="16">
        <f t="shared" si="156"/>
        <v>0</v>
      </c>
      <c r="BX154" s="16">
        <f t="shared" si="157"/>
        <v>0</v>
      </c>
      <c r="BY154" s="16">
        <f t="shared" si="158"/>
        <v>3629.4649030639484</v>
      </c>
      <c r="BZ154" s="16">
        <f t="shared" si="159"/>
        <v>0</v>
      </c>
      <c r="CA154" s="16">
        <f t="shared" si="160"/>
        <v>0</v>
      </c>
      <c r="CB154" s="16">
        <f t="shared" si="161"/>
        <v>0</v>
      </c>
    </row>
    <row r="155" spans="1:80" x14ac:dyDescent="0.3">
      <c r="A155" t="s">
        <v>261</v>
      </c>
      <c r="B155" t="s">
        <v>292</v>
      </c>
      <c r="C155" t="s">
        <v>297</v>
      </c>
      <c r="D155" t="s">
        <v>651</v>
      </c>
      <c r="E155" t="s">
        <v>652</v>
      </c>
      <c r="F155" s="15">
        <v>4138.0357020537904</v>
      </c>
      <c r="G155" s="15">
        <v>4091.1229436474846</v>
      </c>
      <c r="H155" s="15">
        <v>4062.3357549586663</v>
      </c>
      <c r="I155" s="15">
        <v>4269.3114716076725</v>
      </c>
      <c r="J155" s="15"/>
      <c r="K155" s="15"/>
      <c r="L155" s="15"/>
      <c r="M155" s="15"/>
      <c r="N155" s="15">
        <v>4789.8605733875474</v>
      </c>
      <c r="O155" s="15"/>
      <c r="P155" s="15"/>
      <c r="Q155" s="15"/>
      <c r="R155" s="15">
        <v>4969.8096334581141</v>
      </c>
      <c r="S155" s="15">
        <v>4756.6550219906021</v>
      </c>
      <c r="T155" s="15">
        <v>4950.7581522052478</v>
      </c>
      <c r="U155" s="15">
        <v>5202.1032491077995</v>
      </c>
      <c r="V155" s="15"/>
      <c r="W155" s="15"/>
      <c r="X155" s="15"/>
      <c r="Y155" s="15"/>
      <c r="Z155" s="15">
        <v>5189.3093801727491</v>
      </c>
      <c r="AA155" s="15"/>
      <c r="AB155" s="15"/>
      <c r="AC155" s="15"/>
      <c r="AD155" s="16">
        <f t="shared" si="114"/>
        <v>9107.8453355119054</v>
      </c>
      <c r="AE155" s="16">
        <f t="shared" si="115"/>
        <v>8847.7779656380862</v>
      </c>
      <c r="AF155" s="16">
        <f t="shared" si="116"/>
        <v>9013.093907163915</v>
      </c>
      <c r="AG155" s="16">
        <f t="shared" si="117"/>
        <v>9471.414720715471</v>
      </c>
      <c r="AH155" s="16">
        <f t="shared" si="118"/>
        <v>0</v>
      </c>
      <c r="AI155" s="16">
        <f t="shared" si="119"/>
        <v>0</v>
      </c>
      <c r="AJ155" s="16">
        <f t="shared" si="120"/>
        <v>0</v>
      </c>
      <c r="AK155" s="16">
        <f t="shared" si="121"/>
        <v>0</v>
      </c>
      <c r="AL155" s="16">
        <f t="shared" si="122"/>
        <v>9979.1699535602966</v>
      </c>
      <c r="AM155" s="16">
        <f t="shared" si="123"/>
        <v>0</v>
      </c>
      <c r="AN155" s="16">
        <f t="shared" si="124"/>
        <v>0</v>
      </c>
      <c r="AO155" s="16">
        <f t="shared" si="125"/>
        <v>0</v>
      </c>
      <c r="AP155" s="15">
        <v>255378</v>
      </c>
      <c r="AQ155" s="15">
        <v>255545.68</v>
      </c>
      <c r="AR155" s="15">
        <v>256453.106</v>
      </c>
      <c r="AS155" s="16">
        <f t="shared" si="126"/>
        <v>1620.3571576462305</v>
      </c>
      <c r="AT155" s="16">
        <f t="shared" si="127"/>
        <v>1601.9872282058302</v>
      </c>
      <c r="AU155" s="16">
        <f t="shared" si="128"/>
        <v>1590.7148442538773</v>
      </c>
      <c r="AV155" s="16">
        <f t="shared" si="129"/>
        <v>1670.6647013589402</v>
      </c>
      <c r="AW155" s="16">
        <f t="shared" si="130"/>
        <v>0</v>
      </c>
      <c r="AX155" s="16">
        <f t="shared" si="131"/>
        <v>0</v>
      </c>
      <c r="AY155" s="16">
        <f t="shared" si="132"/>
        <v>0</v>
      </c>
      <c r="AZ155" s="16">
        <f t="shared" si="133"/>
        <v>0</v>
      </c>
      <c r="BA155" s="16">
        <f t="shared" si="134"/>
        <v>1874.3656998574766</v>
      </c>
      <c r="BB155" s="16">
        <f t="shared" si="135"/>
        <v>0</v>
      </c>
      <c r="BC155" s="16">
        <f t="shared" si="136"/>
        <v>0</v>
      </c>
      <c r="BD155" s="16">
        <f t="shared" si="137"/>
        <v>0</v>
      </c>
      <c r="BE155" s="16">
        <f t="shared" si="138"/>
        <v>1946.0602062268927</v>
      </c>
      <c r="BF155" s="16">
        <f t="shared" si="139"/>
        <v>1862.5938890548921</v>
      </c>
      <c r="BG155" s="16">
        <f t="shared" si="140"/>
        <v>1938.6000956250139</v>
      </c>
      <c r="BH155" s="16">
        <f t="shared" si="141"/>
        <v>2035.6842851375141</v>
      </c>
      <c r="BI155" s="16">
        <f t="shared" si="142"/>
        <v>0</v>
      </c>
      <c r="BJ155" s="16">
        <f t="shared" si="143"/>
        <v>0</v>
      </c>
      <c r="BK155" s="16">
        <f t="shared" si="144"/>
        <v>0</v>
      </c>
      <c r="BL155" s="16">
        <f t="shared" si="145"/>
        <v>0</v>
      </c>
      <c r="BM155" s="16">
        <f t="shared" si="146"/>
        <v>2030.6777951295242</v>
      </c>
      <c r="BN155" s="16">
        <f t="shared" si="147"/>
        <v>0</v>
      </c>
      <c r="BO155" s="16">
        <f t="shared" si="148"/>
        <v>0</v>
      </c>
      <c r="BP155" s="16">
        <f t="shared" si="149"/>
        <v>0</v>
      </c>
      <c r="BQ155" s="16">
        <f t="shared" si="150"/>
        <v>3566.4173638731236</v>
      </c>
      <c r="BR155" s="16">
        <f t="shared" si="151"/>
        <v>3464.5811172607218</v>
      </c>
      <c r="BS155" s="16">
        <f t="shared" si="152"/>
        <v>3529.3149398788914</v>
      </c>
      <c r="BT155" s="16">
        <f t="shared" si="153"/>
        <v>3706.3489864964545</v>
      </c>
      <c r="BU155" s="16">
        <f t="shared" si="154"/>
        <v>0</v>
      </c>
      <c r="BV155" s="16">
        <f t="shared" si="155"/>
        <v>0</v>
      </c>
      <c r="BW155" s="16">
        <f t="shared" si="156"/>
        <v>0</v>
      </c>
      <c r="BX155" s="16">
        <f t="shared" si="157"/>
        <v>0</v>
      </c>
      <c r="BY155" s="16">
        <f t="shared" si="158"/>
        <v>3905.0434949870005</v>
      </c>
      <c r="BZ155" s="16">
        <f t="shared" si="159"/>
        <v>0</v>
      </c>
      <c r="CA155" s="16">
        <f t="shared" si="160"/>
        <v>0</v>
      </c>
      <c r="CB155" s="16">
        <f t="shared" si="161"/>
        <v>0</v>
      </c>
    </row>
    <row r="156" spans="1:80" x14ac:dyDescent="0.3">
      <c r="A156" t="s">
        <v>261</v>
      </c>
      <c r="B156" t="s">
        <v>299</v>
      </c>
      <c r="C156" t="s">
        <v>318</v>
      </c>
      <c r="D156" t="s">
        <v>653</v>
      </c>
      <c r="E156" t="s">
        <v>654</v>
      </c>
      <c r="F156" s="15">
        <v>5045.4068642429838</v>
      </c>
      <c r="G156" s="15">
        <v>4672.1711646139283</v>
      </c>
      <c r="H156" s="15">
        <v>5009.8934904981979</v>
      </c>
      <c r="I156" s="15">
        <v>4693.9713183641425</v>
      </c>
      <c r="J156" s="15"/>
      <c r="K156" s="15"/>
      <c r="L156" s="15"/>
      <c r="M156" s="15"/>
      <c r="N156" s="15">
        <v>4611.1660409879514</v>
      </c>
      <c r="O156" s="15"/>
      <c r="P156" s="15"/>
      <c r="Q156" s="15"/>
      <c r="R156" s="15">
        <v>13914.627431272544</v>
      </c>
      <c r="S156" s="15">
        <v>13635.894399628953</v>
      </c>
      <c r="T156" s="15">
        <v>14080.084501613303</v>
      </c>
      <c r="U156" s="15">
        <v>14654.847442395447</v>
      </c>
      <c r="V156" s="15"/>
      <c r="W156" s="15"/>
      <c r="X156" s="15"/>
      <c r="Y156" s="15"/>
      <c r="Z156" s="15">
        <v>14143.334817094128</v>
      </c>
      <c r="AA156" s="15"/>
      <c r="AB156" s="15"/>
      <c r="AC156" s="15"/>
      <c r="AD156" s="16">
        <f t="shared" si="114"/>
        <v>18960.034295515528</v>
      </c>
      <c r="AE156" s="16">
        <f t="shared" si="115"/>
        <v>18308.065564242883</v>
      </c>
      <c r="AF156" s="16">
        <f t="shared" si="116"/>
        <v>19089.9779921115</v>
      </c>
      <c r="AG156" s="16">
        <f t="shared" si="117"/>
        <v>19348.81876075959</v>
      </c>
      <c r="AH156" s="16">
        <f t="shared" si="118"/>
        <v>0</v>
      </c>
      <c r="AI156" s="16">
        <f t="shared" si="119"/>
        <v>0</v>
      </c>
      <c r="AJ156" s="16">
        <f t="shared" si="120"/>
        <v>0</v>
      </c>
      <c r="AK156" s="16">
        <f t="shared" si="121"/>
        <v>0</v>
      </c>
      <c r="AL156" s="16">
        <f t="shared" si="122"/>
        <v>18754.50085808208</v>
      </c>
      <c r="AM156" s="16">
        <f t="shared" si="123"/>
        <v>0</v>
      </c>
      <c r="AN156" s="16">
        <f t="shared" si="124"/>
        <v>0</v>
      </c>
      <c r="AO156" s="16">
        <f t="shared" si="125"/>
        <v>0</v>
      </c>
      <c r="AP156" s="15">
        <v>756978</v>
      </c>
      <c r="AQ156" s="15">
        <v>758468.36199999996</v>
      </c>
      <c r="AR156" s="15">
        <v>762361.92299999995</v>
      </c>
      <c r="AS156" s="16">
        <f t="shared" si="126"/>
        <v>666.51961671844936</v>
      </c>
      <c r="AT156" s="16">
        <f t="shared" si="127"/>
        <v>617.21359994794147</v>
      </c>
      <c r="AU156" s="16">
        <f t="shared" si="128"/>
        <v>661.82814962894531</v>
      </c>
      <c r="AV156" s="16">
        <f t="shared" si="129"/>
        <v>618.87503204308246</v>
      </c>
      <c r="AW156" s="16">
        <f t="shared" si="130"/>
        <v>0</v>
      </c>
      <c r="AX156" s="16">
        <f t="shared" si="131"/>
        <v>0</v>
      </c>
      <c r="AY156" s="16">
        <f t="shared" si="132"/>
        <v>0</v>
      </c>
      <c r="AZ156" s="16">
        <f t="shared" si="133"/>
        <v>0</v>
      </c>
      <c r="BA156" s="16">
        <f t="shared" si="134"/>
        <v>607.95759876243221</v>
      </c>
      <c r="BB156" s="16">
        <f t="shared" si="135"/>
        <v>0</v>
      </c>
      <c r="BC156" s="16">
        <f t="shared" si="136"/>
        <v>0</v>
      </c>
      <c r="BD156" s="16">
        <f t="shared" si="137"/>
        <v>0</v>
      </c>
      <c r="BE156" s="16">
        <f t="shared" si="138"/>
        <v>1838.1812194373606</v>
      </c>
      <c r="BF156" s="16">
        <f t="shared" si="139"/>
        <v>1801.3594053762399</v>
      </c>
      <c r="BG156" s="16">
        <f t="shared" si="140"/>
        <v>1860.038799227098</v>
      </c>
      <c r="BH156" s="16">
        <f t="shared" si="141"/>
        <v>1932.1633144660354</v>
      </c>
      <c r="BI156" s="16">
        <f t="shared" si="142"/>
        <v>0</v>
      </c>
      <c r="BJ156" s="16">
        <f t="shared" si="143"/>
        <v>0</v>
      </c>
      <c r="BK156" s="16">
        <f t="shared" si="144"/>
        <v>0</v>
      </c>
      <c r="BL156" s="16">
        <f t="shared" si="145"/>
        <v>0</v>
      </c>
      <c r="BM156" s="16">
        <f t="shared" si="146"/>
        <v>1864.723108528834</v>
      </c>
      <c r="BN156" s="16">
        <f t="shared" si="147"/>
        <v>0</v>
      </c>
      <c r="BO156" s="16">
        <f t="shared" si="148"/>
        <v>0</v>
      </c>
      <c r="BP156" s="16">
        <f t="shared" si="149"/>
        <v>0</v>
      </c>
      <c r="BQ156" s="16">
        <f t="shared" si="150"/>
        <v>2504.7008361558101</v>
      </c>
      <c r="BR156" s="16">
        <f t="shared" si="151"/>
        <v>2418.5730053241818</v>
      </c>
      <c r="BS156" s="16">
        <f t="shared" si="152"/>
        <v>2521.8669488560436</v>
      </c>
      <c r="BT156" s="16">
        <f t="shared" si="153"/>
        <v>2551.0383465091177</v>
      </c>
      <c r="BU156" s="16">
        <f t="shared" si="154"/>
        <v>0</v>
      </c>
      <c r="BV156" s="16">
        <f t="shared" si="155"/>
        <v>0</v>
      </c>
      <c r="BW156" s="16">
        <f t="shared" si="156"/>
        <v>0</v>
      </c>
      <c r="BX156" s="16">
        <f t="shared" si="157"/>
        <v>0</v>
      </c>
      <c r="BY156" s="16">
        <f t="shared" si="158"/>
        <v>2472.6807072912661</v>
      </c>
      <c r="BZ156" s="16">
        <f t="shared" si="159"/>
        <v>0</v>
      </c>
      <c r="CA156" s="16">
        <f t="shared" si="160"/>
        <v>0</v>
      </c>
      <c r="CB156" s="16">
        <f t="shared" si="161"/>
        <v>0</v>
      </c>
    </row>
    <row r="157" spans="1:80" x14ac:dyDescent="0.3">
      <c r="A157" t="s">
        <v>255</v>
      </c>
      <c r="B157" t="s">
        <v>250</v>
      </c>
      <c r="C157" t="s">
        <v>263</v>
      </c>
      <c r="D157" t="s">
        <v>655</v>
      </c>
      <c r="E157" t="s">
        <v>656</v>
      </c>
      <c r="F157" s="15">
        <v>2269.2610732408552</v>
      </c>
      <c r="G157" s="15">
        <v>2288.7707942349984</v>
      </c>
      <c r="H157" s="15">
        <v>2525.2167857247732</v>
      </c>
      <c r="I157" s="15">
        <v>2395.5638713512849</v>
      </c>
      <c r="J157" s="15"/>
      <c r="K157" s="15"/>
      <c r="L157" s="15"/>
      <c r="M157" s="15"/>
      <c r="N157" s="15">
        <v>2544.990729565392</v>
      </c>
      <c r="O157" s="15"/>
      <c r="P157" s="15"/>
      <c r="Q157" s="15"/>
      <c r="R157" s="15">
        <v>5850.2391645116841</v>
      </c>
      <c r="S157" s="15">
        <v>5736.7486869400745</v>
      </c>
      <c r="T157" s="15">
        <v>6286.6822918918515</v>
      </c>
      <c r="U157" s="15">
        <v>6329.7062770773791</v>
      </c>
      <c r="V157" s="15"/>
      <c r="W157" s="15"/>
      <c r="X157" s="15"/>
      <c r="Y157" s="15"/>
      <c r="Z157" s="15">
        <v>6218.4445964955521</v>
      </c>
      <c r="AA157" s="15"/>
      <c r="AB157" s="15"/>
      <c r="AC157" s="15"/>
      <c r="AD157" s="16">
        <f t="shared" si="114"/>
        <v>8119.5002377525398</v>
      </c>
      <c r="AE157" s="16">
        <f t="shared" si="115"/>
        <v>8025.5194811750735</v>
      </c>
      <c r="AF157" s="16">
        <f t="shared" si="116"/>
        <v>8811.8990776166247</v>
      </c>
      <c r="AG157" s="16">
        <f t="shared" si="117"/>
        <v>8725.2701484286645</v>
      </c>
      <c r="AH157" s="16">
        <f t="shared" si="118"/>
        <v>0</v>
      </c>
      <c r="AI157" s="16">
        <f t="shared" si="119"/>
        <v>0</v>
      </c>
      <c r="AJ157" s="16">
        <f t="shared" si="120"/>
        <v>0</v>
      </c>
      <c r="AK157" s="16">
        <f t="shared" si="121"/>
        <v>0</v>
      </c>
      <c r="AL157" s="16">
        <f t="shared" si="122"/>
        <v>8763.4353260609441</v>
      </c>
      <c r="AM157" s="16">
        <f t="shared" si="123"/>
        <v>0</v>
      </c>
      <c r="AN157" s="16">
        <f t="shared" si="124"/>
        <v>0</v>
      </c>
      <c r="AO157" s="16">
        <f t="shared" si="125"/>
        <v>0</v>
      </c>
      <c r="AP157" s="15">
        <v>277249</v>
      </c>
      <c r="AQ157" s="15">
        <v>277764.14</v>
      </c>
      <c r="AR157" s="15">
        <v>277994.21000000002</v>
      </c>
      <c r="AS157" s="16">
        <f t="shared" si="126"/>
        <v>818.49206786709965</v>
      </c>
      <c r="AT157" s="16">
        <f t="shared" si="127"/>
        <v>825.52896285829638</v>
      </c>
      <c r="AU157" s="16">
        <f t="shared" si="128"/>
        <v>910.811864325849</v>
      </c>
      <c r="AV157" s="16">
        <f t="shared" si="129"/>
        <v>862.44533630269359</v>
      </c>
      <c r="AW157" s="16">
        <f t="shared" si="130"/>
        <v>0</v>
      </c>
      <c r="AX157" s="16">
        <f t="shared" si="131"/>
        <v>0</v>
      </c>
      <c r="AY157" s="16">
        <f t="shared" si="132"/>
        <v>0</v>
      </c>
      <c r="AZ157" s="16">
        <f t="shared" si="133"/>
        <v>0</v>
      </c>
      <c r="BA157" s="16">
        <f t="shared" si="134"/>
        <v>916.24164644341488</v>
      </c>
      <c r="BB157" s="16">
        <f t="shared" si="135"/>
        <v>0</v>
      </c>
      <c r="BC157" s="16">
        <f t="shared" si="136"/>
        <v>0</v>
      </c>
      <c r="BD157" s="16">
        <f t="shared" si="137"/>
        <v>0</v>
      </c>
      <c r="BE157" s="16">
        <f t="shared" si="138"/>
        <v>2110.1028910876807</v>
      </c>
      <c r="BF157" s="16">
        <f t="shared" si="139"/>
        <v>2069.168396257543</v>
      </c>
      <c r="BG157" s="16">
        <f t="shared" si="140"/>
        <v>2267.5220801127693</v>
      </c>
      <c r="BH157" s="16">
        <f t="shared" si="141"/>
        <v>2278.8061400141064</v>
      </c>
      <c r="BI157" s="16">
        <f t="shared" si="142"/>
        <v>0</v>
      </c>
      <c r="BJ157" s="16">
        <f t="shared" si="143"/>
        <v>0</v>
      </c>
      <c r="BK157" s="16">
        <f t="shared" si="144"/>
        <v>0</v>
      </c>
      <c r="BL157" s="16">
        <f t="shared" si="145"/>
        <v>0</v>
      </c>
      <c r="BM157" s="16">
        <f t="shared" si="146"/>
        <v>2238.7499684068475</v>
      </c>
      <c r="BN157" s="16">
        <f t="shared" si="147"/>
        <v>0</v>
      </c>
      <c r="BO157" s="16">
        <f t="shared" si="148"/>
        <v>0</v>
      </c>
      <c r="BP157" s="16">
        <f t="shared" si="149"/>
        <v>0</v>
      </c>
      <c r="BQ157" s="16">
        <f t="shared" si="150"/>
        <v>2928.5949589547804</v>
      </c>
      <c r="BR157" s="16">
        <f t="shared" si="151"/>
        <v>2894.6973591158394</v>
      </c>
      <c r="BS157" s="16">
        <f t="shared" si="152"/>
        <v>3178.3339444386183</v>
      </c>
      <c r="BT157" s="16">
        <f t="shared" si="153"/>
        <v>3141.2514763168006</v>
      </c>
      <c r="BU157" s="16">
        <f t="shared" si="154"/>
        <v>0</v>
      </c>
      <c r="BV157" s="16">
        <f t="shared" si="155"/>
        <v>0</v>
      </c>
      <c r="BW157" s="16">
        <f t="shared" si="156"/>
        <v>0</v>
      </c>
      <c r="BX157" s="16">
        <f t="shared" si="157"/>
        <v>0</v>
      </c>
      <c r="BY157" s="16">
        <f t="shared" si="158"/>
        <v>3154.9916148502625</v>
      </c>
      <c r="BZ157" s="16">
        <f t="shared" si="159"/>
        <v>0</v>
      </c>
      <c r="CA157" s="16">
        <f t="shared" si="160"/>
        <v>0</v>
      </c>
      <c r="CB157" s="16">
        <f t="shared" si="161"/>
        <v>0</v>
      </c>
    </row>
    <row r="158" spans="1:80" x14ac:dyDescent="0.3">
      <c r="A158" t="s">
        <v>288</v>
      </c>
      <c r="B158" t="s">
        <v>312</v>
      </c>
      <c r="C158" t="s">
        <v>342</v>
      </c>
      <c r="D158" t="s">
        <v>657</v>
      </c>
      <c r="E158" t="s">
        <v>658</v>
      </c>
      <c r="F158" s="15">
        <v>8498.7707494019196</v>
      </c>
      <c r="G158" s="15">
        <v>8668.3404691406249</v>
      </c>
      <c r="H158" s="15">
        <v>9090.638689046873</v>
      </c>
      <c r="I158" s="15">
        <v>8902.0747779091489</v>
      </c>
      <c r="J158" s="15"/>
      <c r="K158" s="15"/>
      <c r="L158" s="15"/>
      <c r="M158" s="15"/>
      <c r="N158" s="15">
        <v>9101.393977248199</v>
      </c>
      <c r="O158" s="15"/>
      <c r="P158" s="15"/>
      <c r="Q158" s="15"/>
      <c r="R158" s="15">
        <v>19985.456240132633</v>
      </c>
      <c r="S158" s="15">
        <v>19625.380330375749</v>
      </c>
      <c r="T158" s="15">
        <v>20351.903060514047</v>
      </c>
      <c r="U158" s="15">
        <v>20330.903686473583</v>
      </c>
      <c r="V158" s="15"/>
      <c r="W158" s="15"/>
      <c r="X158" s="15"/>
      <c r="Y158" s="15"/>
      <c r="Z158" s="15">
        <v>19355.494302688909</v>
      </c>
      <c r="AA158" s="15"/>
      <c r="AB158" s="15"/>
      <c r="AC158" s="15"/>
      <c r="AD158" s="16">
        <f t="shared" si="114"/>
        <v>28484.226989534553</v>
      </c>
      <c r="AE158" s="16">
        <f t="shared" si="115"/>
        <v>28293.720799516374</v>
      </c>
      <c r="AF158" s="16">
        <f t="shared" si="116"/>
        <v>29442.541749560922</v>
      </c>
      <c r="AG158" s="16">
        <f t="shared" si="117"/>
        <v>29232.97846438273</v>
      </c>
      <c r="AH158" s="16">
        <f t="shared" si="118"/>
        <v>0</v>
      </c>
      <c r="AI158" s="16">
        <f t="shared" si="119"/>
        <v>0</v>
      </c>
      <c r="AJ158" s="16">
        <f t="shared" si="120"/>
        <v>0</v>
      </c>
      <c r="AK158" s="16">
        <f t="shared" si="121"/>
        <v>0</v>
      </c>
      <c r="AL158" s="16">
        <f t="shared" si="122"/>
        <v>28456.888279937106</v>
      </c>
      <c r="AM158" s="16">
        <f t="shared" si="123"/>
        <v>0</v>
      </c>
      <c r="AN158" s="16">
        <f t="shared" si="124"/>
        <v>0</v>
      </c>
      <c r="AO158" s="16">
        <f t="shared" si="125"/>
        <v>0</v>
      </c>
      <c r="AP158" s="15">
        <v>1185321</v>
      </c>
      <c r="AQ158" s="15">
        <v>1194509.423</v>
      </c>
      <c r="AR158" s="15">
        <v>1201472.148</v>
      </c>
      <c r="AS158" s="16">
        <f t="shared" si="126"/>
        <v>717.0016180766155</v>
      </c>
      <c r="AT158" s="16">
        <f t="shared" si="127"/>
        <v>731.30742382364144</v>
      </c>
      <c r="AU158" s="16">
        <f t="shared" si="128"/>
        <v>766.93475345892568</v>
      </c>
      <c r="AV158" s="16">
        <f t="shared" si="129"/>
        <v>745.24943935156796</v>
      </c>
      <c r="AW158" s="16">
        <f t="shared" si="130"/>
        <v>0</v>
      </c>
      <c r="AX158" s="16">
        <f t="shared" si="131"/>
        <v>0</v>
      </c>
      <c r="AY158" s="16">
        <f t="shared" si="132"/>
        <v>0</v>
      </c>
      <c r="AZ158" s="16">
        <f t="shared" si="133"/>
        <v>0</v>
      </c>
      <c r="BA158" s="16">
        <f t="shared" si="134"/>
        <v>761.93572038888794</v>
      </c>
      <c r="BB158" s="16">
        <f t="shared" si="135"/>
        <v>0</v>
      </c>
      <c r="BC158" s="16">
        <f t="shared" si="136"/>
        <v>0</v>
      </c>
      <c r="BD158" s="16">
        <f t="shared" si="137"/>
        <v>0</v>
      </c>
      <c r="BE158" s="16">
        <f t="shared" si="138"/>
        <v>1686.0796560706031</v>
      </c>
      <c r="BF158" s="16">
        <f t="shared" si="139"/>
        <v>1655.7017323050673</v>
      </c>
      <c r="BG158" s="16">
        <f t="shared" si="140"/>
        <v>1716.9950638277771</v>
      </c>
      <c r="BH158" s="16">
        <f t="shared" si="141"/>
        <v>1702.0295775827951</v>
      </c>
      <c r="BI158" s="16">
        <f t="shared" si="142"/>
        <v>0</v>
      </c>
      <c r="BJ158" s="16">
        <f t="shared" si="143"/>
        <v>0</v>
      </c>
      <c r="BK158" s="16">
        <f t="shared" si="144"/>
        <v>0</v>
      </c>
      <c r="BL158" s="16">
        <f t="shared" si="145"/>
        <v>0</v>
      </c>
      <c r="BM158" s="16">
        <f t="shared" si="146"/>
        <v>1620.3718388489353</v>
      </c>
      <c r="BN158" s="16">
        <f t="shared" si="147"/>
        <v>0</v>
      </c>
      <c r="BO158" s="16">
        <f t="shared" si="148"/>
        <v>0</v>
      </c>
      <c r="BP158" s="16">
        <f t="shared" si="149"/>
        <v>0</v>
      </c>
      <c r="BQ158" s="16">
        <f t="shared" si="150"/>
        <v>2403.0812741472182</v>
      </c>
      <c r="BR158" s="16">
        <f t="shared" si="151"/>
        <v>2387.009156128709</v>
      </c>
      <c r="BS158" s="16">
        <f t="shared" si="152"/>
        <v>2483.9298172867034</v>
      </c>
      <c r="BT158" s="16">
        <f t="shared" si="153"/>
        <v>2447.279016934363</v>
      </c>
      <c r="BU158" s="16">
        <f t="shared" si="154"/>
        <v>0</v>
      </c>
      <c r="BV158" s="16">
        <f t="shared" si="155"/>
        <v>0</v>
      </c>
      <c r="BW158" s="16">
        <f t="shared" si="156"/>
        <v>0</v>
      </c>
      <c r="BX158" s="16">
        <f t="shared" si="157"/>
        <v>0</v>
      </c>
      <c r="BY158" s="16">
        <f t="shared" si="158"/>
        <v>2382.3075592378232</v>
      </c>
      <c r="BZ158" s="16">
        <f t="shared" si="159"/>
        <v>0</v>
      </c>
      <c r="CA158" s="16">
        <f t="shared" si="160"/>
        <v>0</v>
      </c>
      <c r="CB158" s="16">
        <f t="shared" si="161"/>
        <v>0</v>
      </c>
    </row>
    <row r="159" spans="1:80" x14ac:dyDescent="0.3">
      <c r="A159" t="s">
        <v>270</v>
      </c>
      <c r="B159" t="s">
        <v>305</v>
      </c>
      <c r="C159" t="s">
        <v>346</v>
      </c>
      <c r="D159" t="s">
        <v>659</v>
      </c>
      <c r="E159" t="s">
        <v>660</v>
      </c>
      <c r="F159" s="15">
        <v>2338.5180804344782</v>
      </c>
      <c r="G159" s="15">
        <v>2313.6153428643988</v>
      </c>
      <c r="H159" s="15">
        <v>2203.0254582507896</v>
      </c>
      <c r="I159" s="15">
        <v>2057.372116222904</v>
      </c>
      <c r="J159" s="15"/>
      <c r="K159" s="15"/>
      <c r="L159" s="15"/>
      <c r="M159" s="15"/>
      <c r="N159" s="15">
        <v>2134.6311732222334</v>
      </c>
      <c r="O159" s="15"/>
      <c r="P159" s="15"/>
      <c r="Q159" s="15"/>
      <c r="R159" s="15">
        <v>3483.6488639050958</v>
      </c>
      <c r="S159" s="15">
        <v>3450.4899866635201</v>
      </c>
      <c r="T159" s="15">
        <v>3662.4837599779644</v>
      </c>
      <c r="U159" s="15">
        <v>3775.8262488322125</v>
      </c>
      <c r="V159" s="15"/>
      <c r="W159" s="15"/>
      <c r="X159" s="15"/>
      <c r="Y159" s="15"/>
      <c r="Z159" s="15">
        <v>3590.4343663644963</v>
      </c>
      <c r="AA159" s="15"/>
      <c r="AB159" s="15"/>
      <c r="AC159" s="15"/>
      <c r="AD159" s="16">
        <f t="shared" si="114"/>
        <v>5822.166944339574</v>
      </c>
      <c r="AE159" s="16">
        <f t="shared" si="115"/>
        <v>5764.1053295279189</v>
      </c>
      <c r="AF159" s="16">
        <f t="shared" si="116"/>
        <v>5865.5092182287535</v>
      </c>
      <c r="AG159" s="16">
        <f t="shared" si="117"/>
        <v>5833.1983650551165</v>
      </c>
      <c r="AH159" s="16">
        <f t="shared" si="118"/>
        <v>0</v>
      </c>
      <c r="AI159" s="16">
        <f t="shared" si="119"/>
        <v>0</v>
      </c>
      <c r="AJ159" s="16">
        <f t="shared" si="120"/>
        <v>0</v>
      </c>
      <c r="AK159" s="16">
        <f t="shared" si="121"/>
        <v>0</v>
      </c>
      <c r="AL159" s="16">
        <f t="shared" si="122"/>
        <v>5725.0655395867298</v>
      </c>
      <c r="AM159" s="16">
        <f t="shared" si="123"/>
        <v>0</v>
      </c>
      <c r="AN159" s="16">
        <f t="shared" si="124"/>
        <v>0</v>
      </c>
      <c r="AO159" s="16">
        <f t="shared" si="125"/>
        <v>0</v>
      </c>
      <c r="AP159" s="15">
        <v>203243</v>
      </c>
      <c r="AQ159" s="15">
        <v>205898.62100000001</v>
      </c>
      <c r="AR159" s="15">
        <v>207910.26800000001</v>
      </c>
      <c r="AS159" s="16">
        <f t="shared" si="126"/>
        <v>1150.6020283279022</v>
      </c>
      <c r="AT159" s="16">
        <f t="shared" si="127"/>
        <v>1138.3493369338175</v>
      </c>
      <c r="AU159" s="16">
        <f t="shared" si="128"/>
        <v>1083.9366956061413</v>
      </c>
      <c r="AV159" s="16">
        <f t="shared" si="129"/>
        <v>999.21607353693923</v>
      </c>
      <c r="AW159" s="16">
        <f t="shared" si="130"/>
        <v>0</v>
      </c>
      <c r="AX159" s="16">
        <f t="shared" si="131"/>
        <v>0</v>
      </c>
      <c r="AY159" s="16">
        <f t="shared" si="132"/>
        <v>0</v>
      </c>
      <c r="AZ159" s="16">
        <f t="shared" si="133"/>
        <v>0</v>
      </c>
      <c r="BA159" s="16">
        <f t="shared" si="134"/>
        <v>1036.7389363050825</v>
      </c>
      <c r="BB159" s="16">
        <f t="shared" si="135"/>
        <v>0</v>
      </c>
      <c r="BC159" s="16">
        <f t="shared" si="136"/>
        <v>0</v>
      </c>
      <c r="BD159" s="16">
        <f t="shared" si="137"/>
        <v>0</v>
      </c>
      <c r="BE159" s="16">
        <f t="shared" si="138"/>
        <v>1714.031412597283</v>
      </c>
      <c r="BF159" s="16">
        <f t="shared" si="139"/>
        <v>1697.716519960599</v>
      </c>
      <c r="BG159" s="16">
        <f t="shared" si="140"/>
        <v>1802.0220917709169</v>
      </c>
      <c r="BH159" s="16">
        <f t="shared" si="141"/>
        <v>1833.8278471676663</v>
      </c>
      <c r="BI159" s="16">
        <f t="shared" si="142"/>
        <v>0</v>
      </c>
      <c r="BJ159" s="16">
        <f t="shared" si="143"/>
        <v>0</v>
      </c>
      <c r="BK159" s="16">
        <f t="shared" si="144"/>
        <v>0</v>
      </c>
      <c r="BL159" s="16">
        <f t="shared" si="145"/>
        <v>0</v>
      </c>
      <c r="BM159" s="16">
        <f t="shared" si="146"/>
        <v>1743.7874760533225</v>
      </c>
      <c r="BN159" s="16">
        <f t="shared" si="147"/>
        <v>0</v>
      </c>
      <c r="BO159" s="16">
        <f t="shared" si="148"/>
        <v>0</v>
      </c>
      <c r="BP159" s="16">
        <f t="shared" si="149"/>
        <v>0</v>
      </c>
      <c r="BQ159" s="16">
        <f t="shared" si="150"/>
        <v>2864.6334409251849</v>
      </c>
      <c r="BR159" s="16">
        <f t="shared" si="151"/>
        <v>2836.0658568944168</v>
      </c>
      <c r="BS159" s="16">
        <f t="shared" si="152"/>
        <v>2885.9587873770579</v>
      </c>
      <c r="BT159" s="16">
        <f t="shared" si="153"/>
        <v>2833.0439207046052</v>
      </c>
      <c r="BU159" s="16">
        <f t="shared" si="154"/>
        <v>0</v>
      </c>
      <c r="BV159" s="16">
        <f t="shared" si="155"/>
        <v>0</v>
      </c>
      <c r="BW159" s="16">
        <f t="shared" si="156"/>
        <v>0</v>
      </c>
      <c r="BX159" s="16">
        <f t="shared" si="157"/>
        <v>0</v>
      </c>
      <c r="BY159" s="16">
        <f t="shared" si="158"/>
        <v>2780.5264123584047</v>
      </c>
      <c r="BZ159" s="16">
        <f t="shared" si="159"/>
        <v>0</v>
      </c>
      <c r="CA159" s="16">
        <f t="shared" si="160"/>
        <v>0</v>
      </c>
      <c r="CB159" s="16">
        <f t="shared" si="161"/>
        <v>0</v>
      </c>
    </row>
    <row r="160" spans="1:80" x14ac:dyDescent="0.3">
      <c r="A160" t="s">
        <v>279</v>
      </c>
      <c r="B160" t="s">
        <v>320</v>
      </c>
      <c r="C160" t="s">
        <v>331</v>
      </c>
      <c r="D160" t="s">
        <v>661</v>
      </c>
      <c r="E160" t="s">
        <v>662</v>
      </c>
      <c r="F160" s="15">
        <v>2249.903861518862</v>
      </c>
      <c r="G160" s="15">
        <v>2343.3858067508545</v>
      </c>
      <c r="H160" s="15">
        <v>2750.8486109695241</v>
      </c>
      <c r="I160" s="15">
        <v>2940.1949654452919</v>
      </c>
      <c r="J160" s="15"/>
      <c r="K160" s="15"/>
      <c r="L160" s="15"/>
      <c r="M160" s="15"/>
      <c r="N160" s="15">
        <v>3050.7035060042836</v>
      </c>
      <c r="O160" s="15"/>
      <c r="P160" s="15"/>
      <c r="Q160" s="15"/>
      <c r="R160" s="15">
        <v>4061.6340075545741</v>
      </c>
      <c r="S160" s="15">
        <v>4215.0301213584107</v>
      </c>
      <c r="T160" s="15">
        <v>4279.9417192743813</v>
      </c>
      <c r="U160" s="15">
        <v>4328.5668012770893</v>
      </c>
      <c r="V160" s="15"/>
      <c r="W160" s="15"/>
      <c r="X160" s="15"/>
      <c r="Y160" s="15"/>
      <c r="Z160" s="15">
        <v>4351.3507544954336</v>
      </c>
      <c r="AA160" s="15"/>
      <c r="AB160" s="15"/>
      <c r="AC160" s="15"/>
      <c r="AD160" s="16">
        <f t="shared" si="114"/>
        <v>6311.537869073436</v>
      </c>
      <c r="AE160" s="16">
        <f t="shared" si="115"/>
        <v>6558.4159281092652</v>
      </c>
      <c r="AF160" s="16">
        <f t="shared" si="116"/>
        <v>7030.7903302439054</v>
      </c>
      <c r="AG160" s="16">
        <f t="shared" si="117"/>
        <v>7268.7617667223813</v>
      </c>
      <c r="AH160" s="16">
        <f t="shared" si="118"/>
        <v>0</v>
      </c>
      <c r="AI160" s="16">
        <f t="shared" si="119"/>
        <v>0</v>
      </c>
      <c r="AJ160" s="16">
        <f t="shared" si="120"/>
        <v>0</v>
      </c>
      <c r="AK160" s="16">
        <f t="shared" si="121"/>
        <v>0</v>
      </c>
      <c r="AL160" s="16">
        <f t="shared" si="122"/>
        <v>7402.0542604997172</v>
      </c>
      <c r="AM160" s="16">
        <f t="shared" si="123"/>
        <v>0</v>
      </c>
      <c r="AN160" s="16">
        <f t="shared" si="124"/>
        <v>0</v>
      </c>
      <c r="AO160" s="16">
        <f t="shared" si="125"/>
        <v>0</v>
      </c>
      <c r="AP160" s="15">
        <v>220363</v>
      </c>
      <c r="AQ160" s="15">
        <v>221575.33799999999</v>
      </c>
      <c r="AR160" s="15">
        <v>223051.19699999999</v>
      </c>
      <c r="AS160" s="16">
        <f t="shared" si="126"/>
        <v>1020.9989251910993</v>
      </c>
      <c r="AT160" s="16">
        <f t="shared" si="127"/>
        <v>1063.4207225127877</v>
      </c>
      <c r="AU160" s="16">
        <f t="shared" si="128"/>
        <v>1248.3259943681671</v>
      </c>
      <c r="AV160" s="16">
        <f t="shared" si="129"/>
        <v>1326.9504593716526</v>
      </c>
      <c r="AW160" s="16">
        <f t="shared" si="130"/>
        <v>0</v>
      </c>
      <c r="AX160" s="16">
        <f t="shared" si="131"/>
        <v>0</v>
      </c>
      <c r="AY160" s="16">
        <f t="shared" si="132"/>
        <v>0</v>
      </c>
      <c r="AZ160" s="16">
        <f t="shared" si="133"/>
        <v>0</v>
      </c>
      <c r="BA160" s="16">
        <f t="shared" si="134"/>
        <v>1376.8244848640529</v>
      </c>
      <c r="BB160" s="16">
        <f t="shared" si="135"/>
        <v>0</v>
      </c>
      <c r="BC160" s="16">
        <f t="shared" si="136"/>
        <v>0</v>
      </c>
      <c r="BD160" s="16">
        <f t="shared" si="137"/>
        <v>0</v>
      </c>
      <c r="BE160" s="16">
        <f t="shared" si="138"/>
        <v>1843.1560686479008</v>
      </c>
      <c r="BF160" s="16">
        <f t="shared" si="139"/>
        <v>1912.7667173520106</v>
      </c>
      <c r="BG160" s="16">
        <f t="shared" si="140"/>
        <v>1942.2233856293394</v>
      </c>
      <c r="BH160" s="16">
        <f t="shared" si="141"/>
        <v>1953.5417796709351</v>
      </c>
      <c r="BI160" s="16">
        <f t="shared" si="142"/>
        <v>0</v>
      </c>
      <c r="BJ160" s="16">
        <f t="shared" si="143"/>
        <v>0</v>
      </c>
      <c r="BK160" s="16">
        <f t="shared" si="144"/>
        <v>0</v>
      </c>
      <c r="BL160" s="16">
        <f t="shared" si="145"/>
        <v>0</v>
      </c>
      <c r="BM160" s="16">
        <f t="shared" si="146"/>
        <v>1963.8244913770295</v>
      </c>
      <c r="BN160" s="16">
        <f t="shared" si="147"/>
        <v>0</v>
      </c>
      <c r="BO160" s="16">
        <f t="shared" si="148"/>
        <v>0</v>
      </c>
      <c r="BP160" s="16">
        <f t="shared" si="149"/>
        <v>0</v>
      </c>
      <c r="BQ160" s="16">
        <f t="shared" si="150"/>
        <v>2864.1549938390003</v>
      </c>
      <c r="BR160" s="16">
        <f t="shared" si="151"/>
        <v>2976.1874398647983</v>
      </c>
      <c r="BS160" s="16">
        <f t="shared" si="152"/>
        <v>3190.5493799975065</v>
      </c>
      <c r="BT160" s="16">
        <f t="shared" si="153"/>
        <v>3280.4922390425882</v>
      </c>
      <c r="BU160" s="16">
        <f t="shared" si="154"/>
        <v>0</v>
      </c>
      <c r="BV160" s="16">
        <f t="shared" si="155"/>
        <v>0</v>
      </c>
      <c r="BW160" s="16">
        <f t="shared" si="156"/>
        <v>0</v>
      </c>
      <c r="BX160" s="16">
        <f t="shared" si="157"/>
        <v>0</v>
      </c>
      <c r="BY160" s="16">
        <f t="shared" si="158"/>
        <v>3340.648976241082</v>
      </c>
      <c r="BZ160" s="16">
        <f t="shared" si="159"/>
        <v>0</v>
      </c>
      <c r="CA160" s="16">
        <f t="shared" si="160"/>
        <v>0</v>
      </c>
      <c r="CB160" s="16">
        <f t="shared" si="161"/>
        <v>0</v>
      </c>
    </row>
    <row r="161" spans="1:80" x14ac:dyDescent="0.3">
      <c r="A161" t="s">
        <v>255</v>
      </c>
      <c r="B161" t="s">
        <v>265</v>
      </c>
      <c r="C161" t="s">
        <v>281</v>
      </c>
      <c r="D161" t="s">
        <v>663</v>
      </c>
      <c r="E161" t="s">
        <v>664</v>
      </c>
      <c r="F161" s="15">
        <v>2122.7839369176409</v>
      </c>
      <c r="G161" s="15">
        <v>2129.5647591324982</v>
      </c>
      <c r="H161" s="15">
        <v>2288.2498804068578</v>
      </c>
      <c r="I161" s="15">
        <v>2238.2627594716705</v>
      </c>
      <c r="J161" s="15"/>
      <c r="K161" s="15"/>
      <c r="L161" s="15"/>
      <c r="M161" s="15"/>
      <c r="N161" s="15">
        <v>2577.2930061197872</v>
      </c>
      <c r="O161" s="15"/>
      <c r="P161" s="15"/>
      <c r="Q161" s="15"/>
      <c r="R161" s="15">
        <v>4887.4042996800299</v>
      </c>
      <c r="S161" s="15">
        <v>4700.3579741863778</v>
      </c>
      <c r="T161" s="15">
        <v>4959.5132169812759</v>
      </c>
      <c r="U161" s="15">
        <v>4830.6020840578576</v>
      </c>
      <c r="V161" s="15"/>
      <c r="W161" s="15"/>
      <c r="X161" s="15"/>
      <c r="Y161" s="15"/>
      <c r="Z161" s="15">
        <v>4926.4600747137938</v>
      </c>
      <c r="AA161" s="15"/>
      <c r="AB161" s="15"/>
      <c r="AC161" s="15"/>
      <c r="AD161" s="16">
        <f t="shared" si="114"/>
        <v>7010.1882365976708</v>
      </c>
      <c r="AE161" s="16">
        <f t="shared" si="115"/>
        <v>6829.9227333188755</v>
      </c>
      <c r="AF161" s="16">
        <f t="shared" si="116"/>
        <v>7247.7630973881332</v>
      </c>
      <c r="AG161" s="16">
        <f t="shared" si="117"/>
        <v>7068.8648435295281</v>
      </c>
      <c r="AH161" s="16">
        <f t="shared" si="118"/>
        <v>0</v>
      </c>
      <c r="AI161" s="16">
        <f t="shared" si="119"/>
        <v>0</v>
      </c>
      <c r="AJ161" s="16">
        <f t="shared" si="120"/>
        <v>0</v>
      </c>
      <c r="AK161" s="16">
        <f t="shared" si="121"/>
        <v>0</v>
      </c>
      <c r="AL161" s="16">
        <f t="shared" si="122"/>
        <v>7503.7530808335814</v>
      </c>
      <c r="AM161" s="16">
        <f t="shared" si="123"/>
        <v>0</v>
      </c>
      <c r="AN161" s="16">
        <f t="shared" si="124"/>
        <v>0</v>
      </c>
      <c r="AO161" s="16">
        <f t="shared" si="125"/>
        <v>0</v>
      </c>
      <c r="AP161" s="15">
        <v>224119</v>
      </c>
      <c r="AQ161" s="15">
        <v>224357.83799999999</v>
      </c>
      <c r="AR161" s="15">
        <v>225089.14</v>
      </c>
      <c r="AS161" s="16">
        <f t="shared" si="126"/>
        <v>947.16821729422361</v>
      </c>
      <c r="AT161" s="16">
        <f t="shared" si="127"/>
        <v>950.19376274769127</v>
      </c>
      <c r="AU161" s="16">
        <f t="shared" si="128"/>
        <v>1020.9977201428071</v>
      </c>
      <c r="AV161" s="16">
        <f t="shared" si="129"/>
        <v>997.63073999298865</v>
      </c>
      <c r="AW161" s="16">
        <f t="shared" si="130"/>
        <v>0</v>
      </c>
      <c r="AX161" s="16">
        <f t="shared" si="131"/>
        <v>0</v>
      </c>
      <c r="AY161" s="16">
        <f t="shared" si="132"/>
        <v>0</v>
      </c>
      <c r="AZ161" s="16">
        <f t="shared" si="133"/>
        <v>0</v>
      </c>
      <c r="BA161" s="16">
        <f t="shared" si="134"/>
        <v>1148.7421295795277</v>
      </c>
      <c r="BB161" s="16">
        <f t="shared" si="135"/>
        <v>0</v>
      </c>
      <c r="BC161" s="16">
        <f t="shared" si="136"/>
        <v>0</v>
      </c>
      <c r="BD161" s="16">
        <f t="shared" si="137"/>
        <v>0</v>
      </c>
      <c r="BE161" s="16">
        <f t="shared" si="138"/>
        <v>2180.7184128431904</v>
      </c>
      <c r="BF161" s="16">
        <f t="shared" si="139"/>
        <v>2097.2599262830809</v>
      </c>
      <c r="BG161" s="16">
        <f t="shared" si="140"/>
        <v>2212.8928011374655</v>
      </c>
      <c r="BH161" s="16">
        <f t="shared" si="141"/>
        <v>2153.0792626277039</v>
      </c>
      <c r="BI161" s="16">
        <f t="shared" si="142"/>
        <v>0</v>
      </c>
      <c r="BJ161" s="16">
        <f t="shared" si="143"/>
        <v>0</v>
      </c>
      <c r="BK161" s="16">
        <f t="shared" si="144"/>
        <v>0</v>
      </c>
      <c r="BL161" s="16">
        <f t="shared" si="145"/>
        <v>0</v>
      </c>
      <c r="BM161" s="16">
        <f t="shared" si="146"/>
        <v>2195.804754863877</v>
      </c>
      <c r="BN161" s="16">
        <f t="shared" si="147"/>
        <v>0</v>
      </c>
      <c r="BO161" s="16">
        <f t="shared" si="148"/>
        <v>0</v>
      </c>
      <c r="BP161" s="16">
        <f t="shared" si="149"/>
        <v>0</v>
      </c>
      <c r="BQ161" s="16">
        <f t="shared" si="150"/>
        <v>3127.8866301374137</v>
      </c>
      <c r="BR161" s="16">
        <f t="shared" si="151"/>
        <v>3047.4536890307718</v>
      </c>
      <c r="BS161" s="16">
        <f t="shared" si="152"/>
        <v>3233.890521280272</v>
      </c>
      <c r="BT161" s="16">
        <f t="shared" si="153"/>
        <v>3150.7100026206922</v>
      </c>
      <c r="BU161" s="16">
        <f t="shared" si="154"/>
        <v>0</v>
      </c>
      <c r="BV161" s="16">
        <f t="shared" si="155"/>
        <v>0</v>
      </c>
      <c r="BW161" s="16">
        <f t="shared" si="156"/>
        <v>0</v>
      </c>
      <c r="BX161" s="16">
        <f t="shared" si="157"/>
        <v>0</v>
      </c>
      <c r="BY161" s="16">
        <f t="shared" si="158"/>
        <v>3344.5468844434049</v>
      </c>
      <c r="BZ161" s="16">
        <f t="shared" si="159"/>
        <v>0</v>
      </c>
      <c r="CA161" s="16">
        <f t="shared" si="160"/>
        <v>0</v>
      </c>
      <c r="CB161" s="16">
        <f t="shared" si="161"/>
        <v>0</v>
      </c>
    </row>
    <row r="162" spans="1:80" x14ac:dyDescent="0.3">
      <c r="A162" t="s">
        <v>261</v>
      </c>
      <c r="B162" t="s">
        <v>292</v>
      </c>
      <c r="C162" t="s">
        <v>297</v>
      </c>
      <c r="D162" t="s">
        <v>667</v>
      </c>
      <c r="E162" t="s">
        <v>668</v>
      </c>
      <c r="F162" s="15">
        <v>1322.6719479329026</v>
      </c>
      <c r="G162" s="15">
        <v>1337.1535479566492</v>
      </c>
      <c r="H162" s="15">
        <v>1458.9984958249181</v>
      </c>
      <c r="I162" s="15">
        <v>1495.7536312447803</v>
      </c>
      <c r="J162" s="15"/>
      <c r="K162" s="15"/>
      <c r="L162" s="15"/>
      <c r="M162" s="15"/>
      <c r="N162" s="15">
        <v>1843.6607956201387</v>
      </c>
      <c r="O162" s="15"/>
      <c r="P162" s="15"/>
      <c r="Q162" s="15"/>
      <c r="R162" s="15">
        <v>3349.2233375513265</v>
      </c>
      <c r="S162" s="15">
        <v>3337.4922580631301</v>
      </c>
      <c r="T162" s="15">
        <v>3572.9057065921652</v>
      </c>
      <c r="U162" s="15">
        <v>3642.5332879787547</v>
      </c>
      <c r="V162" s="15"/>
      <c r="W162" s="15"/>
      <c r="X162" s="15"/>
      <c r="Y162" s="15"/>
      <c r="Z162" s="15">
        <v>3654.4989164752578</v>
      </c>
      <c r="AA162" s="15"/>
      <c r="AB162" s="15"/>
      <c r="AC162" s="15"/>
      <c r="AD162" s="16">
        <f t="shared" si="114"/>
        <v>4671.8952854842291</v>
      </c>
      <c r="AE162" s="16">
        <f t="shared" si="115"/>
        <v>4674.6458060197792</v>
      </c>
      <c r="AF162" s="16">
        <f t="shared" si="116"/>
        <v>5031.9042024170831</v>
      </c>
      <c r="AG162" s="16">
        <f t="shared" si="117"/>
        <v>5138.2869192235348</v>
      </c>
      <c r="AH162" s="16">
        <f t="shared" si="118"/>
        <v>0</v>
      </c>
      <c r="AI162" s="16">
        <f t="shared" si="119"/>
        <v>0</v>
      </c>
      <c r="AJ162" s="16">
        <f t="shared" si="120"/>
        <v>0</v>
      </c>
      <c r="AK162" s="16">
        <f t="shared" si="121"/>
        <v>0</v>
      </c>
      <c r="AL162" s="16">
        <f t="shared" si="122"/>
        <v>5498.1597120953966</v>
      </c>
      <c r="AM162" s="16">
        <f t="shared" si="123"/>
        <v>0</v>
      </c>
      <c r="AN162" s="16">
        <f t="shared" si="124"/>
        <v>0</v>
      </c>
      <c r="AO162" s="16">
        <f t="shared" si="125"/>
        <v>0</v>
      </c>
      <c r="AP162" s="15">
        <v>175768</v>
      </c>
      <c r="AQ162" s="15">
        <v>176003.07500000001</v>
      </c>
      <c r="AR162" s="15">
        <v>177095.538</v>
      </c>
      <c r="AS162" s="16">
        <f t="shared" si="126"/>
        <v>752.51009736294577</v>
      </c>
      <c r="AT162" s="16">
        <f t="shared" si="127"/>
        <v>760.74913975049446</v>
      </c>
      <c r="AU162" s="16">
        <f t="shared" si="128"/>
        <v>830.07060205777964</v>
      </c>
      <c r="AV162" s="16">
        <f t="shared" si="129"/>
        <v>849.84516960557653</v>
      </c>
      <c r="AW162" s="16">
        <f t="shared" si="130"/>
        <v>0</v>
      </c>
      <c r="AX162" s="16">
        <f t="shared" si="131"/>
        <v>0</v>
      </c>
      <c r="AY162" s="16">
        <f t="shared" si="132"/>
        <v>0</v>
      </c>
      <c r="AZ162" s="16">
        <f t="shared" si="133"/>
        <v>0</v>
      </c>
      <c r="BA162" s="16">
        <f t="shared" si="134"/>
        <v>1047.5162411907511</v>
      </c>
      <c r="BB162" s="16">
        <f t="shared" si="135"/>
        <v>0</v>
      </c>
      <c r="BC162" s="16">
        <f t="shared" si="136"/>
        <v>0</v>
      </c>
      <c r="BD162" s="16">
        <f t="shared" si="137"/>
        <v>0</v>
      </c>
      <c r="BE162" s="16">
        <f t="shared" si="138"/>
        <v>1905.479573956196</v>
      </c>
      <c r="BF162" s="16">
        <f t="shared" si="139"/>
        <v>1898.8053900955408</v>
      </c>
      <c r="BG162" s="16">
        <f t="shared" si="140"/>
        <v>2032.7395809203979</v>
      </c>
      <c r="BH162" s="16">
        <f t="shared" si="141"/>
        <v>2069.5850274086142</v>
      </c>
      <c r="BI162" s="16">
        <f t="shared" si="142"/>
        <v>0</v>
      </c>
      <c r="BJ162" s="16">
        <f t="shared" si="143"/>
        <v>0</v>
      </c>
      <c r="BK162" s="16">
        <f t="shared" si="144"/>
        <v>0</v>
      </c>
      <c r="BL162" s="16">
        <f t="shared" si="145"/>
        <v>0</v>
      </c>
      <c r="BM162" s="16">
        <f t="shared" si="146"/>
        <v>2076.3835611822451</v>
      </c>
      <c r="BN162" s="16">
        <f t="shared" si="147"/>
        <v>0</v>
      </c>
      <c r="BO162" s="16">
        <f t="shared" si="148"/>
        <v>0</v>
      </c>
      <c r="BP162" s="16">
        <f t="shared" si="149"/>
        <v>0</v>
      </c>
      <c r="BQ162" s="16">
        <f t="shared" si="150"/>
        <v>2657.989671319142</v>
      </c>
      <c r="BR162" s="16">
        <f t="shared" si="151"/>
        <v>2659.5545298460352</v>
      </c>
      <c r="BS162" s="16">
        <f t="shared" si="152"/>
        <v>2862.8101829781776</v>
      </c>
      <c r="BT162" s="16">
        <f t="shared" si="153"/>
        <v>2919.430197014191</v>
      </c>
      <c r="BU162" s="16">
        <f t="shared" si="154"/>
        <v>0</v>
      </c>
      <c r="BV162" s="16">
        <f t="shared" si="155"/>
        <v>0</v>
      </c>
      <c r="BW162" s="16">
        <f t="shared" si="156"/>
        <v>0</v>
      </c>
      <c r="BX162" s="16">
        <f t="shared" si="157"/>
        <v>0</v>
      </c>
      <c r="BY162" s="16">
        <f t="shared" si="158"/>
        <v>3123.8998023729964</v>
      </c>
      <c r="BZ162" s="16">
        <f t="shared" si="159"/>
        <v>0</v>
      </c>
      <c r="CA162" s="16">
        <f t="shared" si="160"/>
        <v>0</v>
      </c>
      <c r="CB162" s="16">
        <f t="shared" si="161"/>
        <v>0</v>
      </c>
    </row>
    <row r="163" spans="1:80" x14ac:dyDescent="0.3">
      <c r="A163" t="s">
        <v>261</v>
      </c>
      <c r="B163" t="s">
        <v>299</v>
      </c>
      <c r="C163" t="s">
        <v>318</v>
      </c>
      <c r="D163" t="s">
        <v>669</v>
      </c>
      <c r="E163" t="s">
        <v>670</v>
      </c>
      <c r="F163" s="15">
        <v>1093.2717532395736</v>
      </c>
      <c r="G163" s="15">
        <v>1365.538870093523</v>
      </c>
      <c r="H163" s="15">
        <v>1503.7277254530272</v>
      </c>
      <c r="I163" s="15">
        <v>1715.1199341551082</v>
      </c>
      <c r="J163" s="15"/>
      <c r="K163" s="15"/>
      <c r="L163" s="15"/>
      <c r="M163" s="15"/>
      <c r="N163" s="15">
        <v>2150.1115107401297</v>
      </c>
      <c r="O163" s="15"/>
      <c r="P163" s="15"/>
      <c r="Q163" s="15"/>
      <c r="R163" s="15">
        <v>2840.5734984903579</v>
      </c>
      <c r="S163" s="15">
        <v>2829.6184328075287</v>
      </c>
      <c r="T163" s="15">
        <v>2821.3405163243465</v>
      </c>
      <c r="U163" s="15">
        <v>2877.6170835165362</v>
      </c>
      <c r="V163" s="15"/>
      <c r="W163" s="15"/>
      <c r="X163" s="15"/>
      <c r="Y163" s="15"/>
      <c r="Z163" s="15">
        <v>2837.6214332437148</v>
      </c>
      <c r="AA163" s="15"/>
      <c r="AB163" s="15"/>
      <c r="AC163" s="15"/>
      <c r="AD163" s="16">
        <f t="shared" ref="AD163:AD183" si="162">SUM(F163,R163)</f>
        <v>3933.8452517299315</v>
      </c>
      <c r="AE163" s="16">
        <f t="shared" ref="AE163:AE183" si="163">SUM(G163,S163)</f>
        <v>4195.1573029010515</v>
      </c>
      <c r="AF163" s="16">
        <f t="shared" ref="AF163:AF183" si="164">SUM(H163,T163)</f>
        <v>4325.0682417773733</v>
      </c>
      <c r="AG163" s="16">
        <f t="shared" ref="AG163:AG183" si="165">SUM(I163,U163)</f>
        <v>4592.7370176716449</v>
      </c>
      <c r="AH163" s="16">
        <f t="shared" ref="AH163:AH183" si="166">SUM(J163,V163)</f>
        <v>0</v>
      </c>
      <c r="AI163" s="16">
        <f t="shared" ref="AI163:AI183" si="167">SUM(K163,W163)</f>
        <v>0</v>
      </c>
      <c r="AJ163" s="16">
        <f t="shared" ref="AJ163:AJ183" si="168">SUM(L163,X163)</f>
        <v>0</v>
      </c>
      <c r="AK163" s="16">
        <f t="shared" ref="AK163:AK183" si="169">SUM(M163,Y163)</f>
        <v>0</v>
      </c>
      <c r="AL163" s="16">
        <f t="shared" ref="AL163:AL183" si="170">SUM(N163,Z163)</f>
        <v>4987.732943983845</v>
      </c>
      <c r="AM163" s="16">
        <f t="shared" ref="AM163:AM183" si="171">SUM(O163,AA163)</f>
        <v>0</v>
      </c>
      <c r="AN163" s="16">
        <f t="shared" ref="AN163:AN183" si="172">SUM(P163,AB163)</f>
        <v>0</v>
      </c>
      <c r="AO163" s="16">
        <f t="shared" ref="AO163:AO183" si="173">SUM(Q163,AC163)</f>
        <v>0</v>
      </c>
      <c r="AP163" s="15">
        <v>170394</v>
      </c>
      <c r="AQ163" s="15">
        <v>172323.80799999999</v>
      </c>
      <c r="AR163" s="15">
        <v>174314.40100000001</v>
      </c>
      <c r="AS163" s="16">
        <f t="shared" si="126"/>
        <v>641.61399652544901</v>
      </c>
      <c r="AT163" s="16">
        <f t="shared" si="127"/>
        <v>801.4007946838052</v>
      </c>
      <c r="AU163" s="16">
        <f t="shared" si="128"/>
        <v>882.50039640657951</v>
      </c>
      <c r="AV163" s="16">
        <f t="shared" si="129"/>
        <v>995.28901668370065</v>
      </c>
      <c r="AW163" s="16">
        <f t="shared" si="130"/>
        <v>0</v>
      </c>
      <c r="AX163" s="16">
        <f t="shared" si="131"/>
        <v>0</v>
      </c>
      <c r="AY163" s="16">
        <f t="shared" si="132"/>
        <v>0</v>
      </c>
      <c r="AZ163" s="16">
        <f t="shared" si="133"/>
        <v>0</v>
      </c>
      <c r="BA163" s="16">
        <f t="shared" si="134"/>
        <v>1247.7158761139551</v>
      </c>
      <c r="BB163" s="16">
        <f t="shared" si="135"/>
        <v>0</v>
      </c>
      <c r="BC163" s="16">
        <f t="shared" si="136"/>
        <v>0</v>
      </c>
      <c r="BD163" s="16">
        <f t="shared" si="137"/>
        <v>0</v>
      </c>
      <c r="BE163" s="16">
        <f t="shared" si="138"/>
        <v>1667.0619261771881</v>
      </c>
      <c r="BF163" s="16">
        <f t="shared" si="139"/>
        <v>1660.6326706383609</v>
      </c>
      <c r="BG163" s="16">
        <f t="shared" si="140"/>
        <v>1655.7745673699462</v>
      </c>
      <c r="BH163" s="16">
        <f t="shared" si="141"/>
        <v>1669.8894464521909</v>
      </c>
      <c r="BI163" s="16">
        <f t="shared" si="142"/>
        <v>0</v>
      </c>
      <c r="BJ163" s="16">
        <f t="shared" si="143"/>
        <v>0</v>
      </c>
      <c r="BK163" s="16">
        <f t="shared" si="144"/>
        <v>0</v>
      </c>
      <c r="BL163" s="16">
        <f t="shared" si="145"/>
        <v>0</v>
      </c>
      <c r="BM163" s="16">
        <f t="shared" si="146"/>
        <v>1646.6798558929913</v>
      </c>
      <c r="BN163" s="16">
        <f t="shared" si="147"/>
        <v>0</v>
      </c>
      <c r="BO163" s="16">
        <f t="shared" si="148"/>
        <v>0</v>
      </c>
      <c r="BP163" s="16">
        <f t="shared" si="149"/>
        <v>0</v>
      </c>
      <c r="BQ163" s="16">
        <f t="shared" si="150"/>
        <v>2308.6759227026373</v>
      </c>
      <c r="BR163" s="16">
        <f t="shared" si="151"/>
        <v>2462.0334653221657</v>
      </c>
      <c r="BS163" s="16">
        <f t="shared" si="152"/>
        <v>2538.2749637765255</v>
      </c>
      <c r="BT163" s="16">
        <f t="shared" si="153"/>
        <v>2665.1784631358919</v>
      </c>
      <c r="BU163" s="16">
        <f t="shared" si="154"/>
        <v>0</v>
      </c>
      <c r="BV163" s="16">
        <f t="shared" si="155"/>
        <v>0</v>
      </c>
      <c r="BW163" s="16">
        <f t="shared" si="156"/>
        <v>0</v>
      </c>
      <c r="BX163" s="16">
        <f t="shared" si="157"/>
        <v>0</v>
      </c>
      <c r="BY163" s="16">
        <f t="shared" si="158"/>
        <v>2894.3957320069467</v>
      </c>
      <c r="BZ163" s="16">
        <f t="shared" si="159"/>
        <v>0</v>
      </c>
      <c r="CA163" s="16">
        <f t="shared" si="160"/>
        <v>0</v>
      </c>
      <c r="CB163" s="16">
        <f t="shared" si="161"/>
        <v>0</v>
      </c>
    </row>
    <row r="164" spans="1:80" x14ac:dyDescent="0.3">
      <c r="A164" t="s">
        <v>279</v>
      </c>
      <c r="B164" t="s">
        <v>320</v>
      </c>
      <c r="C164" t="s">
        <v>325</v>
      </c>
      <c r="D164" t="s">
        <v>673</v>
      </c>
      <c r="E164" t="s">
        <v>674</v>
      </c>
      <c r="F164" s="15">
        <v>1497.3815810570627</v>
      </c>
      <c r="G164" s="15">
        <v>1518.8214735290808</v>
      </c>
      <c r="H164" s="15">
        <v>1684.4933699037638</v>
      </c>
      <c r="I164" s="15">
        <v>1631.3809090071745</v>
      </c>
      <c r="J164" s="15"/>
      <c r="K164" s="15"/>
      <c r="L164" s="15"/>
      <c r="M164" s="15"/>
      <c r="N164" s="15">
        <v>1690.3406133052231</v>
      </c>
      <c r="O164" s="15"/>
      <c r="P164" s="15"/>
      <c r="Q164" s="15"/>
      <c r="R164" s="15">
        <v>3000.1231352321302</v>
      </c>
      <c r="S164" s="15">
        <v>2938.2398092333515</v>
      </c>
      <c r="T164" s="15">
        <v>3084.9081645532915</v>
      </c>
      <c r="U164" s="15">
        <v>3029.3593522394276</v>
      </c>
      <c r="V164" s="15"/>
      <c r="W164" s="15"/>
      <c r="X164" s="15"/>
      <c r="Y164" s="15"/>
      <c r="Z164" s="15">
        <v>3017.6648654365081</v>
      </c>
      <c r="AA164" s="15"/>
      <c r="AB164" s="15"/>
      <c r="AC164" s="15"/>
      <c r="AD164" s="16">
        <f t="shared" si="162"/>
        <v>4497.5047162891933</v>
      </c>
      <c r="AE164" s="16">
        <f t="shared" si="163"/>
        <v>4457.0612827624318</v>
      </c>
      <c r="AF164" s="16">
        <f t="shared" si="164"/>
        <v>4769.4015344570553</v>
      </c>
      <c r="AG164" s="16">
        <f t="shared" si="165"/>
        <v>4660.7402612466021</v>
      </c>
      <c r="AH164" s="16">
        <f t="shared" si="166"/>
        <v>0</v>
      </c>
      <c r="AI164" s="16">
        <f t="shared" si="167"/>
        <v>0</v>
      </c>
      <c r="AJ164" s="16">
        <f t="shared" si="168"/>
        <v>0</v>
      </c>
      <c r="AK164" s="16">
        <f t="shared" si="169"/>
        <v>0</v>
      </c>
      <c r="AL164" s="16">
        <f t="shared" si="170"/>
        <v>4708.0054787417312</v>
      </c>
      <c r="AM164" s="16">
        <f t="shared" si="171"/>
        <v>0</v>
      </c>
      <c r="AN164" s="16">
        <f t="shared" si="172"/>
        <v>0</v>
      </c>
      <c r="AO164" s="16">
        <f t="shared" si="173"/>
        <v>0</v>
      </c>
      <c r="AP164" s="15">
        <v>135247</v>
      </c>
      <c r="AQ164" s="15">
        <v>135643.56599999999</v>
      </c>
      <c r="AR164" s="15">
        <v>136322.91</v>
      </c>
      <c r="AS164" s="16">
        <f t="shared" si="126"/>
        <v>1107.1458746272101</v>
      </c>
      <c r="AT164" s="16">
        <f t="shared" si="127"/>
        <v>1122.9982724415927</v>
      </c>
      <c r="AU164" s="16">
        <f t="shared" si="128"/>
        <v>1245.4940737345478</v>
      </c>
      <c r="AV164" s="16">
        <f t="shared" si="129"/>
        <v>1202.6968599507143</v>
      </c>
      <c r="AW164" s="16">
        <f t="shared" si="130"/>
        <v>0</v>
      </c>
      <c r="AX164" s="16">
        <f t="shared" si="131"/>
        <v>0</v>
      </c>
      <c r="AY164" s="16">
        <f t="shared" si="132"/>
        <v>0</v>
      </c>
      <c r="AZ164" s="16">
        <f t="shared" si="133"/>
        <v>0</v>
      </c>
      <c r="BA164" s="16">
        <f t="shared" si="134"/>
        <v>1246.1635027386581</v>
      </c>
      <c r="BB164" s="16">
        <f t="shared" si="135"/>
        <v>0</v>
      </c>
      <c r="BC164" s="16">
        <f t="shared" si="136"/>
        <v>0</v>
      </c>
      <c r="BD164" s="16">
        <f t="shared" si="137"/>
        <v>0</v>
      </c>
      <c r="BE164" s="16">
        <f t="shared" si="138"/>
        <v>2218.2548487080157</v>
      </c>
      <c r="BF164" s="16">
        <f t="shared" si="139"/>
        <v>2172.4990641074119</v>
      </c>
      <c r="BG164" s="16">
        <f t="shared" si="140"/>
        <v>2280.9438764285283</v>
      </c>
      <c r="BH164" s="16">
        <f t="shared" si="141"/>
        <v>2233.3232910136171</v>
      </c>
      <c r="BI164" s="16">
        <f t="shared" si="142"/>
        <v>0</v>
      </c>
      <c r="BJ164" s="16">
        <f t="shared" si="143"/>
        <v>0</v>
      </c>
      <c r="BK164" s="16">
        <f t="shared" si="144"/>
        <v>0</v>
      </c>
      <c r="BL164" s="16">
        <f t="shared" si="145"/>
        <v>0</v>
      </c>
      <c r="BM164" s="16">
        <f t="shared" si="146"/>
        <v>2224.7018081465862</v>
      </c>
      <c r="BN164" s="16">
        <f t="shared" si="147"/>
        <v>0</v>
      </c>
      <c r="BO164" s="16">
        <f t="shared" si="148"/>
        <v>0</v>
      </c>
      <c r="BP164" s="16">
        <f t="shared" si="149"/>
        <v>0</v>
      </c>
      <c r="BQ164" s="16">
        <f t="shared" si="150"/>
        <v>3325.4007233352263</v>
      </c>
      <c r="BR164" s="16">
        <f t="shared" si="151"/>
        <v>3295.4973365490041</v>
      </c>
      <c r="BS164" s="16">
        <f t="shared" si="152"/>
        <v>3526.4379501630756</v>
      </c>
      <c r="BT164" s="16">
        <f t="shared" si="153"/>
        <v>3436.0201509643312</v>
      </c>
      <c r="BU164" s="16">
        <f t="shared" si="154"/>
        <v>0</v>
      </c>
      <c r="BV164" s="16">
        <f t="shared" si="155"/>
        <v>0</v>
      </c>
      <c r="BW164" s="16">
        <f t="shared" si="156"/>
        <v>0</v>
      </c>
      <c r="BX164" s="16">
        <f t="shared" si="157"/>
        <v>0</v>
      </c>
      <c r="BY164" s="16">
        <f t="shared" si="158"/>
        <v>3470.8653108852441</v>
      </c>
      <c r="BZ164" s="16">
        <f t="shared" si="159"/>
        <v>0</v>
      </c>
      <c r="CA164" s="16">
        <f t="shared" si="160"/>
        <v>0</v>
      </c>
      <c r="CB164" s="16">
        <f t="shared" si="161"/>
        <v>0</v>
      </c>
    </row>
    <row r="165" spans="1:80" x14ac:dyDescent="0.3">
      <c r="A165" t="s">
        <v>270</v>
      </c>
      <c r="B165" t="s">
        <v>305</v>
      </c>
      <c r="C165" t="s">
        <v>346</v>
      </c>
      <c r="D165" t="s">
        <v>675</v>
      </c>
      <c r="E165" t="s">
        <v>676</v>
      </c>
      <c r="F165" s="15">
        <v>1674.8074319258349</v>
      </c>
      <c r="G165" s="15">
        <v>1881.7150489615235</v>
      </c>
      <c r="H165" s="15">
        <v>2054.8891974685448</v>
      </c>
      <c r="I165" s="15">
        <v>2059.9817582792562</v>
      </c>
      <c r="J165" s="15"/>
      <c r="K165" s="15"/>
      <c r="L165" s="15"/>
      <c r="M165" s="15"/>
      <c r="N165" s="15">
        <v>2271.8367069780843</v>
      </c>
      <c r="O165" s="15"/>
      <c r="P165" s="15"/>
      <c r="Q165" s="15"/>
      <c r="R165" s="15">
        <v>4014.1070007326362</v>
      </c>
      <c r="S165" s="15">
        <v>4008.1564521955997</v>
      </c>
      <c r="T165" s="15">
        <v>4258.8015026255071</v>
      </c>
      <c r="U165" s="15">
        <v>4020.2650400348502</v>
      </c>
      <c r="V165" s="15"/>
      <c r="W165" s="15"/>
      <c r="X165" s="15"/>
      <c r="Y165" s="15"/>
      <c r="Z165" s="15">
        <v>4169.999904213114</v>
      </c>
      <c r="AA165" s="15"/>
      <c r="AB165" s="15"/>
      <c r="AC165" s="15"/>
      <c r="AD165" s="16">
        <f t="shared" si="162"/>
        <v>5688.914432658471</v>
      </c>
      <c r="AE165" s="16">
        <f t="shared" si="163"/>
        <v>5889.871501157123</v>
      </c>
      <c r="AF165" s="16">
        <f t="shared" si="164"/>
        <v>6313.6907000940519</v>
      </c>
      <c r="AG165" s="16">
        <f t="shared" si="165"/>
        <v>6080.2467983141069</v>
      </c>
      <c r="AH165" s="16">
        <f t="shared" si="166"/>
        <v>0</v>
      </c>
      <c r="AI165" s="16">
        <f t="shared" si="167"/>
        <v>0</v>
      </c>
      <c r="AJ165" s="16">
        <f t="shared" si="168"/>
        <v>0</v>
      </c>
      <c r="AK165" s="16">
        <f t="shared" si="169"/>
        <v>0</v>
      </c>
      <c r="AL165" s="16">
        <f t="shared" si="170"/>
        <v>6441.8366111911982</v>
      </c>
      <c r="AM165" s="16">
        <f t="shared" si="171"/>
        <v>0</v>
      </c>
      <c r="AN165" s="16">
        <f t="shared" si="172"/>
        <v>0</v>
      </c>
      <c r="AO165" s="16">
        <f t="shared" si="173"/>
        <v>0</v>
      </c>
      <c r="AP165" s="15">
        <v>307964</v>
      </c>
      <c r="AQ165" s="15">
        <v>315589.80499999999</v>
      </c>
      <c r="AR165" s="15">
        <v>321995.5</v>
      </c>
      <c r="AS165" s="16">
        <f t="shared" si="126"/>
        <v>543.83221153311251</v>
      </c>
      <c r="AT165" s="16">
        <f t="shared" si="127"/>
        <v>611.01786214022536</v>
      </c>
      <c r="AU165" s="16">
        <f t="shared" si="128"/>
        <v>667.2498075971688</v>
      </c>
      <c r="AV165" s="16">
        <f t="shared" si="129"/>
        <v>652.74027412870839</v>
      </c>
      <c r="AW165" s="16">
        <f t="shared" si="130"/>
        <v>0</v>
      </c>
      <c r="AX165" s="16">
        <f t="shared" si="131"/>
        <v>0</v>
      </c>
      <c r="AY165" s="16">
        <f t="shared" si="132"/>
        <v>0</v>
      </c>
      <c r="AZ165" s="16">
        <f t="shared" si="133"/>
        <v>0</v>
      </c>
      <c r="BA165" s="16">
        <f t="shared" si="134"/>
        <v>719.87011968846218</v>
      </c>
      <c r="BB165" s="16">
        <f t="shared" si="135"/>
        <v>0</v>
      </c>
      <c r="BC165" s="16">
        <f t="shared" si="136"/>
        <v>0</v>
      </c>
      <c r="BD165" s="16">
        <f t="shared" si="137"/>
        <v>0</v>
      </c>
      <c r="BE165" s="16">
        <f t="shared" si="138"/>
        <v>1303.4338431546012</v>
      </c>
      <c r="BF165" s="16">
        <f t="shared" si="139"/>
        <v>1301.5016210321985</v>
      </c>
      <c r="BG165" s="16">
        <f t="shared" si="140"/>
        <v>1382.8893970157251</v>
      </c>
      <c r="BH165" s="16">
        <f t="shared" si="141"/>
        <v>1273.8893894353939</v>
      </c>
      <c r="BI165" s="16">
        <f t="shared" si="142"/>
        <v>0</v>
      </c>
      <c r="BJ165" s="16">
        <f t="shared" si="143"/>
        <v>0</v>
      </c>
      <c r="BK165" s="16">
        <f t="shared" si="144"/>
        <v>0</v>
      </c>
      <c r="BL165" s="16">
        <f t="shared" si="145"/>
        <v>0</v>
      </c>
      <c r="BM165" s="16">
        <f t="shared" si="146"/>
        <v>1321.3354291381859</v>
      </c>
      <c r="BN165" s="16">
        <f t="shared" si="147"/>
        <v>0</v>
      </c>
      <c r="BO165" s="16">
        <f t="shared" si="148"/>
        <v>0</v>
      </c>
      <c r="BP165" s="16">
        <f t="shared" si="149"/>
        <v>0</v>
      </c>
      <c r="BQ165" s="16">
        <f t="shared" si="150"/>
        <v>1847.2660546877139</v>
      </c>
      <c r="BR165" s="16">
        <f t="shared" si="151"/>
        <v>1912.5194831724236</v>
      </c>
      <c r="BS165" s="16">
        <f t="shared" si="152"/>
        <v>2050.139204612894</v>
      </c>
      <c r="BT165" s="16">
        <f t="shared" si="153"/>
        <v>1926.6296635641024</v>
      </c>
      <c r="BU165" s="16">
        <f t="shared" si="154"/>
        <v>0</v>
      </c>
      <c r="BV165" s="16">
        <f t="shared" si="155"/>
        <v>0</v>
      </c>
      <c r="BW165" s="16">
        <f t="shared" si="156"/>
        <v>0</v>
      </c>
      <c r="BX165" s="16">
        <f t="shared" si="157"/>
        <v>0</v>
      </c>
      <c r="BY165" s="16">
        <f t="shared" si="158"/>
        <v>2041.2055488266481</v>
      </c>
      <c r="BZ165" s="16">
        <f t="shared" si="159"/>
        <v>0</v>
      </c>
      <c r="CA165" s="16">
        <f t="shared" si="160"/>
        <v>0</v>
      </c>
      <c r="CB165" s="16">
        <f t="shared" si="161"/>
        <v>0</v>
      </c>
    </row>
    <row r="166" spans="1:80" x14ac:dyDescent="0.3">
      <c r="A166" t="s">
        <v>255</v>
      </c>
      <c r="B166" t="s">
        <v>265</v>
      </c>
      <c r="C166" t="s">
        <v>281</v>
      </c>
      <c r="D166" t="s">
        <v>677</v>
      </c>
      <c r="E166" t="s">
        <v>678</v>
      </c>
      <c r="F166" s="15">
        <v>2248.7763728414197</v>
      </c>
      <c r="G166" s="15">
        <v>2313.1560549773276</v>
      </c>
      <c r="H166" s="15">
        <v>2554.1671548901263</v>
      </c>
      <c r="I166" s="15">
        <v>2455.7138477097037</v>
      </c>
      <c r="J166" s="15"/>
      <c r="K166" s="15"/>
      <c r="L166" s="15"/>
      <c r="M166" s="15"/>
      <c r="N166" s="15">
        <v>2503.6962471850784</v>
      </c>
      <c r="O166" s="15"/>
      <c r="P166" s="15"/>
      <c r="Q166" s="15"/>
      <c r="R166" s="15">
        <v>4489.0901714435549</v>
      </c>
      <c r="S166" s="15">
        <v>4520.056719774946</v>
      </c>
      <c r="T166" s="15">
        <v>4694.4571414722459</v>
      </c>
      <c r="U166" s="15">
        <v>4740.4844541171115</v>
      </c>
      <c r="V166" s="15"/>
      <c r="W166" s="15"/>
      <c r="X166" s="15"/>
      <c r="Y166" s="15"/>
      <c r="Z166" s="15">
        <v>4678.4246497925251</v>
      </c>
      <c r="AA166" s="15"/>
      <c r="AB166" s="15"/>
      <c r="AC166" s="15"/>
      <c r="AD166" s="16">
        <f t="shared" si="162"/>
        <v>6737.8665442849742</v>
      </c>
      <c r="AE166" s="16">
        <f t="shared" si="163"/>
        <v>6833.2127747522736</v>
      </c>
      <c r="AF166" s="16">
        <f t="shared" si="164"/>
        <v>7248.6242963623718</v>
      </c>
      <c r="AG166" s="16">
        <f t="shared" si="165"/>
        <v>7196.1983018268147</v>
      </c>
      <c r="AH166" s="16">
        <f t="shared" si="166"/>
        <v>0</v>
      </c>
      <c r="AI166" s="16">
        <f t="shared" si="167"/>
        <v>0</v>
      </c>
      <c r="AJ166" s="16">
        <f t="shared" si="168"/>
        <v>0</v>
      </c>
      <c r="AK166" s="16">
        <f t="shared" si="169"/>
        <v>0</v>
      </c>
      <c r="AL166" s="16">
        <f t="shared" si="170"/>
        <v>7182.1208969776035</v>
      </c>
      <c r="AM166" s="16">
        <f t="shared" si="171"/>
        <v>0</v>
      </c>
      <c r="AN166" s="16">
        <f t="shared" si="172"/>
        <v>0</v>
      </c>
      <c r="AO166" s="16">
        <f t="shared" si="173"/>
        <v>0</v>
      </c>
      <c r="AP166" s="15">
        <v>235493</v>
      </c>
      <c r="AQ166" s="15">
        <v>237122.68400000001</v>
      </c>
      <c r="AR166" s="15">
        <v>238729.32500000001</v>
      </c>
      <c r="AS166" s="16">
        <f t="shared" si="126"/>
        <v>954.92280995249109</v>
      </c>
      <c r="AT166" s="16">
        <f t="shared" si="127"/>
        <v>982.26106719831489</v>
      </c>
      <c r="AU166" s="16">
        <f t="shared" si="128"/>
        <v>1084.604279061427</v>
      </c>
      <c r="AV166" s="16">
        <f t="shared" si="129"/>
        <v>1035.6300824048128</v>
      </c>
      <c r="AW166" s="16">
        <f t="shared" si="130"/>
        <v>0</v>
      </c>
      <c r="AX166" s="16">
        <f t="shared" si="131"/>
        <v>0</v>
      </c>
      <c r="AY166" s="16">
        <f t="shared" si="132"/>
        <v>0</v>
      </c>
      <c r="AZ166" s="16">
        <f t="shared" si="133"/>
        <v>0</v>
      </c>
      <c r="BA166" s="16">
        <f t="shared" si="134"/>
        <v>1055.8653457149121</v>
      </c>
      <c r="BB166" s="16">
        <f t="shared" si="135"/>
        <v>0</v>
      </c>
      <c r="BC166" s="16">
        <f t="shared" si="136"/>
        <v>0</v>
      </c>
      <c r="BD166" s="16">
        <f t="shared" si="137"/>
        <v>0</v>
      </c>
      <c r="BE166" s="16">
        <f t="shared" si="138"/>
        <v>1906.2520633070005</v>
      </c>
      <c r="BF166" s="16">
        <f t="shared" si="139"/>
        <v>1919.4017315907249</v>
      </c>
      <c r="BG166" s="16">
        <f t="shared" si="140"/>
        <v>1993.4593136408496</v>
      </c>
      <c r="BH166" s="16">
        <f t="shared" si="141"/>
        <v>1999.169532897625</v>
      </c>
      <c r="BI166" s="16">
        <f t="shared" si="142"/>
        <v>0</v>
      </c>
      <c r="BJ166" s="16">
        <f t="shared" si="143"/>
        <v>0</v>
      </c>
      <c r="BK166" s="16">
        <f t="shared" si="144"/>
        <v>0</v>
      </c>
      <c r="BL166" s="16">
        <f t="shared" si="145"/>
        <v>0</v>
      </c>
      <c r="BM166" s="16">
        <f t="shared" si="146"/>
        <v>1972.9975095054697</v>
      </c>
      <c r="BN166" s="16">
        <f t="shared" si="147"/>
        <v>0</v>
      </c>
      <c r="BO166" s="16">
        <f t="shared" si="148"/>
        <v>0</v>
      </c>
      <c r="BP166" s="16">
        <f t="shared" si="149"/>
        <v>0</v>
      </c>
      <c r="BQ166" s="16">
        <f t="shared" si="150"/>
        <v>2861.1748732594915</v>
      </c>
      <c r="BR166" s="16">
        <f t="shared" si="151"/>
        <v>2901.6627987890397</v>
      </c>
      <c r="BS166" s="16">
        <f t="shared" si="152"/>
        <v>3078.0635927022763</v>
      </c>
      <c r="BT166" s="16">
        <f t="shared" si="153"/>
        <v>3034.7996153024374</v>
      </c>
      <c r="BU166" s="16">
        <f t="shared" si="154"/>
        <v>0</v>
      </c>
      <c r="BV166" s="16">
        <f t="shared" si="155"/>
        <v>0</v>
      </c>
      <c r="BW166" s="16">
        <f t="shared" si="156"/>
        <v>0</v>
      </c>
      <c r="BX166" s="16">
        <f t="shared" si="157"/>
        <v>0</v>
      </c>
      <c r="BY166" s="16">
        <f t="shared" si="158"/>
        <v>3028.8628552203813</v>
      </c>
      <c r="BZ166" s="16">
        <f t="shared" si="159"/>
        <v>0</v>
      </c>
      <c r="CA166" s="16">
        <f t="shared" si="160"/>
        <v>0</v>
      </c>
      <c r="CB166" s="16">
        <f t="shared" si="161"/>
        <v>0</v>
      </c>
    </row>
    <row r="167" spans="1:80" x14ac:dyDescent="0.3">
      <c r="A167" t="s">
        <v>255</v>
      </c>
      <c r="B167" t="s">
        <v>274</v>
      </c>
      <c r="C167" t="s">
        <v>249</v>
      </c>
      <c r="D167" t="s">
        <v>679</v>
      </c>
      <c r="E167" t="s">
        <v>680</v>
      </c>
      <c r="F167" s="15">
        <v>3808.112427174307</v>
      </c>
      <c r="G167" s="15">
        <v>3492.4919110769515</v>
      </c>
      <c r="H167" s="15">
        <v>3054.0188144372546</v>
      </c>
      <c r="I167" s="15">
        <v>3021.916350811025</v>
      </c>
      <c r="J167" s="15"/>
      <c r="K167" s="15"/>
      <c r="L167" s="15"/>
      <c r="M167" s="15"/>
      <c r="N167" s="15">
        <v>3115.6640250120372</v>
      </c>
      <c r="O167" s="15"/>
      <c r="P167" s="15"/>
      <c r="Q167" s="15"/>
      <c r="R167" s="15">
        <v>7004.9381979854588</v>
      </c>
      <c r="S167" s="15">
        <v>6549.0487571582944</v>
      </c>
      <c r="T167" s="15">
        <v>6923.9126765957481</v>
      </c>
      <c r="U167" s="15">
        <v>6914.4499971979631</v>
      </c>
      <c r="V167" s="15"/>
      <c r="W167" s="15"/>
      <c r="X167" s="15"/>
      <c r="Y167" s="15"/>
      <c r="Z167" s="15">
        <v>6954.1888608290001</v>
      </c>
      <c r="AA167" s="15"/>
      <c r="AB167" s="15"/>
      <c r="AC167" s="15"/>
      <c r="AD167" s="16">
        <f t="shared" si="162"/>
        <v>10813.050625159765</v>
      </c>
      <c r="AE167" s="16">
        <f t="shared" si="163"/>
        <v>10041.540668235246</v>
      </c>
      <c r="AF167" s="16">
        <f t="shared" si="164"/>
        <v>9977.9314910330031</v>
      </c>
      <c r="AG167" s="16">
        <f t="shared" si="165"/>
        <v>9936.366348008989</v>
      </c>
      <c r="AH167" s="16">
        <f t="shared" si="166"/>
        <v>0</v>
      </c>
      <c r="AI167" s="16">
        <f t="shared" si="167"/>
        <v>0</v>
      </c>
      <c r="AJ167" s="16">
        <f t="shared" si="168"/>
        <v>0</v>
      </c>
      <c r="AK167" s="16">
        <f t="shared" si="169"/>
        <v>0</v>
      </c>
      <c r="AL167" s="16">
        <f t="shared" si="170"/>
        <v>10069.852885841037</v>
      </c>
      <c r="AM167" s="16">
        <f t="shared" si="171"/>
        <v>0</v>
      </c>
      <c r="AN167" s="16">
        <f t="shared" si="172"/>
        <v>0</v>
      </c>
      <c r="AO167" s="16">
        <f t="shared" si="173"/>
        <v>0</v>
      </c>
      <c r="AP167" s="15">
        <v>340790</v>
      </c>
      <c r="AQ167" s="15">
        <v>340881.44699999999</v>
      </c>
      <c r="AR167" s="15">
        <v>342836.83799999999</v>
      </c>
      <c r="AS167" s="16">
        <f t="shared" si="126"/>
        <v>1117.4366698477968</v>
      </c>
      <c r="AT167" s="16">
        <f t="shared" si="127"/>
        <v>1024.822298505517</v>
      </c>
      <c r="AU167" s="16">
        <f t="shared" si="128"/>
        <v>896.15857696448086</v>
      </c>
      <c r="AV167" s="16">
        <f t="shared" si="129"/>
        <v>886.50068151436381</v>
      </c>
      <c r="AW167" s="16">
        <f t="shared" si="130"/>
        <v>0</v>
      </c>
      <c r="AX167" s="16">
        <f t="shared" si="131"/>
        <v>0</v>
      </c>
      <c r="AY167" s="16">
        <f t="shared" si="132"/>
        <v>0</v>
      </c>
      <c r="AZ167" s="16">
        <f t="shared" si="133"/>
        <v>0</v>
      </c>
      <c r="BA167" s="16">
        <f t="shared" si="134"/>
        <v>914.00222934750616</v>
      </c>
      <c r="BB167" s="16">
        <f t="shared" si="135"/>
        <v>0</v>
      </c>
      <c r="BC167" s="16">
        <f t="shared" si="136"/>
        <v>0</v>
      </c>
      <c r="BD167" s="16">
        <f t="shared" si="137"/>
        <v>0</v>
      </c>
      <c r="BE167" s="16">
        <f t="shared" si="138"/>
        <v>2055.4999260499012</v>
      </c>
      <c r="BF167" s="16">
        <f t="shared" si="139"/>
        <v>1921.7256249180709</v>
      </c>
      <c r="BG167" s="16">
        <f t="shared" si="140"/>
        <v>2031.7241340989312</v>
      </c>
      <c r="BH167" s="16">
        <f t="shared" si="141"/>
        <v>2028.4031466218116</v>
      </c>
      <c r="BI167" s="16">
        <f t="shared" si="142"/>
        <v>0</v>
      </c>
      <c r="BJ167" s="16">
        <f t="shared" si="143"/>
        <v>0</v>
      </c>
      <c r="BK167" s="16">
        <f t="shared" si="144"/>
        <v>0</v>
      </c>
      <c r="BL167" s="16">
        <f t="shared" si="145"/>
        <v>0</v>
      </c>
      <c r="BM167" s="16">
        <f t="shared" si="146"/>
        <v>2040.0608252607544</v>
      </c>
      <c r="BN167" s="16">
        <f t="shared" si="147"/>
        <v>0</v>
      </c>
      <c r="BO167" s="16">
        <f t="shared" si="148"/>
        <v>0</v>
      </c>
      <c r="BP167" s="16">
        <f t="shared" si="149"/>
        <v>0</v>
      </c>
      <c r="BQ167" s="16">
        <f t="shared" si="150"/>
        <v>3172.9365958976982</v>
      </c>
      <c r="BR167" s="16">
        <f t="shared" si="151"/>
        <v>2946.5479234235881</v>
      </c>
      <c r="BS167" s="16">
        <f t="shared" si="152"/>
        <v>2927.8827110634124</v>
      </c>
      <c r="BT167" s="16">
        <f t="shared" si="153"/>
        <v>2914.9038281361759</v>
      </c>
      <c r="BU167" s="16">
        <f t="shared" si="154"/>
        <v>0</v>
      </c>
      <c r="BV167" s="16">
        <f t="shared" si="155"/>
        <v>0</v>
      </c>
      <c r="BW167" s="16">
        <f t="shared" si="156"/>
        <v>0</v>
      </c>
      <c r="BX167" s="16">
        <f t="shared" si="157"/>
        <v>0</v>
      </c>
      <c r="BY167" s="16">
        <f t="shared" si="158"/>
        <v>2954.0630546082602</v>
      </c>
      <c r="BZ167" s="16">
        <f t="shared" si="159"/>
        <v>0</v>
      </c>
      <c r="CA167" s="16">
        <f t="shared" si="160"/>
        <v>0</v>
      </c>
      <c r="CB167" s="16">
        <f t="shared" si="161"/>
        <v>0</v>
      </c>
    </row>
    <row r="168" spans="1:80" x14ac:dyDescent="0.3">
      <c r="A168" t="s">
        <v>261</v>
      </c>
      <c r="B168" t="s">
        <v>292</v>
      </c>
      <c r="C168" t="s">
        <v>303</v>
      </c>
      <c r="D168" t="s">
        <v>681</v>
      </c>
      <c r="E168" t="s">
        <v>682</v>
      </c>
      <c r="F168" s="15">
        <v>2776.3389712281196</v>
      </c>
      <c r="G168" s="15">
        <v>2910.6783730611296</v>
      </c>
      <c r="H168" s="15">
        <v>3101.8820176693016</v>
      </c>
      <c r="I168" s="15">
        <v>3009.8688012888992</v>
      </c>
      <c r="J168" s="15"/>
      <c r="K168" s="15"/>
      <c r="L168" s="15"/>
      <c r="M168" s="15"/>
      <c r="N168" s="15">
        <v>3025.3364495413152</v>
      </c>
      <c r="O168" s="15"/>
      <c r="P168" s="15"/>
      <c r="Q168" s="15"/>
      <c r="R168" s="15">
        <v>5747.3835799775597</v>
      </c>
      <c r="S168" s="15">
        <v>5905.1847916290826</v>
      </c>
      <c r="T168" s="15">
        <v>5928.4495921380012</v>
      </c>
      <c r="U168" s="15">
        <v>5912.7746704474548</v>
      </c>
      <c r="V168" s="15"/>
      <c r="W168" s="15"/>
      <c r="X168" s="15"/>
      <c r="Y168" s="15"/>
      <c r="Z168" s="15">
        <v>5703.2134024345032</v>
      </c>
      <c r="AA168" s="15"/>
      <c r="AB168" s="15"/>
      <c r="AC168" s="15"/>
      <c r="AD168" s="16">
        <f t="shared" si="162"/>
        <v>8523.7225512056793</v>
      </c>
      <c r="AE168" s="16">
        <f t="shared" si="163"/>
        <v>8815.8631646902122</v>
      </c>
      <c r="AF168" s="16">
        <f t="shared" si="164"/>
        <v>9030.3316098073028</v>
      </c>
      <c r="AG168" s="16">
        <f t="shared" si="165"/>
        <v>8922.6434717363536</v>
      </c>
      <c r="AH168" s="16">
        <f t="shared" si="166"/>
        <v>0</v>
      </c>
      <c r="AI168" s="16">
        <f t="shared" si="167"/>
        <v>0</v>
      </c>
      <c r="AJ168" s="16">
        <f t="shared" si="168"/>
        <v>0</v>
      </c>
      <c r="AK168" s="16">
        <f t="shared" si="169"/>
        <v>0</v>
      </c>
      <c r="AL168" s="16">
        <f t="shared" si="170"/>
        <v>8728.5498519758185</v>
      </c>
      <c r="AM168" s="16">
        <f t="shared" si="171"/>
        <v>0</v>
      </c>
      <c r="AN168" s="16">
        <f t="shared" si="172"/>
        <v>0</v>
      </c>
      <c r="AO168" s="16">
        <f t="shared" si="173"/>
        <v>0</v>
      </c>
      <c r="AP168" s="15">
        <v>281293</v>
      </c>
      <c r="AQ168" s="15">
        <v>282302.35100000002</v>
      </c>
      <c r="AR168" s="15">
        <v>284044.96799999999</v>
      </c>
      <c r="AS168" s="16">
        <f t="shared" si="126"/>
        <v>986.9918452389926</v>
      </c>
      <c r="AT168" s="16">
        <f t="shared" si="127"/>
        <v>1034.7496642508449</v>
      </c>
      <c r="AU168" s="16">
        <f t="shared" si="128"/>
        <v>1102.722789998081</v>
      </c>
      <c r="AV168" s="16">
        <f t="shared" si="129"/>
        <v>1066.1862328198956</v>
      </c>
      <c r="AW168" s="16">
        <f t="shared" si="130"/>
        <v>0</v>
      </c>
      <c r="AX168" s="16">
        <f t="shared" si="131"/>
        <v>0</v>
      </c>
      <c r="AY168" s="16">
        <f t="shared" si="132"/>
        <v>0</v>
      </c>
      <c r="AZ168" s="16">
        <f t="shared" si="133"/>
        <v>0</v>
      </c>
      <c r="BA168" s="16">
        <f t="shared" si="134"/>
        <v>1071.6653399536567</v>
      </c>
      <c r="BB168" s="16">
        <f t="shared" si="135"/>
        <v>0</v>
      </c>
      <c r="BC168" s="16">
        <f t="shared" si="136"/>
        <v>0</v>
      </c>
      <c r="BD168" s="16">
        <f t="shared" si="137"/>
        <v>0</v>
      </c>
      <c r="BE168" s="16">
        <f t="shared" si="138"/>
        <v>2043.201778920044</v>
      </c>
      <c r="BF168" s="16">
        <f t="shared" si="139"/>
        <v>2099.3002995556531</v>
      </c>
      <c r="BG168" s="16">
        <f t="shared" si="140"/>
        <v>2107.570964132773</v>
      </c>
      <c r="BH168" s="16">
        <f t="shared" si="141"/>
        <v>2094.4829717154762</v>
      </c>
      <c r="BI168" s="16">
        <f t="shared" si="142"/>
        <v>0</v>
      </c>
      <c r="BJ168" s="16">
        <f t="shared" si="143"/>
        <v>0</v>
      </c>
      <c r="BK168" s="16">
        <f t="shared" si="144"/>
        <v>0</v>
      </c>
      <c r="BL168" s="16">
        <f t="shared" si="145"/>
        <v>0</v>
      </c>
      <c r="BM168" s="16">
        <f t="shared" si="146"/>
        <v>2020.2500553863624</v>
      </c>
      <c r="BN168" s="16">
        <f t="shared" si="147"/>
        <v>0</v>
      </c>
      <c r="BO168" s="16">
        <f t="shared" si="148"/>
        <v>0</v>
      </c>
      <c r="BP168" s="16">
        <f t="shared" si="149"/>
        <v>0</v>
      </c>
      <c r="BQ168" s="16">
        <f t="shared" si="150"/>
        <v>3030.1936241590365</v>
      </c>
      <c r="BR168" s="16">
        <f t="shared" si="151"/>
        <v>3134.0499638064975</v>
      </c>
      <c r="BS168" s="16">
        <f t="shared" si="152"/>
        <v>3210.2937541308538</v>
      </c>
      <c r="BT168" s="16">
        <f t="shared" si="153"/>
        <v>3160.669204535372</v>
      </c>
      <c r="BU168" s="16">
        <f t="shared" si="154"/>
        <v>0</v>
      </c>
      <c r="BV168" s="16">
        <f t="shared" si="155"/>
        <v>0</v>
      </c>
      <c r="BW168" s="16">
        <f t="shared" si="156"/>
        <v>0</v>
      </c>
      <c r="BX168" s="16">
        <f t="shared" si="157"/>
        <v>0</v>
      </c>
      <c r="BY168" s="16">
        <f t="shared" si="158"/>
        <v>3091.9153953400191</v>
      </c>
      <c r="BZ168" s="16">
        <f t="shared" si="159"/>
        <v>0</v>
      </c>
      <c r="CA168" s="16">
        <f t="shared" si="160"/>
        <v>0</v>
      </c>
      <c r="CB168" s="16">
        <f t="shared" si="161"/>
        <v>0</v>
      </c>
    </row>
    <row r="169" spans="1:80" x14ac:dyDescent="0.3">
      <c r="A169" t="s">
        <v>270</v>
      </c>
      <c r="B169" t="s">
        <v>305</v>
      </c>
      <c r="C169" t="s">
        <v>346</v>
      </c>
      <c r="D169" t="s">
        <v>685</v>
      </c>
      <c r="E169" t="s">
        <v>686</v>
      </c>
      <c r="F169" s="15">
        <v>1351.5856078253939</v>
      </c>
      <c r="G169" s="15">
        <v>1990.257884828608</v>
      </c>
      <c r="H169" s="15">
        <v>2215.4779335797816</v>
      </c>
      <c r="I169" s="15">
        <v>2680.6734400664986</v>
      </c>
      <c r="J169" s="15"/>
      <c r="K169" s="15"/>
      <c r="L169" s="15"/>
      <c r="M169" s="15"/>
      <c r="N169" s="15">
        <v>2873.7350859928729</v>
      </c>
      <c r="O169" s="15"/>
      <c r="P169" s="15"/>
      <c r="Q169" s="15"/>
      <c r="R169" s="15">
        <v>4295.2971799389115</v>
      </c>
      <c r="S169" s="15">
        <v>4352.1860404032623</v>
      </c>
      <c r="T169" s="15">
        <v>4534.4638166206714</v>
      </c>
      <c r="U169" s="15">
        <v>4676.7582633518041</v>
      </c>
      <c r="V169" s="15"/>
      <c r="W169" s="15"/>
      <c r="X169" s="15"/>
      <c r="Y169" s="15"/>
      <c r="Z169" s="15">
        <v>4522.5059243069009</v>
      </c>
      <c r="AA169" s="15"/>
      <c r="AB169" s="15"/>
      <c r="AC169" s="15"/>
      <c r="AD169" s="16">
        <f t="shared" si="162"/>
        <v>5646.8827877643052</v>
      </c>
      <c r="AE169" s="16">
        <f t="shared" si="163"/>
        <v>6342.4439252318698</v>
      </c>
      <c r="AF169" s="16">
        <f t="shared" si="164"/>
        <v>6749.9417502004526</v>
      </c>
      <c r="AG169" s="16">
        <f t="shared" si="165"/>
        <v>7357.4317034183023</v>
      </c>
      <c r="AH169" s="16">
        <f t="shared" si="166"/>
        <v>0</v>
      </c>
      <c r="AI169" s="16">
        <f t="shared" si="167"/>
        <v>0</v>
      </c>
      <c r="AJ169" s="16">
        <f t="shared" si="168"/>
        <v>0</v>
      </c>
      <c r="AK169" s="16">
        <f t="shared" si="169"/>
        <v>0</v>
      </c>
      <c r="AL169" s="16">
        <f t="shared" si="170"/>
        <v>7396.2410102997737</v>
      </c>
      <c r="AM169" s="16">
        <f t="shared" si="171"/>
        <v>0</v>
      </c>
      <c r="AN169" s="16">
        <f t="shared" si="172"/>
        <v>0</v>
      </c>
      <c r="AO169" s="16">
        <f t="shared" si="173"/>
        <v>0</v>
      </c>
      <c r="AP169" s="15">
        <v>275505</v>
      </c>
      <c r="AQ169" s="15">
        <v>279477.03499999997</v>
      </c>
      <c r="AR169" s="15">
        <v>281966.26799999998</v>
      </c>
      <c r="AS169" s="16">
        <f t="shared" si="126"/>
        <v>490.58478351586865</v>
      </c>
      <c r="AT169" s="16">
        <f t="shared" si="127"/>
        <v>722.40354433807295</v>
      </c>
      <c r="AU169" s="16">
        <f t="shared" si="128"/>
        <v>804.15162468186838</v>
      </c>
      <c r="AV169" s="16">
        <f t="shared" si="129"/>
        <v>959.17485315618103</v>
      </c>
      <c r="AW169" s="16">
        <f t="shared" si="130"/>
        <v>0</v>
      </c>
      <c r="AX169" s="16">
        <f t="shared" si="131"/>
        <v>0</v>
      </c>
      <c r="AY169" s="16">
        <f t="shared" si="132"/>
        <v>0</v>
      </c>
      <c r="AZ169" s="16">
        <f t="shared" si="133"/>
        <v>0</v>
      </c>
      <c r="BA169" s="16">
        <f t="shared" si="134"/>
        <v>1028.2544631951148</v>
      </c>
      <c r="BB169" s="16">
        <f t="shared" si="135"/>
        <v>0</v>
      </c>
      <c r="BC169" s="16">
        <f t="shared" si="136"/>
        <v>0</v>
      </c>
      <c r="BD169" s="16">
        <f t="shared" si="137"/>
        <v>0</v>
      </c>
      <c r="BE169" s="16">
        <f t="shared" si="138"/>
        <v>1559.0632402094016</v>
      </c>
      <c r="BF169" s="16">
        <f t="shared" si="139"/>
        <v>1579.7121795986507</v>
      </c>
      <c r="BG169" s="16">
        <f t="shared" si="140"/>
        <v>1645.8735110508596</v>
      </c>
      <c r="BH169" s="16">
        <f t="shared" si="141"/>
        <v>1673.3962643305574</v>
      </c>
      <c r="BI169" s="16">
        <f t="shared" si="142"/>
        <v>0</v>
      </c>
      <c r="BJ169" s="16">
        <f t="shared" si="143"/>
        <v>0</v>
      </c>
      <c r="BK169" s="16">
        <f t="shared" si="144"/>
        <v>0</v>
      </c>
      <c r="BL169" s="16">
        <f t="shared" si="145"/>
        <v>0</v>
      </c>
      <c r="BM169" s="16">
        <f t="shared" si="146"/>
        <v>1618.2030571159098</v>
      </c>
      <c r="BN169" s="16">
        <f t="shared" si="147"/>
        <v>0</v>
      </c>
      <c r="BO169" s="16">
        <f t="shared" si="148"/>
        <v>0</v>
      </c>
      <c r="BP169" s="16">
        <f t="shared" si="149"/>
        <v>0</v>
      </c>
      <c r="BQ169" s="16">
        <f t="shared" si="150"/>
        <v>2049.6480237252699</v>
      </c>
      <c r="BR169" s="16">
        <f t="shared" si="151"/>
        <v>2302.1157239367235</v>
      </c>
      <c r="BS169" s="16">
        <f t="shared" si="152"/>
        <v>2450.0251357327279</v>
      </c>
      <c r="BT169" s="16">
        <f t="shared" si="153"/>
        <v>2632.5711174867383</v>
      </c>
      <c r="BU169" s="16">
        <f t="shared" si="154"/>
        <v>0</v>
      </c>
      <c r="BV169" s="16">
        <f t="shared" si="155"/>
        <v>0</v>
      </c>
      <c r="BW169" s="16">
        <f t="shared" si="156"/>
        <v>0</v>
      </c>
      <c r="BX169" s="16">
        <f t="shared" si="157"/>
        <v>0</v>
      </c>
      <c r="BY169" s="16">
        <f t="shared" si="158"/>
        <v>2646.4575203110248</v>
      </c>
      <c r="BZ169" s="16">
        <f t="shared" si="159"/>
        <v>0</v>
      </c>
      <c r="CA169" s="16">
        <f t="shared" si="160"/>
        <v>0</v>
      </c>
      <c r="CB169" s="16">
        <f t="shared" si="161"/>
        <v>0</v>
      </c>
    </row>
    <row r="170" spans="1:80" x14ac:dyDescent="0.3">
      <c r="A170" t="s">
        <v>270</v>
      </c>
      <c r="B170" t="s">
        <v>305</v>
      </c>
      <c r="C170" t="s">
        <v>346</v>
      </c>
      <c r="D170" t="s">
        <v>687</v>
      </c>
      <c r="E170" t="s">
        <v>688</v>
      </c>
      <c r="F170" s="15">
        <v>2309.7983215329946</v>
      </c>
      <c r="G170" s="15">
        <v>2363.0587966169223</v>
      </c>
      <c r="H170" s="15">
        <v>2296.4731147819434</v>
      </c>
      <c r="I170" s="15">
        <v>2325.8410605732056</v>
      </c>
      <c r="J170" s="15"/>
      <c r="K170" s="15"/>
      <c r="L170" s="15"/>
      <c r="M170" s="15"/>
      <c r="N170" s="15">
        <v>2460.1637573702174</v>
      </c>
      <c r="O170" s="15"/>
      <c r="P170" s="15"/>
      <c r="Q170" s="15"/>
      <c r="R170" s="15">
        <v>4491.3696709722599</v>
      </c>
      <c r="S170" s="15">
        <v>4403.9749778325731</v>
      </c>
      <c r="T170" s="15">
        <v>4784.2418651640874</v>
      </c>
      <c r="U170" s="15">
        <v>4711.859244125566</v>
      </c>
      <c r="V170" s="15"/>
      <c r="W170" s="15"/>
      <c r="X170" s="15"/>
      <c r="Y170" s="15"/>
      <c r="Z170" s="15">
        <v>4485.9769033657576</v>
      </c>
      <c r="AA170" s="15"/>
      <c r="AB170" s="15"/>
      <c r="AC170" s="15"/>
      <c r="AD170" s="16">
        <f t="shared" si="162"/>
        <v>6801.167992505254</v>
      </c>
      <c r="AE170" s="16">
        <f t="shared" si="163"/>
        <v>6767.0337744494955</v>
      </c>
      <c r="AF170" s="16">
        <f t="shared" si="164"/>
        <v>7080.7149799460312</v>
      </c>
      <c r="AG170" s="16">
        <f t="shared" si="165"/>
        <v>7037.700304698772</v>
      </c>
      <c r="AH170" s="16">
        <f t="shared" si="166"/>
        <v>0</v>
      </c>
      <c r="AI170" s="16">
        <f t="shared" si="167"/>
        <v>0</v>
      </c>
      <c r="AJ170" s="16">
        <f t="shared" si="168"/>
        <v>0</v>
      </c>
      <c r="AK170" s="16">
        <f t="shared" si="169"/>
        <v>0</v>
      </c>
      <c r="AL170" s="16">
        <f t="shared" si="170"/>
        <v>6946.140660735975</v>
      </c>
      <c r="AM170" s="16">
        <f t="shared" si="171"/>
        <v>0</v>
      </c>
      <c r="AN170" s="16">
        <f t="shared" si="172"/>
        <v>0</v>
      </c>
      <c r="AO170" s="16">
        <f t="shared" si="173"/>
        <v>0</v>
      </c>
      <c r="AP170" s="15">
        <v>323257</v>
      </c>
      <c r="AQ170" s="15">
        <v>326359.99300000002</v>
      </c>
      <c r="AR170" s="15">
        <v>328469.98300000001</v>
      </c>
      <c r="AS170" s="16">
        <f t="shared" si="126"/>
        <v>714.53930511419537</v>
      </c>
      <c r="AT170" s="16">
        <f t="shared" si="127"/>
        <v>731.01550673826785</v>
      </c>
      <c r="AU170" s="16">
        <f t="shared" si="128"/>
        <v>710.41713397759167</v>
      </c>
      <c r="AV170" s="16">
        <f t="shared" si="129"/>
        <v>712.6612055581229</v>
      </c>
      <c r="AW170" s="16">
        <f t="shared" si="130"/>
        <v>0</v>
      </c>
      <c r="AX170" s="16">
        <f t="shared" si="131"/>
        <v>0</v>
      </c>
      <c r="AY170" s="16">
        <f t="shared" si="132"/>
        <v>0</v>
      </c>
      <c r="AZ170" s="16">
        <f t="shared" si="133"/>
        <v>0</v>
      </c>
      <c r="BA170" s="16">
        <f t="shared" si="134"/>
        <v>753.8190373016148</v>
      </c>
      <c r="BB170" s="16">
        <f t="shared" si="135"/>
        <v>0</v>
      </c>
      <c r="BC170" s="16">
        <f t="shared" si="136"/>
        <v>0</v>
      </c>
      <c r="BD170" s="16">
        <f t="shared" si="137"/>
        <v>0</v>
      </c>
      <c r="BE170" s="16">
        <f t="shared" si="138"/>
        <v>1389.4114190790176</v>
      </c>
      <c r="BF170" s="16">
        <f t="shared" si="139"/>
        <v>1362.3757498932964</v>
      </c>
      <c r="BG170" s="16">
        <f t="shared" si="140"/>
        <v>1480.0118373814296</v>
      </c>
      <c r="BH170" s="16">
        <f t="shared" si="141"/>
        <v>1443.7612897379752</v>
      </c>
      <c r="BI170" s="16">
        <f t="shared" si="142"/>
        <v>0</v>
      </c>
      <c r="BJ170" s="16">
        <f t="shared" si="143"/>
        <v>0</v>
      </c>
      <c r="BK170" s="16">
        <f t="shared" si="144"/>
        <v>0</v>
      </c>
      <c r="BL170" s="16">
        <f t="shared" si="145"/>
        <v>0</v>
      </c>
      <c r="BM170" s="16">
        <f t="shared" si="146"/>
        <v>1374.5486577963486</v>
      </c>
      <c r="BN170" s="16">
        <f t="shared" si="147"/>
        <v>0</v>
      </c>
      <c r="BO170" s="16">
        <f t="shared" si="148"/>
        <v>0</v>
      </c>
      <c r="BP170" s="16">
        <f t="shared" si="149"/>
        <v>0</v>
      </c>
      <c r="BQ170" s="16">
        <f t="shared" si="150"/>
        <v>2103.9507241932129</v>
      </c>
      <c r="BR170" s="16">
        <f t="shared" si="151"/>
        <v>2093.3912566315644</v>
      </c>
      <c r="BS170" s="16">
        <f t="shared" si="152"/>
        <v>2190.428971359021</v>
      </c>
      <c r="BT170" s="16">
        <f t="shared" si="153"/>
        <v>2156.4224952960985</v>
      </c>
      <c r="BU170" s="16">
        <f t="shared" si="154"/>
        <v>0</v>
      </c>
      <c r="BV170" s="16">
        <f t="shared" si="155"/>
        <v>0</v>
      </c>
      <c r="BW170" s="16">
        <f t="shared" si="156"/>
        <v>0</v>
      </c>
      <c r="BX170" s="16">
        <f t="shared" si="157"/>
        <v>0</v>
      </c>
      <c r="BY170" s="16">
        <f t="shared" si="158"/>
        <v>2128.3676950979634</v>
      </c>
      <c r="BZ170" s="16">
        <f t="shared" si="159"/>
        <v>0</v>
      </c>
      <c r="CA170" s="16">
        <f t="shared" si="160"/>
        <v>0</v>
      </c>
      <c r="CB170" s="16">
        <f t="shared" si="161"/>
        <v>0</v>
      </c>
    </row>
    <row r="171" spans="1:80" x14ac:dyDescent="0.3">
      <c r="A171" t="s">
        <v>255</v>
      </c>
      <c r="B171" t="s">
        <v>265</v>
      </c>
      <c r="C171" t="s">
        <v>272</v>
      </c>
      <c r="D171" t="s">
        <v>689</v>
      </c>
      <c r="E171" t="s">
        <v>690</v>
      </c>
      <c r="F171" s="15">
        <v>3040.3841429870213</v>
      </c>
      <c r="G171" s="15">
        <v>2981.1026470637739</v>
      </c>
      <c r="H171" s="15">
        <v>2792.1579145536366</v>
      </c>
      <c r="I171" s="15">
        <v>2093.2489654020369</v>
      </c>
      <c r="J171" s="15"/>
      <c r="K171" s="15"/>
      <c r="L171" s="15"/>
      <c r="M171" s="15"/>
      <c r="N171" s="15">
        <v>2529.4453566592197</v>
      </c>
      <c r="O171" s="15"/>
      <c r="P171" s="15"/>
      <c r="Q171" s="15"/>
      <c r="R171" s="15">
        <v>3839.5592169698102</v>
      </c>
      <c r="S171" s="15">
        <v>3714.5523487862574</v>
      </c>
      <c r="T171" s="15">
        <v>3725.1632117620657</v>
      </c>
      <c r="U171" s="15">
        <v>3737.6543660686025</v>
      </c>
      <c r="V171" s="15"/>
      <c r="W171" s="15"/>
      <c r="X171" s="15"/>
      <c r="Y171" s="15"/>
      <c r="Z171" s="15">
        <v>3854.5762071375289</v>
      </c>
      <c r="AA171" s="15"/>
      <c r="AB171" s="15"/>
      <c r="AC171" s="15"/>
      <c r="AD171" s="16">
        <f t="shared" si="162"/>
        <v>6879.943359956831</v>
      </c>
      <c r="AE171" s="16">
        <f t="shared" si="163"/>
        <v>6695.6549958500309</v>
      </c>
      <c r="AF171" s="16">
        <f t="shared" si="164"/>
        <v>6517.3211263157027</v>
      </c>
      <c r="AG171" s="16">
        <f t="shared" si="165"/>
        <v>5830.9033314706394</v>
      </c>
      <c r="AH171" s="16">
        <f t="shared" si="166"/>
        <v>0</v>
      </c>
      <c r="AI171" s="16">
        <f t="shared" si="167"/>
        <v>0</v>
      </c>
      <c r="AJ171" s="16">
        <f t="shared" si="168"/>
        <v>0</v>
      </c>
      <c r="AK171" s="16">
        <f t="shared" si="169"/>
        <v>0</v>
      </c>
      <c r="AL171" s="16">
        <f t="shared" si="170"/>
        <v>6384.0215637967485</v>
      </c>
      <c r="AM171" s="16">
        <f t="shared" si="171"/>
        <v>0</v>
      </c>
      <c r="AN171" s="16">
        <f t="shared" si="172"/>
        <v>0</v>
      </c>
      <c r="AO171" s="16">
        <f t="shared" si="173"/>
        <v>0</v>
      </c>
      <c r="AP171" s="15">
        <v>209704</v>
      </c>
      <c r="AQ171" s="15">
        <v>210989.59599999999</v>
      </c>
      <c r="AR171" s="15">
        <v>212063.41699999999</v>
      </c>
      <c r="AS171" s="16">
        <f t="shared" si="126"/>
        <v>1449.845564694532</v>
      </c>
      <c r="AT171" s="16">
        <f t="shared" si="127"/>
        <v>1421.5764349100514</v>
      </c>
      <c r="AU171" s="16">
        <f t="shared" si="128"/>
        <v>1331.4757537069568</v>
      </c>
      <c r="AV171" s="16">
        <f t="shared" si="129"/>
        <v>992.11004006189808</v>
      </c>
      <c r="AW171" s="16">
        <f t="shared" si="130"/>
        <v>0</v>
      </c>
      <c r="AX171" s="16">
        <f t="shared" si="131"/>
        <v>0</v>
      </c>
      <c r="AY171" s="16">
        <f t="shared" si="132"/>
        <v>0</v>
      </c>
      <c r="AZ171" s="16">
        <f t="shared" si="133"/>
        <v>0</v>
      </c>
      <c r="BA171" s="16">
        <f t="shared" si="134"/>
        <v>1198.8483814430451</v>
      </c>
      <c r="BB171" s="16">
        <f t="shared" si="135"/>
        <v>0</v>
      </c>
      <c r="BC171" s="16">
        <f t="shared" si="136"/>
        <v>0</v>
      </c>
      <c r="BD171" s="16">
        <f t="shared" si="137"/>
        <v>0</v>
      </c>
      <c r="BE171" s="16">
        <f t="shared" si="138"/>
        <v>1830.9422886400882</v>
      </c>
      <c r="BF171" s="16">
        <f t="shared" si="139"/>
        <v>1771.3311852831885</v>
      </c>
      <c r="BG171" s="16">
        <f t="shared" si="140"/>
        <v>1776.39110925975</v>
      </c>
      <c r="BH171" s="16">
        <f t="shared" si="141"/>
        <v>1771.4875220997167</v>
      </c>
      <c r="BI171" s="16">
        <f t="shared" si="142"/>
        <v>0</v>
      </c>
      <c r="BJ171" s="16">
        <f t="shared" si="143"/>
        <v>0</v>
      </c>
      <c r="BK171" s="16">
        <f t="shared" si="144"/>
        <v>0</v>
      </c>
      <c r="BL171" s="16">
        <f t="shared" si="145"/>
        <v>0</v>
      </c>
      <c r="BM171" s="16">
        <f t="shared" si="146"/>
        <v>1826.9034493708064</v>
      </c>
      <c r="BN171" s="16">
        <f t="shared" si="147"/>
        <v>0</v>
      </c>
      <c r="BO171" s="16">
        <f t="shared" si="148"/>
        <v>0</v>
      </c>
      <c r="BP171" s="16">
        <f t="shared" si="149"/>
        <v>0</v>
      </c>
      <c r="BQ171" s="16">
        <f t="shared" si="150"/>
        <v>3280.7878533346197</v>
      </c>
      <c r="BR171" s="16">
        <f t="shared" si="151"/>
        <v>3192.9076201932394</v>
      </c>
      <c r="BS171" s="16">
        <f t="shared" si="152"/>
        <v>3107.8668629667068</v>
      </c>
      <c r="BT171" s="16">
        <f t="shared" si="153"/>
        <v>2763.5975621616149</v>
      </c>
      <c r="BU171" s="16">
        <f t="shared" si="154"/>
        <v>0</v>
      </c>
      <c r="BV171" s="16">
        <f t="shared" si="155"/>
        <v>0</v>
      </c>
      <c r="BW171" s="16">
        <f t="shared" si="156"/>
        <v>0</v>
      </c>
      <c r="BX171" s="16">
        <f t="shared" si="157"/>
        <v>0</v>
      </c>
      <c r="BY171" s="16">
        <f t="shared" si="158"/>
        <v>3025.7518308138515</v>
      </c>
      <c r="BZ171" s="16">
        <f t="shared" si="159"/>
        <v>0</v>
      </c>
      <c r="CA171" s="16">
        <f t="shared" si="160"/>
        <v>0</v>
      </c>
      <c r="CB171" s="16">
        <f t="shared" si="161"/>
        <v>0</v>
      </c>
    </row>
    <row r="172" spans="1:80" x14ac:dyDescent="0.3">
      <c r="A172" t="s">
        <v>261</v>
      </c>
      <c r="B172" t="s">
        <v>292</v>
      </c>
      <c r="C172" t="s">
        <v>303</v>
      </c>
      <c r="D172" t="s">
        <v>691</v>
      </c>
      <c r="E172" t="s">
        <v>692</v>
      </c>
      <c r="F172" s="15">
        <v>4208.9686901164832</v>
      </c>
      <c r="G172" s="15">
        <v>4096.0034453673052</v>
      </c>
      <c r="H172" s="15">
        <v>4223.7123131291746</v>
      </c>
      <c r="I172" s="15">
        <v>3672.735139158608</v>
      </c>
      <c r="J172" s="15"/>
      <c r="K172" s="15"/>
      <c r="L172" s="15"/>
      <c r="M172" s="15"/>
      <c r="N172" s="15">
        <v>4208.6793855818287</v>
      </c>
      <c r="O172" s="15"/>
      <c r="P172" s="15"/>
      <c r="Q172" s="15"/>
      <c r="R172" s="15">
        <v>10202.548405372638</v>
      </c>
      <c r="S172" s="15">
        <v>10241.426437553162</v>
      </c>
      <c r="T172" s="15">
        <v>10539.676420602049</v>
      </c>
      <c r="U172" s="15">
        <v>10545.82551658342</v>
      </c>
      <c r="V172" s="15"/>
      <c r="W172" s="15"/>
      <c r="X172" s="15"/>
      <c r="Y172" s="15"/>
      <c r="Z172" s="15">
        <v>10784.898110264683</v>
      </c>
      <c r="AA172" s="15"/>
      <c r="AB172" s="15"/>
      <c r="AC172" s="15"/>
      <c r="AD172" s="16">
        <f t="shared" si="162"/>
        <v>14411.517095489122</v>
      </c>
      <c r="AE172" s="16">
        <f t="shared" si="163"/>
        <v>14337.429882920467</v>
      </c>
      <c r="AF172" s="16">
        <f t="shared" si="164"/>
        <v>14763.388733731223</v>
      </c>
      <c r="AG172" s="16">
        <f t="shared" si="165"/>
        <v>14218.560655742029</v>
      </c>
      <c r="AH172" s="16">
        <f t="shared" si="166"/>
        <v>0</v>
      </c>
      <c r="AI172" s="16">
        <f t="shared" si="167"/>
        <v>0</v>
      </c>
      <c r="AJ172" s="16">
        <f t="shared" si="168"/>
        <v>0</v>
      </c>
      <c r="AK172" s="16">
        <f t="shared" si="169"/>
        <v>0</v>
      </c>
      <c r="AL172" s="16">
        <f t="shared" si="170"/>
        <v>14993.577495846512</v>
      </c>
      <c r="AM172" s="16">
        <f t="shared" si="171"/>
        <v>0</v>
      </c>
      <c r="AN172" s="16">
        <f t="shared" si="172"/>
        <v>0</v>
      </c>
      <c r="AO172" s="16">
        <f t="shared" si="173"/>
        <v>0</v>
      </c>
      <c r="AP172" s="15">
        <v>564562</v>
      </c>
      <c r="AQ172" s="15">
        <v>563026.01600000006</v>
      </c>
      <c r="AR172" s="15">
        <v>565237.85000000009</v>
      </c>
      <c r="AS172" s="16">
        <f t="shared" si="126"/>
        <v>745.52815990386944</v>
      </c>
      <c r="AT172" s="16">
        <f t="shared" si="127"/>
        <v>725.518799594607</v>
      </c>
      <c r="AU172" s="16">
        <f t="shared" si="128"/>
        <v>748.13967520470283</v>
      </c>
      <c r="AV172" s="16">
        <f t="shared" si="129"/>
        <v>652.3206805346997</v>
      </c>
      <c r="AW172" s="16">
        <f t="shared" si="130"/>
        <v>0</v>
      </c>
      <c r="AX172" s="16">
        <f t="shared" si="131"/>
        <v>0</v>
      </c>
      <c r="AY172" s="16">
        <f t="shared" si="132"/>
        <v>0</v>
      </c>
      <c r="AZ172" s="16">
        <f t="shared" si="133"/>
        <v>0</v>
      </c>
      <c r="BA172" s="16">
        <f t="shared" si="134"/>
        <v>747.51064177855471</v>
      </c>
      <c r="BB172" s="16">
        <f t="shared" si="135"/>
        <v>0</v>
      </c>
      <c r="BC172" s="16">
        <f t="shared" si="136"/>
        <v>0</v>
      </c>
      <c r="BD172" s="16">
        <f t="shared" si="137"/>
        <v>0</v>
      </c>
      <c r="BE172" s="16">
        <f t="shared" si="138"/>
        <v>1807.1617298671604</v>
      </c>
      <c r="BF172" s="16">
        <f t="shared" si="139"/>
        <v>1814.0481359980236</v>
      </c>
      <c r="BG172" s="16">
        <f t="shared" si="140"/>
        <v>1866.8766974401478</v>
      </c>
      <c r="BH172" s="16">
        <f t="shared" si="141"/>
        <v>1873.0618509435662</v>
      </c>
      <c r="BI172" s="16">
        <f t="shared" si="142"/>
        <v>0</v>
      </c>
      <c r="BJ172" s="16">
        <f t="shared" si="143"/>
        <v>0</v>
      </c>
      <c r="BK172" s="16">
        <f t="shared" si="144"/>
        <v>0</v>
      </c>
      <c r="BL172" s="16">
        <f t="shared" si="145"/>
        <v>0</v>
      </c>
      <c r="BM172" s="16">
        <f t="shared" si="146"/>
        <v>1915.5239373991346</v>
      </c>
      <c r="BN172" s="16">
        <f t="shared" si="147"/>
        <v>0</v>
      </c>
      <c r="BO172" s="16">
        <f t="shared" si="148"/>
        <v>0</v>
      </c>
      <c r="BP172" s="16">
        <f t="shared" si="149"/>
        <v>0</v>
      </c>
      <c r="BQ172" s="16">
        <f t="shared" si="150"/>
        <v>2552.6898897710298</v>
      </c>
      <c r="BR172" s="16">
        <f t="shared" si="151"/>
        <v>2539.5669355926307</v>
      </c>
      <c r="BS172" s="16">
        <f t="shared" si="152"/>
        <v>2615.0163726448509</v>
      </c>
      <c r="BT172" s="16">
        <f t="shared" si="153"/>
        <v>2525.3825314782657</v>
      </c>
      <c r="BU172" s="16">
        <f t="shared" si="154"/>
        <v>0</v>
      </c>
      <c r="BV172" s="16">
        <f t="shared" si="155"/>
        <v>0</v>
      </c>
      <c r="BW172" s="16">
        <f t="shared" si="156"/>
        <v>0</v>
      </c>
      <c r="BX172" s="16">
        <f t="shared" si="157"/>
        <v>0</v>
      </c>
      <c r="BY172" s="16">
        <f t="shared" si="158"/>
        <v>2663.0345791776895</v>
      </c>
      <c r="BZ172" s="16">
        <f t="shared" si="159"/>
        <v>0</v>
      </c>
      <c r="CA172" s="16">
        <f t="shared" si="160"/>
        <v>0</v>
      </c>
      <c r="CB172" s="16">
        <f t="shared" si="161"/>
        <v>0</v>
      </c>
    </row>
    <row r="173" spans="1:80" x14ac:dyDescent="0.3">
      <c r="A173" t="s">
        <v>288</v>
      </c>
      <c r="B173" t="s">
        <v>312</v>
      </c>
      <c r="C173" t="s">
        <v>336</v>
      </c>
      <c r="D173" t="s">
        <v>694</v>
      </c>
      <c r="E173" t="s">
        <v>695</v>
      </c>
      <c r="F173" s="15">
        <v>1058.10872635643</v>
      </c>
      <c r="G173" s="15">
        <v>981.90612475662556</v>
      </c>
      <c r="H173" s="15">
        <v>1020.2068415719268</v>
      </c>
      <c r="I173" s="15">
        <v>993.44139668578123</v>
      </c>
      <c r="J173" s="15"/>
      <c r="K173" s="15"/>
      <c r="L173" s="15"/>
      <c r="M173" s="15"/>
      <c r="N173" s="15">
        <v>1118.0175966154986</v>
      </c>
      <c r="O173" s="15"/>
      <c r="P173" s="15"/>
      <c r="Q173" s="15"/>
      <c r="R173" s="15">
        <v>2189.1189364613897</v>
      </c>
      <c r="S173" s="15">
        <v>2186.3919737103238</v>
      </c>
      <c r="T173" s="15">
        <v>2266.3078152872517</v>
      </c>
      <c r="U173" s="15">
        <v>2230.6996709453715</v>
      </c>
      <c r="V173" s="15"/>
      <c r="W173" s="15"/>
      <c r="X173" s="15"/>
      <c r="Y173" s="15"/>
      <c r="Z173" s="15">
        <v>2354.8781569796843</v>
      </c>
      <c r="AA173" s="15"/>
      <c r="AB173" s="15"/>
      <c r="AC173" s="15"/>
      <c r="AD173" s="16">
        <f t="shared" si="162"/>
        <v>3247.2276628178197</v>
      </c>
      <c r="AE173" s="16">
        <f t="shared" si="163"/>
        <v>3168.2980984669493</v>
      </c>
      <c r="AF173" s="16">
        <f t="shared" si="164"/>
        <v>3286.5146568591786</v>
      </c>
      <c r="AG173" s="16">
        <f t="shared" si="165"/>
        <v>3224.1410676311525</v>
      </c>
      <c r="AH173" s="16">
        <f t="shared" si="166"/>
        <v>0</v>
      </c>
      <c r="AI173" s="16">
        <f t="shared" si="167"/>
        <v>0</v>
      </c>
      <c r="AJ173" s="16">
        <f t="shared" si="168"/>
        <v>0</v>
      </c>
      <c r="AK173" s="16">
        <f t="shared" si="169"/>
        <v>0</v>
      </c>
      <c r="AL173" s="16">
        <f t="shared" si="170"/>
        <v>3472.8957535951831</v>
      </c>
      <c r="AM173" s="16">
        <f t="shared" si="171"/>
        <v>0</v>
      </c>
      <c r="AN173" s="16">
        <f t="shared" si="172"/>
        <v>0</v>
      </c>
      <c r="AO173" s="16">
        <f t="shared" si="173"/>
        <v>0</v>
      </c>
      <c r="AP173" s="15">
        <v>158473</v>
      </c>
      <c r="AQ173" s="15">
        <v>159809.78899999999</v>
      </c>
      <c r="AR173" s="15">
        <v>160479.18900000001</v>
      </c>
      <c r="AS173" s="16">
        <f t="shared" si="126"/>
        <v>667.69022253407832</v>
      </c>
      <c r="AT173" s="16">
        <f t="shared" si="127"/>
        <v>619.6046801389673</v>
      </c>
      <c r="AU173" s="16">
        <f t="shared" si="128"/>
        <v>643.77328729305736</v>
      </c>
      <c r="AV173" s="16">
        <f t="shared" si="129"/>
        <v>621.63989008569513</v>
      </c>
      <c r="AW173" s="16">
        <f t="shared" si="130"/>
        <v>0</v>
      </c>
      <c r="AX173" s="16">
        <f t="shared" si="131"/>
        <v>0</v>
      </c>
      <c r="AY173" s="16">
        <f t="shared" si="132"/>
        <v>0</v>
      </c>
      <c r="AZ173" s="16">
        <f t="shared" si="133"/>
        <v>0</v>
      </c>
      <c r="BA173" s="16">
        <f t="shared" si="134"/>
        <v>699.59268678810326</v>
      </c>
      <c r="BB173" s="16">
        <f t="shared" si="135"/>
        <v>0</v>
      </c>
      <c r="BC173" s="16">
        <f t="shared" si="136"/>
        <v>0</v>
      </c>
      <c r="BD173" s="16">
        <f t="shared" si="137"/>
        <v>0</v>
      </c>
      <c r="BE173" s="16">
        <f t="shared" si="138"/>
        <v>1381.3829084206077</v>
      </c>
      <c r="BF173" s="16">
        <f t="shared" si="139"/>
        <v>1379.6621340608961</v>
      </c>
      <c r="BG173" s="16">
        <f t="shared" si="140"/>
        <v>1430.0908137583385</v>
      </c>
      <c r="BH173" s="16">
        <f t="shared" si="141"/>
        <v>1395.8467030735967</v>
      </c>
      <c r="BI173" s="16">
        <f t="shared" si="142"/>
        <v>0</v>
      </c>
      <c r="BJ173" s="16">
        <f t="shared" si="143"/>
        <v>0</v>
      </c>
      <c r="BK173" s="16">
        <f t="shared" si="144"/>
        <v>0</v>
      </c>
      <c r="BL173" s="16">
        <f t="shared" si="145"/>
        <v>0</v>
      </c>
      <c r="BM173" s="16">
        <f t="shared" si="146"/>
        <v>1473.5506327335709</v>
      </c>
      <c r="BN173" s="16">
        <f t="shared" si="147"/>
        <v>0</v>
      </c>
      <c r="BO173" s="16">
        <f t="shared" si="148"/>
        <v>0</v>
      </c>
      <c r="BP173" s="16">
        <f t="shared" si="149"/>
        <v>0</v>
      </c>
      <c r="BQ173" s="16">
        <f t="shared" si="150"/>
        <v>2049.0731309546863</v>
      </c>
      <c r="BR173" s="16">
        <f t="shared" si="151"/>
        <v>1999.2668141998633</v>
      </c>
      <c r="BS173" s="16">
        <f t="shared" si="152"/>
        <v>2073.8641010513961</v>
      </c>
      <c r="BT173" s="16">
        <f t="shared" si="153"/>
        <v>2017.4865931592917</v>
      </c>
      <c r="BU173" s="16">
        <f t="shared" si="154"/>
        <v>0</v>
      </c>
      <c r="BV173" s="16">
        <f t="shared" si="155"/>
        <v>0</v>
      </c>
      <c r="BW173" s="16">
        <f t="shared" si="156"/>
        <v>0</v>
      </c>
      <c r="BX173" s="16">
        <f t="shared" si="157"/>
        <v>0</v>
      </c>
      <c r="BY173" s="16">
        <f t="shared" si="158"/>
        <v>2173.1433195216741</v>
      </c>
      <c r="BZ173" s="16">
        <f t="shared" si="159"/>
        <v>0</v>
      </c>
      <c r="CA173" s="16">
        <f t="shared" si="160"/>
        <v>0</v>
      </c>
      <c r="CB173" s="16">
        <f t="shared" si="161"/>
        <v>0</v>
      </c>
    </row>
    <row r="174" spans="1:80" x14ac:dyDescent="0.3">
      <c r="A174" t="s">
        <v>288</v>
      </c>
      <c r="B174" t="s">
        <v>312</v>
      </c>
      <c r="C174" t="s">
        <v>342</v>
      </c>
      <c r="D174" t="s">
        <v>696</v>
      </c>
      <c r="E174" t="s">
        <v>697</v>
      </c>
      <c r="F174" s="15">
        <v>6446.5823509921211</v>
      </c>
      <c r="G174" s="15">
        <v>6641.3599924852933</v>
      </c>
      <c r="H174" s="15">
        <v>7031.783618699299</v>
      </c>
      <c r="I174" s="15">
        <v>7115.3718608830914</v>
      </c>
      <c r="J174" s="15"/>
      <c r="K174" s="15"/>
      <c r="L174" s="15"/>
      <c r="M174" s="15"/>
      <c r="N174" s="15">
        <v>7557.1702966716603</v>
      </c>
      <c r="O174" s="15"/>
      <c r="P174" s="15"/>
      <c r="Q174" s="15"/>
      <c r="R174" s="15">
        <v>16138.89367361318</v>
      </c>
      <c r="S174" s="15">
        <v>15737.132938723898</v>
      </c>
      <c r="T174" s="15">
        <v>16376.676879547274</v>
      </c>
      <c r="U174" s="15">
        <v>16517.68109074458</v>
      </c>
      <c r="V174" s="15"/>
      <c r="W174" s="15"/>
      <c r="X174" s="15"/>
      <c r="Y174" s="15"/>
      <c r="Z174" s="15">
        <v>16405.599714406919</v>
      </c>
      <c r="AA174" s="15"/>
      <c r="AB174" s="15"/>
      <c r="AC174" s="15"/>
      <c r="AD174" s="16">
        <f t="shared" si="162"/>
        <v>22585.476024605301</v>
      </c>
      <c r="AE174" s="16">
        <f t="shared" si="163"/>
        <v>22378.492931209192</v>
      </c>
      <c r="AF174" s="16">
        <f t="shared" si="164"/>
        <v>23408.460498246575</v>
      </c>
      <c r="AG174" s="16">
        <f t="shared" si="165"/>
        <v>23633.052951627673</v>
      </c>
      <c r="AH174" s="16">
        <f t="shared" si="166"/>
        <v>0</v>
      </c>
      <c r="AI174" s="16">
        <f t="shared" si="167"/>
        <v>0</v>
      </c>
      <c r="AJ174" s="16">
        <f t="shared" si="168"/>
        <v>0</v>
      </c>
      <c r="AK174" s="16">
        <f t="shared" si="169"/>
        <v>0</v>
      </c>
      <c r="AL174" s="16">
        <f t="shared" si="170"/>
        <v>23962.770011078581</v>
      </c>
      <c r="AM174" s="16">
        <f t="shared" si="171"/>
        <v>0</v>
      </c>
      <c r="AN174" s="16">
        <f t="shared" si="172"/>
        <v>0</v>
      </c>
      <c r="AO174" s="16">
        <f t="shared" si="173"/>
        <v>0</v>
      </c>
      <c r="AP174" s="15">
        <v>852353</v>
      </c>
      <c r="AQ174" s="15">
        <v>860453.73200000008</v>
      </c>
      <c r="AR174" s="15">
        <v>867419.625</v>
      </c>
      <c r="AS174" s="16">
        <f t="shared" si="126"/>
        <v>756.32775985913361</v>
      </c>
      <c r="AT174" s="16">
        <f t="shared" si="127"/>
        <v>779.17951746345625</v>
      </c>
      <c r="AU174" s="16">
        <f t="shared" si="128"/>
        <v>824.98490868211877</v>
      </c>
      <c r="AV174" s="16">
        <f t="shared" si="129"/>
        <v>826.9325352735051</v>
      </c>
      <c r="AW174" s="16">
        <f t="shared" si="130"/>
        <v>0</v>
      </c>
      <c r="AX174" s="16">
        <f t="shared" si="131"/>
        <v>0</v>
      </c>
      <c r="AY174" s="16">
        <f t="shared" si="132"/>
        <v>0</v>
      </c>
      <c r="AZ174" s="16">
        <f t="shared" si="133"/>
        <v>0</v>
      </c>
      <c r="BA174" s="16">
        <f t="shared" si="134"/>
        <v>878.27735712251638</v>
      </c>
      <c r="BB174" s="16">
        <f t="shared" si="135"/>
        <v>0</v>
      </c>
      <c r="BC174" s="16">
        <f t="shared" si="136"/>
        <v>0</v>
      </c>
      <c r="BD174" s="16">
        <f t="shared" si="137"/>
        <v>0</v>
      </c>
      <c r="BE174" s="16">
        <f t="shared" si="138"/>
        <v>1893.4518531187407</v>
      </c>
      <c r="BF174" s="16">
        <f t="shared" si="139"/>
        <v>1846.3163664261051</v>
      </c>
      <c r="BG174" s="16">
        <f t="shared" si="140"/>
        <v>1921.3491217309347</v>
      </c>
      <c r="BH174" s="16">
        <f t="shared" si="141"/>
        <v>1919.6477946991552</v>
      </c>
      <c r="BI174" s="16">
        <f t="shared" si="142"/>
        <v>0</v>
      </c>
      <c r="BJ174" s="16">
        <f t="shared" si="143"/>
        <v>0</v>
      </c>
      <c r="BK174" s="16">
        <f t="shared" si="144"/>
        <v>0</v>
      </c>
      <c r="BL174" s="16">
        <f t="shared" si="145"/>
        <v>0</v>
      </c>
      <c r="BM174" s="16">
        <f t="shared" si="146"/>
        <v>1906.6219488960178</v>
      </c>
      <c r="BN174" s="16">
        <f t="shared" si="147"/>
        <v>0</v>
      </c>
      <c r="BO174" s="16">
        <f t="shared" si="148"/>
        <v>0</v>
      </c>
      <c r="BP174" s="16">
        <f t="shared" si="149"/>
        <v>0</v>
      </c>
      <c r="BQ174" s="16">
        <f t="shared" si="150"/>
        <v>2649.7796129778744</v>
      </c>
      <c r="BR174" s="16">
        <f t="shared" si="151"/>
        <v>2625.4958838895609</v>
      </c>
      <c r="BS174" s="16">
        <f t="shared" si="152"/>
        <v>2746.3340304130538</v>
      </c>
      <c r="BT174" s="16">
        <f t="shared" si="153"/>
        <v>2746.5803299726604</v>
      </c>
      <c r="BU174" s="16">
        <f t="shared" si="154"/>
        <v>0</v>
      </c>
      <c r="BV174" s="16">
        <f t="shared" si="155"/>
        <v>0</v>
      </c>
      <c r="BW174" s="16">
        <f t="shared" si="156"/>
        <v>0</v>
      </c>
      <c r="BX174" s="16">
        <f t="shared" si="157"/>
        <v>0</v>
      </c>
      <c r="BY174" s="16">
        <f t="shared" si="158"/>
        <v>2784.8993060185344</v>
      </c>
      <c r="BZ174" s="16">
        <f t="shared" si="159"/>
        <v>0</v>
      </c>
      <c r="CA174" s="16">
        <f t="shared" si="160"/>
        <v>0</v>
      </c>
      <c r="CB174" s="16">
        <f t="shared" si="161"/>
        <v>0</v>
      </c>
    </row>
    <row r="175" spans="1:80" x14ac:dyDescent="0.3">
      <c r="A175" t="s">
        <v>270</v>
      </c>
      <c r="B175" t="s">
        <v>305</v>
      </c>
      <c r="C175" t="s">
        <v>346</v>
      </c>
      <c r="D175" t="s">
        <v>698</v>
      </c>
      <c r="E175" t="s">
        <v>699</v>
      </c>
      <c r="F175" s="15">
        <v>1199.9545410207866</v>
      </c>
      <c r="G175" s="15">
        <v>1130.8382913089099</v>
      </c>
      <c r="H175" s="15">
        <v>1158.0899687303506</v>
      </c>
      <c r="I175" s="15">
        <v>1177.2875043222664</v>
      </c>
      <c r="J175" s="15"/>
      <c r="K175" s="15"/>
      <c r="L175" s="15"/>
      <c r="M175" s="15"/>
      <c r="N175" s="15">
        <v>1263.5384617136788</v>
      </c>
      <c r="O175" s="15"/>
      <c r="P175" s="15"/>
      <c r="Q175" s="15"/>
      <c r="R175" s="15">
        <v>2755.9210265168658</v>
      </c>
      <c r="S175" s="15">
        <v>2673.8348259617874</v>
      </c>
      <c r="T175" s="15">
        <v>2894.5664795572225</v>
      </c>
      <c r="U175" s="15">
        <v>2896.6826908948565</v>
      </c>
      <c r="V175" s="15"/>
      <c r="W175" s="15"/>
      <c r="X175" s="15"/>
      <c r="Y175" s="15"/>
      <c r="Z175" s="15">
        <v>2724.429373966268</v>
      </c>
      <c r="AA175" s="15"/>
      <c r="AB175" s="15"/>
      <c r="AC175" s="15"/>
      <c r="AD175" s="16">
        <f t="shared" si="162"/>
        <v>3955.8755675376524</v>
      </c>
      <c r="AE175" s="16">
        <f t="shared" si="163"/>
        <v>3804.6731172706973</v>
      </c>
      <c r="AF175" s="16">
        <f t="shared" si="164"/>
        <v>4052.6564482875729</v>
      </c>
      <c r="AG175" s="16">
        <f t="shared" si="165"/>
        <v>4073.9701952171226</v>
      </c>
      <c r="AH175" s="16">
        <f t="shared" si="166"/>
        <v>0</v>
      </c>
      <c r="AI175" s="16">
        <f t="shared" si="167"/>
        <v>0</v>
      </c>
      <c r="AJ175" s="16">
        <f t="shared" si="168"/>
        <v>0</v>
      </c>
      <c r="AK175" s="16">
        <f t="shared" si="169"/>
        <v>0</v>
      </c>
      <c r="AL175" s="16">
        <f t="shared" si="170"/>
        <v>3987.9678356799468</v>
      </c>
      <c r="AM175" s="16">
        <f t="shared" si="171"/>
        <v>0</v>
      </c>
      <c r="AN175" s="16">
        <f t="shared" si="172"/>
        <v>0</v>
      </c>
      <c r="AO175" s="16">
        <f t="shared" si="173"/>
        <v>0</v>
      </c>
      <c r="AP175" s="15">
        <v>244796</v>
      </c>
      <c r="AQ175" s="15">
        <v>248341.15599999999</v>
      </c>
      <c r="AR175" s="15">
        <v>250861.43599999999</v>
      </c>
      <c r="AS175" s="16">
        <f t="shared" si="126"/>
        <v>490.18551815421267</v>
      </c>
      <c r="AT175" s="16">
        <f t="shared" si="127"/>
        <v>461.95129467348727</v>
      </c>
      <c r="AU175" s="16">
        <f t="shared" si="128"/>
        <v>473.08369774438745</v>
      </c>
      <c r="AV175" s="16">
        <f t="shared" si="129"/>
        <v>474.06057187003927</v>
      </c>
      <c r="AW175" s="16">
        <f t="shared" si="130"/>
        <v>0</v>
      </c>
      <c r="AX175" s="16">
        <f t="shared" si="131"/>
        <v>0</v>
      </c>
      <c r="AY175" s="16">
        <f t="shared" si="132"/>
        <v>0</v>
      </c>
      <c r="AZ175" s="16">
        <f t="shared" si="133"/>
        <v>0</v>
      </c>
      <c r="BA175" s="16">
        <f t="shared" si="134"/>
        <v>508.79140697632852</v>
      </c>
      <c r="BB175" s="16">
        <f t="shared" si="135"/>
        <v>0</v>
      </c>
      <c r="BC175" s="16">
        <f t="shared" si="136"/>
        <v>0</v>
      </c>
      <c r="BD175" s="16">
        <f t="shared" si="137"/>
        <v>0</v>
      </c>
      <c r="BE175" s="16">
        <f t="shared" si="138"/>
        <v>1125.8031285302316</v>
      </c>
      <c r="BF175" s="16">
        <f t="shared" si="139"/>
        <v>1092.2706359424938</v>
      </c>
      <c r="BG175" s="16">
        <f t="shared" si="140"/>
        <v>1182.4402684509644</v>
      </c>
      <c r="BH175" s="16">
        <f t="shared" si="141"/>
        <v>1166.4126629477623</v>
      </c>
      <c r="BI175" s="16">
        <f t="shared" si="142"/>
        <v>0</v>
      </c>
      <c r="BJ175" s="16">
        <f t="shared" si="143"/>
        <v>0</v>
      </c>
      <c r="BK175" s="16">
        <f t="shared" si="144"/>
        <v>0</v>
      </c>
      <c r="BL175" s="16">
        <f t="shared" si="145"/>
        <v>0</v>
      </c>
      <c r="BM175" s="16">
        <f t="shared" si="146"/>
        <v>1097.0510961003451</v>
      </c>
      <c r="BN175" s="16">
        <f t="shared" si="147"/>
        <v>0</v>
      </c>
      <c r="BO175" s="16">
        <f t="shared" si="148"/>
        <v>0</v>
      </c>
      <c r="BP175" s="16">
        <f t="shared" si="149"/>
        <v>0</v>
      </c>
      <c r="BQ175" s="16">
        <f t="shared" si="150"/>
        <v>1615.9886466844443</v>
      </c>
      <c r="BR175" s="16">
        <f t="shared" si="151"/>
        <v>1554.2219306159811</v>
      </c>
      <c r="BS175" s="16">
        <f t="shared" si="152"/>
        <v>1655.5239661953515</v>
      </c>
      <c r="BT175" s="16">
        <f t="shared" si="153"/>
        <v>1640.4732348178015</v>
      </c>
      <c r="BU175" s="16">
        <f t="shared" si="154"/>
        <v>0</v>
      </c>
      <c r="BV175" s="16">
        <f t="shared" si="155"/>
        <v>0</v>
      </c>
      <c r="BW175" s="16">
        <f t="shared" si="156"/>
        <v>0</v>
      </c>
      <c r="BX175" s="16">
        <f t="shared" si="157"/>
        <v>0</v>
      </c>
      <c r="BY175" s="16">
        <f t="shared" si="158"/>
        <v>1605.8425030766737</v>
      </c>
      <c r="BZ175" s="16">
        <f t="shared" si="159"/>
        <v>0</v>
      </c>
      <c r="CA175" s="16">
        <f t="shared" si="160"/>
        <v>0</v>
      </c>
      <c r="CB175" s="16">
        <f t="shared" si="161"/>
        <v>0</v>
      </c>
    </row>
    <row r="176" spans="1:80" x14ac:dyDescent="0.3">
      <c r="A176" t="s">
        <v>255</v>
      </c>
      <c r="B176" t="s">
        <v>265</v>
      </c>
      <c r="C176" t="s">
        <v>281</v>
      </c>
      <c r="D176" t="s">
        <v>700</v>
      </c>
      <c r="E176" t="s">
        <v>701</v>
      </c>
      <c r="F176" s="15">
        <v>2189.1098388992214</v>
      </c>
      <c r="G176" s="15">
        <v>2686.1478530749459</v>
      </c>
      <c r="H176" s="15">
        <v>3214.213976865768</v>
      </c>
      <c r="I176" s="15">
        <v>3107.7098654102674</v>
      </c>
      <c r="J176" s="15"/>
      <c r="K176" s="15"/>
      <c r="L176" s="15"/>
      <c r="M176" s="15"/>
      <c r="N176" s="15">
        <v>3584.9775198404659</v>
      </c>
      <c r="O176" s="15"/>
      <c r="P176" s="15"/>
      <c r="Q176" s="15"/>
      <c r="R176" s="15">
        <v>6438.7825120477264</v>
      </c>
      <c r="S176" s="15">
        <v>6466.4179431696502</v>
      </c>
      <c r="T176" s="15">
        <v>6843.7961138040446</v>
      </c>
      <c r="U176" s="15">
        <v>6893.582537545477</v>
      </c>
      <c r="V176" s="15"/>
      <c r="W176" s="15"/>
      <c r="X176" s="15"/>
      <c r="Y176" s="15"/>
      <c r="Z176" s="15">
        <v>7117.4526609073127</v>
      </c>
      <c r="AA176" s="15"/>
      <c r="AB176" s="15"/>
      <c r="AC176" s="15"/>
      <c r="AD176" s="16">
        <f t="shared" si="162"/>
        <v>8627.8923509469478</v>
      </c>
      <c r="AE176" s="16">
        <f t="shared" si="163"/>
        <v>9152.5657962445966</v>
      </c>
      <c r="AF176" s="16">
        <f t="shared" si="164"/>
        <v>10058.010090669814</v>
      </c>
      <c r="AG176" s="16">
        <f t="shared" si="165"/>
        <v>10001.292402955743</v>
      </c>
      <c r="AH176" s="16">
        <f t="shared" si="166"/>
        <v>0</v>
      </c>
      <c r="AI176" s="16">
        <f t="shared" si="167"/>
        <v>0</v>
      </c>
      <c r="AJ176" s="16">
        <f t="shared" si="168"/>
        <v>0</v>
      </c>
      <c r="AK176" s="16">
        <f t="shared" si="169"/>
        <v>0</v>
      </c>
      <c r="AL176" s="16">
        <f t="shared" si="170"/>
        <v>10702.430180747779</v>
      </c>
      <c r="AM176" s="16">
        <f t="shared" si="171"/>
        <v>0</v>
      </c>
      <c r="AN176" s="16">
        <f t="shared" si="172"/>
        <v>0</v>
      </c>
      <c r="AO176" s="16">
        <f t="shared" si="173"/>
        <v>0</v>
      </c>
      <c r="AP176" s="15">
        <v>324650</v>
      </c>
      <c r="AQ176" s="15">
        <v>325316.674</v>
      </c>
      <c r="AR176" s="15">
        <v>326254.97399999999</v>
      </c>
      <c r="AS176" s="16">
        <f t="shared" si="126"/>
        <v>674.29842565816148</v>
      </c>
      <c r="AT176" s="16">
        <f t="shared" si="127"/>
        <v>827.39807579699539</v>
      </c>
      <c r="AU176" s="16">
        <f t="shared" si="128"/>
        <v>990.05512917473209</v>
      </c>
      <c r="AV176" s="16">
        <f t="shared" si="129"/>
        <v>955.28760551949688</v>
      </c>
      <c r="AW176" s="16">
        <f t="shared" si="130"/>
        <v>0</v>
      </c>
      <c r="AX176" s="16">
        <f t="shared" si="131"/>
        <v>0</v>
      </c>
      <c r="AY176" s="16">
        <f t="shared" si="132"/>
        <v>0</v>
      </c>
      <c r="AZ176" s="16">
        <f t="shared" si="133"/>
        <v>0</v>
      </c>
      <c r="BA176" s="16">
        <f t="shared" si="134"/>
        <v>1101.9962413117705</v>
      </c>
      <c r="BB176" s="16">
        <f t="shared" si="135"/>
        <v>0</v>
      </c>
      <c r="BC176" s="16">
        <f t="shared" si="136"/>
        <v>0</v>
      </c>
      <c r="BD176" s="16">
        <f t="shared" si="137"/>
        <v>0</v>
      </c>
      <c r="BE176" s="16">
        <f t="shared" si="138"/>
        <v>1983.2997110881645</v>
      </c>
      <c r="BF176" s="16">
        <f t="shared" si="139"/>
        <v>1991.8120878391037</v>
      </c>
      <c r="BG176" s="16">
        <f t="shared" si="140"/>
        <v>2108.0536312348822</v>
      </c>
      <c r="BH176" s="16">
        <f t="shared" si="141"/>
        <v>2119.0375681590417</v>
      </c>
      <c r="BI176" s="16">
        <f t="shared" si="142"/>
        <v>0</v>
      </c>
      <c r="BJ176" s="16">
        <f t="shared" si="143"/>
        <v>0</v>
      </c>
      <c r="BK176" s="16">
        <f t="shared" si="144"/>
        <v>0</v>
      </c>
      <c r="BL176" s="16">
        <f t="shared" si="145"/>
        <v>0</v>
      </c>
      <c r="BM176" s="16">
        <f t="shared" si="146"/>
        <v>2187.8536299394577</v>
      </c>
      <c r="BN176" s="16">
        <f t="shared" si="147"/>
        <v>0</v>
      </c>
      <c r="BO176" s="16">
        <f t="shared" si="148"/>
        <v>0</v>
      </c>
      <c r="BP176" s="16">
        <f t="shared" si="149"/>
        <v>0</v>
      </c>
      <c r="BQ176" s="16">
        <f t="shared" si="150"/>
        <v>2657.598136746326</v>
      </c>
      <c r="BR176" s="16">
        <f t="shared" si="151"/>
        <v>2819.2101636360994</v>
      </c>
      <c r="BS176" s="16">
        <f t="shared" si="152"/>
        <v>3098.1087604096147</v>
      </c>
      <c r="BT176" s="16">
        <f t="shared" si="153"/>
        <v>3074.3251736785382</v>
      </c>
      <c r="BU176" s="16">
        <f t="shared" si="154"/>
        <v>0</v>
      </c>
      <c r="BV176" s="16">
        <f t="shared" si="155"/>
        <v>0</v>
      </c>
      <c r="BW176" s="16">
        <f t="shared" si="156"/>
        <v>0</v>
      </c>
      <c r="BX176" s="16">
        <f t="shared" si="157"/>
        <v>0</v>
      </c>
      <c r="BY176" s="16">
        <f t="shared" si="158"/>
        <v>3289.8498712512283</v>
      </c>
      <c r="BZ176" s="16">
        <f t="shared" si="159"/>
        <v>0</v>
      </c>
      <c r="CA176" s="16">
        <f t="shared" si="160"/>
        <v>0</v>
      </c>
      <c r="CB176" s="16">
        <f t="shared" si="161"/>
        <v>0</v>
      </c>
    </row>
    <row r="177" spans="1:80" x14ac:dyDescent="0.3">
      <c r="A177" t="s">
        <v>279</v>
      </c>
      <c r="B177" t="s">
        <v>320</v>
      </c>
      <c r="C177" t="s">
        <v>331</v>
      </c>
      <c r="D177" t="s">
        <v>702</v>
      </c>
      <c r="E177" t="s">
        <v>703</v>
      </c>
      <c r="F177" s="15">
        <v>3329.2747662323518</v>
      </c>
      <c r="G177" s="15">
        <v>3515.4314680495449</v>
      </c>
      <c r="H177" s="15">
        <v>3863.1193586013997</v>
      </c>
      <c r="I177" s="15">
        <v>3639.5074199345418</v>
      </c>
      <c r="J177" s="15"/>
      <c r="K177" s="15"/>
      <c r="L177" s="15"/>
      <c r="M177" s="15"/>
      <c r="N177" s="15">
        <v>4058.6041495166355</v>
      </c>
      <c r="O177" s="15"/>
      <c r="P177" s="15"/>
      <c r="Q177" s="15"/>
      <c r="R177" s="15">
        <v>8035.1432690466936</v>
      </c>
      <c r="S177" s="15">
        <v>8146.3290306433501</v>
      </c>
      <c r="T177" s="15">
        <v>8636.9209238799504</v>
      </c>
      <c r="U177" s="15">
        <v>8862.0884289053829</v>
      </c>
      <c r="V177" s="15"/>
      <c r="W177" s="15"/>
      <c r="X177" s="15"/>
      <c r="Y177" s="15"/>
      <c r="Z177" s="15">
        <v>8560.3899400774571</v>
      </c>
      <c r="AA177" s="15"/>
      <c r="AB177" s="15"/>
      <c r="AC177" s="15"/>
      <c r="AD177" s="16">
        <f t="shared" si="162"/>
        <v>11364.418035279046</v>
      </c>
      <c r="AE177" s="16">
        <f t="shared" si="163"/>
        <v>11661.760498692895</v>
      </c>
      <c r="AF177" s="16">
        <f t="shared" si="164"/>
        <v>12500.04028248135</v>
      </c>
      <c r="AG177" s="16">
        <f t="shared" si="165"/>
        <v>12501.595848839925</v>
      </c>
      <c r="AH177" s="16">
        <f t="shared" si="166"/>
        <v>0</v>
      </c>
      <c r="AI177" s="16">
        <f t="shared" si="167"/>
        <v>0</v>
      </c>
      <c r="AJ177" s="16">
        <f t="shared" si="168"/>
        <v>0</v>
      </c>
      <c r="AK177" s="16">
        <f t="shared" si="169"/>
        <v>0</v>
      </c>
      <c r="AL177" s="16">
        <f t="shared" si="170"/>
        <v>12618.994089594093</v>
      </c>
      <c r="AM177" s="16">
        <f t="shared" si="171"/>
        <v>0</v>
      </c>
      <c r="AN177" s="16">
        <f t="shared" si="172"/>
        <v>0</v>
      </c>
      <c r="AO177" s="16">
        <f t="shared" si="173"/>
        <v>0</v>
      </c>
      <c r="AP177" s="15">
        <v>496043</v>
      </c>
      <c r="AQ177" s="15">
        <v>498500.06599999999</v>
      </c>
      <c r="AR177" s="15">
        <v>503644.45699999999</v>
      </c>
      <c r="AS177" s="16">
        <f t="shared" si="126"/>
        <v>671.16656544540524</v>
      </c>
      <c r="AT177" s="16">
        <f t="shared" si="127"/>
        <v>708.69490508878164</v>
      </c>
      <c r="AU177" s="16">
        <f t="shared" si="128"/>
        <v>778.78719357019452</v>
      </c>
      <c r="AV177" s="16">
        <f t="shared" si="129"/>
        <v>730.09166260261679</v>
      </c>
      <c r="AW177" s="16">
        <f t="shared" si="130"/>
        <v>0</v>
      </c>
      <c r="AX177" s="16">
        <f t="shared" si="131"/>
        <v>0</v>
      </c>
      <c r="AY177" s="16">
        <f t="shared" si="132"/>
        <v>0</v>
      </c>
      <c r="AZ177" s="16">
        <f t="shared" si="133"/>
        <v>0</v>
      </c>
      <c r="BA177" s="16">
        <f t="shared" si="134"/>
        <v>814.16321206999305</v>
      </c>
      <c r="BB177" s="16">
        <f t="shared" si="135"/>
        <v>0</v>
      </c>
      <c r="BC177" s="16">
        <f t="shared" si="136"/>
        <v>0</v>
      </c>
      <c r="BD177" s="16">
        <f t="shared" si="137"/>
        <v>0</v>
      </c>
      <c r="BE177" s="16">
        <f t="shared" si="138"/>
        <v>1619.8481319253965</v>
      </c>
      <c r="BF177" s="16">
        <f t="shared" si="139"/>
        <v>1642.2626729221763</v>
      </c>
      <c r="BG177" s="16">
        <f t="shared" si="140"/>
        <v>1741.1637547309306</v>
      </c>
      <c r="BH177" s="16">
        <f t="shared" si="141"/>
        <v>1777.7507032276669</v>
      </c>
      <c r="BI177" s="16">
        <f t="shared" si="142"/>
        <v>0</v>
      </c>
      <c r="BJ177" s="16">
        <f t="shared" si="143"/>
        <v>0</v>
      </c>
      <c r="BK177" s="16">
        <f t="shared" si="144"/>
        <v>0</v>
      </c>
      <c r="BL177" s="16">
        <f t="shared" si="145"/>
        <v>0</v>
      </c>
      <c r="BM177" s="16">
        <f t="shared" si="146"/>
        <v>1717.229449690275</v>
      </c>
      <c r="BN177" s="16">
        <f t="shared" si="147"/>
        <v>0</v>
      </c>
      <c r="BO177" s="16">
        <f t="shared" si="148"/>
        <v>0</v>
      </c>
      <c r="BP177" s="16">
        <f t="shared" si="149"/>
        <v>0</v>
      </c>
      <c r="BQ177" s="16">
        <f t="shared" si="150"/>
        <v>2291.0146973708015</v>
      </c>
      <c r="BR177" s="16">
        <f t="shared" si="151"/>
        <v>2350.9575780109576</v>
      </c>
      <c r="BS177" s="16">
        <f t="shared" si="152"/>
        <v>2519.9509483011252</v>
      </c>
      <c r="BT177" s="16">
        <f t="shared" si="153"/>
        <v>2507.8423658302836</v>
      </c>
      <c r="BU177" s="16">
        <f t="shared" si="154"/>
        <v>0</v>
      </c>
      <c r="BV177" s="16">
        <f t="shared" si="155"/>
        <v>0</v>
      </c>
      <c r="BW177" s="16">
        <f t="shared" si="156"/>
        <v>0</v>
      </c>
      <c r="BX177" s="16">
        <f t="shared" si="157"/>
        <v>0</v>
      </c>
      <c r="BY177" s="16">
        <f t="shared" si="158"/>
        <v>2531.3926617602683</v>
      </c>
      <c r="BZ177" s="16">
        <f t="shared" si="159"/>
        <v>0</v>
      </c>
      <c r="CA177" s="16">
        <f t="shared" si="160"/>
        <v>0</v>
      </c>
      <c r="CB177" s="16">
        <f t="shared" si="161"/>
        <v>0</v>
      </c>
    </row>
    <row r="178" spans="1:80" x14ac:dyDescent="0.3">
      <c r="A178" t="s">
        <v>288</v>
      </c>
      <c r="B178" t="s">
        <v>312</v>
      </c>
      <c r="C178" t="s">
        <v>336</v>
      </c>
      <c r="D178" t="s">
        <v>704</v>
      </c>
      <c r="E178" t="s">
        <v>705</v>
      </c>
      <c r="F178" s="15">
        <v>1510.4714064160266</v>
      </c>
      <c r="G178" s="15">
        <v>1467.9385653160728</v>
      </c>
      <c r="H178" s="15">
        <v>1664.0119764143874</v>
      </c>
      <c r="I178" s="15">
        <v>1678.9886498323178</v>
      </c>
      <c r="J178" s="15"/>
      <c r="K178" s="15"/>
      <c r="L178" s="15"/>
      <c r="M178" s="15"/>
      <c r="N178" s="15">
        <v>1859.9484788995414</v>
      </c>
      <c r="O178" s="15"/>
      <c r="P178" s="15"/>
      <c r="Q178" s="15"/>
      <c r="R178" s="15">
        <v>2451.3759343012043</v>
      </c>
      <c r="S178" s="15">
        <v>2360.3806481443735</v>
      </c>
      <c r="T178" s="15">
        <v>2436.086843064681</v>
      </c>
      <c r="U178" s="15">
        <v>2375.4967740911538</v>
      </c>
      <c r="V178" s="15"/>
      <c r="W178" s="15"/>
      <c r="X178" s="15"/>
      <c r="Y178" s="15"/>
      <c r="Z178" s="15">
        <v>2538.5001370583018</v>
      </c>
      <c r="AA178" s="15"/>
      <c r="AB178" s="15"/>
      <c r="AC178" s="15"/>
      <c r="AD178" s="16">
        <f t="shared" si="162"/>
        <v>3961.847340717231</v>
      </c>
      <c r="AE178" s="16">
        <f t="shared" si="163"/>
        <v>3828.319213460446</v>
      </c>
      <c r="AF178" s="16">
        <f t="shared" si="164"/>
        <v>4100.098819479068</v>
      </c>
      <c r="AG178" s="16">
        <f t="shared" si="165"/>
        <v>4054.4854239234719</v>
      </c>
      <c r="AH178" s="16">
        <f t="shared" si="166"/>
        <v>0</v>
      </c>
      <c r="AI178" s="16">
        <f t="shared" si="167"/>
        <v>0</v>
      </c>
      <c r="AJ178" s="16">
        <f t="shared" si="168"/>
        <v>0</v>
      </c>
      <c r="AK178" s="16">
        <f t="shared" si="169"/>
        <v>0</v>
      </c>
      <c r="AL178" s="16">
        <f t="shared" si="170"/>
        <v>4398.4486159578428</v>
      </c>
      <c r="AM178" s="16">
        <f t="shared" si="171"/>
        <v>0</v>
      </c>
      <c r="AN178" s="16">
        <f t="shared" si="172"/>
        <v>0</v>
      </c>
      <c r="AO178" s="16">
        <f t="shared" si="173"/>
        <v>0</v>
      </c>
      <c r="AP178" s="15">
        <v>150140</v>
      </c>
      <c r="AQ178" s="15">
        <v>150646.95800000001</v>
      </c>
      <c r="AR178" s="15">
        <v>151246.22399999999</v>
      </c>
      <c r="AS178" s="16">
        <f t="shared" si="126"/>
        <v>1006.0419651099152</v>
      </c>
      <c r="AT178" s="16">
        <f t="shared" si="127"/>
        <v>977.7131779113314</v>
      </c>
      <c r="AU178" s="16">
        <f t="shared" si="128"/>
        <v>1108.3068978382757</v>
      </c>
      <c r="AV178" s="16">
        <f t="shared" si="129"/>
        <v>1114.5187875830309</v>
      </c>
      <c r="AW178" s="16">
        <f t="shared" si="130"/>
        <v>0</v>
      </c>
      <c r="AX178" s="16">
        <f t="shared" si="131"/>
        <v>0</v>
      </c>
      <c r="AY178" s="16">
        <f t="shared" si="132"/>
        <v>0</v>
      </c>
      <c r="AZ178" s="16">
        <f t="shared" si="133"/>
        <v>0</v>
      </c>
      <c r="BA178" s="16">
        <f t="shared" si="134"/>
        <v>1234.6405819223653</v>
      </c>
      <c r="BB178" s="16">
        <f t="shared" si="135"/>
        <v>0</v>
      </c>
      <c r="BC178" s="16">
        <f t="shared" si="136"/>
        <v>0</v>
      </c>
      <c r="BD178" s="16">
        <f t="shared" si="137"/>
        <v>0</v>
      </c>
      <c r="BE178" s="16">
        <f t="shared" si="138"/>
        <v>1632.7267445725352</v>
      </c>
      <c r="BF178" s="16">
        <f t="shared" si="139"/>
        <v>1572.1197869617513</v>
      </c>
      <c r="BG178" s="16">
        <f t="shared" si="140"/>
        <v>1622.5435214231259</v>
      </c>
      <c r="BH178" s="16">
        <f t="shared" si="141"/>
        <v>1576.8634200307938</v>
      </c>
      <c r="BI178" s="16">
        <f t="shared" si="142"/>
        <v>0</v>
      </c>
      <c r="BJ178" s="16">
        <f t="shared" si="143"/>
        <v>0</v>
      </c>
      <c r="BK178" s="16">
        <f t="shared" si="144"/>
        <v>0</v>
      </c>
      <c r="BL178" s="16">
        <f t="shared" si="145"/>
        <v>0</v>
      </c>
      <c r="BM178" s="16">
        <f t="shared" si="146"/>
        <v>1685.0656467011445</v>
      </c>
      <c r="BN178" s="16">
        <f t="shared" si="147"/>
        <v>0</v>
      </c>
      <c r="BO178" s="16">
        <f t="shared" si="148"/>
        <v>0</v>
      </c>
      <c r="BP178" s="16">
        <f t="shared" si="149"/>
        <v>0</v>
      </c>
      <c r="BQ178" s="16">
        <f t="shared" si="150"/>
        <v>2638.7687096824502</v>
      </c>
      <c r="BR178" s="16">
        <f t="shared" si="151"/>
        <v>2549.8329648730828</v>
      </c>
      <c r="BS178" s="16">
        <f t="shared" si="152"/>
        <v>2730.8504192614014</v>
      </c>
      <c r="BT178" s="16">
        <f t="shared" si="153"/>
        <v>2691.3822076138249</v>
      </c>
      <c r="BU178" s="16">
        <f t="shared" si="154"/>
        <v>0</v>
      </c>
      <c r="BV178" s="16">
        <f t="shared" si="155"/>
        <v>0</v>
      </c>
      <c r="BW178" s="16">
        <f t="shared" si="156"/>
        <v>0</v>
      </c>
      <c r="BX178" s="16">
        <f t="shared" si="157"/>
        <v>0</v>
      </c>
      <c r="BY178" s="16">
        <f t="shared" si="158"/>
        <v>2919.7062286235096</v>
      </c>
      <c r="BZ178" s="16">
        <f t="shared" si="159"/>
        <v>0</v>
      </c>
      <c r="CA178" s="16">
        <f t="shared" si="160"/>
        <v>0</v>
      </c>
      <c r="CB178" s="16">
        <f t="shared" si="161"/>
        <v>0</v>
      </c>
    </row>
    <row r="179" spans="1:80" x14ac:dyDescent="0.3">
      <c r="A179" t="s">
        <v>255</v>
      </c>
      <c r="B179" t="s">
        <v>265</v>
      </c>
      <c r="C179" t="s">
        <v>272</v>
      </c>
      <c r="D179" t="s">
        <v>708</v>
      </c>
      <c r="E179" t="s">
        <v>709</v>
      </c>
      <c r="F179" s="15">
        <v>3225.2642984368272</v>
      </c>
      <c r="G179" s="15">
        <v>3389.0698925193642</v>
      </c>
      <c r="H179" s="15">
        <v>3817.8695888343773</v>
      </c>
      <c r="I179" s="15">
        <v>3630.1888389676292</v>
      </c>
      <c r="J179" s="15"/>
      <c r="K179" s="15"/>
      <c r="L179" s="15"/>
      <c r="M179" s="15"/>
      <c r="N179" s="15">
        <v>2587.5096950353773</v>
      </c>
      <c r="O179" s="15"/>
      <c r="P179" s="15"/>
      <c r="Q179" s="15"/>
      <c r="R179" s="15">
        <v>8483.9931175023466</v>
      </c>
      <c r="S179" s="15">
        <v>8462.810064260917</v>
      </c>
      <c r="T179" s="15">
        <v>8734.5512503824266</v>
      </c>
      <c r="U179" s="15">
        <v>8994.9630727806634</v>
      </c>
      <c r="V179" s="15"/>
      <c r="W179" s="15"/>
      <c r="X179" s="15"/>
      <c r="Y179" s="15"/>
      <c r="Z179" s="15">
        <v>6225.3052556727507</v>
      </c>
      <c r="AA179" s="15"/>
      <c r="AB179" s="15"/>
      <c r="AC179" s="15"/>
      <c r="AD179" s="16">
        <f t="shared" si="162"/>
        <v>11709.257415939173</v>
      </c>
      <c r="AE179" s="16">
        <f t="shared" si="163"/>
        <v>11851.879956780282</v>
      </c>
      <c r="AF179" s="16">
        <f t="shared" si="164"/>
        <v>12552.420839216804</v>
      </c>
      <c r="AG179" s="16">
        <f t="shared" si="165"/>
        <v>12625.151911748293</v>
      </c>
      <c r="AH179" s="16">
        <f t="shared" si="166"/>
        <v>0</v>
      </c>
      <c r="AI179" s="16">
        <f t="shared" si="167"/>
        <v>0</v>
      </c>
      <c r="AJ179" s="16">
        <f t="shared" si="168"/>
        <v>0</v>
      </c>
      <c r="AK179" s="16">
        <f t="shared" si="169"/>
        <v>0</v>
      </c>
      <c r="AL179" s="16">
        <f t="shared" si="170"/>
        <v>8812.8149507081289</v>
      </c>
      <c r="AM179" s="16">
        <f t="shared" si="171"/>
        <v>0</v>
      </c>
      <c r="AN179" s="16">
        <f t="shared" si="172"/>
        <v>0</v>
      </c>
      <c r="AO179" s="16">
        <f t="shared" si="173"/>
        <v>0</v>
      </c>
      <c r="AP179" s="15">
        <v>322796</v>
      </c>
      <c r="AQ179" s="15">
        <v>322775.647</v>
      </c>
      <c r="AR179" s="15">
        <v>323221.85499999998</v>
      </c>
      <c r="AS179" s="16">
        <f t="shared" si="126"/>
        <v>999.16489003482911</v>
      </c>
      <c r="AT179" s="16">
        <f t="shared" si="127"/>
        <v>1049.9107462667951</v>
      </c>
      <c r="AU179" s="16">
        <f t="shared" si="128"/>
        <v>1182.7499686595797</v>
      </c>
      <c r="AV179" s="16">
        <f t="shared" si="129"/>
        <v>1124.6786654160526</v>
      </c>
      <c r="AW179" s="16">
        <f t="shared" si="130"/>
        <v>0</v>
      </c>
      <c r="AX179" s="16">
        <f t="shared" si="131"/>
        <v>0</v>
      </c>
      <c r="AY179" s="16">
        <f t="shared" si="132"/>
        <v>0</v>
      </c>
      <c r="AZ179" s="16">
        <f t="shared" si="133"/>
        <v>0</v>
      </c>
      <c r="BA179" s="16">
        <f t="shared" si="134"/>
        <v>801.64340745179481</v>
      </c>
      <c r="BB179" s="16">
        <f t="shared" si="135"/>
        <v>0</v>
      </c>
      <c r="BC179" s="16">
        <f t="shared" si="136"/>
        <v>0</v>
      </c>
      <c r="BD179" s="16">
        <f t="shared" si="137"/>
        <v>0</v>
      </c>
      <c r="BE179" s="16">
        <f t="shared" si="138"/>
        <v>2628.2832245450213</v>
      </c>
      <c r="BF179" s="16">
        <f t="shared" si="139"/>
        <v>2621.7208590753658</v>
      </c>
      <c r="BG179" s="16">
        <f t="shared" si="140"/>
        <v>2705.9044258238723</v>
      </c>
      <c r="BH179" s="16">
        <f t="shared" si="141"/>
        <v>2786.7539439184097</v>
      </c>
      <c r="BI179" s="16">
        <f t="shared" si="142"/>
        <v>0</v>
      </c>
      <c r="BJ179" s="16">
        <f t="shared" si="143"/>
        <v>0</v>
      </c>
      <c r="BK179" s="16">
        <f t="shared" si="144"/>
        <v>0</v>
      </c>
      <c r="BL179" s="16">
        <f t="shared" si="145"/>
        <v>0</v>
      </c>
      <c r="BM179" s="16">
        <f t="shared" si="146"/>
        <v>1928.6787319716072</v>
      </c>
      <c r="BN179" s="16">
        <f t="shared" si="147"/>
        <v>0</v>
      </c>
      <c r="BO179" s="16">
        <f t="shared" si="148"/>
        <v>0</v>
      </c>
      <c r="BP179" s="16">
        <f t="shared" si="149"/>
        <v>0</v>
      </c>
      <c r="BQ179" s="16">
        <f t="shared" si="150"/>
        <v>3627.4481145798504</v>
      </c>
      <c r="BR179" s="16">
        <f t="shared" si="151"/>
        <v>3671.6316053421606</v>
      </c>
      <c r="BS179" s="16">
        <f t="shared" si="152"/>
        <v>3888.6543944834521</v>
      </c>
      <c r="BT179" s="16">
        <f t="shared" si="153"/>
        <v>3911.4326093344621</v>
      </c>
      <c r="BU179" s="16">
        <f t="shared" si="154"/>
        <v>0</v>
      </c>
      <c r="BV179" s="16">
        <f t="shared" si="155"/>
        <v>0</v>
      </c>
      <c r="BW179" s="16">
        <f t="shared" si="156"/>
        <v>0</v>
      </c>
      <c r="BX179" s="16">
        <f t="shared" si="157"/>
        <v>0</v>
      </c>
      <c r="BY179" s="16">
        <f t="shared" si="158"/>
        <v>2730.3221394234024</v>
      </c>
      <c r="BZ179" s="16">
        <f t="shared" si="159"/>
        <v>0</v>
      </c>
      <c r="CA179" s="16">
        <f t="shared" si="160"/>
        <v>0</v>
      </c>
      <c r="CB179" s="16">
        <f t="shared" si="161"/>
        <v>0</v>
      </c>
    </row>
    <row r="180" spans="1:80" x14ac:dyDescent="0.3">
      <c r="A180" t="s">
        <v>288</v>
      </c>
      <c r="B180" t="s">
        <v>312</v>
      </c>
      <c r="C180" t="s">
        <v>336</v>
      </c>
      <c r="D180" t="s">
        <v>710</v>
      </c>
      <c r="E180" t="s">
        <v>711</v>
      </c>
      <c r="F180" s="15">
        <v>1126.4058759615195</v>
      </c>
      <c r="G180" s="15">
        <v>1044.3934460789669</v>
      </c>
      <c r="H180" s="15">
        <v>1090.124901925137</v>
      </c>
      <c r="I180" s="15">
        <v>1062.7251745181181</v>
      </c>
      <c r="J180" s="15"/>
      <c r="K180" s="15"/>
      <c r="L180" s="15"/>
      <c r="M180" s="15"/>
      <c r="N180" s="15">
        <v>1196.218391119163</v>
      </c>
      <c r="O180" s="15"/>
      <c r="P180" s="15"/>
      <c r="Q180" s="15"/>
      <c r="R180" s="15">
        <v>2313.4212539484583</v>
      </c>
      <c r="S180" s="15">
        <v>2308.0688822378393</v>
      </c>
      <c r="T180" s="15">
        <v>2391.6979052896381</v>
      </c>
      <c r="U180" s="15">
        <v>2352.8039655413768</v>
      </c>
      <c r="V180" s="15"/>
      <c r="W180" s="15"/>
      <c r="X180" s="15"/>
      <c r="Y180" s="15"/>
      <c r="Z180" s="15">
        <v>2489.6249147501376</v>
      </c>
      <c r="AA180" s="15"/>
      <c r="AB180" s="15"/>
      <c r="AC180" s="15"/>
      <c r="AD180" s="16">
        <f t="shared" si="162"/>
        <v>3439.8271299099779</v>
      </c>
      <c r="AE180" s="16">
        <f t="shared" si="163"/>
        <v>3352.4623283168062</v>
      </c>
      <c r="AF180" s="16">
        <f t="shared" si="164"/>
        <v>3481.8228072147749</v>
      </c>
      <c r="AG180" s="16">
        <f t="shared" si="165"/>
        <v>3415.5291400594951</v>
      </c>
      <c r="AH180" s="16">
        <f t="shared" si="166"/>
        <v>0</v>
      </c>
      <c r="AI180" s="16">
        <f t="shared" si="167"/>
        <v>0</v>
      </c>
      <c r="AJ180" s="16">
        <f t="shared" si="168"/>
        <v>0</v>
      </c>
      <c r="AK180" s="16">
        <f t="shared" si="169"/>
        <v>0</v>
      </c>
      <c r="AL180" s="16">
        <f t="shared" si="170"/>
        <v>3685.8433058693008</v>
      </c>
      <c r="AM180" s="16">
        <f t="shared" si="171"/>
        <v>0</v>
      </c>
      <c r="AN180" s="16">
        <f t="shared" si="172"/>
        <v>0</v>
      </c>
      <c r="AO180" s="16">
        <f t="shared" si="173"/>
        <v>0</v>
      </c>
      <c r="AP180" s="15">
        <v>164980</v>
      </c>
      <c r="AQ180" s="15">
        <v>165833.296</v>
      </c>
      <c r="AR180" s="15">
        <v>167181.51800000001</v>
      </c>
      <c r="AS180" s="16">
        <f t="shared" si="126"/>
        <v>682.75298579313824</v>
      </c>
      <c r="AT180" s="16">
        <f t="shared" si="127"/>
        <v>633.04245731541209</v>
      </c>
      <c r="AU180" s="16">
        <f t="shared" si="128"/>
        <v>660.76185108809375</v>
      </c>
      <c r="AV180" s="16">
        <f t="shared" si="129"/>
        <v>640.83944548633838</v>
      </c>
      <c r="AW180" s="16">
        <f t="shared" si="130"/>
        <v>0</v>
      </c>
      <c r="AX180" s="16">
        <f t="shared" si="131"/>
        <v>0</v>
      </c>
      <c r="AY180" s="16">
        <f t="shared" si="132"/>
        <v>0</v>
      </c>
      <c r="AZ180" s="16">
        <f t="shared" si="133"/>
        <v>0</v>
      </c>
      <c r="BA180" s="16">
        <f t="shared" si="134"/>
        <v>721.33788567958209</v>
      </c>
      <c r="BB180" s="16">
        <f t="shared" si="135"/>
        <v>0</v>
      </c>
      <c r="BC180" s="16">
        <f t="shared" si="136"/>
        <v>0</v>
      </c>
      <c r="BD180" s="16">
        <f t="shared" si="137"/>
        <v>0</v>
      </c>
      <c r="BE180" s="16">
        <f t="shared" si="138"/>
        <v>1402.2434561452651</v>
      </c>
      <c r="BF180" s="16">
        <f t="shared" si="139"/>
        <v>1398.9992012594491</v>
      </c>
      <c r="BG180" s="16">
        <f t="shared" si="140"/>
        <v>1449.6896019454712</v>
      </c>
      <c r="BH180" s="16">
        <f t="shared" si="141"/>
        <v>1418.7765800309346</v>
      </c>
      <c r="BI180" s="16">
        <f t="shared" si="142"/>
        <v>0</v>
      </c>
      <c r="BJ180" s="16">
        <f t="shared" si="143"/>
        <v>0</v>
      </c>
      <c r="BK180" s="16">
        <f t="shared" si="144"/>
        <v>0</v>
      </c>
      <c r="BL180" s="16">
        <f t="shared" si="145"/>
        <v>0</v>
      </c>
      <c r="BM180" s="16">
        <f t="shared" si="146"/>
        <v>1501.2816936052079</v>
      </c>
      <c r="BN180" s="16">
        <f t="shared" si="147"/>
        <v>0</v>
      </c>
      <c r="BO180" s="16">
        <f t="shared" si="148"/>
        <v>0</v>
      </c>
      <c r="BP180" s="16">
        <f t="shared" si="149"/>
        <v>0</v>
      </c>
      <c r="BQ180" s="16">
        <f t="shared" si="150"/>
        <v>2084.9964419384032</v>
      </c>
      <c r="BR180" s="16">
        <f t="shared" si="151"/>
        <v>2032.0416585748615</v>
      </c>
      <c r="BS180" s="16">
        <f t="shared" si="152"/>
        <v>2110.4514530335646</v>
      </c>
      <c r="BT180" s="16">
        <f t="shared" si="153"/>
        <v>2059.6160255172731</v>
      </c>
      <c r="BU180" s="16">
        <f t="shared" si="154"/>
        <v>0</v>
      </c>
      <c r="BV180" s="16">
        <f t="shared" si="155"/>
        <v>0</v>
      </c>
      <c r="BW180" s="16">
        <f t="shared" si="156"/>
        <v>0</v>
      </c>
      <c r="BX180" s="16">
        <f t="shared" si="157"/>
        <v>0</v>
      </c>
      <c r="BY180" s="16">
        <f t="shared" si="158"/>
        <v>2222.6195792847902</v>
      </c>
      <c r="BZ180" s="16">
        <f t="shared" si="159"/>
        <v>0</v>
      </c>
      <c r="CA180" s="16">
        <f t="shared" si="160"/>
        <v>0</v>
      </c>
      <c r="CB180" s="16">
        <f t="shared" si="161"/>
        <v>0</v>
      </c>
    </row>
    <row r="181" spans="1:80" x14ac:dyDescent="0.3">
      <c r="A181" t="s">
        <v>261</v>
      </c>
      <c r="B181" t="s">
        <v>292</v>
      </c>
      <c r="C181" t="s">
        <v>303</v>
      </c>
      <c r="D181" t="s">
        <v>714</v>
      </c>
      <c r="E181" t="s">
        <v>715</v>
      </c>
      <c r="F181" s="15">
        <v>2365.7012555923866</v>
      </c>
      <c r="G181" s="15">
        <v>2150.0003224837619</v>
      </c>
      <c r="H181" s="15">
        <v>2300.5756656180292</v>
      </c>
      <c r="I181" s="15">
        <v>2077.8395146641233</v>
      </c>
      <c r="J181" s="15"/>
      <c r="K181" s="15"/>
      <c r="L181" s="15"/>
      <c r="M181" s="15"/>
      <c r="N181" s="15">
        <v>2118.5328171619758</v>
      </c>
      <c r="O181" s="15"/>
      <c r="P181" s="15"/>
      <c r="Q181" s="15"/>
      <c r="R181" s="15">
        <v>5016.9969473016663</v>
      </c>
      <c r="S181" s="15">
        <v>4854.0122279322941</v>
      </c>
      <c r="T181" s="15">
        <v>4955.453227994919</v>
      </c>
      <c r="U181" s="15">
        <v>5034.062237133654</v>
      </c>
      <c r="V181" s="15"/>
      <c r="W181" s="15"/>
      <c r="X181" s="15"/>
      <c r="Y181" s="15"/>
      <c r="Z181" s="15">
        <v>4937.5700696993645</v>
      </c>
      <c r="AA181" s="15"/>
      <c r="AB181" s="15"/>
      <c r="AC181" s="15"/>
      <c r="AD181" s="16">
        <f t="shared" si="162"/>
        <v>7382.6982028940529</v>
      </c>
      <c r="AE181" s="16">
        <f t="shared" si="163"/>
        <v>7004.012550416056</v>
      </c>
      <c r="AF181" s="16">
        <f t="shared" si="164"/>
        <v>7256.0288936129482</v>
      </c>
      <c r="AG181" s="16">
        <f t="shared" si="165"/>
        <v>7111.9017517977773</v>
      </c>
      <c r="AH181" s="16">
        <f t="shared" si="166"/>
        <v>0</v>
      </c>
      <c r="AI181" s="16">
        <f t="shared" si="167"/>
        <v>0</v>
      </c>
      <c r="AJ181" s="16">
        <f t="shared" si="168"/>
        <v>0</v>
      </c>
      <c r="AK181" s="16">
        <f t="shared" si="169"/>
        <v>0</v>
      </c>
      <c r="AL181" s="16">
        <f t="shared" si="170"/>
        <v>7056.1028868613403</v>
      </c>
      <c r="AM181" s="16">
        <f t="shared" si="171"/>
        <v>0</v>
      </c>
      <c r="AN181" s="16">
        <f t="shared" si="172"/>
        <v>0</v>
      </c>
      <c r="AO181" s="16">
        <f t="shared" si="173"/>
        <v>0</v>
      </c>
      <c r="AP181" s="15">
        <v>259926</v>
      </c>
      <c r="AQ181" s="15">
        <v>260993.07800000001</v>
      </c>
      <c r="AR181" s="15">
        <v>262473.90000000002</v>
      </c>
      <c r="AS181" s="16">
        <f t="shared" si="126"/>
        <v>910.1441393290346</v>
      </c>
      <c r="AT181" s="16">
        <f t="shared" si="127"/>
        <v>827.15862302492326</v>
      </c>
      <c r="AU181" s="16">
        <f t="shared" si="128"/>
        <v>885.08870433047457</v>
      </c>
      <c r="AV181" s="16">
        <f t="shared" si="129"/>
        <v>796.12820791520119</v>
      </c>
      <c r="AW181" s="16">
        <f t="shared" si="130"/>
        <v>0</v>
      </c>
      <c r="AX181" s="16">
        <f t="shared" si="131"/>
        <v>0</v>
      </c>
      <c r="AY181" s="16">
        <f t="shared" si="132"/>
        <v>0</v>
      </c>
      <c r="AZ181" s="16">
        <f t="shared" si="133"/>
        <v>0</v>
      </c>
      <c r="BA181" s="16">
        <f t="shared" si="134"/>
        <v>811.7199250632907</v>
      </c>
      <c r="BB181" s="16">
        <f t="shared" si="135"/>
        <v>0</v>
      </c>
      <c r="BC181" s="16">
        <f t="shared" si="136"/>
        <v>0</v>
      </c>
      <c r="BD181" s="16">
        <f t="shared" si="137"/>
        <v>0</v>
      </c>
      <c r="BE181" s="16">
        <f t="shared" si="138"/>
        <v>1930.1635647459916</v>
      </c>
      <c r="BF181" s="16">
        <f t="shared" si="139"/>
        <v>1867.4592876173581</v>
      </c>
      <c r="BG181" s="16">
        <f t="shared" si="140"/>
        <v>1906.4861645217943</v>
      </c>
      <c r="BH181" s="16">
        <f t="shared" si="141"/>
        <v>1928.8106319561678</v>
      </c>
      <c r="BI181" s="16">
        <f t="shared" si="142"/>
        <v>0</v>
      </c>
      <c r="BJ181" s="16">
        <f t="shared" si="143"/>
        <v>0</v>
      </c>
      <c r="BK181" s="16">
        <f t="shared" si="144"/>
        <v>0</v>
      </c>
      <c r="BL181" s="16">
        <f t="shared" si="145"/>
        <v>0</v>
      </c>
      <c r="BM181" s="16">
        <f t="shared" si="146"/>
        <v>1891.839472347755</v>
      </c>
      <c r="BN181" s="16">
        <f t="shared" si="147"/>
        <v>0</v>
      </c>
      <c r="BO181" s="16">
        <f t="shared" si="148"/>
        <v>0</v>
      </c>
      <c r="BP181" s="16">
        <f t="shared" si="149"/>
        <v>0</v>
      </c>
      <c r="BQ181" s="16">
        <f t="shared" si="150"/>
        <v>2840.3077040750263</v>
      </c>
      <c r="BR181" s="16">
        <f t="shared" si="151"/>
        <v>2694.617910642281</v>
      </c>
      <c r="BS181" s="16">
        <f t="shared" si="152"/>
        <v>2791.5748688522685</v>
      </c>
      <c r="BT181" s="16">
        <f t="shared" si="153"/>
        <v>2724.9388398713691</v>
      </c>
      <c r="BU181" s="16">
        <f t="shared" si="154"/>
        <v>0</v>
      </c>
      <c r="BV181" s="16">
        <f t="shared" si="155"/>
        <v>0</v>
      </c>
      <c r="BW181" s="16">
        <f t="shared" si="156"/>
        <v>0</v>
      </c>
      <c r="BX181" s="16">
        <f t="shared" si="157"/>
        <v>0</v>
      </c>
      <c r="BY181" s="16">
        <f t="shared" si="158"/>
        <v>2703.5593974110457</v>
      </c>
      <c r="BZ181" s="16">
        <f t="shared" si="159"/>
        <v>0</v>
      </c>
      <c r="CA181" s="16">
        <f t="shared" si="160"/>
        <v>0</v>
      </c>
      <c r="CB181" s="16">
        <f t="shared" si="161"/>
        <v>0</v>
      </c>
    </row>
    <row r="182" spans="1:80" x14ac:dyDescent="0.3">
      <c r="A182" t="s">
        <v>261</v>
      </c>
      <c r="B182" t="s">
        <v>292</v>
      </c>
      <c r="C182" t="s">
        <v>303</v>
      </c>
      <c r="D182" t="s">
        <v>716</v>
      </c>
      <c r="E182" t="s">
        <v>717</v>
      </c>
      <c r="F182" s="15">
        <v>4178.5664043307288</v>
      </c>
      <c r="G182" s="15">
        <v>3851.6484100491284</v>
      </c>
      <c r="H182" s="15">
        <v>4242.6626899950816</v>
      </c>
      <c r="I182" s="15">
        <v>3869.0870692873495</v>
      </c>
      <c r="J182" s="15"/>
      <c r="K182" s="15"/>
      <c r="L182" s="15"/>
      <c r="M182" s="15"/>
      <c r="N182" s="15">
        <v>4315.0914615500515</v>
      </c>
      <c r="O182" s="15"/>
      <c r="P182" s="15"/>
      <c r="Q182" s="15"/>
      <c r="R182" s="15">
        <v>9921.2895119346904</v>
      </c>
      <c r="S182" s="15">
        <v>9672.1844270056899</v>
      </c>
      <c r="T182" s="15">
        <v>9969.903543124552</v>
      </c>
      <c r="U182" s="15">
        <v>9910.4746019459726</v>
      </c>
      <c r="V182" s="15"/>
      <c r="W182" s="15"/>
      <c r="X182" s="15"/>
      <c r="Y182" s="15"/>
      <c r="Z182" s="15">
        <v>10038.089471292998</v>
      </c>
      <c r="AA182" s="15"/>
      <c r="AB182" s="15"/>
      <c r="AC182" s="15"/>
      <c r="AD182" s="16">
        <f t="shared" si="162"/>
        <v>14099.85591626542</v>
      </c>
      <c r="AE182" s="16">
        <f t="shared" si="163"/>
        <v>13523.832837054819</v>
      </c>
      <c r="AF182" s="16">
        <f t="shared" si="164"/>
        <v>14212.566233119633</v>
      </c>
      <c r="AG182" s="16">
        <f t="shared" si="165"/>
        <v>13779.561671233321</v>
      </c>
      <c r="AH182" s="16">
        <f t="shared" si="166"/>
        <v>0</v>
      </c>
      <c r="AI182" s="16">
        <f t="shared" si="167"/>
        <v>0</v>
      </c>
      <c r="AJ182" s="16">
        <f t="shared" si="168"/>
        <v>0</v>
      </c>
      <c r="AK182" s="16">
        <f t="shared" si="169"/>
        <v>0</v>
      </c>
      <c r="AL182" s="16">
        <f t="shared" si="170"/>
        <v>14353.18093284305</v>
      </c>
      <c r="AM182" s="16">
        <f t="shared" si="171"/>
        <v>0</v>
      </c>
      <c r="AN182" s="16">
        <f t="shared" si="172"/>
        <v>0</v>
      </c>
      <c r="AO182" s="16">
        <f t="shared" si="173"/>
        <v>0</v>
      </c>
      <c r="AP182" s="15">
        <v>588370</v>
      </c>
      <c r="AQ182" s="15">
        <v>589170.25399999996</v>
      </c>
      <c r="AR182" s="15">
        <v>592144.25199999998</v>
      </c>
      <c r="AS182" s="16">
        <f t="shared" si="126"/>
        <v>710.1936543893687</v>
      </c>
      <c r="AT182" s="16">
        <f t="shared" si="127"/>
        <v>654.63031936521725</v>
      </c>
      <c r="AU182" s="16">
        <f t="shared" si="128"/>
        <v>721.08752825519343</v>
      </c>
      <c r="AV182" s="16">
        <f t="shared" si="129"/>
        <v>656.70102029410157</v>
      </c>
      <c r="AW182" s="16">
        <f t="shared" si="130"/>
        <v>0</v>
      </c>
      <c r="AX182" s="16">
        <f t="shared" si="131"/>
        <v>0</v>
      </c>
      <c r="AY182" s="16">
        <f t="shared" si="132"/>
        <v>0</v>
      </c>
      <c r="AZ182" s="16">
        <f t="shared" si="133"/>
        <v>0</v>
      </c>
      <c r="BA182" s="16">
        <f t="shared" si="134"/>
        <v>732.40144631437079</v>
      </c>
      <c r="BB182" s="16">
        <f t="shared" si="135"/>
        <v>0</v>
      </c>
      <c r="BC182" s="16">
        <f t="shared" si="136"/>
        <v>0</v>
      </c>
      <c r="BD182" s="16">
        <f t="shared" si="137"/>
        <v>0</v>
      </c>
      <c r="BE182" s="16">
        <f t="shared" si="138"/>
        <v>1686.2330696559461</v>
      </c>
      <c r="BF182" s="16">
        <f t="shared" si="139"/>
        <v>1643.8949006587166</v>
      </c>
      <c r="BG182" s="16">
        <f t="shared" si="140"/>
        <v>1694.4955628472817</v>
      </c>
      <c r="BH182" s="16">
        <f t="shared" si="141"/>
        <v>1682.107087834406</v>
      </c>
      <c r="BI182" s="16">
        <f t="shared" si="142"/>
        <v>0</v>
      </c>
      <c r="BJ182" s="16">
        <f t="shared" si="143"/>
        <v>0</v>
      </c>
      <c r="BK182" s="16">
        <f t="shared" si="144"/>
        <v>0</v>
      </c>
      <c r="BL182" s="16">
        <f t="shared" si="145"/>
        <v>0</v>
      </c>
      <c r="BM182" s="16">
        <f t="shared" si="146"/>
        <v>1703.7671883708167</v>
      </c>
      <c r="BN182" s="16">
        <f t="shared" si="147"/>
        <v>0</v>
      </c>
      <c r="BO182" s="16">
        <f t="shared" si="148"/>
        <v>0</v>
      </c>
      <c r="BP182" s="16">
        <f t="shared" si="149"/>
        <v>0</v>
      </c>
      <c r="BQ182" s="16">
        <f t="shared" si="150"/>
        <v>2396.426724045315</v>
      </c>
      <c r="BR182" s="16">
        <f t="shared" si="151"/>
        <v>2298.5252200239338</v>
      </c>
      <c r="BS182" s="16">
        <f t="shared" si="152"/>
        <v>2415.583091102475</v>
      </c>
      <c r="BT182" s="16">
        <f t="shared" si="153"/>
        <v>2338.8081081285072</v>
      </c>
      <c r="BU182" s="16">
        <f t="shared" si="154"/>
        <v>0</v>
      </c>
      <c r="BV182" s="16">
        <f t="shared" si="155"/>
        <v>0</v>
      </c>
      <c r="BW182" s="16">
        <f t="shared" si="156"/>
        <v>0</v>
      </c>
      <c r="BX182" s="16">
        <f t="shared" si="157"/>
        <v>0</v>
      </c>
      <c r="BY182" s="16">
        <f t="shared" si="158"/>
        <v>2436.1686346851875</v>
      </c>
      <c r="BZ182" s="16">
        <f t="shared" si="159"/>
        <v>0</v>
      </c>
      <c r="CA182" s="16">
        <f t="shared" si="160"/>
        <v>0</v>
      </c>
      <c r="CB182" s="16">
        <f t="shared" si="161"/>
        <v>0</v>
      </c>
    </row>
    <row r="183" spans="1:80" x14ac:dyDescent="0.3">
      <c r="A183" t="s">
        <v>255</v>
      </c>
      <c r="B183" t="s">
        <v>274</v>
      </c>
      <c r="C183" t="s">
        <v>249</v>
      </c>
      <c r="D183" t="s">
        <v>720</v>
      </c>
      <c r="E183" t="s">
        <v>721</v>
      </c>
      <c r="F183" s="15">
        <v>1953.5134451301096</v>
      </c>
      <c r="G183" s="15">
        <v>1866.1614258736934</v>
      </c>
      <c r="H183" s="15">
        <v>2156.3635453461916</v>
      </c>
      <c r="I183" s="15">
        <v>2065.7793595585863</v>
      </c>
      <c r="J183" s="15"/>
      <c r="K183" s="15"/>
      <c r="L183" s="15"/>
      <c r="M183" s="15"/>
      <c r="N183" s="15">
        <v>2060.8762781594801</v>
      </c>
      <c r="O183" s="15"/>
      <c r="P183" s="15"/>
      <c r="Q183" s="15"/>
      <c r="R183" s="15">
        <v>3716.2700276502837</v>
      </c>
      <c r="S183" s="15">
        <v>3644.3901624090995</v>
      </c>
      <c r="T183" s="15">
        <v>3817.1536582495564</v>
      </c>
      <c r="U183" s="15">
        <v>3879.1355291630061</v>
      </c>
      <c r="V183" s="15"/>
      <c r="W183" s="15"/>
      <c r="X183" s="15"/>
      <c r="Y183" s="15"/>
      <c r="Z183" s="15">
        <v>3946.5863400204139</v>
      </c>
      <c r="AA183" s="15"/>
      <c r="AB183" s="15"/>
      <c r="AC183" s="15"/>
      <c r="AD183" s="16">
        <f t="shared" si="162"/>
        <v>5669.7834727803929</v>
      </c>
      <c r="AE183" s="16">
        <f t="shared" si="163"/>
        <v>5510.5515882827931</v>
      </c>
      <c r="AF183" s="16">
        <f t="shared" si="164"/>
        <v>5973.5172035957476</v>
      </c>
      <c r="AG183" s="16">
        <f t="shared" si="165"/>
        <v>5944.9148887215924</v>
      </c>
      <c r="AH183" s="16">
        <f t="shared" si="166"/>
        <v>0</v>
      </c>
      <c r="AI183" s="16">
        <f t="shared" si="167"/>
        <v>0</v>
      </c>
      <c r="AJ183" s="16">
        <f t="shared" si="168"/>
        <v>0</v>
      </c>
      <c r="AK183" s="16">
        <f t="shared" si="169"/>
        <v>0</v>
      </c>
      <c r="AL183" s="16">
        <f t="shared" si="170"/>
        <v>6007.462618179894</v>
      </c>
      <c r="AM183" s="16">
        <f t="shared" si="171"/>
        <v>0</v>
      </c>
      <c r="AN183" s="16">
        <f t="shared" si="172"/>
        <v>0</v>
      </c>
      <c r="AO183" s="16">
        <f t="shared" si="173"/>
        <v>0</v>
      </c>
      <c r="AP183" s="15">
        <v>208163</v>
      </c>
      <c r="AQ183" s="15">
        <v>209432.00700000001</v>
      </c>
      <c r="AR183" s="15">
        <v>210410.12100000001</v>
      </c>
      <c r="AS183" s="16">
        <f t="shared" si="126"/>
        <v>938.45373343490905</v>
      </c>
      <c r="AT183" s="16">
        <f t="shared" si="127"/>
        <v>896.49045501539342</v>
      </c>
      <c r="AU183" s="16">
        <f t="shared" si="128"/>
        <v>1035.9014547956128</v>
      </c>
      <c r="AV183" s="16">
        <f t="shared" si="129"/>
        <v>986.37232634579414</v>
      </c>
      <c r="AW183" s="16">
        <f t="shared" si="130"/>
        <v>0</v>
      </c>
      <c r="AX183" s="16">
        <f t="shared" si="131"/>
        <v>0</v>
      </c>
      <c r="AY183" s="16">
        <f t="shared" si="132"/>
        <v>0</v>
      </c>
      <c r="AZ183" s="16">
        <f t="shared" si="133"/>
        <v>0</v>
      </c>
      <c r="BA183" s="16">
        <f t="shared" si="134"/>
        <v>984.03119355079286</v>
      </c>
      <c r="BB183" s="16">
        <f t="shared" si="135"/>
        <v>0</v>
      </c>
      <c r="BC183" s="16">
        <f t="shared" si="136"/>
        <v>0</v>
      </c>
      <c r="BD183" s="16">
        <f t="shared" si="137"/>
        <v>0</v>
      </c>
      <c r="BE183" s="16">
        <f t="shared" si="138"/>
        <v>1785.2692494104542</v>
      </c>
      <c r="BF183" s="16">
        <f t="shared" si="139"/>
        <v>1750.7386819026915</v>
      </c>
      <c r="BG183" s="16">
        <f t="shared" si="140"/>
        <v>1833.733016073729</v>
      </c>
      <c r="BH183" s="16">
        <f t="shared" si="141"/>
        <v>1852.217139457106</v>
      </c>
      <c r="BI183" s="16">
        <f t="shared" si="142"/>
        <v>0</v>
      </c>
      <c r="BJ183" s="16">
        <f t="shared" si="143"/>
        <v>0</v>
      </c>
      <c r="BK183" s="16">
        <f t="shared" si="144"/>
        <v>0</v>
      </c>
      <c r="BL183" s="16">
        <f t="shared" si="145"/>
        <v>0</v>
      </c>
      <c r="BM183" s="16">
        <f t="shared" si="146"/>
        <v>1884.4236831576625</v>
      </c>
      <c r="BN183" s="16">
        <f t="shared" si="147"/>
        <v>0</v>
      </c>
      <c r="BO183" s="16">
        <f t="shared" si="148"/>
        <v>0</v>
      </c>
      <c r="BP183" s="16">
        <f t="shared" si="149"/>
        <v>0</v>
      </c>
      <c r="BQ183" s="16">
        <f t="shared" si="150"/>
        <v>2723.7229828453628</v>
      </c>
      <c r="BR183" s="16">
        <f t="shared" si="151"/>
        <v>2647.2291369180848</v>
      </c>
      <c r="BS183" s="16">
        <f t="shared" si="152"/>
        <v>2869.6344708693414</v>
      </c>
      <c r="BT183" s="16">
        <f t="shared" si="153"/>
        <v>2838.5894658029001</v>
      </c>
      <c r="BU183" s="16">
        <f t="shared" si="154"/>
        <v>0</v>
      </c>
      <c r="BV183" s="16">
        <f t="shared" si="155"/>
        <v>0</v>
      </c>
      <c r="BW183" s="16">
        <f t="shared" si="156"/>
        <v>0</v>
      </c>
      <c r="BX183" s="16">
        <f t="shared" si="157"/>
        <v>0</v>
      </c>
      <c r="BY183" s="16">
        <f t="shared" si="158"/>
        <v>2868.4548767084552</v>
      </c>
      <c r="BZ183" s="16">
        <f t="shared" si="159"/>
        <v>0</v>
      </c>
      <c r="CA183" s="16">
        <f t="shared" si="160"/>
        <v>0</v>
      </c>
      <c r="CB183" s="16">
        <f t="shared" si="161"/>
        <v>0</v>
      </c>
    </row>
  </sheetData>
  <mergeCells count="19">
    <mergeCell ref="BI3:BL3"/>
    <mergeCell ref="BM3:BP3"/>
    <mergeCell ref="BQ3:BT3"/>
    <mergeCell ref="BU3:BX3"/>
    <mergeCell ref="BY3:CB3"/>
    <mergeCell ref="F3:I3"/>
    <mergeCell ref="N3:Q3"/>
    <mergeCell ref="J3:M3"/>
    <mergeCell ref="R3:U3"/>
    <mergeCell ref="V3:Y3"/>
    <mergeCell ref="AS3:AV3"/>
    <mergeCell ref="AW3:AZ3"/>
    <mergeCell ref="BA3:BD3"/>
    <mergeCell ref="BE3:BH3"/>
    <mergeCell ref="Z3:AC3"/>
    <mergeCell ref="AD3:AG3"/>
    <mergeCell ref="AH3:AK3"/>
    <mergeCell ref="AL3:AO3"/>
    <mergeCell ref="AP3:AR3"/>
  </mergeCells>
  <pageMargins left="0.7" right="0.7" top="0.75" bottom="0.75" header="0.3" footer="0.3"/>
  <ignoredErrors>
    <ignoredError sqref="AD34 AZ5:AZ183 BL5:BL183 BX5:BX183"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2"/>
  <sheetViews>
    <sheetView showGridLines="0" zoomScale="70" zoomScaleNormal="70" workbookViewId="0">
      <selection activeCell="E4" sqref="E4"/>
    </sheetView>
  </sheetViews>
  <sheetFormatPr defaultRowHeight="14.4" outlineLevelCol="1" x14ac:dyDescent="0.3"/>
  <cols>
    <col min="1" max="1" width="4.6640625" customWidth="1"/>
    <col min="2" max="4" width="25.6640625" hidden="1" customWidth="1" outlineLevel="1"/>
    <col min="5" max="5" width="25.6640625" customWidth="1" collapsed="1"/>
    <col min="6" max="6" width="55.6640625" customWidth="1"/>
    <col min="7" max="10" width="17.6640625" customWidth="1"/>
    <col min="11" max="13" width="17.6640625" hidden="1" customWidth="1"/>
    <col min="14" max="14" width="12.109375" hidden="1" customWidth="1"/>
    <col min="15" max="15" width="18.88671875" customWidth="1"/>
    <col min="16" max="18" width="17.6640625" hidden="1" customWidth="1"/>
    <col min="19" max="20" width="4.6640625" customWidth="1"/>
    <col min="21" max="21" width="0" style="1" hidden="1" customWidth="1"/>
    <col min="22" max="22" width="4.6640625" customWidth="1"/>
  </cols>
  <sheetData>
    <row r="1" spans="1:21" ht="21" x14ac:dyDescent="0.4">
      <c r="A1" s="39"/>
      <c r="B1" s="210" t="s">
        <v>1071</v>
      </c>
      <c r="C1" s="210"/>
      <c r="D1" s="210"/>
      <c r="E1" s="210"/>
      <c r="F1" s="210"/>
      <c r="G1" s="210"/>
      <c r="H1" s="210"/>
      <c r="I1" s="210"/>
      <c r="J1" s="210"/>
      <c r="K1" s="210"/>
      <c r="L1" s="210"/>
      <c r="M1" s="39"/>
      <c r="N1" s="39"/>
      <c r="O1" s="39"/>
      <c r="P1" s="39"/>
      <c r="Q1" s="39"/>
      <c r="R1" s="39"/>
      <c r="S1" s="39"/>
    </row>
    <row r="2" spans="1:21" x14ac:dyDescent="0.3">
      <c r="A2" s="39"/>
      <c r="B2" s="211"/>
      <c r="C2" s="211"/>
      <c r="D2" s="211"/>
      <c r="E2" s="211"/>
      <c r="F2" s="211"/>
      <c r="G2" s="211"/>
      <c r="H2" s="211"/>
      <c r="I2" s="211"/>
      <c r="J2" s="211"/>
      <c r="K2" s="211"/>
      <c r="L2" s="211"/>
      <c r="M2" s="39"/>
      <c r="N2" s="39"/>
      <c r="O2" s="39"/>
      <c r="P2" s="39"/>
      <c r="Q2" s="39"/>
      <c r="R2" s="39"/>
      <c r="S2" s="39"/>
    </row>
    <row r="3" spans="1:21" x14ac:dyDescent="0.3">
      <c r="A3" s="39"/>
      <c r="B3" s="39"/>
      <c r="C3" s="39"/>
      <c r="D3" s="39"/>
      <c r="E3" s="39"/>
      <c r="F3" s="39"/>
      <c r="G3" s="39"/>
      <c r="H3" s="39"/>
      <c r="I3" s="39"/>
      <c r="J3" s="39"/>
      <c r="K3" s="39"/>
      <c r="L3" s="39"/>
      <c r="M3" s="39"/>
      <c r="N3" s="39"/>
      <c r="O3" s="39"/>
      <c r="P3" s="39"/>
      <c r="Q3" s="39"/>
      <c r="R3" s="39"/>
      <c r="S3" s="39"/>
    </row>
    <row r="4" spans="1:21" x14ac:dyDescent="0.3">
      <c r="A4" s="39"/>
      <c r="B4" s="39"/>
      <c r="C4" s="39"/>
      <c r="D4" s="39"/>
      <c r="E4" s="40" t="s">
        <v>1754</v>
      </c>
      <c r="F4" s="39"/>
      <c r="G4" s="41" t="str">
        <f ca="1">'Org List'!J7</f>
        <v>HWB</v>
      </c>
      <c r="H4" s="39"/>
      <c r="I4" s="39"/>
      <c r="J4" s="39"/>
      <c r="K4" s="39"/>
      <c r="L4" s="39"/>
      <c r="M4" s="39"/>
      <c r="N4" s="39"/>
      <c r="O4" s="39"/>
      <c r="P4" s="39"/>
      <c r="Q4" s="39"/>
      <c r="R4" s="39"/>
      <c r="S4" s="39"/>
      <c r="U4" s="1">
        <f ca="1">MATCH($G$4, 'Comms by AT'!$B:$B, 0)</f>
        <v>4</v>
      </c>
    </row>
    <row r="5" spans="1:21" x14ac:dyDescent="0.3">
      <c r="A5" s="39"/>
      <c r="B5" s="39"/>
      <c r="C5" s="39"/>
      <c r="D5" s="39"/>
      <c r="E5" s="39"/>
      <c r="F5" s="39"/>
      <c r="G5" s="39"/>
      <c r="H5" s="39"/>
      <c r="I5" s="39"/>
      <c r="J5" s="39"/>
      <c r="K5" s="39"/>
      <c r="L5" s="39"/>
      <c r="M5" s="39"/>
      <c r="N5" s="39"/>
      <c r="O5" s="39"/>
      <c r="P5" s="39"/>
      <c r="Q5" s="39"/>
      <c r="R5" s="39"/>
      <c r="S5" s="39"/>
      <c r="U5" s="1">
        <f ca="1">COUNTIF('Comms by AT'!$C:$C, $G$4)</f>
        <v>179</v>
      </c>
    </row>
    <row r="7" spans="1:21" x14ac:dyDescent="0.3">
      <c r="A7" s="39"/>
      <c r="B7" s="39"/>
      <c r="C7" s="39"/>
      <c r="D7" s="39"/>
      <c r="E7" s="40" t="s">
        <v>1049</v>
      </c>
      <c r="F7" s="39"/>
      <c r="G7" s="39"/>
      <c r="H7" s="39"/>
      <c r="I7" s="39"/>
      <c r="J7" s="39"/>
      <c r="K7" s="39"/>
      <c r="L7" s="39"/>
      <c r="M7" s="39"/>
      <c r="N7" s="39"/>
      <c r="O7" s="39"/>
      <c r="P7" s="39"/>
      <c r="Q7" s="39"/>
      <c r="R7" s="39"/>
      <c r="S7" s="39"/>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15" customHeight="1" x14ac:dyDescent="0.3">
      <c r="B11" s="247" t="s">
        <v>1062</v>
      </c>
      <c r="C11" s="249" t="s">
        <v>1698</v>
      </c>
      <c r="D11" s="251" t="s">
        <v>1064</v>
      </c>
      <c r="E11" s="233" t="s">
        <v>221</v>
      </c>
      <c r="F11" s="263" t="s">
        <v>1051</v>
      </c>
      <c r="G11" s="244" t="s">
        <v>1747</v>
      </c>
      <c r="H11" s="245"/>
      <c r="I11" s="245"/>
      <c r="J11" s="246"/>
      <c r="K11" s="244" t="s">
        <v>909</v>
      </c>
      <c r="L11" s="245"/>
      <c r="M11" s="245"/>
      <c r="N11" s="246"/>
      <c r="O11" s="244" t="s">
        <v>1748</v>
      </c>
      <c r="P11" s="245"/>
      <c r="Q11" s="245"/>
      <c r="R11" s="246"/>
    </row>
    <row r="12" spans="1:21" x14ac:dyDescent="0.3">
      <c r="B12" s="259"/>
      <c r="C12" s="260"/>
      <c r="D12" s="261"/>
      <c r="E12" s="262"/>
      <c r="F12" s="264"/>
      <c r="G12" s="256"/>
      <c r="H12" s="257"/>
      <c r="I12" s="257"/>
      <c r="J12" s="258"/>
      <c r="K12" s="256"/>
      <c r="L12" s="257"/>
      <c r="M12" s="257"/>
      <c r="N12" s="258"/>
      <c r="O12" s="256"/>
      <c r="P12" s="257"/>
      <c r="Q12" s="257"/>
      <c r="R12" s="258"/>
    </row>
    <row r="13" spans="1:21" ht="15" thickBot="1" x14ac:dyDescent="0.35">
      <c r="B13" s="248"/>
      <c r="C13" s="250"/>
      <c r="D13" s="252"/>
      <c r="E13" s="234"/>
      <c r="F13" s="265"/>
      <c r="G13" s="90" t="s">
        <v>905</v>
      </c>
      <c r="H13" s="89" t="s">
        <v>906</v>
      </c>
      <c r="I13" s="89" t="s">
        <v>907</v>
      </c>
      <c r="J13" s="92" t="s">
        <v>908</v>
      </c>
      <c r="K13" s="90" t="s">
        <v>910</v>
      </c>
      <c r="L13" s="89" t="s">
        <v>911</v>
      </c>
      <c r="M13" s="89" t="s">
        <v>912</v>
      </c>
      <c r="N13" s="92" t="s">
        <v>913</v>
      </c>
      <c r="O13" s="88" t="s">
        <v>910</v>
      </c>
      <c r="P13" s="91" t="s">
        <v>911</v>
      </c>
      <c r="Q13" s="89" t="s">
        <v>912</v>
      </c>
      <c r="R13" s="92" t="s">
        <v>913</v>
      </c>
    </row>
    <row r="14" spans="1:21" ht="15" customHeight="1" x14ac:dyDescent="0.3">
      <c r="A14" s="60">
        <v>0</v>
      </c>
      <c r="B14" s="98" t="str">
        <f ca="1">IFERROR(IF((VLOOKUP($E14,'Org List'!$AJ$10:$AL$188,3,FALSE))="","",(VLOOKUP($E14,'Org List'!$AJ$10:$AL$188,3,FALSE))),"")</f>
        <v/>
      </c>
      <c r="C14" s="99" t="str">
        <f ca="1">IFERROR(IF((VLOOKUP($E14,'Org List'!$AO$10:$AQ$188,3,FALSE))="","",(VLOOKUP($E14,'Org List'!$AO$10:$AQ$188,3,FALSE))),"")</f>
        <v/>
      </c>
      <c r="D14" s="122" t="str">
        <f ca="1">IFERROR(IF((VLOOKUP($E14,'Org List'!$AT$10:$AV$188,3,FALSE))="","",(VLOOKUP($E14,'Org List'!$AT$10:$AV$188,3,FALSE))),"")</f>
        <v/>
      </c>
      <c r="E14" s="98" t="str">
        <f t="shared" ref="E14:E45" ca="1" si="0">IF($A14&gt;$U$5-1,"",INDIRECT("'Comms by AT'!D"&amp;$A14+$U$4))</f>
        <v>HWB</v>
      </c>
      <c r="F14" s="100" t="str">
        <f ca="1">IF(E14="","",VLOOKUP(E14,'Org List'!$J$9:$K$488,2,0))</f>
        <v>Health and Wellbeing Board</v>
      </c>
      <c r="G14" s="125">
        <f ca="1">IFERROR(IF((VLOOKUP($E14,'NEA Backsheet'!$D$5:$CB$183,G$9,FALSE))="","",(VLOOKUP($E14,'NEA Backsheet'!$D$5:$CB$183,G$9,FALSE))),"")</f>
        <v>1473813.0000000002</v>
      </c>
      <c r="H14" s="126">
        <f ca="1">IFERROR(IF((VLOOKUP($E14,'NEA Backsheet'!$D$5:$CB$183,H$9,FALSE))="","",(VLOOKUP($E14,'NEA Backsheet'!$D$5:$CB$183,H$9,FALSE))),"")</f>
        <v>1464004.0000000009</v>
      </c>
      <c r="I14" s="126">
        <f ca="1">IFERROR(IF((VLOOKUP($E14,'NEA Backsheet'!$D$5:$CB$183,I$9,FALSE))="","",(VLOOKUP($E14,'NEA Backsheet'!$D$5:$CB$183,I$9,FALSE))),"")</f>
        <v>1535012.0000000002</v>
      </c>
      <c r="J14" s="127">
        <f ca="1">IFERROR(IF((VLOOKUP($E14,'NEA Backsheet'!$D$5:$CB$183,J$9,FALSE))="","",(VLOOKUP($E14,'NEA Backsheet'!$D$5:$CB$183,J$9,FALSE))),"")</f>
        <v>1526848.9999999998</v>
      </c>
      <c r="K14" s="125">
        <f ca="1">IFERROR(IF((VLOOKUP($E14,'NEA Backsheet'!$D$5:$CB$183,K$9,FALSE))="","",(VLOOKUP($E14,'NEA Backsheet'!$D$5:$CB$183,K$9,FALSE))),"")</f>
        <v>0</v>
      </c>
      <c r="L14" s="126">
        <f ca="1">IFERROR(IF((VLOOKUP($E14,'NEA Backsheet'!$D$5:$CB$183,L$9,FALSE))="","",(VLOOKUP($E14,'NEA Backsheet'!$D$5:$CB$183,L$9,FALSE))),"")</f>
        <v>0</v>
      </c>
      <c r="M14" s="126">
        <f ca="1">IFERROR(IF((VLOOKUP($E14,'NEA Backsheet'!$D$5:$CB$183,M$9,FALSE))="","",(VLOOKUP($E14,'NEA Backsheet'!$D$5:$CB$183,M$9,FALSE))),"")</f>
        <v>0</v>
      </c>
      <c r="N14" s="128">
        <f ca="1">IFERROR(IF((VLOOKUP($E14,'NEA Backsheet'!$D$5:$CB$183,N$9,FALSE))="","",(VLOOKUP($E14,'NEA Backsheet'!$D$5:$CB$183,N$9,FALSE))),"")</f>
        <v>0</v>
      </c>
      <c r="O14" s="140">
        <f ca="1">IFERROR(IF((VLOOKUP($E14,'NEA Backsheet'!$D$5:$CB$183,O$9,FALSE))="","",(VLOOKUP($E14,'NEA Backsheet'!$D$5:$CB$183,O$9,FALSE))),"")</f>
        <v>1540374</v>
      </c>
      <c r="P14" s="129">
        <f ca="1">IFERROR(IF((VLOOKUP($E14,'NEA Backsheet'!$D$5:$CB$183,P$9,FALSE))="","",(VLOOKUP($E14,'NEA Backsheet'!$D$5:$CB$183,P$9,FALSE))),"")</f>
        <v>0</v>
      </c>
      <c r="Q14" s="126">
        <f ca="1">IFERROR(IF((VLOOKUP($E14,'NEA Backsheet'!$D$5:$CB$183,Q$9,FALSE))="","",(VLOOKUP($E14,'NEA Backsheet'!$D$5:$CB$183,Q$9,FALSE))),"")</f>
        <v>0</v>
      </c>
      <c r="R14" s="128">
        <f ca="1">IFERROR(IF((VLOOKUP($E14,'NEA Backsheet'!$D$5:$CB$183,R$9,FALSE))="","",(VLOOKUP($E14,'NEA Backsheet'!$D$5:$CB$183,R$9,FALSE))),"")</f>
        <v>0</v>
      </c>
    </row>
    <row r="15" spans="1:21" ht="15" customHeight="1" x14ac:dyDescent="0.3">
      <c r="A15" s="60">
        <v>1</v>
      </c>
      <c r="B15" s="101" t="str">
        <f ca="1">IFERROR(IF((VLOOKUP($E15,'Org List'!$AJ$10:$AL$188,3,FALSE))="","",(VLOOKUP($E15,'Org List'!$AJ$10:$AL$188,3,FALSE))),"")</f>
        <v>North of England Commissioning Region</v>
      </c>
      <c r="C15" s="102" t="str">
        <f ca="1">IFERROR(IF((VLOOKUP($E15,'Org List'!$AO$10:$AQ$188,3,FALSE))="","",(VLOOKUP($E15,'Org List'!$AO$10:$AQ$188,3,FALSE))),"")</f>
        <v/>
      </c>
      <c r="D15" s="123" t="str">
        <f ca="1">IFERROR(IF((VLOOKUP($E15,'Org List'!$AT$10:$AV$188,3,FALSE))="","",(VLOOKUP($E15,'Org List'!$AT$10:$AV$188,3,FALSE))),"")</f>
        <v/>
      </c>
      <c r="E15" s="101" t="str">
        <f t="shared" ca="1" si="0"/>
        <v>Y54</v>
      </c>
      <c r="F15" s="103" t="str">
        <f ca="1">IF(E15="","",VLOOKUP(E15,'Org List'!$J$9:$K$488,2,0))</f>
        <v>North of England Commissioning Region</v>
      </c>
      <c r="G15" s="130">
        <f ca="1">IFERROR(IF((VLOOKUP($E15,'NEA Backsheet'!$D$5:$CB$183,G$9,FALSE))="","",(VLOOKUP($E15,'NEA Backsheet'!$D$5:$CB$183,G$9,FALSE))),"")</f>
        <v>453031.85457212105</v>
      </c>
      <c r="H15" s="131">
        <f ca="1">IFERROR(IF((VLOOKUP($E15,'NEA Backsheet'!$D$5:$CB$183,H$9,FALSE))="","",(VLOOKUP($E15,'NEA Backsheet'!$D$5:$CB$183,H$9,FALSE))),"")</f>
        <v>452314.66685546609</v>
      </c>
      <c r="I15" s="131">
        <f ca="1">IFERROR(IF((VLOOKUP($E15,'NEA Backsheet'!$D$5:$CB$183,I$9,FALSE))="","",(VLOOKUP($E15,'NEA Backsheet'!$D$5:$CB$183,I$9,FALSE))),"")</f>
        <v>480817.45166221901</v>
      </c>
      <c r="J15" s="132">
        <f ca="1">IFERROR(IF((VLOOKUP($E15,'NEA Backsheet'!$D$5:$CB$183,J$9,FALSE))="","",(VLOOKUP($E15,'NEA Backsheet'!$D$5:$CB$183,J$9,FALSE))),"")</f>
        <v>473951.87548327877</v>
      </c>
      <c r="K15" s="130">
        <f ca="1">IFERROR(IF((VLOOKUP($E15,'NEA Backsheet'!$D$5:$CB$183,K$9,FALSE))="","",(VLOOKUP($E15,'NEA Backsheet'!$D$5:$CB$183,K$9,FALSE))),"")</f>
        <v>0</v>
      </c>
      <c r="L15" s="131">
        <f ca="1">IFERROR(IF((VLOOKUP($E15,'NEA Backsheet'!$D$5:$CB$183,L$9,FALSE))="","",(VLOOKUP($E15,'NEA Backsheet'!$D$5:$CB$183,L$9,FALSE))),"")</f>
        <v>0</v>
      </c>
      <c r="M15" s="131">
        <f ca="1">IFERROR(IF((VLOOKUP($E15,'NEA Backsheet'!$D$5:$CB$183,M$9,FALSE))="","",(VLOOKUP($E15,'NEA Backsheet'!$D$5:$CB$183,M$9,FALSE))),"")</f>
        <v>0</v>
      </c>
      <c r="N15" s="133">
        <f ca="1">IFERROR(IF((VLOOKUP($E15,'NEA Backsheet'!$D$5:$CB$183,N$9,FALSE))="","",(VLOOKUP($E15,'NEA Backsheet'!$D$5:$CB$183,N$9,FALSE))),"")</f>
        <v>0</v>
      </c>
      <c r="O15" s="141">
        <f ca="1">IFERROR(IF((VLOOKUP($E15,'NEA Backsheet'!$D$5:$CB$183,O$9,FALSE))="","",(VLOOKUP($E15,'NEA Backsheet'!$D$5:$CB$183,O$9,FALSE))),"")</f>
        <v>476596.60361806961</v>
      </c>
      <c r="P15" s="134">
        <f ca="1">IFERROR(IF((VLOOKUP($E15,'NEA Backsheet'!$D$5:$CB$183,P$9,FALSE))="","",(VLOOKUP($E15,'NEA Backsheet'!$D$5:$CB$183,P$9,FALSE))),"")</f>
        <v>0</v>
      </c>
      <c r="Q15" s="131">
        <f ca="1">IFERROR(IF((VLOOKUP($E15,'NEA Backsheet'!$D$5:$CB$183,Q$9,FALSE))="","",(VLOOKUP($E15,'NEA Backsheet'!$D$5:$CB$183,Q$9,FALSE))),"")</f>
        <v>0</v>
      </c>
      <c r="R15" s="133">
        <f ca="1">IFERROR(IF((VLOOKUP($E15,'NEA Backsheet'!$D$5:$CB$183,R$9,FALSE))="","",(VLOOKUP($E15,'NEA Backsheet'!$D$5:$CB$183,R$9,FALSE))),"")</f>
        <v>0</v>
      </c>
    </row>
    <row r="16" spans="1:21" ht="15" customHeight="1" x14ac:dyDescent="0.3">
      <c r="A16" s="60">
        <v>2</v>
      </c>
      <c r="B16" s="101" t="str">
        <f ca="1">IFERROR(IF((VLOOKUP($E16,'Org List'!$AJ$10:$AL$188,3,FALSE))="","",(VLOOKUP($E16,'Org List'!$AJ$10:$AL$188,3,FALSE))),"")</f>
        <v>Midlands and East of England Commissioning Region</v>
      </c>
      <c r="C16" s="102" t="str">
        <f ca="1">IFERROR(IF((VLOOKUP($E16,'Org List'!$AO$10:$AQ$188,3,FALSE))="","",(VLOOKUP($E16,'Org List'!$AO$10:$AQ$188,3,FALSE))),"")</f>
        <v/>
      </c>
      <c r="D16" s="123" t="str">
        <f ca="1">IFERROR(IF((VLOOKUP($E16,'Org List'!$AT$10:$AV$188,3,FALSE))="","",(VLOOKUP($E16,'Org List'!$AT$10:$AV$188,3,FALSE))),"")</f>
        <v/>
      </c>
      <c r="E16" s="101" t="str">
        <f t="shared" ca="1" si="0"/>
        <v>Y55</v>
      </c>
      <c r="F16" s="103" t="str">
        <f ca="1">IF(E16="","",VLOOKUP(E16,'Org List'!$J$9:$K$488,2,0))</f>
        <v>Midlands and East of England Commissioning Region</v>
      </c>
      <c r="G16" s="130">
        <f ca="1">IFERROR(IF((VLOOKUP($E16,'NEA Backsheet'!$D$5:$CB$183,G$9,FALSE))="","",(VLOOKUP($E16,'NEA Backsheet'!$D$5:$CB$183,G$9,FALSE))),"")</f>
        <v>459375.14944388444</v>
      </c>
      <c r="H16" s="131">
        <f ca="1">IFERROR(IF((VLOOKUP($E16,'NEA Backsheet'!$D$5:$CB$183,H$9,FALSE))="","",(VLOOKUP($E16,'NEA Backsheet'!$D$5:$CB$183,H$9,FALSE))),"")</f>
        <v>453698.72553185001</v>
      </c>
      <c r="I16" s="131">
        <f ca="1">IFERROR(IF((VLOOKUP($E16,'NEA Backsheet'!$D$5:$CB$183,I$9,FALSE))="","",(VLOOKUP($E16,'NEA Backsheet'!$D$5:$CB$183,I$9,FALSE))),"")</f>
        <v>469958.05320101813</v>
      </c>
      <c r="J16" s="132">
        <f ca="1">IFERROR(IF((VLOOKUP($E16,'NEA Backsheet'!$D$5:$CB$183,J$9,FALSE))="","",(VLOOKUP($E16,'NEA Backsheet'!$D$5:$CB$183,J$9,FALSE))),"")</f>
        <v>471074.18370947189</v>
      </c>
      <c r="K16" s="130">
        <f ca="1">IFERROR(IF((VLOOKUP($E16,'NEA Backsheet'!$D$5:$CB$183,K$9,FALSE))="","",(VLOOKUP($E16,'NEA Backsheet'!$D$5:$CB$183,K$9,FALSE))),"")</f>
        <v>0</v>
      </c>
      <c r="L16" s="131">
        <f ca="1">IFERROR(IF((VLOOKUP($E16,'NEA Backsheet'!$D$5:$CB$183,L$9,FALSE))="","",(VLOOKUP($E16,'NEA Backsheet'!$D$5:$CB$183,L$9,FALSE))),"")</f>
        <v>0</v>
      </c>
      <c r="M16" s="131">
        <f ca="1">IFERROR(IF((VLOOKUP($E16,'NEA Backsheet'!$D$5:$CB$183,M$9,FALSE))="","",(VLOOKUP($E16,'NEA Backsheet'!$D$5:$CB$183,M$9,FALSE))),"")</f>
        <v>0</v>
      </c>
      <c r="N16" s="133">
        <f ca="1">IFERROR(IF((VLOOKUP($E16,'NEA Backsheet'!$D$5:$CB$183,N$9,FALSE))="","",(VLOOKUP($E16,'NEA Backsheet'!$D$5:$CB$183,N$9,FALSE))),"")</f>
        <v>0</v>
      </c>
      <c r="O16" s="141">
        <f ca="1">IFERROR(IF((VLOOKUP($E16,'NEA Backsheet'!$D$5:$CB$183,O$9,FALSE))="","",(VLOOKUP($E16,'NEA Backsheet'!$D$5:$CB$183,O$9,FALSE))),"")</f>
        <v>474130.43252728233</v>
      </c>
      <c r="P16" s="134">
        <f ca="1">IFERROR(IF((VLOOKUP($E16,'NEA Backsheet'!$D$5:$CB$183,P$9,FALSE))="","",(VLOOKUP($E16,'NEA Backsheet'!$D$5:$CB$183,P$9,FALSE))),"")</f>
        <v>0</v>
      </c>
      <c r="Q16" s="131">
        <f ca="1">IFERROR(IF((VLOOKUP($E16,'NEA Backsheet'!$D$5:$CB$183,Q$9,FALSE))="","",(VLOOKUP($E16,'NEA Backsheet'!$D$5:$CB$183,Q$9,FALSE))),"")</f>
        <v>0</v>
      </c>
      <c r="R16" s="133">
        <f ca="1">IFERROR(IF((VLOOKUP($E16,'NEA Backsheet'!$D$5:$CB$183,R$9,FALSE))="","",(VLOOKUP($E16,'NEA Backsheet'!$D$5:$CB$183,R$9,FALSE))),"")</f>
        <v>0</v>
      </c>
    </row>
    <row r="17" spans="1:18" ht="15" customHeight="1" x14ac:dyDescent="0.3">
      <c r="A17" s="60">
        <v>3</v>
      </c>
      <c r="B17" s="101" t="str">
        <f ca="1">IFERROR(IF((VLOOKUP($E17,'Org List'!$AJ$10:$AL$188,3,FALSE))="","",(VLOOKUP($E17,'Org List'!$AJ$10:$AL$188,3,FALSE))),"")</f>
        <v>London Commissioning Region</v>
      </c>
      <c r="C17" s="102" t="str">
        <f ca="1">IFERROR(IF((VLOOKUP($E17,'Org List'!$AO$10:$AQ$188,3,FALSE))="","",(VLOOKUP($E17,'Org List'!$AO$10:$AQ$188,3,FALSE))),"")</f>
        <v/>
      </c>
      <c r="D17" s="123" t="str">
        <f ca="1">IFERROR(IF((VLOOKUP($E17,'Org List'!$AT$10:$AV$188,3,FALSE))="","",(VLOOKUP($E17,'Org List'!$AT$10:$AV$188,3,FALSE))),"")</f>
        <v/>
      </c>
      <c r="E17" s="101" t="str">
        <f t="shared" ca="1" si="0"/>
        <v>Y56</v>
      </c>
      <c r="F17" s="103" t="str">
        <f ca="1">IF(E17="","",VLOOKUP(E17,'Org List'!$J$9:$K$488,2,0))</f>
        <v>London Commissioning Region</v>
      </c>
      <c r="G17" s="130">
        <f ca="1">IFERROR(IF((VLOOKUP($E17,'NEA Backsheet'!$D$5:$CB$183,G$9,FALSE))="","",(VLOOKUP($E17,'NEA Backsheet'!$D$5:$CB$183,G$9,FALSE))),"")</f>
        <v>196456.15375589023</v>
      </c>
      <c r="H17" s="131">
        <f ca="1">IFERROR(IF((VLOOKUP($E17,'NEA Backsheet'!$D$5:$CB$183,H$9,FALSE))="","",(VLOOKUP($E17,'NEA Backsheet'!$D$5:$CB$183,H$9,FALSE))),"")</f>
        <v>195806.11931807318</v>
      </c>
      <c r="I17" s="131">
        <f ca="1">IFERROR(IF((VLOOKUP($E17,'NEA Backsheet'!$D$5:$CB$183,I$9,FALSE))="","",(VLOOKUP($E17,'NEA Backsheet'!$D$5:$CB$183,I$9,FALSE))),"")</f>
        <v>203914.95598983837</v>
      </c>
      <c r="J17" s="132">
        <f ca="1">IFERROR(IF((VLOOKUP($E17,'NEA Backsheet'!$D$5:$CB$183,J$9,FALSE))="","",(VLOOKUP($E17,'NEA Backsheet'!$D$5:$CB$183,J$9,FALSE))),"")</f>
        <v>201813.90316969634</v>
      </c>
      <c r="K17" s="130">
        <f ca="1">IFERROR(IF((VLOOKUP($E17,'NEA Backsheet'!$D$5:$CB$183,K$9,FALSE))="","",(VLOOKUP($E17,'NEA Backsheet'!$D$5:$CB$183,K$9,FALSE))),"")</f>
        <v>0</v>
      </c>
      <c r="L17" s="131">
        <f ca="1">IFERROR(IF((VLOOKUP($E17,'NEA Backsheet'!$D$5:$CB$183,L$9,FALSE))="","",(VLOOKUP($E17,'NEA Backsheet'!$D$5:$CB$183,L$9,FALSE))),"")</f>
        <v>0</v>
      </c>
      <c r="M17" s="131">
        <f ca="1">IFERROR(IF((VLOOKUP($E17,'NEA Backsheet'!$D$5:$CB$183,M$9,FALSE))="","",(VLOOKUP($E17,'NEA Backsheet'!$D$5:$CB$183,M$9,FALSE))),"")</f>
        <v>0</v>
      </c>
      <c r="N17" s="133">
        <f ca="1">IFERROR(IF((VLOOKUP($E17,'NEA Backsheet'!$D$5:$CB$183,N$9,FALSE))="","",(VLOOKUP($E17,'NEA Backsheet'!$D$5:$CB$183,N$9,FALSE))),"")</f>
        <v>0</v>
      </c>
      <c r="O17" s="141">
        <f ca="1">IFERROR(IF((VLOOKUP($E17,'NEA Backsheet'!$D$5:$CB$183,O$9,FALSE))="","",(VLOOKUP($E17,'NEA Backsheet'!$D$5:$CB$183,O$9,FALSE))),"")</f>
        <v>204406.22298994617</v>
      </c>
      <c r="P17" s="134">
        <f ca="1">IFERROR(IF((VLOOKUP($E17,'NEA Backsheet'!$D$5:$CB$183,P$9,FALSE))="","",(VLOOKUP($E17,'NEA Backsheet'!$D$5:$CB$183,P$9,FALSE))),"")</f>
        <v>0</v>
      </c>
      <c r="Q17" s="131">
        <f ca="1">IFERROR(IF((VLOOKUP($E17,'NEA Backsheet'!$D$5:$CB$183,Q$9,FALSE))="","",(VLOOKUP($E17,'NEA Backsheet'!$D$5:$CB$183,Q$9,FALSE))),"")</f>
        <v>0</v>
      </c>
      <c r="R17" s="133">
        <f ca="1">IFERROR(IF((VLOOKUP($E17,'NEA Backsheet'!$D$5:$CB$183,R$9,FALSE))="","",(VLOOKUP($E17,'NEA Backsheet'!$D$5:$CB$183,R$9,FALSE))),"")</f>
        <v>0</v>
      </c>
    </row>
    <row r="18" spans="1:18" ht="15" customHeight="1" x14ac:dyDescent="0.3">
      <c r="A18" s="60">
        <v>4</v>
      </c>
      <c r="B18" s="101" t="str">
        <f ca="1">IFERROR(IF((VLOOKUP($E18,'Org List'!$AJ$10:$AL$188,3,FALSE))="","",(VLOOKUP($E18,'Org List'!$AJ$10:$AL$188,3,FALSE))),"")</f>
        <v>South West England Commissioning Region</v>
      </c>
      <c r="C18" s="102" t="str">
        <f ca="1">IFERROR(IF((VLOOKUP($E18,'Org List'!$AO$10:$AQ$188,3,FALSE))="","",(VLOOKUP($E18,'Org List'!$AO$10:$AQ$188,3,FALSE))),"")</f>
        <v/>
      </c>
      <c r="D18" s="123" t="str">
        <f ca="1">IFERROR(IF((VLOOKUP($E18,'Org List'!$AT$10:$AV$188,3,FALSE))="","",(VLOOKUP($E18,'Org List'!$AT$10:$AV$188,3,FALSE))),"")</f>
        <v/>
      </c>
      <c r="E18" s="101" t="str">
        <f t="shared" ca="1" si="0"/>
        <v>Y58</v>
      </c>
      <c r="F18" s="103" t="str">
        <f ca="1">IF(E18="","",VLOOKUP(E18,'Org List'!$J$9:$K$488,2,0))</f>
        <v>South West England Commissioning Region</v>
      </c>
      <c r="G18" s="130">
        <f ca="1">IFERROR(IF((VLOOKUP($E18,'NEA Backsheet'!$D$5:$CB$183,G$9,FALSE))="","",(VLOOKUP($E18,'NEA Backsheet'!$D$5:$CB$183,G$9,FALSE))),"")</f>
        <v>147210.12596778644</v>
      </c>
      <c r="H18" s="131">
        <f ca="1">IFERROR(IF((VLOOKUP($E18,'NEA Backsheet'!$D$5:$CB$183,H$9,FALSE))="","",(VLOOKUP($E18,'NEA Backsheet'!$D$5:$CB$183,H$9,FALSE))),"")</f>
        <v>146737.81568715943</v>
      </c>
      <c r="I18" s="131">
        <f ca="1">IFERROR(IF((VLOOKUP($E18,'NEA Backsheet'!$D$5:$CB$183,I$9,FALSE))="","",(VLOOKUP($E18,'NEA Backsheet'!$D$5:$CB$183,I$9,FALSE))),"")</f>
        <v>156244.92381845036</v>
      </c>
      <c r="J18" s="132">
        <f ca="1">IFERROR(IF((VLOOKUP($E18,'NEA Backsheet'!$D$5:$CB$183,J$9,FALSE))="","",(VLOOKUP($E18,'NEA Backsheet'!$D$5:$CB$183,J$9,FALSE))),"")</f>
        <v>156516.8669530178</v>
      </c>
      <c r="K18" s="130">
        <f ca="1">IFERROR(IF((VLOOKUP($E18,'NEA Backsheet'!$D$5:$CB$183,K$9,FALSE))="","",(VLOOKUP($E18,'NEA Backsheet'!$D$5:$CB$183,K$9,FALSE))),"")</f>
        <v>0</v>
      </c>
      <c r="L18" s="131">
        <f ca="1">IFERROR(IF((VLOOKUP($E18,'NEA Backsheet'!$D$5:$CB$183,L$9,FALSE))="","",(VLOOKUP($E18,'NEA Backsheet'!$D$5:$CB$183,L$9,FALSE))),"")</f>
        <v>0</v>
      </c>
      <c r="M18" s="131">
        <f ca="1">IFERROR(IF((VLOOKUP($E18,'NEA Backsheet'!$D$5:$CB$183,M$9,FALSE))="","",(VLOOKUP($E18,'NEA Backsheet'!$D$5:$CB$183,M$9,FALSE))),"")</f>
        <v>0</v>
      </c>
      <c r="N18" s="133">
        <f ca="1">IFERROR(IF((VLOOKUP($E18,'NEA Backsheet'!$D$5:$CB$183,N$9,FALSE))="","",(VLOOKUP($E18,'NEA Backsheet'!$D$5:$CB$183,N$9,FALSE))),"")</f>
        <v>0</v>
      </c>
      <c r="O18" s="141">
        <f ca="1">IFERROR(IF((VLOOKUP($E18,'NEA Backsheet'!$D$5:$CB$183,O$9,FALSE))="","",(VLOOKUP($E18,'NEA Backsheet'!$D$5:$CB$183,O$9,FALSE))),"")</f>
        <v>156129.547305538</v>
      </c>
      <c r="P18" s="134">
        <f ca="1">IFERROR(IF((VLOOKUP($E18,'NEA Backsheet'!$D$5:$CB$183,P$9,FALSE))="","",(VLOOKUP($E18,'NEA Backsheet'!$D$5:$CB$183,P$9,FALSE))),"")</f>
        <v>0</v>
      </c>
      <c r="Q18" s="131">
        <f ca="1">IFERROR(IF((VLOOKUP($E18,'NEA Backsheet'!$D$5:$CB$183,Q$9,FALSE))="","",(VLOOKUP($E18,'NEA Backsheet'!$D$5:$CB$183,Q$9,FALSE))),"")</f>
        <v>0</v>
      </c>
      <c r="R18" s="133">
        <f ca="1">IFERROR(IF((VLOOKUP($E18,'NEA Backsheet'!$D$5:$CB$183,R$9,FALSE))="","",(VLOOKUP($E18,'NEA Backsheet'!$D$5:$CB$183,R$9,FALSE))),"")</f>
        <v>0</v>
      </c>
    </row>
    <row r="19" spans="1:18" ht="15" customHeight="1" x14ac:dyDescent="0.3">
      <c r="A19" s="60">
        <v>5</v>
      </c>
      <c r="B19" s="101" t="str">
        <f ca="1">IFERROR(IF((VLOOKUP($E19,'Org List'!$AJ$10:$AL$188,3,FALSE))="","",(VLOOKUP($E19,'Org List'!$AJ$10:$AL$188,3,FALSE))),"")</f>
        <v>South East England Commissioning Region</v>
      </c>
      <c r="C19" s="102" t="str">
        <f ca="1">IFERROR(IF((VLOOKUP($E19,'Org List'!$AO$10:$AQ$188,3,FALSE))="","",(VLOOKUP($E19,'Org List'!$AO$10:$AQ$188,3,FALSE))),"")</f>
        <v/>
      </c>
      <c r="D19" s="123" t="str">
        <f ca="1">IFERROR(IF((VLOOKUP($E19,'Org List'!$AT$10:$AV$188,3,FALSE))="","",(VLOOKUP($E19,'Org List'!$AT$10:$AV$188,3,FALSE))),"")</f>
        <v/>
      </c>
      <c r="E19" s="101" t="str">
        <f t="shared" ca="1" si="0"/>
        <v>Y59</v>
      </c>
      <c r="F19" s="103" t="str">
        <f ca="1">IF(E19="","",VLOOKUP(E19,'Org List'!$J$9:$K$488,2,0))</f>
        <v>South East England Commissioning Region</v>
      </c>
      <c r="G19" s="130">
        <f ca="1">IFERROR(IF((VLOOKUP($E19,'NEA Backsheet'!$D$5:$CB$183,G$9,FALSE))="","",(VLOOKUP($E19,'NEA Backsheet'!$D$5:$CB$183,G$9,FALSE))),"")</f>
        <v>217739.71626031803</v>
      </c>
      <c r="H19" s="131">
        <f ca="1">IFERROR(IF((VLOOKUP($E19,'NEA Backsheet'!$D$5:$CB$183,H$9,FALSE))="","",(VLOOKUP($E19,'NEA Backsheet'!$D$5:$CB$183,H$9,FALSE))),"")</f>
        <v>215446.67260745124</v>
      </c>
      <c r="I19" s="131">
        <f ca="1">IFERROR(IF((VLOOKUP($E19,'NEA Backsheet'!$D$5:$CB$183,I$9,FALSE))="","",(VLOOKUP($E19,'NEA Backsheet'!$D$5:$CB$183,I$9,FALSE))),"")</f>
        <v>224076.61532847403</v>
      </c>
      <c r="J19" s="132">
        <f ca="1">IFERROR(IF((VLOOKUP($E19,'NEA Backsheet'!$D$5:$CB$183,J$9,FALSE))="","",(VLOOKUP($E19,'NEA Backsheet'!$D$5:$CB$183,J$9,FALSE))),"")</f>
        <v>223492.17068453517</v>
      </c>
      <c r="K19" s="130">
        <f ca="1">IFERROR(IF((VLOOKUP($E19,'NEA Backsheet'!$D$5:$CB$183,K$9,FALSE))="","",(VLOOKUP($E19,'NEA Backsheet'!$D$5:$CB$183,K$9,FALSE))),"")</f>
        <v>0</v>
      </c>
      <c r="L19" s="131">
        <f ca="1">IFERROR(IF((VLOOKUP($E19,'NEA Backsheet'!$D$5:$CB$183,L$9,FALSE))="","",(VLOOKUP($E19,'NEA Backsheet'!$D$5:$CB$183,L$9,FALSE))),"")</f>
        <v>0</v>
      </c>
      <c r="M19" s="131">
        <f ca="1">IFERROR(IF((VLOOKUP($E19,'NEA Backsheet'!$D$5:$CB$183,M$9,FALSE))="","",(VLOOKUP($E19,'NEA Backsheet'!$D$5:$CB$183,M$9,FALSE))),"")</f>
        <v>0</v>
      </c>
      <c r="N19" s="133">
        <f ca="1">IFERROR(IF((VLOOKUP($E19,'NEA Backsheet'!$D$5:$CB$183,N$9,FALSE))="","",(VLOOKUP($E19,'NEA Backsheet'!$D$5:$CB$183,N$9,FALSE))),"")</f>
        <v>0</v>
      </c>
      <c r="O19" s="141">
        <f ca="1">IFERROR(IF((VLOOKUP($E19,'NEA Backsheet'!$D$5:$CB$183,O$9,FALSE))="","",(VLOOKUP($E19,'NEA Backsheet'!$D$5:$CB$183,O$9,FALSE))),"")</f>
        <v>229111.19355916383</v>
      </c>
      <c r="P19" s="134">
        <f ca="1">IFERROR(IF((VLOOKUP($E19,'NEA Backsheet'!$D$5:$CB$183,P$9,FALSE))="","",(VLOOKUP($E19,'NEA Backsheet'!$D$5:$CB$183,P$9,FALSE))),"")</f>
        <v>0</v>
      </c>
      <c r="Q19" s="131">
        <f ca="1">IFERROR(IF((VLOOKUP($E19,'NEA Backsheet'!$D$5:$CB$183,Q$9,FALSE))="","",(VLOOKUP($E19,'NEA Backsheet'!$D$5:$CB$183,Q$9,FALSE))),"")</f>
        <v>0</v>
      </c>
      <c r="R19" s="133">
        <f ca="1">IFERROR(IF((VLOOKUP($E19,'NEA Backsheet'!$D$5:$CB$183,R$9,FALSE))="","",(VLOOKUP($E19,'NEA Backsheet'!$D$5:$CB$183,R$9,FALSE))),"")</f>
        <v>0</v>
      </c>
    </row>
    <row r="20" spans="1:18" ht="15" customHeight="1" x14ac:dyDescent="0.3">
      <c r="A20" s="60">
        <v>6</v>
      </c>
      <c r="B20" s="101" t="str">
        <f ca="1">IFERROR(IF((VLOOKUP($E20,'Org List'!$AJ$10:$AL$188,3,FALSE))="","",(VLOOKUP($E20,'Org List'!$AJ$10:$AL$188,3,FALSE))),"")</f>
        <v/>
      </c>
      <c r="C20" s="102" t="str">
        <f ca="1">IFERROR(IF((VLOOKUP($E20,'Org List'!$AO$10:$AQ$188,3,FALSE))="","",(VLOOKUP($E20,'Org List'!$AO$10:$AQ$188,3,FALSE))),"")</f>
        <v>North East Region</v>
      </c>
      <c r="D20" s="123" t="str">
        <f ca="1">IFERROR(IF((VLOOKUP($E20,'Org List'!$AT$10:$AV$188,3,FALSE))="","",(VLOOKUP($E20,'Org List'!$AT$10:$AV$188,3,FALSE))),"")</f>
        <v/>
      </c>
      <c r="E20" s="101" t="str">
        <f t="shared" ca="1" si="0"/>
        <v>E12000001</v>
      </c>
      <c r="F20" s="103" t="str">
        <f ca="1">IF(E20="","",VLOOKUP(E20,'Org List'!$J$9:$K$488,2,0))</f>
        <v>North East Region</v>
      </c>
      <c r="G20" s="130">
        <f ca="1">IFERROR(IF((VLOOKUP($E20,'NEA Backsheet'!$D$5:$CB$183,G$9,FALSE))="","",(VLOOKUP($E20,'NEA Backsheet'!$D$5:$CB$183,G$9,FALSE))),"")</f>
        <v>79945.635284924312</v>
      </c>
      <c r="H20" s="131">
        <f ca="1">IFERROR(IF((VLOOKUP($E20,'NEA Backsheet'!$D$5:$CB$183,H$9,FALSE))="","",(VLOOKUP($E20,'NEA Backsheet'!$D$5:$CB$183,H$9,FALSE))),"")</f>
        <v>80551.944528771521</v>
      </c>
      <c r="I20" s="131">
        <f ca="1">IFERROR(IF((VLOOKUP($E20,'NEA Backsheet'!$D$5:$CB$183,I$9,FALSE))="","",(VLOOKUP($E20,'NEA Backsheet'!$D$5:$CB$183,I$9,FALSE))),"")</f>
        <v>85298.722095096891</v>
      </c>
      <c r="J20" s="132">
        <f ca="1">IFERROR(IF((VLOOKUP($E20,'NEA Backsheet'!$D$5:$CB$183,J$9,FALSE))="","",(VLOOKUP($E20,'NEA Backsheet'!$D$5:$CB$183,J$9,FALSE))),"")</f>
        <v>84750.414800949482</v>
      </c>
      <c r="K20" s="130">
        <f ca="1">IFERROR(IF((VLOOKUP($E20,'NEA Backsheet'!$D$5:$CB$183,K$9,FALSE))="","",(VLOOKUP($E20,'NEA Backsheet'!$D$5:$CB$183,K$9,FALSE))),"")</f>
        <v>0</v>
      </c>
      <c r="L20" s="131">
        <f ca="1">IFERROR(IF((VLOOKUP($E20,'NEA Backsheet'!$D$5:$CB$183,L$9,FALSE))="","",(VLOOKUP($E20,'NEA Backsheet'!$D$5:$CB$183,L$9,FALSE))),"")</f>
        <v>0</v>
      </c>
      <c r="M20" s="131">
        <f ca="1">IFERROR(IF((VLOOKUP($E20,'NEA Backsheet'!$D$5:$CB$183,M$9,FALSE))="","",(VLOOKUP($E20,'NEA Backsheet'!$D$5:$CB$183,M$9,FALSE))),"")</f>
        <v>0</v>
      </c>
      <c r="N20" s="133">
        <f ca="1">IFERROR(IF((VLOOKUP($E20,'NEA Backsheet'!$D$5:$CB$183,N$9,FALSE))="","",(VLOOKUP($E20,'NEA Backsheet'!$D$5:$CB$183,N$9,FALSE))),"")</f>
        <v>0</v>
      </c>
      <c r="O20" s="141">
        <f ca="1">IFERROR(IF((VLOOKUP($E20,'NEA Backsheet'!$D$5:$CB$183,O$9,FALSE))="","",(VLOOKUP($E20,'NEA Backsheet'!$D$5:$CB$183,O$9,FALSE))),"")</f>
        <v>84206.845610820339</v>
      </c>
      <c r="P20" s="134">
        <f ca="1">IFERROR(IF((VLOOKUP($E20,'NEA Backsheet'!$D$5:$CB$183,P$9,FALSE))="","",(VLOOKUP($E20,'NEA Backsheet'!$D$5:$CB$183,P$9,FALSE))),"")</f>
        <v>0</v>
      </c>
      <c r="Q20" s="131">
        <f ca="1">IFERROR(IF((VLOOKUP($E20,'NEA Backsheet'!$D$5:$CB$183,Q$9,FALSE))="","",(VLOOKUP($E20,'NEA Backsheet'!$D$5:$CB$183,Q$9,FALSE))),"")</f>
        <v>0</v>
      </c>
      <c r="R20" s="133">
        <f ca="1">IFERROR(IF((VLOOKUP($E20,'NEA Backsheet'!$D$5:$CB$183,R$9,FALSE))="","",(VLOOKUP($E20,'NEA Backsheet'!$D$5:$CB$183,R$9,FALSE))),"")</f>
        <v>0</v>
      </c>
    </row>
    <row r="21" spans="1:18" ht="15" customHeight="1" x14ac:dyDescent="0.3">
      <c r="A21" s="60">
        <v>7</v>
      </c>
      <c r="B21" s="101" t="str">
        <f ca="1">IFERROR(IF((VLOOKUP($E21,'Org List'!$AJ$10:$AL$188,3,FALSE))="","",(VLOOKUP($E21,'Org List'!$AJ$10:$AL$188,3,FALSE))),"")</f>
        <v/>
      </c>
      <c r="C21" s="102" t="str">
        <f ca="1">IFERROR(IF((VLOOKUP($E21,'Org List'!$AO$10:$AQ$188,3,FALSE))="","",(VLOOKUP($E21,'Org List'!$AO$10:$AQ$188,3,FALSE))),"")</f>
        <v>North West Region</v>
      </c>
      <c r="D21" s="123" t="str">
        <f ca="1">IFERROR(IF((VLOOKUP($E21,'Org List'!$AT$10:$AV$188,3,FALSE))="","",(VLOOKUP($E21,'Org List'!$AT$10:$AV$188,3,FALSE))),"")</f>
        <v/>
      </c>
      <c r="E21" s="101" t="str">
        <f t="shared" ca="1" si="0"/>
        <v>E12000002</v>
      </c>
      <c r="F21" s="103" t="str">
        <f ca="1">IF(E21="","",VLOOKUP(E21,'Org List'!$J$9:$K$488,2,0))</f>
        <v>North West Region</v>
      </c>
      <c r="G21" s="130">
        <f ca="1">IFERROR(IF((VLOOKUP($E21,'NEA Backsheet'!$D$5:$CB$183,G$9,FALSE))="","",(VLOOKUP($E21,'NEA Backsheet'!$D$5:$CB$183,G$9,FALSE))),"")</f>
        <v>222423.34309944257</v>
      </c>
      <c r="H21" s="131">
        <f ca="1">IFERROR(IF((VLOOKUP($E21,'NEA Backsheet'!$D$5:$CB$183,H$9,FALSE))="","",(VLOOKUP($E21,'NEA Backsheet'!$D$5:$CB$183,H$9,FALSE))),"")</f>
        <v>223525.42008271962</v>
      </c>
      <c r="I21" s="131">
        <f ca="1">IFERROR(IF((VLOOKUP($E21,'NEA Backsheet'!$D$5:$CB$183,I$9,FALSE))="","",(VLOOKUP($E21,'NEA Backsheet'!$D$5:$CB$183,I$9,FALSE))),"")</f>
        <v>240002.01930526877</v>
      </c>
      <c r="J21" s="132">
        <f ca="1">IFERROR(IF((VLOOKUP($E21,'NEA Backsheet'!$D$5:$CB$183,J$9,FALSE))="","",(VLOOKUP($E21,'NEA Backsheet'!$D$5:$CB$183,J$9,FALSE))),"")</f>
        <v>234629.35626203427</v>
      </c>
      <c r="K21" s="130">
        <f ca="1">IFERROR(IF((VLOOKUP($E21,'NEA Backsheet'!$D$5:$CB$183,K$9,FALSE))="","",(VLOOKUP($E21,'NEA Backsheet'!$D$5:$CB$183,K$9,FALSE))),"")</f>
        <v>0</v>
      </c>
      <c r="L21" s="131">
        <f ca="1">IFERROR(IF((VLOOKUP($E21,'NEA Backsheet'!$D$5:$CB$183,L$9,FALSE))="","",(VLOOKUP($E21,'NEA Backsheet'!$D$5:$CB$183,L$9,FALSE))),"")</f>
        <v>0</v>
      </c>
      <c r="M21" s="131">
        <f ca="1">IFERROR(IF((VLOOKUP($E21,'NEA Backsheet'!$D$5:$CB$183,M$9,FALSE))="","",(VLOOKUP($E21,'NEA Backsheet'!$D$5:$CB$183,M$9,FALSE))),"")</f>
        <v>0</v>
      </c>
      <c r="N21" s="133">
        <f ca="1">IFERROR(IF((VLOOKUP($E21,'NEA Backsheet'!$D$5:$CB$183,N$9,FALSE))="","",(VLOOKUP($E21,'NEA Backsheet'!$D$5:$CB$183,N$9,FALSE))),"")</f>
        <v>0</v>
      </c>
      <c r="O21" s="141">
        <f ca="1">IFERROR(IF((VLOOKUP($E21,'NEA Backsheet'!$D$5:$CB$183,O$9,FALSE))="","",(VLOOKUP($E21,'NEA Backsheet'!$D$5:$CB$183,O$9,FALSE))),"")</f>
        <v>236380.22437744422</v>
      </c>
      <c r="P21" s="134">
        <f ca="1">IFERROR(IF((VLOOKUP($E21,'NEA Backsheet'!$D$5:$CB$183,P$9,FALSE))="","",(VLOOKUP($E21,'NEA Backsheet'!$D$5:$CB$183,P$9,FALSE))),"")</f>
        <v>0</v>
      </c>
      <c r="Q21" s="131">
        <f ca="1">IFERROR(IF((VLOOKUP($E21,'NEA Backsheet'!$D$5:$CB$183,Q$9,FALSE))="","",(VLOOKUP($E21,'NEA Backsheet'!$D$5:$CB$183,Q$9,FALSE))),"")</f>
        <v>0</v>
      </c>
      <c r="R21" s="133">
        <f ca="1">IFERROR(IF((VLOOKUP($E21,'NEA Backsheet'!$D$5:$CB$183,R$9,FALSE))="","",(VLOOKUP($E21,'NEA Backsheet'!$D$5:$CB$183,R$9,FALSE))),"")</f>
        <v>0</v>
      </c>
    </row>
    <row r="22" spans="1:18" ht="15" customHeight="1" x14ac:dyDescent="0.3">
      <c r="A22" s="60">
        <v>8</v>
      </c>
      <c r="B22" s="101" t="str">
        <f ca="1">IFERROR(IF((VLOOKUP($E22,'Org List'!$AJ$10:$AL$188,3,FALSE))="","",(VLOOKUP($E22,'Org List'!$AJ$10:$AL$188,3,FALSE))),"")</f>
        <v/>
      </c>
      <c r="C22" s="102" t="str">
        <f ca="1">IFERROR(IF((VLOOKUP($E22,'Org List'!$AO$10:$AQ$188,3,FALSE))="","",(VLOOKUP($E22,'Org List'!$AO$10:$AQ$188,3,FALSE))),"")</f>
        <v>Yorkshire and The Humber Region</v>
      </c>
      <c r="D22" s="123" t="str">
        <f ca="1">IFERROR(IF((VLOOKUP($E22,'Org List'!$AT$10:$AV$188,3,FALSE))="","",(VLOOKUP($E22,'Org List'!$AT$10:$AV$188,3,FALSE))),"")</f>
        <v/>
      </c>
      <c r="E22" s="101" t="str">
        <f t="shared" ca="1" si="0"/>
        <v>E12000003</v>
      </c>
      <c r="F22" s="103" t="str">
        <f ca="1">IF(E22="","",VLOOKUP(E22,'Org List'!$J$9:$K$488,2,0))</f>
        <v>Yorkshire and The Humber Region</v>
      </c>
      <c r="G22" s="130">
        <f ca="1">IFERROR(IF((VLOOKUP($E22,'NEA Backsheet'!$D$5:$CB$183,G$9,FALSE))="","",(VLOOKUP($E22,'NEA Backsheet'!$D$5:$CB$183,G$9,FALSE))),"")</f>
        <v>150662.87618775407</v>
      </c>
      <c r="H22" s="131">
        <f ca="1">IFERROR(IF((VLOOKUP($E22,'NEA Backsheet'!$D$5:$CB$183,H$9,FALSE))="","",(VLOOKUP($E22,'NEA Backsheet'!$D$5:$CB$183,H$9,FALSE))),"")</f>
        <v>148237.3022439749</v>
      </c>
      <c r="I22" s="131">
        <f ca="1">IFERROR(IF((VLOOKUP($E22,'NEA Backsheet'!$D$5:$CB$183,I$9,FALSE))="","",(VLOOKUP($E22,'NEA Backsheet'!$D$5:$CB$183,I$9,FALSE))),"")</f>
        <v>155516.71026185335</v>
      </c>
      <c r="J22" s="132">
        <f ca="1">IFERROR(IF((VLOOKUP($E22,'NEA Backsheet'!$D$5:$CB$183,J$9,FALSE))="","",(VLOOKUP($E22,'NEA Backsheet'!$D$5:$CB$183,J$9,FALSE))),"")</f>
        <v>154572.10442029499</v>
      </c>
      <c r="K22" s="130">
        <f ca="1">IFERROR(IF((VLOOKUP($E22,'NEA Backsheet'!$D$5:$CB$183,K$9,FALSE))="","",(VLOOKUP($E22,'NEA Backsheet'!$D$5:$CB$183,K$9,FALSE))),"")</f>
        <v>0</v>
      </c>
      <c r="L22" s="131">
        <f ca="1">IFERROR(IF((VLOOKUP($E22,'NEA Backsheet'!$D$5:$CB$183,L$9,FALSE))="","",(VLOOKUP($E22,'NEA Backsheet'!$D$5:$CB$183,L$9,FALSE))),"")</f>
        <v>0</v>
      </c>
      <c r="M22" s="131">
        <f ca="1">IFERROR(IF((VLOOKUP($E22,'NEA Backsheet'!$D$5:$CB$183,M$9,FALSE))="","",(VLOOKUP($E22,'NEA Backsheet'!$D$5:$CB$183,M$9,FALSE))),"")</f>
        <v>0</v>
      </c>
      <c r="N22" s="133">
        <f ca="1">IFERROR(IF((VLOOKUP($E22,'NEA Backsheet'!$D$5:$CB$183,N$9,FALSE))="","",(VLOOKUP($E22,'NEA Backsheet'!$D$5:$CB$183,N$9,FALSE))),"")</f>
        <v>0</v>
      </c>
      <c r="O22" s="141">
        <f ca="1">IFERROR(IF((VLOOKUP($E22,'NEA Backsheet'!$D$5:$CB$183,O$9,FALSE))="","",(VLOOKUP($E22,'NEA Backsheet'!$D$5:$CB$183,O$9,FALSE))),"")</f>
        <v>156009.53362980511</v>
      </c>
      <c r="P22" s="134">
        <f ca="1">IFERROR(IF((VLOOKUP($E22,'NEA Backsheet'!$D$5:$CB$183,P$9,FALSE))="","",(VLOOKUP($E22,'NEA Backsheet'!$D$5:$CB$183,P$9,FALSE))),"")</f>
        <v>0</v>
      </c>
      <c r="Q22" s="131">
        <f ca="1">IFERROR(IF((VLOOKUP($E22,'NEA Backsheet'!$D$5:$CB$183,Q$9,FALSE))="","",(VLOOKUP($E22,'NEA Backsheet'!$D$5:$CB$183,Q$9,FALSE))),"")</f>
        <v>0</v>
      </c>
      <c r="R22" s="133">
        <f ca="1">IFERROR(IF((VLOOKUP($E22,'NEA Backsheet'!$D$5:$CB$183,R$9,FALSE))="","",(VLOOKUP($E22,'NEA Backsheet'!$D$5:$CB$183,R$9,FALSE))),"")</f>
        <v>0</v>
      </c>
    </row>
    <row r="23" spans="1:18" ht="15" customHeight="1" x14ac:dyDescent="0.3">
      <c r="A23" s="60">
        <v>9</v>
      </c>
      <c r="B23" s="101" t="str">
        <f ca="1">IFERROR(IF((VLOOKUP($E23,'Org List'!$AJ$10:$AL$188,3,FALSE))="","",(VLOOKUP($E23,'Org List'!$AJ$10:$AL$188,3,FALSE))),"")</f>
        <v/>
      </c>
      <c r="C23" s="102" t="str">
        <f ca="1">IFERROR(IF((VLOOKUP($E23,'Org List'!$AO$10:$AQ$188,3,FALSE))="","",(VLOOKUP($E23,'Org List'!$AO$10:$AQ$188,3,FALSE))),"")</f>
        <v>East Midlands Region</v>
      </c>
      <c r="D23" s="123" t="str">
        <f ca="1">IFERROR(IF((VLOOKUP($E23,'Org List'!$AT$10:$AV$188,3,FALSE))="","",(VLOOKUP($E23,'Org List'!$AT$10:$AV$188,3,FALSE))),"")</f>
        <v/>
      </c>
      <c r="E23" s="101" t="str">
        <f t="shared" ca="1" si="0"/>
        <v>E12000004</v>
      </c>
      <c r="F23" s="103" t="str">
        <f ca="1">IF(E23="","",VLOOKUP(E23,'Org List'!$J$9:$K$488,2,0))</f>
        <v>East Midlands Region</v>
      </c>
      <c r="G23" s="130">
        <f ca="1">IFERROR(IF((VLOOKUP($E23,'NEA Backsheet'!$D$5:$CB$183,G$9,FALSE))="","",(VLOOKUP($E23,'NEA Backsheet'!$D$5:$CB$183,G$9,FALSE))),"")</f>
        <v>127739.46889963881</v>
      </c>
      <c r="H23" s="131">
        <f ca="1">IFERROR(IF((VLOOKUP($E23,'NEA Backsheet'!$D$5:$CB$183,H$9,FALSE))="","",(VLOOKUP($E23,'NEA Backsheet'!$D$5:$CB$183,H$9,FALSE))),"")</f>
        <v>127041.44762364257</v>
      </c>
      <c r="I23" s="131">
        <f ca="1">IFERROR(IF((VLOOKUP($E23,'NEA Backsheet'!$D$5:$CB$183,I$9,FALSE))="","",(VLOOKUP($E23,'NEA Backsheet'!$D$5:$CB$183,I$9,FALSE))),"")</f>
        <v>131433.57547155721</v>
      </c>
      <c r="J23" s="132">
        <f ca="1">IFERROR(IF((VLOOKUP($E23,'NEA Backsheet'!$D$5:$CB$183,J$9,FALSE))="","",(VLOOKUP($E23,'NEA Backsheet'!$D$5:$CB$183,J$9,FALSE))),"")</f>
        <v>131654.08745814353</v>
      </c>
      <c r="K23" s="130">
        <f ca="1">IFERROR(IF((VLOOKUP($E23,'NEA Backsheet'!$D$5:$CB$183,K$9,FALSE))="","",(VLOOKUP($E23,'NEA Backsheet'!$D$5:$CB$183,K$9,FALSE))),"")</f>
        <v>0</v>
      </c>
      <c r="L23" s="131">
        <f ca="1">IFERROR(IF((VLOOKUP($E23,'NEA Backsheet'!$D$5:$CB$183,L$9,FALSE))="","",(VLOOKUP($E23,'NEA Backsheet'!$D$5:$CB$183,L$9,FALSE))),"")</f>
        <v>0</v>
      </c>
      <c r="M23" s="131">
        <f ca="1">IFERROR(IF((VLOOKUP($E23,'NEA Backsheet'!$D$5:$CB$183,M$9,FALSE))="","",(VLOOKUP($E23,'NEA Backsheet'!$D$5:$CB$183,M$9,FALSE))),"")</f>
        <v>0</v>
      </c>
      <c r="N23" s="133">
        <f ca="1">IFERROR(IF((VLOOKUP($E23,'NEA Backsheet'!$D$5:$CB$183,N$9,FALSE))="","",(VLOOKUP($E23,'NEA Backsheet'!$D$5:$CB$183,N$9,FALSE))),"")</f>
        <v>0</v>
      </c>
      <c r="O23" s="141">
        <f ca="1">IFERROR(IF((VLOOKUP($E23,'NEA Backsheet'!$D$5:$CB$183,O$9,FALSE))="","",(VLOOKUP($E23,'NEA Backsheet'!$D$5:$CB$183,O$9,FALSE))),"")</f>
        <v>128239.38052729183</v>
      </c>
      <c r="P23" s="134">
        <f ca="1">IFERROR(IF((VLOOKUP($E23,'NEA Backsheet'!$D$5:$CB$183,P$9,FALSE))="","",(VLOOKUP($E23,'NEA Backsheet'!$D$5:$CB$183,P$9,FALSE))),"")</f>
        <v>0</v>
      </c>
      <c r="Q23" s="131">
        <f ca="1">IFERROR(IF((VLOOKUP($E23,'NEA Backsheet'!$D$5:$CB$183,Q$9,FALSE))="","",(VLOOKUP($E23,'NEA Backsheet'!$D$5:$CB$183,Q$9,FALSE))),"")</f>
        <v>0</v>
      </c>
      <c r="R23" s="133">
        <f ca="1">IFERROR(IF((VLOOKUP($E23,'NEA Backsheet'!$D$5:$CB$183,R$9,FALSE))="","",(VLOOKUP($E23,'NEA Backsheet'!$D$5:$CB$183,R$9,FALSE))),"")</f>
        <v>0</v>
      </c>
    </row>
    <row r="24" spans="1:18" ht="15" customHeight="1" x14ac:dyDescent="0.3">
      <c r="A24" s="60">
        <v>10</v>
      </c>
      <c r="B24" s="101" t="str">
        <f ca="1">IFERROR(IF((VLOOKUP($E24,'Org List'!$AJ$10:$AL$188,3,FALSE))="","",(VLOOKUP($E24,'Org List'!$AJ$10:$AL$188,3,FALSE))),"")</f>
        <v/>
      </c>
      <c r="C24" s="102" t="str">
        <f ca="1">IFERROR(IF((VLOOKUP($E24,'Org List'!$AO$10:$AQ$188,3,FALSE))="","",(VLOOKUP($E24,'Org List'!$AO$10:$AQ$188,3,FALSE))),"")</f>
        <v>West Midlands Region</v>
      </c>
      <c r="D24" s="123" t="str">
        <f ca="1">IFERROR(IF((VLOOKUP($E24,'Org List'!$AT$10:$AV$188,3,FALSE))="","",(VLOOKUP($E24,'Org List'!$AT$10:$AV$188,3,FALSE))),"")</f>
        <v/>
      </c>
      <c r="E24" s="101" t="str">
        <f t="shared" ca="1" si="0"/>
        <v>E12000005</v>
      </c>
      <c r="F24" s="103" t="str">
        <f ca="1">IF(E24="","",VLOOKUP(E24,'Org List'!$J$9:$K$488,2,0))</f>
        <v>West Midlands Region</v>
      </c>
      <c r="G24" s="130">
        <f ca="1">IFERROR(IF((VLOOKUP($E24,'NEA Backsheet'!$D$5:$CB$183,G$9,FALSE))="","",(VLOOKUP($E24,'NEA Backsheet'!$D$5:$CB$183,G$9,FALSE))),"")</f>
        <v>166473.65586208427</v>
      </c>
      <c r="H24" s="131">
        <f ca="1">IFERROR(IF((VLOOKUP($E24,'NEA Backsheet'!$D$5:$CB$183,H$9,FALSE))="","",(VLOOKUP($E24,'NEA Backsheet'!$D$5:$CB$183,H$9,FALSE))),"")</f>
        <v>162876.59407404237</v>
      </c>
      <c r="I24" s="131">
        <f ca="1">IFERROR(IF((VLOOKUP($E24,'NEA Backsheet'!$D$5:$CB$183,I$9,FALSE))="","",(VLOOKUP($E24,'NEA Backsheet'!$D$5:$CB$183,I$9,FALSE))),"")</f>
        <v>167997.56030556874</v>
      </c>
      <c r="J24" s="132">
        <f ca="1">IFERROR(IF((VLOOKUP($E24,'NEA Backsheet'!$D$5:$CB$183,J$9,FALSE))="","",(VLOOKUP($E24,'NEA Backsheet'!$D$5:$CB$183,J$9,FALSE))),"")</f>
        <v>169298.66513119783</v>
      </c>
      <c r="K24" s="130">
        <f ca="1">IFERROR(IF((VLOOKUP($E24,'NEA Backsheet'!$D$5:$CB$183,K$9,FALSE))="","",(VLOOKUP($E24,'NEA Backsheet'!$D$5:$CB$183,K$9,FALSE))),"")</f>
        <v>0</v>
      </c>
      <c r="L24" s="131">
        <f ca="1">IFERROR(IF((VLOOKUP($E24,'NEA Backsheet'!$D$5:$CB$183,L$9,FALSE))="","",(VLOOKUP($E24,'NEA Backsheet'!$D$5:$CB$183,L$9,FALSE))),"")</f>
        <v>0</v>
      </c>
      <c r="M24" s="131">
        <f ca="1">IFERROR(IF((VLOOKUP($E24,'NEA Backsheet'!$D$5:$CB$183,M$9,FALSE))="","",(VLOOKUP($E24,'NEA Backsheet'!$D$5:$CB$183,M$9,FALSE))),"")</f>
        <v>0</v>
      </c>
      <c r="N24" s="133">
        <f ca="1">IFERROR(IF((VLOOKUP($E24,'NEA Backsheet'!$D$5:$CB$183,N$9,FALSE))="","",(VLOOKUP($E24,'NEA Backsheet'!$D$5:$CB$183,N$9,FALSE))),"")</f>
        <v>0</v>
      </c>
      <c r="O24" s="141">
        <f ca="1">IFERROR(IF((VLOOKUP($E24,'NEA Backsheet'!$D$5:$CB$183,O$9,FALSE))="","",(VLOOKUP($E24,'NEA Backsheet'!$D$5:$CB$183,O$9,FALSE))),"")</f>
        <v>173782.53683534008</v>
      </c>
      <c r="P24" s="134">
        <f ca="1">IFERROR(IF((VLOOKUP($E24,'NEA Backsheet'!$D$5:$CB$183,P$9,FALSE))="","",(VLOOKUP($E24,'NEA Backsheet'!$D$5:$CB$183,P$9,FALSE))),"")</f>
        <v>0</v>
      </c>
      <c r="Q24" s="131">
        <f ca="1">IFERROR(IF((VLOOKUP($E24,'NEA Backsheet'!$D$5:$CB$183,Q$9,FALSE))="","",(VLOOKUP($E24,'NEA Backsheet'!$D$5:$CB$183,Q$9,FALSE))),"")</f>
        <v>0</v>
      </c>
      <c r="R24" s="133">
        <f ca="1">IFERROR(IF((VLOOKUP($E24,'NEA Backsheet'!$D$5:$CB$183,R$9,FALSE))="","",(VLOOKUP($E24,'NEA Backsheet'!$D$5:$CB$183,R$9,FALSE))),"")</f>
        <v>0</v>
      </c>
    </row>
    <row r="25" spans="1:18" ht="15" customHeight="1" x14ac:dyDescent="0.3">
      <c r="A25" s="60">
        <v>11</v>
      </c>
      <c r="B25" s="101" t="str">
        <f ca="1">IFERROR(IF((VLOOKUP($E25,'Org List'!$AJ$10:$AL$188,3,FALSE))="","",(VLOOKUP($E25,'Org List'!$AJ$10:$AL$188,3,FALSE))),"")</f>
        <v/>
      </c>
      <c r="C25" s="102" t="str">
        <f ca="1">IFERROR(IF((VLOOKUP($E25,'Org List'!$AO$10:$AQ$188,3,FALSE))="","",(VLOOKUP($E25,'Org List'!$AO$10:$AQ$188,3,FALSE))),"")</f>
        <v>East Region</v>
      </c>
      <c r="D25" s="123" t="str">
        <f ca="1">IFERROR(IF((VLOOKUP($E25,'Org List'!$AT$10:$AV$188,3,FALSE))="","",(VLOOKUP($E25,'Org List'!$AT$10:$AV$188,3,FALSE))),"")</f>
        <v/>
      </c>
      <c r="E25" s="101" t="str">
        <f t="shared" ca="1" si="0"/>
        <v>E12000006</v>
      </c>
      <c r="F25" s="103" t="str">
        <f ca="1">IF(E25="","",VLOOKUP(E25,'Org List'!$J$9:$K$488,2,0))</f>
        <v>East Region</v>
      </c>
      <c r="G25" s="130">
        <f ca="1">IFERROR(IF((VLOOKUP($E25,'NEA Backsheet'!$D$5:$CB$183,G$9,FALSE))="","",(VLOOKUP($E25,'NEA Backsheet'!$D$5:$CB$183,G$9,FALSE))),"")</f>
        <v>158316.44544049402</v>
      </c>
      <c r="H25" s="131">
        <f ca="1">IFERROR(IF((VLOOKUP($E25,'NEA Backsheet'!$D$5:$CB$183,H$9,FALSE))="","",(VLOOKUP($E25,'NEA Backsheet'!$D$5:$CB$183,H$9,FALSE))),"")</f>
        <v>156922.8705997506</v>
      </c>
      <c r="I25" s="131">
        <f ca="1">IFERROR(IF((VLOOKUP($E25,'NEA Backsheet'!$D$5:$CB$183,I$9,FALSE))="","",(VLOOKUP($E25,'NEA Backsheet'!$D$5:$CB$183,I$9,FALSE))),"")</f>
        <v>163329.43989194508</v>
      </c>
      <c r="J25" s="132">
        <f ca="1">IFERROR(IF((VLOOKUP($E25,'NEA Backsheet'!$D$5:$CB$183,J$9,FALSE))="","",(VLOOKUP($E25,'NEA Backsheet'!$D$5:$CB$183,J$9,FALSE))),"")</f>
        <v>163173.41253740998</v>
      </c>
      <c r="K25" s="130">
        <f ca="1">IFERROR(IF((VLOOKUP($E25,'NEA Backsheet'!$D$5:$CB$183,K$9,FALSE))="","",(VLOOKUP($E25,'NEA Backsheet'!$D$5:$CB$183,K$9,FALSE))),"")</f>
        <v>0</v>
      </c>
      <c r="L25" s="131">
        <f ca="1">IFERROR(IF((VLOOKUP($E25,'NEA Backsheet'!$D$5:$CB$183,L$9,FALSE))="","",(VLOOKUP($E25,'NEA Backsheet'!$D$5:$CB$183,L$9,FALSE))),"")</f>
        <v>0</v>
      </c>
      <c r="M25" s="131">
        <f ca="1">IFERROR(IF((VLOOKUP($E25,'NEA Backsheet'!$D$5:$CB$183,M$9,FALSE))="","",(VLOOKUP($E25,'NEA Backsheet'!$D$5:$CB$183,M$9,FALSE))),"")</f>
        <v>0</v>
      </c>
      <c r="N25" s="133">
        <f ca="1">IFERROR(IF((VLOOKUP($E25,'NEA Backsheet'!$D$5:$CB$183,N$9,FALSE))="","",(VLOOKUP($E25,'NEA Backsheet'!$D$5:$CB$183,N$9,FALSE))),"")</f>
        <v>0</v>
      </c>
      <c r="O25" s="141">
        <f ca="1">IFERROR(IF((VLOOKUP($E25,'NEA Backsheet'!$D$5:$CB$183,O$9,FALSE))="","",(VLOOKUP($E25,'NEA Backsheet'!$D$5:$CB$183,O$9,FALSE))),"")</f>
        <v>165147.02784101403</v>
      </c>
      <c r="P25" s="134">
        <f ca="1">IFERROR(IF((VLOOKUP($E25,'NEA Backsheet'!$D$5:$CB$183,P$9,FALSE))="","",(VLOOKUP($E25,'NEA Backsheet'!$D$5:$CB$183,P$9,FALSE))),"")</f>
        <v>0</v>
      </c>
      <c r="Q25" s="131">
        <f ca="1">IFERROR(IF((VLOOKUP($E25,'NEA Backsheet'!$D$5:$CB$183,Q$9,FALSE))="","",(VLOOKUP($E25,'NEA Backsheet'!$D$5:$CB$183,Q$9,FALSE))),"")</f>
        <v>0</v>
      </c>
      <c r="R25" s="133">
        <f ca="1">IFERROR(IF((VLOOKUP($E25,'NEA Backsheet'!$D$5:$CB$183,R$9,FALSE))="","",(VLOOKUP($E25,'NEA Backsheet'!$D$5:$CB$183,R$9,FALSE))),"")</f>
        <v>0</v>
      </c>
    </row>
    <row r="26" spans="1:18" ht="15" customHeight="1" x14ac:dyDescent="0.3">
      <c r="A26" s="60">
        <v>12</v>
      </c>
      <c r="B26" s="101" t="str">
        <f ca="1">IFERROR(IF((VLOOKUP($E26,'Org List'!$AJ$10:$AL$188,3,FALSE))="","",(VLOOKUP($E26,'Org List'!$AJ$10:$AL$188,3,FALSE))),"")</f>
        <v/>
      </c>
      <c r="C26" s="102" t="str">
        <f ca="1">IFERROR(IF((VLOOKUP($E26,'Org List'!$AO$10:$AQ$188,3,FALSE))="","",(VLOOKUP($E26,'Org List'!$AO$10:$AQ$188,3,FALSE))),"")</f>
        <v>London Region</v>
      </c>
      <c r="D26" s="123" t="str">
        <f ca="1">IFERROR(IF((VLOOKUP($E26,'Org List'!$AT$10:$AV$188,3,FALSE))="","",(VLOOKUP($E26,'Org List'!$AT$10:$AV$188,3,FALSE))),"")</f>
        <v/>
      </c>
      <c r="E26" s="101" t="str">
        <f t="shared" ca="1" si="0"/>
        <v>E12000007</v>
      </c>
      <c r="F26" s="103" t="str">
        <f ca="1">IF(E26="","",VLOOKUP(E26,'Org List'!$J$9:$K$488,2,0))</f>
        <v>London Region</v>
      </c>
      <c r="G26" s="130">
        <f ca="1">IFERROR(IF((VLOOKUP($E26,'NEA Backsheet'!$D$5:$CB$183,G$9,FALSE))="","",(VLOOKUP($E26,'NEA Backsheet'!$D$5:$CB$183,G$9,FALSE))),"")</f>
        <v>196456.15375589023</v>
      </c>
      <c r="H26" s="131">
        <f ca="1">IFERROR(IF((VLOOKUP($E26,'NEA Backsheet'!$D$5:$CB$183,H$9,FALSE))="","",(VLOOKUP($E26,'NEA Backsheet'!$D$5:$CB$183,H$9,FALSE))),"")</f>
        <v>195806.11931807318</v>
      </c>
      <c r="I26" s="131">
        <f ca="1">IFERROR(IF((VLOOKUP($E26,'NEA Backsheet'!$D$5:$CB$183,I$9,FALSE))="","",(VLOOKUP($E26,'NEA Backsheet'!$D$5:$CB$183,I$9,FALSE))),"")</f>
        <v>203914.95598983837</v>
      </c>
      <c r="J26" s="132">
        <f ca="1">IFERROR(IF((VLOOKUP($E26,'NEA Backsheet'!$D$5:$CB$183,J$9,FALSE))="","",(VLOOKUP($E26,'NEA Backsheet'!$D$5:$CB$183,J$9,FALSE))),"")</f>
        <v>201813.90316969634</v>
      </c>
      <c r="K26" s="130">
        <f ca="1">IFERROR(IF((VLOOKUP($E26,'NEA Backsheet'!$D$5:$CB$183,K$9,FALSE))="","",(VLOOKUP($E26,'NEA Backsheet'!$D$5:$CB$183,K$9,FALSE))),"")</f>
        <v>0</v>
      </c>
      <c r="L26" s="131">
        <f ca="1">IFERROR(IF((VLOOKUP($E26,'NEA Backsheet'!$D$5:$CB$183,L$9,FALSE))="","",(VLOOKUP($E26,'NEA Backsheet'!$D$5:$CB$183,L$9,FALSE))),"")</f>
        <v>0</v>
      </c>
      <c r="M26" s="131">
        <f ca="1">IFERROR(IF((VLOOKUP($E26,'NEA Backsheet'!$D$5:$CB$183,M$9,FALSE))="","",(VLOOKUP($E26,'NEA Backsheet'!$D$5:$CB$183,M$9,FALSE))),"")</f>
        <v>0</v>
      </c>
      <c r="N26" s="133">
        <f ca="1">IFERROR(IF((VLOOKUP($E26,'NEA Backsheet'!$D$5:$CB$183,N$9,FALSE))="","",(VLOOKUP($E26,'NEA Backsheet'!$D$5:$CB$183,N$9,FALSE))),"")</f>
        <v>0</v>
      </c>
      <c r="O26" s="141">
        <f ca="1">IFERROR(IF((VLOOKUP($E26,'NEA Backsheet'!$D$5:$CB$183,O$9,FALSE))="","",(VLOOKUP($E26,'NEA Backsheet'!$D$5:$CB$183,O$9,FALSE))),"")</f>
        <v>204406.22298994617</v>
      </c>
      <c r="P26" s="134">
        <f ca="1">IFERROR(IF((VLOOKUP($E26,'NEA Backsheet'!$D$5:$CB$183,P$9,FALSE))="","",(VLOOKUP($E26,'NEA Backsheet'!$D$5:$CB$183,P$9,FALSE))),"")</f>
        <v>0</v>
      </c>
      <c r="Q26" s="131">
        <f ca="1">IFERROR(IF((VLOOKUP($E26,'NEA Backsheet'!$D$5:$CB$183,Q$9,FALSE))="","",(VLOOKUP($E26,'NEA Backsheet'!$D$5:$CB$183,Q$9,FALSE))),"")</f>
        <v>0</v>
      </c>
      <c r="R26" s="133">
        <f ca="1">IFERROR(IF((VLOOKUP($E26,'NEA Backsheet'!$D$5:$CB$183,R$9,FALSE))="","",(VLOOKUP($E26,'NEA Backsheet'!$D$5:$CB$183,R$9,FALSE))),"")</f>
        <v>0</v>
      </c>
    </row>
    <row r="27" spans="1:18" ht="15" customHeight="1" x14ac:dyDescent="0.3">
      <c r="A27" s="60">
        <v>13</v>
      </c>
      <c r="B27" s="101" t="str">
        <f ca="1">IFERROR(IF((VLOOKUP($E27,'Org List'!$AJ$10:$AL$188,3,FALSE))="","",(VLOOKUP($E27,'Org List'!$AJ$10:$AL$188,3,FALSE))),"")</f>
        <v/>
      </c>
      <c r="C27" s="102" t="str">
        <f ca="1">IFERROR(IF((VLOOKUP($E27,'Org List'!$AO$10:$AQ$188,3,FALSE))="","",(VLOOKUP($E27,'Org List'!$AO$10:$AQ$188,3,FALSE))),"")</f>
        <v>South East Region</v>
      </c>
      <c r="D27" s="123" t="str">
        <f ca="1">IFERROR(IF((VLOOKUP($E27,'Org List'!$AT$10:$AV$188,3,FALSE))="","",(VLOOKUP($E27,'Org List'!$AT$10:$AV$188,3,FALSE))),"")</f>
        <v/>
      </c>
      <c r="E27" s="101" t="str">
        <f t="shared" ca="1" si="0"/>
        <v>E12000008</v>
      </c>
      <c r="F27" s="103" t="str">
        <f ca="1">IF(E27="","",VLOOKUP(E27,'Org List'!$J$9:$K$488,2,0))</f>
        <v>South East Region</v>
      </c>
      <c r="G27" s="130">
        <f ca="1">IFERROR(IF((VLOOKUP($E27,'NEA Backsheet'!$D$5:$CB$183,G$9,FALSE))="","",(VLOOKUP($E27,'NEA Backsheet'!$D$5:$CB$183,G$9,FALSE))),"")</f>
        <v>224585.29550198533</v>
      </c>
      <c r="H27" s="131">
        <f ca="1">IFERROR(IF((VLOOKUP($E27,'NEA Backsheet'!$D$5:$CB$183,H$9,FALSE))="","",(VLOOKUP($E27,'NEA Backsheet'!$D$5:$CB$183,H$9,FALSE))),"")</f>
        <v>222304.48584186577</v>
      </c>
      <c r="I27" s="131">
        <f ca="1">IFERROR(IF((VLOOKUP($E27,'NEA Backsheet'!$D$5:$CB$183,I$9,FALSE))="","",(VLOOKUP($E27,'NEA Backsheet'!$D$5:$CB$183,I$9,FALSE))),"")</f>
        <v>231274.09286042119</v>
      </c>
      <c r="J27" s="132">
        <f ca="1">IFERROR(IF((VLOOKUP($E27,'NEA Backsheet'!$D$5:$CB$183,J$9,FALSE))="","",(VLOOKUP($E27,'NEA Backsheet'!$D$5:$CB$183,J$9,FALSE))),"")</f>
        <v>230440.18926725569</v>
      </c>
      <c r="K27" s="130">
        <f ca="1">IFERROR(IF((VLOOKUP($E27,'NEA Backsheet'!$D$5:$CB$183,K$9,FALSE))="","",(VLOOKUP($E27,'NEA Backsheet'!$D$5:$CB$183,K$9,FALSE))),"")</f>
        <v>0</v>
      </c>
      <c r="L27" s="131">
        <f ca="1">IFERROR(IF((VLOOKUP($E27,'NEA Backsheet'!$D$5:$CB$183,L$9,FALSE))="","",(VLOOKUP($E27,'NEA Backsheet'!$D$5:$CB$183,L$9,FALSE))),"")</f>
        <v>0</v>
      </c>
      <c r="M27" s="131">
        <f ca="1">IFERROR(IF((VLOOKUP($E27,'NEA Backsheet'!$D$5:$CB$183,M$9,FALSE))="","",(VLOOKUP($E27,'NEA Backsheet'!$D$5:$CB$183,M$9,FALSE))),"")</f>
        <v>0</v>
      </c>
      <c r="N27" s="133">
        <f ca="1">IFERROR(IF((VLOOKUP($E27,'NEA Backsheet'!$D$5:$CB$183,N$9,FALSE))="","",(VLOOKUP($E27,'NEA Backsheet'!$D$5:$CB$183,N$9,FALSE))),"")</f>
        <v>0</v>
      </c>
      <c r="O27" s="141">
        <f ca="1">IFERROR(IF((VLOOKUP($E27,'NEA Backsheet'!$D$5:$CB$183,O$9,FALSE))="","",(VLOOKUP($E27,'NEA Backsheet'!$D$5:$CB$183,O$9,FALSE))),"")</f>
        <v>236072.68088280025</v>
      </c>
      <c r="P27" s="134">
        <f ca="1">IFERROR(IF((VLOOKUP($E27,'NEA Backsheet'!$D$5:$CB$183,P$9,FALSE))="","",(VLOOKUP($E27,'NEA Backsheet'!$D$5:$CB$183,P$9,FALSE))),"")</f>
        <v>0</v>
      </c>
      <c r="Q27" s="131">
        <f ca="1">IFERROR(IF((VLOOKUP($E27,'NEA Backsheet'!$D$5:$CB$183,Q$9,FALSE))="","",(VLOOKUP($E27,'NEA Backsheet'!$D$5:$CB$183,Q$9,FALSE))),"")</f>
        <v>0</v>
      </c>
      <c r="R27" s="133">
        <f ca="1">IFERROR(IF((VLOOKUP($E27,'NEA Backsheet'!$D$5:$CB$183,R$9,FALSE))="","",(VLOOKUP($E27,'NEA Backsheet'!$D$5:$CB$183,R$9,FALSE))),"")</f>
        <v>0</v>
      </c>
    </row>
    <row r="28" spans="1:18" ht="15" customHeight="1" x14ac:dyDescent="0.3">
      <c r="A28" s="60">
        <v>14</v>
      </c>
      <c r="B28" s="101" t="str">
        <f ca="1">IFERROR(IF((VLOOKUP($E28,'Org List'!$AJ$10:$AL$188,3,FALSE))="","",(VLOOKUP($E28,'Org List'!$AJ$10:$AL$188,3,FALSE))),"")</f>
        <v/>
      </c>
      <c r="C28" s="102" t="str">
        <f ca="1">IFERROR(IF((VLOOKUP($E28,'Org List'!$AO$10:$AQ$188,3,FALSE))="","",(VLOOKUP($E28,'Org List'!$AO$10:$AQ$188,3,FALSE))),"")</f>
        <v>South West Region</v>
      </c>
      <c r="D28" s="123" t="str">
        <f ca="1">IFERROR(IF((VLOOKUP($E28,'Org List'!$AT$10:$AV$188,3,FALSE))="","",(VLOOKUP($E28,'Org List'!$AT$10:$AV$188,3,FALSE))),"")</f>
        <v/>
      </c>
      <c r="E28" s="101" t="str">
        <f t="shared" ca="1" si="0"/>
        <v>E12000009</v>
      </c>
      <c r="F28" s="103" t="str">
        <f ca="1">IF(E28="","",VLOOKUP(E28,'Org List'!$J$9:$K$488,2,0))</f>
        <v>South West Region</v>
      </c>
      <c r="G28" s="130">
        <f ca="1">IFERROR(IF((VLOOKUP($E28,'NEA Backsheet'!$D$5:$CB$183,G$9,FALSE))="","",(VLOOKUP($E28,'NEA Backsheet'!$D$5:$CB$183,G$9,FALSE))),"")</f>
        <v>147210.12596778644</v>
      </c>
      <c r="H28" s="131">
        <f ca="1">IFERROR(IF((VLOOKUP($E28,'NEA Backsheet'!$D$5:$CB$183,H$9,FALSE))="","",(VLOOKUP($E28,'NEA Backsheet'!$D$5:$CB$183,H$9,FALSE))),"")</f>
        <v>146737.81568715943</v>
      </c>
      <c r="I28" s="131">
        <f ca="1">IFERROR(IF((VLOOKUP($E28,'NEA Backsheet'!$D$5:$CB$183,I$9,FALSE))="","",(VLOOKUP($E28,'NEA Backsheet'!$D$5:$CB$183,I$9,FALSE))),"")</f>
        <v>156244.92381845036</v>
      </c>
      <c r="J28" s="132">
        <f ca="1">IFERROR(IF((VLOOKUP($E28,'NEA Backsheet'!$D$5:$CB$183,J$9,FALSE))="","",(VLOOKUP($E28,'NEA Backsheet'!$D$5:$CB$183,J$9,FALSE))),"")</f>
        <v>156516.8669530178</v>
      </c>
      <c r="K28" s="130">
        <f ca="1">IFERROR(IF((VLOOKUP($E28,'NEA Backsheet'!$D$5:$CB$183,K$9,FALSE))="","",(VLOOKUP($E28,'NEA Backsheet'!$D$5:$CB$183,K$9,FALSE))),"")</f>
        <v>0</v>
      </c>
      <c r="L28" s="131">
        <f ca="1">IFERROR(IF((VLOOKUP($E28,'NEA Backsheet'!$D$5:$CB$183,L$9,FALSE))="","",(VLOOKUP($E28,'NEA Backsheet'!$D$5:$CB$183,L$9,FALSE))),"")</f>
        <v>0</v>
      </c>
      <c r="M28" s="131">
        <f ca="1">IFERROR(IF((VLOOKUP($E28,'NEA Backsheet'!$D$5:$CB$183,M$9,FALSE))="","",(VLOOKUP($E28,'NEA Backsheet'!$D$5:$CB$183,M$9,FALSE))),"")</f>
        <v>0</v>
      </c>
      <c r="N28" s="133">
        <f ca="1">IFERROR(IF((VLOOKUP($E28,'NEA Backsheet'!$D$5:$CB$183,N$9,FALSE))="","",(VLOOKUP($E28,'NEA Backsheet'!$D$5:$CB$183,N$9,FALSE))),"")</f>
        <v>0</v>
      </c>
      <c r="O28" s="141">
        <f ca="1">IFERROR(IF((VLOOKUP($E28,'NEA Backsheet'!$D$5:$CB$183,O$9,FALSE))="","",(VLOOKUP($E28,'NEA Backsheet'!$D$5:$CB$183,O$9,FALSE))),"")</f>
        <v>156129.547305538</v>
      </c>
      <c r="P28" s="134">
        <f ca="1">IFERROR(IF((VLOOKUP($E28,'NEA Backsheet'!$D$5:$CB$183,P$9,FALSE))="","",(VLOOKUP($E28,'NEA Backsheet'!$D$5:$CB$183,P$9,FALSE))),"")</f>
        <v>0</v>
      </c>
      <c r="Q28" s="131">
        <f ca="1">IFERROR(IF((VLOOKUP($E28,'NEA Backsheet'!$D$5:$CB$183,Q$9,FALSE))="","",(VLOOKUP($E28,'NEA Backsheet'!$D$5:$CB$183,Q$9,FALSE))),"")</f>
        <v>0</v>
      </c>
      <c r="R28" s="133">
        <f ca="1">IFERROR(IF((VLOOKUP($E28,'NEA Backsheet'!$D$5:$CB$183,R$9,FALSE))="","",(VLOOKUP($E28,'NEA Backsheet'!$D$5:$CB$183,R$9,FALSE))),"")</f>
        <v>0</v>
      </c>
    </row>
    <row r="29" spans="1:18" ht="15" customHeight="1" x14ac:dyDescent="0.3">
      <c r="A29" s="60">
        <v>15</v>
      </c>
      <c r="B29" s="101" t="str">
        <f ca="1">IFERROR(IF((VLOOKUP($E29,'Org List'!$AJ$10:$AL$188,3,FALSE))="","",(VLOOKUP($E29,'Org List'!$AJ$10:$AL$188,3,FALSE))),"")</f>
        <v>NHS England North (Yorkshire And Humber)</v>
      </c>
      <c r="C29" s="102" t="str">
        <f ca="1">IFERROR(IF((VLOOKUP($E29,'Org List'!$AO$10:$AQ$188,3,FALSE))="","",(VLOOKUP($E29,'Org List'!$AO$10:$AQ$188,3,FALSE))),"")</f>
        <v/>
      </c>
      <c r="D29" s="123" t="str">
        <f ca="1">IFERROR(IF((VLOOKUP($E29,'Org List'!$AT$10:$AV$188,3,FALSE))="","",(VLOOKUP($E29,'Org List'!$AT$10:$AV$188,3,FALSE))),"")</f>
        <v>NHS England North (Yorkshire And Humber)</v>
      </c>
      <c r="E29" s="101" t="str">
        <f t="shared" ca="1" si="0"/>
        <v>Q72</v>
      </c>
      <c r="F29" s="103" t="str">
        <f ca="1">IF(E29="","",VLOOKUP(E29,'Org List'!$J$9:$K$488,2,0))</f>
        <v>NHS England North (Yorkshire And Humber)</v>
      </c>
      <c r="G29" s="130">
        <f ca="1">IFERROR(IF((VLOOKUP($E29,'NEA Backsheet'!$D$5:$CB$183,G$9,FALSE))="","",(VLOOKUP($E29,'NEA Backsheet'!$D$5:$CB$183,G$9,FALSE))),"")</f>
        <v>150662.87618775407</v>
      </c>
      <c r="H29" s="131">
        <f ca="1">IFERROR(IF((VLOOKUP($E29,'NEA Backsheet'!$D$5:$CB$183,H$9,FALSE))="","",(VLOOKUP($E29,'NEA Backsheet'!$D$5:$CB$183,H$9,FALSE))),"")</f>
        <v>148237.3022439749</v>
      </c>
      <c r="I29" s="131">
        <f ca="1">IFERROR(IF((VLOOKUP($E29,'NEA Backsheet'!$D$5:$CB$183,I$9,FALSE))="","",(VLOOKUP($E29,'NEA Backsheet'!$D$5:$CB$183,I$9,FALSE))),"")</f>
        <v>155516.71026185335</v>
      </c>
      <c r="J29" s="132">
        <f ca="1">IFERROR(IF((VLOOKUP($E29,'NEA Backsheet'!$D$5:$CB$183,J$9,FALSE))="","",(VLOOKUP($E29,'NEA Backsheet'!$D$5:$CB$183,J$9,FALSE))),"")</f>
        <v>154572.10442029499</v>
      </c>
      <c r="K29" s="130">
        <f ca="1">IFERROR(IF((VLOOKUP($E29,'NEA Backsheet'!$D$5:$CB$183,K$9,FALSE))="","",(VLOOKUP($E29,'NEA Backsheet'!$D$5:$CB$183,K$9,FALSE))),"")</f>
        <v>0</v>
      </c>
      <c r="L29" s="131">
        <f ca="1">IFERROR(IF((VLOOKUP($E29,'NEA Backsheet'!$D$5:$CB$183,L$9,FALSE))="","",(VLOOKUP($E29,'NEA Backsheet'!$D$5:$CB$183,L$9,FALSE))),"")</f>
        <v>0</v>
      </c>
      <c r="M29" s="131">
        <f ca="1">IFERROR(IF((VLOOKUP($E29,'NEA Backsheet'!$D$5:$CB$183,M$9,FALSE))="","",(VLOOKUP($E29,'NEA Backsheet'!$D$5:$CB$183,M$9,FALSE))),"")</f>
        <v>0</v>
      </c>
      <c r="N29" s="133">
        <f ca="1">IFERROR(IF((VLOOKUP($E29,'NEA Backsheet'!$D$5:$CB$183,N$9,FALSE))="","",(VLOOKUP($E29,'NEA Backsheet'!$D$5:$CB$183,N$9,FALSE))),"")</f>
        <v>0</v>
      </c>
      <c r="O29" s="141">
        <f ca="1">IFERROR(IF((VLOOKUP($E29,'NEA Backsheet'!$D$5:$CB$183,O$9,FALSE))="","",(VLOOKUP($E29,'NEA Backsheet'!$D$5:$CB$183,O$9,FALSE))),"")</f>
        <v>156009.53362980511</v>
      </c>
      <c r="P29" s="134">
        <f ca="1">IFERROR(IF((VLOOKUP($E29,'NEA Backsheet'!$D$5:$CB$183,P$9,FALSE))="","",(VLOOKUP($E29,'NEA Backsheet'!$D$5:$CB$183,P$9,FALSE))),"")</f>
        <v>0</v>
      </c>
      <c r="Q29" s="131">
        <f ca="1">IFERROR(IF((VLOOKUP($E29,'NEA Backsheet'!$D$5:$CB$183,Q$9,FALSE))="","",(VLOOKUP($E29,'NEA Backsheet'!$D$5:$CB$183,Q$9,FALSE))),"")</f>
        <v>0</v>
      </c>
      <c r="R29" s="133">
        <f ca="1">IFERROR(IF((VLOOKUP($E29,'NEA Backsheet'!$D$5:$CB$183,R$9,FALSE))="","",(VLOOKUP($E29,'NEA Backsheet'!$D$5:$CB$183,R$9,FALSE))),"")</f>
        <v>0</v>
      </c>
    </row>
    <row r="30" spans="1:18" ht="15" customHeight="1" x14ac:dyDescent="0.3">
      <c r="A30" s="60">
        <v>16</v>
      </c>
      <c r="B30" s="101" t="str">
        <f ca="1">IFERROR(IF((VLOOKUP($E30,'Org List'!$AJ$10:$AL$188,3,FALSE))="","",(VLOOKUP($E30,'Org List'!$AJ$10:$AL$188,3,FALSE))),"")</f>
        <v>NHS England North (Cumbria And North East)</v>
      </c>
      <c r="C30" s="102" t="str">
        <f ca="1">IFERROR(IF((VLOOKUP($E30,'Org List'!$AO$10:$AQ$188,3,FALSE))="","",(VLOOKUP($E30,'Org List'!$AO$10:$AQ$188,3,FALSE))),"")</f>
        <v/>
      </c>
      <c r="D30" s="123" t="str">
        <f ca="1">IFERROR(IF((VLOOKUP($E30,'Org List'!$AT$10:$AV$188,3,FALSE))="","",(VLOOKUP($E30,'Org List'!$AT$10:$AV$188,3,FALSE))),"")</f>
        <v>NHS England North (Cumbria And North East)</v>
      </c>
      <c r="E30" s="101" t="str">
        <f t="shared" ca="1" si="0"/>
        <v>Q74</v>
      </c>
      <c r="F30" s="103" t="str">
        <f ca="1">IF(E30="","",VLOOKUP(E30,'Org List'!$J$9:$K$488,2,0))</f>
        <v>NHS England North (Cumbria And North East)</v>
      </c>
      <c r="G30" s="130">
        <f ca="1">IFERROR(IF((VLOOKUP($E30,'NEA Backsheet'!$D$5:$CB$183,G$9,FALSE))="","",(VLOOKUP($E30,'NEA Backsheet'!$D$5:$CB$183,G$9,FALSE))),"")</f>
        <v>93857.574099094534</v>
      </c>
      <c r="H30" s="131">
        <f ca="1">IFERROR(IF((VLOOKUP($E30,'NEA Backsheet'!$D$5:$CB$183,H$9,FALSE))="","",(VLOOKUP($E30,'NEA Backsheet'!$D$5:$CB$183,H$9,FALSE))),"")</f>
        <v>94328.413817853114</v>
      </c>
      <c r="I30" s="131">
        <f ca="1">IFERROR(IF((VLOOKUP($E30,'NEA Backsheet'!$D$5:$CB$183,I$9,FALSE))="","",(VLOOKUP($E30,'NEA Backsheet'!$D$5:$CB$183,I$9,FALSE))),"")</f>
        <v>100105.2048171387</v>
      </c>
      <c r="J30" s="132">
        <f ca="1">IFERROR(IF((VLOOKUP($E30,'NEA Backsheet'!$D$5:$CB$183,J$9,FALSE))="","",(VLOOKUP($E30,'NEA Backsheet'!$D$5:$CB$183,J$9,FALSE))),"")</f>
        <v>99249.065976388214</v>
      </c>
      <c r="K30" s="130">
        <f ca="1">IFERROR(IF((VLOOKUP($E30,'NEA Backsheet'!$D$5:$CB$183,K$9,FALSE))="","",(VLOOKUP($E30,'NEA Backsheet'!$D$5:$CB$183,K$9,FALSE))),"")</f>
        <v>0</v>
      </c>
      <c r="L30" s="131">
        <f ca="1">IFERROR(IF((VLOOKUP($E30,'NEA Backsheet'!$D$5:$CB$183,L$9,FALSE))="","",(VLOOKUP($E30,'NEA Backsheet'!$D$5:$CB$183,L$9,FALSE))),"")</f>
        <v>0</v>
      </c>
      <c r="M30" s="131">
        <f ca="1">IFERROR(IF((VLOOKUP($E30,'NEA Backsheet'!$D$5:$CB$183,M$9,FALSE))="","",(VLOOKUP($E30,'NEA Backsheet'!$D$5:$CB$183,M$9,FALSE))),"")</f>
        <v>0</v>
      </c>
      <c r="N30" s="133">
        <f ca="1">IFERROR(IF((VLOOKUP($E30,'NEA Backsheet'!$D$5:$CB$183,N$9,FALSE))="","",(VLOOKUP($E30,'NEA Backsheet'!$D$5:$CB$183,N$9,FALSE))),"")</f>
        <v>0</v>
      </c>
      <c r="O30" s="141">
        <f ca="1">IFERROR(IF((VLOOKUP($E30,'NEA Backsheet'!$D$5:$CB$183,O$9,FALSE))="","",(VLOOKUP($E30,'NEA Backsheet'!$D$5:$CB$183,O$9,FALSE))),"")</f>
        <v>98846.254955209821</v>
      </c>
      <c r="P30" s="134">
        <f ca="1">IFERROR(IF((VLOOKUP($E30,'NEA Backsheet'!$D$5:$CB$183,P$9,FALSE))="","",(VLOOKUP($E30,'NEA Backsheet'!$D$5:$CB$183,P$9,FALSE))),"")</f>
        <v>0</v>
      </c>
      <c r="Q30" s="131">
        <f ca="1">IFERROR(IF((VLOOKUP($E30,'NEA Backsheet'!$D$5:$CB$183,Q$9,FALSE))="","",(VLOOKUP($E30,'NEA Backsheet'!$D$5:$CB$183,Q$9,FALSE))),"")</f>
        <v>0</v>
      </c>
      <c r="R30" s="133">
        <f ca="1">IFERROR(IF((VLOOKUP($E30,'NEA Backsheet'!$D$5:$CB$183,R$9,FALSE))="","",(VLOOKUP($E30,'NEA Backsheet'!$D$5:$CB$183,R$9,FALSE))),"")</f>
        <v>0</v>
      </c>
    </row>
    <row r="31" spans="1:18" ht="15" customHeight="1" x14ac:dyDescent="0.3">
      <c r="A31" s="60">
        <v>17</v>
      </c>
      <c r="B31" s="101" t="str">
        <f ca="1">IFERROR(IF((VLOOKUP($E31,'Org List'!$AJ$10:$AL$188,3,FALSE))="","",(VLOOKUP($E31,'Org List'!$AJ$10:$AL$188,3,FALSE))),"")</f>
        <v>NHS England North (Cheshire And Merseyside)</v>
      </c>
      <c r="C31" s="102" t="str">
        <f ca="1">IFERROR(IF((VLOOKUP($E31,'Org List'!$AO$10:$AQ$188,3,FALSE))="","",(VLOOKUP($E31,'Org List'!$AO$10:$AQ$188,3,FALSE))),"")</f>
        <v/>
      </c>
      <c r="D31" s="123" t="str">
        <f ca="1">IFERROR(IF((VLOOKUP($E31,'Org List'!$AT$10:$AV$188,3,FALSE))="","",(VLOOKUP($E31,'Org List'!$AT$10:$AV$188,3,FALSE))),"")</f>
        <v>NHS England North (Cheshire And Merseyside)</v>
      </c>
      <c r="E31" s="101" t="str">
        <f t="shared" ca="1" si="0"/>
        <v>Q75</v>
      </c>
      <c r="F31" s="103" t="str">
        <f ca="1">IF(E31="","",VLOOKUP(E31,'Org List'!$J$9:$K$488,2,0))</f>
        <v>NHS England North (Cheshire And Merseyside)</v>
      </c>
      <c r="G31" s="130">
        <f ca="1">IFERROR(IF((VLOOKUP($E31,'NEA Backsheet'!$D$5:$CB$183,G$9,FALSE))="","",(VLOOKUP($E31,'NEA Backsheet'!$D$5:$CB$183,G$9,FALSE))),"")</f>
        <v>81876.958479141205</v>
      </c>
      <c r="H31" s="131">
        <f ca="1">IFERROR(IF((VLOOKUP($E31,'NEA Backsheet'!$D$5:$CB$183,H$9,FALSE))="","",(VLOOKUP($E31,'NEA Backsheet'!$D$5:$CB$183,H$9,FALSE))),"")</f>
        <v>82146.619968440646</v>
      </c>
      <c r="I31" s="131">
        <f ca="1">IFERROR(IF((VLOOKUP($E31,'NEA Backsheet'!$D$5:$CB$183,I$9,FALSE))="","",(VLOOKUP($E31,'NEA Backsheet'!$D$5:$CB$183,I$9,FALSE))),"")</f>
        <v>85818.686543671996</v>
      </c>
      <c r="J31" s="132">
        <f ca="1">IFERROR(IF((VLOOKUP($E31,'NEA Backsheet'!$D$5:$CB$183,J$9,FALSE))="","",(VLOOKUP($E31,'NEA Backsheet'!$D$5:$CB$183,J$9,FALSE))),"")</f>
        <v>85373.644498693597</v>
      </c>
      <c r="K31" s="130">
        <f ca="1">IFERROR(IF((VLOOKUP($E31,'NEA Backsheet'!$D$5:$CB$183,K$9,FALSE))="","",(VLOOKUP($E31,'NEA Backsheet'!$D$5:$CB$183,K$9,FALSE))),"")</f>
        <v>0</v>
      </c>
      <c r="L31" s="131">
        <f ca="1">IFERROR(IF((VLOOKUP($E31,'NEA Backsheet'!$D$5:$CB$183,L$9,FALSE))="","",(VLOOKUP($E31,'NEA Backsheet'!$D$5:$CB$183,L$9,FALSE))),"")</f>
        <v>0</v>
      </c>
      <c r="M31" s="131">
        <f ca="1">IFERROR(IF((VLOOKUP($E31,'NEA Backsheet'!$D$5:$CB$183,M$9,FALSE))="","",(VLOOKUP($E31,'NEA Backsheet'!$D$5:$CB$183,M$9,FALSE))),"")</f>
        <v>0</v>
      </c>
      <c r="N31" s="133">
        <f ca="1">IFERROR(IF((VLOOKUP($E31,'NEA Backsheet'!$D$5:$CB$183,N$9,FALSE))="","",(VLOOKUP($E31,'NEA Backsheet'!$D$5:$CB$183,N$9,FALSE))),"")</f>
        <v>0</v>
      </c>
      <c r="O31" s="141">
        <f ca="1">IFERROR(IF((VLOOKUP($E31,'NEA Backsheet'!$D$5:$CB$183,O$9,FALSE))="","",(VLOOKUP($E31,'NEA Backsheet'!$D$5:$CB$183,O$9,FALSE))),"")</f>
        <v>83830.607640938935</v>
      </c>
      <c r="P31" s="134">
        <f ca="1">IFERROR(IF((VLOOKUP($E31,'NEA Backsheet'!$D$5:$CB$183,P$9,FALSE))="","",(VLOOKUP($E31,'NEA Backsheet'!$D$5:$CB$183,P$9,FALSE))),"")</f>
        <v>0</v>
      </c>
      <c r="Q31" s="131">
        <f ca="1">IFERROR(IF((VLOOKUP($E31,'NEA Backsheet'!$D$5:$CB$183,Q$9,FALSE))="","",(VLOOKUP($E31,'NEA Backsheet'!$D$5:$CB$183,Q$9,FALSE))),"")</f>
        <v>0</v>
      </c>
      <c r="R31" s="133">
        <f ca="1">IFERROR(IF((VLOOKUP($E31,'NEA Backsheet'!$D$5:$CB$183,R$9,FALSE))="","",(VLOOKUP($E31,'NEA Backsheet'!$D$5:$CB$183,R$9,FALSE))),"")</f>
        <v>0</v>
      </c>
    </row>
    <row r="32" spans="1:18" ht="15" customHeight="1" x14ac:dyDescent="0.3">
      <c r="A32" s="60">
        <v>18</v>
      </c>
      <c r="B32" s="101" t="str">
        <f ca="1">IFERROR(IF((VLOOKUP($E32,'Org List'!$AJ$10:$AL$188,3,FALSE))="","",(VLOOKUP($E32,'Org List'!$AJ$10:$AL$188,3,FALSE))),"")</f>
        <v>NHS England North (Greater Manchester)</v>
      </c>
      <c r="C32" s="102" t="str">
        <f ca="1">IFERROR(IF((VLOOKUP($E32,'Org List'!$AO$10:$AQ$188,3,FALSE))="","",(VLOOKUP($E32,'Org List'!$AO$10:$AQ$188,3,FALSE))),"")</f>
        <v/>
      </c>
      <c r="D32" s="123" t="str">
        <f ca="1">IFERROR(IF((VLOOKUP($E32,'Org List'!$AT$10:$AV$188,3,FALSE))="","",(VLOOKUP($E32,'Org List'!$AT$10:$AV$188,3,FALSE))),"")</f>
        <v>NHS England North (Greater Manchester)</v>
      </c>
      <c r="E32" s="101" t="str">
        <f t="shared" ca="1" si="0"/>
        <v>Q83</v>
      </c>
      <c r="F32" s="103" t="str">
        <f ca="1">IF(E32="","",VLOOKUP(E32,'Org List'!$J$9:$K$488,2,0))</f>
        <v>NHS England North (Greater Manchester)</v>
      </c>
      <c r="G32" s="130">
        <f ca="1">IFERROR(IF((VLOOKUP($E32,'NEA Backsheet'!$D$5:$CB$183,G$9,FALSE))="","",(VLOOKUP($E32,'NEA Backsheet'!$D$5:$CB$183,G$9,FALSE))),"")</f>
        <v>84350.106417869785</v>
      </c>
      <c r="H32" s="131">
        <f ca="1">IFERROR(IF((VLOOKUP($E32,'NEA Backsheet'!$D$5:$CB$183,H$9,FALSE))="","",(VLOOKUP($E32,'NEA Backsheet'!$D$5:$CB$183,H$9,FALSE))),"")</f>
        <v>85718.792767880252</v>
      </c>
      <c r="I32" s="131">
        <f ca="1">IFERROR(IF((VLOOKUP($E32,'NEA Backsheet'!$D$5:$CB$183,I$9,FALSE))="","",(VLOOKUP($E32,'NEA Backsheet'!$D$5:$CB$183,I$9,FALSE))),"")</f>
        <v>92856.29360477376</v>
      </c>
      <c r="J32" s="132">
        <f ca="1">IFERROR(IF((VLOOKUP($E32,'NEA Backsheet'!$D$5:$CB$183,J$9,FALSE))="","",(VLOOKUP($E32,'NEA Backsheet'!$D$5:$CB$183,J$9,FALSE))),"")</f>
        <v>89629.187228022478</v>
      </c>
      <c r="K32" s="130">
        <f ca="1">IFERROR(IF((VLOOKUP($E32,'NEA Backsheet'!$D$5:$CB$183,K$9,FALSE))="","",(VLOOKUP($E32,'NEA Backsheet'!$D$5:$CB$183,K$9,FALSE))),"")</f>
        <v>0</v>
      </c>
      <c r="L32" s="131">
        <f ca="1">IFERROR(IF((VLOOKUP($E32,'NEA Backsheet'!$D$5:$CB$183,L$9,FALSE))="","",(VLOOKUP($E32,'NEA Backsheet'!$D$5:$CB$183,L$9,FALSE))),"")</f>
        <v>0</v>
      </c>
      <c r="M32" s="131">
        <f ca="1">IFERROR(IF((VLOOKUP($E32,'NEA Backsheet'!$D$5:$CB$183,M$9,FALSE))="","",(VLOOKUP($E32,'NEA Backsheet'!$D$5:$CB$183,M$9,FALSE))),"")</f>
        <v>0</v>
      </c>
      <c r="N32" s="133">
        <f ca="1">IFERROR(IF((VLOOKUP($E32,'NEA Backsheet'!$D$5:$CB$183,N$9,FALSE))="","",(VLOOKUP($E32,'NEA Backsheet'!$D$5:$CB$183,N$9,FALSE))),"")</f>
        <v>0</v>
      </c>
      <c r="O32" s="141">
        <f ca="1">IFERROR(IF((VLOOKUP($E32,'NEA Backsheet'!$D$5:$CB$183,O$9,FALSE))="","",(VLOOKUP($E32,'NEA Backsheet'!$D$5:$CB$183,O$9,FALSE))),"")</f>
        <v>92924.768000595082</v>
      </c>
      <c r="P32" s="134">
        <f ca="1">IFERROR(IF((VLOOKUP($E32,'NEA Backsheet'!$D$5:$CB$183,P$9,FALSE))="","",(VLOOKUP($E32,'NEA Backsheet'!$D$5:$CB$183,P$9,FALSE))),"")</f>
        <v>0</v>
      </c>
      <c r="Q32" s="131">
        <f ca="1">IFERROR(IF((VLOOKUP($E32,'NEA Backsheet'!$D$5:$CB$183,Q$9,FALSE))="","",(VLOOKUP($E32,'NEA Backsheet'!$D$5:$CB$183,Q$9,FALSE))),"")</f>
        <v>0</v>
      </c>
      <c r="R32" s="133">
        <f ca="1">IFERROR(IF((VLOOKUP($E32,'NEA Backsheet'!$D$5:$CB$183,R$9,FALSE))="","",(VLOOKUP($E32,'NEA Backsheet'!$D$5:$CB$183,R$9,FALSE))),"")</f>
        <v>0</v>
      </c>
    </row>
    <row r="33" spans="1:18" ht="15" customHeight="1" x14ac:dyDescent="0.3">
      <c r="A33" s="60">
        <v>19</v>
      </c>
      <c r="B33" s="101" t="str">
        <f ca="1">IFERROR(IF((VLOOKUP($E33,'Org List'!$AJ$10:$AL$188,3,FALSE))="","",(VLOOKUP($E33,'Org List'!$AJ$10:$AL$188,3,FALSE))),"")</f>
        <v>NHS England North (Lancashire)</v>
      </c>
      <c r="C33" s="102" t="str">
        <f ca="1">IFERROR(IF((VLOOKUP($E33,'Org List'!$AO$10:$AQ$188,3,FALSE))="","",(VLOOKUP($E33,'Org List'!$AO$10:$AQ$188,3,FALSE))),"")</f>
        <v/>
      </c>
      <c r="D33" s="123" t="str">
        <f ca="1">IFERROR(IF((VLOOKUP($E33,'Org List'!$AT$10:$AV$188,3,FALSE))="","",(VLOOKUP($E33,'Org List'!$AT$10:$AV$188,3,FALSE))),"")</f>
        <v>NHS England North (Lancashire)</v>
      </c>
      <c r="E33" s="101" t="str">
        <f t="shared" ca="1" si="0"/>
        <v>Q84</v>
      </c>
      <c r="F33" s="103" t="str">
        <f ca="1">IF(E33="","",VLOOKUP(E33,'Org List'!$J$9:$K$488,2,0))</f>
        <v>NHS England North (Lancashire)</v>
      </c>
      <c r="G33" s="130">
        <f ca="1">IFERROR(IF((VLOOKUP($E33,'NEA Backsheet'!$D$5:$CB$183,G$9,FALSE))="","",(VLOOKUP($E33,'NEA Backsheet'!$D$5:$CB$183,G$9,FALSE))),"")</f>
        <v>42284.339388261324</v>
      </c>
      <c r="H33" s="131">
        <f ca="1">IFERROR(IF((VLOOKUP($E33,'NEA Backsheet'!$D$5:$CB$183,H$9,FALSE))="","",(VLOOKUP($E33,'NEA Backsheet'!$D$5:$CB$183,H$9,FALSE))),"")</f>
        <v>41883.538057317164</v>
      </c>
      <c r="I33" s="131">
        <f ca="1">IFERROR(IF((VLOOKUP($E33,'NEA Backsheet'!$D$5:$CB$183,I$9,FALSE))="","",(VLOOKUP($E33,'NEA Backsheet'!$D$5:$CB$183,I$9,FALSE))),"")</f>
        <v>46520.556434781174</v>
      </c>
      <c r="J33" s="132">
        <f ca="1">IFERROR(IF((VLOOKUP($E33,'NEA Backsheet'!$D$5:$CB$183,J$9,FALSE))="","",(VLOOKUP($E33,'NEA Backsheet'!$D$5:$CB$183,J$9,FALSE))),"")</f>
        <v>45127.873359879508</v>
      </c>
      <c r="K33" s="130">
        <f ca="1">IFERROR(IF((VLOOKUP($E33,'NEA Backsheet'!$D$5:$CB$183,K$9,FALSE))="","",(VLOOKUP($E33,'NEA Backsheet'!$D$5:$CB$183,K$9,FALSE))),"")</f>
        <v>0</v>
      </c>
      <c r="L33" s="131">
        <f ca="1">IFERROR(IF((VLOOKUP($E33,'NEA Backsheet'!$D$5:$CB$183,L$9,FALSE))="","",(VLOOKUP($E33,'NEA Backsheet'!$D$5:$CB$183,L$9,FALSE))),"")</f>
        <v>0</v>
      </c>
      <c r="M33" s="131">
        <f ca="1">IFERROR(IF((VLOOKUP($E33,'NEA Backsheet'!$D$5:$CB$183,M$9,FALSE))="","",(VLOOKUP($E33,'NEA Backsheet'!$D$5:$CB$183,M$9,FALSE))),"")</f>
        <v>0</v>
      </c>
      <c r="N33" s="133">
        <f ca="1">IFERROR(IF((VLOOKUP($E33,'NEA Backsheet'!$D$5:$CB$183,N$9,FALSE))="","",(VLOOKUP($E33,'NEA Backsheet'!$D$5:$CB$183,N$9,FALSE))),"")</f>
        <v>0</v>
      </c>
      <c r="O33" s="141">
        <f ca="1">IFERROR(IF((VLOOKUP($E33,'NEA Backsheet'!$D$5:$CB$183,O$9,FALSE))="","",(VLOOKUP($E33,'NEA Backsheet'!$D$5:$CB$183,O$9,FALSE))),"")</f>
        <v>44985.439391520726</v>
      </c>
      <c r="P33" s="134">
        <f ca="1">IFERROR(IF((VLOOKUP($E33,'NEA Backsheet'!$D$5:$CB$183,P$9,FALSE))="","",(VLOOKUP($E33,'NEA Backsheet'!$D$5:$CB$183,P$9,FALSE))),"")</f>
        <v>0</v>
      </c>
      <c r="Q33" s="131">
        <f ca="1">IFERROR(IF((VLOOKUP($E33,'NEA Backsheet'!$D$5:$CB$183,Q$9,FALSE))="","",(VLOOKUP($E33,'NEA Backsheet'!$D$5:$CB$183,Q$9,FALSE))),"")</f>
        <v>0</v>
      </c>
      <c r="R33" s="133">
        <f ca="1">IFERROR(IF((VLOOKUP($E33,'NEA Backsheet'!$D$5:$CB$183,R$9,FALSE))="","",(VLOOKUP($E33,'NEA Backsheet'!$D$5:$CB$183,R$9,FALSE))),"")</f>
        <v>0</v>
      </c>
    </row>
    <row r="34" spans="1:18" ht="15" customHeight="1" x14ac:dyDescent="0.3">
      <c r="A34" s="60">
        <v>20</v>
      </c>
      <c r="B34" s="101" t="str">
        <f ca="1">IFERROR(IF((VLOOKUP($E34,'Org List'!$AJ$10:$AL$188,3,FALSE))="","",(VLOOKUP($E34,'Org List'!$AJ$10:$AL$188,3,FALSE))),"")</f>
        <v>NHS England Midlands And East (North Midlands)</v>
      </c>
      <c r="C34" s="102" t="str">
        <f ca="1">IFERROR(IF((VLOOKUP($E34,'Org List'!$AO$10:$AQ$188,3,FALSE))="","",(VLOOKUP($E34,'Org List'!$AO$10:$AQ$188,3,FALSE))),"")</f>
        <v/>
      </c>
      <c r="D34" s="123" t="str">
        <f ca="1">IFERROR(IF((VLOOKUP($E34,'Org List'!$AT$10:$AV$188,3,FALSE))="","",(VLOOKUP($E34,'Org List'!$AT$10:$AV$188,3,FALSE))),"")</f>
        <v>NHS England Midlands And East (North Midlands)</v>
      </c>
      <c r="E34" s="101" t="str">
        <f t="shared" ca="1" si="0"/>
        <v>Q76</v>
      </c>
      <c r="F34" s="103" t="str">
        <f ca="1">IF(E34="","",VLOOKUP(E34,'Org List'!$J$9:$K$488,2,0))</f>
        <v>NHS England Midlands And East (North Midlands)</v>
      </c>
      <c r="G34" s="130">
        <f ca="1">IFERROR(IF((VLOOKUP($E34,'NEA Backsheet'!$D$5:$CB$183,G$9,FALSE))="","",(VLOOKUP($E34,'NEA Backsheet'!$D$5:$CB$183,G$9,FALSE))),"")</f>
        <v>106496.59654208706</v>
      </c>
      <c r="H34" s="131">
        <f ca="1">IFERROR(IF((VLOOKUP($E34,'NEA Backsheet'!$D$5:$CB$183,H$9,FALSE))="","",(VLOOKUP($E34,'NEA Backsheet'!$D$5:$CB$183,H$9,FALSE))),"")</f>
        <v>104677.07290960717</v>
      </c>
      <c r="I34" s="131">
        <f ca="1">IFERROR(IF((VLOOKUP($E34,'NEA Backsheet'!$D$5:$CB$183,I$9,FALSE))="","",(VLOOKUP($E34,'NEA Backsheet'!$D$5:$CB$183,I$9,FALSE))),"")</f>
        <v>109089.74805786333</v>
      </c>
      <c r="J34" s="132">
        <f ca="1">IFERROR(IF((VLOOKUP($E34,'NEA Backsheet'!$D$5:$CB$183,J$9,FALSE))="","",(VLOOKUP($E34,'NEA Backsheet'!$D$5:$CB$183,J$9,FALSE))),"")</f>
        <v>110876.42785766887</v>
      </c>
      <c r="K34" s="130">
        <f ca="1">IFERROR(IF((VLOOKUP($E34,'NEA Backsheet'!$D$5:$CB$183,K$9,FALSE))="","",(VLOOKUP($E34,'NEA Backsheet'!$D$5:$CB$183,K$9,FALSE))),"")</f>
        <v>0</v>
      </c>
      <c r="L34" s="131">
        <f ca="1">IFERROR(IF((VLOOKUP($E34,'NEA Backsheet'!$D$5:$CB$183,L$9,FALSE))="","",(VLOOKUP($E34,'NEA Backsheet'!$D$5:$CB$183,L$9,FALSE))),"")</f>
        <v>0</v>
      </c>
      <c r="M34" s="131">
        <f ca="1">IFERROR(IF((VLOOKUP($E34,'NEA Backsheet'!$D$5:$CB$183,M$9,FALSE))="","",(VLOOKUP($E34,'NEA Backsheet'!$D$5:$CB$183,M$9,FALSE))),"")</f>
        <v>0</v>
      </c>
      <c r="N34" s="133">
        <f ca="1">IFERROR(IF((VLOOKUP($E34,'NEA Backsheet'!$D$5:$CB$183,N$9,FALSE))="","",(VLOOKUP($E34,'NEA Backsheet'!$D$5:$CB$183,N$9,FALSE))),"")</f>
        <v>0</v>
      </c>
      <c r="O34" s="141">
        <f ca="1">IFERROR(IF((VLOOKUP($E34,'NEA Backsheet'!$D$5:$CB$183,O$9,FALSE))="","",(VLOOKUP($E34,'NEA Backsheet'!$D$5:$CB$183,O$9,FALSE))),"")</f>
        <v>109237.8935909854</v>
      </c>
      <c r="P34" s="134">
        <f ca="1">IFERROR(IF((VLOOKUP($E34,'NEA Backsheet'!$D$5:$CB$183,P$9,FALSE))="","",(VLOOKUP($E34,'NEA Backsheet'!$D$5:$CB$183,P$9,FALSE))),"")</f>
        <v>0</v>
      </c>
      <c r="Q34" s="131">
        <f ca="1">IFERROR(IF((VLOOKUP($E34,'NEA Backsheet'!$D$5:$CB$183,Q$9,FALSE))="","",(VLOOKUP($E34,'NEA Backsheet'!$D$5:$CB$183,Q$9,FALSE))),"")</f>
        <v>0</v>
      </c>
      <c r="R34" s="133">
        <f ca="1">IFERROR(IF((VLOOKUP($E34,'NEA Backsheet'!$D$5:$CB$183,R$9,FALSE))="","",(VLOOKUP($E34,'NEA Backsheet'!$D$5:$CB$183,R$9,FALSE))),"")</f>
        <v>0</v>
      </c>
    </row>
    <row r="35" spans="1:18" ht="15" customHeight="1" x14ac:dyDescent="0.3">
      <c r="A35" s="60">
        <v>21</v>
      </c>
      <c r="B35" s="101" t="str">
        <f ca="1">IFERROR(IF((VLOOKUP($E35,'Org List'!$AJ$10:$AL$188,3,FALSE))="","",(VLOOKUP($E35,'Org List'!$AJ$10:$AL$188,3,FALSE))),"")</f>
        <v>NHS England Midlands And East (West Midlands)</v>
      </c>
      <c r="C35" s="102" t="str">
        <f ca="1">IFERROR(IF((VLOOKUP($E35,'Org List'!$AO$10:$AQ$188,3,FALSE))="","",(VLOOKUP($E35,'Org List'!$AO$10:$AQ$188,3,FALSE))),"")</f>
        <v/>
      </c>
      <c r="D35" s="123" t="str">
        <f ca="1">IFERROR(IF((VLOOKUP($E35,'Org List'!$AT$10:$AV$188,3,FALSE))="","",(VLOOKUP($E35,'Org List'!$AT$10:$AV$188,3,FALSE))),"")</f>
        <v>NHS England Midlands And East (West Midlands)</v>
      </c>
      <c r="E35" s="101" t="str">
        <f t="shared" ca="1" si="0"/>
        <v>Q77</v>
      </c>
      <c r="F35" s="103" t="str">
        <f ca="1">IF(E35="","",VLOOKUP(E35,'Org List'!$J$9:$K$488,2,0))</f>
        <v>NHS England Midlands And East (West Midlands)</v>
      </c>
      <c r="G35" s="130">
        <f ca="1">IFERROR(IF((VLOOKUP($E35,'NEA Backsheet'!$D$5:$CB$183,G$9,FALSE))="","",(VLOOKUP($E35,'NEA Backsheet'!$D$5:$CB$183,G$9,FALSE))),"")</f>
        <v>119962.93294936683</v>
      </c>
      <c r="H35" s="131">
        <f ca="1">IFERROR(IF((VLOOKUP($E35,'NEA Backsheet'!$D$5:$CB$183,H$9,FALSE))="","",(VLOOKUP($E35,'NEA Backsheet'!$D$5:$CB$183,H$9,FALSE))),"")</f>
        <v>117446.26421378748</v>
      </c>
      <c r="I35" s="131">
        <f ca="1">IFERROR(IF((VLOOKUP($E35,'NEA Backsheet'!$D$5:$CB$183,I$9,FALSE))="","",(VLOOKUP($E35,'NEA Backsheet'!$D$5:$CB$183,I$9,FALSE))),"")</f>
        <v>120488.139268314</v>
      </c>
      <c r="J35" s="132">
        <f ca="1">IFERROR(IF((VLOOKUP($E35,'NEA Backsheet'!$D$5:$CB$183,J$9,FALSE))="","",(VLOOKUP($E35,'NEA Backsheet'!$D$5:$CB$183,J$9,FALSE))),"")</f>
        <v>120895.83268164776</v>
      </c>
      <c r="K35" s="130">
        <f ca="1">IFERROR(IF((VLOOKUP($E35,'NEA Backsheet'!$D$5:$CB$183,K$9,FALSE))="","",(VLOOKUP($E35,'NEA Backsheet'!$D$5:$CB$183,K$9,FALSE))),"")</f>
        <v>0</v>
      </c>
      <c r="L35" s="131">
        <f ca="1">IFERROR(IF((VLOOKUP($E35,'NEA Backsheet'!$D$5:$CB$183,L$9,FALSE))="","",(VLOOKUP($E35,'NEA Backsheet'!$D$5:$CB$183,L$9,FALSE))),"")</f>
        <v>0</v>
      </c>
      <c r="M35" s="131">
        <f ca="1">IFERROR(IF((VLOOKUP($E35,'NEA Backsheet'!$D$5:$CB$183,M$9,FALSE))="","",(VLOOKUP($E35,'NEA Backsheet'!$D$5:$CB$183,M$9,FALSE))),"")</f>
        <v>0</v>
      </c>
      <c r="N35" s="133">
        <f ca="1">IFERROR(IF((VLOOKUP($E35,'NEA Backsheet'!$D$5:$CB$183,N$9,FALSE))="","",(VLOOKUP($E35,'NEA Backsheet'!$D$5:$CB$183,N$9,FALSE))),"")</f>
        <v>0</v>
      </c>
      <c r="O35" s="141">
        <f ca="1">IFERROR(IF((VLOOKUP($E35,'NEA Backsheet'!$D$5:$CB$183,O$9,FALSE))="","",(VLOOKUP($E35,'NEA Backsheet'!$D$5:$CB$183,O$9,FALSE))),"")</f>
        <v>123305.27703978469</v>
      </c>
      <c r="P35" s="134">
        <f ca="1">IFERROR(IF((VLOOKUP($E35,'NEA Backsheet'!$D$5:$CB$183,P$9,FALSE))="","",(VLOOKUP($E35,'NEA Backsheet'!$D$5:$CB$183,P$9,FALSE))),"")</f>
        <v>0</v>
      </c>
      <c r="Q35" s="131">
        <f ca="1">IFERROR(IF((VLOOKUP($E35,'NEA Backsheet'!$D$5:$CB$183,Q$9,FALSE))="","",(VLOOKUP($E35,'NEA Backsheet'!$D$5:$CB$183,Q$9,FALSE))),"")</f>
        <v>0</v>
      </c>
      <c r="R35" s="133">
        <f ca="1">IFERROR(IF((VLOOKUP($E35,'NEA Backsheet'!$D$5:$CB$183,R$9,FALSE))="","",(VLOOKUP($E35,'NEA Backsheet'!$D$5:$CB$183,R$9,FALSE))),"")</f>
        <v>0</v>
      </c>
    </row>
    <row r="36" spans="1:18" ht="15" customHeight="1" x14ac:dyDescent="0.3">
      <c r="A36" s="60">
        <v>22</v>
      </c>
      <c r="B36" s="101" t="str">
        <f ca="1">IFERROR(IF((VLOOKUP($E36,'Org List'!$AJ$10:$AL$188,3,FALSE))="","",(VLOOKUP($E36,'Org List'!$AJ$10:$AL$188,3,FALSE))),"")</f>
        <v>NHS England Midlands And East (Central Midlands)</v>
      </c>
      <c r="C36" s="102" t="str">
        <f ca="1">IFERROR(IF((VLOOKUP($E36,'Org List'!$AO$10:$AQ$188,3,FALSE))="","",(VLOOKUP($E36,'Org List'!$AO$10:$AQ$188,3,FALSE))),"")</f>
        <v/>
      </c>
      <c r="D36" s="123" t="str">
        <f ca="1">IFERROR(IF((VLOOKUP($E36,'Org List'!$AT$10:$AV$188,3,FALSE))="","",(VLOOKUP($E36,'Org List'!$AT$10:$AV$188,3,FALSE))),"")</f>
        <v>NHS England Midlands And East (Central Midlands)</v>
      </c>
      <c r="E36" s="101" t="str">
        <f t="shared" ca="1" si="0"/>
        <v>Q78</v>
      </c>
      <c r="F36" s="103" t="str">
        <f ca="1">IF(E36="","",VLOOKUP(E36,'Org List'!$J$9:$K$488,2,0))</f>
        <v>NHS England Midlands And East (Central Midlands)</v>
      </c>
      <c r="G36" s="130">
        <f ca="1">IFERROR(IF((VLOOKUP($E36,'NEA Backsheet'!$D$5:$CB$183,G$9,FALSE))="","",(VLOOKUP($E36,'NEA Backsheet'!$D$5:$CB$183,G$9,FALSE))),"")</f>
        <v>121556.27606558056</v>
      </c>
      <c r="H36" s="131">
        <f ca="1">IFERROR(IF((VLOOKUP($E36,'NEA Backsheet'!$D$5:$CB$183,H$9,FALSE))="","",(VLOOKUP($E36,'NEA Backsheet'!$D$5:$CB$183,H$9,FALSE))),"")</f>
        <v>120955.32920378348</v>
      </c>
      <c r="I36" s="131">
        <f ca="1">IFERROR(IF((VLOOKUP($E36,'NEA Backsheet'!$D$5:$CB$183,I$9,FALSE))="","",(VLOOKUP($E36,'NEA Backsheet'!$D$5:$CB$183,I$9,FALSE))),"")</f>
        <v>125235.82789167845</v>
      </c>
      <c r="J36" s="132">
        <f ca="1">IFERROR(IF((VLOOKUP($E36,'NEA Backsheet'!$D$5:$CB$183,J$9,FALSE))="","",(VLOOKUP($E36,'NEA Backsheet'!$D$5:$CB$183,J$9,FALSE))),"")</f>
        <v>123215.2372297055</v>
      </c>
      <c r="K36" s="130">
        <f ca="1">IFERROR(IF((VLOOKUP($E36,'NEA Backsheet'!$D$5:$CB$183,K$9,FALSE))="","",(VLOOKUP($E36,'NEA Backsheet'!$D$5:$CB$183,K$9,FALSE))),"")</f>
        <v>0</v>
      </c>
      <c r="L36" s="131">
        <f ca="1">IFERROR(IF((VLOOKUP($E36,'NEA Backsheet'!$D$5:$CB$183,L$9,FALSE))="","",(VLOOKUP($E36,'NEA Backsheet'!$D$5:$CB$183,L$9,FALSE))),"")</f>
        <v>0</v>
      </c>
      <c r="M36" s="131">
        <f ca="1">IFERROR(IF((VLOOKUP($E36,'NEA Backsheet'!$D$5:$CB$183,M$9,FALSE))="","",(VLOOKUP($E36,'NEA Backsheet'!$D$5:$CB$183,M$9,FALSE))),"")</f>
        <v>0</v>
      </c>
      <c r="N36" s="133">
        <f ca="1">IFERROR(IF((VLOOKUP($E36,'NEA Backsheet'!$D$5:$CB$183,N$9,FALSE))="","",(VLOOKUP($E36,'NEA Backsheet'!$D$5:$CB$183,N$9,FALSE))),"")</f>
        <v>0</v>
      </c>
      <c r="O36" s="141">
        <f ca="1">IFERROR(IF((VLOOKUP($E36,'NEA Backsheet'!$D$5:$CB$183,O$9,FALSE))="","",(VLOOKUP($E36,'NEA Backsheet'!$D$5:$CB$183,O$9,FALSE))),"")</f>
        <v>124245.20992638261</v>
      </c>
      <c r="P36" s="134">
        <f ca="1">IFERROR(IF((VLOOKUP($E36,'NEA Backsheet'!$D$5:$CB$183,P$9,FALSE))="","",(VLOOKUP($E36,'NEA Backsheet'!$D$5:$CB$183,P$9,FALSE))),"")</f>
        <v>0</v>
      </c>
      <c r="Q36" s="131">
        <f ca="1">IFERROR(IF((VLOOKUP($E36,'NEA Backsheet'!$D$5:$CB$183,Q$9,FALSE))="","",(VLOOKUP($E36,'NEA Backsheet'!$D$5:$CB$183,Q$9,FALSE))),"")</f>
        <v>0</v>
      </c>
      <c r="R36" s="133">
        <f ca="1">IFERROR(IF((VLOOKUP($E36,'NEA Backsheet'!$D$5:$CB$183,R$9,FALSE))="","",(VLOOKUP($E36,'NEA Backsheet'!$D$5:$CB$183,R$9,FALSE))),"")</f>
        <v>0</v>
      </c>
    </row>
    <row r="37" spans="1:18" ht="15" customHeight="1" x14ac:dyDescent="0.3">
      <c r="A37" s="60">
        <v>23</v>
      </c>
      <c r="B37" s="101" t="str">
        <f ca="1">IFERROR(IF((VLOOKUP($E37,'Org List'!$AJ$10:$AL$188,3,FALSE))="","",(VLOOKUP($E37,'Org List'!$AJ$10:$AL$188,3,FALSE))),"")</f>
        <v>NHS England Midlands And East (East)</v>
      </c>
      <c r="C37" s="102" t="str">
        <f ca="1">IFERROR(IF((VLOOKUP($E37,'Org List'!$AO$10:$AQ$188,3,FALSE))="","",(VLOOKUP($E37,'Org List'!$AO$10:$AQ$188,3,FALSE))),"")</f>
        <v/>
      </c>
      <c r="D37" s="123" t="str">
        <f ca="1">IFERROR(IF((VLOOKUP($E37,'Org List'!$AT$10:$AV$188,3,FALSE))="","",(VLOOKUP($E37,'Org List'!$AT$10:$AV$188,3,FALSE))),"")</f>
        <v>NHS England Midlands And East (East)</v>
      </c>
      <c r="E37" s="101" t="str">
        <f t="shared" ca="1" si="0"/>
        <v>Q79</v>
      </c>
      <c r="F37" s="103" t="str">
        <f ca="1">IF(E37="","",VLOOKUP(E37,'Org List'!$J$9:$K$488,2,0))</f>
        <v>NHS England Midlands And East (East)</v>
      </c>
      <c r="G37" s="130">
        <f ca="1">IFERROR(IF((VLOOKUP($E37,'NEA Backsheet'!$D$5:$CB$183,G$9,FALSE))="","",(VLOOKUP($E37,'NEA Backsheet'!$D$5:$CB$183,G$9,FALSE))),"")</f>
        <v>111359.34388684995</v>
      </c>
      <c r="H37" s="131">
        <f ca="1">IFERROR(IF((VLOOKUP($E37,'NEA Backsheet'!$D$5:$CB$183,H$9,FALSE))="","",(VLOOKUP($E37,'NEA Backsheet'!$D$5:$CB$183,H$9,FALSE))),"")</f>
        <v>110620.05920467192</v>
      </c>
      <c r="I37" s="131">
        <f ca="1">IFERROR(IF((VLOOKUP($E37,'NEA Backsheet'!$D$5:$CB$183,I$9,FALSE))="","",(VLOOKUP($E37,'NEA Backsheet'!$D$5:$CB$183,I$9,FALSE))),"")</f>
        <v>115144.33798316245</v>
      </c>
      <c r="J37" s="132">
        <f ca="1">IFERROR(IF((VLOOKUP($E37,'NEA Backsheet'!$D$5:$CB$183,J$9,FALSE))="","",(VLOOKUP($E37,'NEA Backsheet'!$D$5:$CB$183,J$9,FALSE))),"")</f>
        <v>116086.68594044972</v>
      </c>
      <c r="K37" s="130">
        <f ca="1">IFERROR(IF((VLOOKUP($E37,'NEA Backsheet'!$D$5:$CB$183,K$9,FALSE))="","",(VLOOKUP($E37,'NEA Backsheet'!$D$5:$CB$183,K$9,FALSE))),"")</f>
        <v>0</v>
      </c>
      <c r="L37" s="131">
        <f ca="1">IFERROR(IF((VLOOKUP($E37,'NEA Backsheet'!$D$5:$CB$183,L$9,FALSE))="","",(VLOOKUP($E37,'NEA Backsheet'!$D$5:$CB$183,L$9,FALSE))),"")</f>
        <v>0</v>
      </c>
      <c r="M37" s="131">
        <f ca="1">IFERROR(IF((VLOOKUP($E37,'NEA Backsheet'!$D$5:$CB$183,M$9,FALSE))="","",(VLOOKUP($E37,'NEA Backsheet'!$D$5:$CB$183,M$9,FALSE))),"")</f>
        <v>0</v>
      </c>
      <c r="N37" s="133">
        <f ca="1">IFERROR(IF((VLOOKUP($E37,'NEA Backsheet'!$D$5:$CB$183,N$9,FALSE))="","",(VLOOKUP($E37,'NEA Backsheet'!$D$5:$CB$183,N$9,FALSE))),"")</f>
        <v>0</v>
      </c>
      <c r="O37" s="141">
        <f ca="1">IFERROR(IF((VLOOKUP($E37,'NEA Backsheet'!$D$5:$CB$183,O$9,FALSE))="","",(VLOOKUP($E37,'NEA Backsheet'!$D$5:$CB$183,O$9,FALSE))),"")</f>
        <v>117342.05197012967</v>
      </c>
      <c r="P37" s="134">
        <f ca="1">IFERROR(IF((VLOOKUP($E37,'NEA Backsheet'!$D$5:$CB$183,P$9,FALSE))="","",(VLOOKUP($E37,'NEA Backsheet'!$D$5:$CB$183,P$9,FALSE))),"")</f>
        <v>0</v>
      </c>
      <c r="Q37" s="131">
        <f ca="1">IFERROR(IF((VLOOKUP($E37,'NEA Backsheet'!$D$5:$CB$183,Q$9,FALSE))="","",(VLOOKUP($E37,'NEA Backsheet'!$D$5:$CB$183,Q$9,FALSE))),"")</f>
        <v>0</v>
      </c>
      <c r="R37" s="133">
        <f ca="1">IFERROR(IF((VLOOKUP($E37,'NEA Backsheet'!$D$5:$CB$183,R$9,FALSE))="","",(VLOOKUP($E37,'NEA Backsheet'!$D$5:$CB$183,R$9,FALSE))),"")</f>
        <v>0</v>
      </c>
    </row>
    <row r="38" spans="1:18" ht="15" customHeight="1" x14ac:dyDescent="0.3">
      <c r="A38" s="60">
        <v>24</v>
      </c>
      <c r="B38" s="101" t="str">
        <f ca="1">IFERROR(IF((VLOOKUP($E38,'Org List'!$AJ$10:$AL$188,3,FALSE))="","",(VLOOKUP($E38,'Org List'!$AJ$10:$AL$188,3,FALSE))),"")</f>
        <v>NHS England South West (South West South)</v>
      </c>
      <c r="C38" s="102" t="str">
        <f ca="1">IFERROR(IF((VLOOKUP($E38,'Org List'!$AO$10:$AQ$188,3,FALSE))="","",(VLOOKUP($E38,'Org List'!$AO$10:$AQ$188,3,FALSE))),"")</f>
        <v/>
      </c>
      <c r="D38" s="123" t="str">
        <f ca="1">IFERROR(IF((VLOOKUP($E38,'Org List'!$AT$10:$AV$188,3,FALSE))="","",(VLOOKUP($E38,'Org List'!$AT$10:$AV$188,3,FALSE))),"")</f>
        <v>NHS England South West (South West South)</v>
      </c>
      <c r="E38" s="101" t="str">
        <f t="shared" ca="1" si="0"/>
        <v>Q85</v>
      </c>
      <c r="F38" s="103" t="str">
        <f ca="1">IF(E38="","",VLOOKUP(E38,'Org List'!$J$9:$K$488,2,0))</f>
        <v>NHS England South West (South West South)</v>
      </c>
      <c r="G38" s="130">
        <f ca="1">IFERROR(IF((VLOOKUP($E38,'NEA Backsheet'!$D$5:$CB$183,G$9,FALSE))="","",(VLOOKUP($E38,'NEA Backsheet'!$D$5:$CB$183,G$9,FALSE))),"")</f>
        <v>88159.534218250483</v>
      </c>
      <c r="H38" s="131">
        <f ca="1">IFERROR(IF((VLOOKUP($E38,'NEA Backsheet'!$D$5:$CB$183,H$9,FALSE))="","",(VLOOKUP($E38,'NEA Backsheet'!$D$5:$CB$183,H$9,FALSE))),"")</f>
        <v>87123.559397396311</v>
      </c>
      <c r="I38" s="131">
        <f ca="1">IFERROR(IF((VLOOKUP($E38,'NEA Backsheet'!$D$5:$CB$183,I$9,FALSE))="","",(VLOOKUP($E38,'NEA Backsheet'!$D$5:$CB$183,I$9,FALSE))),"")</f>
        <v>92670.372327519028</v>
      </c>
      <c r="J38" s="132">
        <f ca="1">IFERROR(IF((VLOOKUP($E38,'NEA Backsheet'!$D$5:$CB$183,J$9,FALSE))="","",(VLOOKUP($E38,'NEA Backsheet'!$D$5:$CB$183,J$9,FALSE))),"")</f>
        <v>92205.158003142293</v>
      </c>
      <c r="K38" s="130">
        <f ca="1">IFERROR(IF((VLOOKUP($E38,'NEA Backsheet'!$D$5:$CB$183,K$9,FALSE))="","",(VLOOKUP($E38,'NEA Backsheet'!$D$5:$CB$183,K$9,FALSE))),"")</f>
        <v>0</v>
      </c>
      <c r="L38" s="131">
        <f ca="1">IFERROR(IF((VLOOKUP($E38,'NEA Backsheet'!$D$5:$CB$183,L$9,FALSE))="","",(VLOOKUP($E38,'NEA Backsheet'!$D$5:$CB$183,L$9,FALSE))),"")</f>
        <v>0</v>
      </c>
      <c r="M38" s="131">
        <f ca="1">IFERROR(IF((VLOOKUP($E38,'NEA Backsheet'!$D$5:$CB$183,M$9,FALSE))="","",(VLOOKUP($E38,'NEA Backsheet'!$D$5:$CB$183,M$9,FALSE))),"")</f>
        <v>0</v>
      </c>
      <c r="N38" s="133">
        <f ca="1">IFERROR(IF((VLOOKUP($E38,'NEA Backsheet'!$D$5:$CB$183,N$9,FALSE))="","",(VLOOKUP($E38,'NEA Backsheet'!$D$5:$CB$183,N$9,FALSE))),"")</f>
        <v>0</v>
      </c>
      <c r="O38" s="141">
        <f ca="1">IFERROR(IF((VLOOKUP($E38,'NEA Backsheet'!$D$5:$CB$183,O$9,FALSE))="","",(VLOOKUP($E38,'NEA Backsheet'!$D$5:$CB$183,O$9,FALSE))),"")</f>
        <v>91727.247489631147</v>
      </c>
      <c r="P38" s="134">
        <f ca="1">IFERROR(IF((VLOOKUP($E38,'NEA Backsheet'!$D$5:$CB$183,P$9,FALSE))="","",(VLOOKUP($E38,'NEA Backsheet'!$D$5:$CB$183,P$9,FALSE))),"")</f>
        <v>0</v>
      </c>
      <c r="Q38" s="131">
        <f ca="1">IFERROR(IF((VLOOKUP($E38,'NEA Backsheet'!$D$5:$CB$183,Q$9,FALSE))="","",(VLOOKUP($E38,'NEA Backsheet'!$D$5:$CB$183,Q$9,FALSE))),"")</f>
        <v>0</v>
      </c>
      <c r="R38" s="133">
        <f ca="1">IFERROR(IF((VLOOKUP($E38,'NEA Backsheet'!$D$5:$CB$183,R$9,FALSE))="","",(VLOOKUP($E38,'NEA Backsheet'!$D$5:$CB$183,R$9,FALSE))),"")</f>
        <v>0</v>
      </c>
    </row>
    <row r="39" spans="1:18" ht="15" customHeight="1" x14ac:dyDescent="0.3">
      <c r="A39" s="60">
        <v>25</v>
      </c>
      <c r="B39" s="101" t="str">
        <f ca="1">IFERROR(IF((VLOOKUP($E39,'Org List'!$AJ$10:$AL$188,3,FALSE))="","",(VLOOKUP($E39,'Org List'!$AJ$10:$AL$188,3,FALSE))),"")</f>
        <v>NHS England South West (South West North)</v>
      </c>
      <c r="C39" s="102" t="str">
        <f ca="1">IFERROR(IF((VLOOKUP($E39,'Org List'!$AO$10:$AQ$188,3,FALSE))="","",(VLOOKUP($E39,'Org List'!$AO$10:$AQ$188,3,FALSE))),"")</f>
        <v/>
      </c>
      <c r="D39" s="123" t="str">
        <f ca="1">IFERROR(IF((VLOOKUP($E39,'Org List'!$AT$10:$AV$188,3,FALSE))="","",(VLOOKUP($E39,'Org List'!$AT$10:$AV$188,3,FALSE))),"")</f>
        <v>NHS England South West (South West North)</v>
      </c>
      <c r="E39" s="101" t="str">
        <f t="shared" ca="1" si="0"/>
        <v>Q86</v>
      </c>
      <c r="F39" s="103" t="str">
        <f ca="1">IF(E39="","",VLOOKUP(E39,'Org List'!$J$9:$K$488,2,0))</f>
        <v>NHS England South West (South West North)</v>
      </c>
      <c r="G39" s="130">
        <f ca="1">IFERROR(IF((VLOOKUP($E39,'NEA Backsheet'!$D$5:$CB$183,G$9,FALSE))="","",(VLOOKUP($E39,'NEA Backsheet'!$D$5:$CB$183,G$9,FALSE))),"")</f>
        <v>59050.591749535946</v>
      </c>
      <c r="H39" s="131">
        <f ca="1">IFERROR(IF((VLOOKUP($E39,'NEA Backsheet'!$D$5:$CB$183,H$9,FALSE))="","",(VLOOKUP($E39,'NEA Backsheet'!$D$5:$CB$183,H$9,FALSE))),"")</f>
        <v>59614.256289763092</v>
      </c>
      <c r="I39" s="131">
        <f ca="1">IFERROR(IF((VLOOKUP($E39,'NEA Backsheet'!$D$5:$CB$183,I$9,FALSE))="","",(VLOOKUP($E39,'NEA Backsheet'!$D$5:$CB$183,I$9,FALSE))),"")</f>
        <v>63574.55149093135</v>
      </c>
      <c r="J39" s="132">
        <f ca="1">IFERROR(IF((VLOOKUP($E39,'NEA Backsheet'!$D$5:$CB$183,J$9,FALSE))="","",(VLOOKUP($E39,'NEA Backsheet'!$D$5:$CB$183,J$9,FALSE))),"")</f>
        <v>64311.708949875509</v>
      </c>
      <c r="K39" s="130">
        <f ca="1">IFERROR(IF((VLOOKUP($E39,'NEA Backsheet'!$D$5:$CB$183,K$9,FALSE))="","",(VLOOKUP($E39,'NEA Backsheet'!$D$5:$CB$183,K$9,FALSE))),"")</f>
        <v>0</v>
      </c>
      <c r="L39" s="131">
        <f ca="1">IFERROR(IF((VLOOKUP($E39,'NEA Backsheet'!$D$5:$CB$183,L$9,FALSE))="","",(VLOOKUP($E39,'NEA Backsheet'!$D$5:$CB$183,L$9,FALSE))),"")</f>
        <v>0</v>
      </c>
      <c r="M39" s="131">
        <f ca="1">IFERROR(IF((VLOOKUP($E39,'NEA Backsheet'!$D$5:$CB$183,M$9,FALSE))="","",(VLOOKUP($E39,'NEA Backsheet'!$D$5:$CB$183,M$9,FALSE))),"")</f>
        <v>0</v>
      </c>
      <c r="N39" s="133">
        <f ca="1">IFERROR(IF((VLOOKUP($E39,'NEA Backsheet'!$D$5:$CB$183,N$9,FALSE))="","",(VLOOKUP($E39,'NEA Backsheet'!$D$5:$CB$183,N$9,FALSE))),"")</f>
        <v>0</v>
      </c>
      <c r="O39" s="141">
        <f ca="1">IFERROR(IF((VLOOKUP($E39,'NEA Backsheet'!$D$5:$CB$183,O$9,FALSE))="","",(VLOOKUP($E39,'NEA Backsheet'!$D$5:$CB$183,O$9,FALSE))),"")</f>
        <v>64402.299815906896</v>
      </c>
      <c r="P39" s="134">
        <f ca="1">IFERROR(IF((VLOOKUP($E39,'NEA Backsheet'!$D$5:$CB$183,P$9,FALSE))="","",(VLOOKUP($E39,'NEA Backsheet'!$D$5:$CB$183,P$9,FALSE))),"")</f>
        <v>0</v>
      </c>
      <c r="Q39" s="131">
        <f ca="1">IFERROR(IF((VLOOKUP($E39,'NEA Backsheet'!$D$5:$CB$183,Q$9,FALSE))="","",(VLOOKUP($E39,'NEA Backsheet'!$D$5:$CB$183,Q$9,FALSE))),"")</f>
        <v>0</v>
      </c>
      <c r="R39" s="133">
        <f ca="1">IFERROR(IF((VLOOKUP($E39,'NEA Backsheet'!$D$5:$CB$183,R$9,FALSE))="","",(VLOOKUP($E39,'NEA Backsheet'!$D$5:$CB$183,R$9,FALSE))),"")</f>
        <v>0</v>
      </c>
    </row>
    <row r="40" spans="1:18" ht="15" customHeight="1" x14ac:dyDescent="0.3">
      <c r="A40" s="60">
        <v>26</v>
      </c>
      <c r="B40" s="101" t="str">
        <f ca="1">IFERROR(IF((VLOOKUP($E40,'Org List'!$AJ$10:$AL$188,3,FALSE))="","",(VLOOKUP($E40,'Org List'!$AJ$10:$AL$188,3,FALSE))),"")</f>
        <v>NHS England South East (Hampshire, Isle of Wight and Thames Valley)</v>
      </c>
      <c r="C40" s="102" t="str">
        <f ca="1">IFERROR(IF((VLOOKUP($E40,'Org List'!$AO$10:$AQ$188,3,FALSE))="","",(VLOOKUP($E40,'Org List'!$AO$10:$AQ$188,3,FALSE))),"")</f>
        <v/>
      </c>
      <c r="D40" s="123" t="str">
        <f ca="1">IFERROR(IF((VLOOKUP($E40,'Org List'!$AT$10:$AV$188,3,FALSE))="","",(VLOOKUP($E40,'Org List'!$AT$10:$AV$188,3,FALSE))),"")</f>
        <v>NHS England South East (Hampshire, Isle of Wight and Thames Valley)</v>
      </c>
      <c r="E40" s="101" t="str">
        <f t="shared" ca="1" si="0"/>
        <v>Q87</v>
      </c>
      <c r="F40" s="103" t="str">
        <f ca="1">IF(E40="","",VLOOKUP(E40,'Org List'!$J$9:$K$488,2,0))</f>
        <v>NHS England South East (Hampshire, Isle of Wight and Thames Valley)</v>
      </c>
      <c r="G40" s="130">
        <f ca="1">IFERROR(IF((VLOOKUP($E40,'NEA Backsheet'!$D$5:$CB$183,G$9,FALSE))="","",(VLOOKUP($E40,'NEA Backsheet'!$D$5:$CB$183,G$9,FALSE))),"")</f>
        <v>98415.642198049056</v>
      </c>
      <c r="H40" s="131">
        <f ca="1">IFERROR(IF((VLOOKUP($E40,'NEA Backsheet'!$D$5:$CB$183,H$9,FALSE))="","",(VLOOKUP($E40,'NEA Backsheet'!$D$5:$CB$183,H$9,FALSE))),"")</f>
        <v>96948.492018113044</v>
      </c>
      <c r="I40" s="131">
        <f ca="1">IFERROR(IF((VLOOKUP($E40,'NEA Backsheet'!$D$5:$CB$183,I$9,FALSE))="","",(VLOOKUP($E40,'NEA Backsheet'!$D$5:$CB$183,I$9,FALSE))),"")</f>
        <v>100459.13424697018</v>
      </c>
      <c r="J40" s="132">
        <f ca="1">IFERROR(IF((VLOOKUP($E40,'NEA Backsheet'!$D$5:$CB$183,J$9,FALSE))="","",(VLOOKUP($E40,'NEA Backsheet'!$D$5:$CB$183,J$9,FALSE))),"")</f>
        <v>100337.85948750665</v>
      </c>
      <c r="K40" s="130">
        <f ca="1">IFERROR(IF((VLOOKUP($E40,'NEA Backsheet'!$D$5:$CB$183,K$9,FALSE))="","",(VLOOKUP($E40,'NEA Backsheet'!$D$5:$CB$183,K$9,FALSE))),"")</f>
        <v>0</v>
      </c>
      <c r="L40" s="131">
        <f ca="1">IFERROR(IF((VLOOKUP($E40,'NEA Backsheet'!$D$5:$CB$183,L$9,FALSE))="","",(VLOOKUP($E40,'NEA Backsheet'!$D$5:$CB$183,L$9,FALSE))),"")</f>
        <v>0</v>
      </c>
      <c r="M40" s="131">
        <f ca="1">IFERROR(IF((VLOOKUP($E40,'NEA Backsheet'!$D$5:$CB$183,M$9,FALSE))="","",(VLOOKUP($E40,'NEA Backsheet'!$D$5:$CB$183,M$9,FALSE))),"")</f>
        <v>0</v>
      </c>
      <c r="N40" s="133">
        <f ca="1">IFERROR(IF((VLOOKUP($E40,'NEA Backsheet'!$D$5:$CB$183,N$9,FALSE))="","",(VLOOKUP($E40,'NEA Backsheet'!$D$5:$CB$183,N$9,FALSE))),"")</f>
        <v>0</v>
      </c>
      <c r="O40" s="141">
        <f ca="1">IFERROR(IF((VLOOKUP($E40,'NEA Backsheet'!$D$5:$CB$183,O$9,FALSE))="","",(VLOOKUP($E40,'NEA Backsheet'!$D$5:$CB$183,O$9,FALSE))),"")</f>
        <v>105552.00332088335</v>
      </c>
      <c r="P40" s="134">
        <f ca="1">IFERROR(IF((VLOOKUP($E40,'NEA Backsheet'!$D$5:$CB$183,P$9,FALSE))="","",(VLOOKUP($E40,'NEA Backsheet'!$D$5:$CB$183,P$9,FALSE))),"")</f>
        <v>0</v>
      </c>
      <c r="Q40" s="131">
        <f ca="1">IFERROR(IF((VLOOKUP($E40,'NEA Backsheet'!$D$5:$CB$183,Q$9,FALSE))="","",(VLOOKUP($E40,'NEA Backsheet'!$D$5:$CB$183,Q$9,FALSE))),"")</f>
        <v>0</v>
      </c>
      <c r="R40" s="133">
        <f ca="1">IFERROR(IF((VLOOKUP($E40,'NEA Backsheet'!$D$5:$CB$183,R$9,FALSE))="","",(VLOOKUP($E40,'NEA Backsheet'!$D$5:$CB$183,R$9,FALSE))),"")</f>
        <v>0</v>
      </c>
    </row>
    <row r="41" spans="1:18" ht="15" customHeight="1" x14ac:dyDescent="0.3">
      <c r="A41" s="60">
        <v>27</v>
      </c>
      <c r="B41" s="101" t="str">
        <f ca="1">IFERROR(IF((VLOOKUP($E41,'Org List'!$AJ$10:$AL$188,3,FALSE))="","",(VLOOKUP($E41,'Org List'!$AJ$10:$AL$188,3,FALSE))),"")</f>
        <v>NHS England South East (Kent, Surrey and Sussex)</v>
      </c>
      <c r="C41" s="102" t="str">
        <f ca="1">IFERROR(IF((VLOOKUP($E41,'Org List'!$AO$10:$AQ$188,3,FALSE))="","",(VLOOKUP($E41,'Org List'!$AO$10:$AQ$188,3,FALSE))),"")</f>
        <v/>
      </c>
      <c r="D41" s="123" t="str">
        <f ca="1">IFERROR(IF((VLOOKUP($E41,'Org List'!$AT$10:$AV$188,3,FALSE))="","",(VLOOKUP($E41,'Org List'!$AT$10:$AV$188,3,FALSE))),"")</f>
        <v>NHS England South East (Kent, Surrey and Sussex)</v>
      </c>
      <c r="E41" s="101" t="str">
        <f t="shared" ca="1" si="0"/>
        <v>Q88</v>
      </c>
      <c r="F41" s="103" t="str">
        <f ca="1">IF(E41="","",VLOOKUP(E41,'Org List'!$J$9:$K$488,2,0))</f>
        <v>NHS England South East (Kent, Surrey and Sussex)</v>
      </c>
      <c r="G41" s="130">
        <f ca="1">IFERROR(IF((VLOOKUP($E41,'NEA Backsheet'!$D$5:$CB$183,G$9,FALSE))="","",(VLOOKUP($E41,'NEA Backsheet'!$D$5:$CB$183,G$9,FALSE))),"")</f>
        <v>119324.07406226895</v>
      </c>
      <c r="H41" s="131">
        <f ca="1">IFERROR(IF((VLOOKUP($E41,'NEA Backsheet'!$D$5:$CB$183,H$9,FALSE))="","",(VLOOKUP($E41,'NEA Backsheet'!$D$5:$CB$183,H$9,FALSE))),"")</f>
        <v>118498.18058933821</v>
      </c>
      <c r="I41" s="131">
        <f ca="1">IFERROR(IF((VLOOKUP($E41,'NEA Backsheet'!$D$5:$CB$183,I$9,FALSE))="","",(VLOOKUP($E41,'NEA Backsheet'!$D$5:$CB$183,I$9,FALSE))),"")</f>
        <v>123617.48108150385</v>
      </c>
      <c r="J41" s="132">
        <f ca="1">IFERROR(IF((VLOOKUP($E41,'NEA Backsheet'!$D$5:$CB$183,J$9,FALSE))="","",(VLOOKUP($E41,'NEA Backsheet'!$D$5:$CB$183,J$9,FALSE))),"")</f>
        <v>123154.31119702852</v>
      </c>
      <c r="K41" s="130">
        <f ca="1">IFERROR(IF((VLOOKUP($E41,'NEA Backsheet'!$D$5:$CB$183,K$9,FALSE))="","",(VLOOKUP($E41,'NEA Backsheet'!$D$5:$CB$183,K$9,FALSE))),"")</f>
        <v>0</v>
      </c>
      <c r="L41" s="131">
        <f ca="1">IFERROR(IF((VLOOKUP($E41,'NEA Backsheet'!$D$5:$CB$183,L$9,FALSE))="","",(VLOOKUP($E41,'NEA Backsheet'!$D$5:$CB$183,L$9,FALSE))),"")</f>
        <v>0</v>
      </c>
      <c r="M41" s="131">
        <f ca="1">IFERROR(IF((VLOOKUP($E41,'NEA Backsheet'!$D$5:$CB$183,M$9,FALSE))="","",(VLOOKUP($E41,'NEA Backsheet'!$D$5:$CB$183,M$9,FALSE))),"")</f>
        <v>0</v>
      </c>
      <c r="N41" s="133">
        <f ca="1">IFERROR(IF((VLOOKUP($E41,'NEA Backsheet'!$D$5:$CB$183,N$9,FALSE))="","",(VLOOKUP($E41,'NEA Backsheet'!$D$5:$CB$183,N$9,FALSE))),"")</f>
        <v>0</v>
      </c>
      <c r="O41" s="141">
        <f ca="1">IFERROR(IF((VLOOKUP($E41,'NEA Backsheet'!$D$5:$CB$183,O$9,FALSE))="","",(VLOOKUP($E41,'NEA Backsheet'!$D$5:$CB$183,O$9,FALSE))),"")</f>
        <v>123559.19023828043</v>
      </c>
      <c r="P41" s="134">
        <f ca="1">IFERROR(IF((VLOOKUP($E41,'NEA Backsheet'!$D$5:$CB$183,P$9,FALSE))="","",(VLOOKUP($E41,'NEA Backsheet'!$D$5:$CB$183,P$9,FALSE))),"")</f>
        <v>0</v>
      </c>
      <c r="Q41" s="131">
        <f ca="1">IFERROR(IF((VLOOKUP($E41,'NEA Backsheet'!$D$5:$CB$183,Q$9,FALSE))="","",(VLOOKUP($E41,'NEA Backsheet'!$D$5:$CB$183,Q$9,FALSE))),"")</f>
        <v>0</v>
      </c>
      <c r="R41" s="133">
        <f ca="1">IFERROR(IF((VLOOKUP($E41,'NEA Backsheet'!$D$5:$CB$183,R$9,FALSE))="","",(VLOOKUP($E41,'NEA Backsheet'!$D$5:$CB$183,R$9,FALSE))),"")</f>
        <v>0</v>
      </c>
    </row>
    <row r="42" spans="1:18" ht="15" customHeight="1" x14ac:dyDescent="0.3">
      <c r="A42" s="60">
        <v>28</v>
      </c>
      <c r="B42" s="101" t="str">
        <f ca="1">IFERROR(IF((VLOOKUP($E42,'Org List'!$AJ$10:$AL$188,3,FALSE))="","",(VLOOKUP($E42,'Org List'!$AJ$10:$AL$188,3,FALSE))),"")</f>
        <v>NHS England London</v>
      </c>
      <c r="C42" s="102" t="str">
        <f ca="1">IFERROR(IF((VLOOKUP($E42,'Org List'!$AO$10:$AQ$188,3,FALSE))="","",(VLOOKUP($E42,'Org List'!$AO$10:$AQ$188,3,FALSE))),"")</f>
        <v/>
      </c>
      <c r="D42" s="123" t="str">
        <f ca="1">IFERROR(IF((VLOOKUP($E42,'Org List'!$AT$10:$AV$188,3,FALSE))="","",(VLOOKUP($E42,'Org List'!$AT$10:$AV$188,3,FALSE))),"")</f>
        <v>NHS England London</v>
      </c>
      <c r="E42" s="101" t="str">
        <f t="shared" ca="1" si="0"/>
        <v>Q71</v>
      </c>
      <c r="F42" s="103" t="str">
        <f ca="1">IF(E42="","",VLOOKUP(E42,'Org List'!$J$9:$K$488,2,0))</f>
        <v>NHS England London</v>
      </c>
      <c r="G42" s="130">
        <f ca="1">IFERROR(IF((VLOOKUP($E42,'NEA Backsheet'!$D$5:$CB$183,G$9,FALSE))="","",(VLOOKUP($E42,'NEA Backsheet'!$D$5:$CB$183,G$9,FALSE))),"")</f>
        <v>196456.15375589023</v>
      </c>
      <c r="H42" s="131">
        <f ca="1">IFERROR(IF((VLOOKUP($E42,'NEA Backsheet'!$D$5:$CB$183,H$9,FALSE))="","",(VLOOKUP($E42,'NEA Backsheet'!$D$5:$CB$183,H$9,FALSE))),"")</f>
        <v>195806.11931807318</v>
      </c>
      <c r="I42" s="131">
        <f ca="1">IFERROR(IF((VLOOKUP($E42,'NEA Backsheet'!$D$5:$CB$183,I$9,FALSE))="","",(VLOOKUP($E42,'NEA Backsheet'!$D$5:$CB$183,I$9,FALSE))),"")</f>
        <v>203914.95598983837</v>
      </c>
      <c r="J42" s="132">
        <f ca="1">IFERROR(IF((VLOOKUP($E42,'NEA Backsheet'!$D$5:$CB$183,J$9,FALSE))="","",(VLOOKUP($E42,'NEA Backsheet'!$D$5:$CB$183,J$9,FALSE))),"")</f>
        <v>201813.90316969634</v>
      </c>
      <c r="K42" s="130">
        <f ca="1">IFERROR(IF((VLOOKUP($E42,'NEA Backsheet'!$D$5:$CB$183,K$9,FALSE))="","",(VLOOKUP($E42,'NEA Backsheet'!$D$5:$CB$183,K$9,FALSE))),"")</f>
        <v>0</v>
      </c>
      <c r="L42" s="131">
        <f ca="1">IFERROR(IF((VLOOKUP($E42,'NEA Backsheet'!$D$5:$CB$183,L$9,FALSE))="","",(VLOOKUP($E42,'NEA Backsheet'!$D$5:$CB$183,L$9,FALSE))),"")</f>
        <v>0</v>
      </c>
      <c r="M42" s="131">
        <f ca="1">IFERROR(IF((VLOOKUP($E42,'NEA Backsheet'!$D$5:$CB$183,M$9,FALSE))="","",(VLOOKUP($E42,'NEA Backsheet'!$D$5:$CB$183,M$9,FALSE))),"")</f>
        <v>0</v>
      </c>
      <c r="N42" s="133">
        <f ca="1">IFERROR(IF((VLOOKUP($E42,'NEA Backsheet'!$D$5:$CB$183,N$9,FALSE))="","",(VLOOKUP($E42,'NEA Backsheet'!$D$5:$CB$183,N$9,FALSE))),"")</f>
        <v>0</v>
      </c>
      <c r="O42" s="141">
        <f ca="1">IFERROR(IF((VLOOKUP($E42,'NEA Backsheet'!$D$5:$CB$183,O$9,FALSE))="","",(VLOOKUP($E42,'NEA Backsheet'!$D$5:$CB$183,O$9,FALSE))),"")</f>
        <v>204406.22298994617</v>
      </c>
      <c r="P42" s="134">
        <f ca="1">IFERROR(IF((VLOOKUP($E42,'NEA Backsheet'!$D$5:$CB$183,P$9,FALSE))="","",(VLOOKUP($E42,'NEA Backsheet'!$D$5:$CB$183,P$9,FALSE))),"")</f>
        <v>0</v>
      </c>
      <c r="Q42" s="131">
        <f ca="1">IFERROR(IF((VLOOKUP($E42,'NEA Backsheet'!$D$5:$CB$183,Q$9,FALSE))="","",(VLOOKUP($E42,'NEA Backsheet'!$D$5:$CB$183,Q$9,FALSE))),"")</f>
        <v>0</v>
      </c>
      <c r="R42" s="133">
        <f ca="1">IFERROR(IF((VLOOKUP($E42,'NEA Backsheet'!$D$5:$CB$183,R$9,FALSE))="","",(VLOOKUP($E42,'NEA Backsheet'!$D$5:$CB$183,R$9,FALSE))),"")</f>
        <v>0</v>
      </c>
    </row>
    <row r="43" spans="1:18" ht="15" customHeight="1" x14ac:dyDescent="0.3">
      <c r="A43" s="60">
        <v>29</v>
      </c>
      <c r="B43" s="101" t="str">
        <f ca="1">IFERROR(IF((VLOOKUP($E43,'Org List'!$AJ$10:$AL$188,3,FALSE))="","",(VLOOKUP($E43,'Org List'!$AJ$10:$AL$188,3,FALSE))),"")</f>
        <v>London Commissioning Region</v>
      </c>
      <c r="C43" s="102" t="str">
        <f ca="1">IFERROR(IF((VLOOKUP($E43,'Org List'!$AO$10:$AQ$188,3,FALSE))="","",(VLOOKUP($E43,'Org List'!$AO$10:$AQ$188,3,FALSE))),"")</f>
        <v>London Region</v>
      </c>
      <c r="D43" s="123" t="str">
        <f ca="1">IFERROR(IF((VLOOKUP($E43,'Org List'!$AT$10:$AV$188,3,FALSE))="","",(VLOOKUP($E43,'Org List'!$AT$10:$AV$188,3,FALSE))),"")</f>
        <v>NHS England London</v>
      </c>
      <c r="E43" s="101" t="str">
        <f t="shared" ca="1" si="0"/>
        <v>E09000002</v>
      </c>
      <c r="F43" s="103" t="str">
        <f ca="1">IF(E43="","",VLOOKUP(E43,'Org List'!$J$9:$K$488,2,0))</f>
        <v>Barking and Dagenham</v>
      </c>
      <c r="G43" s="130">
        <f ca="1">IFERROR(IF((VLOOKUP($E43,'NEA Backsheet'!$D$5:$CB$183,G$9,FALSE))="","",(VLOOKUP($E43,'NEA Backsheet'!$D$5:$CB$183,G$9,FALSE))),"")</f>
        <v>5241.1230680004719</v>
      </c>
      <c r="H43" s="131">
        <f ca="1">IFERROR(IF((VLOOKUP($E43,'NEA Backsheet'!$D$5:$CB$183,H$9,FALSE))="","",(VLOOKUP($E43,'NEA Backsheet'!$D$5:$CB$183,H$9,FALSE))),"")</f>
        <v>5088.7520616544398</v>
      </c>
      <c r="I43" s="131">
        <f ca="1">IFERROR(IF((VLOOKUP($E43,'NEA Backsheet'!$D$5:$CB$183,I$9,FALSE))="","",(VLOOKUP($E43,'NEA Backsheet'!$D$5:$CB$183,I$9,FALSE))),"")</f>
        <v>5269.5862994008976</v>
      </c>
      <c r="J43" s="132">
        <f ca="1">IFERROR(IF((VLOOKUP($E43,'NEA Backsheet'!$D$5:$CB$183,J$9,FALSE))="","",(VLOOKUP($E43,'NEA Backsheet'!$D$5:$CB$183,J$9,FALSE))),"")</f>
        <v>5186.1981364065905</v>
      </c>
      <c r="K43" s="130">
        <f ca="1">IFERROR(IF((VLOOKUP($E43,'NEA Backsheet'!$D$5:$CB$183,K$9,FALSE))="","",(VLOOKUP($E43,'NEA Backsheet'!$D$5:$CB$183,K$9,FALSE))),"")</f>
        <v>0</v>
      </c>
      <c r="L43" s="131">
        <f ca="1">IFERROR(IF((VLOOKUP($E43,'NEA Backsheet'!$D$5:$CB$183,L$9,FALSE))="","",(VLOOKUP($E43,'NEA Backsheet'!$D$5:$CB$183,L$9,FALSE))),"")</f>
        <v>0</v>
      </c>
      <c r="M43" s="131">
        <f ca="1">IFERROR(IF((VLOOKUP($E43,'NEA Backsheet'!$D$5:$CB$183,M$9,FALSE))="","",(VLOOKUP($E43,'NEA Backsheet'!$D$5:$CB$183,M$9,FALSE))),"")</f>
        <v>0</v>
      </c>
      <c r="N43" s="133">
        <f ca="1">IFERROR(IF((VLOOKUP($E43,'NEA Backsheet'!$D$5:$CB$183,N$9,FALSE))="","",(VLOOKUP($E43,'NEA Backsheet'!$D$5:$CB$183,N$9,FALSE))),"")</f>
        <v>0</v>
      </c>
      <c r="O43" s="141">
        <f ca="1">IFERROR(IF((VLOOKUP($E43,'NEA Backsheet'!$D$5:$CB$183,O$9,FALSE))="","",(VLOOKUP($E43,'NEA Backsheet'!$D$5:$CB$183,O$9,FALSE))),"")</f>
        <v>5721.6918284012318</v>
      </c>
      <c r="P43" s="134">
        <f ca="1">IFERROR(IF((VLOOKUP($E43,'NEA Backsheet'!$D$5:$CB$183,P$9,FALSE))="","",(VLOOKUP($E43,'NEA Backsheet'!$D$5:$CB$183,P$9,FALSE))),"")</f>
        <v>0</v>
      </c>
      <c r="Q43" s="131">
        <f ca="1">IFERROR(IF((VLOOKUP($E43,'NEA Backsheet'!$D$5:$CB$183,Q$9,FALSE))="","",(VLOOKUP($E43,'NEA Backsheet'!$D$5:$CB$183,Q$9,FALSE))),"")</f>
        <v>0</v>
      </c>
      <c r="R43" s="133">
        <f ca="1">IFERROR(IF((VLOOKUP($E43,'NEA Backsheet'!$D$5:$CB$183,R$9,FALSE))="","",(VLOOKUP($E43,'NEA Backsheet'!$D$5:$CB$183,R$9,FALSE))),"")</f>
        <v>0</v>
      </c>
    </row>
    <row r="44" spans="1:18" ht="15" customHeight="1" x14ac:dyDescent="0.3">
      <c r="A44" s="60">
        <v>30</v>
      </c>
      <c r="B44" s="101" t="str">
        <f ca="1">IFERROR(IF((VLOOKUP($E44,'Org List'!$AJ$10:$AL$188,3,FALSE))="","",(VLOOKUP($E44,'Org List'!$AJ$10:$AL$188,3,FALSE))),"")</f>
        <v>London Commissioning Region</v>
      </c>
      <c r="C44" s="102" t="str">
        <f ca="1">IFERROR(IF((VLOOKUP($E44,'Org List'!$AO$10:$AQ$188,3,FALSE))="","",(VLOOKUP($E44,'Org List'!$AO$10:$AQ$188,3,FALSE))),"")</f>
        <v>London Region</v>
      </c>
      <c r="D44" s="123" t="str">
        <f ca="1">IFERROR(IF((VLOOKUP($E44,'Org List'!$AT$10:$AV$188,3,FALSE))="","",(VLOOKUP($E44,'Org List'!$AT$10:$AV$188,3,FALSE))),"")</f>
        <v>NHS England London</v>
      </c>
      <c r="E44" s="101" t="str">
        <f t="shared" ca="1" si="0"/>
        <v>E09000003</v>
      </c>
      <c r="F44" s="103" t="str">
        <f ca="1">IF(E44="","",VLOOKUP(E44,'Org List'!$J$9:$K$488,2,0))</f>
        <v>Barnet</v>
      </c>
      <c r="G44" s="130">
        <f ca="1">IFERROR(IF((VLOOKUP($E44,'NEA Backsheet'!$D$5:$CB$183,G$9,FALSE))="","",(VLOOKUP($E44,'NEA Backsheet'!$D$5:$CB$183,G$9,FALSE))),"")</f>
        <v>7722.7729008986662</v>
      </c>
      <c r="H44" s="131">
        <f ca="1">IFERROR(IF((VLOOKUP($E44,'NEA Backsheet'!$D$5:$CB$183,H$9,FALSE))="","",(VLOOKUP($E44,'NEA Backsheet'!$D$5:$CB$183,H$9,FALSE))),"")</f>
        <v>7260.5693292487722</v>
      </c>
      <c r="I44" s="131">
        <f ca="1">IFERROR(IF((VLOOKUP($E44,'NEA Backsheet'!$D$5:$CB$183,I$9,FALSE))="","",(VLOOKUP($E44,'NEA Backsheet'!$D$5:$CB$183,I$9,FALSE))),"")</f>
        <v>8214.4797367290666</v>
      </c>
      <c r="J44" s="132">
        <f ca="1">IFERROR(IF((VLOOKUP($E44,'NEA Backsheet'!$D$5:$CB$183,J$9,FALSE))="","",(VLOOKUP($E44,'NEA Backsheet'!$D$5:$CB$183,J$9,FALSE))),"")</f>
        <v>7885.9211592510474</v>
      </c>
      <c r="K44" s="130">
        <f ca="1">IFERROR(IF((VLOOKUP($E44,'NEA Backsheet'!$D$5:$CB$183,K$9,FALSE))="","",(VLOOKUP($E44,'NEA Backsheet'!$D$5:$CB$183,K$9,FALSE))),"")</f>
        <v>0</v>
      </c>
      <c r="L44" s="131">
        <f ca="1">IFERROR(IF((VLOOKUP($E44,'NEA Backsheet'!$D$5:$CB$183,L$9,FALSE))="","",(VLOOKUP($E44,'NEA Backsheet'!$D$5:$CB$183,L$9,FALSE))),"")</f>
        <v>0</v>
      </c>
      <c r="M44" s="131">
        <f ca="1">IFERROR(IF((VLOOKUP($E44,'NEA Backsheet'!$D$5:$CB$183,M$9,FALSE))="","",(VLOOKUP($E44,'NEA Backsheet'!$D$5:$CB$183,M$9,FALSE))),"")</f>
        <v>0</v>
      </c>
      <c r="N44" s="133">
        <f ca="1">IFERROR(IF((VLOOKUP($E44,'NEA Backsheet'!$D$5:$CB$183,N$9,FALSE))="","",(VLOOKUP($E44,'NEA Backsheet'!$D$5:$CB$183,N$9,FALSE))),"")</f>
        <v>0</v>
      </c>
      <c r="O44" s="141">
        <f ca="1">IFERROR(IF((VLOOKUP($E44,'NEA Backsheet'!$D$5:$CB$183,O$9,FALSE))="","",(VLOOKUP($E44,'NEA Backsheet'!$D$5:$CB$183,O$9,FALSE))),"")</f>
        <v>8172.9602568449027</v>
      </c>
      <c r="P44" s="134">
        <f ca="1">IFERROR(IF((VLOOKUP($E44,'NEA Backsheet'!$D$5:$CB$183,P$9,FALSE))="","",(VLOOKUP($E44,'NEA Backsheet'!$D$5:$CB$183,P$9,FALSE))),"")</f>
        <v>0</v>
      </c>
      <c r="Q44" s="131">
        <f ca="1">IFERROR(IF((VLOOKUP($E44,'NEA Backsheet'!$D$5:$CB$183,Q$9,FALSE))="","",(VLOOKUP($E44,'NEA Backsheet'!$D$5:$CB$183,Q$9,FALSE))),"")</f>
        <v>0</v>
      </c>
      <c r="R44" s="133">
        <f ca="1">IFERROR(IF((VLOOKUP($E44,'NEA Backsheet'!$D$5:$CB$183,R$9,FALSE))="","",(VLOOKUP($E44,'NEA Backsheet'!$D$5:$CB$183,R$9,FALSE))),"")</f>
        <v>0</v>
      </c>
    </row>
    <row r="45" spans="1:18" ht="15" customHeight="1" x14ac:dyDescent="0.3">
      <c r="A45" s="60">
        <v>31</v>
      </c>
      <c r="B45" s="101" t="str">
        <f ca="1">IFERROR(IF((VLOOKUP($E45,'Org List'!$AJ$10:$AL$188,3,FALSE))="","",(VLOOKUP($E45,'Org List'!$AJ$10:$AL$188,3,FALSE))),"")</f>
        <v>North of England Commissioning Region</v>
      </c>
      <c r="C45" s="102" t="str">
        <f ca="1">IFERROR(IF((VLOOKUP($E45,'Org List'!$AO$10:$AQ$188,3,FALSE))="","",(VLOOKUP($E45,'Org List'!$AO$10:$AQ$188,3,FALSE))),"")</f>
        <v>Yorkshire and The Humber Region</v>
      </c>
      <c r="D45" s="123" t="str">
        <f ca="1">IFERROR(IF((VLOOKUP($E45,'Org List'!$AT$10:$AV$188,3,FALSE))="","",(VLOOKUP($E45,'Org List'!$AT$10:$AV$188,3,FALSE))),"")</f>
        <v>NHS England North (Yorkshire And Humber)</v>
      </c>
      <c r="E45" s="101" t="str">
        <f t="shared" ca="1" si="0"/>
        <v>E08000016</v>
      </c>
      <c r="F45" s="103" t="str">
        <f ca="1">IF(E45="","",VLOOKUP(E45,'Org List'!$J$9:$K$488,2,0))</f>
        <v>Barnsley</v>
      </c>
      <c r="G45" s="130">
        <f ca="1">IFERROR(IF((VLOOKUP($E45,'NEA Backsheet'!$D$5:$CB$183,G$9,FALSE))="","",(VLOOKUP($E45,'NEA Backsheet'!$D$5:$CB$183,G$9,FALSE))),"")</f>
        <v>8638.6050574887886</v>
      </c>
      <c r="H45" s="131">
        <f ca="1">IFERROR(IF((VLOOKUP($E45,'NEA Backsheet'!$D$5:$CB$183,H$9,FALSE))="","",(VLOOKUP($E45,'NEA Backsheet'!$D$5:$CB$183,H$9,FALSE))),"")</f>
        <v>7898.2571963230657</v>
      </c>
      <c r="I45" s="131">
        <f ca="1">IFERROR(IF((VLOOKUP($E45,'NEA Backsheet'!$D$5:$CB$183,I$9,FALSE))="","",(VLOOKUP($E45,'NEA Backsheet'!$D$5:$CB$183,I$9,FALSE))),"")</f>
        <v>7970.366847699599</v>
      </c>
      <c r="J45" s="132">
        <f ca="1">IFERROR(IF((VLOOKUP($E45,'NEA Backsheet'!$D$5:$CB$183,J$9,FALSE))="","",(VLOOKUP($E45,'NEA Backsheet'!$D$5:$CB$183,J$9,FALSE))),"")</f>
        <v>8592.6143539741715</v>
      </c>
      <c r="K45" s="130">
        <f ca="1">IFERROR(IF((VLOOKUP($E45,'NEA Backsheet'!$D$5:$CB$183,K$9,FALSE))="","",(VLOOKUP($E45,'NEA Backsheet'!$D$5:$CB$183,K$9,FALSE))),"")</f>
        <v>0</v>
      </c>
      <c r="L45" s="131">
        <f ca="1">IFERROR(IF((VLOOKUP($E45,'NEA Backsheet'!$D$5:$CB$183,L$9,FALSE))="","",(VLOOKUP($E45,'NEA Backsheet'!$D$5:$CB$183,L$9,FALSE))),"")</f>
        <v>0</v>
      </c>
      <c r="M45" s="131">
        <f ca="1">IFERROR(IF((VLOOKUP($E45,'NEA Backsheet'!$D$5:$CB$183,M$9,FALSE))="","",(VLOOKUP($E45,'NEA Backsheet'!$D$5:$CB$183,M$9,FALSE))),"")</f>
        <v>0</v>
      </c>
      <c r="N45" s="133">
        <f ca="1">IFERROR(IF((VLOOKUP($E45,'NEA Backsheet'!$D$5:$CB$183,N$9,FALSE))="","",(VLOOKUP($E45,'NEA Backsheet'!$D$5:$CB$183,N$9,FALSE))),"")</f>
        <v>0</v>
      </c>
      <c r="O45" s="141">
        <f ca="1">IFERROR(IF((VLOOKUP($E45,'NEA Backsheet'!$D$5:$CB$183,O$9,FALSE))="","",(VLOOKUP($E45,'NEA Backsheet'!$D$5:$CB$183,O$9,FALSE))),"")</f>
        <v>8493.9157120220189</v>
      </c>
      <c r="P45" s="134">
        <f ca="1">IFERROR(IF((VLOOKUP($E45,'NEA Backsheet'!$D$5:$CB$183,P$9,FALSE))="","",(VLOOKUP($E45,'NEA Backsheet'!$D$5:$CB$183,P$9,FALSE))),"")</f>
        <v>0</v>
      </c>
      <c r="Q45" s="131">
        <f ca="1">IFERROR(IF((VLOOKUP($E45,'NEA Backsheet'!$D$5:$CB$183,Q$9,FALSE))="","",(VLOOKUP($E45,'NEA Backsheet'!$D$5:$CB$183,Q$9,FALSE))),"")</f>
        <v>0</v>
      </c>
      <c r="R45" s="133">
        <f ca="1">IFERROR(IF((VLOOKUP($E45,'NEA Backsheet'!$D$5:$CB$183,R$9,FALSE))="","",(VLOOKUP($E45,'NEA Backsheet'!$D$5:$CB$183,R$9,FALSE))),"")</f>
        <v>0</v>
      </c>
    </row>
    <row r="46" spans="1:18" ht="15" customHeight="1" x14ac:dyDescent="0.3">
      <c r="A46" s="60">
        <v>32</v>
      </c>
      <c r="B46" s="101" t="str">
        <f ca="1">IFERROR(IF((VLOOKUP($E46,'Org List'!$AJ$10:$AL$188,3,FALSE))="","",(VLOOKUP($E46,'Org List'!$AJ$10:$AL$188,3,FALSE))),"")</f>
        <v>South West England Commissioning Region</v>
      </c>
      <c r="C46" s="102" t="str">
        <f ca="1">IFERROR(IF((VLOOKUP($E46,'Org List'!$AO$10:$AQ$188,3,FALSE))="","",(VLOOKUP($E46,'Org List'!$AO$10:$AQ$188,3,FALSE))),"")</f>
        <v>South West Region</v>
      </c>
      <c r="D46" s="123" t="str">
        <f ca="1">IFERROR(IF((VLOOKUP($E46,'Org List'!$AT$10:$AV$188,3,FALSE))="","",(VLOOKUP($E46,'Org List'!$AT$10:$AV$188,3,FALSE))),"")</f>
        <v>NHS England South West (South West North)</v>
      </c>
      <c r="E46" s="101" t="str">
        <f t="shared" ref="E46:E77" ca="1" si="1">IF($A46&gt;$U$5-1,"",INDIRECT("'Comms by AT'!D"&amp;$A46+$U$4))</f>
        <v>E06000022</v>
      </c>
      <c r="F46" s="103" t="str">
        <f ca="1">IF(E46="","",VLOOKUP(E46,'Org List'!$J$9:$K$488,2,0))</f>
        <v>Bath and North East Somerset</v>
      </c>
      <c r="G46" s="130">
        <f ca="1">IFERROR(IF((VLOOKUP($E46,'NEA Backsheet'!$D$5:$CB$183,G$9,FALSE))="","",(VLOOKUP($E46,'NEA Backsheet'!$D$5:$CB$183,G$9,FALSE))),"")</f>
        <v>4389.706335917268</v>
      </c>
      <c r="H46" s="131">
        <f ca="1">IFERROR(IF((VLOOKUP($E46,'NEA Backsheet'!$D$5:$CB$183,H$9,FALSE))="","",(VLOOKUP($E46,'NEA Backsheet'!$D$5:$CB$183,H$9,FALSE))),"")</f>
        <v>4362.9855739896393</v>
      </c>
      <c r="I46" s="131">
        <f ca="1">IFERROR(IF((VLOOKUP($E46,'NEA Backsheet'!$D$5:$CB$183,I$9,FALSE))="","",(VLOOKUP($E46,'NEA Backsheet'!$D$5:$CB$183,I$9,FALSE))),"")</f>
        <v>4614.5118635351009</v>
      </c>
      <c r="J46" s="132">
        <f ca="1">IFERROR(IF((VLOOKUP($E46,'NEA Backsheet'!$D$5:$CB$183,J$9,FALSE))="","",(VLOOKUP($E46,'NEA Backsheet'!$D$5:$CB$183,J$9,FALSE))),"")</f>
        <v>4436.8995532516183</v>
      </c>
      <c r="K46" s="130">
        <f ca="1">IFERROR(IF((VLOOKUP($E46,'NEA Backsheet'!$D$5:$CB$183,K$9,FALSE))="","",(VLOOKUP($E46,'NEA Backsheet'!$D$5:$CB$183,K$9,FALSE))),"")</f>
        <v>0</v>
      </c>
      <c r="L46" s="131">
        <f ca="1">IFERROR(IF((VLOOKUP($E46,'NEA Backsheet'!$D$5:$CB$183,L$9,FALSE))="","",(VLOOKUP($E46,'NEA Backsheet'!$D$5:$CB$183,L$9,FALSE))),"")</f>
        <v>0</v>
      </c>
      <c r="M46" s="131">
        <f ca="1">IFERROR(IF((VLOOKUP($E46,'NEA Backsheet'!$D$5:$CB$183,M$9,FALSE))="","",(VLOOKUP($E46,'NEA Backsheet'!$D$5:$CB$183,M$9,FALSE))),"")</f>
        <v>0</v>
      </c>
      <c r="N46" s="133">
        <f ca="1">IFERROR(IF((VLOOKUP($E46,'NEA Backsheet'!$D$5:$CB$183,N$9,FALSE))="","",(VLOOKUP($E46,'NEA Backsheet'!$D$5:$CB$183,N$9,FALSE))),"")</f>
        <v>0</v>
      </c>
      <c r="O46" s="141">
        <f ca="1">IFERROR(IF((VLOOKUP($E46,'NEA Backsheet'!$D$5:$CB$183,O$9,FALSE))="","",(VLOOKUP($E46,'NEA Backsheet'!$D$5:$CB$183,O$9,FALSE))),"")</f>
        <v>4553.8081059177257</v>
      </c>
      <c r="P46" s="134">
        <f ca="1">IFERROR(IF((VLOOKUP($E46,'NEA Backsheet'!$D$5:$CB$183,P$9,FALSE))="","",(VLOOKUP($E46,'NEA Backsheet'!$D$5:$CB$183,P$9,FALSE))),"")</f>
        <v>0</v>
      </c>
      <c r="Q46" s="131">
        <f ca="1">IFERROR(IF((VLOOKUP($E46,'NEA Backsheet'!$D$5:$CB$183,Q$9,FALSE))="","",(VLOOKUP($E46,'NEA Backsheet'!$D$5:$CB$183,Q$9,FALSE))),"")</f>
        <v>0</v>
      </c>
      <c r="R46" s="133">
        <f ca="1">IFERROR(IF((VLOOKUP($E46,'NEA Backsheet'!$D$5:$CB$183,R$9,FALSE))="","",(VLOOKUP($E46,'NEA Backsheet'!$D$5:$CB$183,R$9,FALSE))),"")</f>
        <v>0</v>
      </c>
    </row>
    <row r="47" spans="1:18" ht="15" customHeight="1" x14ac:dyDescent="0.3">
      <c r="A47" s="60">
        <v>33</v>
      </c>
      <c r="B47" s="101" t="str">
        <f ca="1">IFERROR(IF((VLOOKUP($E47,'Org List'!$AJ$10:$AL$188,3,FALSE))="","",(VLOOKUP($E47,'Org List'!$AJ$10:$AL$188,3,FALSE))),"")</f>
        <v>Midlands and East of England Commissioning Region</v>
      </c>
      <c r="C47" s="102" t="str">
        <f ca="1">IFERROR(IF((VLOOKUP($E47,'Org List'!$AO$10:$AQ$188,3,FALSE))="","",(VLOOKUP($E47,'Org List'!$AO$10:$AQ$188,3,FALSE))),"")</f>
        <v>East Region</v>
      </c>
      <c r="D47" s="123" t="str">
        <f ca="1">IFERROR(IF((VLOOKUP($E47,'Org List'!$AT$10:$AV$188,3,FALSE))="","",(VLOOKUP($E47,'Org List'!$AT$10:$AV$188,3,FALSE))),"")</f>
        <v>NHS England Midlands And East (Central Midlands)</v>
      </c>
      <c r="E47" s="101" t="str">
        <f t="shared" ca="1" si="1"/>
        <v>E06000055</v>
      </c>
      <c r="F47" s="103" t="str">
        <f ca="1">IF(E47="","",VLOOKUP(E47,'Org List'!$J$9:$K$488,2,0))</f>
        <v>Bedford</v>
      </c>
      <c r="G47" s="130">
        <f ca="1">IFERROR(IF((VLOOKUP($E47,'NEA Backsheet'!$D$5:$CB$183,G$9,FALSE))="","",(VLOOKUP($E47,'NEA Backsheet'!$D$5:$CB$183,G$9,FALSE))),"")</f>
        <v>4823.3574015461782</v>
      </c>
      <c r="H47" s="131">
        <f ca="1">IFERROR(IF((VLOOKUP($E47,'NEA Backsheet'!$D$5:$CB$183,H$9,FALSE))="","",(VLOOKUP($E47,'NEA Backsheet'!$D$5:$CB$183,H$9,FALSE))),"")</f>
        <v>4657.8373601137218</v>
      </c>
      <c r="I47" s="131">
        <f ca="1">IFERROR(IF((VLOOKUP($E47,'NEA Backsheet'!$D$5:$CB$183,I$9,FALSE))="","",(VLOOKUP($E47,'NEA Backsheet'!$D$5:$CB$183,I$9,FALSE))),"")</f>
        <v>4833.4619285724339</v>
      </c>
      <c r="J47" s="132">
        <f ca="1">IFERROR(IF((VLOOKUP($E47,'NEA Backsheet'!$D$5:$CB$183,J$9,FALSE))="","",(VLOOKUP($E47,'NEA Backsheet'!$D$5:$CB$183,J$9,FALSE))),"")</f>
        <v>4829.5185433853931</v>
      </c>
      <c r="K47" s="130">
        <f ca="1">IFERROR(IF((VLOOKUP($E47,'NEA Backsheet'!$D$5:$CB$183,K$9,FALSE))="","",(VLOOKUP($E47,'NEA Backsheet'!$D$5:$CB$183,K$9,FALSE))),"")</f>
        <v>0</v>
      </c>
      <c r="L47" s="131">
        <f ca="1">IFERROR(IF((VLOOKUP($E47,'NEA Backsheet'!$D$5:$CB$183,L$9,FALSE))="","",(VLOOKUP($E47,'NEA Backsheet'!$D$5:$CB$183,L$9,FALSE))),"")</f>
        <v>0</v>
      </c>
      <c r="M47" s="131">
        <f ca="1">IFERROR(IF((VLOOKUP($E47,'NEA Backsheet'!$D$5:$CB$183,M$9,FALSE))="","",(VLOOKUP($E47,'NEA Backsheet'!$D$5:$CB$183,M$9,FALSE))),"")</f>
        <v>0</v>
      </c>
      <c r="N47" s="133">
        <f ca="1">IFERROR(IF((VLOOKUP($E47,'NEA Backsheet'!$D$5:$CB$183,N$9,FALSE))="","",(VLOOKUP($E47,'NEA Backsheet'!$D$5:$CB$183,N$9,FALSE))),"")</f>
        <v>0</v>
      </c>
      <c r="O47" s="141">
        <f ca="1">IFERROR(IF((VLOOKUP($E47,'NEA Backsheet'!$D$5:$CB$183,O$9,FALSE))="","",(VLOOKUP($E47,'NEA Backsheet'!$D$5:$CB$183,O$9,FALSE))),"")</f>
        <v>4775.4464771336916</v>
      </c>
      <c r="P47" s="134">
        <f ca="1">IFERROR(IF((VLOOKUP($E47,'NEA Backsheet'!$D$5:$CB$183,P$9,FALSE))="","",(VLOOKUP($E47,'NEA Backsheet'!$D$5:$CB$183,P$9,FALSE))),"")</f>
        <v>0</v>
      </c>
      <c r="Q47" s="131">
        <f ca="1">IFERROR(IF((VLOOKUP($E47,'NEA Backsheet'!$D$5:$CB$183,Q$9,FALSE))="","",(VLOOKUP($E47,'NEA Backsheet'!$D$5:$CB$183,Q$9,FALSE))),"")</f>
        <v>0</v>
      </c>
      <c r="R47" s="133">
        <f ca="1">IFERROR(IF((VLOOKUP($E47,'NEA Backsheet'!$D$5:$CB$183,R$9,FALSE))="","",(VLOOKUP($E47,'NEA Backsheet'!$D$5:$CB$183,R$9,FALSE))),"")</f>
        <v>0</v>
      </c>
    </row>
    <row r="48" spans="1:18" ht="15" customHeight="1" x14ac:dyDescent="0.3">
      <c r="A48" s="60">
        <v>34</v>
      </c>
      <c r="B48" s="101" t="str">
        <f ca="1">IFERROR(IF((VLOOKUP($E48,'Org List'!$AJ$10:$AL$188,3,FALSE))="","",(VLOOKUP($E48,'Org List'!$AJ$10:$AL$188,3,FALSE))),"")</f>
        <v>London Commissioning Region</v>
      </c>
      <c r="C48" s="102" t="str">
        <f ca="1">IFERROR(IF((VLOOKUP($E48,'Org List'!$AO$10:$AQ$188,3,FALSE))="","",(VLOOKUP($E48,'Org List'!$AO$10:$AQ$188,3,FALSE))),"")</f>
        <v>London Region</v>
      </c>
      <c r="D48" s="123" t="str">
        <f ca="1">IFERROR(IF((VLOOKUP($E48,'Org List'!$AT$10:$AV$188,3,FALSE))="","",(VLOOKUP($E48,'Org List'!$AT$10:$AV$188,3,FALSE))),"")</f>
        <v>NHS England London</v>
      </c>
      <c r="E48" s="101" t="str">
        <f t="shared" ca="1" si="1"/>
        <v>E09000004</v>
      </c>
      <c r="F48" s="103" t="str">
        <f ca="1">IF(E48="","",VLOOKUP(E48,'Org List'!$J$9:$K$488,2,0))</f>
        <v>Bexley</v>
      </c>
      <c r="G48" s="130">
        <f ca="1">IFERROR(IF((VLOOKUP($E48,'NEA Backsheet'!$D$5:$CB$183,G$9,FALSE))="","",(VLOOKUP($E48,'NEA Backsheet'!$D$5:$CB$183,G$9,FALSE))),"")</f>
        <v>6460.5431999916173</v>
      </c>
      <c r="H48" s="131">
        <f ca="1">IFERROR(IF((VLOOKUP($E48,'NEA Backsheet'!$D$5:$CB$183,H$9,FALSE))="","",(VLOOKUP($E48,'NEA Backsheet'!$D$5:$CB$183,H$9,FALSE))),"")</f>
        <v>6607.2825965402008</v>
      </c>
      <c r="I48" s="131">
        <f ca="1">IFERROR(IF((VLOOKUP($E48,'NEA Backsheet'!$D$5:$CB$183,I$9,FALSE))="","",(VLOOKUP($E48,'NEA Backsheet'!$D$5:$CB$183,I$9,FALSE))),"")</f>
        <v>6805.1879870793846</v>
      </c>
      <c r="J48" s="132">
        <f ca="1">IFERROR(IF((VLOOKUP($E48,'NEA Backsheet'!$D$5:$CB$183,J$9,FALSE))="","",(VLOOKUP($E48,'NEA Backsheet'!$D$5:$CB$183,J$9,FALSE))),"")</f>
        <v>6573.1353254484984</v>
      </c>
      <c r="K48" s="130">
        <f ca="1">IFERROR(IF((VLOOKUP($E48,'NEA Backsheet'!$D$5:$CB$183,K$9,FALSE))="","",(VLOOKUP($E48,'NEA Backsheet'!$D$5:$CB$183,K$9,FALSE))),"")</f>
        <v>0</v>
      </c>
      <c r="L48" s="131">
        <f ca="1">IFERROR(IF((VLOOKUP($E48,'NEA Backsheet'!$D$5:$CB$183,L$9,FALSE))="","",(VLOOKUP($E48,'NEA Backsheet'!$D$5:$CB$183,L$9,FALSE))),"")</f>
        <v>0</v>
      </c>
      <c r="M48" s="131">
        <f ca="1">IFERROR(IF((VLOOKUP($E48,'NEA Backsheet'!$D$5:$CB$183,M$9,FALSE))="","",(VLOOKUP($E48,'NEA Backsheet'!$D$5:$CB$183,M$9,FALSE))),"")</f>
        <v>0</v>
      </c>
      <c r="N48" s="133">
        <f ca="1">IFERROR(IF((VLOOKUP($E48,'NEA Backsheet'!$D$5:$CB$183,N$9,FALSE))="","",(VLOOKUP($E48,'NEA Backsheet'!$D$5:$CB$183,N$9,FALSE))),"")</f>
        <v>0</v>
      </c>
      <c r="O48" s="141">
        <f ca="1">IFERROR(IF((VLOOKUP($E48,'NEA Backsheet'!$D$5:$CB$183,O$9,FALSE))="","",(VLOOKUP($E48,'NEA Backsheet'!$D$5:$CB$183,O$9,FALSE))),"")</f>
        <v>6783.726209439239</v>
      </c>
      <c r="P48" s="134">
        <f ca="1">IFERROR(IF((VLOOKUP($E48,'NEA Backsheet'!$D$5:$CB$183,P$9,FALSE))="","",(VLOOKUP($E48,'NEA Backsheet'!$D$5:$CB$183,P$9,FALSE))),"")</f>
        <v>0</v>
      </c>
      <c r="Q48" s="131">
        <f ca="1">IFERROR(IF((VLOOKUP($E48,'NEA Backsheet'!$D$5:$CB$183,Q$9,FALSE))="","",(VLOOKUP($E48,'NEA Backsheet'!$D$5:$CB$183,Q$9,FALSE))),"")</f>
        <v>0</v>
      </c>
      <c r="R48" s="133">
        <f ca="1">IFERROR(IF((VLOOKUP($E48,'NEA Backsheet'!$D$5:$CB$183,R$9,FALSE))="","",(VLOOKUP($E48,'NEA Backsheet'!$D$5:$CB$183,R$9,FALSE))),"")</f>
        <v>0</v>
      </c>
    </row>
    <row r="49" spans="1:18" ht="15" customHeight="1" x14ac:dyDescent="0.3">
      <c r="A49" s="60">
        <v>35</v>
      </c>
      <c r="B49" s="101" t="str">
        <f ca="1">IFERROR(IF((VLOOKUP($E49,'Org List'!$AJ$10:$AL$188,3,FALSE))="","",(VLOOKUP($E49,'Org List'!$AJ$10:$AL$188,3,FALSE))),"")</f>
        <v>Midlands and East of England Commissioning Region</v>
      </c>
      <c r="C49" s="102" t="str">
        <f ca="1">IFERROR(IF((VLOOKUP($E49,'Org List'!$AO$10:$AQ$188,3,FALSE))="","",(VLOOKUP($E49,'Org List'!$AO$10:$AQ$188,3,FALSE))),"")</f>
        <v>West Midlands Region</v>
      </c>
      <c r="D49" s="123" t="str">
        <f ca="1">IFERROR(IF((VLOOKUP($E49,'Org List'!$AT$10:$AV$188,3,FALSE))="","",(VLOOKUP($E49,'Org List'!$AT$10:$AV$188,3,FALSE))),"")</f>
        <v>NHS England Midlands And East (West Midlands)</v>
      </c>
      <c r="E49" s="101" t="str">
        <f t="shared" ca="1" si="1"/>
        <v>E08000025</v>
      </c>
      <c r="F49" s="103" t="str">
        <f ca="1">IF(E49="","",VLOOKUP(E49,'Org List'!$J$9:$K$488,2,0))</f>
        <v>Birmingham</v>
      </c>
      <c r="G49" s="130">
        <f ca="1">IFERROR(IF((VLOOKUP($E49,'NEA Backsheet'!$D$5:$CB$183,G$9,FALSE))="","",(VLOOKUP($E49,'NEA Backsheet'!$D$5:$CB$183,G$9,FALSE))),"")</f>
        <v>34507.299523977512</v>
      </c>
      <c r="H49" s="131">
        <f ca="1">IFERROR(IF((VLOOKUP($E49,'NEA Backsheet'!$D$5:$CB$183,H$9,FALSE))="","",(VLOOKUP($E49,'NEA Backsheet'!$D$5:$CB$183,H$9,FALSE))),"")</f>
        <v>34104.437868320732</v>
      </c>
      <c r="I49" s="131">
        <f ca="1">IFERROR(IF((VLOOKUP($E49,'NEA Backsheet'!$D$5:$CB$183,I$9,FALSE))="","",(VLOOKUP($E49,'NEA Backsheet'!$D$5:$CB$183,I$9,FALSE))),"")</f>
        <v>36741.149802696869</v>
      </c>
      <c r="J49" s="132">
        <f ca="1">IFERROR(IF((VLOOKUP($E49,'NEA Backsheet'!$D$5:$CB$183,J$9,FALSE))="","",(VLOOKUP($E49,'NEA Backsheet'!$D$5:$CB$183,J$9,FALSE))),"")</f>
        <v>38246.183776041726</v>
      </c>
      <c r="K49" s="130">
        <f ca="1">IFERROR(IF((VLOOKUP($E49,'NEA Backsheet'!$D$5:$CB$183,K$9,FALSE))="","",(VLOOKUP($E49,'NEA Backsheet'!$D$5:$CB$183,K$9,FALSE))),"")</f>
        <v>0</v>
      </c>
      <c r="L49" s="131">
        <f ca="1">IFERROR(IF((VLOOKUP($E49,'NEA Backsheet'!$D$5:$CB$183,L$9,FALSE))="","",(VLOOKUP($E49,'NEA Backsheet'!$D$5:$CB$183,L$9,FALSE))),"")</f>
        <v>0</v>
      </c>
      <c r="M49" s="131">
        <f ca="1">IFERROR(IF((VLOOKUP($E49,'NEA Backsheet'!$D$5:$CB$183,M$9,FALSE))="","",(VLOOKUP($E49,'NEA Backsheet'!$D$5:$CB$183,M$9,FALSE))),"")</f>
        <v>0</v>
      </c>
      <c r="N49" s="133">
        <f ca="1">IFERROR(IF((VLOOKUP($E49,'NEA Backsheet'!$D$5:$CB$183,N$9,FALSE))="","",(VLOOKUP($E49,'NEA Backsheet'!$D$5:$CB$183,N$9,FALSE))),"")</f>
        <v>0</v>
      </c>
      <c r="O49" s="141">
        <f ca="1">IFERROR(IF((VLOOKUP($E49,'NEA Backsheet'!$D$5:$CB$183,O$9,FALSE))="","",(VLOOKUP($E49,'NEA Backsheet'!$D$5:$CB$183,O$9,FALSE))),"")</f>
        <v>39073.276716595108</v>
      </c>
      <c r="P49" s="134">
        <f ca="1">IFERROR(IF((VLOOKUP($E49,'NEA Backsheet'!$D$5:$CB$183,P$9,FALSE))="","",(VLOOKUP($E49,'NEA Backsheet'!$D$5:$CB$183,P$9,FALSE))),"")</f>
        <v>0</v>
      </c>
      <c r="Q49" s="131">
        <f ca="1">IFERROR(IF((VLOOKUP($E49,'NEA Backsheet'!$D$5:$CB$183,Q$9,FALSE))="","",(VLOOKUP($E49,'NEA Backsheet'!$D$5:$CB$183,Q$9,FALSE))),"")</f>
        <v>0</v>
      </c>
      <c r="R49" s="133">
        <f ca="1">IFERROR(IF((VLOOKUP($E49,'NEA Backsheet'!$D$5:$CB$183,R$9,FALSE))="","",(VLOOKUP($E49,'NEA Backsheet'!$D$5:$CB$183,R$9,FALSE))),"")</f>
        <v>0</v>
      </c>
    </row>
    <row r="50" spans="1:18" ht="15" customHeight="1" x14ac:dyDescent="0.3">
      <c r="A50" s="60">
        <v>36</v>
      </c>
      <c r="B50" s="101" t="str">
        <f ca="1">IFERROR(IF((VLOOKUP($E50,'Org List'!$AJ$10:$AL$188,3,FALSE))="","",(VLOOKUP($E50,'Org List'!$AJ$10:$AL$188,3,FALSE))),"")</f>
        <v>North of England Commissioning Region</v>
      </c>
      <c r="C50" s="102" t="str">
        <f ca="1">IFERROR(IF((VLOOKUP($E50,'Org List'!$AO$10:$AQ$188,3,FALSE))="","",(VLOOKUP($E50,'Org List'!$AO$10:$AQ$188,3,FALSE))),"")</f>
        <v>North West Region</v>
      </c>
      <c r="D50" s="123" t="str">
        <f ca="1">IFERROR(IF((VLOOKUP($E50,'Org List'!$AT$10:$AV$188,3,FALSE))="","",(VLOOKUP($E50,'Org List'!$AT$10:$AV$188,3,FALSE))),"")</f>
        <v>NHS England North (Lancashire)</v>
      </c>
      <c r="E50" s="101" t="str">
        <f t="shared" ca="1" si="1"/>
        <v>E06000008</v>
      </c>
      <c r="F50" s="103" t="str">
        <f ca="1">IF(E50="","",VLOOKUP(E50,'Org List'!$J$9:$K$488,2,0))</f>
        <v>Blackburn with Darwen</v>
      </c>
      <c r="G50" s="130">
        <f ca="1">IFERROR(IF((VLOOKUP($E50,'NEA Backsheet'!$D$5:$CB$183,G$9,FALSE))="","",(VLOOKUP($E50,'NEA Backsheet'!$D$5:$CB$183,G$9,FALSE))),"")</f>
        <v>4347.0438470235431</v>
      </c>
      <c r="H50" s="131">
        <f ca="1">IFERROR(IF((VLOOKUP($E50,'NEA Backsheet'!$D$5:$CB$183,H$9,FALSE))="","",(VLOOKUP($E50,'NEA Backsheet'!$D$5:$CB$183,H$9,FALSE))),"")</f>
        <v>4306.7002818355704</v>
      </c>
      <c r="I50" s="131">
        <f ca="1">IFERROR(IF((VLOOKUP($E50,'NEA Backsheet'!$D$5:$CB$183,I$9,FALSE))="","",(VLOOKUP($E50,'NEA Backsheet'!$D$5:$CB$183,I$9,FALSE))),"")</f>
        <v>4672.9631990192547</v>
      </c>
      <c r="J50" s="132">
        <f ca="1">IFERROR(IF((VLOOKUP($E50,'NEA Backsheet'!$D$5:$CB$183,J$9,FALSE))="","",(VLOOKUP($E50,'NEA Backsheet'!$D$5:$CB$183,J$9,FALSE))),"")</f>
        <v>4495.0674066481279</v>
      </c>
      <c r="K50" s="130">
        <f ca="1">IFERROR(IF((VLOOKUP($E50,'NEA Backsheet'!$D$5:$CB$183,K$9,FALSE))="","",(VLOOKUP($E50,'NEA Backsheet'!$D$5:$CB$183,K$9,FALSE))),"")</f>
        <v>0</v>
      </c>
      <c r="L50" s="131">
        <f ca="1">IFERROR(IF((VLOOKUP($E50,'NEA Backsheet'!$D$5:$CB$183,L$9,FALSE))="","",(VLOOKUP($E50,'NEA Backsheet'!$D$5:$CB$183,L$9,FALSE))),"")</f>
        <v>0</v>
      </c>
      <c r="M50" s="131">
        <f ca="1">IFERROR(IF((VLOOKUP($E50,'NEA Backsheet'!$D$5:$CB$183,M$9,FALSE))="","",(VLOOKUP($E50,'NEA Backsheet'!$D$5:$CB$183,M$9,FALSE))),"")</f>
        <v>0</v>
      </c>
      <c r="N50" s="133">
        <f ca="1">IFERROR(IF((VLOOKUP($E50,'NEA Backsheet'!$D$5:$CB$183,N$9,FALSE))="","",(VLOOKUP($E50,'NEA Backsheet'!$D$5:$CB$183,N$9,FALSE))),"")</f>
        <v>0</v>
      </c>
      <c r="O50" s="141">
        <f ca="1">IFERROR(IF((VLOOKUP($E50,'NEA Backsheet'!$D$5:$CB$183,O$9,FALSE))="","",(VLOOKUP($E50,'NEA Backsheet'!$D$5:$CB$183,O$9,FALSE))),"")</f>
        <v>4509.0915276077722</v>
      </c>
      <c r="P50" s="134">
        <f ca="1">IFERROR(IF((VLOOKUP($E50,'NEA Backsheet'!$D$5:$CB$183,P$9,FALSE))="","",(VLOOKUP($E50,'NEA Backsheet'!$D$5:$CB$183,P$9,FALSE))),"")</f>
        <v>0</v>
      </c>
      <c r="Q50" s="131">
        <f ca="1">IFERROR(IF((VLOOKUP($E50,'NEA Backsheet'!$D$5:$CB$183,Q$9,FALSE))="","",(VLOOKUP($E50,'NEA Backsheet'!$D$5:$CB$183,Q$9,FALSE))),"")</f>
        <v>0</v>
      </c>
      <c r="R50" s="133">
        <f ca="1">IFERROR(IF((VLOOKUP($E50,'NEA Backsheet'!$D$5:$CB$183,R$9,FALSE))="","",(VLOOKUP($E50,'NEA Backsheet'!$D$5:$CB$183,R$9,FALSE))),"")</f>
        <v>0</v>
      </c>
    </row>
    <row r="51" spans="1:18" ht="15" customHeight="1" x14ac:dyDescent="0.3">
      <c r="A51" s="60">
        <v>37</v>
      </c>
      <c r="B51" s="101" t="str">
        <f ca="1">IFERROR(IF((VLOOKUP($E51,'Org List'!$AJ$10:$AL$188,3,FALSE))="","",(VLOOKUP($E51,'Org List'!$AJ$10:$AL$188,3,FALSE))),"")</f>
        <v>North of England Commissioning Region</v>
      </c>
      <c r="C51" s="102" t="str">
        <f ca="1">IFERROR(IF((VLOOKUP($E51,'Org List'!$AO$10:$AQ$188,3,FALSE))="","",(VLOOKUP($E51,'Org List'!$AO$10:$AQ$188,3,FALSE))),"")</f>
        <v>North West Region</v>
      </c>
      <c r="D51" s="123" t="str">
        <f ca="1">IFERROR(IF((VLOOKUP($E51,'Org List'!$AT$10:$AV$188,3,FALSE))="","",(VLOOKUP($E51,'Org List'!$AT$10:$AV$188,3,FALSE))),"")</f>
        <v>NHS England North (Lancashire)</v>
      </c>
      <c r="E51" s="101" t="str">
        <f t="shared" ca="1" si="1"/>
        <v>E06000009</v>
      </c>
      <c r="F51" s="103" t="str">
        <f ca="1">IF(E51="","",VLOOKUP(E51,'Org List'!$J$9:$K$488,2,0))</f>
        <v>Blackpool</v>
      </c>
      <c r="G51" s="130">
        <f ca="1">IFERROR(IF((VLOOKUP($E51,'NEA Backsheet'!$D$5:$CB$183,G$9,FALSE))="","",(VLOOKUP($E51,'NEA Backsheet'!$D$5:$CB$183,G$9,FALSE))),"")</f>
        <v>5046.8984860532328</v>
      </c>
      <c r="H51" s="131">
        <f ca="1">IFERROR(IF((VLOOKUP($E51,'NEA Backsheet'!$D$5:$CB$183,H$9,FALSE))="","",(VLOOKUP($E51,'NEA Backsheet'!$D$5:$CB$183,H$9,FALSE))),"")</f>
        <v>4979.9228439804128</v>
      </c>
      <c r="I51" s="131">
        <f ca="1">IFERROR(IF((VLOOKUP($E51,'NEA Backsheet'!$D$5:$CB$183,I$9,FALSE))="","",(VLOOKUP($E51,'NEA Backsheet'!$D$5:$CB$183,I$9,FALSE))),"")</f>
        <v>5113.5704155350613</v>
      </c>
      <c r="J51" s="132">
        <f ca="1">IFERROR(IF((VLOOKUP($E51,'NEA Backsheet'!$D$5:$CB$183,J$9,FALSE))="","",(VLOOKUP($E51,'NEA Backsheet'!$D$5:$CB$183,J$9,FALSE))),"")</f>
        <v>4718.8155760730988</v>
      </c>
      <c r="K51" s="130">
        <f ca="1">IFERROR(IF((VLOOKUP($E51,'NEA Backsheet'!$D$5:$CB$183,K$9,FALSE))="","",(VLOOKUP($E51,'NEA Backsheet'!$D$5:$CB$183,K$9,FALSE))),"")</f>
        <v>0</v>
      </c>
      <c r="L51" s="131">
        <f ca="1">IFERROR(IF((VLOOKUP($E51,'NEA Backsheet'!$D$5:$CB$183,L$9,FALSE))="","",(VLOOKUP($E51,'NEA Backsheet'!$D$5:$CB$183,L$9,FALSE))),"")</f>
        <v>0</v>
      </c>
      <c r="M51" s="131">
        <f ca="1">IFERROR(IF((VLOOKUP($E51,'NEA Backsheet'!$D$5:$CB$183,M$9,FALSE))="","",(VLOOKUP($E51,'NEA Backsheet'!$D$5:$CB$183,M$9,FALSE))),"")</f>
        <v>0</v>
      </c>
      <c r="N51" s="133">
        <f ca="1">IFERROR(IF((VLOOKUP($E51,'NEA Backsheet'!$D$5:$CB$183,N$9,FALSE))="","",(VLOOKUP($E51,'NEA Backsheet'!$D$5:$CB$183,N$9,FALSE))),"")</f>
        <v>0</v>
      </c>
      <c r="O51" s="141">
        <f ca="1">IFERROR(IF((VLOOKUP($E51,'NEA Backsheet'!$D$5:$CB$183,O$9,FALSE))="","",(VLOOKUP($E51,'NEA Backsheet'!$D$5:$CB$183,O$9,FALSE))),"")</f>
        <v>4857.368348504875</v>
      </c>
      <c r="P51" s="134">
        <f ca="1">IFERROR(IF((VLOOKUP($E51,'NEA Backsheet'!$D$5:$CB$183,P$9,FALSE))="","",(VLOOKUP($E51,'NEA Backsheet'!$D$5:$CB$183,P$9,FALSE))),"")</f>
        <v>0</v>
      </c>
      <c r="Q51" s="131">
        <f ca="1">IFERROR(IF((VLOOKUP($E51,'NEA Backsheet'!$D$5:$CB$183,Q$9,FALSE))="","",(VLOOKUP($E51,'NEA Backsheet'!$D$5:$CB$183,Q$9,FALSE))),"")</f>
        <v>0</v>
      </c>
      <c r="R51" s="133">
        <f ca="1">IFERROR(IF((VLOOKUP($E51,'NEA Backsheet'!$D$5:$CB$183,R$9,FALSE))="","",(VLOOKUP($E51,'NEA Backsheet'!$D$5:$CB$183,R$9,FALSE))),"")</f>
        <v>0</v>
      </c>
    </row>
    <row r="52" spans="1:18" ht="15" customHeight="1" x14ac:dyDescent="0.3">
      <c r="A52" s="60">
        <v>38</v>
      </c>
      <c r="B52" s="101" t="str">
        <f ca="1">IFERROR(IF((VLOOKUP($E52,'Org List'!$AJ$10:$AL$188,3,FALSE))="","",(VLOOKUP($E52,'Org List'!$AJ$10:$AL$188,3,FALSE))),"")</f>
        <v>North of England Commissioning Region</v>
      </c>
      <c r="C52" s="102" t="str">
        <f ca="1">IFERROR(IF((VLOOKUP($E52,'Org List'!$AO$10:$AQ$188,3,FALSE))="","",(VLOOKUP($E52,'Org List'!$AO$10:$AQ$188,3,FALSE))),"")</f>
        <v>North West Region</v>
      </c>
      <c r="D52" s="123" t="str">
        <f ca="1">IFERROR(IF((VLOOKUP($E52,'Org List'!$AT$10:$AV$188,3,FALSE))="","",(VLOOKUP($E52,'Org List'!$AT$10:$AV$188,3,FALSE))),"")</f>
        <v>NHS England North (Greater Manchester)</v>
      </c>
      <c r="E52" s="101" t="str">
        <f t="shared" ca="1" si="1"/>
        <v>E08000001</v>
      </c>
      <c r="F52" s="103" t="str">
        <f ca="1">IF(E52="","",VLOOKUP(E52,'Org List'!$J$9:$K$488,2,0))</f>
        <v>Bolton</v>
      </c>
      <c r="G52" s="130">
        <f ca="1">IFERROR(IF((VLOOKUP($E52,'NEA Backsheet'!$D$5:$CB$183,G$9,FALSE))="","",(VLOOKUP($E52,'NEA Backsheet'!$D$5:$CB$183,G$9,FALSE))),"")</f>
        <v>7778.7224766533982</v>
      </c>
      <c r="H52" s="131">
        <f ca="1">IFERROR(IF((VLOOKUP($E52,'NEA Backsheet'!$D$5:$CB$183,H$9,FALSE))="","",(VLOOKUP($E52,'NEA Backsheet'!$D$5:$CB$183,H$9,FALSE))),"")</f>
        <v>7747.5629556074309</v>
      </c>
      <c r="I52" s="131">
        <f ca="1">IFERROR(IF((VLOOKUP($E52,'NEA Backsheet'!$D$5:$CB$183,I$9,FALSE))="","",(VLOOKUP($E52,'NEA Backsheet'!$D$5:$CB$183,I$9,FALSE))),"")</f>
        <v>8571.213044073178</v>
      </c>
      <c r="J52" s="132">
        <f ca="1">IFERROR(IF((VLOOKUP($E52,'NEA Backsheet'!$D$5:$CB$183,J$9,FALSE))="","",(VLOOKUP($E52,'NEA Backsheet'!$D$5:$CB$183,J$9,FALSE))),"")</f>
        <v>7824.5890308488815</v>
      </c>
      <c r="K52" s="130">
        <f ca="1">IFERROR(IF((VLOOKUP($E52,'NEA Backsheet'!$D$5:$CB$183,K$9,FALSE))="","",(VLOOKUP($E52,'NEA Backsheet'!$D$5:$CB$183,K$9,FALSE))),"")</f>
        <v>0</v>
      </c>
      <c r="L52" s="131">
        <f ca="1">IFERROR(IF((VLOOKUP($E52,'NEA Backsheet'!$D$5:$CB$183,L$9,FALSE))="","",(VLOOKUP($E52,'NEA Backsheet'!$D$5:$CB$183,L$9,FALSE))),"")</f>
        <v>0</v>
      </c>
      <c r="M52" s="131">
        <f ca="1">IFERROR(IF((VLOOKUP($E52,'NEA Backsheet'!$D$5:$CB$183,M$9,FALSE))="","",(VLOOKUP($E52,'NEA Backsheet'!$D$5:$CB$183,M$9,FALSE))),"")</f>
        <v>0</v>
      </c>
      <c r="N52" s="133">
        <f ca="1">IFERROR(IF((VLOOKUP($E52,'NEA Backsheet'!$D$5:$CB$183,N$9,FALSE))="","",(VLOOKUP($E52,'NEA Backsheet'!$D$5:$CB$183,N$9,FALSE))),"")</f>
        <v>0</v>
      </c>
      <c r="O52" s="141">
        <f ca="1">IFERROR(IF((VLOOKUP($E52,'NEA Backsheet'!$D$5:$CB$183,O$9,FALSE))="","",(VLOOKUP($E52,'NEA Backsheet'!$D$5:$CB$183,O$9,FALSE))),"")</f>
        <v>8097.8250905518207</v>
      </c>
      <c r="P52" s="134">
        <f ca="1">IFERROR(IF((VLOOKUP($E52,'NEA Backsheet'!$D$5:$CB$183,P$9,FALSE))="","",(VLOOKUP($E52,'NEA Backsheet'!$D$5:$CB$183,P$9,FALSE))),"")</f>
        <v>0</v>
      </c>
      <c r="Q52" s="131">
        <f ca="1">IFERROR(IF((VLOOKUP($E52,'NEA Backsheet'!$D$5:$CB$183,Q$9,FALSE))="","",(VLOOKUP($E52,'NEA Backsheet'!$D$5:$CB$183,Q$9,FALSE))),"")</f>
        <v>0</v>
      </c>
      <c r="R52" s="133">
        <f ca="1">IFERROR(IF((VLOOKUP($E52,'NEA Backsheet'!$D$5:$CB$183,R$9,FALSE))="","",(VLOOKUP($E52,'NEA Backsheet'!$D$5:$CB$183,R$9,FALSE))),"")</f>
        <v>0</v>
      </c>
    </row>
    <row r="53" spans="1:18" ht="15" customHeight="1" x14ac:dyDescent="0.3">
      <c r="A53" s="60">
        <v>39</v>
      </c>
      <c r="B53" s="101" t="str">
        <f ca="1">IFERROR(IF((VLOOKUP($E53,'Org List'!$AJ$10:$AL$188,3,FALSE))="","",(VLOOKUP($E53,'Org List'!$AJ$10:$AL$188,3,FALSE))),"")</f>
        <v>South West England Commissioning Region</v>
      </c>
      <c r="C53" s="102" t="str">
        <f ca="1">IFERROR(IF((VLOOKUP($E53,'Org List'!$AO$10:$AQ$188,3,FALSE))="","",(VLOOKUP($E53,'Org List'!$AO$10:$AQ$188,3,FALSE))),"")</f>
        <v>South West Region</v>
      </c>
      <c r="D53" s="123" t="str">
        <f ca="1">IFERROR(IF((VLOOKUP($E53,'Org List'!$AT$10:$AV$188,3,FALSE))="","",(VLOOKUP($E53,'Org List'!$AT$10:$AV$188,3,FALSE))),"")</f>
        <v>NHS England South West (South West South)</v>
      </c>
      <c r="E53" s="101" t="str">
        <f t="shared" ca="1" si="1"/>
        <v>E06000028 &amp; E06000029</v>
      </c>
      <c r="F53" s="103" t="str">
        <f ca="1">IF(E53="","",VLOOKUP(E53,'Org List'!$J$9:$K$488,2,0))</f>
        <v>Bournemouth &amp; Poole</v>
      </c>
      <c r="G53" s="130">
        <f ca="1">IFERROR(IF((VLOOKUP($E53,'NEA Backsheet'!$D$5:$CB$183,G$9,FALSE))="","",(VLOOKUP($E53,'NEA Backsheet'!$D$5:$CB$183,G$9,FALSE))),"")</f>
        <v>10855.575422301939</v>
      </c>
      <c r="H53" s="131">
        <f ca="1">IFERROR(IF((VLOOKUP($E53,'NEA Backsheet'!$D$5:$CB$183,H$9,FALSE))="","",(VLOOKUP($E53,'NEA Backsheet'!$D$5:$CB$183,H$9,FALSE))),"")</f>
        <v>10793.806967669734</v>
      </c>
      <c r="I53" s="131">
        <f ca="1">IFERROR(IF((VLOOKUP($E53,'NEA Backsheet'!$D$5:$CB$183,I$9,FALSE))="","",(VLOOKUP($E53,'NEA Backsheet'!$D$5:$CB$183,I$9,FALSE))),"")</f>
        <v>11153.815647279833</v>
      </c>
      <c r="J53" s="132">
        <f ca="1">IFERROR(IF((VLOOKUP($E53,'NEA Backsheet'!$D$5:$CB$183,J$9,FALSE))="","",(VLOOKUP($E53,'NEA Backsheet'!$D$5:$CB$183,J$9,FALSE))),"")</f>
        <v>11246.9292878448</v>
      </c>
      <c r="K53" s="130">
        <f ca="1">IFERROR(IF((VLOOKUP($E53,'NEA Backsheet'!$D$5:$CB$183,K$9,FALSE))="","",(VLOOKUP($E53,'NEA Backsheet'!$D$5:$CB$183,K$9,FALSE))),"")</f>
        <v>0</v>
      </c>
      <c r="L53" s="131">
        <f ca="1">IFERROR(IF((VLOOKUP($E53,'NEA Backsheet'!$D$5:$CB$183,L$9,FALSE))="","",(VLOOKUP($E53,'NEA Backsheet'!$D$5:$CB$183,L$9,FALSE))),"")</f>
        <v>0</v>
      </c>
      <c r="M53" s="131">
        <f ca="1">IFERROR(IF((VLOOKUP($E53,'NEA Backsheet'!$D$5:$CB$183,M$9,FALSE))="","",(VLOOKUP($E53,'NEA Backsheet'!$D$5:$CB$183,M$9,FALSE))),"")</f>
        <v>0</v>
      </c>
      <c r="N53" s="133">
        <f ca="1">IFERROR(IF((VLOOKUP($E53,'NEA Backsheet'!$D$5:$CB$183,N$9,FALSE))="","",(VLOOKUP($E53,'NEA Backsheet'!$D$5:$CB$183,N$9,FALSE))),"")</f>
        <v>0</v>
      </c>
      <c r="O53" s="141">
        <f ca="1">IFERROR(IF((VLOOKUP($E53,'NEA Backsheet'!$D$5:$CB$183,O$9,FALSE))="","",(VLOOKUP($E53,'NEA Backsheet'!$D$5:$CB$183,O$9,FALSE))),"")</f>
        <v>11040.880786198559</v>
      </c>
      <c r="P53" s="134">
        <f ca="1">IFERROR(IF((VLOOKUP($E53,'NEA Backsheet'!$D$5:$CB$183,P$9,FALSE))="","",(VLOOKUP($E53,'NEA Backsheet'!$D$5:$CB$183,P$9,FALSE))),"")</f>
        <v>0</v>
      </c>
      <c r="Q53" s="131">
        <f ca="1">IFERROR(IF((VLOOKUP($E53,'NEA Backsheet'!$D$5:$CB$183,Q$9,FALSE))="","",(VLOOKUP($E53,'NEA Backsheet'!$D$5:$CB$183,Q$9,FALSE))),"")</f>
        <v>0</v>
      </c>
      <c r="R53" s="133">
        <f ca="1">IFERROR(IF((VLOOKUP($E53,'NEA Backsheet'!$D$5:$CB$183,R$9,FALSE))="","",(VLOOKUP($E53,'NEA Backsheet'!$D$5:$CB$183,R$9,FALSE))),"")</f>
        <v>0</v>
      </c>
    </row>
    <row r="54" spans="1:18" ht="15" customHeight="1" x14ac:dyDescent="0.3">
      <c r="A54" s="60">
        <v>40</v>
      </c>
      <c r="B54" s="101" t="str">
        <f ca="1">IFERROR(IF((VLOOKUP($E54,'Org List'!$AJ$10:$AL$188,3,FALSE))="","",(VLOOKUP($E54,'Org List'!$AJ$10:$AL$188,3,FALSE))),"")</f>
        <v>South East England Commissioning Region</v>
      </c>
      <c r="C54" s="102" t="str">
        <f ca="1">IFERROR(IF((VLOOKUP($E54,'Org List'!$AO$10:$AQ$188,3,FALSE))="","",(VLOOKUP($E54,'Org List'!$AO$10:$AQ$188,3,FALSE))),"")</f>
        <v>South East Region</v>
      </c>
      <c r="D54" s="123" t="str">
        <f ca="1">IFERROR(IF((VLOOKUP($E54,'Org List'!$AT$10:$AV$188,3,FALSE))="","",(VLOOKUP($E54,'Org List'!$AT$10:$AV$188,3,FALSE))),"")</f>
        <v>NHS England South East (Hampshire, Isle of Wight and Thames Valley)</v>
      </c>
      <c r="E54" s="101" t="str">
        <f t="shared" ca="1" si="1"/>
        <v>E06000036</v>
      </c>
      <c r="F54" s="103" t="str">
        <f ca="1">IF(E54="","",VLOOKUP(E54,'Org List'!$J$9:$K$488,2,0))</f>
        <v>Bracknell Forest</v>
      </c>
      <c r="G54" s="130">
        <f ca="1">IFERROR(IF((VLOOKUP($E54,'NEA Backsheet'!$D$5:$CB$183,G$9,FALSE))="","",(VLOOKUP($E54,'NEA Backsheet'!$D$5:$CB$183,G$9,FALSE))),"")</f>
        <v>3024.6198385567941</v>
      </c>
      <c r="H54" s="131">
        <f ca="1">IFERROR(IF((VLOOKUP($E54,'NEA Backsheet'!$D$5:$CB$183,H$9,FALSE))="","",(VLOOKUP($E54,'NEA Backsheet'!$D$5:$CB$183,H$9,FALSE))),"")</f>
        <v>2924.0747104600423</v>
      </c>
      <c r="I54" s="131">
        <f ca="1">IFERROR(IF((VLOOKUP($E54,'NEA Backsheet'!$D$5:$CB$183,I$9,FALSE))="","",(VLOOKUP($E54,'NEA Backsheet'!$D$5:$CB$183,I$9,FALSE))),"")</f>
        <v>3131.2584719380316</v>
      </c>
      <c r="J54" s="132">
        <f ca="1">IFERROR(IF((VLOOKUP($E54,'NEA Backsheet'!$D$5:$CB$183,J$9,FALSE))="","",(VLOOKUP($E54,'NEA Backsheet'!$D$5:$CB$183,J$9,FALSE))),"")</f>
        <v>3094.5761152850978</v>
      </c>
      <c r="K54" s="130">
        <f ca="1">IFERROR(IF((VLOOKUP($E54,'NEA Backsheet'!$D$5:$CB$183,K$9,FALSE))="","",(VLOOKUP($E54,'NEA Backsheet'!$D$5:$CB$183,K$9,FALSE))),"")</f>
        <v>0</v>
      </c>
      <c r="L54" s="131">
        <f ca="1">IFERROR(IF((VLOOKUP($E54,'NEA Backsheet'!$D$5:$CB$183,L$9,FALSE))="","",(VLOOKUP($E54,'NEA Backsheet'!$D$5:$CB$183,L$9,FALSE))),"")</f>
        <v>0</v>
      </c>
      <c r="M54" s="131">
        <f ca="1">IFERROR(IF((VLOOKUP($E54,'NEA Backsheet'!$D$5:$CB$183,M$9,FALSE))="","",(VLOOKUP($E54,'NEA Backsheet'!$D$5:$CB$183,M$9,FALSE))),"")</f>
        <v>0</v>
      </c>
      <c r="N54" s="133">
        <f ca="1">IFERROR(IF((VLOOKUP($E54,'NEA Backsheet'!$D$5:$CB$183,N$9,FALSE))="","",(VLOOKUP($E54,'NEA Backsheet'!$D$5:$CB$183,N$9,FALSE))),"")</f>
        <v>0</v>
      </c>
      <c r="O54" s="141">
        <f ca="1">IFERROR(IF((VLOOKUP($E54,'NEA Backsheet'!$D$5:$CB$183,O$9,FALSE))="","",(VLOOKUP($E54,'NEA Backsheet'!$D$5:$CB$183,O$9,FALSE))),"")</f>
        <v>3357.7925153129568</v>
      </c>
      <c r="P54" s="134">
        <f ca="1">IFERROR(IF((VLOOKUP($E54,'NEA Backsheet'!$D$5:$CB$183,P$9,FALSE))="","",(VLOOKUP($E54,'NEA Backsheet'!$D$5:$CB$183,P$9,FALSE))),"")</f>
        <v>0</v>
      </c>
      <c r="Q54" s="131">
        <f ca="1">IFERROR(IF((VLOOKUP($E54,'NEA Backsheet'!$D$5:$CB$183,Q$9,FALSE))="","",(VLOOKUP($E54,'NEA Backsheet'!$D$5:$CB$183,Q$9,FALSE))),"")</f>
        <v>0</v>
      </c>
      <c r="R54" s="133">
        <f ca="1">IFERROR(IF((VLOOKUP($E54,'NEA Backsheet'!$D$5:$CB$183,R$9,FALSE))="","",(VLOOKUP($E54,'NEA Backsheet'!$D$5:$CB$183,R$9,FALSE))),"")</f>
        <v>0</v>
      </c>
    </row>
    <row r="55" spans="1:18" ht="15" customHeight="1" x14ac:dyDescent="0.3">
      <c r="A55" s="60">
        <v>41</v>
      </c>
      <c r="B55" s="101" t="str">
        <f ca="1">IFERROR(IF((VLOOKUP($E55,'Org List'!$AJ$10:$AL$188,3,FALSE))="","",(VLOOKUP($E55,'Org List'!$AJ$10:$AL$188,3,FALSE))),"")</f>
        <v>North of England Commissioning Region</v>
      </c>
      <c r="C55" s="102" t="str">
        <f ca="1">IFERROR(IF((VLOOKUP($E55,'Org List'!$AO$10:$AQ$188,3,FALSE))="","",(VLOOKUP($E55,'Org List'!$AO$10:$AQ$188,3,FALSE))),"")</f>
        <v>Yorkshire and The Humber Region</v>
      </c>
      <c r="D55" s="123" t="str">
        <f ca="1">IFERROR(IF((VLOOKUP($E55,'Org List'!$AT$10:$AV$188,3,FALSE))="","",(VLOOKUP($E55,'Org List'!$AT$10:$AV$188,3,FALSE))),"")</f>
        <v>NHS England North (Yorkshire And Humber)</v>
      </c>
      <c r="E55" s="101" t="str">
        <f t="shared" ca="1" si="1"/>
        <v>E08000032</v>
      </c>
      <c r="F55" s="103" t="str">
        <f ca="1">IF(E55="","",VLOOKUP(E55,'Org List'!$J$9:$K$488,2,0))</f>
        <v>Bradford</v>
      </c>
      <c r="G55" s="130">
        <f ca="1">IFERROR(IF((VLOOKUP($E55,'NEA Backsheet'!$D$5:$CB$183,G$9,FALSE))="","",(VLOOKUP($E55,'NEA Backsheet'!$D$5:$CB$183,G$9,FALSE))),"")</f>
        <v>17172.72639422899</v>
      </c>
      <c r="H55" s="131">
        <f ca="1">IFERROR(IF((VLOOKUP($E55,'NEA Backsheet'!$D$5:$CB$183,H$9,FALSE))="","",(VLOOKUP($E55,'NEA Backsheet'!$D$5:$CB$183,H$9,FALSE))),"")</f>
        <v>17360.425192284474</v>
      </c>
      <c r="I55" s="131">
        <f ca="1">IFERROR(IF((VLOOKUP($E55,'NEA Backsheet'!$D$5:$CB$183,I$9,FALSE))="","",(VLOOKUP($E55,'NEA Backsheet'!$D$5:$CB$183,I$9,FALSE))),"")</f>
        <v>20835.971219270283</v>
      </c>
      <c r="J55" s="132">
        <f ca="1">IFERROR(IF((VLOOKUP($E55,'NEA Backsheet'!$D$5:$CB$183,J$9,FALSE))="","",(VLOOKUP($E55,'NEA Backsheet'!$D$5:$CB$183,J$9,FALSE))),"")</f>
        <v>20939.076955147339</v>
      </c>
      <c r="K55" s="130">
        <f ca="1">IFERROR(IF((VLOOKUP($E55,'NEA Backsheet'!$D$5:$CB$183,K$9,FALSE))="","",(VLOOKUP($E55,'NEA Backsheet'!$D$5:$CB$183,K$9,FALSE))),"")</f>
        <v>0</v>
      </c>
      <c r="L55" s="131">
        <f ca="1">IFERROR(IF((VLOOKUP($E55,'NEA Backsheet'!$D$5:$CB$183,L$9,FALSE))="","",(VLOOKUP($E55,'NEA Backsheet'!$D$5:$CB$183,L$9,FALSE))),"")</f>
        <v>0</v>
      </c>
      <c r="M55" s="131">
        <f ca="1">IFERROR(IF((VLOOKUP($E55,'NEA Backsheet'!$D$5:$CB$183,M$9,FALSE))="","",(VLOOKUP($E55,'NEA Backsheet'!$D$5:$CB$183,M$9,FALSE))),"")</f>
        <v>0</v>
      </c>
      <c r="N55" s="133">
        <f ca="1">IFERROR(IF((VLOOKUP($E55,'NEA Backsheet'!$D$5:$CB$183,N$9,FALSE))="","",(VLOOKUP($E55,'NEA Backsheet'!$D$5:$CB$183,N$9,FALSE))),"")</f>
        <v>0</v>
      </c>
      <c r="O55" s="141">
        <f ca="1">IFERROR(IF((VLOOKUP($E55,'NEA Backsheet'!$D$5:$CB$183,O$9,FALSE))="","",(VLOOKUP($E55,'NEA Backsheet'!$D$5:$CB$183,O$9,FALSE))),"")</f>
        <v>20789.156479408044</v>
      </c>
      <c r="P55" s="134">
        <f ca="1">IFERROR(IF((VLOOKUP($E55,'NEA Backsheet'!$D$5:$CB$183,P$9,FALSE))="","",(VLOOKUP($E55,'NEA Backsheet'!$D$5:$CB$183,P$9,FALSE))),"")</f>
        <v>0</v>
      </c>
      <c r="Q55" s="131">
        <f ca="1">IFERROR(IF((VLOOKUP($E55,'NEA Backsheet'!$D$5:$CB$183,Q$9,FALSE))="","",(VLOOKUP($E55,'NEA Backsheet'!$D$5:$CB$183,Q$9,FALSE))),"")</f>
        <v>0</v>
      </c>
      <c r="R55" s="133">
        <f ca="1">IFERROR(IF((VLOOKUP($E55,'NEA Backsheet'!$D$5:$CB$183,R$9,FALSE))="","",(VLOOKUP($E55,'NEA Backsheet'!$D$5:$CB$183,R$9,FALSE))),"")</f>
        <v>0</v>
      </c>
    </row>
    <row r="56" spans="1:18" ht="15" customHeight="1" x14ac:dyDescent="0.3">
      <c r="A56" s="60">
        <v>42</v>
      </c>
      <c r="B56" s="101" t="str">
        <f ca="1">IFERROR(IF((VLOOKUP($E56,'Org List'!$AJ$10:$AL$188,3,FALSE))="","",(VLOOKUP($E56,'Org List'!$AJ$10:$AL$188,3,FALSE))),"")</f>
        <v>London Commissioning Region</v>
      </c>
      <c r="C56" s="102" t="str">
        <f ca="1">IFERROR(IF((VLOOKUP($E56,'Org List'!$AO$10:$AQ$188,3,FALSE))="","",(VLOOKUP($E56,'Org List'!$AO$10:$AQ$188,3,FALSE))),"")</f>
        <v>London Region</v>
      </c>
      <c r="D56" s="123" t="str">
        <f ca="1">IFERROR(IF((VLOOKUP($E56,'Org List'!$AT$10:$AV$188,3,FALSE))="","",(VLOOKUP($E56,'Org List'!$AT$10:$AV$188,3,FALSE))),"")</f>
        <v>NHS England London</v>
      </c>
      <c r="E56" s="101" t="str">
        <f t="shared" ca="1" si="1"/>
        <v>E09000005</v>
      </c>
      <c r="F56" s="103" t="str">
        <f ca="1">IF(E56="","",VLOOKUP(E56,'Org List'!$J$9:$K$488,2,0))</f>
        <v>Brent</v>
      </c>
      <c r="G56" s="130">
        <f ca="1">IFERROR(IF((VLOOKUP($E56,'NEA Backsheet'!$D$5:$CB$183,G$9,FALSE))="","",(VLOOKUP($E56,'NEA Backsheet'!$D$5:$CB$183,G$9,FALSE))),"")</f>
        <v>6966.2390719536097</v>
      </c>
      <c r="H56" s="131">
        <f ca="1">IFERROR(IF((VLOOKUP($E56,'NEA Backsheet'!$D$5:$CB$183,H$9,FALSE))="","",(VLOOKUP($E56,'NEA Backsheet'!$D$5:$CB$183,H$9,FALSE))),"")</f>
        <v>7098.9596780993306</v>
      </c>
      <c r="I56" s="131">
        <f ca="1">IFERROR(IF((VLOOKUP($E56,'NEA Backsheet'!$D$5:$CB$183,I$9,FALSE))="","",(VLOOKUP($E56,'NEA Backsheet'!$D$5:$CB$183,I$9,FALSE))),"")</f>
        <v>7821.8320068886806</v>
      </c>
      <c r="J56" s="132">
        <f ca="1">IFERROR(IF((VLOOKUP($E56,'NEA Backsheet'!$D$5:$CB$183,J$9,FALSE))="","",(VLOOKUP($E56,'NEA Backsheet'!$D$5:$CB$183,J$9,FALSE))),"")</f>
        <v>8110.2429067521334</v>
      </c>
      <c r="K56" s="130">
        <f ca="1">IFERROR(IF((VLOOKUP($E56,'NEA Backsheet'!$D$5:$CB$183,K$9,FALSE))="","",(VLOOKUP($E56,'NEA Backsheet'!$D$5:$CB$183,K$9,FALSE))),"")</f>
        <v>0</v>
      </c>
      <c r="L56" s="131">
        <f ca="1">IFERROR(IF((VLOOKUP($E56,'NEA Backsheet'!$D$5:$CB$183,L$9,FALSE))="","",(VLOOKUP($E56,'NEA Backsheet'!$D$5:$CB$183,L$9,FALSE))),"")</f>
        <v>0</v>
      </c>
      <c r="M56" s="131">
        <f ca="1">IFERROR(IF((VLOOKUP($E56,'NEA Backsheet'!$D$5:$CB$183,M$9,FALSE))="","",(VLOOKUP($E56,'NEA Backsheet'!$D$5:$CB$183,M$9,FALSE))),"")</f>
        <v>0</v>
      </c>
      <c r="N56" s="133">
        <f ca="1">IFERROR(IF((VLOOKUP($E56,'NEA Backsheet'!$D$5:$CB$183,N$9,FALSE))="","",(VLOOKUP($E56,'NEA Backsheet'!$D$5:$CB$183,N$9,FALSE))),"")</f>
        <v>0</v>
      </c>
      <c r="O56" s="141">
        <f ca="1">IFERROR(IF((VLOOKUP($E56,'NEA Backsheet'!$D$5:$CB$183,O$9,FALSE))="","",(VLOOKUP($E56,'NEA Backsheet'!$D$5:$CB$183,O$9,FALSE))),"")</f>
        <v>8116.034944567502</v>
      </c>
      <c r="P56" s="134">
        <f ca="1">IFERROR(IF((VLOOKUP($E56,'NEA Backsheet'!$D$5:$CB$183,P$9,FALSE))="","",(VLOOKUP($E56,'NEA Backsheet'!$D$5:$CB$183,P$9,FALSE))),"")</f>
        <v>0</v>
      </c>
      <c r="Q56" s="131">
        <f ca="1">IFERROR(IF((VLOOKUP($E56,'NEA Backsheet'!$D$5:$CB$183,Q$9,FALSE))="","",(VLOOKUP($E56,'NEA Backsheet'!$D$5:$CB$183,Q$9,FALSE))),"")</f>
        <v>0</v>
      </c>
      <c r="R56" s="133">
        <f ca="1">IFERROR(IF((VLOOKUP($E56,'NEA Backsheet'!$D$5:$CB$183,R$9,FALSE))="","",(VLOOKUP($E56,'NEA Backsheet'!$D$5:$CB$183,R$9,FALSE))),"")</f>
        <v>0</v>
      </c>
    </row>
    <row r="57" spans="1:18" ht="15" customHeight="1" x14ac:dyDescent="0.3">
      <c r="A57" s="60">
        <v>43</v>
      </c>
      <c r="B57" s="101" t="str">
        <f ca="1">IFERROR(IF((VLOOKUP($E57,'Org List'!$AJ$10:$AL$188,3,FALSE))="","",(VLOOKUP($E57,'Org List'!$AJ$10:$AL$188,3,FALSE))),"")</f>
        <v>South East England Commissioning Region</v>
      </c>
      <c r="C57" s="102" t="str">
        <f ca="1">IFERROR(IF((VLOOKUP($E57,'Org List'!$AO$10:$AQ$188,3,FALSE))="","",(VLOOKUP($E57,'Org List'!$AO$10:$AQ$188,3,FALSE))),"")</f>
        <v>South East Region</v>
      </c>
      <c r="D57" s="123" t="str">
        <f ca="1">IFERROR(IF((VLOOKUP($E57,'Org List'!$AT$10:$AV$188,3,FALSE))="","",(VLOOKUP($E57,'Org List'!$AT$10:$AV$188,3,FALSE))),"")</f>
        <v>NHS England South East (Kent, Surrey and Sussex)</v>
      </c>
      <c r="E57" s="101" t="str">
        <f t="shared" ca="1" si="1"/>
        <v>E06000043</v>
      </c>
      <c r="F57" s="103" t="str">
        <f ca="1">IF(E57="","",VLOOKUP(E57,'Org List'!$J$9:$K$488,2,0))</f>
        <v>Brighton and Hove</v>
      </c>
      <c r="G57" s="130">
        <f ca="1">IFERROR(IF((VLOOKUP($E57,'NEA Backsheet'!$D$5:$CB$183,G$9,FALSE))="","",(VLOOKUP($E57,'NEA Backsheet'!$D$5:$CB$183,G$9,FALSE))),"")</f>
        <v>6159.5291518905124</v>
      </c>
      <c r="H57" s="131">
        <f ca="1">IFERROR(IF((VLOOKUP($E57,'NEA Backsheet'!$D$5:$CB$183,H$9,FALSE))="","",(VLOOKUP($E57,'NEA Backsheet'!$D$5:$CB$183,H$9,FALSE))),"")</f>
        <v>5920.9187636672614</v>
      </c>
      <c r="I57" s="131">
        <f ca="1">IFERROR(IF((VLOOKUP($E57,'NEA Backsheet'!$D$5:$CB$183,I$9,FALSE))="","",(VLOOKUP($E57,'NEA Backsheet'!$D$5:$CB$183,I$9,FALSE))),"")</f>
        <v>5876.7979912424171</v>
      </c>
      <c r="J57" s="132">
        <f ca="1">IFERROR(IF((VLOOKUP($E57,'NEA Backsheet'!$D$5:$CB$183,J$9,FALSE))="","",(VLOOKUP($E57,'NEA Backsheet'!$D$5:$CB$183,J$9,FALSE))),"")</f>
        <v>5596.0350247530559</v>
      </c>
      <c r="K57" s="130">
        <f ca="1">IFERROR(IF((VLOOKUP($E57,'NEA Backsheet'!$D$5:$CB$183,K$9,FALSE))="","",(VLOOKUP($E57,'NEA Backsheet'!$D$5:$CB$183,K$9,FALSE))),"")</f>
        <v>0</v>
      </c>
      <c r="L57" s="131">
        <f ca="1">IFERROR(IF((VLOOKUP($E57,'NEA Backsheet'!$D$5:$CB$183,L$9,FALSE))="","",(VLOOKUP($E57,'NEA Backsheet'!$D$5:$CB$183,L$9,FALSE))),"")</f>
        <v>0</v>
      </c>
      <c r="M57" s="131">
        <f ca="1">IFERROR(IF((VLOOKUP($E57,'NEA Backsheet'!$D$5:$CB$183,M$9,FALSE))="","",(VLOOKUP($E57,'NEA Backsheet'!$D$5:$CB$183,M$9,FALSE))),"")</f>
        <v>0</v>
      </c>
      <c r="N57" s="133">
        <f ca="1">IFERROR(IF((VLOOKUP($E57,'NEA Backsheet'!$D$5:$CB$183,N$9,FALSE))="","",(VLOOKUP($E57,'NEA Backsheet'!$D$5:$CB$183,N$9,FALSE))),"")</f>
        <v>0</v>
      </c>
      <c r="O57" s="141">
        <f ca="1">IFERROR(IF((VLOOKUP($E57,'NEA Backsheet'!$D$5:$CB$183,O$9,FALSE))="","",(VLOOKUP($E57,'NEA Backsheet'!$D$5:$CB$183,O$9,FALSE))),"")</f>
        <v>5654.4678240473604</v>
      </c>
      <c r="P57" s="134">
        <f ca="1">IFERROR(IF((VLOOKUP($E57,'NEA Backsheet'!$D$5:$CB$183,P$9,FALSE))="","",(VLOOKUP($E57,'NEA Backsheet'!$D$5:$CB$183,P$9,FALSE))),"")</f>
        <v>0</v>
      </c>
      <c r="Q57" s="131">
        <f ca="1">IFERROR(IF((VLOOKUP($E57,'NEA Backsheet'!$D$5:$CB$183,Q$9,FALSE))="","",(VLOOKUP($E57,'NEA Backsheet'!$D$5:$CB$183,Q$9,FALSE))),"")</f>
        <v>0</v>
      </c>
      <c r="R57" s="133">
        <f ca="1">IFERROR(IF((VLOOKUP($E57,'NEA Backsheet'!$D$5:$CB$183,R$9,FALSE))="","",(VLOOKUP($E57,'NEA Backsheet'!$D$5:$CB$183,R$9,FALSE))),"")</f>
        <v>0</v>
      </c>
    </row>
    <row r="58" spans="1:18" ht="15" customHeight="1" x14ac:dyDescent="0.3">
      <c r="A58" s="60">
        <v>44</v>
      </c>
      <c r="B58" s="101" t="str">
        <f ca="1">IFERROR(IF((VLOOKUP($E58,'Org List'!$AJ$10:$AL$188,3,FALSE))="","",(VLOOKUP($E58,'Org List'!$AJ$10:$AL$188,3,FALSE))),"")</f>
        <v>South West England Commissioning Region</v>
      </c>
      <c r="C58" s="102" t="str">
        <f ca="1">IFERROR(IF((VLOOKUP($E58,'Org List'!$AO$10:$AQ$188,3,FALSE))="","",(VLOOKUP($E58,'Org List'!$AO$10:$AQ$188,3,FALSE))),"")</f>
        <v>South West Region</v>
      </c>
      <c r="D58" s="123" t="str">
        <f ca="1">IFERROR(IF((VLOOKUP($E58,'Org List'!$AT$10:$AV$188,3,FALSE))="","",(VLOOKUP($E58,'Org List'!$AT$10:$AV$188,3,FALSE))),"")</f>
        <v>NHS England South West (South West North)</v>
      </c>
      <c r="E58" s="101" t="str">
        <f t="shared" ca="1" si="1"/>
        <v>E06000023</v>
      </c>
      <c r="F58" s="103" t="str">
        <f ca="1">IF(E58="","",VLOOKUP(E58,'Org List'!$J$9:$K$488,2,0))</f>
        <v>Bristol, City of</v>
      </c>
      <c r="G58" s="130">
        <f ca="1">IFERROR(IF((VLOOKUP($E58,'NEA Backsheet'!$D$5:$CB$183,G$9,FALSE))="","",(VLOOKUP($E58,'NEA Backsheet'!$D$5:$CB$183,G$9,FALSE))),"")</f>
        <v>11221.424963973494</v>
      </c>
      <c r="H58" s="131">
        <f ca="1">IFERROR(IF((VLOOKUP($E58,'NEA Backsheet'!$D$5:$CB$183,H$9,FALSE))="","",(VLOOKUP($E58,'NEA Backsheet'!$D$5:$CB$183,H$9,FALSE))),"")</f>
        <v>11199.684477046099</v>
      </c>
      <c r="I58" s="131">
        <f ca="1">IFERROR(IF((VLOOKUP($E58,'NEA Backsheet'!$D$5:$CB$183,I$9,FALSE))="","",(VLOOKUP($E58,'NEA Backsheet'!$D$5:$CB$183,I$9,FALSE))),"")</f>
        <v>11878.209771471142</v>
      </c>
      <c r="J58" s="132">
        <f ca="1">IFERROR(IF((VLOOKUP($E58,'NEA Backsheet'!$D$5:$CB$183,J$9,FALSE))="","",(VLOOKUP($E58,'NEA Backsheet'!$D$5:$CB$183,J$9,FALSE))),"")</f>
        <v>12014.080498480072</v>
      </c>
      <c r="K58" s="130">
        <f ca="1">IFERROR(IF((VLOOKUP($E58,'NEA Backsheet'!$D$5:$CB$183,K$9,FALSE))="","",(VLOOKUP($E58,'NEA Backsheet'!$D$5:$CB$183,K$9,FALSE))),"")</f>
        <v>0</v>
      </c>
      <c r="L58" s="131">
        <f ca="1">IFERROR(IF((VLOOKUP($E58,'NEA Backsheet'!$D$5:$CB$183,L$9,FALSE))="","",(VLOOKUP($E58,'NEA Backsheet'!$D$5:$CB$183,L$9,FALSE))),"")</f>
        <v>0</v>
      </c>
      <c r="M58" s="131">
        <f ca="1">IFERROR(IF((VLOOKUP($E58,'NEA Backsheet'!$D$5:$CB$183,M$9,FALSE))="","",(VLOOKUP($E58,'NEA Backsheet'!$D$5:$CB$183,M$9,FALSE))),"")</f>
        <v>0</v>
      </c>
      <c r="N58" s="133">
        <f ca="1">IFERROR(IF((VLOOKUP($E58,'NEA Backsheet'!$D$5:$CB$183,N$9,FALSE))="","",(VLOOKUP($E58,'NEA Backsheet'!$D$5:$CB$183,N$9,FALSE))),"")</f>
        <v>0</v>
      </c>
      <c r="O58" s="141">
        <f ca="1">IFERROR(IF((VLOOKUP($E58,'NEA Backsheet'!$D$5:$CB$183,O$9,FALSE))="","",(VLOOKUP($E58,'NEA Backsheet'!$D$5:$CB$183,O$9,FALSE))),"")</f>
        <v>12133.113571692302</v>
      </c>
      <c r="P58" s="134">
        <f ca="1">IFERROR(IF((VLOOKUP($E58,'NEA Backsheet'!$D$5:$CB$183,P$9,FALSE))="","",(VLOOKUP($E58,'NEA Backsheet'!$D$5:$CB$183,P$9,FALSE))),"")</f>
        <v>0</v>
      </c>
      <c r="Q58" s="131">
        <f ca="1">IFERROR(IF((VLOOKUP($E58,'NEA Backsheet'!$D$5:$CB$183,Q$9,FALSE))="","",(VLOOKUP($E58,'NEA Backsheet'!$D$5:$CB$183,Q$9,FALSE))),"")</f>
        <v>0</v>
      </c>
      <c r="R58" s="133">
        <f ca="1">IFERROR(IF((VLOOKUP($E58,'NEA Backsheet'!$D$5:$CB$183,R$9,FALSE))="","",(VLOOKUP($E58,'NEA Backsheet'!$D$5:$CB$183,R$9,FALSE))),"")</f>
        <v>0</v>
      </c>
    </row>
    <row r="59" spans="1:18" ht="15" customHeight="1" x14ac:dyDescent="0.3">
      <c r="A59" s="60">
        <v>45</v>
      </c>
      <c r="B59" s="101" t="str">
        <f ca="1">IFERROR(IF((VLOOKUP($E59,'Org List'!$AJ$10:$AL$188,3,FALSE))="","",(VLOOKUP($E59,'Org List'!$AJ$10:$AL$188,3,FALSE))),"")</f>
        <v>London Commissioning Region</v>
      </c>
      <c r="C59" s="102" t="str">
        <f ca="1">IFERROR(IF((VLOOKUP($E59,'Org List'!$AO$10:$AQ$188,3,FALSE))="","",(VLOOKUP($E59,'Org List'!$AO$10:$AQ$188,3,FALSE))),"")</f>
        <v>London Region</v>
      </c>
      <c r="D59" s="123" t="str">
        <f ca="1">IFERROR(IF((VLOOKUP($E59,'Org List'!$AT$10:$AV$188,3,FALSE))="","",(VLOOKUP($E59,'Org List'!$AT$10:$AV$188,3,FALSE))),"")</f>
        <v>NHS England London</v>
      </c>
      <c r="E59" s="101" t="str">
        <f t="shared" ca="1" si="1"/>
        <v>E09000006</v>
      </c>
      <c r="F59" s="103" t="str">
        <f ca="1">IF(E59="","",VLOOKUP(E59,'Org List'!$J$9:$K$488,2,0))</f>
        <v>Bromley</v>
      </c>
      <c r="G59" s="130">
        <f ca="1">IFERROR(IF((VLOOKUP($E59,'NEA Backsheet'!$D$5:$CB$183,G$9,FALSE))="","",(VLOOKUP($E59,'NEA Backsheet'!$D$5:$CB$183,G$9,FALSE))),"")</f>
        <v>7001.8059637869028</v>
      </c>
      <c r="H59" s="131">
        <f ca="1">IFERROR(IF((VLOOKUP($E59,'NEA Backsheet'!$D$5:$CB$183,H$9,FALSE))="","",(VLOOKUP($E59,'NEA Backsheet'!$D$5:$CB$183,H$9,FALSE))),"")</f>
        <v>6845.3357864879981</v>
      </c>
      <c r="I59" s="131">
        <f ca="1">IFERROR(IF((VLOOKUP($E59,'NEA Backsheet'!$D$5:$CB$183,I$9,FALSE))="","",(VLOOKUP($E59,'NEA Backsheet'!$D$5:$CB$183,I$9,FALSE))),"")</f>
        <v>7134.3634742108861</v>
      </c>
      <c r="J59" s="132">
        <f ca="1">IFERROR(IF((VLOOKUP($E59,'NEA Backsheet'!$D$5:$CB$183,J$9,FALSE))="","",(VLOOKUP($E59,'NEA Backsheet'!$D$5:$CB$183,J$9,FALSE))),"")</f>
        <v>6562.7018017263999</v>
      </c>
      <c r="K59" s="130">
        <f ca="1">IFERROR(IF((VLOOKUP($E59,'NEA Backsheet'!$D$5:$CB$183,K$9,FALSE))="","",(VLOOKUP($E59,'NEA Backsheet'!$D$5:$CB$183,K$9,FALSE))),"")</f>
        <v>0</v>
      </c>
      <c r="L59" s="131">
        <f ca="1">IFERROR(IF((VLOOKUP($E59,'NEA Backsheet'!$D$5:$CB$183,L$9,FALSE))="","",(VLOOKUP($E59,'NEA Backsheet'!$D$5:$CB$183,L$9,FALSE))),"")</f>
        <v>0</v>
      </c>
      <c r="M59" s="131">
        <f ca="1">IFERROR(IF((VLOOKUP($E59,'NEA Backsheet'!$D$5:$CB$183,M$9,FALSE))="","",(VLOOKUP($E59,'NEA Backsheet'!$D$5:$CB$183,M$9,FALSE))),"")</f>
        <v>0</v>
      </c>
      <c r="N59" s="133">
        <f ca="1">IFERROR(IF((VLOOKUP($E59,'NEA Backsheet'!$D$5:$CB$183,N$9,FALSE))="","",(VLOOKUP($E59,'NEA Backsheet'!$D$5:$CB$183,N$9,FALSE))),"")</f>
        <v>0</v>
      </c>
      <c r="O59" s="141">
        <f ca="1">IFERROR(IF((VLOOKUP($E59,'NEA Backsheet'!$D$5:$CB$183,O$9,FALSE))="","",(VLOOKUP($E59,'NEA Backsheet'!$D$5:$CB$183,O$9,FALSE))),"")</f>
        <v>6770.4570071874896</v>
      </c>
      <c r="P59" s="134">
        <f ca="1">IFERROR(IF((VLOOKUP($E59,'NEA Backsheet'!$D$5:$CB$183,P$9,FALSE))="","",(VLOOKUP($E59,'NEA Backsheet'!$D$5:$CB$183,P$9,FALSE))),"")</f>
        <v>0</v>
      </c>
      <c r="Q59" s="131">
        <f ca="1">IFERROR(IF((VLOOKUP($E59,'NEA Backsheet'!$D$5:$CB$183,Q$9,FALSE))="","",(VLOOKUP($E59,'NEA Backsheet'!$D$5:$CB$183,Q$9,FALSE))),"")</f>
        <v>0</v>
      </c>
      <c r="R59" s="133">
        <f ca="1">IFERROR(IF((VLOOKUP($E59,'NEA Backsheet'!$D$5:$CB$183,R$9,FALSE))="","",(VLOOKUP($E59,'NEA Backsheet'!$D$5:$CB$183,R$9,FALSE))),"")</f>
        <v>0</v>
      </c>
    </row>
    <row r="60" spans="1:18" ht="15" customHeight="1" x14ac:dyDescent="0.3">
      <c r="A60" s="60">
        <v>46</v>
      </c>
      <c r="B60" s="101" t="str">
        <f ca="1">IFERROR(IF((VLOOKUP($E60,'Org List'!$AJ$10:$AL$188,3,FALSE))="","",(VLOOKUP($E60,'Org List'!$AJ$10:$AL$188,3,FALSE))),"")</f>
        <v>South East England Commissioning Region</v>
      </c>
      <c r="C60" s="102" t="str">
        <f ca="1">IFERROR(IF((VLOOKUP($E60,'Org List'!$AO$10:$AQ$188,3,FALSE))="","",(VLOOKUP($E60,'Org List'!$AO$10:$AQ$188,3,FALSE))),"")</f>
        <v>South East Region</v>
      </c>
      <c r="D60" s="123" t="str">
        <f ca="1">IFERROR(IF((VLOOKUP($E60,'Org List'!$AT$10:$AV$188,3,FALSE))="","",(VLOOKUP($E60,'Org List'!$AT$10:$AV$188,3,FALSE))),"")</f>
        <v>NHS England South East (Hampshire, Isle of Wight and Thames Valley)</v>
      </c>
      <c r="E60" s="101" t="str">
        <f t="shared" ca="1" si="1"/>
        <v>E10000002</v>
      </c>
      <c r="F60" s="103" t="str">
        <f ca="1">IF(E60="","",VLOOKUP(E60,'Org List'!$J$9:$K$488,2,0))</f>
        <v>Buckinghamshire</v>
      </c>
      <c r="G60" s="130">
        <f ca="1">IFERROR(IF((VLOOKUP($E60,'NEA Backsheet'!$D$5:$CB$183,G$9,FALSE))="","",(VLOOKUP($E60,'NEA Backsheet'!$D$5:$CB$183,G$9,FALSE))),"")</f>
        <v>12476.413332264776</v>
      </c>
      <c r="H60" s="131">
        <f ca="1">IFERROR(IF((VLOOKUP($E60,'NEA Backsheet'!$D$5:$CB$183,H$9,FALSE))="","",(VLOOKUP($E60,'NEA Backsheet'!$D$5:$CB$183,H$9,FALSE))),"")</f>
        <v>12134.967875211343</v>
      </c>
      <c r="I60" s="131">
        <f ca="1">IFERROR(IF((VLOOKUP($E60,'NEA Backsheet'!$D$5:$CB$183,I$9,FALSE))="","",(VLOOKUP($E60,'NEA Backsheet'!$D$5:$CB$183,I$9,FALSE))),"")</f>
        <v>12634.762785354525</v>
      </c>
      <c r="J60" s="132">
        <f ca="1">IFERROR(IF((VLOOKUP($E60,'NEA Backsheet'!$D$5:$CB$183,J$9,FALSE))="","",(VLOOKUP($E60,'NEA Backsheet'!$D$5:$CB$183,J$9,FALSE))),"")</f>
        <v>13025.386426098143</v>
      </c>
      <c r="K60" s="130">
        <f ca="1">IFERROR(IF((VLOOKUP($E60,'NEA Backsheet'!$D$5:$CB$183,K$9,FALSE))="","",(VLOOKUP($E60,'NEA Backsheet'!$D$5:$CB$183,K$9,FALSE))),"")</f>
        <v>0</v>
      </c>
      <c r="L60" s="131">
        <f ca="1">IFERROR(IF((VLOOKUP($E60,'NEA Backsheet'!$D$5:$CB$183,L$9,FALSE))="","",(VLOOKUP($E60,'NEA Backsheet'!$D$5:$CB$183,L$9,FALSE))),"")</f>
        <v>0</v>
      </c>
      <c r="M60" s="131">
        <f ca="1">IFERROR(IF((VLOOKUP($E60,'NEA Backsheet'!$D$5:$CB$183,M$9,FALSE))="","",(VLOOKUP($E60,'NEA Backsheet'!$D$5:$CB$183,M$9,FALSE))),"")</f>
        <v>0</v>
      </c>
      <c r="N60" s="133">
        <f ca="1">IFERROR(IF((VLOOKUP($E60,'NEA Backsheet'!$D$5:$CB$183,N$9,FALSE))="","",(VLOOKUP($E60,'NEA Backsheet'!$D$5:$CB$183,N$9,FALSE))),"")</f>
        <v>0</v>
      </c>
      <c r="O60" s="141">
        <f ca="1">IFERROR(IF((VLOOKUP($E60,'NEA Backsheet'!$D$5:$CB$183,O$9,FALSE))="","",(VLOOKUP($E60,'NEA Backsheet'!$D$5:$CB$183,O$9,FALSE))),"")</f>
        <v>14157.47482586104</v>
      </c>
      <c r="P60" s="134">
        <f ca="1">IFERROR(IF((VLOOKUP($E60,'NEA Backsheet'!$D$5:$CB$183,P$9,FALSE))="","",(VLOOKUP($E60,'NEA Backsheet'!$D$5:$CB$183,P$9,FALSE))),"")</f>
        <v>0</v>
      </c>
      <c r="Q60" s="131">
        <f ca="1">IFERROR(IF((VLOOKUP($E60,'NEA Backsheet'!$D$5:$CB$183,Q$9,FALSE))="","",(VLOOKUP($E60,'NEA Backsheet'!$D$5:$CB$183,Q$9,FALSE))),"")</f>
        <v>0</v>
      </c>
      <c r="R60" s="133">
        <f ca="1">IFERROR(IF((VLOOKUP($E60,'NEA Backsheet'!$D$5:$CB$183,R$9,FALSE))="","",(VLOOKUP($E60,'NEA Backsheet'!$D$5:$CB$183,R$9,FALSE))),"")</f>
        <v>0</v>
      </c>
    </row>
    <row r="61" spans="1:18" ht="15" customHeight="1" x14ac:dyDescent="0.3">
      <c r="A61" s="60">
        <v>47</v>
      </c>
      <c r="B61" s="101" t="str">
        <f ca="1">IFERROR(IF((VLOOKUP($E61,'Org List'!$AJ$10:$AL$188,3,FALSE))="","",(VLOOKUP($E61,'Org List'!$AJ$10:$AL$188,3,FALSE))),"")</f>
        <v>North of England Commissioning Region</v>
      </c>
      <c r="C61" s="102" t="str">
        <f ca="1">IFERROR(IF((VLOOKUP($E61,'Org List'!$AO$10:$AQ$188,3,FALSE))="","",(VLOOKUP($E61,'Org List'!$AO$10:$AQ$188,3,FALSE))),"")</f>
        <v>North West Region</v>
      </c>
      <c r="D61" s="123" t="str">
        <f ca="1">IFERROR(IF((VLOOKUP($E61,'Org List'!$AT$10:$AV$188,3,FALSE))="","",(VLOOKUP($E61,'Org List'!$AT$10:$AV$188,3,FALSE))),"")</f>
        <v>NHS England North (Greater Manchester)</v>
      </c>
      <c r="E61" s="101" t="str">
        <f t="shared" ca="1" si="1"/>
        <v>E08000002</v>
      </c>
      <c r="F61" s="103" t="str">
        <f ca="1">IF(E61="","",VLOOKUP(E61,'Org List'!$J$9:$K$488,2,0))</f>
        <v>Bury</v>
      </c>
      <c r="G61" s="130">
        <f ca="1">IFERROR(IF((VLOOKUP($E61,'NEA Backsheet'!$D$5:$CB$183,G$9,FALSE))="","",(VLOOKUP($E61,'NEA Backsheet'!$D$5:$CB$183,G$9,FALSE))),"")</f>
        <v>5110.1648200300679</v>
      </c>
      <c r="H61" s="131">
        <f ca="1">IFERROR(IF((VLOOKUP($E61,'NEA Backsheet'!$D$5:$CB$183,H$9,FALSE))="","",(VLOOKUP($E61,'NEA Backsheet'!$D$5:$CB$183,H$9,FALSE))),"")</f>
        <v>5303.9320128707432</v>
      </c>
      <c r="I61" s="131">
        <f ca="1">IFERROR(IF((VLOOKUP($E61,'NEA Backsheet'!$D$5:$CB$183,I$9,FALSE))="","",(VLOOKUP($E61,'NEA Backsheet'!$D$5:$CB$183,I$9,FALSE))),"")</f>
        <v>5874.9484309220134</v>
      </c>
      <c r="J61" s="132">
        <f ca="1">IFERROR(IF((VLOOKUP($E61,'NEA Backsheet'!$D$5:$CB$183,J$9,FALSE))="","",(VLOOKUP($E61,'NEA Backsheet'!$D$5:$CB$183,J$9,FALSE))),"")</f>
        <v>5632.5555611498539</v>
      </c>
      <c r="K61" s="130">
        <f ca="1">IFERROR(IF((VLOOKUP($E61,'NEA Backsheet'!$D$5:$CB$183,K$9,FALSE))="","",(VLOOKUP($E61,'NEA Backsheet'!$D$5:$CB$183,K$9,FALSE))),"")</f>
        <v>0</v>
      </c>
      <c r="L61" s="131">
        <f ca="1">IFERROR(IF((VLOOKUP($E61,'NEA Backsheet'!$D$5:$CB$183,L$9,FALSE))="","",(VLOOKUP($E61,'NEA Backsheet'!$D$5:$CB$183,L$9,FALSE))),"")</f>
        <v>0</v>
      </c>
      <c r="M61" s="131">
        <f ca="1">IFERROR(IF((VLOOKUP($E61,'NEA Backsheet'!$D$5:$CB$183,M$9,FALSE))="","",(VLOOKUP($E61,'NEA Backsheet'!$D$5:$CB$183,M$9,FALSE))),"")</f>
        <v>0</v>
      </c>
      <c r="N61" s="133">
        <f ca="1">IFERROR(IF((VLOOKUP($E61,'NEA Backsheet'!$D$5:$CB$183,N$9,FALSE))="","",(VLOOKUP($E61,'NEA Backsheet'!$D$5:$CB$183,N$9,FALSE))),"")</f>
        <v>0</v>
      </c>
      <c r="O61" s="141">
        <f ca="1">IFERROR(IF((VLOOKUP($E61,'NEA Backsheet'!$D$5:$CB$183,O$9,FALSE))="","",(VLOOKUP($E61,'NEA Backsheet'!$D$5:$CB$183,O$9,FALSE))),"")</f>
        <v>5929.6716082999083</v>
      </c>
      <c r="P61" s="134">
        <f ca="1">IFERROR(IF((VLOOKUP($E61,'NEA Backsheet'!$D$5:$CB$183,P$9,FALSE))="","",(VLOOKUP($E61,'NEA Backsheet'!$D$5:$CB$183,P$9,FALSE))),"")</f>
        <v>0</v>
      </c>
      <c r="Q61" s="131">
        <f ca="1">IFERROR(IF((VLOOKUP($E61,'NEA Backsheet'!$D$5:$CB$183,Q$9,FALSE))="","",(VLOOKUP($E61,'NEA Backsheet'!$D$5:$CB$183,Q$9,FALSE))),"")</f>
        <v>0</v>
      </c>
      <c r="R61" s="133">
        <f ca="1">IFERROR(IF((VLOOKUP($E61,'NEA Backsheet'!$D$5:$CB$183,R$9,FALSE))="","",(VLOOKUP($E61,'NEA Backsheet'!$D$5:$CB$183,R$9,FALSE))),"")</f>
        <v>0</v>
      </c>
    </row>
    <row r="62" spans="1:18" ht="15" customHeight="1" x14ac:dyDescent="0.3">
      <c r="A62" s="60">
        <v>48</v>
      </c>
      <c r="B62" s="101" t="str">
        <f ca="1">IFERROR(IF((VLOOKUP($E62,'Org List'!$AJ$10:$AL$188,3,FALSE))="","",(VLOOKUP($E62,'Org List'!$AJ$10:$AL$188,3,FALSE))),"")</f>
        <v>North of England Commissioning Region</v>
      </c>
      <c r="C62" s="102" t="str">
        <f ca="1">IFERROR(IF((VLOOKUP($E62,'Org List'!$AO$10:$AQ$188,3,FALSE))="","",(VLOOKUP($E62,'Org List'!$AO$10:$AQ$188,3,FALSE))),"")</f>
        <v>Yorkshire and The Humber Region</v>
      </c>
      <c r="D62" s="123" t="str">
        <f ca="1">IFERROR(IF((VLOOKUP($E62,'Org List'!$AT$10:$AV$188,3,FALSE))="","",(VLOOKUP($E62,'Org List'!$AT$10:$AV$188,3,FALSE))),"")</f>
        <v>NHS England North (Yorkshire And Humber)</v>
      </c>
      <c r="E62" s="101" t="str">
        <f t="shared" ca="1" si="1"/>
        <v>E08000033</v>
      </c>
      <c r="F62" s="103" t="str">
        <f ca="1">IF(E62="","",VLOOKUP(E62,'Org List'!$J$9:$K$488,2,0))</f>
        <v>Calderdale</v>
      </c>
      <c r="G62" s="130">
        <f ca="1">IFERROR(IF((VLOOKUP($E62,'NEA Backsheet'!$D$5:$CB$183,G$9,FALSE))="","",(VLOOKUP($E62,'NEA Backsheet'!$D$5:$CB$183,G$9,FALSE))),"")</f>
        <v>6495.9045320563591</v>
      </c>
      <c r="H62" s="131">
        <f ca="1">IFERROR(IF((VLOOKUP($E62,'NEA Backsheet'!$D$5:$CB$183,H$9,FALSE))="","",(VLOOKUP($E62,'NEA Backsheet'!$D$5:$CB$183,H$9,FALSE))),"")</f>
        <v>6907.6849633360162</v>
      </c>
      <c r="I62" s="131">
        <f ca="1">IFERROR(IF((VLOOKUP($E62,'NEA Backsheet'!$D$5:$CB$183,I$9,FALSE))="","",(VLOOKUP($E62,'NEA Backsheet'!$D$5:$CB$183,I$9,FALSE))),"")</f>
        <v>7202.1864229024468</v>
      </c>
      <c r="J62" s="132">
        <f ca="1">IFERROR(IF((VLOOKUP($E62,'NEA Backsheet'!$D$5:$CB$183,J$9,FALSE))="","",(VLOOKUP($E62,'NEA Backsheet'!$D$5:$CB$183,J$9,FALSE))),"")</f>
        <v>7190.0022990409216</v>
      </c>
      <c r="K62" s="130">
        <f ca="1">IFERROR(IF((VLOOKUP($E62,'NEA Backsheet'!$D$5:$CB$183,K$9,FALSE))="","",(VLOOKUP($E62,'NEA Backsheet'!$D$5:$CB$183,K$9,FALSE))),"")</f>
        <v>0</v>
      </c>
      <c r="L62" s="131">
        <f ca="1">IFERROR(IF((VLOOKUP($E62,'NEA Backsheet'!$D$5:$CB$183,L$9,FALSE))="","",(VLOOKUP($E62,'NEA Backsheet'!$D$5:$CB$183,L$9,FALSE))),"")</f>
        <v>0</v>
      </c>
      <c r="M62" s="131">
        <f ca="1">IFERROR(IF((VLOOKUP($E62,'NEA Backsheet'!$D$5:$CB$183,M$9,FALSE))="","",(VLOOKUP($E62,'NEA Backsheet'!$D$5:$CB$183,M$9,FALSE))),"")</f>
        <v>0</v>
      </c>
      <c r="N62" s="133">
        <f ca="1">IFERROR(IF((VLOOKUP($E62,'NEA Backsheet'!$D$5:$CB$183,N$9,FALSE))="","",(VLOOKUP($E62,'NEA Backsheet'!$D$5:$CB$183,N$9,FALSE))),"")</f>
        <v>0</v>
      </c>
      <c r="O62" s="141">
        <f ca="1">IFERROR(IF((VLOOKUP($E62,'NEA Backsheet'!$D$5:$CB$183,O$9,FALSE))="","",(VLOOKUP($E62,'NEA Backsheet'!$D$5:$CB$183,O$9,FALSE))),"")</f>
        <v>7165.6903156311491</v>
      </c>
      <c r="P62" s="134">
        <f ca="1">IFERROR(IF((VLOOKUP($E62,'NEA Backsheet'!$D$5:$CB$183,P$9,FALSE))="","",(VLOOKUP($E62,'NEA Backsheet'!$D$5:$CB$183,P$9,FALSE))),"")</f>
        <v>0</v>
      </c>
      <c r="Q62" s="131">
        <f ca="1">IFERROR(IF((VLOOKUP($E62,'NEA Backsheet'!$D$5:$CB$183,Q$9,FALSE))="","",(VLOOKUP($E62,'NEA Backsheet'!$D$5:$CB$183,Q$9,FALSE))),"")</f>
        <v>0</v>
      </c>
      <c r="R62" s="133">
        <f ca="1">IFERROR(IF((VLOOKUP($E62,'NEA Backsheet'!$D$5:$CB$183,R$9,FALSE))="","",(VLOOKUP($E62,'NEA Backsheet'!$D$5:$CB$183,R$9,FALSE))),"")</f>
        <v>0</v>
      </c>
    </row>
    <row r="63" spans="1:18" ht="15" customHeight="1" x14ac:dyDescent="0.3">
      <c r="A63" s="60">
        <v>49</v>
      </c>
      <c r="B63" s="101" t="str">
        <f ca="1">IFERROR(IF((VLOOKUP($E63,'Org List'!$AJ$10:$AL$188,3,FALSE))="","",(VLOOKUP($E63,'Org List'!$AJ$10:$AL$188,3,FALSE))),"")</f>
        <v>Midlands and East of England Commissioning Region</v>
      </c>
      <c r="C63" s="102" t="str">
        <f ca="1">IFERROR(IF((VLOOKUP($E63,'Org List'!$AO$10:$AQ$188,3,FALSE))="","",(VLOOKUP($E63,'Org List'!$AO$10:$AQ$188,3,FALSE))),"")</f>
        <v>East Region</v>
      </c>
      <c r="D63" s="123" t="str">
        <f ca="1">IFERROR(IF((VLOOKUP($E63,'Org List'!$AT$10:$AV$188,3,FALSE))="","",(VLOOKUP($E63,'Org List'!$AT$10:$AV$188,3,FALSE))),"")</f>
        <v>NHS England Midlands And East (East)</v>
      </c>
      <c r="E63" s="101" t="str">
        <f t="shared" ca="1" si="1"/>
        <v>E10000003</v>
      </c>
      <c r="F63" s="103" t="str">
        <f ca="1">IF(E63="","",VLOOKUP(E63,'Org List'!$J$9:$K$488,2,0))</f>
        <v>Cambridgeshire</v>
      </c>
      <c r="G63" s="130">
        <f ca="1">IFERROR(IF((VLOOKUP($E63,'NEA Backsheet'!$D$5:$CB$183,G$9,FALSE))="","",(VLOOKUP($E63,'NEA Backsheet'!$D$5:$CB$183,G$9,FALSE))),"")</f>
        <v>16145.581131296152</v>
      </c>
      <c r="H63" s="131">
        <f ca="1">IFERROR(IF((VLOOKUP($E63,'NEA Backsheet'!$D$5:$CB$183,H$9,FALSE))="","",(VLOOKUP($E63,'NEA Backsheet'!$D$5:$CB$183,H$9,FALSE))),"")</f>
        <v>15572.174061412155</v>
      </c>
      <c r="I63" s="131">
        <f ca="1">IFERROR(IF((VLOOKUP($E63,'NEA Backsheet'!$D$5:$CB$183,I$9,FALSE))="","",(VLOOKUP($E63,'NEA Backsheet'!$D$5:$CB$183,I$9,FALSE))),"")</f>
        <v>16253.640715033031</v>
      </c>
      <c r="J63" s="132">
        <f ca="1">IFERROR(IF((VLOOKUP($E63,'NEA Backsheet'!$D$5:$CB$183,J$9,FALSE))="","",(VLOOKUP($E63,'NEA Backsheet'!$D$5:$CB$183,J$9,FALSE))),"")</f>
        <v>16026.193021046538</v>
      </c>
      <c r="K63" s="130">
        <f ca="1">IFERROR(IF((VLOOKUP($E63,'NEA Backsheet'!$D$5:$CB$183,K$9,FALSE))="","",(VLOOKUP($E63,'NEA Backsheet'!$D$5:$CB$183,K$9,FALSE))),"")</f>
        <v>0</v>
      </c>
      <c r="L63" s="131">
        <f ca="1">IFERROR(IF((VLOOKUP($E63,'NEA Backsheet'!$D$5:$CB$183,L$9,FALSE))="","",(VLOOKUP($E63,'NEA Backsheet'!$D$5:$CB$183,L$9,FALSE))),"")</f>
        <v>0</v>
      </c>
      <c r="M63" s="131">
        <f ca="1">IFERROR(IF((VLOOKUP($E63,'NEA Backsheet'!$D$5:$CB$183,M$9,FALSE))="","",(VLOOKUP($E63,'NEA Backsheet'!$D$5:$CB$183,M$9,FALSE))),"")</f>
        <v>0</v>
      </c>
      <c r="N63" s="133">
        <f ca="1">IFERROR(IF((VLOOKUP($E63,'NEA Backsheet'!$D$5:$CB$183,N$9,FALSE))="","",(VLOOKUP($E63,'NEA Backsheet'!$D$5:$CB$183,N$9,FALSE))),"")</f>
        <v>0</v>
      </c>
      <c r="O63" s="141">
        <f ca="1">IFERROR(IF((VLOOKUP($E63,'NEA Backsheet'!$D$5:$CB$183,O$9,FALSE))="","",(VLOOKUP($E63,'NEA Backsheet'!$D$5:$CB$183,O$9,FALSE))),"")</f>
        <v>16442.711272400251</v>
      </c>
      <c r="P63" s="134">
        <f ca="1">IFERROR(IF((VLOOKUP($E63,'NEA Backsheet'!$D$5:$CB$183,P$9,FALSE))="","",(VLOOKUP($E63,'NEA Backsheet'!$D$5:$CB$183,P$9,FALSE))),"")</f>
        <v>0</v>
      </c>
      <c r="Q63" s="131">
        <f ca="1">IFERROR(IF((VLOOKUP($E63,'NEA Backsheet'!$D$5:$CB$183,Q$9,FALSE))="","",(VLOOKUP($E63,'NEA Backsheet'!$D$5:$CB$183,Q$9,FALSE))),"")</f>
        <v>0</v>
      </c>
      <c r="R63" s="133">
        <f ca="1">IFERROR(IF((VLOOKUP($E63,'NEA Backsheet'!$D$5:$CB$183,R$9,FALSE))="","",(VLOOKUP($E63,'NEA Backsheet'!$D$5:$CB$183,R$9,FALSE))),"")</f>
        <v>0</v>
      </c>
    </row>
    <row r="64" spans="1:18" ht="15" customHeight="1" x14ac:dyDescent="0.3">
      <c r="A64" s="60">
        <v>50</v>
      </c>
      <c r="B64" s="101" t="str">
        <f ca="1">IFERROR(IF((VLOOKUP($E64,'Org List'!$AJ$10:$AL$188,3,FALSE))="","",(VLOOKUP($E64,'Org List'!$AJ$10:$AL$188,3,FALSE))),"")</f>
        <v>London Commissioning Region</v>
      </c>
      <c r="C64" s="102" t="str">
        <f ca="1">IFERROR(IF((VLOOKUP($E64,'Org List'!$AO$10:$AQ$188,3,FALSE))="","",(VLOOKUP($E64,'Org List'!$AO$10:$AQ$188,3,FALSE))),"")</f>
        <v>London Region</v>
      </c>
      <c r="D64" s="123" t="str">
        <f ca="1">IFERROR(IF((VLOOKUP($E64,'Org List'!$AT$10:$AV$188,3,FALSE))="","",(VLOOKUP($E64,'Org List'!$AT$10:$AV$188,3,FALSE))),"")</f>
        <v>NHS England London</v>
      </c>
      <c r="E64" s="101" t="str">
        <f t="shared" ca="1" si="1"/>
        <v>E09000007</v>
      </c>
      <c r="F64" s="103" t="str">
        <f ca="1">IF(E64="","",VLOOKUP(E64,'Org List'!$J$9:$K$488,2,0))</f>
        <v>Camden</v>
      </c>
      <c r="G64" s="130">
        <f ca="1">IFERROR(IF((VLOOKUP($E64,'NEA Backsheet'!$D$5:$CB$183,G$9,FALSE))="","",(VLOOKUP($E64,'NEA Backsheet'!$D$5:$CB$183,G$9,FALSE))),"")</f>
        <v>4548.0485755602349</v>
      </c>
      <c r="H64" s="131">
        <f ca="1">IFERROR(IF((VLOOKUP($E64,'NEA Backsheet'!$D$5:$CB$183,H$9,FALSE))="","",(VLOOKUP($E64,'NEA Backsheet'!$D$5:$CB$183,H$9,FALSE))),"")</f>
        <v>4280.737041642049</v>
      </c>
      <c r="I64" s="131">
        <f ca="1">IFERROR(IF((VLOOKUP($E64,'NEA Backsheet'!$D$5:$CB$183,I$9,FALSE))="","",(VLOOKUP($E64,'NEA Backsheet'!$D$5:$CB$183,I$9,FALSE))),"")</f>
        <v>4375.5446157922133</v>
      </c>
      <c r="J64" s="132">
        <f ca="1">IFERROR(IF((VLOOKUP($E64,'NEA Backsheet'!$D$5:$CB$183,J$9,FALSE))="","",(VLOOKUP($E64,'NEA Backsheet'!$D$5:$CB$183,J$9,FALSE))),"")</f>
        <v>4216.8647571001684</v>
      </c>
      <c r="K64" s="130">
        <f ca="1">IFERROR(IF((VLOOKUP($E64,'NEA Backsheet'!$D$5:$CB$183,K$9,FALSE))="","",(VLOOKUP($E64,'NEA Backsheet'!$D$5:$CB$183,K$9,FALSE))),"")</f>
        <v>0</v>
      </c>
      <c r="L64" s="131">
        <f ca="1">IFERROR(IF((VLOOKUP($E64,'NEA Backsheet'!$D$5:$CB$183,L$9,FALSE))="","",(VLOOKUP($E64,'NEA Backsheet'!$D$5:$CB$183,L$9,FALSE))),"")</f>
        <v>0</v>
      </c>
      <c r="M64" s="131">
        <f ca="1">IFERROR(IF((VLOOKUP($E64,'NEA Backsheet'!$D$5:$CB$183,M$9,FALSE))="","",(VLOOKUP($E64,'NEA Backsheet'!$D$5:$CB$183,M$9,FALSE))),"")</f>
        <v>0</v>
      </c>
      <c r="N64" s="133">
        <f ca="1">IFERROR(IF((VLOOKUP($E64,'NEA Backsheet'!$D$5:$CB$183,N$9,FALSE))="","",(VLOOKUP($E64,'NEA Backsheet'!$D$5:$CB$183,N$9,FALSE))),"")</f>
        <v>0</v>
      </c>
      <c r="O64" s="141">
        <f ca="1">IFERROR(IF((VLOOKUP($E64,'NEA Backsheet'!$D$5:$CB$183,O$9,FALSE))="","",(VLOOKUP($E64,'NEA Backsheet'!$D$5:$CB$183,O$9,FALSE))),"")</f>
        <v>4350.0043122298812</v>
      </c>
      <c r="P64" s="134">
        <f ca="1">IFERROR(IF((VLOOKUP($E64,'NEA Backsheet'!$D$5:$CB$183,P$9,FALSE))="","",(VLOOKUP($E64,'NEA Backsheet'!$D$5:$CB$183,P$9,FALSE))),"")</f>
        <v>0</v>
      </c>
      <c r="Q64" s="131">
        <f ca="1">IFERROR(IF((VLOOKUP($E64,'NEA Backsheet'!$D$5:$CB$183,Q$9,FALSE))="","",(VLOOKUP($E64,'NEA Backsheet'!$D$5:$CB$183,Q$9,FALSE))),"")</f>
        <v>0</v>
      </c>
      <c r="R64" s="133">
        <f ca="1">IFERROR(IF((VLOOKUP($E64,'NEA Backsheet'!$D$5:$CB$183,R$9,FALSE))="","",(VLOOKUP($E64,'NEA Backsheet'!$D$5:$CB$183,R$9,FALSE))),"")</f>
        <v>0</v>
      </c>
    </row>
    <row r="65" spans="1:18" ht="15" customHeight="1" x14ac:dyDescent="0.3">
      <c r="A65" s="60">
        <v>51</v>
      </c>
      <c r="B65" s="101" t="str">
        <f ca="1">IFERROR(IF((VLOOKUP($E65,'Org List'!$AJ$10:$AL$188,3,FALSE))="","",(VLOOKUP($E65,'Org List'!$AJ$10:$AL$188,3,FALSE))),"")</f>
        <v>Midlands and East of England Commissioning Region</v>
      </c>
      <c r="C65" s="102" t="str">
        <f ca="1">IFERROR(IF((VLOOKUP($E65,'Org List'!$AO$10:$AQ$188,3,FALSE))="","",(VLOOKUP($E65,'Org List'!$AO$10:$AQ$188,3,FALSE))),"")</f>
        <v>East Region</v>
      </c>
      <c r="D65" s="123" t="str">
        <f ca="1">IFERROR(IF((VLOOKUP($E65,'Org List'!$AT$10:$AV$188,3,FALSE))="","",(VLOOKUP($E65,'Org List'!$AT$10:$AV$188,3,FALSE))),"")</f>
        <v>NHS England Midlands And East (Central Midlands)</v>
      </c>
      <c r="E65" s="101" t="str">
        <f t="shared" ca="1" si="1"/>
        <v>E06000056</v>
      </c>
      <c r="F65" s="103" t="str">
        <f ca="1">IF(E65="","",VLOOKUP(E65,'Org List'!$J$9:$K$488,2,0))</f>
        <v>Central Bedfordshire</v>
      </c>
      <c r="G65" s="130">
        <f ca="1">IFERROR(IF((VLOOKUP($E65,'NEA Backsheet'!$D$5:$CB$183,G$9,FALSE))="","",(VLOOKUP($E65,'NEA Backsheet'!$D$5:$CB$183,G$9,FALSE))),"")</f>
        <v>7442.7761981712611</v>
      </c>
      <c r="H65" s="131">
        <f ca="1">IFERROR(IF((VLOOKUP($E65,'NEA Backsheet'!$D$5:$CB$183,H$9,FALSE))="","",(VLOOKUP($E65,'NEA Backsheet'!$D$5:$CB$183,H$9,FALSE))),"")</f>
        <v>7196.0706209429263</v>
      </c>
      <c r="I65" s="131">
        <f ca="1">IFERROR(IF((VLOOKUP($E65,'NEA Backsheet'!$D$5:$CB$183,I$9,FALSE))="","",(VLOOKUP($E65,'NEA Backsheet'!$D$5:$CB$183,I$9,FALSE))),"")</f>
        <v>7473.4209510941328</v>
      </c>
      <c r="J65" s="132">
        <f ca="1">IFERROR(IF((VLOOKUP($E65,'NEA Backsheet'!$D$5:$CB$183,J$9,FALSE))="","",(VLOOKUP($E65,'NEA Backsheet'!$D$5:$CB$183,J$9,FALSE))),"")</f>
        <v>7466.5804058161175</v>
      </c>
      <c r="K65" s="130">
        <f ca="1">IFERROR(IF((VLOOKUP($E65,'NEA Backsheet'!$D$5:$CB$183,K$9,FALSE))="","",(VLOOKUP($E65,'NEA Backsheet'!$D$5:$CB$183,K$9,FALSE))),"")</f>
        <v>0</v>
      </c>
      <c r="L65" s="131">
        <f ca="1">IFERROR(IF((VLOOKUP($E65,'NEA Backsheet'!$D$5:$CB$183,L$9,FALSE))="","",(VLOOKUP($E65,'NEA Backsheet'!$D$5:$CB$183,L$9,FALSE))),"")</f>
        <v>0</v>
      </c>
      <c r="M65" s="131">
        <f ca="1">IFERROR(IF((VLOOKUP($E65,'NEA Backsheet'!$D$5:$CB$183,M$9,FALSE))="","",(VLOOKUP($E65,'NEA Backsheet'!$D$5:$CB$183,M$9,FALSE))),"")</f>
        <v>0</v>
      </c>
      <c r="N65" s="133">
        <f ca="1">IFERROR(IF((VLOOKUP($E65,'NEA Backsheet'!$D$5:$CB$183,N$9,FALSE))="","",(VLOOKUP($E65,'NEA Backsheet'!$D$5:$CB$183,N$9,FALSE))),"")</f>
        <v>0</v>
      </c>
      <c r="O65" s="141">
        <f ca="1">IFERROR(IF((VLOOKUP($E65,'NEA Backsheet'!$D$5:$CB$183,O$9,FALSE))="","",(VLOOKUP($E65,'NEA Backsheet'!$D$5:$CB$183,O$9,FALSE))),"")</f>
        <v>7385.8442231529898</v>
      </c>
      <c r="P65" s="134">
        <f ca="1">IFERROR(IF((VLOOKUP($E65,'NEA Backsheet'!$D$5:$CB$183,P$9,FALSE))="","",(VLOOKUP($E65,'NEA Backsheet'!$D$5:$CB$183,P$9,FALSE))),"")</f>
        <v>0</v>
      </c>
      <c r="Q65" s="131">
        <f ca="1">IFERROR(IF((VLOOKUP($E65,'NEA Backsheet'!$D$5:$CB$183,Q$9,FALSE))="","",(VLOOKUP($E65,'NEA Backsheet'!$D$5:$CB$183,Q$9,FALSE))),"")</f>
        <v>0</v>
      </c>
      <c r="R65" s="133">
        <f ca="1">IFERROR(IF((VLOOKUP($E65,'NEA Backsheet'!$D$5:$CB$183,R$9,FALSE))="","",(VLOOKUP($E65,'NEA Backsheet'!$D$5:$CB$183,R$9,FALSE))),"")</f>
        <v>0</v>
      </c>
    </row>
    <row r="66" spans="1:18" ht="15" customHeight="1" x14ac:dyDescent="0.3">
      <c r="A66" s="60">
        <v>52</v>
      </c>
      <c r="B66" s="101" t="str">
        <f ca="1">IFERROR(IF((VLOOKUP($E66,'Org List'!$AJ$10:$AL$188,3,FALSE))="","",(VLOOKUP($E66,'Org List'!$AJ$10:$AL$188,3,FALSE))),"")</f>
        <v>North of England Commissioning Region</v>
      </c>
      <c r="C66" s="102" t="str">
        <f ca="1">IFERROR(IF((VLOOKUP($E66,'Org List'!$AO$10:$AQ$188,3,FALSE))="","",(VLOOKUP($E66,'Org List'!$AO$10:$AQ$188,3,FALSE))),"")</f>
        <v>North West Region</v>
      </c>
      <c r="D66" s="123" t="str">
        <f ca="1">IFERROR(IF((VLOOKUP($E66,'Org List'!$AT$10:$AV$188,3,FALSE))="","",(VLOOKUP($E66,'Org List'!$AT$10:$AV$188,3,FALSE))),"")</f>
        <v>NHS England North (Cheshire And Merseyside)</v>
      </c>
      <c r="E66" s="101" t="str">
        <f t="shared" ca="1" si="1"/>
        <v>E06000049</v>
      </c>
      <c r="F66" s="103" t="str">
        <f ca="1">IF(E66="","",VLOOKUP(E66,'Org List'!$J$9:$K$488,2,0))</f>
        <v>Cheshire East</v>
      </c>
      <c r="G66" s="130">
        <f ca="1">IFERROR(IF((VLOOKUP($E66,'NEA Backsheet'!$D$5:$CB$183,G$9,FALSE))="","",(VLOOKUP($E66,'NEA Backsheet'!$D$5:$CB$183,G$9,FALSE))),"")</f>
        <v>10756.63724770141</v>
      </c>
      <c r="H66" s="131">
        <f ca="1">IFERROR(IF((VLOOKUP($E66,'NEA Backsheet'!$D$5:$CB$183,H$9,FALSE))="","",(VLOOKUP($E66,'NEA Backsheet'!$D$5:$CB$183,H$9,FALSE))),"")</f>
        <v>10528.446343915844</v>
      </c>
      <c r="I66" s="131">
        <f ca="1">IFERROR(IF((VLOOKUP($E66,'NEA Backsheet'!$D$5:$CB$183,I$9,FALSE))="","",(VLOOKUP($E66,'NEA Backsheet'!$D$5:$CB$183,I$9,FALSE))),"")</f>
        <v>11178.614396764438</v>
      </c>
      <c r="J66" s="132">
        <f ca="1">IFERROR(IF((VLOOKUP($E66,'NEA Backsheet'!$D$5:$CB$183,J$9,FALSE))="","",(VLOOKUP($E66,'NEA Backsheet'!$D$5:$CB$183,J$9,FALSE))),"")</f>
        <v>10968.361467599352</v>
      </c>
      <c r="K66" s="130">
        <f ca="1">IFERROR(IF((VLOOKUP($E66,'NEA Backsheet'!$D$5:$CB$183,K$9,FALSE))="","",(VLOOKUP($E66,'NEA Backsheet'!$D$5:$CB$183,K$9,FALSE))),"")</f>
        <v>0</v>
      </c>
      <c r="L66" s="131">
        <f ca="1">IFERROR(IF((VLOOKUP($E66,'NEA Backsheet'!$D$5:$CB$183,L$9,FALSE))="","",(VLOOKUP($E66,'NEA Backsheet'!$D$5:$CB$183,L$9,FALSE))),"")</f>
        <v>0</v>
      </c>
      <c r="M66" s="131">
        <f ca="1">IFERROR(IF((VLOOKUP($E66,'NEA Backsheet'!$D$5:$CB$183,M$9,FALSE))="","",(VLOOKUP($E66,'NEA Backsheet'!$D$5:$CB$183,M$9,FALSE))),"")</f>
        <v>0</v>
      </c>
      <c r="N66" s="133">
        <f ca="1">IFERROR(IF((VLOOKUP($E66,'NEA Backsheet'!$D$5:$CB$183,N$9,FALSE))="","",(VLOOKUP($E66,'NEA Backsheet'!$D$5:$CB$183,N$9,FALSE))),"")</f>
        <v>0</v>
      </c>
      <c r="O66" s="141">
        <f ca="1">IFERROR(IF((VLOOKUP($E66,'NEA Backsheet'!$D$5:$CB$183,O$9,FALSE))="","",(VLOOKUP($E66,'NEA Backsheet'!$D$5:$CB$183,O$9,FALSE))),"")</f>
        <v>11043.748513492141</v>
      </c>
      <c r="P66" s="134">
        <f ca="1">IFERROR(IF((VLOOKUP($E66,'NEA Backsheet'!$D$5:$CB$183,P$9,FALSE))="","",(VLOOKUP($E66,'NEA Backsheet'!$D$5:$CB$183,P$9,FALSE))),"")</f>
        <v>0</v>
      </c>
      <c r="Q66" s="131">
        <f ca="1">IFERROR(IF((VLOOKUP($E66,'NEA Backsheet'!$D$5:$CB$183,Q$9,FALSE))="","",(VLOOKUP($E66,'NEA Backsheet'!$D$5:$CB$183,Q$9,FALSE))),"")</f>
        <v>0</v>
      </c>
      <c r="R66" s="133">
        <f ca="1">IFERROR(IF((VLOOKUP($E66,'NEA Backsheet'!$D$5:$CB$183,R$9,FALSE))="","",(VLOOKUP($E66,'NEA Backsheet'!$D$5:$CB$183,R$9,FALSE))),"")</f>
        <v>0</v>
      </c>
    </row>
    <row r="67" spans="1:18" ht="15" customHeight="1" x14ac:dyDescent="0.3">
      <c r="A67" s="60">
        <v>53</v>
      </c>
      <c r="B67" s="101" t="str">
        <f ca="1">IFERROR(IF((VLOOKUP($E67,'Org List'!$AJ$10:$AL$188,3,FALSE))="","",(VLOOKUP($E67,'Org List'!$AJ$10:$AL$188,3,FALSE))),"")</f>
        <v>North of England Commissioning Region</v>
      </c>
      <c r="C67" s="102" t="str">
        <f ca="1">IFERROR(IF((VLOOKUP($E67,'Org List'!$AO$10:$AQ$188,3,FALSE))="","",(VLOOKUP($E67,'Org List'!$AO$10:$AQ$188,3,FALSE))),"")</f>
        <v>North West Region</v>
      </c>
      <c r="D67" s="123" t="str">
        <f ca="1">IFERROR(IF((VLOOKUP($E67,'Org List'!$AT$10:$AV$188,3,FALSE))="","",(VLOOKUP($E67,'Org List'!$AT$10:$AV$188,3,FALSE))),"")</f>
        <v>NHS England North (Cheshire And Merseyside)</v>
      </c>
      <c r="E67" s="101" t="str">
        <f t="shared" ca="1" si="1"/>
        <v>E06000050</v>
      </c>
      <c r="F67" s="103" t="str">
        <f ca="1">IF(E67="","",VLOOKUP(E67,'Org List'!$J$9:$K$488,2,0))</f>
        <v>Cheshire West and Chester</v>
      </c>
      <c r="G67" s="130">
        <f ca="1">IFERROR(IF((VLOOKUP($E67,'NEA Backsheet'!$D$5:$CB$183,G$9,FALSE))="","",(VLOOKUP($E67,'NEA Backsheet'!$D$5:$CB$183,G$9,FALSE))),"")</f>
        <v>10270.559414196614</v>
      </c>
      <c r="H67" s="131">
        <f ca="1">IFERROR(IF((VLOOKUP($E67,'NEA Backsheet'!$D$5:$CB$183,H$9,FALSE))="","",(VLOOKUP($E67,'NEA Backsheet'!$D$5:$CB$183,H$9,FALSE))),"")</f>
        <v>10282.997401177472</v>
      </c>
      <c r="I67" s="131">
        <f ca="1">IFERROR(IF((VLOOKUP($E67,'NEA Backsheet'!$D$5:$CB$183,I$9,FALSE))="","",(VLOOKUP($E67,'NEA Backsheet'!$D$5:$CB$183,I$9,FALSE))),"")</f>
        <v>10797.875359822967</v>
      </c>
      <c r="J67" s="132">
        <f ca="1">IFERROR(IF((VLOOKUP($E67,'NEA Backsheet'!$D$5:$CB$183,J$9,FALSE))="","",(VLOOKUP($E67,'NEA Backsheet'!$D$5:$CB$183,J$9,FALSE))),"")</f>
        <v>10803.396612147621</v>
      </c>
      <c r="K67" s="130">
        <f ca="1">IFERROR(IF((VLOOKUP($E67,'NEA Backsheet'!$D$5:$CB$183,K$9,FALSE))="","",(VLOOKUP($E67,'NEA Backsheet'!$D$5:$CB$183,K$9,FALSE))),"")</f>
        <v>0</v>
      </c>
      <c r="L67" s="131">
        <f ca="1">IFERROR(IF((VLOOKUP($E67,'NEA Backsheet'!$D$5:$CB$183,L$9,FALSE))="","",(VLOOKUP($E67,'NEA Backsheet'!$D$5:$CB$183,L$9,FALSE))),"")</f>
        <v>0</v>
      </c>
      <c r="M67" s="131">
        <f ca="1">IFERROR(IF((VLOOKUP($E67,'NEA Backsheet'!$D$5:$CB$183,M$9,FALSE))="","",(VLOOKUP($E67,'NEA Backsheet'!$D$5:$CB$183,M$9,FALSE))),"")</f>
        <v>0</v>
      </c>
      <c r="N67" s="133">
        <f ca="1">IFERROR(IF((VLOOKUP($E67,'NEA Backsheet'!$D$5:$CB$183,N$9,FALSE))="","",(VLOOKUP($E67,'NEA Backsheet'!$D$5:$CB$183,N$9,FALSE))),"")</f>
        <v>0</v>
      </c>
      <c r="O67" s="141">
        <f ca="1">IFERROR(IF((VLOOKUP($E67,'NEA Backsheet'!$D$5:$CB$183,O$9,FALSE))="","",(VLOOKUP($E67,'NEA Backsheet'!$D$5:$CB$183,O$9,FALSE))),"")</f>
        <v>10498.764296449535</v>
      </c>
      <c r="P67" s="134">
        <f ca="1">IFERROR(IF((VLOOKUP($E67,'NEA Backsheet'!$D$5:$CB$183,P$9,FALSE))="","",(VLOOKUP($E67,'NEA Backsheet'!$D$5:$CB$183,P$9,FALSE))),"")</f>
        <v>0</v>
      </c>
      <c r="Q67" s="131">
        <f ca="1">IFERROR(IF((VLOOKUP($E67,'NEA Backsheet'!$D$5:$CB$183,Q$9,FALSE))="","",(VLOOKUP($E67,'NEA Backsheet'!$D$5:$CB$183,Q$9,FALSE))),"")</f>
        <v>0</v>
      </c>
      <c r="R67" s="133">
        <f ca="1">IFERROR(IF((VLOOKUP($E67,'NEA Backsheet'!$D$5:$CB$183,R$9,FALSE))="","",(VLOOKUP($E67,'NEA Backsheet'!$D$5:$CB$183,R$9,FALSE))),"")</f>
        <v>0</v>
      </c>
    </row>
    <row r="68" spans="1:18" ht="15" customHeight="1" x14ac:dyDescent="0.3">
      <c r="A68" s="60">
        <v>54</v>
      </c>
      <c r="B68" s="101" t="str">
        <f ca="1">IFERROR(IF((VLOOKUP($E68,'Org List'!$AJ$10:$AL$188,3,FALSE))="","",(VLOOKUP($E68,'Org List'!$AJ$10:$AL$188,3,FALSE))),"")</f>
        <v>London Commissioning Region</v>
      </c>
      <c r="C68" s="102" t="str">
        <f ca="1">IFERROR(IF((VLOOKUP($E68,'Org List'!$AO$10:$AQ$188,3,FALSE))="","",(VLOOKUP($E68,'Org List'!$AO$10:$AQ$188,3,FALSE))),"")</f>
        <v>London Region</v>
      </c>
      <c r="D68" s="123" t="str">
        <f ca="1">IFERROR(IF((VLOOKUP($E68,'Org List'!$AT$10:$AV$188,3,FALSE))="","",(VLOOKUP($E68,'Org List'!$AT$10:$AV$188,3,FALSE))),"")</f>
        <v>NHS England London</v>
      </c>
      <c r="E68" s="101" t="str">
        <f t="shared" ca="1" si="1"/>
        <v>E09000001</v>
      </c>
      <c r="F68" s="103" t="str">
        <f ca="1">IF(E68="","",VLOOKUP(E68,'Org List'!$J$9:$K$488,2,0))</f>
        <v>City of London</v>
      </c>
      <c r="G68" s="130">
        <f ca="1">IFERROR(IF((VLOOKUP($E68,'NEA Backsheet'!$D$5:$CB$183,G$9,FALSE))="","",(VLOOKUP($E68,'NEA Backsheet'!$D$5:$CB$183,G$9,FALSE))),"")</f>
        <v>144.10088988887901</v>
      </c>
      <c r="H68" s="131">
        <f ca="1">IFERROR(IF((VLOOKUP($E68,'NEA Backsheet'!$D$5:$CB$183,H$9,FALSE))="","",(VLOOKUP($E68,'NEA Backsheet'!$D$5:$CB$183,H$9,FALSE))),"")</f>
        <v>138.17366977398245</v>
      </c>
      <c r="I68" s="131">
        <f ca="1">IFERROR(IF((VLOOKUP($E68,'NEA Backsheet'!$D$5:$CB$183,I$9,FALSE))="","",(VLOOKUP($E68,'NEA Backsheet'!$D$5:$CB$183,I$9,FALSE))),"")</f>
        <v>148.05280931019172</v>
      </c>
      <c r="J68" s="132">
        <f ca="1">IFERROR(IF((VLOOKUP($E68,'NEA Backsheet'!$D$5:$CB$183,J$9,FALSE))="","",(VLOOKUP($E68,'NEA Backsheet'!$D$5:$CB$183,J$9,FALSE))),"")</f>
        <v>145.67446605561918</v>
      </c>
      <c r="K68" s="130">
        <f ca="1">IFERROR(IF((VLOOKUP($E68,'NEA Backsheet'!$D$5:$CB$183,K$9,FALSE))="","",(VLOOKUP($E68,'NEA Backsheet'!$D$5:$CB$183,K$9,FALSE))),"")</f>
        <v>0</v>
      </c>
      <c r="L68" s="131">
        <f ca="1">IFERROR(IF((VLOOKUP($E68,'NEA Backsheet'!$D$5:$CB$183,L$9,FALSE))="","",(VLOOKUP($E68,'NEA Backsheet'!$D$5:$CB$183,L$9,FALSE))),"")</f>
        <v>0</v>
      </c>
      <c r="M68" s="131">
        <f ca="1">IFERROR(IF((VLOOKUP($E68,'NEA Backsheet'!$D$5:$CB$183,M$9,FALSE))="","",(VLOOKUP($E68,'NEA Backsheet'!$D$5:$CB$183,M$9,FALSE))),"")</f>
        <v>0</v>
      </c>
      <c r="N68" s="133">
        <f ca="1">IFERROR(IF((VLOOKUP($E68,'NEA Backsheet'!$D$5:$CB$183,N$9,FALSE))="","",(VLOOKUP($E68,'NEA Backsheet'!$D$5:$CB$183,N$9,FALSE))),"")</f>
        <v>0</v>
      </c>
      <c r="O68" s="141">
        <f ca="1">IFERROR(IF((VLOOKUP($E68,'NEA Backsheet'!$D$5:$CB$183,O$9,FALSE))="","",(VLOOKUP($E68,'NEA Backsheet'!$D$5:$CB$183,O$9,FALSE))),"")</f>
        <v>146.98666976100944</v>
      </c>
      <c r="P68" s="134">
        <f ca="1">IFERROR(IF((VLOOKUP($E68,'NEA Backsheet'!$D$5:$CB$183,P$9,FALSE))="","",(VLOOKUP($E68,'NEA Backsheet'!$D$5:$CB$183,P$9,FALSE))),"")</f>
        <v>0</v>
      </c>
      <c r="Q68" s="131">
        <f ca="1">IFERROR(IF((VLOOKUP($E68,'NEA Backsheet'!$D$5:$CB$183,Q$9,FALSE))="","",(VLOOKUP($E68,'NEA Backsheet'!$D$5:$CB$183,Q$9,FALSE))),"")</f>
        <v>0</v>
      </c>
      <c r="R68" s="133">
        <f ca="1">IFERROR(IF((VLOOKUP($E68,'NEA Backsheet'!$D$5:$CB$183,R$9,FALSE))="","",(VLOOKUP($E68,'NEA Backsheet'!$D$5:$CB$183,R$9,FALSE))),"")</f>
        <v>0</v>
      </c>
    </row>
    <row r="69" spans="1:18" ht="15" customHeight="1" x14ac:dyDescent="0.3">
      <c r="A69" s="60">
        <v>55</v>
      </c>
      <c r="B69" s="101" t="str">
        <f ca="1">IFERROR(IF((VLOOKUP($E69,'Org List'!$AJ$10:$AL$188,3,FALSE))="","",(VLOOKUP($E69,'Org List'!$AJ$10:$AL$188,3,FALSE))),"")</f>
        <v>South West England Commissioning Region</v>
      </c>
      <c r="C69" s="102" t="str">
        <f ca="1">IFERROR(IF((VLOOKUP($E69,'Org List'!$AO$10:$AQ$188,3,FALSE))="","",(VLOOKUP($E69,'Org List'!$AO$10:$AQ$188,3,FALSE))),"")</f>
        <v>South West Region</v>
      </c>
      <c r="D69" s="123" t="str">
        <f ca="1">IFERROR(IF((VLOOKUP($E69,'Org List'!$AT$10:$AV$188,3,FALSE))="","",(VLOOKUP($E69,'Org List'!$AT$10:$AV$188,3,FALSE))),"")</f>
        <v>NHS England South West (South West South)</v>
      </c>
      <c r="E69" s="101" t="str">
        <f t="shared" ca="1" si="1"/>
        <v>E06000052</v>
      </c>
      <c r="F69" s="103" t="str">
        <f ca="1">IF(E69="","",VLOOKUP(E69,'Org List'!$J$9:$K$488,2,0))</f>
        <v>Cornwall &amp; Scilly</v>
      </c>
      <c r="G69" s="130">
        <f ca="1">IFERROR(IF((VLOOKUP($E69,'NEA Backsheet'!$D$5:$CB$183,G$9,FALSE))="","",(VLOOKUP($E69,'NEA Backsheet'!$D$5:$CB$183,G$9,FALSE))),"")</f>
        <v>14889.163198994354</v>
      </c>
      <c r="H69" s="131">
        <f ca="1">IFERROR(IF((VLOOKUP($E69,'NEA Backsheet'!$D$5:$CB$183,H$9,FALSE))="","",(VLOOKUP($E69,'NEA Backsheet'!$D$5:$CB$183,H$9,FALSE))),"")</f>
        <v>14395.107636416196</v>
      </c>
      <c r="I69" s="131">
        <f ca="1">IFERROR(IF((VLOOKUP($E69,'NEA Backsheet'!$D$5:$CB$183,I$9,FALSE))="","",(VLOOKUP($E69,'NEA Backsheet'!$D$5:$CB$183,I$9,FALSE))),"")</f>
        <v>15466.00553244062</v>
      </c>
      <c r="J69" s="132">
        <f ca="1">IFERROR(IF((VLOOKUP($E69,'NEA Backsheet'!$D$5:$CB$183,J$9,FALSE))="","",(VLOOKUP($E69,'NEA Backsheet'!$D$5:$CB$183,J$9,FALSE))),"")</f>
        <v>15485.297310278613</v>
      </c>
      <c r="K69" s="130">
        <f ca="1">IFERROR(IF((VLOOKUP($E69,'NEA Backsheet'!$D$5:$CB$183,K$9,FALSE))="","",(VLOOKUP($E69,'NEA Backsheet'!$D$5:$CB$183,K$9,FALSE))),"")</f>
        <v>0</v>
      </c>
      <c r="L69" s="131">
        <f ca="1">IFERROR(IF((VLOOKUP($E69,'NEA Backsheet'!$D$5:$CB$183,L$9,FALSE))="","",(VLOOKUP($E69,'NEA Backsheet'!$D$5:$CB$183,L$9,FALSE))),"")</f>
        <v>0</v>
      </c>
      <c r="M69" s="131">
        <f ca="1">IFERROR(IF((VLOOKUP($E69,'NEA Backsheet'!$D$5:$CB$183,M$9,FALSE))="","",(VLOOKUP($E69,'NEA Backsheet'!$D$5:$CB$183,M$9,FALSE))),"")</f>
        <v>0</v>
      </c>
      <c r="N69" s="133">
        <f ca="1">IFERROR(IF((VLOOKUP($E69,'NEA Backsheet'!$D$5:$CB$183,N$9,FALSE))="","",(VLOOKUP($E69,'NEA Backsheet'!$D$5:$CB$183,N$9,FALSE))),"")</f>
        <v>0</v>
      </c>
      <c r="O69" s="141">
        <f ca="1">IFERROR(IF((VLOOKUP($E69,'NEA Backsheet'!$D$5:$CB$183,O$9,FALSE))="","",(VLOOKUP($E69,'NEA Backsheet'!$D$5:$CB$183,O$9,FALSE))),"")</f>
        <v>15666.726779542183</v>
      </c>
      <c r="P69" s="134">
        <f ca="1">IFERROR(IF((VLOOKUP($E69,'NEA Backsheet'!$D$5:$CB$183,P$9,FALSE))="","",(VLOOKUP($E69,'NEA Backsheet'!$D$5:$CB$183,P$9,FALSE))),"")</f>
        <v>0</v>
      </c>
      <c r="Q69" s="131">
        <f ca="1">IFERROR(IF((VLOOKUP($E69,'NEA Backsheet'!$D$5:$CB$183,Q$9,FALSE))="","",(VLOOKUP($E69,'NEA Backsheet'!$D$5:$CB$183,Q$9,FALSE))),"")</f>
        <v>0</v>
      </c>
      <c r="R69" s="133">
        <f ca="1">IFERROR(IF((VLOOKUP($E69,'NEA Backsheet'!$D$5:$CB$183,R$9,FALSE))="","",(VLOOKUP($E69,'NEA Backsheet'!$D$5:$CB$183,R$9,FALSE))),"")</f>
        <v>0</v>
      </c>
    </row>
    <row r="70" spans="1:18" ht="15" customHeight="1" x14ac:dyDescent="0.3">
      <c r="A70" s="60">
        <v>56</v>
      </c>
      <c r="B70" s="101" t="str">
        <f ca="1">IFERROR(IF((VLOOKUP($E70,'Org List'!$AJ$10:$AL$188,3,FALSE))="","",(VLOOKUP($E70,'Org List'!$AJ$10:$AL$188,3,FALSE))),"")</f>
        <v>North of England Commissioning Region</v>
      </c>
      <c r="C70" s="102" t="str">
        <f ca="1">IFERROR(IF((VLOOKUP($E70,'Org List'!$AO$10:$AQ$188,3,FALSE))="","",(VLOOKUP($E70,'Org List'!$AO$10:$AQ$188,3,FALSE))),"")</f>
        <v>North East Region</v>
      </c>
      <c r="D70" s="123" t="str">
        <f ca="1">IFERROR(IF((VLOOKUP($E70,'Org List'!$AT$10:$AV$188,3,FALSE))="","",(VLOOKUP($E70,'Org List'!$AT$10:$AV$188,3,FALSE))),"")</f>
        <v>NHS England North (Cumbria And North East)</v>
      </c>
      <c r="E70" s="101" t="str">
        <f t="shared" ca="1" si="1"/>
        <v>E06000047</v>
      </c>
      <c r="F70" s="103" t="str">
        <f ca="1">IF(E70="","",VLOOKUP(E70,'Org List'!$J$9:$K$488,2,0))</f>
        <v>County Durham</v>
      </c>
      <c r="G70" s="130">
        <f ca="1">IFERROR(IF((VLOOKUP($E70,'NEA Backsheet'!$D$5:$CB$183,G$9,FALSE))="","",(VLOOKUP($E70,'NEA Backsheet'!$D$5:$CB$183,G$9,FALSE))),"")</f>
        <v>15597.378562485977</v>
      </c>
      <c r="H70" s="131">
        <f ca="1">IFERROR(IF((VLOOKUP($E70,'NEA Backsheet'!$D$5:$CB$183,H$9,FALSE))="","",(VLOOKUP($E70,'NEA Backsheet'!$D$5:$CB$183,H$9,FALSE))),"")</f>
        <v>15745.939047651864</v>
      </c>
      <c r="I70" s="131">
        <f ca="1">IFERROR(IF((VLOOKUP($E70,'NEA Backsheet'!$D$5:$CB$183,I$9,FALSE))="","",(VLOOKUP($E70,'NEA Backsheet'!$D$5:$CB$183,I$9,FALSE))),"")</f>
        <v>16527.234484267305</v>
      </c>
      <c r="J70" s="132">
        <f ca="1">IFERROR(IF((VLOOKUP($E70,'NEA Backsheet'!$D$5:$CB$183,J$9,FALSE))="","",(VLOOKUP($E70,'NEA Backsheet'!$D$5:$CB$183,J$9,FALSE))),"")</f>
        <v>16060.193188411589</v>
      </c>
      <c r="K70" s="130">
        <f ca="1">IFERROR(IF((VLOOKUP($E70,'NEA Backsheet'!$D$5:$CB$183,K$9,FALSE))="","",(VLOOKUP($E70,'NEA Backsheet'!$D$5:$CB$183,K$9,FALSE))),"")</f>
        <v>0</v>
      </c>
      <c r="L70" s="131">
        <f ca="1">IFERROR(IF((VLOOKUP($E70,'NEA Backsheet'!$D$5:$CB$183,L$9,FALSE))="","",(VLOOKUP($E70,'NEA Backsheet'!$D$5:$CB$183,L$9,FALSE))),"")</f>
        <v>0</v>
      </c>
      <c r="M70" s="131">
        <f ca="1">IFERROR(IF((VLOOKUP($E70,'NEA Backsheet'!$D$5:$CB$183,M$9,FALSE))="","",(VLOOKUP($E70,'NEA Backsheet'!$D$5:$CB$183,M$9,FALSE))),"")</f>
        <v>0</v>
      </c>
      <c r="N70" s="133">
        <f ca="1">IFERROR(IF((VLOOKUP($E70,'NEA Backsheet'!$D$5:$CB$183,N$9,FALSE))="","",(VLOOKUP($E70,'NEA Backsheet'!$D$5:$CB$183,N$9,FALSE))),"")</f>
        <v>0</v>
      </c>
      <c r="O70" s="141">
        <f ca="1">IFERROR(IF((VLOOKUP($E70,'NEA Backsheet'!$D$5:$CB$183,O$9,FALSE))="","",(VLOOKUP($E70,'NEA Backsheet'!$D$5:$CB$183,O$9,FALSE))),"")</f>
        <v>16266.055489485958</v>
      </c>
      <c r="P70" s="134">
        <f ca="1">IFERROR(IF((VLOOKUP($E70,'NEA Backsheet'!$D$5:$CB$183,P$9,FALSE))="","",(VLOOKUP($E70,'NEA Backsheet'!$D$5:$CB$183,P$9,FALSE))),"")</f>
        <v>0</v>
      </c>
      <c r="Q70" s="131">
        <f ca="1">IFERROR(IF((VLOOKUP($E70,'NEA Backsheet'!$D$5:$CB$183,Q$9,FALSE))="","",(VLOOKUP($E70,'NEA Backsheet'!$D$5:$CB$183,Q$9,FALSE))),"")</f>
        <v>0</v>
      </c>
      <c r="R70" s="133">
        <f ca="1">IFERROR(IF((VLOOKUP($E70,'NEA Backsheet'!$D$5:$CB$183,R$9,FALSE))="","",(VLOOKUP($E70,'NEA Backsheet'!$D$5:$CB$183,R$9,FALSE))),"")</f>
        <v>0</v>
      </c>
    </row>
    <row r="71" spans="1:18" ht="15" customHeight="1" x14ac:dyDescent="0.3">
      <c r="A71" s="60">
        <v>57</v>
      </c>
      <c r="B71" s="101" t="str">
        <f ca="1">IFERROR(IF((VLOOKUP($E71,'Org List'!$AJ$10:$AL$188,3,FALSE))="","",(VLOOKUP($E71,'Org List'!$AJ$10:$AL$188,3,FALSE))),"")</f>
        <v>Midlands and East of England Commissioning Region</v>
      </c>
      <c r="C71" s="102" t="str">
        <f ca="1">IFERROR(IF((VLOOKUP($E71,'Org List'!$AO$10:$AQ$188,3,FALSE))="","",(VLOOKUP($E71,'Org List'!$AO$10:$AQ$188,3,FALSE))),"")</f>
        <v>West Midlands Region</v>
      </c>
      <c r="D71" s="123" t="str">
        <f ca="1">IFERROR(IF((VLOOKUP($E71,'Org List'!$AT$10:$AV$188,3,FALSE))="","",(VLOOKUP($E71,'Org List'!$AT$10:$AV$188,3,FALSE))),"")</f>
        <v>NHS England Midlands And East (West Midlands)</v>
      </c>
      <c r="E71" s="101" t="str">
        <f t="shared" ca="1" si="1"/>
        <v>E08000026</v>
      </c>
      <c r="F71" s="103" t="str">
        <f ca="1">IF(E71="","",VLOOKUP(E71,'Org List'!$J$9:$K$488,2,0))</f>
        <v>Coventry</v>
      </c>
      <c r="G71" s="130">
        <f ca="1">IFERROR(IF((VLOOKUP($E71,'NEA Backsheet'!$D$5:$CB$183,G$9,FALSE))="","",(VLOOKUP($E71,'NEA Backsheet'!$D$5:$CB$183,G$9,FALSE))),"")</f>
        <v>9869.7297738821599</v>
      </c>
      <c r="H71" s="131">
        <f ca="1">IFERROR(IF((VLOOKUP($E71,'NEA Backsheet'!$D$5:$CB$183,H$9,FALSE))="","",(VLOOKUP($E71,'NEA Backsheet'!$D$5:$CB$183,H$9,FALSE))),"")</f>
        <v>9824.2029887618337</v>
      </c>
      <c r="I71" s="131">
        <f ca="1">IFERROR(IF((VLOOKUP($E71,'NEA Backsheet'!$D$5:$CB$183,I$9,FALSE))="","",(VLOOKUP($E71,'NEA Backsheet'!$D$5:$CB$183,I$9,FALSE))),"")</f>
        <v>9513.5393708374795</v>
      </c>
      <c r="J71" s="132">
        <f ca="1">IFERROR(IF((VLOOKUP($E71,'NEA Backsheet'!$D$5:$CB$183,J$9,FALSE))="","",(VLOOKUP($E71,'NEA Backsheet'!$D$5:$CB$183,J$9,FALSE))),"")</f>
        <v>9395.6266984278936</v>
      </c>
      <c r="K71" s="130">
        <f ca="1">IFERROR(IF((VLOOKUP($E71,'NEA Backsheet'!$D$5:$CB$183,K$9,FALSE))="","",(VLOOKUP($E71,'NEA Backsheet'!$D$5:$CB$183,K$9,FALSE))),"")</f>
        <v>0</v>
      </c>
      <c r="L71" s="131">
        <f ca="1">IFERROR(IF((VLOOKUP($E71,'NEA Backsheet'!$D$5:$CB$183,L$9,FALSE))="","",(VLOOKUP($E71,'NEA Backsheet'!$D$5:$CB$183,L$9,FALSE))),"")</f>
        <v>0</v>
      </c>
      <c r="M71" s="131">
        <f ca="1">IFERROR(IF((VLOOKUP($E71,'NEA Backsheet'!$D$5:$CB$183,M$9,FALSE))="","",(VLOOKUP($E71,'NEA Backsheet'!$D$5:$CB$183,M$9,FALSE))),"")</f>
        <v>0</v>
      </c>
      <c r="N71" s="133">
        <f ca="1">IFERROR(IF((VLOOKUP($E71,'NEA Backsheet'!$D$5:$CB$183,N$9,FALSE))="","",(VLOOKUP($E71,'NEA Backsheet'!$D$5:$CB$183,N$9,FALSE))),"")</f>
        <v>0</v>
      </c>
      <c r="O71" s="141">
        <f ca="1">IFERROR(IF((VLOOKUP($E71,'NEA Backsheet'!$D$5:$CB$183,O$9,FALSE))="","",(VLOOKUP($E71,'NEA Backsheet'!$D$5:$CB$183,O$9,FALSE))),"")</f>
        <v>9598.7836736458903</v>
      </c>
      <c r="P71" s="134">
        <f ca="1">IFERROR(IF((VLOOKUP($E71,'NEA Backsheet'!$D$5:$CB$183,P$9,FALSE))="","",(VLOOKUP($E71,'NEA Backsheet'!$D$5:$CB$183,P$9,FALSE))),"")</f>
        <v>0</v>
      </c>
      <c r="Q71" s="131">
        <f ca="1">IFERROR(IF((VLOOKUP($E71,'NEA Backsheet'!$D$5:$CB$183,Q$9,FALSE))="","",(VLOOKUP($E71,'NEA Backsheet'!$D$5:$CB$183,Q$9,FALSE))),"")</f>
        <v>0</v>
      </c>
      <c r="R71" s="133">
        <f ca="1">IFERROR(IF((VLOOKUP($E71,'NEA Backsheet'!$D$5:$CB$183,R$9,FALSE))="","",(VLOOKUP($E71,'NEA Backsheet'!$D$5:$CB$183,R$9,FALSE))),"")</f>
        <v>0</v>
      </c>
    </row>
    <row r="72" spans="1:18" ht="15" customHeight="1" x14ac:dyDescent="0.3">
      <c r="A72" s="60">
        <v>58</v>
      </c>
      <c r="B72" s="101" t="str">
        <f ca="1">IFERROR(IF((VLOOKUP($E72,'Org List'!$AJ$10:$AL$188,3,FALSE))="","",(VLOOKUP($E72,'Org List'!$AJ$10:$AL$188,3,FALSE))),"")</f>
        <v>London Commissioning Region</v>
      </c>
      <c r="C72" s="102" t="str">
        <f ca="1">IFERROR(IF((VLOOKUP($E72,'Org List'!$AO$10:$AQ$188,3,FALSE))="","",(VLOOKUP($E72,'Org List'!$AO$10:$AQ$188,3,FALSE))),"")</f>
        <v>London Region</v>
      </c>
      <c r="D72" s="123" t="str">
        <f ca="1">IFERROR(IF((VLOOKUP($E72,'Org List'!$AT$10:$AV$188,3,FALSE))="","",(VLOOKUP($E72,'Org List'!$AT$10:$AV$188,3,FALSE))),"")</f>
        <v>NHS England London</v>
      </c>
      <c r="E72" s="101" t="str">
        <f t="shared" ca="1" si="1"/>
        <v>E09000008</v>
      </c>
      <c r="F72" s="103" t="str">
        <f ca="1">IF(E72="","",VLOOKUP(E72,'Org List'!$J$9:$K$488,2,0))</f>
        <v>Croydon</v>
      </c>
      <c r="G72" s="130">
        <f ca="1">IFERROR(IF((VLOOKUP($E72,'NEA Backsheet'!$D$5:$CB$183,G$9,FALSE))="","",(VLOOKUP($E72,'NEA Backsheet'!$D$5:$CB$183,G$9,FALSE))),"")</f>
        <v>9737.7954688989012</v>
      </c>
      <c r="H72" s="131">
        <f ca="1">IFERROR(IF((VLOOKUP($E72,'NEA Backsheet'!$D$5:$CB$183,H$9,FALSE))="","",(VLOOKUP($E72,'NEA Backsheet'!$D$5:$CB$183,H$9,FALSE))),"")</f>
        <v>9745.0818099379958</v>
      </c>
      <c r="I72" s="131">
        <f ca="1">IFERROR(IF((VLOOKUP($E72,'NEA Backsheet'!$D$5:$CB$183,I$9,FALSE))="","",(VLOOKUP($E72,'NEA Backsheet'!$D$5:$CB$183,I$9,FALSE))),"")</f>
        <v>10042.548682670982</v>
      </c>
      <c r="J72" s="132">
        <f ca="1">IFERROR(IF((VLOOKUP($E72,'NEA Backsheet'!$D$5:$CB$183,J$9,FALSE))="","",(VLOOKUP($E72,'NEA Backsheet'!$D$5:$CB$183,J$9,FALSE))),"")</f>
        <v>9110.325742804569</v>
      </c>
      <c r="K72" s="130">
        <f ca="1">IFERROR(IF((VLOOKUP($E72,'NEA Backsheet'!$D$5:$CB$183,K$9,FALSE))="","",(VLOOKUP($E72,'NEA Backsheet'!$D$5:$CB$183,K$9,FALSE))),"")</f>
        <v>0</v>
      </c>
      <c r="L72" s="131">
        <f ca="1">IFERROR(IF((VLOOKUP($E72,'NEA Backsheet'!$D$5:$CB$183,L$9,FALSE))="","",(VLOOKUP($E72,'NEA Backsheet'!$D$5:$CB$183,L$9,FALSE))),"")</f>
        <v>0</v>
      </c>
      <c r="M72" s="131">
        <f ca="1">IFERROR(IF((VLOOKUP($E72,'NEA Backsheet'!$D$5:$CB$183,M$9,FALSE))="","",(VLOOKUP($E72,'NEA Backsheet'!$D$5:$CB$183,M$9,FALSE))),"")</f>
        <v>0</v>
      </c>
      <c r="N72" s="133">
        <f ca="1">IFERROR(IF((VLOOKUP($E72,'NEA Backsheet'!$D$5:$CB$183,N$9,FALSE))="","",(VLOOKUP($E72,'NEA Backsheet'!$D$5:$CB$183,N$9,FALSE))),"")</f>
        <v>0</v>
      </c>
      <c r="O72" s="141">
        <f ca="1">IFERROR(IF((VLOOKUP($E72,'NEA Backsheet'!$D$5:$CB$183,O$9,FALSE))="","",(VLOOKUP($E72,'NEA Backsheet'!$D$5:$CB$183,O$9,FALSE))),"")</f>
        <v>8548.984825288293</v>
      </c>
      <c r="P72" s="134">
        <f ca="1">IFERROR(IF((VLOOKUP($E72,'NEA Backsheet'!$D$5:$CB$183,P$9,FALSE))="","",(VLOOKUP($E72,'NEA Backsheet'!$D$5:$CB$183,P$9,FALSE))),"")</f>
        <v>0</v>
      </c>
      <c r="Q72" s="131">
        <f ca="1">IFERROR(IF((VLOOKUP($E72,'NEA Backsheet'!$D$5:$CB$183,Q$9,FALSE))="","",(VLOOKUP($E72,'NEA Backsheet'!$D$5:$CB$183,Q$9,FALSE))),"")</f>
        <v>0</v>
      </c>
      <c r="R72" s="133">
        <f ca="1">IFERROR(IF((VLOOKUP($E72,'NEA Backsheet'!$D$5:$CB$183,R$9,FALSE))="","",(VLOOKUP($E72,'NEA Backsheet'!$D$5:$CB$183,R$9,FALSE))),"")</f>
        <v>0</v>
      </c>
    </row>
    <row r="73" spans="1:18" ht="15" customHeight="1" x14ac:dyDescent="0.3">
      <c r="A73" s="60">
        <v>59</v>
      </c>
      <c r="B73" s="101" t="str">
        <f ca="1">IFERROR(IF((VLOOKUP($E73,'Org List'!$AJ$10:$AL$188,3,FALSE))="","",(VLOOKUP($E73,'Org List'!$AJ$10:$AL$188,3,FALSE))),"")</f>
        <v>North of England Commissioning Region</v>
      </c>
      <c r="C73" s="102" t="str">
        <f ca="1">IFERROR(IF((VLOOKUP($E73,'Org List'!$AO$10:$AQ$188,3,FALSE))="","",(VLOOKUP($E73,'Org List'!$AO$10:$AQ$188,3,FALSE))),"")</f>
        <v>North West Region</v>
      </c>
      <c r="D73" s="123" t="str">
        <f ca="1">IFERROR(IF((VLOOKUP($E73,'Org List'!$AT$10:$AV$188,3,FALSE))="","",(VLOOKUP($E73,'Org List'!$AT$10:$AV$188,3,FALSE))),"")</f>
        <v>NHS England North (Cumbria And North East)</v>
      </c>
      <c r="E73" s="101" t="str">
        <f t="shared" ca="1" si="1"/>
        <v>E10000006</v>
      </c>
      <c r="F73" s="103" t="str">
        <f ca="1">IF(E73="","",VLOOKUP(E73,'Org List'!$J$9:$K$488,2,0))</f>
        <v>Cumbria</v>
      </c>
      <c r="G73" s="130">
        <f ca="1">IFERROR(IF((VLOOKUP($E73,'NEA Backsheet'!$D$5:$CB$183,G$9,FALSE))="","",(VLOOKUP($E73,'NEA Backsheet'!$D$5:$CB$183,G$9,FALSE))),"")</f>
        <v>13911.938814170227</v>
      </c>
      <c r="H73" s="131">
        <f ca="1">IFERROR(IF((VLOOKUP($E73,'NEA Backsheet'!$D$5:$CB$183,H$9,FALSE))="","",(VLOOKUP($E73,'NEA Backsheet'!$D$5:$CB$183,H$9,FALSE))),"")</f>
        <v>13776.469289081571</v>
      </c>
      <c r="I73" s="131">
        <f ca="1">IFERROR(IF((VLOOKUP($E73,'NEA Backsheet'!$D$5:$CB$183,I$9,FALSE))="","",(VLOOKUP($E73,'NEA Backsheet'!$D$5:$CB$183,I$9,FALSE))),"")</f>
        <v>14806.482722041805</v>
      </c>
      <c r="J73" s="132">
        <f ca="1">IFERROR(IF((VLOOKUP($E73,'NEA Backsheet'!$D$5:$CB$183,J$9,FALSE))="","",(VLOOKUP($E73,'NEA Backsheet'!$D$5:$CB$183,J$9,FALSE))),"")</f>
        <v>14498.65117543873</v>
      </c>
      <c r="K73" s="130">
        <f ca="1">IFERROR(IF((VLOOKUP($E73,'NEA Backsheet'!$D$5:$CB$183,K$9,FALSE))="","",(VLOOKUP($E73,'NEA Backsheet'!$D$5:$CB$183,K$9,FALSE))),"")</f>
        <v>0</v>
      </c>
      <c r="L73" s="131">
        <f ca="1">IFERROR(IF((VLOOKUP($E73,'NEA Backsheet'!$D$5:$CB$183,L$9,FALSE))="","",(VLOOKUP($E73,'NEA Backsheet'!$D$5:$CB$183,L$9,FALSE))),"")</f>
        <v>0</v>
      </c>
      <c r="M73" s="131">
        <f ca="1">IFERROR(IF((VLOOKUP($E73,'NEA Backsheet'!$D$5:$CB$183,M$9,FALSE))="","",(VLOOKUP($E73,'NEA Backsheet'!$D$5:$CB$183,M$9,FALSE))),"")</f>
        <v>0</v>
      </c>
      <c r="N73" s="133">
        <f ca="1">IFERROR(IF((VLOOKUP($E73,'NEA Backsheet'!$D$5:$CB$183,N$9,FALSE))="","",(VLOOKUP($E73,'NEA Backsheet'!$D$5:$CB$183,N$9,FALSE))),"")</f>
        <v>0</v>
      </c>
      <c r="O73" s="141">
        <f ca="1">IFERROR(IF((VLOOKUP($E73,'NEA Backsheet'!$D$5:$CB$183,O$9,FALSE))="","",(VLOOKUP($E73,'NEA Backsheet'!$D$5:$CB$183,O$9,FALSE))),"")</f>
        <v>14639.409344389493</v>
      </c>
      <c r="P73" s="134">
        <f ca="1">IFERROR(IF((VLOOKUP($E73,'NEA Backsheet'!$D$5:$CB$183,P$9,FALSE))="","",(VLOOKUP($E73,'NEA Backsheet'!$D$5:$CB$183,P$9,FALSE))),"")</f>
        <v>0</v>
      </c>
      <c r="Q73" s="131">
        <f ca="1">IFERROR(IF((VLOOKUP($E73,'NEA Backsheet'!$D$5:$CB$183,Q$9,FALSE))="","",(VLOOKUP($E73,'NEA Backsheet'!$D$5:$CB$183,Q$9,FALSE))),"")</f>
        <v>0</v>
      </c>
      <c r="R73" s="133">
        <f ca="1">IFERROR(IF((VLOOKUP($E73,'NEA Backsheet'!$D$5:$CB$183,R$9,FALSE))="","",(VLOOKUP($E73,'NEA Backsheet'!$D$5:$CB$183,R$9,FALSE))),"")</f>
        <v>0</v>
      </c>
    </row>
    <row r="74" spans="1:18" ht="15" customHeight="1" x14ac:dyDescent="0.3">
      <c r="A74" s="60">
        <v>60</v>
      </c>
      <c r="B74" s="101" t="str">
        <f ca="1">IFERROR(IF((VLOOKUP($E74,'Org List'!$AJ$10:$AL$188,3,FALSE))="","",(VLOOKUP($E74,'Org List'!$AJ$10:$AL$188,3,FALSE))),"")</f>
        <v>North of England Commissioning Region</v>
      </c>
      <c r="C74" s="102" t="str">
        <f ca="1">IFERROR(IF((VLOOKUP($E74,'Org List'!$AO$10:$AQ$188,3,FALSE))="","",(VLOOKUP($E74,'Org List'!$AO$10:$AQ$188,3,FALSE))),"")</f>
        <v>North East Region</v>
      </c>
      <c r="D74" s="123" t="str">
        <f ca="1">IFERROR(IF((VLOOKUP($E74,'Org List'!$AT$10:$AV$188,3,FALSE))="","",(VLOOKUP($E74,'Org List'!$AT$10:$AV$188,3,FALSE))),"")</f>
        <v>NHS England North (Cumbria And North East)</v>
      </c>
      <c r="E74" s="101" t="str">
        <f t="shared" ca="1" si="1"/>
        <v>E06000005</v>
      </c>
      <c r="F74" s="103" t="str">
        <f ca="1">IF(E74="","",VLOOKUP(E74,'Org List'!$J$9:$K$488,2,0))</f>
        <v>Darlington</v>
      </c>
      <c r="G74" s="130">
        <f ca="1">IFERROR(IF((VLOOKUP($E74,'NEA Backsheet'!$D$5:$CB$183,G$9,FALSE))="","",(VLOOKUP($E74,'NEA Backsheet'!$D$5:$CB$183,G$9,FALSE))),"")</f>
        <v>3258.701488957598</v>
      </c>
      <c r="H74" s="131">
        <f ca="1">IFERROR(IF((VLOOKUP($E74,'NEA Backsheet'!$D$5:$CB$183,H$9,FALSE))="","",(VLOOKUP($E74,'NEA Backsheet'!$D$5:$CB$183,H$9,FALSE))),"")</f>
        <v>3100.0969239297942</v>
      </c>
      <c r="I74" s="131">
        <f ca="1">IFERROR(IF((VLOOKUP($E74,'NEA Backsheet'!$D$5:$CB$183,I$9,FALSE))="","",(VLOOKUP($E74,'NEA Backsheet'!$D$5:$CB$183,I$9,FALSE))),"")</f>
        <v>3425.7692770134436</v>
      </c>
      <c r="J74" s="132">
        <f ca="1">IFERROR(IF((VLOOKUP($E74,'NEA Backsheet'!$D$5:$CB$183,J$9,FALSE))="","",(VLOOKUP($E74,'NEA Backsheet'!$D$5:$CB$183,J$9,FALSE))),"")</f>
        <v>3452.5102531317407</v>
      </c>
      <c r="K74" s="130">
        <f ca="1">IFERROR(IF((VLOOKUP($E74,'NEA Backsheet'!$D$5:$CB$183,K$9,FALSE))="","",(VLOOKUP($E74,'NEA Backsheet'!$D$5:$CB$183,K$9,FALSE))),"")</f>
        <v>0</v>
      </c>
      <c r="L74" s="131">
        <f ca="1">IFERROR(IF((VLOOKUP($E74,'NEA Backsheet'!$D$5:$CB$183,L$9,FALSE))="","",(VLOOKUP($E74,'NEA Backsheet'!$D$5:$CB$183,L$9,FALSE))),"")</f>
        <v>0</v>
      </c>
      <c r="M74" s="131">
        <f ca="1">IFERROR(IF((VLOOKUP($E74,'NEA Backsheet'!$D$5:$CB$183,M$9,FALSE))="","",(VLOOKUP($E74,'NEA Backsheet'!$D$5:$CB$183,M$9,FALSE))),"")</f>
        <v>0</v>
      </c>
      <c r="N74" s="133">
        <f ca="1">IFERROR(IF((VLOOKUP($E74,'NEA Backsheet'!$D$5:$CB$183,N$9,FALSE))="","",(VLOOKUP($E74,'NEA Backsheet'!$D$5:$CB$183,N$9,FALSE))),"")</f>
        <v>0</v>
      </c>
      <c r="O74" s="141">
        <f ca="1">IFERROR(IF((VLOOKUP($E74,'NEA Backsheet'!$D$5:$CB$183,O$9,FALSE))="","",(VLOOKUP($E74,'NEA Backsheet'!$D$5:$CB$183,O$9,FALSE))),"")</f>
        <v>3275.7333224300146</v>
      </c>
      <c r="P74" s="134">
        <f ca="1">IFERROR(IF((VLOOKUP($E74,'NEA Backsheet'!$D$5:$CB$183,P$9,FALSE))="","",(VLOOKUP($E74,'NEA Backsheet'!$D$5:$CB$183,P$9,FALSE))),"")</f>
        <v>0</v>
      </c>
      <c r="Q74" s="131">
        <f ca="1">IFERROR(IF((VLOOKUP($E74,'NEA Backsheet'!$D$5:$CB$183,Q$9,FALSE))="","",(VLOOKUP($E74,'NEA Backsheet'!$D$5:$CB$183,Q$9,FALSE))),"")</f>
        <v>0</v>
      </c>
      <c r="R74" s="133">
        <f ca="1">IFERROR(IF((VLOOKUP($E74,'NEA Backsheet'!$D$5:$CB$183,R$9,FALSE))="","",(VLOOKUP($E74,'NEA Backsheet'!$D$5:$CB$183,R$9,FALSE))),"")</f>
        <v>0</v>
      </c>
    </row>
    <row r="75" spans="1:18" ht="15" customHeight="1" x14ac:dyDescent="0.3">
      <c r="A75" s="60">
        <v>61</v>
      </c>
      <c r="B75" s="101" t="str">
        <f ca="1">IFERROR(IF((VLOOKUP($E75,'Org List'!$AJ$10:$AL$188,3,FALSE))="","",(VLOOKUP($E75,'Org List'!$AJ$10:$AL$188,3,FALSE))),"")</f>
        <v>Midlands and East of England Commissioning Region</v>
      </c>
      <c r="C75" s="102" t="str">
        <f ca="1">IFERROR(IF((VLOOKUP($E75,'Org List'!$AO$10:$AQ$188,3,FALSE))="","",(VLOOKUP($E75,'Org List'!$AO$10:$AQ$188,3,FALSE))),"")</f>
        <v>East Midlands Region</v>
      </c>
      <c r="D75" s="123" t="str">
        <f ca="1">IFERROR(IF((VLOOKUP($E75,'Org List'!$AT$10:$AV$188,3,FALSE))="","",(VLOOKUP($E75,'Org List'!$AT$10:$AV$188,3,FALSE))),"")</f>
        <v>NHS England Midlands And East (North Midlands)</v>
      </c>
      <c r="E75" s="101" t="str">
        <f t="shared" ca="1" si="1"/>
        <v>E06000015</v>
      </c>
      <c r="F75" s="103" t="str">
        <f ca="1">IF(E75="","",VLOOKUP(E75,'Org List'!$J$9:$K$488,2,0))</f>
        <v>Derby</v>
      </c>
      <c r="G75" s="130">
        <f ca="1">IFERROR(IF((VLOOKUP($E75,'NEA Backsheet'!$D$5:$CB$183,G$9,FALSE))="","",(VLOOKUP($E75,'NEA Backsheet'!$D$5:$CB$183,G$9,FALSE))),"")</f>
        <v>8189.6207860504719</v>
      </c>
      <c r="H75" s="131">
        <f ca="1">IFERROR(IF((VLOOKUP($E75,'NEA Backsheet'!$D$5:$CB$183,H$9,FALSE))="","",(VLOOKUP($E75,'NEA Backsheet'!$D$5:$CB$183,H$9,FALSE))),"")</f>
        <v>7963.8969594594573</v>
      </c>
      <c r="I75" s="131">
        <f ca="1">IFERROR(IF((VLOOKUP($E75,'NEA Backsheet'!$D$5:$CB$183,I$9,FALSE))="","",(VLOOKUP($E75,'NEA Backsheet'!$D$5:$CB$183,I$9,FALSE))),"")</f>
        <v>8259.1897702991446</v>
      </c>
      <c r="J75" s="132">
        <f ca="1">IFERROR(IF((VLOOKUP($E75,'NEA Backsheet'!$D$5:$CB$183,J$9,FALSE))="","",(VLOOKUP($E75,'NEA Backsheet'!$D$5:$CB$183,J$9,FALSE))),"")</f>
        <v>8291.7220291204649</v>
      </c>
      <c r="K75" s="130">
        <f ca="1">IFERROR(IF((VLOOKUP($E75,'NEA Backsheet'!$D$5:$CB$183,K$9,FALSE))="","",(VLOOKUP($E75,'NEA Backsheet'!$D$5:$CB$183,K$9,FALSE))),"")</f>
        <v>0</v>
      </c>
      <c r="L75" s="131">
        <f ca="1">IFERROR(IF((VLOOKUP($E75,'NEA Backsheet'!$D$5:$CB$183,L$9,FALSE))="","",(VLOOKUP($E75,'NEA Backsheet'!$D$5:$CB$183,L$9,FALSE))),"")</f>
        <v>0</v>
      </c>
      <c r="M75" s="131">
        <f ca="1">IFERROR(IF((VLOOKUP($E75,'NEA Backsheet'!$D$5:$CB$183,M$9,FALSE))="","",(VLOOKUP($E75,'NEA Backsheet'!$D$5:$CB$183,M$9,FALSE))),"")</f>
        <v>0</v>
      </c>
      <c r="N75" s="133">
        <f ca="1">IFERROR(IF((VLOOKUP($E75,'NEA Backsheet'!$D$5:$CB$183,N$9,FALSE))="","",(VLOOKUP($E75,'NEA Backsheet'!$D$5:$CB$183,N$9,FALSE))),"")</f>
        <v>0</v>
      </c>
      <c r="O75" s="141">
        <f ca="1">IFERROR(IF((VLOOKUP($E75,'NEA Backsheet'!$D$5:$CB$183,O$9,FALSE))="","",(VLOOKUP($E75,'NEA Backsheet'!$D$5:$CB$183,O$9,FALSE))),"")</f>
        <v>6637.0812958391061</v>
      </c>
      <c r="P75" s="134">
        <f ca="1">IFERROR(IF((VLOOKUP($E75,'NEA Backsheet'!$D$5:$CB$183,P$9,FALSE))="","",(VLOOKUP($E75,'NEA Backsheet'!$D$5:$CB$183,P$9,FALSE))),"")</f>
        <v>0</v>
      </c>
      <c r="Q75" s="131">
        <f ca="1">IFERROR(IF((VLOOKUP($E75,'NEA Backsheet'!$D$5:$CB$183,Q$9,FALSE))="","",(VLOOKUP($E75,'NEA Backsheet'!$D$5:$CB$183,Q$9,FALSE))),"")</f>
        <v>0</v>
      </c>
      <c r="R75" s="133">
        <f ca="1">IFERROR(IF((VLOOKUP($E75,'NEA Backsheet'!$D$5:$CB$183,R$9,FALSE))="","",(VLOOKUP($E75,'NEA Backsheet'!$D$5:$CB$183,R$9,FALSE))),"")</f>
        <v>0</v>
      </c>
    </row>
    <row r="76" spans="1:18" ht="15" customHeight="1" x14ac:dyDescent="0.3">
      <c r="A76" s="60">
        <v>62</v>
      </c>
      <c r="B76" s="101" t="str">
        <f ca="1">IFERROR(IF((VLOOKUP($E76,'Org List'!$AJ$10:$AL$188,3,FALSE))="","",(VLOOKUP($E76,'Org List'!$AJ$10:$AL$188,3,FALSE))),"")</f>
        <v>Midlands and East of England Commissioning Region</v>
      </c>
      <c r="C76" s="102" t="str">
        <f ca="1">IFERROR(IF((VLOOKUP($E76,'Org List'!$AO$10:$AQ$188,3,FALSE))="","",(VLOOKUP($E76,'Org List'!$AO$10:$AQ$188,3,FALSE))),"")</f>
        <v>East Midlands Region</v>
      </c>
      <c r="D76" s="123" t="str">
        <f ca="1">IFERROR(IF((VLOOKUP($E76,'Org List'!$AT$10:$AV$188,3,FALSE))="","",(VLOOKUP($E76,'Org List'!$AT$10:$AV$188,3,FALSE))),"")</f>
        <v>NHS England Midlands And East (North Midlands)</v>
      </c>
      <c r="E76" s="101" t="str">
        <f t="shared" ca="1" si="1"/>
        <v>E10000007</v>
      </c>
      <c r="F76" s="103" t="str">
        <f ca="1">IF(E76="","",VLOOKUP(E76,'Org List'!$J$9:$K$488,2,0))</f>
        <v>Derbyshire</v>
      </c>
      <c r="G76" s="130">
        <f ca="1">IFERROR(IF((VLOOKUP($E76,'NEA Backsheet'!$D$5:$CB$183,G$9,FALSE))="","",(VLOOKUP($E76,'NEA Backsheet'!$D$5:$CB$183,G$9,FALSE))),"")</f>
        <v>23863.756687188587</v>
      </c>
      <c r="H76" s="131">
        <f ca="1">IFERROR(IF((VLOOKUP($E76,'NEA Backsheet'!$D$5:$CB$183,H$9,FALSE))="","",(VLOOKUP($E76,'NEA Backsheet'!$D$5:$CB$183,H$9,FALSE))),"")</f>
        <v>23666.645116049654</v>
      </c>
      <c r="I76" s="131">
        <f ca="1">IFERROR(IF((VLOOKUP($E76,'NEA Backsheet'!$D$5:$CB$183,I$9,FALSE))="","",(VLOOKUP($E76,'NEA Backsheet'!$D$5:$CB$183,I$9,FALSE))),"")</f>
        <v>24898.067051760561</v>
      </c>
      <c r="J76" s="132">
        <f ca="1">IFERROR(IF((VLOOKUP($E76,'NEA Backsheet'!$D$5:$CB$183,J$9,FALSE))="","",(VLOOKUP($E76,'NEA Backsheet'!$D$5:$CB$183,J$9,FALSE))),"")</f>
        <v>24823.90617879924</v>
      </c>
      <c r="K76" s="130">
        <f ca="1">IFERROR(IF((VLOOKUP($E76,'NEA Backsheet'!$D$5:$CB$183,K$9,FALSE))="","",(VLOOKUP($E76,'NEA Backsheet'!$D$5:$CB$183,K$9,FALSE))),"")</f>
        <v>0</v>
      </c>
      <c r="L76" s="131">
        <f ca="1">IFERROR(IF((VLOOKUP($E76,'NEA Backsheet'!$D$5:$CB$183,L$9,FALSE))="","",(VLOOKUP($E76,'NEA Backsheet'!$D$5:$CB$183,L$9,FALSE))),"")</f>
        <v>0</v>
      </c>
      <c r="M76" s="131">
        <f ca="1">IFERROR(IF((VLOOKUP($E76,'NEA Backsheet'!$D$5:$CB$183,M$9,FALSE))="","",(VLOOKUP($E76,'NEA Backsheet'!$D$5:$CB$183,M$9,FALSE))),"")</f>
        <v>0</v>
      </c>
      <c r="N76" s="133">
        <f ca="1">IFERROR(IF((VLOOKUP($E76,'NEA Backsheet'!$D$5:$CB$183,N$9,FALSE))="","",(VLOOKUP($E76,'NEA Backsheet'!$D$5:$CB$183,N$9,FALSE))),"")</f>
        <v>0</v>
      </c>
      <c r="O76" s="141">
        <f ca="1">IFERROR(IF((VLOOKUP($E76,'NEA Backsheet'!$D$5:$CB$183,O$9,FALSE))="","",(VLOOKUP($E76,'NEA Backsheet'!$D$5:$CB$183,O$9,FALSE))),"")</f>
        <v>22514.245814441972</v>
      </c>
      <c r="P76" s="134">
        <f ca="1">IFERROR(IF((VLOOKUP($E76,'NEA Backsheet'!$D$5:$CB$183,P$9,FALSE))="","",(VLOOKUP($E76,'NEA Backsheet'!$D$5:$CB$183,P$9,FALSE))),"")</f>
        <v>0</v>
      </c>
      <c r="Q76" s="131">
        <f ca="1">IFERROR(IF((VLOOKUP($E76,'NEA Backsheet'!$D$5:$CB$183,Q$9,FALSE))="","",(VLOOKUP($E76,'NEA Backsheet'!$D$5:$CB$183,Q$9,FALSE))),"")</f>
        <v>0</v>
      </c>
      <c r="R76" s="133">
        <f ca="1">IFERROR(IF((VLOOKUP($E76,'NEA Backsheet'!$D$5:$CB$183,R$9,FALSE))="","",(VLOOKUP($E76,'NEA Backsheet'!$D$5:$CB$183,R$9,FALSE))),"")</f>
        <v>0</v>
      </c>
    </row>
    <row r="77" spans="1:18" ht="15" customHeight="1" x14ac:dyDescent="0.3">
      <c r="A77" s="60">
        <v>63</v>
      </c>
      <c r="B77" s="101" t="str">
        <f ca="1">IFERROR(IF((VLOOKUP($E77,'Org List'!$AJ$10:$AL$188,3,FALSE))="","",(VLOOKUP($E77,'Org List'!$AJ$10:$AL$188,3,FALSE))),"")</f>
        <v>South West England Commissioning Region</v>
      </c>
      <c r="C77" s="102" t="str">
        <f ca="1">IFERROR(IF((VLOOKUP($E77,'Org List'!$AO$10:$AQ$188,3,FALSE))="","",(VLOOKUP($E77,'Org List'!$AO$10:$AQ$188,3,FALSE))),"")</f>
        <v>South West Region</v>
      </c>
      <c r="D77" s="123" t="str">
        <f ca="1">IFERROR(IF((VLOOKUP($E77,'Org List'!$AT$10:$AV$188,3,FALSE))="","",(VLOOKUP($E77,'Org List'!$AT$10:$AV$188,3,FALSE))),"")</f>
        <v>NHS England South West (South West South)</v>
      </c>
      <c r="E77" s="101" t="str">
        <f t="shared" ca="1" si="1"/>
        <v>E10000008</v>
      </c>
      <c r="F77" s="103" t="str">
        <f ca="1">IF(E77="","",VLOOKUP(E77,'Org List'!$J$9:$K$488,2,0))</f>
        <v>Devon</v>
      </c>
      <c r="G77" s="130">
        <f ca="1">IFERROR(IF((VLOOKUP($E77,'NEA Backsheet'!$D$5:$CB$183,G$9,FALSE))="","",(VLOOKUP($E77,'NEA Backsheet'!$D$5:$CB$183,G$9,FALSE))),"")</f>
        <v>21284.151098461705</v>
      </c>
      <c r="H77" s="131">
        <f ca="1">IFERROR(IF((VLOOKUP($E77,'NEA Backsheet'!$D$5:$CB$183,H$9,FALSE))="","",(VLOOKUP($E77,'NEA Backsheet'!$D$5:$CB$183,H$9,FALSE))),"")</f>
        <v>20975.085165186243</v>
      </c>
      <c r="I77" s="131">
        <f ca="1">IFERROR(IF((VLOOKUP($E77,'NEA Backsheet'!$D$5:$CB$183,I$9,FALSE))="","",(VLOOKUP($E77,'NEA Backsheet'!$D$5:$CB$183,I$9,FALSE))),"")</f>
        <v>22600.127695012314</v>
      </c>
      <c r="J77" s="132">
        <f ca="1">IFERROR(IF((VLOOKUP($E77,'NEA Backsheet'!$D$5:$CB$183,J$9,FALSE))="","",(VLOOKUP($E77,'NEA Backsheet'!$D$5:$CB$183,J$9,FALSE))),"")</f>
        <v>21987.111181932101</v>
      </c>
      <c r="K77" s="130">
        <f ca="1">IFERROR(IF((VLOOKUP($E77,'NEA Backsheet'!$D$5:$CB$183,K$9,FALSE))="","",(VLOOKUP($E77,'NEA Backsheet'!$D$5:$CB$183,K$9,FALSE))),"")</f>
        <v>0</v>
      </c>
      <c r="L77" s="131">
        <f ca="1">IFERROR(IF((VLOOKUP($E77,'NEA Backsheet'!$D$5:$CB$183,L$9,FALSE))="","",(VLOOKUP($E77,'NEA Backsheet'!$D$5:$CB$183,L$9,FALSE))),"")</f>
        <v>0</v>
      </c>
      <c r="M77" s="131">
        <f ca="1">IFERROR(IF((VLOOKUP($E77,'NEA Backsheet'!$D$5:$CB$183,M$9,FALSE))="","",(VLOOKUP($E77,'NEA Backsheet'!$D$5:$CB$183,M$9,FALSE))),"")</f>
        <v>0</v>
      </c>
      <c r="N77" s="133">
        <f ca="1">IFERROR(IF((VLOOKUP($E77,'NEA Backsheet'!$D$5:$CB$183,N$9,FALSE))="","",(VLOOKUP($E77,'NEA Backsheet'!$D$5:$CB$183,N$9,FALSE))),"")</f>
        <v>0</v>
      </c>
      <c r="O77" s="141">
        <f ca="1">IFERROR(IF((VLOOKUP($E77,'NEA Backsheet'!$D$5:$CB$183,O$9,FALSE))="","",(VLOOKUP($E77,'NEA Backsheet'!$D$5:$CB$183,O$9,FALSE))),"")</f>
        <v>22020.658376364663</v>
      </c>
      <c r="P77" s="134">
        <f ca="1">IFERROR(IF((VLOOKUP($E77,'NEA Backsheet'!$D$5:$CB$183,P$9,FALSE))="","",(VLOOKUP($E77,'NEA Backsheet'!$D$5:$CB$183,P$9,FALSE))),"")</f>
        <v>0</v>
      </c>
      <c r="Q77" s="131">
        <f ca="1">IFERROR(IF((VLOOKUP($E77,'NEA Backsheet'!$D$5:$CB$183,Q$9,FALSE))="","",(VLOOKUP($E77,'NEA Backsheet'!$D$5:$CB$183,Q$9,FALSE))),"")</f>
        <v>0</v>
      </c>
      <c r="R77" s="133">
        <f ca="1">IFERROR(IF((VLOOKUP($E77,'NEA Backsheet'!$D$5:$CB$183,R$9,FALSE))="","",(VLOOKUP($E77,'NEA Backsheet'!$D$5:$CB$183,R$9,FALSE))),"")</f>
        <v>0</v>
      </c>
    </row>
    <row r="78" spans="1:18" ht="15" customHeight="1" x14ac:dyDescent="0.3">
      <c r="A78" s="60">
        <v>64</v>
      </c>
      <c r="B78" s="101" t="str">
        <f ca="1">IFERROR(IF((VLOOKUP($E78,'Org List'!$AJ$10:$AL$188,3,FALSE))="","",(VLOOKUP($E78,'Org List'!$AJ$10:$AL$188,3,FALSE))),"")</f>
        <v>North of England Commissioning Region</v>
      </c>
      <c r="C78" s="102" t="str">
        <f ca="1">IFERROR(IF((VLOOKUP($E78,'Org List'!$AO$10:$AQ$188,3,FALSE))="","",(VLOOKUP($E78,'Org List'!$AO$10:$AQ$188,3,FALSE))),"")</f>
        <v>Yorkshire and The Humber Region</v>
      </c>
      <c r="D78" s="123" t="str">
        <f ca="1">IFERROR(IF((VLOOKUP($E78,'Org List'!$AT$10:$AV$188,3,FALSE))="","",(VLOOKUP($E78,'Org List'!$AT$10:$AV$188,3,FALSE))),"")</f>
        <v>NHS England North (Yorkshire And Humber)</v>
      </c>
      <c r="E78" s="101" t="str">
        <f t="shared" ref="E78:E109" ca="1" si="2">IF($A78&gt;$U$5-1,"",INDIRECT("'Comms by AT'!D"&amp;$A78+$U$4))</f>
        <v>E08000017</v>
      </c>
      <c r="F78" s="103" t="str">
        <f ca="1">IF(E78="","",VLOOKUP(E78,'Org List'!$J$9:$K$488,2,0))</f>
        <v>Doncaster</v>
      </c>
      <c r="G78" s="130">
        <f ca="1">IFERROR(IF((VLOOKUP($E78,'NEA Backsheet'!$D$5:$CB$183,G$9,FALSE))="","",(VLOOKUP($E78,'NEA Backsheet'!$D$5:$CB$183,G$9,FALSE))),"")</f>
        <v>9418.6238596976582</v>
      </c>
      <c r="H78" s="131">
        <f ca="1">IFERROR(IF((VLOOKUP($E78,'NEA Backsheet'!$D$5:$CB$183,H$9,FALSE))="","",(VLOOKUP($E78,'NEA Backsheet'!$D$5:$CB$183,H$9,FALSE))),"")</f>
        <v>9453.9908922938157</v>
      </c>
      <c r="I78" s="131">
        <f ca="1">IFERROR(IF((VLOOKUP($E78,'NEA Backsheet'!$D$5:$CB$183,I$9,FALSE))="","",(VLOOKUP($E78,'NEA Backsheet'!$D$5:$CB$183,I$9,FALSE))),"")</f>
        <v>9378.8262210250905</v>
      </c>
      <c r="J78" s="132">
        <f ca="1">IFERROR(IF((VLOOKUP($E78,'NEA Backsheet'!$D$5:$CB$183,J$9,FALSE))="","",(VLOOKUP($E78,'NEA Backsheet'!$D$5:$CB$183,J$9,FALSE))),"")</f>
        <v>9763.6051677085889</v>
      </c>
      <c r="K78" s="130">
        <f ca="1">IFERROR(IF((VLOOKUP($E78,'NEA Backsheet'!$D$5:$CB$183,K$9,FALSE))="","",(VLOOKUP($E78,'NEA Backsheet'!$D$5:$CB$183,K$9,FALSE))),"")</f>
        <v>0</v>
      </c>
      <c r="L78" s="131">
        <f ca="1">IFERROR(IF((VLOOKUP($E78,'NEA Backsheet'!$D$5:$CB$183,L$9,FALSE))="","",(VLOOKUP($E78,'NEA Backsheet'!$D$5:$CB$183,L$9,FALSE))),"")</f>
        <v>0</v>
      </c>
      <c r="M78" s="131">
        <f ca="1">IFERROR(IF((VLOOKUP($E78,'NEA Backsheet'!$D$5:$CB$183,M$9,FALSE))="","",(VLOOKUP($E78,'NEA Backsheet'!$D$5:$CB$183,M$9,FALSE))),"")</f>
        <v>0</v>
      </c>
      <c r="N78" s="133">
        <f ca="1">IFERROR(IF((VLOOKUP($E78,'NEA Backsheet'!$D$5:$CB$183,N$9,FALSE))="","",(VLOOKUP($E78,'NEA Backsheet'!$D$5:$CB$183,N$9,FALSE))),"")</f>
        <v>0</v>
      </c>
      <c r="O78" s="141">
        <f ca="1">IFERROR(IF((VLOOKUP($E78,'NEA Backsheet'!$D$5:$CB$183,O$9,FALSE))="","",(VLOOKUP($E78,'NEA Backsheet'!$D$5:$CB$183,O$9,FALSE))),"")</f>
        <v>9291.9989220839598</v>
      </c>
      <c r="P78" s="134">
        <f ca="1">IFERROR(IF((VLOOKUP($E78,'NEA Backsheet'!$D$5:$CB$183,P$9,FALSE))="","",(VLOOKUP($E78,'NEA Backsheet'!$D$5:$CB$183,P$9,FALSE))),"")</f>
        <v>0</v>
      </c>
      <c r="Q78" s="131">
        <f ca="1">IFERROR(IF((VLOOKUP($E78,'NEA Backsheet'!$D$5:$CB$183,Q$9,FALSE))="","",(VLOOKUP($E78,'NEA Backsheet'!$D$5:$CB$183,Q$9,FALSE))),"")</f>
        <v>0</v>
      </c>
      <c r="R78" s="133">
        <f ca="1">IFERROR(IF((VLOOKUP($E78,'NEA Backsheet'!$D$5:$CB$183,R$9,FALSE))="","",(VLOOKUP($E78,'NEA Backsheet'!$D$5:$CB$183,R$9,FALSE))),"")</f>
        <v>0</v>
      </c>
    </row>
    <row r="79" spans="1:18" ht="15" customHeight="1" x14ac:dyDescent="0.3">
      <c r="A79" s="60">
        <v>65</v>
      </c>
      <c r="B79" s="101" t="str">
        <f ca="1">IFERROR(IF((VLOOKUP($E79,'Org List'!$AJ$10:$AL$188,3,FALSE))="","",(VLOOKUP($E79,'Org List'!$AJ$10:$AL$188,3,FALSE))),"")</f>
        <v>South West England Commissioning Region</v>
      </c>
      <c r="C79" s="102" t="str">
        <f ca="1">IFERROR(IF((VLOOKUP($E79,'Org List'!$AO$10:$AQ$188,3,FALSE))="","",(VLOOKUP($E79,'Org List'!$AO$10:$AQ$188,3,FALSE))),"")</f>
        <v>South West Region</v>
      </c>
      <c r="D79" s="123" t="str">
        <f ca="1">IFERROR(IF((VLOOKUP($E79,'Org List'!$AT$10:$AV$188,3,FALSE))="","",(VLOOKUP($E79,'Org List'!$AT$10:$AV$188,3,FALSE))),"")</f>
        <v>NHS England South West (South West South)</v>
      </c>
      <c r="E79" s="101" t="str">
        <f t="shared" ca="1" si="2"/>
        <v>E10000009</v>
      </c>
      <c r="F79" s="103" t="str">
        <f ca="1">IF(E79="","",VLOOKUP(E79,'Org List'!$J$9:$K$488,2,0))</f>
        <v>Dorset</v>
      </c>
      <c r="G79" s="130">
        <f ca="1">IFERROR(IF((VLOOKUP($E79,'NEA Backsheet'!$D$5:$CB$183,G$9,FALSE))="","",(VLOOKUP($E79,'NEA Backsheet'!$D$5:$CB$183,G$9,FALSE))),"")</f>
        <v>12771.3561136235</v>
      </c>
      <c r="H79" s="131">
        <f ca="1">IFERROR(IF((VLOOKUP($E79,'NEA Backsheet'!$D$5:$CB$183,H$9,FALSE))="","",(VLOOKUP($E79,'NEA Backsheet'!$D$5:$CB$183,H$9,FALSE))),"")</f>
        <v>12699.52198677143</v>
      </c>
      <c r="I79" s="131">
        <f ca="1">IFERROR(IF((VLOOKUP($E79,'NEA Backsheet'!$D$5:$CB$183,I$9,FALSE))="","",(VLOOKUP($E79,'NEA Backsheet'!$D$5:$CB$183,I$9,FALSE))),"")</f>
        <v>13122.325043052575</v>
      </c>
      <c r="J79" s="132">
        <f ca="1">IFERROR(IF((VLOOKUP($E79,'NEA Backsheet'!$D$5:$CB$183,J$9,FALSE))="","",(VLOOKUP($E79,'NEA Backsheet'!$D$5:$CB$183,J$9,FALSE))),"")</f>
        <v>13235.420643097845</v>
      </c>
      <c r="K79" s="130">
        <f ca="1">IFERROR(IF((VLOOKUP($E79,'NEA Backsheet'!$D$5:$CB$183,K$9,FALSE))="","",(VLOOKUP($E79,'NEA Backsheet'!$D$5:$CB$183,K$9,FALSE))),"")</f>
        <v>0</v>
      </c>
      <c r="L79" s="131">
        <f ca="1">IFERROR(IF((VLOOKUP($E79,'NEA Backsheet'!$D$5:$CB$183,L$9,FALSE))="","",(VLOOKUP($E79,'NEA Backsheet'!$D$5:$CB$183,L$9,FALSE))),"")</f>
        <v>0</v>
      </c>
      <c r="M79" s="131">
        <f ca="1">IFERROR(IF((VLOOKUP($E79,'NEA Backsheet'!$D$5:$CB$183,M$9,FALSE))="","",(VLOOKUP($E79,'NEA Backsheet'!$D$5:$CB$183,M$9,FALSE))),"")</f>
        <v>0</v>
      </c>
      <c r="N79" s="133">
        <f ca="1">IFERROR(IF((VLOOKUP($E79,'NEA Backsheet'!$D$5:$CB$183,N$9,FALSE))="","",(VLOOKUP($E79,'NEA Backsheet'!$D$5:$CB$183,N$9,FALSE))),"")</f>
        <v>0</v>
      </c>
      <c r="O79" s="141">
        <f ca="1">IFERROR(IF((VLOOKUP($E79,'NEA Backsheet'!$D$5:$CB$183,O$9,FALSE))="","",(VLOOKUP($E79,'NEA Backsheet'!$D$5:$CB$183,O$9,FALSE))),"")</f>
        <v>12998.532630213773</v>
      </c>
      <c r="P79" s="134">
        <f ca="1">IFERROR(IF((VLOOKUP($E79,'NEA Backsheet'!$D$5:$CB$183,P$9,FALSE))="","",(VLOOKUP($E79,'NEA Backsheet'!$D$5:$CB$183,P$9,FALSE))),"")</f>
        <v>0</v>
      </c>
      <c r="Q79" s="131">
        <f ca="1">IFERROR(IF((VLOOKUP($E79,'NEA Backsheet'!$D$5:$CB$183,Q$9,FALSE))="","",(VLOOKUP($E79,'NEA Backsheet'!$D$5:$CB$183,Q$9,FALSE))),"")</f>
        <v>0</v>
      </c>
      <c r="R79" s="133">
        <f ca="1">IFERROR(IF((VLOOKUP($E79,'NEA Backsheet'!$D$5:$CB$183,R$9,FALSE))="","",(VLOOKUP($E79,'NEA Backsheet'!$D$5:$CB$183,R$9,FALSE))),"")</f>
        <v>0</v>
      </c>
    </row>
    <row r="80" spans="1:18" ht="15" customHeight="1" x14ac:dyDescent="0.3">
      <c r="A80" s="60">
        <v>66</v>
      </c>
      <c r="B80" s="101" t="str">
        <f ca="1">IFERROR(IF((VLOOKUP($E80,'Org List'!$AJ$10:$AL$188,3,FALSE))="","",(VLOOKUP($E80,'Org List'!$AJ$10:$AL$188,3,FALSE))),"")</f>
        <v>Midlands and East of England Commissioning Region</v>
      </c>
      <c r="C80" s="102" t="str">
        <f ca="1">IFERROR(IF((VLOOKUP($E80,'Org List'!$AO$10:$AQ$188,3,FALSE))="","",(VLOOKUP($E80,'Org List'!$AO$10:$AQ$188,3,FALSE))),"")</f>
        <v>West Midlands Region</v>
      </c>
      <c r="D80" s="123" t="str">
        <f ca="1">IFERROR(IF((VLOOKUP($E80,'Org List'!$AT$10:$AV$188,3,FALSE))="","",(VLOOKUP($E80,'Org List'!$AT$10:$AV$188,3,FALSE))),"")</f>
        <v>NHS England Midlands And East (West Midlands)</v>
      </c>
      <c r="E80" s="101" t="str">
        <f t="shared" ca="1" si="2"/>
        <v>E08000027</v>
      </c>
      <c r="F80" s="103" t="str">
        <f ca="1">IF(E80="","",VLOOKUP(E80,'Org List'!$J$9:$K$488,2,0))</f>
        <v>Dudley</v>
      </c>
      <c r="G80" s="130">
        <f ca="1">IFERROR(IF((VLOOKUP($E80,'NEA Backsheet'!$D$5:$CB$183,G$9,FALSE))="","",(VLOOKUP($E80,'NEA Backsheet'!$D$5:$CB$183,G$9,FALSE))),"")</f>
        <v>10915.498825688166</v>
      </c>
      <c r="H80" s="131">
        <f ca="1">IFERROR(IF((VLOOKUP($E80,'NEA Backsheet'!$D$5:$CB$183,H$9,FALSE))="","",(VLOOKUP($E80,'NEA Backsheet'!$D$5:$CB$183,H$9,FALSE))),"")</f>
        <v>9930.9361170836219</v>
      </c>
      <c r="I80" s="131">
        <f ca="1">IFERROR(IF((VLOOKUP($E80,'NEA Backsheet'!$D$5:$CB$183,I$9,FALSE))="","",(VLOOKUP($E80,'NEA Backsheet'!$D$5:$CB$183,I$9,FALSE))),"")</f>
        <v>8086.4296268175995</v>
      </c>
      <c r="J80" s="132">
        <f ca="1">IFERROR(IF((VLOOKUP($E80,'NEA Backsheet'!$D$5:$CB$183,J$9,FALSE))="","",(VLOOKUP($E80,'NEA Backsheet'!$D$5:$CB$183,J$9,FALSE))),"")</f>
        <v>7798.9174520615134</v>
      </c>
      <c r="K80" s="130">
        <f ca="1">IFERROR(IF((VLOOKUP($E80,'NEA Backsheet'!$D$5:$CB$183,K$9,FALSE))="","",(VLOOKUP($E80,'NEA Backsheet'!$D$5:$CB$183,K$9,FALSE))),"")</f>
        <v>0</v>
      </c>
      <c r="L80" s="131">
        <f ca="1">IFERROR(IF((VLOOKUP($E80,'NEA Backsheet'!$D$5:$CB$183,L$9,FALSE))="","",(VLOOKUP($E80,'NEA Backsheet'!$D$5:$CB$183,L$9,FALSE))),"")</f>
        <v>0</v>
      </c>
      <c r="M80" s="131">
        <f ca="1">IFERROR(IF((VLOOKUP($E80,'NEA Backsheet'!$D$5:$CB$183,M$9,FALSE))="","",(VLOOKUP($E80,'NEA Backsheet'!$D$5:$CB$183,M$9,FALSE))),"")</f>
        <v>0</v>
      </c>
      <c r="N80" s="133">
        <f ca="1">IFERROR(IF((VLOOKUP($E80,'NEA Backsheet'!$D$5:$CB$183,N$9,FALSE))="","",(VLOOKUP($E80,'NEA Backsheet'!$D$5:$CB$183,N$9,FALSE))),"")</f>
        <v>0</v>
      </c>
      <c r="O80" s="141">
        <f ca="1">IFERROR(IF((VLOOKUP($E80,'NEA Backsheet'!$D$5:$CB$183,O$9,FALSE))="","",(VLOOKUP($E80,'NEA Backsheet'!$D$5:$CB$183,O$9,FALSE))),"")</f>
        <v>7999.9642550714543</v>
      </c>
      <c r="P80" s="134">
        <f ca="1">IFERROR(IF((VLOOKUP($E80,'NEA Backsheet'!$D$5:$CB$183,P$9,FALSE))="","",(VLOOKUP($E80,'NEA Backsheet'!$D$5:$CB$183,P$9,FALSE))),"")</f>
        <v>0</v>
      </c>
      <c r="Q80" s="131">
        <f ca="1">IFERROR(IF((VLOOKUP($E80,'NEA Backsheet'!$D$5:$CB$183,Q$9,FALSE))="","",(VLOOKUP($E80,'NEA Backsheet'!$D$5:$CB$183,Q$9,FALSE))),"")</f>
        <v>0</v>
      </c>
      <c r="R80" s="133">
        <f ca="1">IFERROR(IF((VLOOKUP($E80,'NEA Backsheet'!$D$5:$CB$183,R$9,FALSE))="","",(VLOOKUP($E80,'NEA Backsheet'!$D$5:$CB$183,R$9,FALSE))),"")</f>
        <v>0</v>
      </c>
    </row>
    <row r="81" spans="1:18" ht="15" customHeight="1" x14ac:dyDescent="0.3">
      <c r="A81" s="60">
        <v>67</v>
      </c>
      <c r="B81" s="101" t="str">
        <f ca="1">IFERROR(IF((VLOOKUP($E81,'Org List'!$AJ$10:$AL$188,3,FALSE))="","",(VLOOKUP($E81,'Org List'!$AJ$10:$AL$188,3,FALSE))),"")</f>
        <v>London Commissioning Region</v>
      </c>
      <c r="C81" s="102" t="str">
        <f ca="1">IFERROR(IF((VLOOKUP($E81,'Org List'!$AO$10:$AQ$188,3,FALSE))="","",(VLOOKUP($E81,'Org List'!$AO$10:$AQ$188,3,FALSE))),"")</f>
        <v>London Region</v>
      </c>
      <c r="D81" s="123" t="str">
        <f ca="1">IFERROR(IF((VLOOKUP($E81,'Org List'!$AT$10:$AV$188,3,FALSE))="","",(VLOOKUP($E81,'Org List'!$AT$10:$AV$188,3,FALSE))),"")</f>
        <v>NHS England London</v>
      </c>
      <c r="E81" s="101" t="str">
        <f t="shared" ca="1" si="2"/>
        <v>E09000009</v>
      </c>
      <c r="F81" s="103" t="str">
        <f ca="1">IF(E81="","",VLOOKUP(E81,'Org List'!$J$9:$K$488,2,0))</f>
        <v>Ealing</v>
      </c>
      <c r="G81" s="130">
        <f ca="1">IFERROR(IF((VLOOKUP($E81,'NEA Backsheet'!$D$5:$CB$183,G$9,FALSE))="","",(VLOOKUP($E81,'NEA Backsheet'!$D$5:$CB$183,G$9,FALSE))),"")</f>
        <v>8901.3159542085141</v>
      </c>
      <c r="H81" s="131">
        <f ca="1">IFERROR(IF((VLOOKUP($E81,'NEA Backsheet'!$D$5:$CB$183,H$9,FALSE))="","",(VLOOKUP($E81,'NEA Backsheet'!$D$5:$CB$183,H$9,FALSE))),"")</f>
        <v>8828.1432655755925</v>
      </c>
      <c r="I81" s="131">
        <f ca="1">IFERROR(IF((VLOOKUP($E81,'NEA Backsheet'!$D$5:$CB$183,I$9,FALSE))="","",(VLOOKUP($E81,'NEA Backsheet'!$D$5:$CB$183,I$9,FALSE))),"")</f>
        <v>8844.318685622191</v>
      </c>
      <c r="J81" s="132">
        <f ca="1">IFERROR(IF((VLOOKUP($E81,'NEA Backsheet'!$D$5:$CB$183,J$9,FALSE))="","",(VLOOKUP($E81,'NEA Backsheet'!$D$5:$CB$183,J$9,FALSE))),"")</f>
        <v>8926.3403201616529</v>
      </c>
      <c r="K81" s="130">
        <f ca="1">IFERROR(IF((VLOOKUP($E81,'NEA Backsheet'!$D$5:$CB$183,K$9,FALSE))="","",(VLOOKUP($E81,'NEA Backsheet'!$D$5:$CB$183,K$9,FALSE))),"")</f>
        <v>0</v>
      </c>
      <c r="L81" s="131">
        <f ca="1">IFERROR(IF((VLOOKUP($E81,'NEA Backsheet'!$D$5:$CB$183,L$9,FALSE))="","",(VLOOKUP($E81,'NEA Backsheet'!$D$5:$CB$183,L$9,FALSE))),"")</f>
        <v>0</v>
      </c>
      <c r="M81" s="131">
        <f ca="1">IFERROR(IF((VLOOKUP($E81,'NEA Backsheet'!$D$5:$CB$183,M$9,FALSE))="","",(VLOOKUP($E81,'NEA Backsheet'!$D$5:$CB$183,M$9,FALSE))),"")</f>
        <v>0</v>
      </c>
      <c r="N81" s="133">
        <f ca="1">IFERROR(IF((VLOOKUP($E81,'NEA Backsheet'!$D$5:$CB$183,N$9,FALSE))="","",(VLOOKUP($E81,'NEA Backsheet'!$D$5:$CB$183,N$9,FALSE))),"")</f>
        <v>0</v>
      </c>
      <c r="O81" s="141">
        <f ca="1">IFERROR(IF((VLOOKUP($E81,'NEA Backsheet'!$D$5:$CB$183,O$9,FALSE))="","",(VLOOKUP($E81,'NEA Backsheet'!$D$5:$CB$183,O$9,FALSE))),"")</f>
        <v>8943.4566038552621</v>
      </c>
      <c r="P81" s="134">
        <f ca="1">IFERROR(IF((VLOOKUP($E81,'NEA Backsheet'!$D$5:$CB$183,P$9,FALSE))="","",(VLOOKUP($E81,'NEA Backsheet'!$D$5:$CB$183,P$9,FALSE))),"")</f>
        <v>0</v>
      </c>
      <c r="Q81" s="131">
        <f ca="1">IFERROR(IF((VLOOKUP($E81,'NEA Backsheet'!$D$5:$CB$183,Q$9,FALSE))="","",(VLOOKUP($E81,'NEA Backsheet'!$D$5:$CB$183,Q$9,FALSE))),"")</f>
        <v>0</v>
      </c>
      <c r="R81" s="133">
        <f ca="1">IFERROR(IF((VLOOKUP($E81,'NEA Backsheet'!$D$5:$CB$183,R$9,FALSE))="","",(VLOOKUP($E81,'NEA Backsheet'!$D$5:$CB$183,R$9,FALSE))),"")</f>
        <v>0</v>
      </c>
    </row>
    <row r="82" spans="1:18" ht="15" customHeight="1" x14ac:dyDescent="0.3">
      <c r="A82" s="60">
        <v>68</v>
      </c>
      <c r="B82" s="101" t="str">
        <f ca="1">IFERROR(IF((VLOOKUP($E82,'Org List'!$AJ$10:$AL$188,3,FALSE))="","",(VLOOKUP($E82,'Org List'!$AJ$10:$AL$188,3,FALSE))),"")</f>
        <v>North of England Commissioning Region</v>
      </c>
      <c r="C82" s="102" t="str">
        <f ca="1">IFERROR(IF((VLOOKUP($E82,'Org List'!$AO$10:$AQ$188,3,FALSE))="","",(VLOOKUP($E82,'Org List'!$AO$10:$AQ$188,3,FALSE))),"")</f>
        <v>Yorkshire and The Humber Region</v>
      </c>
      <c r="D82" s="123" t="str">
        <f ca="1">IFERROR(IF((VLOOKUP($E82,'Org List'!$AT$10:$AV$188,3,FALSE))="","",(VLOOKUP($E82,'Org List'!$AT$10:$AV$188,3,FALSE))),"")</f>
        <v>NHS England North (Yorkshire And Humber)</v>
      </c>
      <c r="E82" s="101" t="str">
        <f t="shared" ca="1" si="2"/>
        <v>E06000011</v>
      </c>
      <c r="F82" s="103" t="str">
        <f ca="1">IF(E82="","",VLOOKUP(E82,'Org List'!$J$9:$K$488,2,0))</f>
        <v>East Riding of Yorkshire</v>
      </c>
      <c r="G82" s="130">
        <f ca="1">IFERROR(IF((VLOOKUP($E82,'NEA Backsheet'!$D$5:$CB$183,G$9,FALSE))="","",(VLOOKUP($E82,'NEA Backsheet'!$D$5:$CB$183,G$9,FALSE))),"")</f>
        <v>8238.2319714612295</v>
      </c>
      <c r="H82" s="131">
        <f ca="1">IFERROR(IF((VLOOKUP($E82,'NEA Backsheet'!$D$5:$CB$183,H$9,FALSE))="","",(VLOOKUP($E82,'NEA Backsheet'!$D$5:$CB$183,H$9,FALSE))),"")</f>
        <v>7855.982731245269</v>
      </c>
      <c r="I82" s="131">
        <f ca="1">IFERROR(IF((VLOOKUP($E82,'NEA Backsheet'!$D$5:$CB$183,I$9,FALSE))="","",(VLOOKUP($E82,'NEA Backsheet'!$D$5:$CB$183,I$9,FALSE))),"")</f>
        <v>8538.5025633743244</v>
      </c>
      <c r="J82" s="132">
        <f ca="1">IFERROR(IF((VLOOKUP($E82,'NEA Backsheet'!$D$5:$CB$183,J$9,FALSE))="","",(VLOOKUP($E82,'NEA Backsheet'!$D$5:$CB$183,J$9,FALSE))),"")</f>
        <v>8400.8306746817179</v>
      </c>
      <c r="K82" s="130">
        <f ca="1">IFERROR(IF((VLOOKUP($E82,'NEA Backsheet'!$D$5:$CB$183,K$9,FALSE))="","",(VLOOKUP($E82,'NEA Backsheet'!$D$5:$CB$183,K$9,FALSE))),"")</f>
        <v>0</v>
      </c>
      <c r="L82" s="131">
        <f ca="1">IFERROR(IF((VLOOKUP($E82,'NEA Backsheet'!$D$5:$CB$183,L$9,FALSE))="","",(VLOOKUP($E82,'NEA Backsheet'!$D$5:$CB$183,L$9,FALSE))),"")</f>
        <v>0</v>
      </c>
      <c r="M82" s="131">
        <f ca="1">IFERROR(IF((VLOOKUP($E82,'NEA Backsheet'!$D$5:$CB$183,M$9,FALSE))="","",(VLOOKUP($E82,'NEA Backsheet'!$D$5:$CB$183,M$9,FALSE))),"")</f>
        <v>0</v>
      </c>
      <c r="N82" s="133">
        <f ca="1">IFERROR(IF((VLOOKUP($E82,'NEA Backsheet'!$D$5:$CB$183,N$9,FALSE))="","",(VLOOKUP($E82,'NEA Backsheet'!$D$5:$CB$183,N$9,FALSE))),"")</f>
        <v>0</v>
      </c>
      <c r="O82" s="141">
        <f ca="1">IFERROR(IF((VLOOKUP($E82,'NEA Backsheet'!$D$5:$CB$183,O$9,FALSE))="","",(VLOOKUP($E82,'NEA Backsheet'!$D$5:$CB$183,O$9,FALSE))),"")</f>
        <v>8213.3255751082124</v>
      </c>
      <c r="P82" s="134">
        <f ca="1">IFERROR(IF((VLOOKUP($E82,'NEA Backsheet'!$D$5:$CB$183,P$9,FALSE))="","",(VLOOKUP($E82,'NEA Backsheet'!$D$5:$CB$183,P$9,FALSE))),"")</f>
        <v>0</v>
      </c>
      <c r="Q82" s="131">
        <f ca="1">IFERROR(IF((VLOOKUP($E82,'NEA Backsheet'!$D$5:$CB$183,Q$9,FALSE))="","",(VLOOKUP($E82,'NEA Backsheet'!$D$5:$CB$183,Q$9,FALSE))),"")</f>
        <v>0</v>
      </c>
      <c r="R82" s="133">
        <f ca="1">IFERROR(IF((VLOOKUP($E82,'NEA Backsheet'!$D$5:$CB$183,R$9,FALSE))="","",(VLOOKUP($E82,'NEA Backsheet'!$D$5:$CB$183,R$9,FALSE))),"")</f>
        <v>0</v>
      </c>
    </row>
    <row r="83" spans="1:18" ht="15" customHeight="1" x14ac:dyDescent="0.3">
      <c r="A83" s="60">
        <v>69</v>
      </c>
      <c r="B83" s="101" t="str">
        <f ca="1">IFERROR(IF((VLOOKUP($E83,'Org List'!$AJ$10:$AL$188,3,FALSE))="","",(VLOOKUP($E83,'Org List'!$AJ$10:$AL$188,3,FALSE))),"")</f>
        <v>South East England Commissioning Region</v>
      </c>
      <c r="C83" s="102" t="str">
        <f ca="1">IFERROR(IF((VLOOKUP($E83,'Org List'!$AO$10:$AQ$188,3,FALSE))="","",(VLOOKUP($E83,'Org List'!$AO$10:$AQ$188,3,FALSE))),"")</f>
        <v>South East Region</v>
      </c>
      <c r="D83" s="123" t="str">
        <f ca="1">IFERROR(IF((VLOOKUP($E83,'Org List'!$AT$10:$AV$188,3,FALSE))="","",(VLOOKUP($E83,'Org List'!$AT$10:$AV$188,3,FALSE))),"")</f>
        <v>NHS England South East (Kent, Surrey and Sussex)</v>
      </c>
      <c r="E83" s="101" t="str">
        <f t="shared" ca="1" si="2"/>
        <v>E10000011</v>
      </c>
      <c r="F83" s="103" t="str">
        <f ca="1">IF(E83="","",VLOOKUP(E83,'Org List'!$J$9:$K$488,2,0))</f>
        <v>East Sussex</v>
      </c>
      <c r="G83" s="130">
        <f ca="1">IFERROR(IF((VLOOKUP($E83,'NEA Backsheet'!$D$5:$CB$183,G$9,FALSE))="","",(VLOOKUP($E83,'NEA Backsheet'!$D$5:$CB$183,G$9,FALSE))),"")</f>
        <v>13798.300997173326</v>
      </c>
      <c r="H83" s="131">
        <f ca="1">IFERROR(IF((VLOOKUP($E83,'NEA Backsheet'!$D$5:$CB$183,H$9,FALSE))="","",(VLOOKUP($E83,'NEA Backsheet'!$D$5:$CB$183,H$9,FALSE))),"")</f>
        <v>14519.955876734115</v>
      </c>
      <c r="I83" s="131">
        <f ca="1">IFERROR(IF((VLOOKUP($E83,'NEA Backsheet'!$D$5:$CB$183,I$9,FALSE))="","",(VLOOKUP($E83,'NEA Backsheet'!$D$5:$CB$183,I$9,FALSE))),"")</f>
        <v>15339.453111907254</v>
      </c>
      <c r="J83" s="132">
        <f ca="1">IFERROR(IF((VLOOKUP($E83,'NEA Backsheet'!$D$5:$CB$183,J$9,FALSE))="","",(VLOOKUP($E83,'NEA Backsheet'!$D$5:$CB$183,J$9,FALSE))),"")</f>
        <v>15763.207208932748</v>
      </c>
      <c r="K83" s="130">
        <f ca="1">IFERROR(IF((VLOOKUP($E83,'NEA Backsheet'!$D$5:$CB$183,K$9,FALSE))="","",(VLOOKUP($E83,'NEA Backsheet'!$D$5:$CB$183,K$9,FALSE))),"")</f>
        <v>0</v>
      </c>
      <c r="L83" s="131">
        <f ca="1">IFERROR(IF((VLOOKUP($E83,'NEA Backsheet'!$D$5:$CB$183,L$9,FALSE))="","",(VLOOKUP($E83,'NEA Backsheet'!$D$5:$CB$183,L$9,FALSE))),"")</f>
        <v>0</v>
      </c>
      <c r="M83" s="131">
        <f ca="1">IFERROR(IF((VLOOKUP($E83,'NEA Backsheet'!$D$5:$CB$183,M$9,FALSE))="","",(VLOOKUP($E83,'NEA Backsheet'!$D$5:$CB$183,M$9,FALSE))),"")</f>
        <v>0</v>
      </c>
      <c r="N83" s="133">
        <f ca="1">IFERROR(IF((VLOOKUP($E83,'NEA Backsheet'!$D$5:$CB$183,N$9,FALSE))="","",(VLOOKUP($E83,'NEA Backsheet'!$D$5:$CB$183,N$9,FALSE))),"")</f>
        <v>0</v>
      </c>
      <c r="O83" s="141">
        <f ca="1">IFERROR(IF((VLOOKUP($E83,'NEA Backsheet'!$D$5:$CB$183,O$9,FALSE))="","",(VLOOKUP($E83,'NEA Backsheet'!$D$5:$CB$183,O$9,FALSE))),"")</f>
        <v>15919.487133009845</v>
      </c>
      <c r="P83" s="134">
        <f ca="1">IFERROR(IF((VLOOKUP($E83,'NEA Backsheet'!$D$5:$CB$183,P$9,FALSE))="","",(VLOOKUP($E83,'NEA Backsheet'!$D$5:$CB$183,P$9,FALSE))),"")</f>
        <v>0</v>
      </c>
      <c r="Q83" s="131">
        <f ca="1">IFERROR(IF((VLOOKUP($E83,'NEA Backsheet'!$D$5:$CB$183,Q$9,FALSE))="","",(VLOOKUP($E83,'NEA Backsheet'!$D$5:$CB$183,Q$9,FALSE))),"")</f>
        <v>0</v>
      </c>
      <c r="R83" s="133">
        <f ca="1">IFERROR(IF((VLOOKUP($E83,'NEA Backsheet'!$D$5:$CB$183,R$9,FALSE))="","",(VLOOKUP($E83,'NEA Backsheet'!$D$5:$CB$183,R$9,FALSE))),"")</f>
        <v>0</v>
      </c>
    </row>
    <row r="84" spans="1:18" ht="15" customHeight="1" x14ac:dyDescent="0.3">
      <c r="A84" s="60">
        <v>70</v>
      </c>
      <c r="B84" s="101" t="str">
        <f ca="1">IFERROR(IF((VLOOKUP($E84,'Org List'!$AJ$10:$AL$188,3,FALSE))="","",(VLOOKUP($E84,'Org List'!$AJ$10:$AL$188,3,FALSE))),"")</f>
        <v>London Commissioning Region</v>
      </c>
      <c r="C84" s="102" t="str">
        <f ca="1">IFERROR(IF((VLOOKUP($E84,'Org List'!$AO$10:$AQ$188,3,FALSE))="","",(VLOOKUP($E84,'Org List'!$AO$10:$AQ$188,3,FALSE))),"")</f>
        <v>London Region</v>
      </c>
      <c r="D84" s="123" t="str">
        <f ca="1">IFERROR(IF((VLOOKUP($E84,'Org List'!$AT$10:$AV$188,3,FALSE))="","",(VLOOKUP($E84,'Org List'!$AT$10:$AV$188,3,FALSE))),"")</f>
        <v>NHS England London</v>
      </c>
      <c r="E84" s="101" t="str">
        <f t="shared" ca="1" si="2"/>
        <v>E09000010</v>
      </c>
      <c r="F84" s="103" t="str">
        <f ca="1">IF(E84="","",VLOOKUP(E84,'Org List'!$J$9:$K$488,2,0))</f>
        <v>Enfield</v>
      </c>
      <c r="G84" s="130">
        <f ca="1">IFERROR(IF((VLOOKUP($E84,'NEA Backsheet'!$D$5:$CB$183,G$9,FALSE))="","",(VLOOKUP($E84,'NEA Backsheet'!$D$5:$CB$183,G$9,FALSE))),"")</f>
        <v>7754.735373985226</v>
      </c>
      <c r="H84" s="131">
        <f ca="1">IFERROR(IF((VLOOKUP($E84,'NEA Backsheet'!$D$5:$CB$183,H$9,FALSE))="","",(VLOOKUP($E84,'NEA Backsheet'!$D$5:$CB$183,H$9,FALSE))),"")</f>
        <v>7567.4172536514261</v>
      </c>
      <c r="I84" s="131">
        <f ca="1">IFERROR(IF((VLOOKUP($E84,'NEA Backsheet'!$D$5:$CB$183,I$9,FALSE))="","",(VLOOKUP($E84,'NEA Backsheet'!$D$5:$CB$183,I$9,FALSE))),"")</f>
        <v>8198.5190560272858</v>
      </c>
      <c r="J84" s="132">
        <f ca="1">IFERROR(IF((VLOOKUP($E84,'NEA Backsheet'!$D$5:$CB$183,J$9,FALSE))="","",(VLOOKUP($E84,'NEA Backsheet'!$D$5:$CB$183,J$9,FALSE))),"")</f>
        <v>8131.1049797932983</v>
      </c>
      <c r="K84" s="130">
        <f ca="1">IFERROR(IF((VLOOKUP($E84,'NEA Backsheet'!$D$5:$CB$183,K$9,FALSE))="","",(VLOOKUP($E84,'NEA Backsheet'!$D$5:$CB$183,K$9,FALSE))),"")</f>
        <v>0</v>
      </c>
      <c r="L84" s="131">
        <f ca="1">IFERROR(IF((VLOOKUP($E84,'NEA Backsheet'!$D$5:$CB$183,L$9,FALSE))="","",(VLOOKUP($E84,'NEA Backsheet'!$D$5:$CB$183,L$9,FALSE))),"")</f>
        <v>0</v>
      </c>
      <c r="M84" s="131">
        <f ca="1">IFERROR(IF((VLOOKUP($E84,'NEA Backsheet'!$D$5:$CB$183,M$9,FALSE))="","",(VLOOKUP($E84,'NEA Backsheet'!$D$5:$CB$183,M$9,FALSE))),"")</f>
        <v>0</v>
      </c>
      <c r="N84" s="133">
        <f ca="1">IFERROR(IF((VLOOKUP($E84,'NEA Backsheet'!$D$5:$CB$183,N$9,FALSE))="","",(VLOOKUP($E84,'NEA Backsheet'!$D$5:$CB$183,N$9,FALSE))),"")</f>
        <v>0</v>
      </c>
      <c r="O84" s="141">
        <f ca="1">IFERROR(IF((VLOOKUP($E84,'NEA Backsheet'!$D$5:$CB$183,O$9,FALSE))="","",(VLOOKUP($E84,'NEA Backsheet'!$D$5:$CB$183,O$9,FALSE))),"")</f>
        <v>7967.0804271476691</v>
      </c>
      <c r="P84" s="134">
        <f ca="1">IFERROR(IF((VLOOKUP($E84,'NEA Backsheet'!$D$5:$CB$183,P$9,FALSE))="","",(VLOOKUP($E84,'NEA Backsheet'!$D$5:$CB$183,P$9,FALSE))),"")</f>
        <v>0</v>
      </c>
      <c r="Q84" s="131">
        <f ca="1">IFERROR(IF((VLOOKUP($E84,'NEA Backsheet'!$D$5:$CB$183,Q$9,FALSE))="","",(VLOOKUP($E84,'NEA Backsheet'!$D$5:$CB$183,Q$9,FALSE))),"")</f>
        <v>0</v>
      </c>
      <c r="R84" s="133">
        <f ca="1">IFERROR(IF((VLOOKUP($E84,'NEA Backsheet'!$D$5:$CB$183,R$9,FALSE))="","",(VLOOKUP($E84,'NEA Backsheet'!$D$5:$CB$183,R$9,FALSE))),"")</f>
        <v>0</v>
      </c>
    </row>
    <row r="85" spans="1:18" ht="15" customHeight="1" x14ac:dyDescent="0.3">
      <c r="A85" s="60">
        <v>71</v>
      </c>
      <c r="B85" s="101" t="str">
        <f ca="1">IFERROR(IF((VLOOKUP($E85,'Org List'!$AJ$10:$AL$188,3,FALSE))="","",(VLOOKUP($E85,'Org List'!$AJ$10:$AL$188,3,FALSE))),"")</f>
        <v>Midlands and East of England Commissioning Region</v>
      </c>
      <c r="C85" s="102" t="str">
        <f ca="1">IFERROR(IF((VLOOKUP($E85,'Org List'!$AO$10:$AQ$188,3,FALSE))="","",(VLOOKUP($E85,'Org List'!$AO$10:$AQ$188,3,FALSE))),"")</f>
        <v>East Region</v>
      </c>
      <c r="D85" s="123" t="str">
        <f ca="1">IFERROR(IF((VLOOKUP($E85,'Org List'!$AT$10:$AV$188,3,FALSE))="","",(VLOOKUP($E85,'Org List'!$AT$10:$AV$188,3,FALSE))),"")</f>
        <v>NHS England Midlands And East (East)</v>
      </c>
      <c r="E85" s="101" t="str">
        <f t="shared" ca="1" si="2"/>
        <v>E10000012</v>
      </c>
      <c r="F85" s="103" t="str">
        <f ca="1">IF(E85="","",VLOOKUP(E85,'Org List'!$J$9:$K$488,2,0))</f>
        <v>Essex</v>
      </c>
      <c r="G85" s="130">
        <f ca="1">IFERROR(IF((VLOOKUP($E85,'NEA Backsheet'!$D$5:$CB$183,G$9,FALSE))="","",(VLOOKUP($E85,'NEA Backsheet'!$D$5:$CB$183,G$9,FALSE))),"")</f>
        <v>37825.413200733288</v>
      </c>
      <c r="H85" s="131">
        <f ca="1">IFERROR(IF((VLOOKUP($E85,'NEA Backsheet'!$D$5:$CB$183,H$9,FALSE))="","",(VLOOKUP($E85,'NEA Backsheet'!$D$5:$CB$183,H$9,FALSE))),"")</f>
        <v>38622.18222867608</v>
      </c>
      <c r="I85" s="131">
        <f ca="1">IFERROR(IF((VLOOKUP($E85,'NEA Backsheet'!$D$5:$CB$183,I$9,FALSE))="","",(VLOOKUP($E85,'NEA Backsheet'!$D$5:$CB$183,I$9,FALSE))),"")</f>
        <v>39560.91070983118</v>
      </c>
      <c r="J85" s="132">
        <f ca="1">IFERROR(IF((VLOOKUP($E85,'NEA Backsheet'!$D$5:$CB$183,J$9,FALSE))="","",(VLOOKUP($E85,'NEA Backsheet'!$D$5:$CB$183,J$9,FALSE))),"")</f>
        <v>40149.34464776385</v>
      </c>
      <c r="K85" s="130">
        <f ca="1">IFERROR(IF((VLOOKUP($E85,'NEA Backsheet'!$D$5:$CB$183,K$9,FALSE))="","",(VLOOKUP($E85,'NEA Backsheet'!$D$5:$CB$183,K$9,FALSE))),"")</f>
        <v>0</v>
      </c>
      <c r="L85" s="131">
        <f ca="1">IFERROR(IF((VLOOKUP($E85,'NEA Backsheet'!$D$5:$CB$183,L$9,FALSE))="","",(VLOOKUP($E85,'NEA Backsheet'!$D$5:$CB$183,L$9,FALSE))),"")</f>
        <v>0</v>
      </c>
      <c r="M85" s="131">
        <f ca="1">IFERROR(IF((VLOOKUP($E85,'NEA Backsheet'!$D$5:$CB$183,M$9,FALSE))="","",(VLOOKUP($E85,'NEA Backsheet'!$D$5:$CB$183,M$9,FALSE))),"")</f>
        <v>0</v>
      </c>
      <c r="N85" s="133">
        <f ca="1">IFERROR(IF((VLOOKUP($E85,'NEA Backsheet'!$D$5:$CB$183,N$9,FALSE))="","",(VLOOKUP($E85,'NEA Backsheet'!$D$5:$CB$183,N$9,FALSE))),"")</f>
        <v>0</v>
      </c>
      <c r="O85" s="141">
        <f ca="1">IFERROR(IF((VLOOKUP($E85,'NEA Backsheet'!$D$5:$CB$183,O$9,FALSE))="","",(VLOOKUP($E85,'NEA Backsheet'!$D$5:$CB$183,O$9,FALSE))),"")</f>
        <v>41228.717255954049</v>
      </c>
      <c r="P85" s="134">
        <f ca="1">IFERROR(IF((VLOOKUP($E85,'NEA Backsheet'!$D$5:$CB$183,P$9,FALSE))="","",(VLOOKUP($E85,'NEA Backsheet'!$D$5:$CB$183,P$9,FALSE))),"")</f>
        <v>0</v>
      </c>
      <c r="Q85" s="131">
        <f ca="1">IFERROR(IF((VLOOKUP($E85,'NEA Backsheet'!$D$5:$CB$183,Q$9,FALSE))="","",(VLOOKUP($E85,'NEA Backsheet'!$D$5:$CB$183,Q$9,FALSE))),"")</f>
        <v>0</v>
      </c>
      <c r="R85" s="133">
        <f ca="1">IFERROR(IF((VLOOKUP($E85,'NEA Backsheet'!$D$5:$CB$183,R$9,FALSE))="","",(VLOOKUP($E85,'NEA Backsheet'!$D$5:$CB$183,R$9,FALSE))),"")</f>
        <v>0</v>
      </c>
    </row>
    <row r="86" spans="1:18" ht="15" customHeight="1" x14ac:dyDescent="0.3">
      <c r="A86" s="60">
        <v>72</v>
      </c>
      <c r="B86" s="101" t="str">
        <f ca="1">IFERROR(IF((VLOOKUP($E86,'Org List'!$AJ$10:$AL$188,3,FALSE))="","",(VLOOKUP($E86,'Org List'!$AJ$10:$AL$188,3,FALSE))),"")</f>
        <v>North of England Commissioning Region</v>
      </c>
      <c r="C86" s="102" t="str">
        <f ca="1">IFERROR(IF((VLOOKUP($E86,'Org List'!$AO$10:$AQ$188,3,FALSE))="","",(VLOOKUP($E86,'Org List'!$AO$10:$AQ$188,3,FALSE))),"")</f>
        <v>North East Region</v>
      </c>
      <c r="D86" s="123" t="str">
        <f ca="1">IFERROR(IF((VLOOKUP($E86,'Org List'!$AT$10:$AV$188,3,FALSE))="","",(VLOOKUP($E86,'Org List'!$AT$10:$AV$188,3,FALSE))),"")</f>
        <v>NHS England North (Cumbria And North East)</v>
      </c>
      <c r="E86" s="101" t="str">
        <f t="shared" ca="1" si="2"/>
        <v>E08000037</v>
      </c>
      <c r="F86" s="103" t="str">
        <f ca="1">IF(E86="","",VLOOKUP(E86,'Org List'!$J$9:$K$488,2,0))</f>
        <v>Gateshead</v>
      </c>
      <c r="G86" s="130">
        <f ca="1">IFERROR(IF((VLOOKUP($E86,'NEA Backsheet'!$D$5:$CB$183,G$9,FALSE))="","",(VLOOKUP($E86,'NEA Backsheet'!$D$5:$CB$183,G$9,FALSE))),"")</f>
        <v>5159.3958630895377</v>
      </c>
      <c r="H86" s="131">
        <f ca="1">IFERROR(IF((VLOOKUP($E86,'NEA Backsheet'!$D$5:$CB$183,H$9,FALSE))="","",(VLOOKUP($E86,'NEA Backsheet'!$D$5:$CB$183,H$9,FALSE))),"")</f>
        <v>5265.6269844936132</v>
      </c>
      <c r="I86" s="131">
        <f ca="1">IFERROR(IF((VLOOKUP($E86,'NEA Backsheet'!$D$5:$CB$183,I$9,FALSE))="","",(VLOOKUP($E86,'NEA Backsheet'!$D$5:$CB$183,I$9,FALSE))),"")</f>
        <v>5488.940915514796</v>
      </c>
      <c r="J86" s="132">
        <f ca="1">IFERROR(IF((VLOOKUP($E86,'NEA Backsheet'!$D$5:$CB$183,J$9,FALSE))="","",(VLOOKUP($E86,'NEA Backsheet'!$D$5:$CB$183,J$9,FALSE))),"")</f>
        <v>5412.3868148541096</v>
      </c>
      <c r="K86" s="130">
        <f ca="1">IFERROR(IF((VLOOKUP($E86,'NEA Backsheet'!$D$5:$CB$183,K$9,FALSE))="","",(VLOOKUP($E86,'NEA Backsheet'!$D$5:$CB$183,K$9,FALSE))),"")</f>
        <v>0</v>
      </c>
      <c r="L86" s="131">
        <f ca="1">IFERROR(IF((VLOOKUP($E86,'NEA Backsheet'!$D$5:$CB$183,L$9,FALSE))="","",(VLOOKUP($E86,'NEA Backsheet'!$D$5:$CB$183,L$9,FALSE))),"")</f>
        <v>0</v>
      </c>
      <c r="M86" s="131">
        <f ca="1">IFERROR(IF((VLOOKUP($E86,'NEA Backsheet'!$D$5:$CB$183,M$9,FALSE))="","",(VLOOKUP($E86,'NEA Backsheet'!$D$5:$CB$183,M$9,FALSE))),"")</f>
        <v>0</v>
      </c>
      <c r="N86" s="133">
        <f ca="1">IFERROR(IF((VLOOKUP($E86,'NEA Backsheet'!$D$5:$CB$183,N$9,FALSE))="","",(VLOOKUP($E86,'NEA Backsheet'!$D$5:$CB$183,N$9,FALSE))),"")</f>
        <v>0</v>
      </c>
      <c r="O86" s="141">
        <f ca="1">IFERROR(IF((VLOOKUP($E86,'NEA Backsheet'!$D$5:$CB$183,O$9,FALSE))="","",(VLOOKUP($E86,'NEA Backsheet'!$D$5:$CB$183,O$9,FALSE))),"")</f>
        <v>5342.5584123534736</v>
      </c>
      <c r="P86" s="134">
        <f ca="1">IFERROR(IF((VLOOKUP($E86,'NEA Backsheet'!$D$5:$CB$183,P$9,FALSE))="","",(VLOOKUP($E86,'NEA Backsheet'!$D$5:$CB$183,P$9,FALSE))),"")</f>
        <v>0</v>
      </c>
      <c r="Q86" s="131">
        <f ca="1">IFERROR(IF((VLOOKUP($E86,'NEA Backsheet'!$D$5:$CB$183,Q$9,FALSE))="","",(VLOOKUP($E86,'NEA Backsheet'!$D$5:$CB$183,Q$9,FALSE))),"")</f>
        <v>0</v>
      </c>
      <c r="R86" s="133">
        <f ca="1">IFERROR(IF((VLOOKUP($E86,'NEA Backsheet'!$D$5:$CB$183,R$9,FALSE))="","",(VLOOKUP($E86,'NEA Backsheet'!$D$5:$CB$183,R$9,FALSE))),"")</f>
        <v>0</v>
      </c>
    </row>
    <row r="87" spans="1:18" ht="15" customHeight="1" x14ac:dyDescent="0.3">
      <c r="A87" s="60">
        <v>73</v>
      </c>
      <c r="B87" s="101" t="str">
        <f ca="1">IFERROR(IF((VLOOKUP($E87,'Org List'!$AJ$10:$AL$188,3,FALSE))="","",(VLOOKUP($E87,'Org List'!$AJ$10:$AL$188,3,FALSE))),"")</f>
        <v>South West England Commissioning Region</v>
      </c>
      <c r="C87" s="102" t="str">
        <f ca="1">IFERROR(IF((VLOOKUP($E87,'Org List'!$AO$10:$AQ$188,3,FALSE))="","",(VLOOKUP($E87,'Org List'!$AO$10:$AQ$188,3,FALSE))),"")</f>
        <v>South West Region</v>
      </c>
      <c r="D87" s="123" t="str">
        <f ca="1">IFERROR(IF((VLOOKUP($E87,'Org List'!$AT$10:$AV$188,3,FALSE))="","",(VLOOKUP($E87,'Org List'!$AT$10:$AV$188,3,FALSE))),"")</f>
        <v>NHS England South West (South West North)</v>
      </c>
      <c r="E87" s="101" t="str">
        <f t="shared" ca="1" si="2"/>
        <v>E10000013</v>
      </c>
      <c r="F87" s="103" t="str">
        <f ca="1">IF(E87="","",VLOOKUP(E87,'Org List'!$J$9:$K$488,2,0))</f>
        <v>Gloucestershire</v>
      </c>
      <c r="G87" s="130">
        <f ca="1">IFERROR(IF((VLOOKUP($E87,'NEA Backsheet'!$D$5:$CB$183,G$9,FALSE))="","",(VLOOKUP($E87,'NEA Backsheet'!$D$5:$CB$183,G$9,FALSE))),"")</f>
        <v>14153.834750497994</v>
      </c>
      <c r="H87" s="131">
        <f ca="1">IFERROR(IF((VLOOKUP($E87,'NEA Backsheet'!$D$5:$CB$183,H$9,FALSE))="","",(VLOOKUP($E87,'NEA Backsheet'!$D$5:$CB$183,H$9,FALSE))),"")</f>
        <v>14243.702585584313</v>
      </c>
      <c r="I87" s="131">
        <f ca="1">IFERROR(IF((VLOOKUP($E87,'NEA Backsheet'!$D$5:$CB$183,I$9,FALSE))="","",(VLOOKUP($E87,'NEA Backsheet'!$D$5:$CB$183,I$9,FALSE))),"")</f>
        <v>15260.291523553014</v>
      </c>
      <c r="J87" s="132">
        <f ca="1">IFERROR(IF((VLOOKUP($E87,'NEA Backsheet'!$D$5:$CB$183,J$9,FALSE))="","",(VLOOKUP($E87,'NEA Backsheet'!$D$5:$CB$183,J$9,FALSE))),"")</f>
        <v>15662.705773315563</v>
      </c>
      <c r="K87" s="130">
        <f ca="1">IFERROR(IF((VLOOKUP($E87,'NEA Backsheet'!$D$5:$CB$183,K$9,FALSE))="","",(VLOOKUP($E87,'NEA Backsheet'!$D$5:$CB$183,K$9,FALSE))),"")</f>
        <v>0</v>
      </c>
      <c r="L87" s="131">
        <f ca="1">IFERROR(IF((VLOOKUP($E87,'NEA Backsheet'!$D$5:$CB$183,L$9,FALSE))="","",(VLOOKUP($E87,'NEA Backsheet'!$D$5:$CB$183,L$9,FALSE))),"")</f>
        <v>0</v>
      </c>
      <c r="M87" s="131">
        <f ca="1">IFERROR(IF((VLOOKUP($E87,'NEA Backsheet'!$D$5:$CB$183,M$9,FALSE))="","",(VLOOKUP($E87,'NEA Backsheet'!$D$5:$CB$183,M$9,FALSE))),"")</f>
        <v>0</v>
      </c>
      <c r="N87" s="133">
        <f ca="1">IFERROR(IF((VLOOKUP($E87,'NEA Backsheet'!$D$5:$CB$183,N$9,FALSE))="","",(VLOOKUP($E87,'NEA Backsheet'!$D$5:$CB$183,N$9,FALSE))),"")</f>
        <v>0</v>
      </c>
      <c r="O87" s="141">
        <f ca="1">IFERROR(IF((VLOOKUP($E87,'NEA Backsheet'!$D$5:$CB$183,O$9,FALSE))="","",(VLOOKUP($E87,'NEA Backsheet'!$D$5:$CB$183,O$9,FALSE))),"")</f>
        <v>15147.331025804309</v>
      </c>
      <c r="P87" s="134">
        <f ca="1">IFERROR(IF((VLOOKUP($E87,'NEA Backsheet'!$D$5:$CB$183,P$9,FALSE))="","",(VLOOKUP($E87,'NEA Backsheet'!$D$5:$CB$183,P$9,FALSE))),"")</f>
        <v>0</v>
      </c>
      <c r="Q87" s="131">
        <f ca="1">IFERROR(IF((VLOOKUP($E87,'NEA Backsheet'!$D$5:$CB$183,Q$9,FALSE))="","",(VLOOKUP($E87,'NEA Backsheet'!$D$5:$CB$183,Q$9,FALSE))),"")</f>
        <v>0</v>
      </c>
      <c r="R87" s="133">
        <f ca="1">IFERROR(IF((VLOOKUP($E87,'NEA Backsheet'!$D$5:$CB$183,R$9,FALSE))="","",(VLOOKUP($E87,'NEA Backsheet'!$D$5:$CB$183,R$9,FALSE))),"")</f>
        <v>0</v>
      </c>
    </row>
    <row r="88" spans="1:18" ht="15" customHeight="1" x14ac:dyDescent="0.3">
      <c r="A88" s="60">
        <v>74</v>
      </c>
      <c r="B88" s="101" t="str">
        <f ca="1">IFERROR(IF((VLOOKUP($E88,'Org List'!$AJ$10:$AL$188,3,FALSE))="","",(VLOOKUP($E88,'Org List'!$AJ$10:$AL$188,3,FALSE))),"")</f>
        <v>London Commissioning Region</v>
      </c>
      <c r="C88" s="102" t="str">
        <f ca="1">IFERROR(IF((VLOOKUP($E88,'Org List'!$AO$10:$AQ$188,3,FALSE))="","",(VLOOKUP($E88,'Org List'!$AO$10:$AQ$188,3,FALSE))),"")</f>
        <v>London Region</v>
      </c>
      <c r="D88" s="123" t="str">
        <f ca="1">IFERROR(IF((VLOOKUP($E88,'Org List'!$AT$10:$AV$188,3,FALSE))="","",(VLOOKUP($E88,'Org List'!$AT$10:$AV$188,3,FALSE))),"")</f>
        <v>NHS England London</v>
      </c>
      <c r="E88" s="101" t="str">
        <f t="shared" ca="1" si="2"/>
        <v>E09000011</v>
      </c>
      <c r="F88" s="103" t="str">
        <f ca="1">IF(E88="","",VLOOKUP(E88,'Org List'!$J$9:$K$488,2,0))</f>
        <v>Greenwich</v>
      </c>
      <c r="G88" s="130">
        <f ca="1">IFERROR(IF((VLOOKUP($E88,'NEA Backsheet'!$D$5:$CB$183,G$9,FALSE))="","",(VLOOKUP($E88,'NEA Backsheet'!$D$5:$CB$183,G$9,FALSE))),"")</f>
        <v>7300.3219699527081</v>
      </c>
      <c r="H88" s="131">
        <f ca="1">IFERROR(IF((VLOOKUP($E88,'NEA Backsheet'!$D$5:$CB$183,H$9,FALSE))="","",(VLOOKUP($E88,'NEA Backsheet'!$D$5:$CB$183,H$9,FALSE))),"")</f>
        <v>7391.2957123815231</v>
      </c>
      <c r="I88" s="131">
        <f ca="1">IFERROR(IF((VLOOKUP($E88,'NEA Backsheet'!$D$5:$CB$183,I$9,FALSE))="","",(VLOOKUP($E88,'NEA Backsheet'!$D$5:$CB$183,I$9,FALSE))),"")</f>
        <v>7511.5643230956039</v>
      </c>
      <c r="J88" s="132">
        <f ca="1">IFERROR(IF((VLOOKUP($E88,'NEA Backsheet'!$D$5:$CB$183,J$9,FALSE))="","",(VLOOKUP($E88,'NEA Backsheet'!$D$5:$CB$183,J$9,FALSE))),"")</f>
        <v>7123.3073946173772</v>
      </c>
      <c r="K88" s="130">
        <f ca="1">IFERROR(IF((VLOOKUP($E88,'NEA Backsheet'!$D$5:$CB$183,K$9,FALSE))="","",(VLOOKUP($E88,'NEA Backsheet'!$D$5:$CB$183,K$9,FALSE))),"")</f>
        <v>0</v>
      </c>
      <c r="L88" s="131">
        <f ca="1">IFERROR(IF((VLOOKUP($E88,'NEA Backsheet'!$D$5:$CB$183,L$9,FALSE))="","",(VLOOKUP($E88,'NEA Backsheet'!$D$5:$CB$183,L$9,FALSE))),"")</f>
        <v>0</v>
      </c>
      <c r="M88" s="131">
        <f ca="1">IFERROR(IF((VLOOKUP($E88,'NEA Backsheet'!$D$5:$CB$183,M$9,FALSE))="","",(VLOOKUP($E88,'NEA Backsheet'!$D$5:$CB$183,M$9,FALSE))),"")</f>
        <v>0</v>
      </c>
      <c r="N88" s="133">
        <f ca="1">IFERROR(IF((VLOOKUP($E88,'NEA Backsheet'!$D$5:$CB$183,N$9,FALSE))="","",(VLOOKUP($E88,'NEA Backsheet'!$D$5:$CB$183,N$9,FALSE))),"")</f>
        <v>0</v>
      </c>
      <c r="O88" s="141">
        <f ca="1">IFERROR(IF((VLOOKUP($E88,'NEA Backsheet'!$D$5:$CB$183,O$9,FALSE))="","",(VLOOKUP($E88,'NEA Backsheet'!$D$5:$CB$183,O$9,FALSE))),"")</f>
        <v>7310.6956419079852</v>
      </c>
      <c r="P88" s="134">
        <f ca="1">IFERROR(IF((VLOOKUP($E88,'NEA Backsheet'!$D$5:$CB$183,P$9,FALSE))="","",(VLOOKUP($E88,'NEA Backsheet'!$D$5:$CB$183,P$9,FALSE))),"")</f>
        <v>0</v>
      </c>
      <c r="Q88" s="131">
        <f ca="1">IFERROR(IF((VLOOKUP($E88,'NEA Backsheet'!$D$5:$CB$183,Q$9,FALSE))="","",(VLOOKUP($E88,'NEA Backsheet'!$D$5:$CB$183,Q$9,FALSE))),"")</f>
        <v>0</v>
      </c>
      <c r="R88" s="133">
        <f ca="1">IFERROR(IF((VLOOKUP($E88,'NEA Backsheet'!$D$5:$CB$183,R$9,FALSE))="","",(VLOOKUP($E88,'NEA Backsheet'!$D$5:$CB$183,R$9,FALSE))),"")</f>
        <v>0</v>
      </c>
    </row>
    <row r="89" spans="1:18" ht="15" customHeight="1" x14ac:dyDescent="0.3">
      <c r="A89" s="60">
        <v>75</v>
      </c>
      <c r="B89" s="101" t="str">
        <f ca="1">IFERROR(IF((VLOOKUP($E89,'Org List'!$AJ$10:$AL$188,3,FALSE))="","",(VLOOKUP($E89,'Org List'!$AJ$10:$AL$188,3,FALSE))),"")</f>
        <v>London Commissioning Region</v>
      </c>
      <c r="C89" s="102" t="str">
        <f ca="1">IFERROR(IF((VLOOKUP($E89,'Org List'!$AO$10:$AQ$188,3,FALSE))="","",(VLOOKUP($E89,'Org List'!$AO$10:$AQ$188,3,FALSE))),"")</f>
        <v>London Region</v>
      </c>
      <c r="D89" s="123" t="str">
        <f ca="1">IFERROR(IF((VLOOKUP($E89,'Org List'!$AT$10:$AV$188,3,FALSE))="","",(VLOOKUP($E89,'Org List'!$AT$10:$AV$188,3,FALSE))),"")</f>
        <v>NHS England London</v>
      </c>
      <c r="E89" s="101" t="str">
        <f t="shared" ca="1" si="2"/>
        <v>E09000012</v>
      </c>
      <c r="F89" s="103" t="str">
        <f ca="1">IF(E89="","",VLOOKUP(E89,'Org List'!$J$9:$K$488,2,0))</f>
        <v>Hackney</v>
      </c>
      <c r="G89" s="130">
        <f ca="1">IFERROR(IF((VLOOKUP($E89,'NEA Backsheet'!$D$5:$CB$183,G$9,FALSE))="","",(VLOOKUP($E89,'NEA Backsheet'!$D$5:$CB$183,G$9,FALSE))),"")</f>
        <v>5675.0142612925065</v>
      </c>
      <c r="H89" s="131">
        <f ca="1">IFERROR(IF((VLOOKUP($E89,'NEA Backsheet'!$D$5:$CB$183,H$9,FALSE))="","",(VLOOKUP($E89,'NEA Backsheet'!$D$5:$CB$183,H$9,FALSE))),"")</f>
        <v>5371.7357470028701</v>
      </c>
      <c r="I89" s="131">
        <f ca="1">IFERROR(IF((VLOOKUP($E89,'NEA Backsheet'!$D$5:$CB$183,I$9,FALSE))="","",(VLOOKUP($E89,'NEA Backsheet'!$D$5:$CB$183,I$9,FALSE))),"")</f>
        <v>5775.2599206730429</v>
      </c>
      <c r="J89" s="132">
        <f ca="1">IFERROR(IF((VLOOKUP($E89,'NEA Backsheet'!$D$5:$CB$183,J$9,FALSE))="","",(VLOOKUP($E89,'NEA Backsheet'!$D$5:$CB$183,J$9,FALSE))),"")</f>
        <v>5719.2840934165442</v>
      </c>
      <c r="K89" s="130">
        <f ca="1">IFERROR(IF((VLOOKUP($E89,'NEA Backsheet'!$D$5:$CB$183,K$9,FALSE))="","",(VLOOKUP($E89,'NEA Backsheet'!$D$5:$CB$183,K$9,FALSE))),"")</f>
        <v>0</v>
      </c>
      <c r="L89" s="131">
        <f ca="1">IFERROR(IF((VLOOKUP($E89,'NEA Backsheet'!$D$5:$CB$183,L$9,FALSE))="","",(VLOOKUP($E89,'NEA Backsheet'!$D$5:$CB$183,L$9,FALSE))),"")</f>
        <v>0</v>
      </c>
      <c r="M89" s="131">
        <f ca="1">IFERROR(IF((VLOOKUP($E89,'NEA Backsheet'!$D$5:$CB$183,M$9,FALSE))="","",(VLOOKUP($E89,'NEA Backsheet'!$D$5:$CB$183,M$9,FALSE))),"")</f>
        <v>0</v>
      </c>
      <c r="N89" s="133">
        <f ca="1">IFERROR(IF((VLOOKUP($E89,'NEA Backsheet'!$D$5:$CB$183,N$9,FALSE))="","",(VLOOKUP($E89,'NEA Backsheet'!$D$5:$CB$183,N$9,FALSE))),"")</f>
        <v>0</v>
      </c>
      <c r="O89" s="141">
        <f ca="1">IFERROR(IF((VLOOKUP($E89,'NEA Backsheet'!$D$5:$CB$183,O$9,FALSE))="","",(VLOOKUP($E89,'NEA Backsheet'!$D$5:$CB$183,O$9,FALSE))),"")</f>
        <v>5703.2030717369007</v>
      </c>
      <c r="P89" s="134">
        <f ca="1">IFERROR(IF((VLOOKUP($E89,'NEA Backsheet'!$D$5:$CB$183,P$9,FALSE))="","",(VLOOKUP($E89,'NEA Backsheet'!$D$5:$CB$183,P$9,FALSE))),"")</f>
        <v>0</v>
      </c>
      <c r="Q89" s="131">
        <f ca="1">IFERROR(IF((VLOOKUP($E89,'NEA Backsheet'!$D$5:$CB$183,Q$9,FALSE))="","",(VLOOKUP($E89,'NEA Backsheet'!$D$5:$CB$183,Q$9,FALSE))),"")</f>
        <v>0</v>
      </c>
      <c r="R89" s="133">
        <f ca="1">IFERROR(IF((VLOOKUP($E89,'NEA Backsheet'!$D$5:$CB$183,R$9,FALSE))="","",(VLOOKUP($E89,'NEA Backsheet'!$D$5:$CB$183,R$9,FALSE))),"")</f>
        <v>0</v>
      </c>
    </row>
    <row r="90" spans="1:18" ht="15" customHeight="1" x14ac:dyDescent="0.3">
      <c r="A90" s="60">
        <v>76</v>
      </c>
      <c r="B90" s="101" t="str">
        <f ca="1">IFERROR(IF((VLOOKUP($E90,'Org List'!$AJ$10:$AL$188,3,FALSE))="","",(VLOOKUP($E90,'Org List'!$AJ$10:$AL$188,3,FALSE))),"")</f>
        <v>North of England Commissioning Region</v>
      </c>
      <c r="C90" s="102" t="str">
        <f ca="1">IFERROR(IF((VLOOKUP($E90,'Org List'!$AO$10:$AQ$188,3,FALSE))="","",(VLOOKUP($E90,'Org List'!$AO$10:$AQ$188,3,FALSE))),"")</f>
        <v>North West Region</v>
      </c>
      <c r="D90" s="123" t="str">
        <f ca="1">IFERROR(IF((VLOOKUP($E90,'Org List'!$AT$10:$AV$188,3,FALSE))="","",(VLOOKUP($E90,'Org List'!$AT$10:$AV$188,3,FALSE))),"")</f>
        <v>NHS England North (Cheshire And Merseyside)</v>
      </c>
      <c r="E90" s="101" t="str">
        <f t="shared" ca="1" si="2"/>
        <v>E06000006</v>
      </c>
      <c r="F90" s="103" t="str">
        <f ca="1">IF(E90="","",VLOOKUP(E90,'Org List'!$J$9:$K$488,2,0))</f>
        <v>Halton</v>
      </c>
      <c r="G90" s="130">
        <f ca="1">IFERROR(IF((VLOOKUP($E90,'NEA Backsheet'!$D$5:$CB$183,G$9,FALSE))="","",(VLOOKUP($E90,'NEA Backsheet'!$D$5:$CB$183,G$9,FALSE))),"")</f>
        <v>4678.4246112170358</v>
      </c>
      <c r="H90" s="131">
        <f ca="1">IFERROR(IF((VLOOKUP($E90,'NEA Backsheet'!$D$5:$CB$183,H$9,FALSE))="","",(VLOOKUP($E90,'NEA Backsheet'!$D$5:$CB$183,H$9,FALSE))),"")</f>
        <v>4897.2695471618754</v>
      </c>
      <c r="I90" s="131">
        <f ca="1">IFERROR(IF((VLOOKUP($E90,'NEA Backsheet'!$D$5:$CB$183,I$9,FALSE))="","",(VLOOKUP($E90,'NEA Backsheet'!$D$5:$CB$183,I$9,FALSE))),"")</f>
        <v>4743.0689832411172</v>
      </c>
      <c r="J90" s="132">
        <f ca="1">IFERROR(IF((VLOOKUP($E90,'NEA Backsheet'!$D$5:$CB$183,J$9,FALSE))="","",(VLOOKUP($E90,'NEA Backsheet'!$D$5:$CB$183,J$9,FALSE))),"")</f>
        <v>4587.227636900263</v>
      </c>
      <c r="K90" s="130">
        <f ca="1">IFERROR(IF((VLOOKUP($E90,'NEA Backsheet'!$D$5:$CB$183,K$9,FALSE))="","",(VLOOKUP($E90,'NEA Backsheet'!$D$5:$CB$183,K$9,FALSE))),"")</f>
        <v>0</v>
      </c>
      <c r="L90" s="131">
        <f ca="1">IFERROR(IF((VLOOKUP($E90,'NEA Backsheet'!$D$5:$CB$183,L$9,FALSE))="","",(VLOOKUP($E90,'NEA Backsheet'!$D$5:$CB$183,L$9,FALSE))),"")</f>
        <v>0</v>
      </c>
      <c r="M90" s="131">
        <f ca="1">IFERROR(IF((VLOOKUP($E90,'NEA Backsheet'!$D$5:$CB$183,M$9,FALSE))="","",(VLOOKUP($E90,'NEA Backsheet'!$D$5:$CB$183,M$9,FALSE))),"")</f>
        <v>0</v>
      </c>
      <c r="N90" s="133">
        <f ca="1">IFERROR(IF((VLOOKUP($E90,'NEA Backsheet'!$D$5:$CB$183,N$9,FALSE))="","",(VLOOKUP($E90,'NEA Backsheet'!$D$5:$CB$183,N$9,FALSE))),"")</f>
        <v>0</v>
      </c>
      <c r="O90" s="141">
        <f ca="1">IFERROR(IF((VLOOKUP($E90,'NEA Backsheet'!$D$5:$CB$183,O$9,FALSE))="","",(VLOOKUP($E90,'NEA Backsheet'!$D$5:$CB$183,O$9,FALSE))),"")</f>
        <v>4794.7147233377818</v>
      </c>
      <c r="P90" s="134">
        <f ca="1">IFERROR(IF((VLOOKUP($E90,'NEA Backsheet'!$D$5:$CB$183,P$9,FALSE))="","",(VLOOKUP($E90,'NEA Backsheet'!$D$5:$CB$183,P$9,FALSE))),"")</f>
        <v>0</v>
      </c>
      <c r="Q90" s="131">
        <f ca="1">IFERROR(IF((VLOOKUP($E90,'NEA Backsheet'!$D$5:$CB$183,Q$9,FALSE))="","",(VLOOKUP($E90,'NEA Backsheet'!$D$5:$CB$183,Q$9,FALSE))),"")</f>
        <v>0</v>
      </c>
      <c r="R90" s="133">
        <f ca="1">IFERROR(IF((VLOOKUP($E90,'NEA Backsheet'!$D$5:$CB$183,R$9,FALSE))="","",(VLOOKUP($E90,'NEA Backsheet'!$D$5:$CB$183,R$9,FALSE))),"")</f>
        <v>0</v>
      </c>
    </row>
    <row r="91" spans="1:18" ht="15" customHeight="1" x14ac:dyDescent="0.3">
      <c r="A91" s="60">
        <v>77</v>
      </c>
      <c r="B91" s="101" t="str">
        <f ca="1">IFERROR(IF((VLOOKUP($E91,'Org List'!$AJ$10:$AL$188,3,FALSE))="","",(VLOOKUP($E91,'Org List'!$AJ$10:$AL$188,3,FALSE))),"")</f>
        <v>London Commissioning Region</v>
      </c>
      <c r="C91" s="102" t="str">
        <f ca="1">IFERROR(IF((VLOOKUP($E91,'Org List'!$AO$10:$AQ$188,3,FALSE))="","",(VLOOKUP($E91,'Org List'!$AO$10:$AQ$188,3,FALSE))),"")</f>
        <v>London Region</v>
      </c>
      <c r="D91" s="123" t="str">
        <f ca="1">IFERROR(IF((VLOOKUP($E91,'Org List'!$AT$10:$AV$188,3,FALSE))="","",(VLOOKUP($E91,'Org List'!$AT$10:$AV$188,3,FALSE))),"")</f>
        <v>NHS England London</v>
      </c>
      <c r="E91" s="101" t="str">
        <f t="shared" ca="1" si="2"/>
        <v>E09000013</v>
      </c>
      <c r="F91" s="103" t="str">
        <f ca="1">IF(E91="","",VLOOKUP(E91,'Org List'!$J$9:$K$488,2,0))</f>
        <v>Hammersmith and Fulham</v>
      </c>
      <c r="G91" s="130">
        <f ca="1">IFERROR(IF((VLOOKUP($E91,'NEA Backsheet'!$D$5:$CB$183,G$9,FALSE))="","",(VLOOKUP($E91,'NEA Backsheet'!$D$5:$CB$183,G$9,FALSE))),"")</f>
        <v>3890.8686694794351</v>
      </c>
      <c r="H91" s="131">
        <f ca="1">IFERROR(IF((VLOOKUP($E91,'NEA Backsheet'!$D$5:$CB$183,H$9,FALSE))="","",(VLOOKUP($E91,'NEA Backsheet'!$D$5:$CB$183,H$9,FALSE))),"")</f>
        <v>3741.1916634497811</v>
      </c>
      <c r="I91" s="131">
        <f ca="1">IFERROR(IF((VLOOKUP($E91,'NEA Backsheet'!$D$5:$CB$183,I$9,FALSE))="","",(VLOOKUP($E91,'NEA Backsheet'!$D$5:$CB$183,I$9,FALSE))),"")</f>
        <v>3979.5893674443887</v>
      </c>
      <c r="J91" s="132">
        <f ca="1">IFERROR(IF((VLOOKUP($E91,'NEA Backsheet'!$D$5:$CB$183,J$9,FALSE))="","",(VLOOKUP($E91,'NEA Backsheet'!$D$5:$CB$183,J$9,FALSE))),"")</f>
        <v>3984.0673058100078</v>
      </c>
      <c r="K91" s="130">
        <f ca="1">IFERROR(IF((VLOOKUP($E91,'NEA Backsheet'!$D$5:$CB$183,K$9,FALSE))="","",(VLOOKUP($E91,'NEA Backsheet'!$D$5:$CB$183,K$9,FALSE))),"")</f>
        <v>0</v>
      </c>
      <c r="L91" s="131">
        <f ca="1">IFERROR(IF((VLOOKUP($E91,'NEA Backsheet'!$D$5:$CB$183,L$9,FALSE))="","",(VLOOKUP($E91,'NEA Backsheet'!$D$5:$CB$183,L$9,FALSE))),"")</f>
        <v>0</v>
      </c>
      <c r="M91" s="131">
        <f ca="1">IFERROR(IF((VLOOKUP($E91,'NEA Backsheet'!$D$5:$CB$183,M$9,FALSE))="","",(VLOOKUP($E91,'NEA Backsheet'!$D$5:$CB$183,M$9,FALSE))),"")</f>
        <v>0</v>
      </c>
      <c r="N91" s="133">
        <f ca="1">IFERROR(IF((VLOOKUP($E91,'NEA Backsheet'!$D$5:$CB$183,N$9,FALSE))="","",(VLOOKUP($E91,'NEA Backsheet'!$D$5:$CB$183,N$9,FALSE))),"")</f>
        <v>0</v>
      </c>
      <c r="O91" s="141">
        <f ca="1">IFERROR(IF((VLOOKUP($E91,'NEA Backsheet'!$D$5:$CB$183,O$9,FALSE))="","",(VLOOKUP($E91,'NEA Backsheet'!$D$5:$CB$183,O$9,FALSE))),"")</f>
        <v>4030.0982134964074</v>
      </c>
      <c r="P91" s="134">
        <f ca="1">IFERROR(IF((VLOOKUP($E91,'NEA Backsheet'!$D$5:$CB$183,P$9,FALSE))="","",(VLOOKUP($E91,'NEA Backsheet'!$D$5:$CB$183,P$9,FALSE))),"")</f>
        <v>0</v>
      </c>
      <c r="Q91" s="131">
        <f ca="1">IFERROR(IF((VLOOKUP($E91,'NEA Backsheet'!$D$5:$CB$183,Q$9,FALSE))="","",(VLOOKUP($E91,'NEA Backsheet'!$D$5:$CB$183,Q$9,FALSE))),"")</f>
        <v>0</v>
      </c>
      <c r="R91" s="133">
        <f ca="1">IFERROR(IF((VLOOKUP($E91,'NEA Backsheet'!$D$5:$CB$183,R$9,FALSE))="","",(VLOOKUP($E91,'NEA Backsheet'!$D$5:$CB$183,R$9,FALSE))),"")</f>
        <v>0</v>
      </c>
    </row>
    <row r="92" spans="1:18" ht="15" customHeight="1" x14ac:dyDescent="0.3">
      <c r="A92" s="60">
        <v>78</v>
      </c>
      <c r="B92" s="101" t="str">
        <f ca="1">IFERROR(IF((VLOOKUP($E92,'Org List'!$AJ$10:$AL$188,3,FALSE))="","",(VLOOKUP($E92,'Org List'!$AJ$10:$AL$188,3,FALSE))),"")</f>
        <v>South East England Commissioning Region</v>
      </c>
      <c r="C92" s="102" t="str">
        <f ca="1">IFERROR(IF((VLOOKUP($E92,'Org List'!$AO$10:$AQ$188,3,FALSE))="","",(VLOOKUP($E92,'Org List'!$AO$10:$AQ$188,3,FALSE))),"")</f>
        <v>South East Region</v>
      </c>
      <c r="D92" s="123" t="str">
        <f ca="1">IFERROR(IF((VLOOKUP($E92,'Org List'!$AT$10:$AV$188,3,FALSE))="","",(VLOOKUP($E92,'Org List'!$AT$10:$AV$188,3,FALSE))),"")</f>
        <v>NHS England South East (Hampshire, Isle of Wight and Thames Valley)</v>
      </c>
      <c r="E92" s="101" t="str">
        <f t="shared" ca="1" si="2"/>
        <v>E10000014</v>
      </c>
      <c r="F92" s="103" t="str">
        <f ca="1">IF(E92="","",VLOOKUP(E92,'Org List'!$J$9:$K$488,2,0))</f>
        <v>Hampshire</v>
      </c>
      <c r="G92" s="130">
        <f ca="1">IFERROR(IF((VLOOKUP($E92,'NEA Backsheet'!$D$5:$CB$183,G$9,FALSE))="","",(VLOOKUP($E92,'NEA Backsheet'!$D$5:$CB$183,G$9,FALSE))),"")</f>
        <v>33104.16265598977</v>
      </c>
      <c r="H92" s="131">
        <f ca="1">IFERROR(IF((VLOOKUP($E92,'NEA Backsheet'!$D$5:$CB$183,H$9,FALSE))="","",(VLOOKUP($E92,'NEA Backsheet'!$D$5:$CB$183,H$9,FALSE))),"")</f>
        <v>32995.434316755025</v>
      </c>
      <c r="I92" s="131">
        <f ca="1">IFERROR(IF((VLOOKUP($E92,'NEA Backsheet'!$D$5:$CB$183,I$9,FALSE))="","",(VLOOKUP($E92,'NEA Backsheet'!$D$5:$CB$183,I$9,FALSE))),"")</f>
        <v>33901.778264942703</v>
      </c>
      <c r="J92" s="132">
        <f ca="1">IFERROR(IF((VLOOKUP($E92,'NEA Backsheet'!$D$5:$CB$183,J$9,FALSE))="","",(VLOOKUP($E92,'NEA Backsheet'!$D$5:$CB$183,J$9,FALSE))),"")</f>
        <v>34038.468236536559</v>
      </c>
      <c r="K92" s="130">
        <f ca="1">IFERROR(IF((VLOOKUP($E92,'NEA Backsheet'!$D$5:$CB$183,K$9,FALSE))="","",(VLOOKUP($E92,'NEA Backsheet'!$D$5:$CB$183,K$9,FALSE))),"")</f>
        <v>0</v>
      </c>
      <c r="L92" s="131">
        <f ca="1">IFERROR(IF((VLOOKUP($E92,'NEA Backsheet'!$D$5:$CB$183,L$9,FALSE))="","",(VLOOKUP($E92,'NEA Backsheet'!$D$5:$CB$183,L$9,FALSE))),"")</f>
        <v>0</v>
      </c>
      <c r="M92" s="131">
        <f ca="1">IFERROR(IF((VLOOKUP($E92,'NEA Backsheet'!$D$5:$CB$183,M$9,FALSE))="","",(VLOOKUP($E92,'NEA Backsheet'!$D$5:$CB$183,M$9,FALSE))),"")</f>
        <v>0</v>
      </c>
      <c r="N92" s="133">
        <f ca="1">IFERROR(IF((VLOOKUP($E92,'NEA Backsheet'!$D$5:$CB$183,N$9,FALSE))="","",(VLOOKUP($E92,'NEA Backsheet'!$D$5:$CB$183,N$9,FALSE))),"")</f>
        <v>0</v>
      </c>
      <c r="O92" s="141">
        <f ca="1">IFERROR(IF((VLOOKUP($E92,'NEA Backsheet'!$D$5:$CB$183,O$9,FALSE))="","",(VLOOKUP($E92,'NEA Backsheet'!$D$5:$CB$183,O$9,FALSE))),"")</f>
        <v>35182.148736866155</v>
      </c>
      <c r="P92" s="134">
        <f ca="1">IFERROR(IF((VLOOKUP($E92,'NEA Backsheet'!$D$5:$CB$183,P$9,FALSE))="","",(VLOOKUP($E92,'NEA Backsheet'!$D$5:$CB$183,P$9,FALSE))),"")</f>
        <v>0</v>
      </c>
      <c r="Q92" s="131">
        <f ca="1">IFERROR(IF((VLOOKUP($E92,'NEA Backsheet'!$D$5:$CB$183,Q$9,FALSE))="","",(VLOOKUP($E92,'NEA Backsheet'!$D$5:$CB$183,Q$9,FALSE))),"")</f>
        <v>0</v>
      </c>
      <c r="R92" s="133">
        <f ca="1">IFERROR(IF((VLOOKUP($E92,'NEA Backsheet'!$D$5:$CB$183,R$9,FALSE))="","",(VLOOKUP($E92,'NEA Backsheet'!$D$5:$CB$183,R$9,FALSE))),"")</f>
        <v>0</v>
      </c>
    </row>
    <row r="93" spans="1:18" ht="15" customHeight="1" x14ac:dyDescent="0.3">
      <c r="A93" s="60">
        <v>79</v>
      </c>
      <c r="B93" s="101" t="str">
        <f ca="1">IFERROR(IF((VLOOKUP($E93,'Org List'!$AJ$10:$AL$188,3,FALSE))="","",(VLOOKUP($E93,'Org List'!$AJ$10:$AL$188,3,FALSE))),"")</f>
        <v>London Commissioning Region</v>
      </c>
      <c r="C93" s="102" t="str">
        <f ca="1">IFERROR(IF((VLOOKUP($E93,'Org List'!$AO$10:$AQ$188,3,FALSE))="","",(VLOOKUP($E93,'Org List'!$AO$10:$AQ$188,3,FALSE))),"")</f>
        <v>London Region</v>
      </c>
      <c r="D93" s="123" t="str">
        <f ca="1">IFERROR(IF((VLOOKUP($E93,'Org List'!$AT$10:$AV$188,3,FALSE))="","",(VLOOKUP($E93,'Org List'!$AT$10:$AV$188,3,FALSE))),"")</f>
        <v>NHS England London</v>
      </c>
      <c r="E93" s="101" t="str">
        <f t="shared" ca="1" si="2"/>
        <v>E09000014</v>
      </c>
      <c r="F93" s="103" t="str">
        <f ca="1">IF(E93="","",VLOOKUP(E93,'Org List'!$J$9:$K$488,2,0))</f>
        <v>Haringey</v>
      </c>
      <c r="G93" s="130">
        <f ca="1">IFERROR(IF((VLOOKUP($E93,'NEA Backsheet'!$D$5:$CB$183,G$9,FALSE))="","",(VLOOKUP($E93,'NEA Backsheet'!$D$5:$CB$183,G$9,FALSE))),"")</f>
        <v>5757.4983864737042</v>
      </c>
      <c r="H93" s="131">
        <f ca="1">IFERROR(IF((VLOOKUP($E93,'NEA Backsheet'!$D$5:$CB$183,H$9,FALSE))="","",(VLOOKUP($E93,'NEA Backsheet'!$D$5:$CB$183,H$9,FALSE))),"")</f>
        <v>5917.955663266026</v>
      </c>
      <c r="I93" s="131">
        <f ca="1">IFERROR(IF((VLOOKUP($E93,'NEA Backsheet'!$D$5:$CB$183,I$9,FALSE))="","",(VLOOKUP($E93,'NEA Backsheet'!$D$5:$CB$183,I$9,FALSE))),"")</f>
        <v>5971.1999484653152</v>
      </c>
      <c r="J93" s="132">
        <f ca="1">IFERROR(IF((VLOOKUP($E93,'NEA Backsheet'!$D$5:$CB$183,J$9,FALSE))="","",(VLOOKUP($E93,'NEA Backsheet'!$D$5:$CB$183,J$9,FALSE))),"")</f>
        <v>5910.0277968014943</v>
      </c>
      <c r="K93" s="130">
        <f ca="1">IFERROR(IF((VLOOKUP($E93,'NEA Backsheet'!$D$5:$CB$183,K$9,FALSE))="","",(VLOOKUP($E93,'NEA Backsheet'!$D$5:$CB$183,K$9,FALSE))),"")</f>
        <v>0</v>
      </c>
      <c r="L93" s="131">
        <f ca="1">IFERROR(IF((VLOOKUP($E93,'NEA Backsheet'!$D$5:$CB$183,L$9,FALSE))="","",(VLOOKUP($E93,'NEA Backsheet'!$D$5:$CB$183,L$9,FALSE))),"")</f>
        <v>0</v>
      </c>
      <c r="M93" s="131">
        <f ca="1">IFERROR(IF((VLOOKUP($E93,'NEA Backsheet'!$D$5:$CB$183,M$9,FALSE))="","",(VLOOKUP($E93,'NEA Backsheet'!$D$5:$CB$183,M$9,FALSE))),"")</f>
        <v>0</v>
      </c>
      <c r="N93" s="133">
        <f ca="1">IFERROR(IF((VLOOKUP($E93,'NEA Backsheet'!$D$5:$CB$183,N$9,FALSE))="","",(VLOOKUP($E93,'NEA Backsheet'!$D$5:$CB$183,N$9,FALSE))),"")</f>
        <v>0</v>
      </c>
      <c r="O93" s="141">
        <f ca="1">IFERROR(IF((VLOOKUP($E93,'NEA Backsheet'!$D$5:$CB$183,O$9,FALSE))="","",(VLOOKUP($E93,'NEA Backsheet'!$D$5:$CB$183,O$9,FALSE))),"")</f>
        <v>6054.2575887421935</v>
      </c>
      <c r="P93" s="134">
        <f ca="1">IFERROR(IF((VLOOKUP($E93,'NEA Backsheet'!$D$5:$CB$183,P$9,FALSE))="","",(VLOOKUP($E93,'NEA Backsheet'!$D$5:$CB$183,P$9,FALSE))),"")</f>
        <v>0</v>
      </c>
      <c r="Q93" s="131">
        <f ca="1">IFERROR(IF((VLOOKUP($E93,'NEA Backsheet'!$D$5:$CB$183,Q$9,FALSE))="","",(VLOOKUP($E93,'NEA Backsheet'!$D$5:$CB$183,Q$9,FALSE))),"")</f>
        <v>0</v>
      </c>
      <c r="R93" s="133">
        <f ca="1">IFERROR(IF((VLOOKUP($E93,'NEA Backsheet'!$D$5:$CB$183,R$9,FALSE))="","",(VLOOKUP($E93,'NEA Backsheet'!$D$5:$CB$183,R$9,FALSE))),"")</f>
        <v>0</v>
      </c>
    </row>
    <row r="94" spans="1:18" ht="15" customHeight="1" x14ac:dyDescent="0.3">
      <c r="A94" s="60">
        <v>80</v>
      </c>
      <c r="B94" s="101" t="str">
        <f ca="1">IFERROR(IF((VLOOKUP($E94,'Org List'!$AJ$10:$AL$188,3,FALSE))="","",(VLOOKUP($E94,'Org List'!$AJ$10:$AL$188,3,FALSE))),"")</f>
        <v>London Commissioning Region</v>
      </c>
      <c r="C94" s="102" t="str">
        <f ca="1">IFERROR(IF((VLOOKUP($E94,'Org List'!$AO$10:$AQ$188,3,FALSE))="","",(VLOOKUP($E94,'Org List'!$AO$10:$AQ$188,3,FALSE))),"")</f>
        <v>London Region</v>
      </c>
      <c r="D94" s="123" t="str">
        <f ca="1">IFERROR(IF((VLOOKUP($E94,'Org List'!$AT$10:$AV$188,3,FALSE))="","",(VLOOKUP($E94,'Org List'!$AT$10:$AV$188,3,FALSE))),"")</f>
        <v>NHS England London</v>
      </c>
      <c r="E94" s="101" t="str">
        <f t="shared" ca="1" si="2"/>
        <v>E09000015</v>
      </c>
      <c r="F94" s="103" t="str">
        <f ca="1">IF(E94="","",VLOOKUP(E94,'Org List'!$J$9:$K$488,2,0))</f>
        <v>Harrow</v>
      </c>
      <c r="G94" s="130">
        <f ca="1">IFERROR(IF((VLOOKUP($E94,'NEA Backsheet'!$D$5:$CB$183,G$9,FALSE))="","",(VLOOKUP($E94,'NEA Backsheet'!$D$5:$CB$183,G$9,FALSE))),"")</f>
        <v>5585.7716515921802</v>
      </c>
      <c r="H94" s="131">
        <f ca="1">IFERROR(IF((VLOOKUP($E94,'NEA Backsheet'!$D$5:$CB$183,H$9,FALSE))="","",(VLOOKUP($E94,'NEA Backsheet'!$D$5:$CB$183,H$9,FALSE))),"")</f>
        <v>5657.2771176216584</v>
      </c>
      <c r="I94" s="131">
        <f ca="1">IFERROR(IF((VLOOKUP($E94,'NEA Backsheet'!$D$5:$CB$183,I$9,FALSE))="","",(VLOOKUP($E94,'NEA Backsheet'!$D$5:$CB$183,I$9,FALSE))),"")</f>
        <v>6325.5179372083385</v>
      </c>
      <c r="J94" s="132">
        <f ca="1">IFERROR(IF((VLOOKUP($E94,'NEA Backsheet'!$D$5:$CB$183,J$9,FALSE))="","",(VLOOKUP($E94,'NEA Backsheet'!$D$5:$CB$183,J$9,FALSE))),"")</f>
        <v>6730.4449856125175</v>
      </c>
      <c r="K94" s="130">
        <f ca="1">IFERROR(IF((VLOOKUP($E94,'NEA Backsheet'!$D$5:$CB$183,K$9,FALSE))="","",(VLOOKUP($E94,'NEA Backsheet'!$D$5:$CB$183,K$9,FALSE))),"")</f>
        <v>0</v>
      </c>
      <c r="L94" s="131">
        <f ca="1">IFERROR(IF((VLOOKUP($E94,'NEA Backsheet'!$D$5:$CB$183,L$9,FALSE))="","",(VLOOKUP($E94,'NEA Backsheet'!$D$5:$CB$183,L$9,FALSE))),"")</f>
        <v>0</v>
      </c>
      <c r="M94" s="131">
        <f ca="1">IFERROR(IF((VLOOKUP($E94,'NEA Backsheet'!$D$5:$CB$183,M$9,FALSE))="","",(VLOOKUP($E94,'NEA Backsheet'!$D$5:$CB$183,M$9,FALSE))),"")</f>
        <v>0</v>
      </c>
      <c r="N94" s="133">
        <f ca="1">IFERROR(IF((VLOOKUP($E94,'NEA Backsheet'!$D$5:$CB$183,N$9,FALSE))="","",(VLOOKUP($E94,'NEA Backsheet'!$D$5:$CB$183,N$9,FALSE))),"")</f>
        <v>0</v>
      </c>
      <c r="O94" s="141">
        <f ca="1">IFERROR(IF((VLOOKUP($E94,'NEA Backsheet'!$D$5:$CB$183,O$9,FALSE))="","",(VLOOKUP($E94,'NEA Backsheet'!$D$5:$CB$183,O$9,FALSE))),"")</f>
        <v>6617.0823753837558</v>
      </c>
      <c r="P94" s="134">
        <f ca="1">IFERROR(IF((VLOOKUP($E94,'NEA Backsheet'!$D$5:$CB$183,P$9,FALSE))="","",(VLOOKUP($E94,'NEA Backsheet'!$D$5:$CB$183,P$9,FALSE))),"")</f>
        <v>0</v>
      </c>
      <c r="Q94" s="131">
        <f ca="1">IFERROR(IF((VLOOKUP($E94,'NEA Backsheet'!$D$5:$CB$183,Q$9,FALSE))="","",(VLOOKUP($E94,'NEA Backsheet'!$D$5:$CB$183,Q$9,FALSE))),"")</f>
        <v>0</v>
      </c>
      <c r="R94" s="133">
        <f ca="1">IFERROR(IF((VLOOKUP($E94,'NEA Backsheet'!$D$5:$CB$183,R$9,FALSE))="","",(VLOOKUP($E94,'NEA Backsheet'!$D$5:$CB$183,R$9,FALSE))),"")</f>
        <v>0</v>
      </c>
    </row>
    <row r="95" spans="1:18" ht="15" customHeight="1" x14ac:dyDescent="0.3">
      <c r="A95" s="60">
        <v>81</v>
      </c>
      <c r="B95" s="101" t="str">
        <f ca="1">IFERROR(IF((VLOOKUP($E95,'Org List'!$AJ$10:$AL$188,3,FALSE))="","",(VLOOKUP($E95,'Org List'!$AJ$10:$AL$188,3,FALSE))),"")</f>
        <v>North of England Commissioning Region</v>
      </c>
      <c r="C95" s="102" t="str">
        <f ca="1">IFERROR(IF((VLOOKUP($E95,'Org List'!$AO$10:$AQ$188,3,FALSE))="","",(VLOOKUP($E95,'Org List'!$AO$10:$AQ$188,3,FALSE))),"")</f>
        <v>North East Region</v>
      </c>
      <c r="D95" s="123" t="str">
        <f ca="1">IFERROR(IF((VLOOKUP($E95,'Org List'!$AT$10:$AV$188,3,FALSE))="","",(VLOOKUP($E95,'Org List'!$AT$10:$AV$188,3,FALSE))),"")</f>
        <v>NHS England North (Cumbria And North East)</v>
      </c>
      <c r="E95" s="101" t="str">
        <f t="shared" ca="1" si="2"/>
        <v>E06000001</v>
      </c>
      <c r="F95" s="103" t="str">
        <f ca="1">IF(E95="","",VLOOKUP(E95,'Org List'!$J$9:$K$488,2,0))</f>
        <v>Hartlepool</v>
      </c>
      <c r="G95" s="130">
        <f ca="1">IFERROR(IF((VLOOKUP($E95,'NEA Backsheet'!$D$5:$CB$183,G$9,FALSE))="","",(VLOOKUP($E95,'NEA Backsheet'!$D$5:$CB$183,G$9,FALSE))),"")</f>
        <v>3225.3906350599855</v>
      </c>
      <c r="H95" s="131">
        <f ca="1">IFERROR(IF((VLOOKUP($E95,'NEA Backsheet'!$D$5:$CB$183,H$9,FALSE))="","",(VLOOKUP($E95,'NEA Backsheet'!$D$5:$CB$183,H$9,FALSE))),"")</f>
        <v>3199.1952462253075</v>
      </c>
      <c r="I95" s="131">
        <f ca="1">IFERROR(IF((VLOOKUP($E95,'NEA Backsheet'!$D$5:$CB$183,I$9,FALSE))="","",(VLOOKUP($E95,'NEA Backsheet'!$D$5:$CB$183,I$9,FALSE))),"")</f>
        <v>3346.4280712366767</v>
      </c>
      <c r="J95" s="132">
        <f ca="1">IFERROR(IF((VLOOKUP($E95,'NEA Backsheet'!$D$5:$CB$183,J$9,FALSE))="","",(VLOOKUP($E95,'NEA Backsheet'!$D$5:$CB$183,J$9,FALSE))),"")</f>
        <v>3344.3672829342895</v>
      </c>
      <c r="K95" s="130">
        <f ca="1">IFERROR(IF((VLOOKUP($E95,'NEA Backsheet'!$D$5:$CB$183,K$9,FALSE))="","",(VLOOKUP($E95,'NEA Backsheet'!$D$5:$CB$183,K$9,FALSE))),"")</f>
        <v>0</v>
      </c>
      <c r="L95" s="131">
        <f ca="1">IFERROR(IF((VLOOKUP($E95,'NEA Backsheet'!$D$5:$CB$183,L$9,FALSE))="","",(VLOOKUP($E95,'NEA Backsheet'!$D$5:$CB$183,L$9,FALSE))),"")</f>
        <v>0</v>
      </c>
      <c r="M95" s="131">
        <f ca="1">IFERROR(IF((VLOOKUP($E95,'NEA Backsheet'!$D$5:$CB$183,M$9,FALSE))="","",(VLOOKUP($E95,'NEA Backsheet'!$D$5:$CB$183,M$9,FALSE))),"")</f>
        <v>0</v>
      </c>
      <c r="N95" s="133">
        <f ca="1">IFERROR(IF((VLOOKUP($E95,'NEA Backsheet'!$D$5:$CB$183,N$9,FALSE))="","",(VLOOKUP($E95,'NEA Backsheet'!$D$5:$CB$183,N$9,FALSE))),"")</f>
        <v>0</v>
      </c>
      <c r="O95" s="141">
        <f ca="1">IFERROR(IF((VLOOKUP($E95,'NEA Backsheet'!$D$5:$CB$183,O$9,FALSE))="","",(VLOOKUP($E95,'NEA Backsheet'!$D$5:$CB$183,O$9,FALSE))),"")</f>
        <v>3448.6798534066452</v>
      </c>
      <c r="P95" s="134">
        <f ca="1">IFERROR(IF((VLOOKUP($E95,'NEA Backsheet'!$D$5:$CB$183,P$9,FALSE))="","",(VLOOKUP($E95,'NEA Backsheet'!$D$5:$CB$183,P$9,FALSE))),"")</f>
        <v>0</v>
      </c>
      <c r="Q95" s="131">
        <f ca="1">IFERROR(IF((VLOOKUP($E95,'NEA Backsheet'!$D$5:$CB$183,Q$9,FALSE))="","",(VLOOKUP($E95,'NEA Backsheet'!$D$5:$CB$183,Q$9,FALSE))),"")</f>
        <v>0</v>
      </c>
      <c r="R95" s="133">
        <f ca="1">IFERROR(IF((VLOOKUP($E95,'NEA Backsheet'!$D$5:$CB$183,R$9,FALSE))="","",(VLOOKUP($E95,'NEA Backsheet'!$D$5:$CB$183,R$9,FALSE))),"")</f>
        <v>0</v>
      </c>
    </row>
    <row r="96" spans="1:18" ht="15" customHeight="1" x14ac:dyDescent="0.3">
      <c r="A96" s="60">
        <v>82</v>
      </c>
      <c r="B96" s="101" t="str">
        <f ca="1">IFERROR(IF((VLOOKUP($E96,'Org List'!$AJ$10:$AL$188,3,FALSE))="","",(VLOOKUP($E96,'Org List'!$AJ$10:$AL$188,3,FALSE))),"")</f>
        <v>London Commissioning Region</v>
      </c>
      <c r="C96" s="102" t="str">
        <f ca="1">IFERROR(IF((VLOOKUP($E96,'Org List'!$AO$10:$AQ$188,3,FALSE))="","",(VLOOKUP($E96,'Org List'!$AO$10:$AQ$188,3,FALSE))),"")</f>
        <v>London Region</v>
      </c>
      <c r="D96" s="123" t="str">
        <f ca="1">IFERROR(IF((VLOOKUP($E96,'Org List'!$AT$10:$AV$188,3,FALSE))="","",(VLOOKUP($E96,'Org List'!$AT$10:$AV$188,3,FALSE))),"")</f>
        <v>NHS England London</v>
      </c>
      <c r="E96" s="101" t="str">
        <f t="shared" ca="1" si="2"/>
        <v>E09000016</v>
      </c>
      <c r="F96" s="103" t="str">
        <f ca="1">IF(E96="","",VLOOKUP(E96,'Org List'!$J$9:$K$488,2,0))</f>
        <v>Havering</v>
      </c>
      <c r="G96" s="130">
        <f ca="1">IFERROR(IF((VLOOKUP($E96,'NEA Backsheet'!$D$5:$CB$183,G$9,FALSE))="","",(VLOOKUP($E96,'NEA Backsheet'!$D$5:$CB$183,G$9,FALSE))),"")</f>
        <v>6593.6429144622125</v>
      </c>
      <c r="H96" s="131">
        <f ca="1">IFERROR(IF((VLOOKUP($E96,'NEA Backsheet'!$D$5:$CB$183,H$9,FALSE))="","",(VLOOKUP($E96,'NEA Backsheet'!$D$5:$CB$183,H$9,FALSE))),"")</f>
        <v>6555.8141001770837</v>
      </c>
      <c r="I96" s="131">
        <f ca="1">IFERROR(IF((VLOOKUP($E96,'NEA Backsheet'!$D$5:$CB$183,I$9,FALSE))="","",(VLOOKUP($E96,'NEA Backsheet'!$D$5:$CB$183,I$9,FALSE))),"")</f>
        <v>6687.7188993806922</v>
      </c>
      <c r="J96" s="132">
        <f ca="1">IFERROR(IF((VLOOKUP($E96,'NEA Backsheet'!$D$5:$CB$183,J$9,FALSE))="","",(VLOOKUP($E96,'NEA Backsheet'!$D$5:$CB$183,J$9,FALSE))),"")</f>
        <v>6775.7389774510702</v>
      </c>
      <c r="K96" s="130">
        <f ca="1">IFERROR(IF((VLOOKUP($E96,'NEA Backsheet'!$D$5:$CB$183,K$9,FALSE))="","",(VLOOKUP($E96,'NEA Backsheet'!$D$5:$CB$183,K$9,FALSE))),"")</f>
        <v>0</v>
      </c>
      <c r="L96" s="131">
        <f ca="1">IFERROR(IF((VLOOKUP($E96,'NEA Backsheet'!$D$5:$CB$183,L$9,FALSE))="","",(VLOOKUP($E96,'NEA Backsheet'!$D$5:$CB$183,L$9,FALSE))),"")</f>
        <v>0</v>
      </c>
      <c r="M96" s="131">
        <f ca="1">IFERROR(IF((VLOOKUP($E96,'NEA Backsheet'!$D$5:$CB$183,M$9,FALSE))="","",(VLOOKUP($E96,'NEA Backsheet'!$D$5:$CB$183,M$9,FALSE))),"")</f>
        <v>0</v>
      </c>
      <c r="N96" s="133">
        <f ca="1">IFERROR(IF((VLOOKUP($E96,'NEA Backsheet'!$D$5:$CB$183,N$9,FALSE))="","",(VLOOKUP($E96,'NEA Backsheet'!$D$5:$CB$183,N$9,FALSE))),"")</f>
        <v>0</v>
      </c>
      <c r="O96" s="141">
        <f ca="1">IFERROR(IF((VLOOKUP($E96,'NEA Backsheet'!$D$5:$CB$183,O$9,FALSE))="","",(VLOOKUP($E96,'NEA Backsheet'!$D$5:$CB$183,O$9,FALSE))),"")</f>
        <v>7111.6824004822047</v>
      </c>
      <c r="P96" s="134">
        <f ca="1">IFERROR(IF((VLOOKUP($E96,'NEA Backsheet'!$D$5:$CB$183,P$9,FALSE))="","",(VLOOKUP($E96,'NEA Backsheet'!$D$5:$CB$183,P$9,FALSE))),"")</f>
        <v>0</v>
      </c>
      <c r="Q96" s="131">
        <f ca="1">IFERROR(IF((VLOOKUP($E96,'NEA Backsheet'!$D$5:$CB$183,Q$9,FALSE))="","",(VLOOKUP($E96,'NEA Backsheet'!$D$5:$CB$183,Q$9,FALSE))),"")</f>
        <v>0</v>
      </c>
      <c r="R96" s="133">
        <f ca="1">IFERROR(IF((VLOOKUP($E96,'NEA Backsheet'!$D$5:$CB$183,R$9,FALSE))="","",(VLOOKUP($E96,'NEA Backsheet'!$D$5:$CB$183,R$9,FALSE))),"")</f>
        <v>0</v>
      </c>
    </row>
    <row r="97" spans="1:18" ht="15" customHeight="1" x14ac:dyDescent="0.3">
      <c r="A97" s="60">
        <v>83</v>
      </c>
      <c r="B97" s="101" t="str">
        <f ca="1">IFERROR(IF((VLOOKUP($E97,'Org List'!$AJ$10:$AL$188,3,FALSE))="","",(VLOOKUP($E97,'Org List'!$AJ$10:$AL$188,3,FALSE))),"")</f>
        <v>Midlands and East of England Commissioning Region</v>
      </c>
      <c r="C97" s="102" t="str">
        <f ca="1">IFERROR(IF((VLOOKUP($E97,'Org List'!$AO$10:$AQ$188,3,FALSE))="","",(VLOOKUP($E97,'Org List'!$AO$10:$AQ$188,3,FALSE))),"")</f>
        <v>West Midlands Region</v>
      </c>
      <c r="D97" s="123" t="str">
        <f ca="1">IFERROR(IF((VLOOKUP($E97,'Org List'!$AT$10:$AV$188,3,FALSE))="","",(VLOOKUP($E97,'Org List'!$AT$10:$AV$188,3,FALSE))),"")</f>
        <v>NHS England Midlands And East (West Midlands)</v>
      </c>
      <c r="E97" s="101" t="str">
        <f t="shared" ca="1" si="2"/>
        <v>E06000019</v>
      </c>
      <c r="F97" s="103" t="str">
        <f ca="1">IF(E97="","",VLOOKUP(E97,'Org List'!$J$9:$K$488,2,0))</f>
        <v>Herefordshire, County of</v>
      </c>
      <c r="G97" s="130">
        <f ca="1">IFERROR(IF((VLOOKUP($E97,'NEA Backsheet'!$D$5:$CB$183,G$9,FALSE))="","",(VLOOKUP($E97,'NEA Backsheet'!$D$5:$CB$183,G$9,FALSE))),"")</f>
        <v>4739.9540937721504</v>
      </c>
      <c r="H97" s="131">
        <f ca="1">IFERROR(IF((VLOOKUP($E97,'NEA Backsheet'!$D$5:$CB$183,H$9,FALSE))="","",(VLOOKUP($E97,'NEA Backsheet'!$D$5:$CB$183,H$9,FALSE))),"")</f>
        <v>4814.4803582621735</v>
      </c>
      <c r="I97" s="131">
        <f ca="1">IFERROR(IF((VLOOKUP($E97,'NEA Backsheet'!$D$5:$CB$183,I$9,FALSE))="","",(VLOOKUP($E97,'NEA Backsheet'!$D$5:$CB$183,I$9,FALSE))),"")</f>
        <v>4981.1197659409954</v>
      </c>
      <c r="J97" s="132">
        <f ca="1">IFERROR(IF((VLOOKUP($E97,'NEA Backsheet'!$D$5:$CB$183,J$9,FALSE))="","",(VLOOKUP($E97,'NEA Backsheet'!$D$5:$CB$183,J$9,FALSE))),"")</f>
        <v>4950.1816988953296</v>
      </c>
      <c r="K97" s="130">
        <f ca="1">IFERROR(IF((VLOOKUP($E97,'NEA Backsheet'!$D$5:$CB$183,K$9,FALSE))="","",(VLOOKUP($E97,'NEA Backsheet'!$D$5:$CB$183,K$9,FALSE))),"")</f>
        <v>0</v>
      </c>
      <c r="L97" s="131">
        <f ca="1">IFERROR(IF((VLOOKUP($E97,'NEA Backsheet'!$D$5:$CB$183,L$9,FALSE))="","",(VLOOKUP($E97,'NEA Backsheet'!$D$5:$CB$183,L$9,FALSE))),"")</f>
        <v>0</v>
      </c>
      <c r="M97" s="131">
        <f ca="1">IFERROR(IF((VLOOKUP($E97,'NEA Backsheet'!$D$5:$CB$183,M$9,FALSE))="","",(VLOOKUP($E97,'NEA Backsheet'!$D$5:$CB$183,M$9,FALSE))),"")</f>
        <v>0</v>
      </c>
      <c r="N97" s="133">
        <f ca="1">IFERROR(IF((VLOOKUP($E97,'NEA Backsheet'!$D$5:$CB$183,N$9,FALSE))="","",(VLOOKUP($E97,'NEA Backsheet'!$D$5:$CB$183,N$9,FALSE))),"")</f>
        <v>0</v>
      </c>
      <c r="O97" s="141">
        <f ca="1">IFERROR(IF((VLOOKUP($E97,'NEA Backsheet'!$D$5:$CB$183,O$9,FALSE))="","",(VLOOKUP($E97,'NEA Backsheet'!$D$5:$CB$183,O$9,FALSE))),"")</f>
        <v>4864.596465871583</v>
      </c>
      <c r="P97" s="134">
        <f ca="1">IFERROR(IF((VLOOKUP($E97,'NEA Backsheet'!$D$5:$CB$183,P$9,FALSE))="","",(VLOOKUP($E97,'NEA Backsheet'!$D$5:$CB$183,P$9,FALSE))),"")</f>
        <v>0</v>
      </c>
      <c r="Q97" s="131">
        <f ca="1">IFERROR(IF((VLOOKUP($E97,'NEA Backsheet'!$D$5:$CB$183,Q$9,FALSE))="","",(VLOOKUP($E97,'NEA Backsheet'!$D$5:$CB$183,Q$9,FALSE))),"")</f>
        <v>0</v>
      </c>
      <c r="R97" s="133">
        <f ca="1">IFERROR(IF((VLOOKUP($E97,'NEA Backsheet'!$D$5:$CB$183,R$9,FALSE))="","",(VLOOKUP($E97,'NEA Backsheet'!$D$5:$CB$183,R$9,FALSE))),"")</f>
        <v>0</v>
      </c>
    </row>
    <row r="98" spans="1:18" ht="15" customHeight="1" x14ac:dyDescent="0.3">
      <c r="A98" s="60">
        <v>84</v>
      </c>
      <c r="B98" s="101" t="str">
        <f ca="1">IFERROR(IF((VLOOKUP($E98,'Org List'!$AJ$10:$AL$188,3,FALSE))="","",(VLOOKUP($E98,'Org List'!$AJ$10:$AL$188,3,FALSE))),"")</f>
        <v>Midlands and East of England Commissioning Region</v>
      </c>
      <c r="C98" s="102" t="str">
        <f ca="1">IFERROR(IF((VLOOKUP($E98,'Org List'!$AO$10:$AQ$188,3,FALSE))="","",(VLOOKUP($E98,'Org List'!$AO$10:$AQ$188,3,FALSE))),"")</f>
        <v>East Region</v>
      </c>
      <c r="D98" s="123" t="str">
        <f ca="1">IFERROR(IF((VLOOKUP($E98,'Org List'!$AT$10:$AV$188,3,FALSE))="","",(VLOOKUP($E98,'Org List'!$AT$10:$AV$188,3,FALSE))),"")</f>
        <v>NHS England Midlands And East (Central Midlands)</v>
      </c>
      <c r="E98" s="101" t="str">
        <f t="shared" ca="1" si="2"/>
        <v>E10000015</v>
      </c>
      <c r="F98" s="103" t="str">
        <f ca="1">IF(E98="","",VLOOKUP(E98,'Org List'!$J$9:$K$488,2,0))</f>
        <v>Hertfordshire</v>
      </c>
      <c r="G98" s="130">
        <f ca="1">IFERROR(IF((VLOOKUP($E98,'NEA Backsheet'!$D$5:$CB$183,G$9,FALSE))="","",(VLOOKUP($E98,'NEA Backsheet'!$D$5:$CB$183,G$9,FALSE))),"")</f>
        <v>27782.006214321722</v>
      </c>
      <c r="H98" s="131">
        <f ca="1">IFERROR(IF((VLOOKUP($E98,'NEA Backsheet'!$D$5:$CB$183,H$9,FALSE))="","",(VLOOKUP($E98,'NEA Backsheet'!$D$5:$CB$183,H$9,FALSE))),"")</f>
        <v>27562.158682656442</v>
      </c>
      <c r="I98" s="131">
        <f ca="1">IFERROR(IF((VLOOKUP($E98,'NEA Backsheet'!$D$5:$CB$183,I$9,FALSE))="","",(VLOOKUP($E98,'NEA Backsheet'!$D$5:$CB$183,I$9,FALSE))),"")</f>
        <v>28490.024097941467</v>
      </c>
      <c r="J98" s="132">
        <f ca="1">IFERROR(IF((VLOOKUP($E98,'NEA Backsheet'!$D$5:$CB$183,J$9,FALSE))="","",(VLOOKUP($E98,'NEA Backsheet'!$D$5:$CB$183,J$9,FALSE))),"")</f>
        <v>27560.127270066172</v>
      </c>
      <c r="K98" s="130">
        <f ca="1">IFERROR(IF((VLOOKUP($E98,'NEA Backsheet'!$D$5:$CB$183,K$9,FALSE))="","",(VLOOKUP($E98,'NEA Backsheet'!$D$5:$CB$183,K$9,FALSE))),"")</f>
        <v>0</v>
      </c>
      <c r="L98" s="131">
        <f ca="1">IFERROR(IF((VLOOKUP($E98,'NEA Backsheet'!$D$5:$CB$183,L$9,FALSE))="","",(VLOOKUP($E98,'NEA Backsheet'!$D$5:$CB$183,L$9,FALSE))),"")</f>
        <v>0</v>
      </c>
      <c r="M98" s="131">
        <f ca="1">IFERROR(IF((VLOOKUP($E98,'NEA Backsheet'!$D$5:$CB$183,M$9,FALSE))="","",(VLOOKUP($E98,'NEA Backsheet'!$D$5:$CB$183,M$9,FALSE))),"")</f>
        <v>0</v>
      </c>
      <c r="N98" s="133">
        <f ca="1">IFERROR(IF((VLOOKUP($E98,'NEA Backsheet'!$D$5:$CB$183,N$9,FALSE))="","",(VLOOKUP($E98,'NEA Backsheet'!$D$5:$CB$183,N$9,FALSE))),"")</f>
        <v>0</v>
      </c>
      <c r="O98" s="141">
        <f ca="1">IFERROR(IF((VLOOKUP($E98,'NEA Backsheet'!$D$5:$CB$183,O$9,FALSE))="","",(VLOOKUP($E98,'NEA Backsheet'!$D$5:$CB$183,O$9,FALSE))),"")</f>
        <v>28730.835530413948</v>
      </c>
      <c r="P98" s="134">
        <f ca="1">IFERROR(IF((VLOOKUP($E98,'NEA Backsheet'!$D$5:$CB$183,P$9,FALSE))="","",(VLOOKUP($E98,'NEA Backsheet'!$D$5:$CB$183,P$9,FALSE))),"")</f>
        <v>0</v>
      </c>
      <c r="Q98" s="131">
        <f ca="1">IFERROR(IF((VLOOKUP($E98,'NEA Backsheet'!$D$5:$CB$183,Q$9,FALSE))="","",(VLOOKUP($E98,'NEA Backsheet'!$D$5:$CB$183,Q$9,FALSE))),"")</f>
        <v>0</v>
      </c>
      <c r="R98" s="133">
        <f ca="1">IFERROR(IF((VLOOKUP($E98,'NEA Backsheet'!$D$5:$CB$183,R$9,FALSE))="","",(VLOOKUP($E98,'NEA Backsheet'!$D$5:$CB$183,R$9,FALSE))),"")</f>
        <v>0</v>
      </c>
    </row>
    <row r="99" spans="1:18" ht="15" customHeight="1" x14ac:dyDescent="0.3">
      <c r="A99" s="60">
        <v>85</v>
      </c>
      <c r="B99" s="101" t="str">
        <f ca="1">IFERROR(IF((VLOOKUP($E99,'Org List'!$AJ$10:$AL$188,3,FALSE))="","",(VLOOKUP($E99,'Org List'!$AJ$10:$AL$188,3,FALSE))),"")</f>
        <v>London Commissioning Region</v>
      </c>
      <c r="C99" s="102" t="str">
        <f ca="1">IFERROR(IF((VLOOKUP($E99,'Org List'!$AO$10:$AQ$188,3,FALSE))="","",(VLOOKUP($E99,'Org List'!$AO$10:$AQ$188,3,FALSE))),"")</f>
        <v>London Region</v>
      </c>
      <c r="D99" s="123" t="str">
        <f ca="1">IFERROR(IF((VLOOKUP($E99,'Org List'!$AT$10:$AV$188,3,FALSE))="","",(VLOOKUP($E99,'Org List'!$AT$10:$AV$188,3,FALSE))),"")</f>
        <v>NHS England London</v>
      </c>
      <c r="E99" s="101" t="str">
        <f t="shared" ca="1" si="2"/>
        <v>E09000017</v>
      </c>
      <c r="F99" s="103" t="str">
        <f ca="1">IF(E99="","",VLOOKUP(E99,'Org List'!$J$9:$K$488,2,0))</f>
        <v>Hillingdon</v>
      </c>
      <c r="G99" s="130">
        <f ca="1">IFERROR(IF((VLOOKUP($E99,'NEA Backsheet'!$D$5:$CB$183,G$9,FALSE))="","",(VLOOKUP($E99,'NEA Backsheet'!$D$5:$CB$183,G$9,FALSE))),"")</f>
        <v>6913.9659209158863</v>
      </c>
      <c r="H99" s="131">
        <f ca="1">IFERROR(IF((VLOOKUP($E99,'NEA Backsheet'!$D$5:$CB$183,H$9,FALSE))="","",(VLOOKUP($E99,'NEA Backsheet'!$D$5:$CB$183,H$9,FALSE))),"")</f>
        <v>7061.9445216441118</v>
      </c>
      <c r="I99" s="131">
        <f ca="1">IFERROR(IF((VLOOKUP($E99,'NEA Backsheet'!$D$5:$CB$183,I$9,FALSE))="","",(VLOOKUP($E99,'NEA Backsheet'!$D$5:$CB$183,I$9,FALSE))),"")</f>
        <v>7181.0869071986563</v>
      </c>
      <c r="J99" s="132">
        <f ca="1">IFERROR(IF((VLOOKUP($E99,'NEA Backsheet'!$D$5:$CB$183,J$9,FALSE))="","",(VLOOKUP($E99,'NEA Backsheet'!$D$5:$CB$183,J$9,FALSE))),"")</f>
        <v>7212.7378659596179</v>
      </c>
      <c r="K99" s="130">
        <f ca="1">IFERROR(IF((VLOOKUP($E99,'NEA Backsheet'!$D$5:$CB$183,K$9,FALSE))="","",(VLOOKUP($E99,'NEA Backsheet'!$D$5:$CB$183,K$9,FALSE))),"")</f>
        <v>0</v>
      </c>
      <c r="L99" s="131">
        <f ca="1">IFERROR(IF((VLOOKUP($E99,'NEA Backsheet'!$D$5:$CB$183,L$9,FALSE))="","",(VLOOKUP($E99,'NEA Backsheet'!$D$5:$CB$183,L$9,FALSE))),"")</f>
        <v>0</v>
      </c>
      <c r="M99" s="131">
        <f ca="1">IFERROR(IF((VLOOKUP($E99,'NEA Backsheet'!$D$5:$CB$183,M$9,FALSE))="","",(VLOOKUP($E99,'NEA Backsheet'!$D$5:$CB$183,M$9,FALSE))),"")</f>
        <v>0</v>
      </c>
      <c r="N99" s="133">
        <f ca="1">IFERROR(IF((VLOOKUP($E99,'NEA Backsheet'!$D$5:$CB$183,N$9,FALSE))="","",(VLOOKUP($E99,'NEA Backsheet'!$D$5:$CB$183,N$9,FALSE))),"")</f>
        <v>0</v>
      </c>
      <c r="O99" s="141">
        <f ca="1">IFERROR(IF((VLOOKUP($E99,'NEA Backsheet'!$D$5:$CB$183,O$9,FALSE))="","",(VLOOKUP($E99,'NEA Backsheet'!$D$5:$CB$183,O$9,FALSE))),"")</f>
        <v>7085.146861580718</v>
      </c>
      <c r="P99" s="134">
        <f ca="1">IFERROR(IF((VLOOKUP($E99,'NEA Backsheet'!$D$5:$CB$183,P$9,FALSE))="","",(VLOOKUP($E99,'NEA Backsheet'!$D$5:$CB$183,P$9,FALSE))),"")</f>
        <v>0</v>
      </c>
      <c r="Q99" s="131">
        <f ca="1">IFERROR(IF((VLOOKUP($E99,'NEA Backsheet'!$D$5:$CB$183,Q$9,FALSE))="","",(VLOOKUP($E99,'NEA Backsheet'!$D$5:$CB$183,Q$9,FALSE))),"")</f>
        <v>0</v>
      </c>
      <c r="R99" s="133">
        <f ca="1">IFERROR(IF((VLOOKUP($E99,'NEA Backsheet'!$D$5:$CB$183,R$9,FALSE))="","",(VLOOKUP($E99,'NEA Backsheet'!$D$5:$CB$183,R$9,FALSE))),"")</f>
        <v>0</v>
      </c>
    </row>
    <row r="100" spans="1:18" ht="15" customHeight="1" x14ac:dyDescent="0.3">
      <c r="A100" s="60">
        <v>86</v>
      </c>
      <c r="B100" s="101" t="str">
        <f ca="1">IFERROR(IF((VLOOKUP($E100,'Org List'!$AJ$10:$AL$188,3,FALSE))="","",(VLOOKUP($E100,'Org List'!$AJ$10:$AL$188,3,FALSE))),"")</f>
        <v>London Commissioning Region</v>
      </c>
      <c r="C100" s="102" t="str">
        <f ca="1">IFERROR(IF((VLOOKUP($E100,'Org List'!$AO$10:$AQ$188,3,FALSE))="","",(VLOOKUP($E100,'Org List'!$AO$10:$AQ$188,3,FALSE))),"")</f>
        <v>London Region</v>
      </c>
      <c r="D100" s="123" t="str">
        <f ca="1">IFERROR(IF((VLOOKUP($E100,'Org List'!$AT$10:$AV$188,3,FALSE))="","",(VLOOKUP($E100,'Org List'!$AT$10:$AV$188,3,FALSE))),"")</f>
        <v>NHS England London</v>
      </c>
      <c r="E100" s="101" t="str">
        <f t="shared" ca="1" si="2"/>
        <v>E09000018</v>
      </c>
      <c r="F100" s="103" t="str">
        <f ca="1">IF(E100="","",VLOOKUP(E100,'Org List'!$J$9:$K$488,2,0))</f>
        <v>Hounslow</v>
      </c>
      <c r="G100" s="130">
        <f ca="1">IFERROR(IF((VLOOKUP($E100,'NEA Backsheet'!$D$5:$CB$183,G$9,FALSE))="","",(VLOOKUP($E100,'NEA Backsheet'!$D$5:$CB$183,G$9,FALSE))),"")</f>
        <v>7655.4494239093619</v>
      </c>
      <c r="H100" s="131">
        <f ca="1">IFERROR(IF((VLOOKUP($E100,'NEA Backsheet'!$D$5:$CB$183,H$9,FALSE))="","",(VLOOKUP($E100,'NEA Backsheet'!$D$5:$CB$183,H$9,FALSE))),"")</f>
        <v>7937.5329760526893</v>
      </c>
      <c r="I100" s="131">
        <f ca="1">IFERROR(IF((VLOOKUP($E100,'NEA Backsheet'!$D$5:$CB$183,I$9,FALSE))="","",(VLOOKUP($E100,'NEA Backsheet'!$D$5:$CB$183,I$9,FALSE))),"")</f>
        <v>7775.1004180169148</v>
      </c>
      <c r="J100" s="132">
        <f ca="1">IFERROR(IF((VLOOKUP($E100,'NEA Backsheet'!$D$5:$CB$183,J$9,FALSE))="","",(VLOOKUP($E100,'NEA Backsheet'!$D$5:$CB$183,J$9,FALSE))),"")</f>
        <v>7768.7185939878855</v>
      </c>
      <c r="K100" s="130">
        <f ca="1">IFERROR(IF((VLOOKUP($E100,'NEA Backsheet'!$D$5:$CB$183,K$9,FALSE))="","",(VLOOKUP($E100,'NEA Backsheet'!$D$5:$CB$183,K$9,FALSE))),"")</f>
        <v>0</v>
      </c>
      <c r="L100" s="131">
        <f ca="1">IFERROR(IF((VLOOKUP($E100,'NEA Backsheet'!$D$5:$CB$183,L$9,FALSE))="","",(VLOOKUP($E100,'NEA Backsheet'!$D$5:$CB$183,L$9,FALSE))),"")</f>
        <v>0</v>
      </c>
      <c r="M100" s="131">
        <f ca="1">IFERROR(IF((VLOOKUP($E100,'NEA Backsheet'!$D$5:$CB$183,M$9,FALSE))="","",(VLOOKUP($E100,'NEA Backsheet'!$D$5:$CB$183,M$9,FALSE))),"")</f>
        <v>0</v>
      </c>
      <c r="N100" s="133">
        <f ca="1">IFERROR(IF((VLOOKUP($E100,'NEA Backsheet'!$D$5:$CB$183,N$9,FALSE))="","",(VLOOKUP($E100,'NEA Backsheet'!$D$5:$CB$183,N$9,FALSE))),"")</f>
        <v>0</v>
      </c>
      <c r="O100" s="141">
        <f ca="1">IFERROR(IF((VLOOKUP($E100,'NEA Backsheet'!$D$5:$CB$183,O$9,FALSE))="","",(VLOOKUP($E100,'NEA Backsheet'!$D$5:$CB$183,O$9,FALSE))),"")</f>
        <v>7334.0465735896178</v>
      </c>
      <c r="P100" s="134">
        <f ca="1">IFERROR(IF((VLOOKUP($E100,'NEA Backsheet'!$D$5:$CB$183,P$9,FALSE))="","",(VLOOKUP($E100,'NEA Backsheet'!$D$5:$CB$183,P$9,FALSE))),"")</f>
        <v>0</v>
      </c>
      <c r="Q100" s="131">
        <f ca="1">IFERROR(IF((VLOOKUP($E100,'NEA Backsheet'!$D$5:$CB$183,Q$9,FALSE))="","",(VLOOKUP($E100,'NEA Backsheet'!$D$5:$CB$183,Q$9,FALSE))),"")</f>
        <v>0</v>
      </c>
      <c r="R100" s="133">
        <f ca="1">IFERROR(IF((VLOOKUP($E100,'NEA Backsheet'!$D$5:$CB$183,R$9,FALSE))="","",(VLOOKUP($E100,'NEA Backsheet'!$D$5:$CB$183,R$9,FALSE))),"")</f>
        <v>0</v>
      </c>
    </row>
    <row r="101" spans="1:18" ht="15" customHeight="1" x14ac:dyDescent="0.3">
      <c r="A101" s="60">
        <v>87</v>
      </c>
      <c r="B101" s="101" t="str">
        <f ca="1">IFERROR(IF((VLOOKUP($E101,'Org List'!$AJ$10:$AL$188,3,FALSE))="","",(VLOOKUP($E101,'Org List'!$AJ$10:$AL$188,3,FALSE))),"")</f>
        <v>South East England Commissioning Region</v>
      </c>
      <c r="C101" s="102" t="str">
        <f ca="1">IFERROR(IF((VLOOKUP($E101,'Org List'!$AO$10:$AQ$188,3,FALSE))="","",(VLOOKUP($E101,'Org List'!$AO$10:$AQ$188,3,FALSE))),"")</f>
        <v>South East Region</v>
      </c>
      <c r="D101" s="123" t="str">
        <f ca="1">IFERROR(IF((VLOOKUP($E101,'Org List'!$AT$10:$AV$188,3,FALSE))="","",(VLOOKUP($E101,'Org List'!$AT$10:$AV$188,3,FALSE))),"")</f>
        <v>NHS England South East (Hampshire, Isle of Wight and Thames Valley)</v>
      </c>
      <c r="E101" s="101" t="str">
        <f t="shared" ca="1" si="2"/>
        <v>E06000046</v>
      </c>
      <c r="F101" s="103" t="str">
        <f ca="1">IF(E101="","",VLOOKUP(E101,'Org List'!$J$9:$K$488,2,0))</f>
        <v>Isle of Wight</v>
      </c>
      <c r="G101" s="130">
        <f ca="1">IFERROR(IF((VLOOKUP($E101,'NEA Backsheet'!$D$5:$CB$183,G$9,FALSE))="","",(VLOOKUP($E101,'NEA Backsheet'!$D$5:$CB$183,G$9,FALSE))),"")</f>
        <v>3145.9999999999995</v>
      </c>
      <c r="H101" s="131">
        <f ca="1">IFERROR(IF((VLOOKUP($E101,'NEA Backsheet'!$D$5:$CB$183,H$9,FALSE))="","",(VLOOKUP($E101,'NEA Backsheet'!$D$5:$CB$183,H$9,FALSE))),"")</f>
        <v>3242.9999999999995</v>
      </c>
      <c r="I101" s="131">
        <f ca="1">IFERROR(IF((VLOOKUP($E101,'NEA Backsheet'!$D$5:$CB$183,I$9,FALSE))="","",(VLOOKUP($E101,'NEA Backsheet'!$D$5:$CB$183,I$9,FALSE))),"")</f>
        <v>3534.9999999999995</v>
      </c>
      <c r="J101" s="132">
        <f ca="1">IFERROR(IF((VLOOKUP($E101,'NEA Backsheet'!$D$5:$CB$183,J$9,FALSE))="","",(VLOOKUP($E101,'NEA Backsheet'!$D$5:$CB$183,J$9,FALSE))),"")</f>
        <v>3353.9999999999995</v>
      </c>
      <c r="K101" s="130">
        <f ca="1">IFERROR(IF((VLOOKUP($E101,'NEA Backsheet'!$D$5:$CB$183,K$9,FALSE))="","",(VLOOKUP($E101,'NEA Backsheet'!$D$5:$CB$183,K$9,FALSE))),"")</f>
        <v>0</v>
      </c>
      <c r="L101" s="131">
        <f ca="1">IFERROR(IF((VLOOKUP($E101,'NEA Backsheet'!$D$5:$CB$183,L$9,FALSE))="","",(VLOOKUP($E101,'NEA Backsheet'!$D$5:$CB$183,L$9,FALSE))),"")</f>
        <v>0</v>
      </c>
      <c r="M101" s="131">
        <f ca="1">IFERROR(IF((VLOOKUP($E101,'NEA Backsheet'!$D$5:$CB$183,M$9,FALSE))="","",(VLOOKUP($E101,'NEA Backsheet'!$D$5:$CB$183,M$9,FALSE))),"")</f>
        <v>0</v>
      </c>
      <c r="N101" s="133">
        <f ca="1">IFERROR(IF((VLOOKUP($E101,'NEA Backsheet'!$D$5:$CB$183,N$9,FALSE))="","",(VLOOKUP($E101,'NEA Backsheet'!$D$5:$CB$183,N$9,FALSE))),"")</f>
        <v>0</v>
      </c>
      <c r="O101" s="141">
        <f ca="1">IFERROR(IF((VLOOKUP($E101,'NEA Backsheet'!$D$5:$CB$183,O$9,FALSE))="","",(VLOOKUP($E101,'NEA Backsheet'!$D$5:$CB$183,O$9,FALSE))),"")</f>
        <v>3285.9999999999995</v>
      </c>
      <c r="P101" s="134">
        <f ca="1">IFERROR(IF((VLOOKUP($E101,'NEA Backsheet'!$D$5:$CB$183,P$9,FALSE))="","",(VLOOKUP($E101,'NEA Backsheet'!$D$5:$CB$183,P$9,FALSE))),"")</f>
        <v>0</v>
      </c>
      <c r="Q101" s="131">
        <f ca="1">IFERROR(IF((VLOOKUP($E101,'NEA Backsheet'!$D$5:$CB$183,Q$9,FALSE))="","",(VLOOKUP($E101,'NEA Backsheet'!$D$5:$CB$183,Q$9,FALSE))),"")</f>
        <v>0</v>
      </c>
      <c r="R101" s="133">
        <f ca="1">IFERROR(IF((VLOOKUP($E101,'NEA Backsheet'!$D$5:$CB$183,R$9,FALSE))="","",(VLOOKUP($E101,'NEA Backsheet'!$D$5:$CB$183,R$9,FALSE))),"")</f>
        <v>0</v>
      </c>
    </row>
    <row r="102" spans="1:18" ht="15" customHeight="1" x14ac:dyDescent="0.3">
      <c r="A102" s="60">
        <v>88</v>
      </c>
      <c r="B102" s="101" t="str">
        <f ca="1">IFERROR(IF((VLOOKUP($E102,'Org List'!$AJ$10:$AL$188,3,FALSE))="","",(VLOOKUP($E102,'Org List'!$AJ$10:$AL$188,3,FALSE))),"")</f>
        <v>London Commissioning Region</v>
      </c>
      <c r="C102" s="102" t="str">
        <f ca="1">IFERROR(IF((VLOOKUP($E102,'Org List'!$AO$10:$AQ$188,3,FALSE))="","",(VLOOKUP($E102,'Org List'!$AO$10:$AQ$188,3,FALSE))),"")</f>
        <v>London Region</v>
      </c>
      <c r="D102" s="123" t="str">
        <f ca="1">IFERROR(IF((VLOOKUP($E102,'Org List'!$AT$10:$AV$188,3,FALSE))="","",(VLOOKUP($E102,'Org List'!$AT$10:$AV$188,3,FALSE))),"")</f>
        <v>NHS England London</v>
      </c>
      <c r="E102" s="101" t="str">
        <f t="shared" ca="1" si="2"/>
        <v>E09000019</v>
      </c>
      <c r="F102" s="103" t="str">
        <f ca="1">IF(E102="","",VLOOKUP(E102,'Org List'!$J$9:$K$488,2,0))</f>
        <v>Islington</v>
      </c>
      <c r="G102" s="130">
        <f ca="1">IFERROR(IF((VLOOKUP($E102,'NEA Backsheet'!$D$5:$CB$183,G$9,FALSE))="","",(VLOOKUP($E102,'NEA Backsheet'!$D$5:$CB$183,G$9,FALSE))),"")</f>
        <v>5018.2472339915521</v>
      </c>
      <c r="H102" s="131">
        <f ca="1">IFERROR(IF((VLOOKUP($E102,'NEA Backsheet'!$D$5:$CB$183,H$9,FALSE))="","",(VLOOKUP($E102,'NEA Backsheet'!$D$5:$CB$183,H$9,FALSE))),"")</f>
        <v>4864.2293344792588</v>
      </c>
      <c r="I102" s="131">
        <f ca="1">IFERROR(IF((VLOOKUP($E102,'NEA Backsheet'!$D$5:$CB$183,I$9,FALSE))="","",(VLOOKUP($E102,'NEA Backsheet'!$D$5:$CB$183,I$9,FALSE))),"")</f>
        <v>5032.879293474798</v>
      </c>
      <c r="J102" s="132">
        <f ca="1">IFERROR(IF((VLOOKUP($E102,'NEA Backsheet'!$D$5:$CB$183,J$9,FALSE))="","",(VLOOKUP($E102,'NEA Backsheet'!$D$5:$CB$183,J$9,FALSE))),"")</f>
        <v>4846.0962531684272</v>
      </c>
      <c r="K102" s="130">
        <f ca="1">IFERROR(IF((VLOOKUP($E102,'NEA Backsheet'!$D$5:$CB$183,K$9,FALSE))="","",(VLOOKUP($E102,'NEA Backsheet'!$D$5:$CB$183,K$9,FALSE))),"")</f>
        <v>0</v>
      </c>
      <c r="L102" s="131">
        <f ca="1">IFERROR(IF((VLOOKUP($E102,'NEA Backsheet'!$D$5:$CB$183,L$9,FALSE))="","",(VLOOKUP($E102,'NEA Backsheet'!$D$5:$CB$183,L$9,FALSE))),"")</f>
        <v>0</v>
      </c>
      <c r="M102" s="131">
        <f ca="1">IFERROR(IF((VLOOKUP($E102,'NEA Backsheet'!$D$5:$CB$183,M$9,FALSE))="","",(VLOOKUP($E102,'NEA Backsheet'!$D$5:$CB$183,M$9,FALSE))),"")</f>
        <v>0</v>
      </c>
      <c r="N102" s="133">
        <f ca="1">IFERROR(IF((VLOOKUP($E102,'NEA Backsheet'!$D$5:$CB$183,N$9,FALSE))="","",(VLOOKUP($E102,'NEA Backsheet'!$D$5:$CB$183,N$9,FALSE))),"")</f>
        <v>0</v>
      </c>
      <c r="O102" s="141">
        <f ca="1">IFERROR(IF((VLOOKUP($E102,'NEA Backsheet'!$D$5:$CB$183,O$9,FALSE))="","",(VLOOKUP($E102,'NEA Backsheet'!$D$5:$CB$183,O$9,FALSE))),"")</f>
        <v>4955.2438598490298</v>
      </c>
      <c r="P102" s="134">
        <f ca="1">IFERROR(IF((VLOOKUP($E102,'NEA Backsheet'!$D$5:$CB$183,P$9,FALSE))="","",(VLOOKUP($E102,'NEA Backsheet'!$D$5:$CB$183,P$9,FALSE))),"")</f>
        <v>0</v>
      </c>
      <c r="Q102" s="131">
        <f ca="1">IFERROR(IF((VLOOKUP($E102,'NEA Backsheet'!$D$5:$CB$183,Q$9,FALSE))="","",(VLOOKUP($E102,'NEA Backsheet'!$D$5:$CB$183,Q$9,FALSE))),"")</f>
        <v>0</v>
      </c>
      <c r="R102" s="133">
        <f ca="1">IFERROR(IF((VLOOKUP($E102,'NEA Backsheet'!$D$5:$CB$183,R$9,FALSE))="","",(VLOOKUP($E102,'NEA Backsheet'!$D$5:$CB$183,R$9,FALSE))),"")</f>
        <v>0</v>
      </c>
    </row>
    <row r="103" spans="1:18" ht="15" customHeight="1" x14ac:dyDescent="0.3">
      <c r="A103" s="60">
        <v>89</v>
      </c>
      <c r="B103" s="101" t="str">
        <f ca="1">IFERROR(IF((VLOOKUP($E103,'Org List'!$AJ$10:$AL$188,3,FALSE))="","",(VLOOKUP($E103,'Org List'!$AJ$10:$AL$188,3,FALSE))),"")</f>
        <v>London Commissioning Region</v>
      </c>
      <c r="C103" s="102" t="str">
        <f ca="1">IFERROR(IF((VLOOKUP($E103,'Org List'!$AO$10:$AQ$188,3,FALSE))="","",(VLOOKUP($E103,'Org List'!$AO$10:$AQ$188,3,FALSE))),"")</f>
        <v>London Region</v>
      </c>
      <c r="D103" s="123" t="str">
        <f ca="1">IFERROR(IF((VLOOKUP($E103,'Org List'!$AT$10:$AV$188,3,FALSE))="","",(VLOOKUP($E103,'Org List'!$AT$10:$AV$188,3,FALSE))),"")</f>
        <v>NHS England London</v>
      </c>
      <c r="E103" s="101" t="str">
        <f t="shared" ca="1" si="2"/>
        <v>E09000020</v>
      </c>
      <c r="F103" s="103" t="str">
        <f ca="1">IF(E103="","",VLOOKUP(E103,'Org List'!$J$9:$K$488,2,0))</f>
        <v>Kensington and Chelsea</v>
      </c>
      <c r="G103" s="130">
        <f ca="1">IFERROR(IF((VLOOKUP($E103,'NEA Backsheet'!$D$5:$CB$183,G$9,FALSE))="","",(VLOOKUP($E103,'NEA Backsheet'!$D$5:$CB$183,G$9,FALSE))),"")</f>
        <v>2838.7864257300907</v>
      </c>
      <c r="H103" s="131">
        <f ca="1">IFERROR(IF((VLOOKUP($E103,'NEA Backsheet'!$D$5:$CB$183,H$9,FALSE))="","",(VLOOKUP($E103,'NEA Backsheet'!$D$5:$CB$183,H$9,FALSE))),"")</f>
        <v>2835.858991563282</v>
      </c>
      <c r="I103" s="131">
        <f ca="1">IFERROR(IF((VLOOKUP($E103,'NEA Backsheet'!$D$5:$CB$183,I$9,FALSE))="","",(VLOOKUP($E103,'NEA Backsheet'!$D$5:$CB$183,I$9,FALSE))),"")</f>
        <v>2908.5119254469428</v>
      </c>
      <c r="J103" s="132">
        <f ca="1">IFERROR(IF((VLOOKUP($E103,'NEA Backsheet'!$D$5:$CB$183,J$9,FALSE))="","",(VLOOKUP($E103,'NEA Backsheet'!$D$5:$CB$183,J$9,FALSE))),"")</f>
        <v>2807.8674723859067</v>
      </c>
      <c r="K103" s="130">
        <f ca="1">IFERROR(IF((VLOOKUP($E103,'NEA Backsheet'!$D$5:$CB$183,K$9,FALSE))="","",(VLOOKUP($E103,'NEA Backsheet'!$D$5:$CB$183,K$9,FALSE))),"")</f>
        <v>0</v>
      </c>
      <c r="L103" s="131">
        <f ca="1">IFERROR(IF((VLOOKUP($E103,'NEA Backsheet'!$D$5:$CB$183,L$9,FALSE))="","",(VLOOKUP($E103,'NEA Backsheet'!$D$5:$CB$183,L$9,FALSE))),"")</f>
        <v>0</v>
      </c>
      <c r="M103" s="131">
        <f ca="1">IFERROR(IF((VLOOKUP($E103,'NEA Backsheet'!$D$5:$CB$183,M$9,FALSE))="","",(VLOOKUP($E103,'NEA Backsheet'!$D$5:$CB$183,M$9,FALSE))),"")</f>
        <v>0</v>
      </c>
      <c r="N103" s="133">
        <f ca="1">IFERROR(IF((VLOOKUP($E103,'NEA Backsheet'!$D$5:$CB$183,N$9,FALSE))="","",(VLOOKUP($E103,'NEA Backsheet'!$D$5:$CB$183,N$9,FALSE))),"")</f>
        <v>0</v>
      </c>
      <c r="O103" s="141">
        <f ca="1">IFERROR(IF((VLOOKUP($E103,'NEA Backsheet'!$D$5:$CB$183,O$9,FALSE))="","",(VLOOKUP($E103,'NEA Backsheet'!$D$5:$CB$183,O$9,FALSE))),"")</f>
        <v>2830.5909787199907</v>
      </c>
      <c r="P103" s="134">
        <f ca="1">IFERROR(IF((VLOOKUP($E103,'NEA Backsheet'!$D$5:$CB$183,P$9,FALSE))="","",(VLOOKUP($E103,'NEA Backsheet'!$D$5:$CB$183,P$9,FALSE))),"")</f>
        <v>0</v>
      </c>
      <c r="Q103" s="131">
        <f ca="1">IFERROR(IF((VLOOKUP($E103,'NEA Backsheet'!$D$5:$CB$183,Q$9,FALSE))="","",(VLOOKUP($E103,'NEA Backsheet'!$D$5:$CB$183,Q$9,FALSE))),"")</f>
        <v>0</v>
      </c>
      <c r="R103" s="133">
        <f ca="1">IFERROR(IF((VLOOKUP($E103,'NEA Backsheet'!$D$5:$CB$183,R$9,FALSE))="","",(VLOOKUP($E103,'NEA Backsheet'!$D$5:$CB$183,R$9,FALSE))),"")</f>
        <v>0</v>
      </c>
    </row>
    <row r="104" spans="1:18" ht="15" customHeight="1" x14ac:dyDescent="0.3">
      <c r="A104" s="60">
        <v>90</v>
      </c>
      <c r="B104" s="101" t="str">
        <f ca="1">IFERROR(IF((VLOOKUP($E104,'Org List'!$AJ$10:$AL$188,3,FALSE))="","",(VLOOKUP($E104,'Org List'!$AJ$10:$AL$188,3,FALSE))),"")</f>
        <v>South East England Commissioning Region</v>
      </c>
      <c r="C104" s="102" t="str">
        <f ca="1">IFERROR(IF((VLOOKUP($E104,'Org List'!$AO$10:$AQ$188,3,FALSE))="","",(VLOOKUP($E104,'Org List'!$AO$10:$AQ$188,3,FALSE))),"")</f>
        <v>South East Region</v>
      </c>
      <c r="D104" s="123" t="str">
        <f ca="1">IFERROR(IF((VLOOKUP($E104,'Org List'!$AT$10:$AV$188,3,FALSE))="","",(VLOOKUP($E104,'Org List'!$AT$10:$AV$188,3,FALSE))),"")</f>
        <v>NHS England South East (Kent, Surrey and Sussex)</v>
      </c>
      <c r="E104" s="101" t="str">
        <f t="shared" ca="1" si="2"/>
        <v>E10000016</v>
      </c>
      <c r="F104" s="103" t="str">
        <f ca="1">IF(E104="","",VLOOKUP(E104,'Org List'!$J$9:$K$488,2,0))</f>
        <v>Kent</v>
      </c>
      <c r="G104" s="130">
        <f ca="1">IFERROR(IF((VLOOKUP($E104,'NEA Backsheet'!$D$5:$CB$183,G$9,FALSE))="","",(VLOOKUP($E104,'NEA Backsheet'!$D$5:$CB$183,G$9,FALSE))),"")</f>
        <v>40771.435603219783</v>
      </c>
      <c r="H104" s="131">
        <f ca="1">IFERROR(IF((VLOOKUP($E104,'NEA Backsheet'!$D$5:$CB$183,H$9,FALSE))="","",(VLOOKUP($E104,'NEA Backsheet'!$D$5:$CB$183,H$9,FALSE))),"")</f>
        <v>39830.258569292186</v>
      </c>
      <c r="I104" s="131">
        <f ca="1">IFERROR(IF((VLOOKUP($E104,'NEA Backsheet'!$D$5:$CB$183,I$9,FALSE))="","",(VLOOKUP($E104,'NEA Backsheet'!$D$5:$CB$183,I$9,FALSE))),"")</f>
        <v>41590.899915157119</v>
      </c>
      <c r="J104" s="132">
        <f ca="1">IFERROR(IF((VLOOKUP($E104,'NEA Backsheet'!$D$5:$CB$183,J$9,FALSE))="","",(VLOOKUP($E104,'NEA Backsheet'!$D$5:$CB$183,J$9,FALSE))),"")</f>
        <v>41657.063545458048</v>
      </c>
      <c r="K104" s="130">
        <f ca="1">IFERROR(IF((VLOOKUP($E104,'NEA Backsheet'!$D$5:$CB$183,K$9,FALSE))="","",(VLOOKUP($E104,'NEA Backsheet'!$D$5:$CB$183,K$9,FALSE))),"")</f>
        <v>0</v>
      </c>
      <c r="L104" s="131">
        <f ca="1">IFERROR(IF((VLOOKUP($E104,'NEA Backsheet'!$D$5:$CB$183,L$9,FALSE))="","",(VLOOKUP($E104,'NEA Backsheet'!$D$5:$CB$183,L$9,FALSE))),"")</f>
        <v>0</v>
      </c>
      <c r="M104" s="131">
        <f ca="1">IFERROR(IF((VLOOKUP($E104,'NEA Backsheet'!$D$5:$CB$183,M$9,FALSE))="","",(VLOOKUP($E104,'NEA Backsheet'!$D$5:$CB$183,M$9,FALSE))),"")</f>
        <v>0</v>
      </c>
      <c r="N104" s="133">
        <f ca="1">IFERROR(IF((VLOOKUP($E104,'NEA Backsheet'!$D$5:$CB$183,N$9,FALSE))="","",(VLOOKUP($E104,'NEA Backsheet'!$D$5:$CB$183,N$9,FALSE))),"")</f>
        <v>0</v>
      </c>
      <c r="O104" s="141">
        <f ca="1">IFERROR(IF((VLOOKUP($E104,'NEA Backsheet'!$D$5:$CB$183,O$9,FALSE))="","",(VLOOKUP($E104,'NEA Backsheet'!$D$5:$CB$183,O$9,FALSE))),"")</f>
        <v>42165.443503139293</v>
      </c>
      <c r="P104" s="134">
        <f ca="1">IFERROR(IF((VLOOKUP($E104,'NEA Backsheet'!$D$5:$CB$183,P$9,FALSE))="","",(VLOOKUP($E104,'NEA Backsheet'!$D$5:$CB$183,P$9,FALSE))),"")</f>
        <v>0</v>
      </c>
      <c r="Q104" s="131">
        <f ca="1">IFERROR(IF((VLOOKUP($E104,'NEA Backsheet'!$D$5:$CB$183,Q$9,FALSE))="","",(VLOOKUP($E104,'NEA Backsheet'!$D$5:$CB$183,Q$9,FALSE))),"")</f>
        <v>0</v>
      </c>
      <c r="R104" s="133">
        <f ca="1">IFERROR(IF((VLOOKUP($E104,'NEA Backsheet'!$D$5:$CB$183,R$9,FALSE))="","",(VLOOKUP($E104,'NEA Backsheet'!$D$5:$CB$183,R$9,FALSE))),"")</f>
        <v>0</v>
      </c>
    </row>
    <row r="105" spans="1:18" ht="15" customHeight="1" x14ac:dyDescent="0.3">
      <c r="A105" s="60">
        <v>91</v>
      </c>
      <c r="B105" s="101" t="str">
        <f ca="1">IFERROR(IF((VLOOKUP($E105,'Org List'!$AJ$10:$AL$188,3,FALSE))="","",(VLOOKUP($E105,'Org List'!$AJ$10:$AL$188,3,FALSE))),"")</f>
        <v>North of England Commissioning Region</v>
      </c>
      <c r="C105" s="102" t="str">
        <f ca="1">IFERROR(IF((VLOOKUP($E105,'Org List'!$AO$10:$AQ$188,3,FALSE))="","",(VLOOKUP($E105,'Org List'!$AO$10:$AQ$188,3,FALSE))),"")</f>
        <v>Yorkshire and The Humber Region</v>
      </c>
      <c r="D105" s="123" t="str">
        <f ca="1">IFERROR(IF((VLOOKUP($E105,'Org List'!$AT$10:$AV$188,3,FALSE))="","",(VLOOKUP($E105,'Org List'!$AT$10:$AV$188,3,FALSE))),"")</f>
        <v>NHS England North (Yorkshire And Humber)</v>
      </c>
      <c r="E105" s="101" t="str">
        <f t="shared" ca="1" si="2"/>
        <v>E06000010</v>
      </c>
      <c r="F105" s="103" t="str">
        <f ca="1">IF(E105="","",VLOOKUP(E105,'Org List'!$J$9:$K$488,2,0))</f>
        <v>Kingston upon Hull, City of</v>
      </c>
      <c r="G105" s="130">
        <f ca="1">IFERROR(IF((VLOOKUP($E105,'NEA Backsheet'!$D$5:$CB$183,G$9,FALSE))="","",(VLOOKUP($E105,'NEA Backsheet'!$D$5:$CB$183,G$9,FALSE))),"")</f>
        <v>7167.2905396389078</v>
      </c>
      <c r="H105" s="131">
        <f ca="1">IFERROR(IF((VLOOKUP($E105,'NEA Backsheet'!$D$5:$CB$183,H$9,FALSE))="","",(VLOOKUP($E105,'NEA Backsheet'!$D$5:$CB$183,H$9,FALSE))),"")</f>
        <v>6560.902966783402</v>
      </c>
      <c r="I105" s="131">
        <f ca="1">IFERROR(IF((VLOOKUP($E105,'NEA Backsheet'!$D$5:$CB$183,I$9,FALSE))="","",(VLOOKUP($E105,'NEA Backsheet'!$D$5:$CB$183,I$9,FALSE))),"")</f>
        <v>6888.1689385826303</v>
      </c>
      <c r="J105" s="132">
        <f ca="1">IFERROR(IF((VLOOKUP($E105,'NEA Backsheet'!$D$5:$CB$183,J$9,FALSE))="","",(VLOOKUP($E105,'NEA Backsheet'!$D$5:$CB$183,J$9,FALSE))),"")</f>
        <v>6586.5223889438894</v>
      </c>
      <c r="K105" s="130">
        <f ca="1">IFERROR(IF((VLOOKUP($E105,'NEA Backsheet'!$D$5:$CB$183,K$9,FALSE))="","",(VLOOKUP($E105,'NEA Backsheet'!$D$5:$CB$183,K$9,FALSE))),"")</f>
        <v>0</v>
      </c>
      <c r="L105" s="131">
        <f ca="1">IFERROR(IF((VLOOKUP($E105,'NEA Backsheet'!$D$5:$CB$183,L$9,FALSE))="","",(VLOOKUP($E105,'NEA Backsheet'!$D$5:$CB$183,L$9,FALSE))),"")</f>
        <v>0</v>
      </c>
      <c r="M105" s="131">
        <f ca="1">IFERROR(IF((VLOOKUP($E105,'NEA Backsheet'!$D$5:$CB$183,M$9,FALSE))="","",(VLOOKUP($E105,'NEA Backsheet'!$D$5:$CB$183,M$9,FALSE))),"")</f>
        <v>0</v>
      </c>
      <c r="N105" s="133">
        <f ca="1">IFERROR(IF((VLOOKUP($E105,'NEA Backsheet'!$D$5:$CB$183,N$9,FALSE))="","",(VLOOKUP($E105,'NEA Backsheet'!$D$5:$CB$183,N$9,FALSE))),"")</f>
        <v>0</v>
      </c>
      <c r="O105" s="141">
        <f ca="1">IFERROR(IF((VLOOKUP($E105,'NEA Backsheet'!$D$5:$CB$183,O$9,FALSE))="","",(VLOOKUP($E105,'NEA Backsheet'!$D$5:$CB$183,O$9,FALSE))),"")</f>
        <v>6794.9984357957446</v>
      </c>
      <c r="P105" s="134">
        <f ca="1">IFERROR(IF((VLOOKUP($E105,'NEA Backsheet'!$D$5:$CB$183,P$9,FALSE))="","",(VLOOKUP($E105,'NEA Backsheet'!$D$5:$CB$183,P$9,FALSE))),"")</f>
        <v>0</v>
      </c>
      <c r="Q105" s="131">
        <f ca="1">IFERROR(IF((VLOOKUP($E105,'NEA Backsheet'!$D$5:$CB$183,Q$9,FALSE))="","",(VLOOKUP($E105,'NEA Backsheet'!$D$5:$CB$183,Q$9,FALSE))),"")</f>
        <v>0</v>
      </c>
      <c r="R105" s="133">
        <f ca="1">IFERROR(IF((VLOOKUP($E105,'NEA Backsheet'!$D$5:$CB$183,R$9,FALSE))="","",(VLOOKUP($E105,'NEA Backsheet'!$D$5:$CB$183,R$9,FALSE))),"")</f>
        <v>0</v>
      </c>
    </row>
    <row r="106" spans="1:18" ht="15" customHeight="1" x14ac:dyDescent="0.3">
      <c r="A106" s="60">
        <v>92</v>
      </c>
      <c r="B106" s="101" t="str">
        <f ca="1">IFERROR(IF((VLOOKUP($E106,'Org List'!$AJ$10:$AL$188,3,FALSE))="","",(VLOOKUP($E106,'Org List'!$AJ$10:$AL$188,3,FALSE))),"")</f>
        <v>London Commissioning Region</v>
      </c>
      <c r="C106" s="102" t="str">
        <f ca="1">IFERROR(IF((VLOOKUP($E106,'Org List'!$AO$10:$AQ$188,3,FALSE))="","",(VLOOKUP($E106,'Org List'!$AO$10:$AQ$188,3,FALSE))),"")</f>
        <v>London Region</v>
      </c>
      <c r="D106" s="123" t="str">
        <f ca="1">IFERROR(IF((VLOOKUP($E106,'Org List'!$AT$10:$AV$188,3,FALSE))="","",(VLOOKUP($E106,'Org List'!$AT$10:$AV$188,3,FALSE))),"")</f>
        <v>NHS England London</v>
      </c>
      <c r="E106" s="101" t="str">
        <f t="shared" ca="1" si="2"/>
        <v>E09000021</v>
      </c>
      <c r="F106" s="103" t="str">
        <f ca="1">IF(E106="","",VLOOKUP(E106,'Org List'!$J$9:$K$488,2,0))</f>
        <v>Kingston upon Thames</v>
      </c>
      <c r="G106" s="130">
        <f ca="1">IFERROR(IF((VLOOKUP($E106,'NEA Backsheet'!$D$5:$CB$183,G$9,FALSE))="","",(VLOOKUP($E106,'NEA Backsheet'!$D$5:$CB$183,G$9,FALSE))),"")</f>
        <v>3904.422093401598</v>
      </c>
      <c r="H106" s="131">
        <f ca="1">IFERROR(IF((VLOOKUP($E106,'NEA Backsheet'!$D$5:$CB$183,H$9,FALSE))="","",(VLOOKUP($E106,'NEA Backsheet'!$D$5:$CB$183,H$9,FALSE))),"")</f>
        <v>3828.2950530972839</v>
      </c>
      <c r="I106" s="131">
        <f ca="1">IFERROR(IF((VLOOKUP($E106,'NEA Backsheet'!$D$5:$CB$183,I$9,FALSE))="","",(VLOOKUP($E106,'NEA Backsheet'!$D$5:$CB$183,I$9,FALSE))),"")</f>
        <v>4106.6509555916837</v>
      </c>
      <c r="J106" s="132">
        <f ca="1">IFERROR(IF((VLOOKUP($E106,'NEA Backsheet'!$D$5:$CB$183,J$9,FALSE))="","",(VLOOKUP($E106,'NEA Backsheet'!$D$5:$CB$183,J$9,FALSE))),"")</f>
        <v>4115.1560232617776</v>
      </c>
      <c r="K106" s="130">
        <f ca="1">IFERROR(IF((VLOOKUP($E106,'NEA Backsheet'!$D$5:$CB$183,K$9,FALSE))="","",(VLOOKUP($E106,'NEA Backsheet'!$D$5:$CB$183,K$9,FALSE))),"")</f>
        <v>0</v>
      </c>
      <c r="L106" s="131">
        <f ca="1">IFERROR(IF((VLOOKUP($E106,'NEA Backsheet'!$D$5:$CB$183,L$9,FALSE))="","",(VLOOKUP($E106,'NEA Backsheet'!$D$5:$CB$183,L$9,FALSE))),"")</f>
        <v>0</v>
      </c>
      <c r="M106" s="131">
        <f ca="1">IFERROR(IF((VLOOKUP($E106,'NEA Backsheet'!$D$5:$CB$183,M$9,FALSE))="","",(VLOOKUP($E106,'NEA Backsheet'!$D$5:$CB$183,M$9,FALSE))),"")</f>
        <v>0</v>
      </c>
      <c r="N106" s="133">
        <f ca="1">IFERROR(IF((VLOOKUP($E106,'NEA Backsheet'!$D$5:$CB$183,N$9,FALSE))="","",(VLOOKUP($E106,'NEA Backsheet'!$D$5:$CB$183,N$9,FALSE))),"")</f>
        <v>0</v>
      </c>
      <c r="O106" s="141">
        <f ca="1">IFERROR(IF((VLOOKUP($E106,'NEA Backsheet'!$D$5:$CB$183,O$9,FALSE))="","",(VLOOKUP($E106,'NEA Backsheet'!$D$5:$CB$183,O$9,FALSE))),"")</f>
        <v>4111.018179211801</v>
      </c>
      <c r="P106" s="134">
        <f ca="1">IFERROR(IF((VLOOKUP($E106,'NEA Backsheet'!$D$5:$CB$183,P$9,FALSE))="","",(VLOOKUP($E106,'NEA Backsheet'!$D$5:$CB$183,P$9,FALSE))),"")</f>
        <v>0</v>
      </c>
      <c r="Q106" s="131">
        <f ca="1">IFERROR(IF((VLOOKUP($E106,'NEA Backsheet'!$D$5:$CB$183,Q$9,FALSE))="","",(VLOOKUP($E106,'NEA Backsheet'!$D$5:$CB$183,Q$9,FALSE))),"")</f>
        <v>0</v>
      </c>
      <c r="R106" s="133">
        <f ca="1">IFERROR(IF((VLOOKUP($E106,'NEA Backsheet'!$D$5:$CB$183,R$9,FALSE))="","",(VLOOKUP($E106,'NEA Backsheet'!$D$5:$CB$183,R$9,FALSE))),"")</f>
        <v>0</v>
      </c>
    </row>
    <row r="107" spans="1:18" ht="15" customHeight="1" x14ac:dyDescent="0.3">
      <c r="A107" s="60">
        <v>93</v>
      </c>
      <c r="B107" s="101" t="str">
        <f ca="1">IFERROR(IF((VLOOKUP($E107,'Org List'!$AJ$10:$AL$188,3,FALSE))="","",(VLOOKUP($E107,'Org List'!$AJ$10:$AL$188,3,FALSE))),"")</f>
        <v>North of England Commissioning Region</v>
      </c>
      <c r="C107" s="102" t="str">
        <f ca="1">IFERROR(IF((VLOOKUP($E107,'Org List'!$AO$10:$AQ$188,3,FALSE))="","",(VLOOKUP($E107,'Org List'!$AO$10:$AQ$188,3,FALSE))),"")</f>
        <v>Yorkshire and The Humber Region</v>
      </c>
      <c r="D107" s="123" t="str">
        <f ca="1">IFERROR(IF((VLOOKUP($E107,'Org List'!$AT$10:$AV$188,3,FALSE))="","",(VLOOKUP($E107,'Org List'!$AT$10:$AV$188,3,FALSE))),"")</f>
        <v>NHS England North (Yorkshire And Humber)</v>
      </c>
      <c r="E107" s="101" t="str">
        <f t="shared" ca="1" si="2"/>
        <v>E08000034</v>
      </c>
      <c r="F107" s="103" t="str">
        <f ca="1">IF(E107="","",VLOOKUP(E107,'Org List'!$J$9:$K$488,2,0))</f>
        <v>Kirklees</v>
      </c>
      <c r="G107" s="130">
        <f ca="1">IFERROR(IF((VLOOKUP($E107,'NEA Backsheet'!$D$5:$CB$183,G$9,FALSE))="","",(VLOOKUP($E107,'NEA Backsheet'!$D$5:$CB$183,G$9,FALSE))),"")</f>
        <v>12573.919376846337</v>
      </c>
      <c r="H107" s="131">
        <f ca="1">IFERROR(IF((VLOOKUP($E107,'NEA Backsheet'!$D$5:$CB$183,H$9,FALSE))="","",(VLOOKUP($E107,'NEA Backsheet'!$D$5:$CB$183,H$9,FALSE))),"")</f>
        <v>12428.250313853358</v>
      </c>
      <c r="I107" s="131">
        <f ca="1">IFERROR(IF((VLOOKUP($E107,'NEA Backsheet'!$D$5:$CB$183,I$9,FALSE))="","",(VLOOKUP($E107,'NEA Backsheet'!$D$5:$CB$183,I$9,FALSE))),"")</f>
        <v>13012.16511178618</v>
      </c>
      <c r="J107" s="132">
        <f ca="1">IFERROR(IF((VLOOKUP($E107,'NEA Backsheet'!$D$5:$CB$183,J$9,FALSE))="","",(VLOOKUP($E107,'NEA Backsheet'!$D$5:$CB$183,J$9,FALSE))),"")</f>
        <v>12219.859978295439</v>
      </c>
      <c r="K107" s="130">
        <f ca="1">IFERROR(IF((VLOOKUP($E107,'NEA Backsheet'!$D$5:$CB$183,K$9,FALSE))="","",(VLOOKUP($E107,'NEA Backsheet'!$D$5:$CB$183,K$9,FALSE))),"")</f>
        <v>0</v>
      </c>
      <c r="L107" s="131">
        <f ca="1">IFERROR(IF((VLOOKUP($E107,'NEA Backsheet'!$D$5:$CB$183,L$9,FALSE))="","",(VLOOKUP($E107,'NEA Backsheet'!$D$5:$CB$183,L$9,FALSE))),"")</f>
        <v>0</v>
      </c>
      <c r="M107" s="131">
        <f ca="1">IFERROR(IF((VLOOKUP($E107,'NEA Backsheet'!$D$5:$CB$183,M$9,FALSE))="","",(VLOOKUP($E107,'NEA Backsheet'!$D$5:$CB$183,M$9,FALSE))),"")</f>
        <v>0</v>
      </c>
      <c r="N107" s="133">
        <f ca="1">IFERROR(IF((VLOOKUP($E107,'NEA Backsheet'!$D$5:$CB$183,N$9,FALSE))="","",(VLOOKUP($E107,'NEA Backsheet'!$D$5:$CB$183,N$9,FALSE))),"")</f>
        <v>0</v>
      </c>
      <c r="O107" s="141">
        <f ca="1">IFERROR(IF((VLOOKUP($E107,'NEA Backsheet'!$D$5:$CB$183,O$9,FALSE))="","",(VLOOKUP($E107,'NEA Backsheet'!$D$5:$CB$183,O$9,FALSE))),"")</f>
        <v>12447.580082059303</v>
      </c>
      <c r="P107" s="134">
        <f ca="1">IFERROR(IF((VLOOKUP($E107,'NEA Backsheet'!$D$5:$CB$183,P$9,FALSE))="","",(VLOOKUP($E107,'NEA Backsheet'!$D$5:$CB$183,P$9,FALSE))),"")</f>
        <v>0</v>
      </c>
      <c r="Q107" s="131">
        <f ca="1">IFERROR(IF((VLOOKUP($E107,'NEA Backsheet'!$D$5:$CB$183,Q$9,FALSE))="","",(VLOOKUP($E107,'NEA Backsheet'!$D$5:$CB$183,Q$9,FALSE))),"")</f>
        <v>0</v>
      </c>
      <c r="R107" s="133">
        <f ca="1">IFERROR(IF((VLOOKUP($E107,'NEA Backsheet'!$D$5:$CB$183,R$9,FALSE))="","",(VLOOKUP($E107,'NEA Backsheet'!$D$5:$CB$183,R$9,FALSE))),"")</f>
        <v>0</v>
      </c>
    </row>
    <row r="108" spans="1:18" ht="15" customHeight="1" x14ac:dyDescent="0.3">
      <c r="A108" s="60">
        <v>94</v>
      </c>
      <c r="B108" s="101" t="str">
        <f ca="1">IFERROR(IF((VLOOKUP($E108,'Org List'!$AJ$10:$AL$188,3,FALSE))="","",(VLOOKUP($E108,'Org List'!$AJ$10:$AL$188,3,FALSE))),"")</f>
        <v>North of England Commissioning Region</v>
      </c>
      <c r="C108" s="102" t="str">
        <f ca="1">IFERROR(IF((VLOOKUP($E108,'Org List'!$AO$10:$AQ$188,3,FALSE))="","",(VLOOKUP($E108,'Org List'!$AO$10:$AQ$188,3,FALSE))),"")</f>
        <v>North West Region</v>
      </c>
      <c r="D108" s="123" t="str">
        <f ca="1">IFERROR(IF((VLOOKUP($E108,'Org List'!$AT$10:$AV$188,3,FALSE))="","",(VLOOKUP($E108,'Org List'!$AT$10:$AV$188,3,FALSE))),"")</f>
        <v>NHS England North (Cheshire And Merseyside)</v>
      </c>
      <c r="E108" s="101" t="str">
        <f t="shared" ca="1" si="2"/>
        <v>E08000011</v>
      </c>
      <c r="F108" s="103" t="str">
        <f ca="1">IF(E108="","",VLOOKUP(E108,'Org List'!$J$9:$K$488,2,0))</f>
        <v>Knowsley</v>
      </c>
      <c r="G108" s="130">
        <f ca="1">IFERROR(IF((VLOOKUP($E108,'NEA Backsheet'!$D$5:$CB$183,G$9,FALSE))="","",(VLOOKUP($E108,'NEA Backsheet'!$D$5:$CB$183,G$9,FALSE))),"")</f>
        <v>6220.9172892575971</v>
      </c>
      <c r="H108" s="131">
        <f ca="1">IFERROR(IF((VLOOKUP($E108,'NEA Backsheet'!$D$5:$CB$183,H$9,FALSE))="","",(VLOOKUP($E108,'NEA Backsheet'!$D$5:$CB$183,H$9,FALSE))),"")</f>
        <v>6134.9424291695468</v>
      </c>
      <c r="I108" s="131">
        <f ca="1">IFERROR(IF((VLOOKUP($E108,'NEA Backsheet'!$D$5:$CB$183,I$9,FALSE))="","",(VLOOKUP($E108,'NEA Backsheet'!$D$5:$CB$183,I$9,FALSE))),"")</f>
        <v>6307.0976960805356</v>
      </c>
      <c r="J108" s="132">
        <f ca="1">IFERROR(IF((VLOOKUP($E108,'NEA Backsheet'!$D$5:$CB$183,J$9,FALSE))="","",(VLOOKUP($E108,'NEA Backsheet'!$D$5:$CB$183,J$9,FALSE))),"")</f>
        <v>6708.6481708485189</v>
      </c>
      <c r="K108" s="130">
        <f ca="1">IFERROR(IF((VLOOKUP($E108,'NEA Backsheet'!$D$5:$CB$183,K$9,FALSE))="","",(VLOOKUP($E108,'NEA Backsheet'!$D$5:$CB$183,K$9,FALSE))),"")</f>
        <v>0</v>
      </c>
      <c r="L108" s="131">
        <f ca="1">IFERROR(IF((VLOOKUP($E108,'NEA Backsheet'!$D$5:$CB$183,L$9,FALSE))="","",(VLOOKUP($E108,'NEA Backsheet'!$D$5:$CB$183,L$9,FALSE))),"")</f>
        <v>0</v>
      </c>
      <c r="M108" s="131">
        <f ca="1">IFERROR(IF((VLOOKUP($E108,'NEA Backsheet'!$D$5:$CB$183,M$9,FALSE))="","",(VLOOKUP($E108,'NEA Backsheet'!$D$5:$CB$183,M$9,FALSE))),"")</f>
        <v>0</v>
      </c>
      <c r="N108" s="133">
        <f ca="1">IFERROR(IF((VLOOKUP($E108,'NEA Backsheet'!$D$5:$CB$183,N$9,FALSE))="","",(VLOOKUP($E108,'NEA Backsheet'!$D$5:$CB$183,N$9,FALSE))),"")</f>
        <v>0</v>
      </c>
      <c r="O108" s="141">
        <f ca="1">IFERROR(IF((VLOOKUP($E108,'NEA Backsheet'!$D$5:$CB$183,O$9,FALSE))="","",(VLOOKUP($E108,'NEA Backsheet'!$D$5:$CB$183,O$9,FALSE))),"")</f>
        <v>6897.6561968093429</v>
      </c>
      <c r="P108" s="134">
        <f ca="1">IFERROR(IF((VLOOKUP($E108,'NEA Backsheet'!$D$5:$CB$183,P$9,FALSE))="","",(VLOOKUP($E108,'NEA Backsheet'!$D$5:$CB$183,P$9,FALSE))),"")</f>
        <v>0</v>
      </c>
      <c r="Q108" s="131">
        <f ca="1">IFERROR(IF((VLOOKUP($E108,'NEA Backsheet'!$D$5:$CB$183,Q$9,FALSE))="","",(VLOOKUP($E108,'NEA Backsheet'!$D$5:$CB$183,Q$9,FALSE))),"")</f>
        <v>0</v>
      </c>
      <c r="R108" s="133">
        <f ca="1">IFERROR(IF((VLOOKUP($E108,'NEA Backsheet'!$D$5:$CB$183,R$9,FALSE))="","",(VLOOKUP($E108,'NEA Backsheet'!$D$5:$CB$183,R$9,FALSE))),"")</f>
        <v>0</v>
      </c>
    </row>
    <row r="109" spans="1:18" ht="15" customHeight="1" x14ac:dyDescent="0.3">
      <c r="A109" s="60">
        <v>95</v>
      </c>
      <c r="B109" s="101" t="str">
        <f ca="1">IFERROR(IF((VLOOKUP($E109,'Org List'!$AJ$10:$AL$188,3,FALSE))="","",(VLOOKUP($E109,'Org List'!$AJ$10:$AL$188,3,FALSE))),"")</f>
        <v>London Commissioning Region</v>
      </c>
      <c r="C109" s="102" t="str">
        <f ca="1">IFERROR(IF((VLOOKUP($E109,'Org List'!$AO$10:$AQ$188,3,FALSE))="","",(VLOOKUP($E109,'Org List'!$AO$10:$AQ$188,3,FALSE))),"")</f>
        <v>London Region</v>
      </c>
      <c r="D109" s="123" t="str">
        <f ca="1">IFERROR(IF((VLOOKUP($E109,'Org List'!$AT$10:$AV$188,3,FALSE))="","",(VLOOKUP($E109,'Org List'!$AT$10:$AV$188,3,FALSE))),"")</f>
        <v>NHS England London</v>
      </c>
      <c r="E109" s="101" t="str">
        <f t="shared" ca="1" si="2"/>
        <v>E09000022</v>
      </c>
      <c r="F109" s="103" t="str">
        <f ca="1">IF(E109="","",VLOOKUP(E109,'Org List'!$J$9:$K$488,2,0))</f>
        <v>Lambeth</v>
      </c>
      <c r="G109" s="130">
        <f ca="1">IFERROR(IF((VLOOKUP($E109,'NEA Backsheet'!$D$5:$CB$183,G$9,FALSE))="","",(VLOOKUP($E109,'NEA Backsheet'!$D$5:$CB$183,G$9,FALSE))),"")</f>
        <v>6504.112417378894</v>
      </c>
      <c r="H109" s="131">
        <f ca="1">IFERROR(IF((VLOOKUP($E109,'NEA Backsheet'!$D$5:$CB$183,H$9,FALSE))="","",(VLOOKUP($E109,'NEA Backsheet'!$D$5:$CB$183,H$9,FALSE))),"")</f>
        <v>6299.9208905536252</v>
      </c>
      <c r="I109" s="131">
        <f ca="1">IFERROR(IF((VLOOKUP($E109,'NEA Backsheet'!$D$5:$CB$183,I$9,FALSE))="","",(VLOOKUP($E109,'NEA Backsheet'!$D$5:$CB$183,I$9,FALSE))),"")</f>
        <v>6702.5831287265901</v>
      </c>
      <c r="J109" s="132">
        <f ca="1">IFERROR(IF((VLOOKUP($E109,'NEA Backsheet'!$D$5:$CB$183,J$9,FALSE))="","",(VLOOKUP($E109,'NEA Backsheet'!$D$5:$CB$183,J$9,FALSE))),"")</f>
        <v>6632.4534057190003</v>
      </c>
      <c r="K109" s="130">
        <f ca="1">IFERROR(IF((VLOOKUP($E109,'NEA Backsheet'!$D$5:$CB$183,K$9,FALSE))="","",(VLOOKUP($E109,'NEA Backsheet'!$D$5:$CB$183,K$9,FALSE))),"")</f>
        <v>0</v>
      </c>
      <c r="L109" s="131">
        <f ca="1">IFERROR(IF((VLOOKUP($E109,'NEA Backsheet'!$D$5:$CB$183,L$9,FALSE))="","",(VLOOKUP($E109,'NEA Backsheet'!$D$5:$CB$183,L$9,FALSE))),"")</f>
        <v>0</v>
      </c>
      <c r="M109" s="131">
        <f ca="1">IFERROR(IF((VLOOKUP($E109,'NEA Backsheet'!$D$5:$CB$183,M$9,FALSE))="","",(VLOOKUP($E109,'NEA Backsheet'!$D$5:$CB$183,M$9,FALSE))),"")</f>
        <v>0</v>
      </c>
      <c r="N109" s="133">
        <f ca="1">IFERROR(IF((VLOOKUP($E109,'NEA Backsheet'!$D$5:$CB$183,N$9,FALSE))="","",(VLOOKUP($E109,'NEA Backsheet'!$D$5:$CB$183,N$9,FALSE))),"")</f>
        <v>0</v>
      </c>
      <c r="O109" s="141">
        <f ca="1">IFERROR(IF((VLOOKUP($E109,'NEA Backsheet'!$D$5:$CB$183,O$9,FALSE))="","",(VLOOKUP($E109,'NEA Backsheet'!$D$5:$CB$183,O$9,FALSE))),"")</f>
        <v>6702.2292984974865</v>
      </c>
      <c r="P109" s="134">
        <f ca="1">IFERROR(IF((VLOOKUP($E109,'NEA Backsheet'!$D$5:$CB$183,P$9,FALSE))="","",(VLOOKUP($E109,'NEA Backsheet'!$D$5:$CB$183,P$9,FALSE))),"")</f>
        <v>0</v>
      </c>
      <c r="Q109" s="131">
        <f ca="1">IFERROR(IF((VLOOKUP($E109,'NEA Backsheet'!$D$5:$CB$183,Q$9,FALSE))="","",(VLOOKUP($E109,'NEA Backsheet'!$D$5:$CB$183,Q$9,FALSE))),"")</f>
        <v>0</v>
      </c>
      <c r="R109" s="133">
        <f ca="1">IFERROR(IF((VLOOKUP($E109,'NEA Backsheet'!$D$5:$CB$183,R$9,FALSE))="","",(VLOOKUP($E109,'NEA Backsheet'!$D$5:$CB$183,R$9,FALSE))),"")</f>
        <v>0</v>
      </c>
    </row>
    <row r="110" spans="1:18" ht="15" customHeight="1" x14ac:dyDescent="0.3">
      <c r="A110" s="60">
        <v>96</v>
      </c>
      <c r="B110" s="101" t="str">
        <f ca="1">IFERROR(IF((VLOOKUP($E110,'Org List'!$AJ$10:$AL$188,3,FALSE))="","",(VLOOKUP($E110,'Org List'!$AJ$10:$AL$188,3,FALSE))),"")</f>
        <v>North of England Commissioning Region</v>
      </c>
      <c r="C110" s="102" t="str">
        <f ca="1">IFERROR(IF((VLOOKUP($E110,'Org List'!$AO$10:$AQ$188,3,FALSE))="","",(VLOOKUP($E110,'Org List'!$AO$10:$AQ$188,3,FALSE))),"")</f>
        <v>North West Region</v>
      </c>
      <c r="D110" s="123" t="str">
        <f ca="1">IFERROR(IF((VLOOKUP($E110,'Org List'!$AT$10:$AV$188,3,FALSE))="","",(VLOOKUP($E110,'Org List'!$AT$10:$AV$188,3,FALSE))),"")</f>
        <v>NHS England North (Lancashire)</v>
      </c>
      <c r="E110" s="101" t="str">
        <f t="shared" ref="E110:E141" ca="1" si="3">IF($A110&gt;$U$5-1,"",INDIRECT("'Comms by AT'!D"&amp;$A110+$U$4))</f>
        <v>E10000017</v>
      </c>
      <c r="F110" s="103" t="str">
        <f ca="1">IF(E110="","",VLOOKUP(E110,'Org List'!$J$9:$K$488,2,0))</f>
        <v>Lancashire</v>
      </c>
      <c r="G110" s="130">
        <f ca="1">IFERROR(IF((VLOOKUP($E110,'NEA Backsheet'!$D$5:$CB$183,G$9,FALSE))="","",(VLOOKUP($E110,'NEA Backsheet'!$D$5:$CB$183,G$9,FALSE))),"")</f>
        <v>32890.397055184549</v>
      </c>
      <c r="H110" s="131">
        <f ca="1">IFERROR(IF((VLOOKUP($E110,'NEA Backsheet'!$D$5:$CB$183,H$9,FALSE))="","",(VLOOKUP($E110,'NEA Backsheet'!$D$5:$CB$183,H$9,FALSE))),"")</f>
        <v>32596.914931501182</v>
      </c>
      <c r="I110" s="131">
        <f ca="1">IFERROR(IF((VLOOKUP($E110,'NEA Backsheet'!$D$5:$CB$183,I$9,FALSE))="","",(VLOOKUP($E110,'NEA Backsheet'!$D$5:$CB$183,I$9,FALSE))),"")</f>
        <v>36734.022820226863</v>
      </c>
      <c r="J110" s="132">
        <f ca="1">IFERROR(IF((VLOOKUP($E110,'NEA Backsheet'!$D$5:$CB$183,J$9,FALSE))="","",(VLOOKUP($E110,'NEA Backsheet'!$D$5:$CB$183,J$9,FALSE))),"")</f>
        <v>35913.990377158283</v>
      </c>
      <c r="K110" s="130">
        <f ca="1">IFERROR(IF((VLOOKUP($E110,'NEA Backsheet'!$D$5:$CB$183,K$9,FALSE))="","",(VLOOKUP($E110,'NEA Backsheet'!$D$5:$CB$183,K$9,FALSE))),"")</f>
        <v>0</v>
      </c>
      <c r="L110" s="131">
        <f ca="1">IFERROR(IF((VLOOKUP($E110,'NEA Backsheet'!$D$5:$CB$183,L$9,FALSE))="","",(VLOOKUP($E110,'NEA Backsheet'!$D$5:$CB$183,L$9,FALSE))),"")</f>
        <v>0</v>
      </c>
      <c r="M110" s="131">
        <f ca="1">IFERROR(IF((VLOOKUP($E110,'NEA Backsheet'!$D$5:$CB$183,M$9,FALSE))="","",(VLOOKUP($E110,'NEA Backsheet'!$D$5:$CB$183,M$9,FALSE))),"")</f>
        <v>0</v>
      </c>
      <c r="N110" s="133">
        <f ca="1">IFERROR(IF((VLOOKUP($E110,'NEA Backsheet'!$D$5:$CB$183,N$9,FALSE))="","",(VLOOKUP($E110,'NEA Backsheet'!$D$5:$CB$183,N$9,FALSE))),"")</f>
        <v>0</v>
      </c>
      <c r="O110" s="141">
        <f ca="1">IFERROR(IF((VLOOKUP($E110,'NEA Backsheet'!$D$5:$CB$183,O$9,FALSE))="","",(VLOOKUP($E110,'NEA Backsheet'!$D$5:$CB$183,O$9,FALSE))),"")</f>
        <v>35618.979515408078</v>
      </c>
      <c r="P110" s="134">
        <f ca="1">IFERROR(IF((VLOOKUP($E110,'NEA Backsheet'!$D$5:$CB$183,P$9,FALSE))="","",(VLOOKUP($E110,'NEA Backsheet'!$D$5:$CB$183,P$9,FALSE))),"")</f>
        <v>0</v>
      </c>
      <c r="Q110" s="131">
        <f ca="1">IFERROR(IF((VLOOKUP($E110,'NEA Backsheet'!$D$5:$CB$183,Q$9,FALSE))="","",(VLOOKUP($E110,'NEA Backsheet'!$D$5:$CB$183,Q$9,FALSE))),"")</f>
        <v>0</v>
      </c>
      <c r="R110" s="133">
        <f ca="1">IFERROR(IF((VLOOKUP($E110,'NEA Backsheet'!$D$5:$CB$183,R$9,FALSE))="","",(VLOOKUP($E110,'NEA Backsheet'!$D$5:$CB$183,R$9,FALSE))),"")</f>
        <v>0</v>
      </c>
    </row>
    <row r="111" spans="1:18" ht="15" customHeight="1" x14ac:dyDescent="0.3">
      <c r="A111" s="60">
        <v>97</v>
      </c>
      <c r="B111" s="101" t="str">
        <f ca="1">IFERROR(IF((VLOOKUP($E111,'Org List'!$AJ$10:$AL$188,3,FALSE))="","",(VLOOKUP($E111,'Org List'!$AJ$10:$AL$188,3,FALSE))),"")</f>
        <v>North of England Commissioning Region</v>
      </c>
      <c r="C111" s="102" t="str">
        <f ca="1">IFERROR(IF((VLOOKUP($E111,'Org List'!$AO$10:$AQ$188,3,FALSE))="","",(VLOOKUP($E111,'Org List'!$AO$10:$AQ$188,3,FALSE))),"")</f>
        <v>Yorkshire and The Humber Region</v>
      </c>
      <c r="D111" s="123" t="str">
        <f ca="1">IFERROR(IF((VLOOKUP($E111,'Org List'!$AT$10:$AV$188,3,FALSE))="","",(VLOOKUP($E111,'Org List'!$AT$10:$AV$188,3,FALSE))),"")</f>
        <v>NHS England North (Yorkshire And Humber)</v>
      </c>
      <c r="E111" s="101" t="str">
        <f t="shared" ca="1" si="3"/>
        <v>E08000035</v>
      </c>
      <c r="F111" s="103" t="str">
        <f ca="1">IF(E111="","",VLOOKUP(E111,'Org List'!$J$9:$K$488,2,0))</f>
        <v>Leeds</v>
      </c>
      <c r="G111" s="130">
        <f ca="1">IFERROR(IF((VLOOKUP($E111,'NEA Backsheet'!$D$5:$CB$183,G$9,FALSE))="","",(VLOOKUP($E111,'NEA Backsheet'!$D$5:$CB$183,G$9,FALSE))),"")</f>
        <v>19193.326235877645</v>
      </c>
      <c r="H111" s="131">
        <f ca="1">IFERROR(IF((VLOOKUP($E111,'NEA Backsheet'!$D$5:$CB$183,H$9,FALSE))="","",(VLOOKUP($E111,'NEA Backsheet'!$D$5:$CB$183,H$9,FALSE))),"")</f>
        <v>18483.099186744857</v>
      </c>
      <c r="I111" s="131">
        <f ca="1">IFERROR(IF((VLOOKUP($E111,'NEA Backsheet'!$D$5:$CB$183,I$9,FALSE))="","",(VLOOKUP($E111,'NEA Backsheet'!$D$5:$CB$183,I$9,FALSE))),"")</f>
        <v>17775.399698323235</v>
      </c>
      <c r="J111" s="132">
        <f ca="1">IFERROR(IF((VLOOKUP($E111,'NEA Backsheet'!$D$5:$CB$183,J$9,FALSE))="","",(VLOOKUP($E111,'NEA Backsheet'!$D$5:$CB$183,J$9,FALSE))),"")</f>
        <v>17507.988584151248</v>
      </c>
      <c r="K111" s="130">
        <f ca="1">IFERROR(IF((VLOOKUP($E111,'NEA Backsheet'!$D$5:$CB$183,K$9,FALSE))="","",(VLOOKUP($E111,'NEA Backsheet'!$D$5:$CB$183,K$9,FALSE))),"")</f>
        <v>0</v>
      </c>
      <c r="L111" s="131">
        <f ca="1">IFERROR(IF((VLOOKUP($E111,'NEA Backsheet'!$D$5:$CB$183,L$9,FALSE))="","",(VLOOKUP($E111,'NEA Backsheet'!$D$5:$CB$183,L$9,FALSE))),"")</f>
        <v>0</v>
      </c>
      <c r="M111" s="131">
        <f ca="1">IFERROR(IF((VLOOKUP($E111,'NEA Backsheet'!$D$5:$CB$183,M$9,FALSE))="","",(VLOOKUP($E111,'NEA Backsheet'!$D$5:$CB$183,M$9,FALSE))),"")</f>
        <v>0</v>
      </c>
      <c r="N111" s="133">
        <f ca="1">IFERROR(IF((VLOOKUP($E111,'NEA Backsheet'!$D$5:$CB$183,N$9,FALSE))="","",(VLOOKUP($E111,'NEA Backsheet'!$D$5:$CB$183,N$9,FALSE))),"")</f>
        <v>0</v>
      </c>
      <c r="O111" s="141">
        <f ca="1">IFERROR(IF((VLOOKUP($E111,'NEA Backsheet'!$D$5:$CB$183,O$9,FALSE))="","",(VLOOKUP($E111,'NEA Backsheet'!$D$5:$CB$183,O$9,FALSE))),"")</f>
        <v>18649.885055234598</v>
      </c>
      <c r="P111" s="134">
        <f ca="1">IFERROR(IF((VLOOKUP($E111,'NEA Backsheet'!$D$5:$CB$183,P$9,FALSE))="","",(VLOOKUP($E111,'NEA Backsheet'!$D$5:$CB$183,P$9,FALSE))),"")</f>
        <v>0</v>
      </c>
      <c r="Q111" s="131">
        <f ca="1">IFERROR(IF((VLOOKUP($E111,'NEA Backsheet'!$D$5:$CB$183,Q$9,FALSE))="","",(VLOOKUP($E111,'NEA Backsheet'!$D$5:$CB$183,Q$9,FALSE))),"")</f>
        <v>0</v>
      </c>
      <c r="R111" s="133">
        <f ca="1">IFERROR(IF((VLOOKUP($E111,'NEA Backsheet'!$D$5:$CB$183,R$9,FALSE))="","",(VLOOKUP($E111,'NEA Backsheet'!$D$5:$CB$183,R$9,FALSE))),"")</f>
        <v>0</v>
      </c>
    </row>
    <row r="112" spans="1:18" ht="15" customHeight="1" x14ac:dyDescent="0.3">
      <c r="A112" s="60">
        <v>98</v>
      </c>
      <c r="B112" s="101" t="str">
        <f ca="1">IFERROR(IF((VLOOKUP($E112,'Org List'!$AJ$10:$AL$188,3,FALSE))="","",(VLOOKUP($E112,'Org List'!$AJ$10:$AL$188,3,FALSE))),"")</f>
        <v>Midlands and East of England Commissioning Region</v>
      </c>
      <c r="C112" s="102" t="str">
        <f ca="1">IFERROR(IF((VLOOKUP($E112,'Org List'!$AO$10:$AQ$188,3,FALSE))="","",(VLOOKUP($E112,'Org List'!$AO$10:$AQ$188,3,FALSE))),"")</f>
        <v>East Midlands Region</v>
      </c>
      <c r="D112" s="123" t="str">
        <f ca="1">IFERROR(IF((VLOOKUP($E112,'Org List'!$AT$10:$AV$188,3,FALSE))="","",(VLOOKUP($E112,'Org List'!$AT$10:$AV$188,3,FALSE))),"")</f>
        <v>NHS England Midlands And East (Central Midlands)</v>
      </c>
      <c r="E112" s="101" t="str">
        <f t="shared" ca="1" si="3"/>
        <v>E06000016</v>
      </c>
      <c r="F112" s="103" t="str">
        <f ca="1">IF(E112="","",VLOOKUP(E112,'Org List'!$J$9:$K$488,2,0))</f>
        <v>Leicester</v>
      </c>
      <c r="G112" s="130">
        <f ca="1">IFERROR(IF((VLOOKUP($E112,'NEA Backsheet'!$D$5:$CB$183,G$9,FALSE))="","",(VLOOKUP($E112,'NEA Backsheet'!$D$5:$CB$183,G$9,FALSE))),"")</f>
        <v>10045.559390419054</v>
      </c>
      <c r="H112" s="131">
        <f ca="1">IFERROR(IF((VLOOKUP($E112,'NEA Backsheet'!$D$5:$CB$183,H$9,FALSE))="","",(VLOOKUP($E112,'NEA Backsheet'!$D$5:$CB$183,H$9,FALSE))),"")</f>
        <v>10105.973229293779</v>
      </c>
      <c r="I112" s="131">
        <f ca="1">IFERROR(IF((VLOOKUP($E112,'NEA Backsheet'!$D$5:$CB$183,I$9,FALSE))="","",(VLOOKUP($E112,'NEA Backsheet'!$D$5:$CB$183,I$9,FALSE))),"")</f>
        <v>10071.462943667142</v>
      </c>
      <c r="J112" s="132">
        <f ca="1">IFERROR(IF((VLOOKUP($E112,'NEA Backsheet'!$D$5:$CB$183,J$9,FALSE))="","",(VLOOKUP($E112,'NEA Backsheet'!$D$5:$CB$183,J$9,FALSE))),"")</f>
        <v>10226.146383689183</v>
      </c>
      <c r="K112" s="130">
        <f ca="1">IFERROR(IF((VLOOKUP($E112,'NEA Backsheet'!$D$5:$CB$183,K$9,FALSE))="","",(VLOOKUP($E112,'NEA Backsheet'!$D$5:$CB$183,K$9,FALSE))),"")</f>
        <v>0</v>
      </c>
      <c r="L112" s="131">
        <f ca="1">IFERROR(IF((VLOOKUP($E112,'NEA Backsheet'!$D$5:$CB$183,L$9,FALSE))="","",(VLOOKUP($E112,'NEA Backsheet'!$D$5:$CB$183,L$9,FALSE))),"")</f>
        <v>0</v>
      </c>
      <c r="M112" s="131">
        <f ca="1">IFERROR(IF((VLOOKUP($E112,'NEA Backsheet'!$D$5:$CB$183,M$9,FALSE))="","",(VLOOKUP($E112,'NEA Backsheet'!$D$5:$CB$183,M$9,FALSE))),"")</f>
        <v>0</v>
      </c>
      <c r="N112" s="133">
        <f ca="1">IFERROR(IF((VLOOKUP($E112,'NEA Backsheet'!$D$5:$CB$183,N$9,FALSE))="","",(VLOOKUP($E112,'NEA Backsheet'!$D$5:$CB$183,N$9,FALSE))),"")</f>
        <v>0</v>
      </c>
      <c r="O112" s="141">
        <f ca="1">IFERROR(IF((VLOOKUP($E112,'NEA Backsheet'!$D$5:$CB$183,O$9,FALSE))="","",(VLOOKUP($E112,'NEA Backsheet'!$D$5:$CB$183,O$9,FALSE))),"")</f>
        <v>10357.953729025852</v>
      </c>
      <c r="P112" s="134">
        <f ca="1">IFERROR(IF((VLOOKUP($E112,'NEA Backsheet'!$D$5:$CB$183,P$9,FALSE))="","",(VLOOKUP($E112,'NEA Backsheet'!$D$5:$CB$183,P$9,FALSE))),"")</f>
        <v>0</v>
      </c>
      <c r="Q112" s="131">
        <f ca="1">IFERROR(IF((VLOOKUP($E112,'NEA Backsheet'!$D$5:$CB$183,Q$9,FALSE))="","",(VLOOKUP($E112,'NEA Backsheet'!$D$5:$CB$183,Q$9,FALSE))),"")</f>
        <v>0</v>
      </c>
      <c r="R112" s="133">
        <f ca="1">IFERROR(IF((VLOOKUP($E112,'NEA Backsheet'!$D$5:$CB$183,R$9,FALSE))="","",(VLOOKUP($E112,'NEA Backsheet'!$D$5:$CB$183,R$9,FALSE))),"")</f>
        <v>0</v>
      </c>
    </row>
    <row r="113" spans="1:18" ht="15" customHeight="1" x14ac:dyDescent="0.3">
      <c r="A113" s="60">
        <v>99</v>
      </c>
      <c r="B113" s="101" t="str">
        <f ca="1">IFERROR(IF((VLOOKUP($E113,'Org List'!$AJ$10:$AL$188,3,FALSE))="","",(VLOOKUP($E113,'Org List'!$AJ$10:$AL$188,3,FALSE))),"")</f>
        <v>Midlands and East of England Commissioning Region</v>
      </c>
      <c r="C113" s="102" t="str">
        <f ca="1">IFERROR(IF((VLOOKUP($E113,'Org List'!$AO$10:$AQ$188,3,FALSE))="","",(VLOOKUP($E113,'Org List'!$AO$10:$AQ$188,3,FALSE))),"")</f>
        <v>East Midlands Region</v>
      </c>
      <c r="D113" s="123" t="str">
        <f ca="1">IFERROR(IF((VLOOKUP($E113,'Org List'!$AT$10:$AV$188,3,FALSE))="","",(VLOOKUP($E113,'Org List'!$AT$10:$AV$188,3,FALSE))),"")</f>
        <v>NHS England Midlands And East (Central Midlands)</v>
      </c>
      <c r="E113" s="101" t="str">
        <f t="shared" ca="1" si="3"/>
        <v>E10000018</v>
      </c>
      <c r="F113" s="103" t="str">
        <f ca="1">IF(E113="","",VLOOKUP(E113,'Org List'!$J$9:$K$488,2,0))</f>
        <v>Leicestershire</v>
      </c>
      <c r="G113" s="130">
        <f ca="1">IFERROR(IF((VLOOKUP($E113,'NEA Backsheet'!$D$5:$CB$183,G$9,FALSE))="","",(VLOOKUP($E113,'NEA Backsheet'!$D$5:$CB$183,G$9,FALSE))),"")</f>
        <v>16723.457382530454</v>
      </c>
      <c r="H113" s="131">
        <f ca="1">IFERROR(IF((VLOOKUP($E113,'NEA Backsheet'!$D$5:$CB$183,H$9,FALSE))="","",(VLOOKUP($E113,'NEA Backsheet'!$D$5:$CB$183,H$9,FALSE))),"")</f>
        <v>17082.182162651257</v>
      </c>
      <c r="I113" s="131">
        <f ca="1">IFERROR(IF((VLOOKUP($E113,'NEA Backsheet'!$D$5:$CB$183,I$9,FALSE))="","",(VLOOKUP($E113,'NEA Backsheet'!$D$5:$CB$183,I$9,FALSE))),"")</f>
        <v>17565.397176724757</v>
      </c>
      <c r="J113" s="132">
        <f ca="1">IFERROR(IF((VLOOKUP($E113,'NEA Backsheet'!$D$5:$CB$183,J$9,FALSE))="","",(VLOOKUP($E113,'NEA Backsheet'!$D$5:$CB$183,J$9,FALSE))),"")</f>
        <v>18014.321898505499</v>
      </c>
      <c r="K113" s="130">
        <f ca="1">IFERROR(IF((VLOOKUP($E113,'NEA Backsheet'!$D$5:$CB$183,K$9,FALSE))="","",(VLOOKUP($E113,'NEA Backsheet'!$D$5:$CB$183,K$9,FALSE))),"")</f>
        <v>0</v>
      </c>
      <c r="L113" s="131">
        <f ca="1">IFERROR(IF((VLOOKUP($E113,'NEA Backsheet'!$D$5:$CB$183,L$9,FALSE))="","",(VLOOKUP($E113,'NEA Backsheet'!$D$5:$CB$183,L$9,FALSE))),"")</f>
        <v>0</v>
      </c>
      <c r="M113" s="131">
        <f ca="1">IFERROR(IF((VLOOKUP($E113,'NEA Backsheet'!$D$5:$CB$183,M$9,FALSE))="","",(VLOOKUP($E113,'NEA Backsheet'!$D$5:$CB$183,M$9,FALSE))),"")</f>
        <v>0</v>
      </c>
      <c r="N113" s="133">
        <f ca="1">IFERROR(IF((VLOOKUP($E113,'NEA Backsheet'!$D$5:$CB$183,N$9,FALSE))="","",(VLOOKUP($E113,'NEA Backsheet'!$D$5:$CB$183,N$9,FALSE))),"")</f>
        <v>0</v>
      </c>
      <c r="O113" s="141">
        <f ca="1">IFERROR(IF((VLOOKUP($E113,'NEA Backsheet'!$D$5:$CB$183,O$9,FALSE))="","",(VLOOKUP($E113,'NEA Backsheet'!$D$5:$CB$183,O$9,FALSE))),"")</f>
        <v>17564.571182485754</v>
      </c>
      <c r="P113" s="134">
        <f ca="1">IFERROR(IF((VLOOKUP($E113,'NEA Backsheet'!$D$5:$CB$183,P$9,FALSE))="","",(VLOOKUP($E113,'NEA Backsheet'!$D$5:$CB$183,P$9,FALSE))),"")</f>
        <v>0</v>
      </c>
      <c r="Q113" s="131">
        <f ca="1">IFERROR(IF((VLOOKUP($E113,'NEA Backsheet'!$D$5:$CB$183,Q$9,FALSE))="","",(VLOOKUP($E113,'NEA Backsheet'!$D$5:$CB$183,Q$9,FALSE))),"")</f>
        <v>0</v>
      </c>
      <c r="R113" s="133">
        <f ca="1">IFERROR(IF((VLOOKUP($E113,'NEA Backsheet'!$D$5:$CB$183,R$9,FALSE))="","",(VLOOKUP($E113,'NEA Backsheet'!$D$5:$CB$183,R$9,FALSE))),"")</f>
        <v>0</v>
      </c>
    </row>
    <row r="114" spans="1:18" ht="15" customHeight="1" x14ac:dyDescent="0.3">
      <c r="A114" s="60">
        <v>100</v>
      </c>
      <c r="B114" s="101" t="str">
        <f ca="1">IFERROR(IF((VLOOKUP($E114,'Org List'!$AJ$10:$AL$188,3,FALSE))="","",(VLOOKUP($E114,'Org List'!$AJ$10:$AL$188,3,FALSE))),"")</f>
        <v>London Commissioning Region</v>
      </c>
      <c r="C114" s="102" t="str">
        <f ca="1">IFERROR(IF((VLOOKUP($E114,'Org List'!$AO$10:$AQ$188,3,FALSE))="","",(VLOOKUP($E114,'Org List'!$AO$10:$AQ$188,3,FALSE))),"")</f>
        <v>London Region</v>
      </c>
      <c r="D114" s="123" t="str">
        <f ca="1">IFERROR(IF((VLOOKUP($E114,'Org List'!$AT$10:$AV$188,3,FALSE))="","",(VLOOKUP($E114,'Org List'!$AT$10:$AV$188,3,FALSE))),"")</f>
        <v>NHS England London</v>
      </c>
      <c r="E114" s="101" t="str">
        <f t="shared" ca="1" si="3"/>
        <v>E09000023</v>
      </c>
      <c r="F114" s="103" t="str">
        <f ca="1">IF(E114="","",VLOOKUP(E114,'Org List'!$J$9:$K$488,2,0))</f>
        <v>Lewisham</v>
      </c>
      <c r="G114" s="130">
        <f ca="1">IFERROR(IF((VLOOKUP($E114,'NEA Backsheet'!$D$5:$CB$183,G$9,FALSE))="","",(VLOOKUP($E114,'NEA Backsheet'!$D$5:$CB$183,G$9,FALSE))),"")</f>
        <v>6704.8526475358613</v>
      </c>
      <c r="H114" s="131">
        <f ca="1">IFERROR(IF((VLOOKUP($E114,'NEA Backsheet'!$D$5:$CB$183,H$9,FALSE))="","",(VLOOKUP($E114,'NEA Backsheet'!$D$5:$CB$183,H$9,FALSE))),"")</f>
        <v>6631.5064476002062</v>
      </c>
      <c r="I114" s="131">
        <f ca="1">IFERROR(IF((VLOOKUP($E114,'NEA Backsheet'!$D$5:$CB$183,I$9,FALSE))="","",(VLOOKUP($E114,'NEA Backsheet'!$D$5:$CB$183,I$9,FALSE))),"")</f>
        <v>6683.1203051450302</v>
      </c>
      <c r="J114" s="132">
        <f ca="1">IFERROR(IF((VLOOKUP($E114,'NEA Backsheet'!$D$5:$CB$183,J$9,FALSE))="","",(VLOOKUP($E114,'NEA Backsheet'!$D$5:$CB$183,J$9,FALSE))),"")</f>
        <v>6293.4800798754586</v>
      </c>
      <c r="K114" s="130">
        <f ca="1">IFERROR(IF((VLOOKUP($E114,'NEA Backsheet'!$D$5:$CB$183,K$9,FALSE))="","",(VLOOKUP($E114,'NEA Backsheet'!$D$5:$CB$183,K$9,FALSE))),"")</f>
        <v>0</v>
      </c>
      <c r="L114" s="131">
        <f ca="1">IFERROR(IF((VLOOKUP($E114,'NEA Backsheet'!$D$5:$CB$183,L$9,FALSE))="","",(VLOOKUP($E114,'NEA Backsheet'!$D$5:$CB$183,L$9,FALSE))),"")</f>
        <v>0</v>
      </c>
      <c r="M114" s="131">
        <f ca="1">IFERROR(IF((VLOOKUP($E114,'NEA Backsheet'!$D$5:$CB$183,M$9,FALSE))="","",(VLOOKUP($E114,'NEA Backsheet'!$D$5:$CB$183,M$9,FALSE))),"")</f>
        <v>0</v>
      </c>
      <c r="N114" s="133">
        <f ca="1">IFERROR(IF((VLOOKUP($E114,'NEA Backsheet'!$D$5:$CB$183,N$9,FALSE))="","",(VLOOKUP($E114,'NEA Backsheet'!$D$5:$CB$183,N$9,FALSE))),"")</f>
        <v>0</v>
      </c>
      <c r="O114" s="141">
        <f ca="1">IFERROR(IF((VLOOKUP($E114,'NEA Backsheet'!$D$5:$CB$183,O$9,FALSE))="","",(VLOOKUP($E114,'NEA Backsheet'!$D$5:$CB$183,O$9,FALSE))),"")</f>
        <v>6610.1666823480318</v>
      </c>
      <c r="P114" s="134">
        <f ca="1">IFERROR(IF((VLOOKUP($E114,'NEA Backsheet'!$D$5:$CB$183,P$9,FALSE))="","",(VLOOKUP($E114,'NEA Backsheet'!$D$5:$CB$183,P$9,FALSE))),"")</f>
        <v>0</v>
      </c>
      <c r="Q114" s="131">
        <f ca="1">IFERROR(IF((VLOOKUP($E114,'NEA Backsheet'!$D$5:$CB$183,Q$9,FALSE))="","",(VLOOKUP($E114,'NEA Backsheet'!$D$5:$CB$183,Q$9,FALSE))),"")</f>
        <v>0</v>
      </c>
      <c r="R114" s="133">
        <f ca="1">IFERROR(IF((VLOOKUP($E114,'NEA Backsheet'!$D$5:$CB$183,R$9,FALSE))="","",(VLOOKUP($E114,'NEA Backsheet'!$D$5:$CB$183,R$9,FALSE))),"")</f>
        <v>0</v>
      </c>
    </row>
    <row r="115" spans="1:18" ht="15" customHeight="1" x14ac:dyDescent="0.3">
      <c r="A115" s="60">
        <v>101</v>
      </c>
      <c r="B115" s="101" t="str">
        <f ca="1">IFERROR(IF((VLOOKUP($E115,'Org List'!$AJ$10:$AL$188,3,FALSE))="","",(VLOOKUP($E115,'Org List'!$AJ$10:$AL$188,3,FALSE))),"")</f>
        <v>Midlands and East of England Commissioning Region</v>
      </c>
      <c r="C115" s="102" t="str">
        <f ca="1">IFERROR(IF((VLOOKUP($E115,'Org List'!$AO$10:$AQ$188,3,FALSE))="","",(VLOOKUP($E115,'Org List'!$AO$10:$AQ$188,3,FALSE))),"")</f>
        <v>East Midlands Region</v>
      </c>
      <c r="D115" s="123" t="str">
        <f ca="1">IFERROR(IF((VLOOKUP($E115,'Org List'!$AT$10:$AV$188,3,FALSE))="","",(VLOOKUP($E115,'Org List'!$AT$10:$AV$188,3,FALSE))),"")</f>
        <v>NHS England Midlands And East (Central Midlands)</v>
      </c>
      <c r="E115" s="101" t="str">
        <f t="shared" ca="1" si="3"/>
        <v>E10000019</v>
      </c>
      <c r="F115" s="103" t="str">
        <f ca="1">IF(E115="","",VLOOKUP(E115,'Org List'!$J$9:$K$488,2,0))</f>
        <v>Lincolnshire</v>
      </c>
      <c r="G115" s="130">
        <f ca="1">IFERROR(IF((VLOOKUP($E115,'NEA Backsheet'!$D$5:$CB$183,G$9,FALSE))="","",(VLOOKUP($E115,'NEA Backsheet'!$D$5:$CB$183,G$9,FALSE))),"")</f>
        <v>18316.45367204057</v>
      </c>
      <c r="H115" s="131">
        <f ca="1">IFERROR(IF((VLOOKUP($E115,'NEA Backsheet'!$D$5:$CB$183,H$9,FALSE))="","",(VLOOKUP($E115,'NEA Backsheet'!$D$5:$CB$183,H$9,FALSE))),"")</f>
        <v>18658.54443903744</v>
      </c>
      <c r="I115" s="131">
        <f ca="1">IFERROR(IF((VLOOKUP($E115,'NEA Backsheet'!$D$5:$CB$183,I$9,FALSE))="","",(VLOOKUP($E115,'NEA Backsheet'!$D$5:$CB$183,I$9,FALSE))),"")</f>
        <v>19729.476950383949</v>
      </c>
      <c r="J115" s="132">
        <f ca="1">IFERROR(IF((VLOOKUP($E115,'NEA Backsheet'!$D$5:$CB$183,J$9,FALSE))="","",(VLOOKUP($E115,'NEA Backsheet'!$D$5:$CB$183,J$9,FALSE))),"")</f>
        <v>19163.476462561972</v>
      </c>
      <c r="K115" s="130">
        <f ca="1">IFERROR(IF((VLOOKUP($E115,'NEA Backsheet'!$D$5:$CB$183,K$9,FALSE))="","",(VLOOKUP($E115,'NEA Backsheet'!$D$5:$CB$183,K$9,FALSE))),"")</f>
        <v>0</v>
      </c>
      <c r="L115" s="131">
        <f ca="1">IFERROR(IF((VLOOKUP($E115,'NEA Backsheet'!$D$5:$CB$183,L$9,FALSE))="","",(VLOOKUP($E115,'NEA Backsheet'!$D$5:$CB$183,L$9,FALSE))),"")</f>
        <v>0</v>
      </c>
      <c r="M115" s="131">
        <f ca="1">IFERROR(IF((VLOOKUP($E115,'NEA Backsheet'!$D$5:$CB$183,M$9,FALSE))="","",(VLOOKUP($E115,'NEA Backsheet'!$D$5:$CB$183,M$9,FALSE))),"")</f>
        <v>0</v>
      </c>
      <c r="N115" s="133">
        <f ca="1">IFERROR(IF((VLOOKUP($E115,'NEA Backsheet'!$D$5:$CB$183,N$9,FALSE))="","",(VLOOKUP($E115,'NEA Backsheet'!$D$5:$CB$183,N$9,FALSE))),"")</f>
        <v>0</v>
      </c>
      <c r="O115" s="141">
        <f ca="1">IFERROR(IF((VLOOKUP($E115,'NEA Backsheet'!$D$5:$CB$183,O$9,FALSE))="","",(VLOOKUP($E115,'NEA Backsheet'!$D$5:$CB$183,O$9,FALSE))),"")</f>
        <v>18892.250022490538</v>
      </c>
      <c r="P115" s="134">
        <f ca="1">IFERROR(IF((VLOOKUP($E115,'NEA Backsheet'!$D$5:$CB$183,P$9,FALSE))="","",(VLOOKUP($E115,'NEA Backsheet'!$D$5:$CB$183,P$9,FALSE))),"")</f>
        <v>0</v>
      </c>
      <c r="Q115" s="131">
        <f ca="1">IFERROR(IF((VLOOKUP($E115,'NEA Backsheet'!$D$5:$CB$183,Q$9,FALSE))="","",(VLOOKUP($E115,'NEA Backsheet'!$D$5:$CB$183,Q$9,FALSE))),"")</f>
        <v>0</v>
      </c>
      <c r="R115" s="133">
        <f ca="1">IFERROR(IF((VLOOKUP($E115,'NEA Backsheet'!$D$5:$CB$183,R$9,FALSE))="","",(VLOOKUP($E115,'NEA Backsheet'!$D$5:$CB$183,R$9,FALSE))),"")</f>
        <v>0</v>
      </c>
    </row>
    <row r="116" spans="1:18" ht="15" customHeight="1" x14ac:dyDescent="0.3">
      <c r="A116" s="60">
        <v>102</v>
      </c>
      <c r="B116" s="101" t="str">
        <f ca="1">IFERROR(IF((VLOOKUP($E116,'Org List'!$AJ$10:$AL$188,3,FALSE))="","",(VLOOKUP($E116,'Org List'!$AJ$10:$AL$188,3,FALSE))),"")</f>
        <v>North of England Commissioning Region</v>
      </c>
      <c r="C116" s="102" t="str">
        <f ca="1">IFERROR(IF((VLOOKUP($E116,'Org List'!$AO$10:$AQ$188,3,FALSE))="","",(VLOOKUP($E116,'Org List'!$AO$10:$AQ$188,3,FALSE))),"")</f>
        <v>North West Region</v>
      </c>
      <c r="D116" s="123" t="str">
        <f ca="1">IFERROR(IF((VLOOKUP($E116,'Org List'!$AT$10:$AV$188,3,FALSE))="","",(VLOOKUP($E116,'Org List'!$AT$10:$AV$188,3,FALSE))),"")</f>
        <v>NHS England North (Cheshire And Merseyside)</v>
      </c>
      <c r="E116" s="101" t="str">
        <f t="shared" ca="1" si="3"/>
        <v>E08000012</v>
      </c>
      <c r="F116" s="103" t="str">
        <f ca="1">IF(E116="","",VLOOKUP(E116,'Org List'!$J$9:$K$488,2,0))</f>
        <v>Liverpool</v>
      </c>
      <c r="G116" s="130">
        <f ca="1">IFERROR(IF((VLOOKUP($E116,'NEA Backsheet'!$D$5:$CB$183,G$9,FALSE))="","",(VLOOKUP($E116,'NEA Backsheet'!$D$5:$CB$183,G$9,FALSE))),"")</f>
        <v>15324.978043490526</v>
      </c>
      <c r="H116" s="131">
        <f ca="1">IFERROR(IF((VLOOKUP($E116,'NEA Backsheet'!$D$5:$CB$183,H$9,FALSE))="","",(VLOOKUP($E116,'NEA Backsheet'!$D$5:$CB$183,H$9,FALSE))),"")</f>
        <v>15754.73558644098</v>
      </c>
      <c r="I116" s="131">
        <f ca="1">IFERROR(IF((VLOOKUP($E116,'NEA Backsheet'!$D$5:$CB$183,I$9,FALSE))="","",(VLOOKUP($E116,'NEA Backsheet'!$D$5:$CB$183,I$9,FALSE))),"")</f>
        <v>16809.629810889419</v>
      </c>
      <c r="J116" s="132">
        <f ca="1">IFERROR(IF((VLOOKUP($E116,'NEA Backsheet'!$D$5:$CB$183,J$9,FALSE))="","",(VLOOKUP($E116,'NEA Backsheet'!$D$5:$CB$183,J$9,FALSE))),"")</f>
        <v>17218.131053766811</v>
      </c>
      <c r="K116" s="130">
        <f ca="1">IFERROR(IF((VLOOKUP($E116,'NEA Backsheet'!$D$5:$CB$183,K$9,FALSE))="","",(VLOOKUP($E116,'NEA Backsheet'!$D$5:$CB$183,K$9,FALSE))),"")</f>
        <v>0</v>
      </c>
      <c r="L116" s="131">
        <f ca="1">IFERROR(IF((VLOOKUP($E116,'NEA Backsheet'!$D$5:$CB$183,L$9,FALSE))="","",(VLOOKUP($E116,'NEA Backsheet'!$D$5:$CB$183,L$9,FALSE))),"")</f>
        <v>0</v>
      </c>
      <c r="M116" s="131">
        <f ca="1">IFERROR(IF((VLOOKUP($E116,'NEA Backsheet'!$D$5:$CB$183,M$9,FALSE))="","",(VLOOKUP($E116,'NEA Backsheet'!$D$5:$CB$183,M$9,FALSE))),"")</f>
        <v>0</v>
      </c>
      <c r="N116" s="133">
        <f ca="1">IFERROR(IF((VLOOKUP($E116,'NEA Backsheet'!$D$5:$CB$183,N$9,FALSE))="","",(VLOOKUP($E116,'NEA Backsheet'!$D$5:$CB$183,N$9,FALSE))),"")</f>
        <v>0</v>
      </c>
      <c r="O116" s="141">
        <f ca="1">IFERROR(IF((VLOOKUP($E116,'NEA Backsheet'!$D$5:$CB$183,O$9,FALSE))="","",(VLOOKUP($E116,'NEA Backsheet'!$D$5:$CB$183,O$9,FALSE))),"")</f>
        <v>17632.295179068144</v>
      </c>
      <c r="P116" s="134">
        <f ca="1">IFERROR(IF((VLOOKUP($E116,'NEA Backsheet'!$D$5:$CB$183,P$9,FALSE))="","",(VLOOKUP($E116,'NEA Backsheet'!$D$5:$CB$183,P$9,FALSE))),"")</f>
        <v>0</v>
      </c>
      <c r="Q116" s="131">
        <f ca="1">IFERROR(IF((VLOOKUP($E116,'NEA Backsheet'!$D$5:$CB$183,Q$9,FALSE))="","",(VLOOKUP($E116,'NEA Backsheet'!$D$5:$CB$183,Q$9,FALSE))),"")</f>
        <v>0</v>
      </c>
      <c r="R116" s="133">
        <f ca="1">IFERROR(IF((VLOOKUP($E116,'NEA Backsheet'!$D$5:$CB$183,R$9,FALSE))="","",(VLOOKUP($E116,'NEA Backsheet'!$D$5:$CB$183,R$9,FALSE))),"")</f>
        <v>0</v>
      </c>
    </row>
    <row r="117" spans="1:18" ht="15" customHeight="1" x14ac:dyDescent="0.3">
      <c r="A117" s="60">
        <v>103</v>
      </c>
      <c r="B117" s="101" t="str">
        <f ca="1">IFERROR(IF((VLOOKUP($E117,'Org List'!$AJ$10:$AL$188,3,FALSE))="","",(VLOOKUP($E117,'Org List'!$AJ$10:$AL$188,3,FALSE))),"")</f>
        <v>Midlands and East of England Commissioning Region</v>
      </c>
      <c r="C117" s="102" t="str">
        <f ca="1">IFERROR(IF((VLOOKUP($E117,'Org List'!$AO$10:$AQ$188,3,FALSE))="","",(VLOOKUP($E117,'Org List'!$AO$10:$AQ$188,3,FALSE))),"")</f>
        <v>East Region</v>
      </c>
      <c r="D117" s="123" t="str">
        <f ca="1">IFERROR(IF((VLOOKUP($E117,'Org List'!$AT$10:$AV$188,3,FALSE))="","",(VLOOKUP($E117,'Org List'!$AT$10:$AV$188,3,FALSE))),"")</f>
        <v>NHS England Midlands And East (Central Midlands)</v>
      </c>
      <c r="E117" s="101" t="str">
        <f t="shared" ca="1" si="3"/>
        <v>E06000032</v>
      </c>
      <c r="F117" s="103" t="str">
        <f ca="1">IF(E117="","",VLOOKUP(E117,'Org List'!$J$9:$K$488,2,0))</f>
        <v>Luton</v>
      </c>
      <c r="G117" s="130">
        <f ca="1">IFERROR(IF((VLOOKUP($E117,'NEA Backsheet'!$D$5:$CB$183,G$9,FALSE))="","",(VLOOKUP($E117,'NEA Backsheet'!$D$5:$CB$183,G$9,FALSE))),"")</f>
        <v>6908.9617396048743</v>
      </c>
      <c r="H117" s="131">
        <f ca="1">IFERROR(IF((VLOOKUP($E117,'NEA Backsheet'!$D$5:$CB$183,H$9,FALSE))="","",(VLOOKUP($E117,'NEA Backsheet'!$D$5:$CB$183,H$9,FALSE))),"")</f>
        <v>6886.7447313655412</v>
      </c>
      <c r="I117" s="131">
        <f ca="1">IFERROR(IF((VLOOKUP($E117,'NEA Backsheet'!$D$5:$CB$183,I$9,FALSE))="","",(VLOOKUP($E117,'NEA Backsheet'!$D$5:$CB$183,I$9,FALSE))),"")</f>
        <v>7388.1949311746303</v>
      </c>
      <c r="J117" s="132">
        <f ca="1">IFERROR(IF((VLOOKUP($E117,'NEA Backsheet'!$D$5:$CB$183,J$9,FALSE))="","",(VLOOKUP($E117,'NEA Backsheet'!$D$5:$CB$183,J$9,FALSE))),"")</f>
        <v>7230.5003776926187</v>
      </c>
      <c r="K117" s="130">
        <f ca="1">IFERROR(IF((VLOOKUP($E117,'NEA Backsheet'!$D$5:$CB$183,K$9,FALSE))="","",(VLOOKUP($E117,'NEA Backsheet'!$D$5:$CB$183,K$9,FALSE))),"")</f>
        <v>0</v>
      </c>
      <c r="L117" s="131">
        <f ca="1">IFERROR(IF((VLOOKUP($E117,'NEA Backsheet'!$D$5:$CB$183,L$9,FALSE))="","",(VLOOKUP($E117,'NEA Backsheet'!$D$5:$CB$183,L$9,FALSE))),"")</f>
        <v>0</v>
      </c>
      <c r="M117" s="131">
        <f ca="1">IFERROR(IF((VLOOKUP($E117,'NEA Backsheet'!$D$5:$CB$183,M$9,FALSE))="","",(VLOOKUP($E117,'NEA Backsheet'!$D$5:$CB$183,M$9,FALSE))),"")</f>
        <v>0</v>
      </c>
      <c r="N117" s="133">
        <f ca="1">IFERROR(IF((VLOOKUP($E117,'NEA Backsheet'!$D$5:$CB$183,N$9,FALSE))="","",(VLOOKUP($E117,'NEA Backsheet'!$D$5:$CB$183,N$9,FALSE))),"")</f>
        <v>0</v>
      </c>
      <c r="O117" s="141">
        <f ca="1">IFERROR(IF((VLOOKUP($E117,'NEA Backsheet'!$D$5:$CB$183,O$9,FALSE))="","",(VLOOKUP($E117,'NEA Backsheet'!$D$5:$CB$183,O$9,FALSE))),"")</f>
        <v>6912.8496401837492</v>
      </c>
      <c r="P117" s="134">
        <f ca="1">IFERROR(IF((VLOOKUP($E117,'NEA Backsheet'!$D$5:$CB$183,P$9,FALSE))="","",(VLOOKUP($E117,'NEA Backsheet'!$D$5:$CB$183,P$9,FALSE))),"")</f>
        <v>0</v>
      </c>
      <c r="Q117" s="131">
        <f ca="1">IFERROR(IF((VLOOKUP($E117,'NEA Backsheet'!$D$5:$CB$183,Q$9,FALSE))="","",(VLOOKUP($E117,'NEA Backsheet'!$D$5:$CB$183,Q$9,FALSE))),"")</f>
        <v>0</v>
      </c>
      <c r="R117" s="133">
        <f ca="1">IFERROR(IF((VLOOKUP($E117,'NEA Backsheet'!$D$5:$CB$183,R$9,FALSE))="","",(VLOOKUP($E117,'NEA Backsheet'!$D$5:$CB$183,R$9,FALSE))),"")</f>
        <v>0</v>
      </c>
    </row>
    <row r="118" spans="1:18" ht="15" customHeight="1" x14ac:dyDescent="0.3">
      <c r="A118" s="60">
        <v>104</v>
      </c>
      <c r="B118" s="101" t="str">
        <f ca="1">IFERROR(IF((VLOOKUP($E118,'Org List'!$AJ$10:$AL$188,3,FALSE))="","",(VLOOKUP($E118,'Org List'!$AJ$10:$AL$188,3,FALSE))),"")</f>
        <v>North of England Commissioning Region</v>
      </c>
      <c r="C118" s="102" t="str">
        <f ca="1">IFERROR(IF((VLOOKUP($E118,'Org List'!$AO$10:$AQ$188,3,FALSE))="","",(VLOOKUP($E118,'Org List'!$AO$10:$AQ$188,3,FALSE))),"")</f>
        <v>North West Region</v>
      </c>
      <c r="D118" s="123" t="str">
        <f ca="1">IFERROR(IF((VLOOKUP($E118,'Org List'!$AT$10:$AV$188,3,FALSE))="","",(VLOOKUP($E118,'Org List'!$AT$10:$AV$188,3,FALSE))),"")</f>
        <v>NHS England North (Greater Manchester)</v>
      </c>
      <c r="E118" s="101" t="str">
        <f t="shared" ca="1" si="3"/>
        <v>E08000003</v>
      </c>
      <c r="F118" s="103" t="str">
        <f ca="1">IF(E118="","",VLOOKUP(E118,'Org List'!$J$9:$K$488,2,0))</f>
        <v>Manchester</v>
      </c>
      <c r="G118" s="130">
        <f ca="1">IFERROR(IF((VLOOKUP($E118,'NEA Backsheet'!$D$5:$CB$183,G$9,FALSE))="","",(VLOOKUP($E118,'NEA Backsheet'!$D$5:$CB$183,G$9,FALSE))),"")</f>
        <v>15643.767658912944</v>
      </c>
      <c r="H118" s="131">
        <f ca="1">IFERROR(IF((VLOOKUP($E118,'NEA Backsheet'!$D$5:$CB$183,H$9,FALSE))="","",(VLOOKUP($E118,'NEA Backsheet'!$D$5:$CB$183,H$9,FALSE))),"")</f>
        <v>16092.164486433499</v>
      </c>
      <c r="I118" s="131">
        <f ca="1">IFERROR(IF((VLOOKUP($E118,'NEA Backsheet'!$D$5:$CB$183,I$9,FALSE))="","",(VLOOKUP($E118,'NEA Backsheet'!$D$5:$CB$183,I$9,FALSE))),"")</f>
        <v>17305.621529135769</v>
      </c>
      <c r="J118" s="132">
        <f ca="1">IFERROR(IF((VLOOKUP($E118,'NEA Backsheet'!$D$5:$CB$183,J$9,FALSE))="","",(VLOOKUP($E118,'NEA Backsheet'!$D$5:$CB$183,J$9,FALSE))),"")</f>
        <v>16980.565711016556</v>
      </c>
      <c r="K118" s="130">
        <f ca="1">IFERROR(IF((VLOOKUP($E118,'NEA Backsheet'!$D$5:$CB$183,K$9,FALSE))="","",(VLOOKUP($E118,'NEA Backsheet'!$D$5:$CB$183,K$9,FALSE))),"")</f>
        <v>0</v>
      </c>
      <c r="L118" s="131">
        <f ca="1">IFERROR(IF((VLOOKUP($E118,'NEA Backsheet'!$D$5:$CB$183,L$9,FALSE))="","",(VLOOKUP($E118,'NEA Backsheet'!$D$5:$CB$183,L$9,FALSE))),"")</f>
        <v>0</v>
      </c>
      <c r="M118" s="131">
        <f ca="1">IFERROR(IF((VLOOKUP($E118,'NEA Backsheet'!$D$5:$CB$183,M$9,FALSE))="","",(VLOOKUP($E118,'NEA Backsheet'!$D$5:$CB$183,M$9,FALSE))),"")</f>
        <v>0</v>
      </c>
      <c r="N118" s="133">
        <f ca="1">IFERROR(IF((VLOOKUP($E118,'NEA Backsheet'!$D$5:$CB$183,N$9,FALSE))="","",(VLOOKUP($E118,'NEA Backsheet'!$D$5:$CB$183,N$9,FALSE))),"")</f>
        <v>0</v>
      </c>
      <c r="O118" s="141">
        <f ca="1">IFERROR(IF((VLOOKUP($E118,'NEA Backsheet'!$D$5:$CB$183,O$9,FALSE))="","",(VLOOKUP($E118,'NEA Backsheet'!$D$5:$CB$183,O$9,FALSE))),"")</f>
        <v>17364.634661232409</v>
      </c>
      <c r="P118" s="134">
        <f ca="1">IFERROR(IF((VLOOKUP($E118,'NEA Backsheet'!$D$5:$CB$183,P$9,FALSE))="","",(VLOOKUP($E118,'NEA Backsheet'!$D$5:$CB$183,P$9,FALSE))),"")</f>
        <v>0</v>
      </c>
      <c r="Q118" s="131">
        <f ca="1">IFERROR(IF((VLOOKUP($E118,'NEA Backsheet'!$D$5:$CB$183,Q$9,FALSE))="","",(VLOOKUP($E118,'NEA Backsheet'!$D$5:$CB$183,Q$9,FALSE))),"")</f>
        <v>0</v>
      </c>
      <c r="R118" s="133">
        <f ca="1">IFERROR(IF((VLOOKUP($E118,'NEA Backsheet'!$D$5:$CB$183,R$9,FALSE))="","",(VLOOKUP($E118,'NEA Backsheet'!$D$5:$CB$183,R$9,FALSE))),"")</f>
        <v>0</v>
      </c>
    </row>
    <row r="119" spans="1:18" ht="15" customHeight="1" x14ac:dyDescent="0.3">
      <c r="A119" s="60">
        <v>105</v>
      </c>
      <c r="B119" s="101" t="str">
        <f ca="1">IFERROR(IF((VLOOKUP($E119,'Org List'!$AJ$10:$AL$188,3,FALSE))="","",(VLOOKUP($E119,'Org List'!$AJ$10:$AL$188,3,FALSE))),"")</f>
        <v>South East England Commissioning Region</v>
      </c>
      <c r="C119" s="102" t="str">
        <f ca="1">IFERROR(IF((VLOOKUP($E119,'Org List'!$AO$10:$AQ$188,3,FALSE))="","",(VLOOKUP($E119,'Org List'!$AO$10:$AQ$188,3,FALSE))),"")</f>
        <v>South East Region</v>
      </c>
      <c r="D119" s="123" t="str">
        <f ca="1">IFERROR(IF((VLOOKUP($E119,'Org List'!$AT$10:$AV$188,3,FALSE))="","",(VLOOKUP($E119,'Org List'!$AT$10:$AV$188,3,FALSE))),"")</f>
        <v>NHS England South East (Kent, Surrey and Sussex)</v>
      </c>
      <c r="E119" s="101" t="str">
        <f t="shared" ca="1" si="3"/>
        <v>E06000035</v>
      </c>
      <c r="F119" s="103" t="str">
        <f ca="1">IF(E119="","",VLOOKUP(E119,'Org List'!$J$9:$K$488,2,0))</f>
        <v>Medway</v>
      </c>
      <c r="G119" s="130">
        <f ca="1">IFERROR(IF((VLOOKUP($E119,'NEA Backsheet'!$D$5:$CB$183,G$9,FALSE))="","",(VLOOKUP($E119,'NEA Backsheet'!$D$5:$CB$183,G$9,FALSE))),"")</f>
        <v>7525.1052958454657</v>
      </c>
      <c r="H119" s="131">
        <f ca="1">IFERROR(IF((VLOOKUP($E119,'NEA Backsheet'!$D$5:$CB$183,H$9,FALSE))="","",(VLOOKUP($E119,'NEA Backsheet'!$D$5:$CB$183,H$9,FALSE))),"")</f>
        <v>7554.8336489190906</v>
      </c>
      <c r="I119" s="131">
        <f ca="1">IFERROR(IF((VLOOKUP($E119,'NEA Backsheet'!$D$5:$CB$183,I$9,FALSE))="","",(VLOOKUP($E119,'NEA Backsheet'!$D$5:$CB$183,I$9,FALSE))),"")</f>
        <v>7959.3278153895881</v>
      </c>
      <c r="J119" s="132">
        <f ca="1">IFERROR(IF((VLOOKUP($E119,'NEA Backsheet'!$D$5:$CB$183,J$9,FALSE))="","",(VLOOKUP($E119,'NEA Backsheet'!$D$5:$CB$183,J$9,FALSE))),"")</f>
        <v>7271.9740018742741</v>
      </c>
      <c r="K119" s="130">
        <f ca="1">IFERROR(IF((VLOOKUP($E119,'NEA Backsheet'!$D$5:$CB$183,K$9,FALSE))="","",(VLOOKUP($E119,'NEA Backsheet'!$D$5:$CB$183,K$9,FALSE))),"")</f>
        <v>0</v>
      </c>
      <c r="L119" s="131">
        <f ca="1">IFERROR(IF((VLOOKUP($E119,'NEA Backsheet'!$D$5:$CB$183,L$9,FALSE))="","",(VLOOKUP($E119,'NEA Backsheet'!$D$5:$CB$183,L$9,FALSE))),"")</f>
        <v>0</v>
      </c>
      <c r="M119" s="131">
        <f ca="1">IFERROR(IF((VLOOKUP($E119,'NEA Backsheet'!$D$5:$CB$183,M$9,FALSE))="","",(VLOOKUP($E119,'NEA Backsheet'!$D$5:$CB$183,M$9,FALSE))),"")</f>
        <v>0</v>
      </c>
      <c r="N119" s="133">
        <f ca="1">IFERROR(IF((VLOOKUP($E119,'NEA Backsheet'!$D$5:$CB$183,N$9,FALSE))="","",(VLOOKUP($E119,'NEA Backsheet'!$D$5:$CB$183,N$9,FALSE))),"")</f>
        <v>0</v>
      </c>
      <c r="O119" s="141">
        <f ca="1">IFERROR(IF((VLOOKUP($E119,'NEA Backsheet'!$D$5:$CB$183,O$9,FALSE))="","",(VLOOKUP($E119,'NEA Backsheet'!$D$5:$CB$183,O$9,FALSE))),"")</f>
        <v>7400.1334870682449</v>
      </c>
      <c r="P119" s="134">
        <f ca="1">IFERROR(IF((VLOOKUP($E119,'NEA Backsheet'!$D$5:$CB$183,P$9,FALSE))="","",(VLOOKUP($E119,'NEA Backsheet'!$D$5:$CB$183,P$9,FALSE))),"")</f>
        <v>0</v>
      </c>
      <c r="Q119" s="131">
        <f ca="1">IFERROR(IF((VLOOKUP($E119,'NEA Backsheet'!$D$5:$CB$183,Q$9,FALSE))="","",(VLOOKUP($E119,'NEA Backsheet'!$D$5:$CB$183,Q$9,FALSE))),"")</f>
        <v>0</v>
      </c>
      <c r="R119" s="133">
        <f ca="1">IFERROR(IF((VLOOKUP($E119,'NEA Backsheet'!$D$5:$CB$183,R$9,FALSE))="","",(VLOOKUP($E119,'NEA Backsheet'!$D$5:$CB$183,R$9,FALSE))),"")</f>
        <v>0</v>
      </c>
    </row>
    <row r="120" spans="1:18" ht="15" customHeight="1" x14ac:dyDescent="0.3">
      <c r="A120" s="60">
        <v>106</v>
      </c>
      <c r="B120" s="101" t="str">
        <f ca="1">IFERROR(IF((VLOOKUP($E120,'Org List'!$AJ$10:$AL$188,3,FALSE))="","",(VLOOKUP($E120,'Org List'!$AJ$10:$AL$188,3,FALSE))),"")</f>
        <v>London Commissioning Region</v>
      </c>
      <c r="C120" s="102" t="str">
        <f ca="1">IFERROR(IF((VLOOKUP($E120,'Org List'!$AO$10:$AQ$188,3,FALSE))="","",(VLOOKUP($E120,'Org List'!$AO$10:$AQ$188,3,FALSE))),"")</f>
        <v>London Region</v>
      </c>
      <c r="D120" s="123" t="str">
        <f ca="1">IFERROR(IF((VLOOKUP($E120,'Org List'!$AT$10:$AV$188,3,FALSE))="","",(VLOOKUP($E120,'Org List'!$AT$10:$AV$188,3,FALSE))),"")</f>
        <v>NHS England London</v>
      </c>
      <c r="E120" s="101" t="str">
        <f t="shared" ca="1" si="3"/>
        <v>E09000024</v>
      </c>
      <c r="F120" s="103" t="str">
        <f ca="1">IF(E120="","",VLOOKUP(E120,'Org List'!$J$9:$K$488,2,0))</f>
        <v>Merton</v>
      </c>
      <c r="G120" s="130">
        <f ca="1">IFERROR(IF((VLOOKUP($E120,'NEA Backsheet'!$D$5:$CB$183,G$9,FALSE))="","",(VLOOKUP($E120,'NEA Backsheet'!$D$5:$CB$183,G$9,FALSE))),"")</f>
        <v>5386.2153650132095</v>
      </c>
      <c r="H120" s="131">
        <f ca="1">IFERROR(IF((VLOOKUP($E120,'NEA Backsheet'!$D$5:$CB$183,H$9,FALSE))="","",(VLOOKUP($E120,'NEA Backsheet'!$D$5:$CB$183,H$9,FALSE))),"")</f>
        <v>5336.138171934711</v>
      </c>
      <c r="I120" s="131">
        <f ca="1">IFERROR(IF((VLOOKUP($E120,'NEA Backsheet'!$D$5:$CB$183,I$9,FALSE))="","",(VLOOKUP($E120,'NEA Backsheet'!$D$5:$CB$183,I$9,FALSE))),"")</f>
        <v>5384.2757180042045</v>
      </c>
      <c r="J120" s="132">
        <f ca="1">IFERROR(IF((VLOOKUP($E120,'NEA Backsheet'!$D$5:$CB$183,J$9,FALSE))="","",(VLOOKUP($E120,'NEA Backsheet'!$D$5:$CB$183,J$9,FALSE))),"")</f>
        <v>5393.5065855207367</v>
      </c>
      <c r="K120" s="130">
        <f ca="1">IFERROR(IF((VLOOKUP($E120,'NEA Backsheet'!$D$5:$CB$183,K$9,FALSE))="","",(VLOOKUP($E120,'NEA Backsheet'!$D$5:$CB$183,K$9,FALSE))),"")</f>
        <v>0</v>
      </c>
      <c r="L120" s="131">
        <f ca="1">IFERROR(IF((VLOOKUP($E120,'NEA Backsheet'!$D$5:$CB$183,L$9,FALSE))="","",(VLOOKUP($E120,'NEA Backsheet'!$D$5:$CB$183,L$9,FALSE))),"")</f>
        <v>0</v>
      </c>
      <c r="M120" s="131">
        <f ca="1">IFERROR(IF((VLOOKUP($E120,'NEA Backsheet'!$D$5:$CB$183,M$9,FALSE))="","",(VLOOKUP($E120,'NEA Backsheet'!$D$5:$CB$183,M$9,FALSE))),"")</f>
        <v>0</v>
      </c>
      <c r="N120" s="133">
        <f ca="1">IFERROR(IF((VLOOKUP($E120,'NEA Backsheet'!$D$5:$CB$183,N$9,FALSE))="","",(VLOOKUP($E120,'NEA Backsheet'!$D$5:$CB$183,N$9,FALSE))),"")</f>
        <v>0</v>
      </c>
      <c r="O120" s="141">
        <f ca="1">IFERROR(IF((VLOOKUP($E120,'NEA Backsheet'!$D$5:$CB$183,O$9,FALSE))="","",(VLOOKUP($E120,'NEA Backsheet'!$D$5:$CB$183,O$9,FALSE))),"")</f>
        <v>5428.6442938545488</v>
      </c>
      <c r="P120" s="134">
        <f ca="1">IFERROR(IF((VLOOKUP($E120,'NEA Backsheet'!$D$5:$CB$183,P$9,FALSE))="","",(VLOOKUP($E120,'NEA Backsheet'!$D$5:$CB$183,P$9,FALSE))),"")</f>
        <v>0</v>
      </c>
      <c r="Q120" s="131">
        <f ca="1">IFERROR(IF((VLOOKUP($E120,'NEA Backsheet'!$D$5:$CB$183,Q$9,FALSE))="","",(VLOOKUP($E120,'NEA Backsheet'!$D$5:$CB$183,Q$9,FALSE))),"")</f>
        <v>0</v>
      </c>
      <c r="R120" s="133">
        <f ca="1">IFERROR(IF((VLOOKUP($E120,'NEA Backsheet'!$D$5:$CB$183,R$9,FALSE))="","",(VLOOKUP($E120,'NEA Backsheet'!$D$5:$CB$183,R$9,FALSE))),"")</f>
        <v>0</v>
      </c>
    </row>
    <row r="121" spans="1:18" ht="15" customHeight="1" x14ac:dyDescent="0.3">
      <c r="A121" s="60">
        <v>107</v>
      </c>
      <c r="B121" s="101" t="str">
        <f ca="1">IFERROR(IF((VLOOKUP($E121,'Org List'!$AJ$10:$AL$188,3,FALSE))="","",(VLOOKUP($E121,'Org List'!$AJ$10:$AL$188,3,FALSE))),"")</f>
        <v>North of England Commissioning Region</v>
      </c>
      <c r="C121" s="102" t="str">
        <f ca="1">IFERROR(IF((VLOOKUP($E121,'Org List'!$AO$10:$AQ$188,3,FALSE))="","",(VLOOKUP($E121,'Org List'!$AO$10:$AQ$188,3,FALSE))),"")</f>
        <v>North East Region</v>
      </c>
      <c r="D121" s="123" t="str">
        <f ca="1">IFERROR(IF((VLOOKUP($E121,'Org List'!$AT$10:$AV$188,3,FALSE))="","",(VLOOKUP($E121,'Org List'!$AT$10:$AV$188,3,FALSE))),"")</f>
        <v>NHS England North (Cumbria And North East)</v>
      </c>
      <c r="E121" s="101" t="str">
        <f t="shared" ca="1" si="3"/>
        <v>E06000002</v>
      </c>
      <c r="F121" s="103" t="str">
        <f ca="1">IF(E121="","",VLOOKUP(E121,'Org List'!$J$9:$K$488,2,0))</f>
        <v>Middlesbrough</v>
      </c>
      <c r="G121" s="130">
        <f ca="1">IFERROR(IF((VLOOKUP($E121,'NEA Backsheet'!$D$5:$CB$183,G$9,FALSE))="","",(VLOOKUP($E121,'NEA Backsheet'!$D$5:$CB$183,G$9,FALSE))),"")</f>
        <v>4488.2190671720382</v>
      </c>
      <c r="H121" s="131">
        <f ca="1">IFERROR(IF((VLOOKUP($E121,'NEA Backsheet'!$D$5:$CB$183,H$9,FALSE))="","",(VLOOKUP($E121,'NEA Backsheet'!$D$5:$CB$183,H$9,FALSE))),"")</f>
        <v>4588.0966557090542</v>
      </c>
      <c r="I121" s="131">
        <f ca="1">IFERROR(IF((VLOOKUP($E121,'NEA Backsheet'!$D$5:$CB$183,I$9,FALSE))="","",(VLOOKUP($E121,'NEA Backsheet'!$D$5:$CB$183,I$9,FALSE))),"")</f>
        <v>4897.5374423704025</v>
      </c>
      <c r="J121" s="132">
        <f ca="1">IFERROR(IF((VLOOKUP($E121,'NEA Backsheet'!$D$5:$CB$183,J$9,FALSE))="","",(VLOOKUP($E121,'NEA Backsheet'!$D$5:$CB$183,J$9,FALSE))),"")</f>
        <v>4832.9155044555682</v>
      </c>
      <c r="K121" s="130">
        <f ca="1">IFERROR(IF((VLOOKUP($E121,'NEA Backsheet'!$D$5:$CB$183,K$9,FALSE))="","",(VLOOKUP($E121,'NEA Backsheet'!$D$5:$CB$183,K$9,FALSE))),"")</f>
        <v>0</v>
      </c>
      <c r="L121" s="131">
        <f ca="1">IFERROR(IF((VLOOKUP($E121,'NEA Backsheet'!$D$5:$CB$183,L$9,FALSE))="","",(VLOOKUP($E121,'NEA Backsheet'!$D$5:$CB$183,L$9,FALSE))),"")</f>
        <v>0</v>
      </c>
      <c r="M121" s="131">
        <f ca="1">IFERROR(IF((VLOOKUP($E121,'NEA Backsheet'!$D$5:$CB$183,M$9,FALSE))="","",(VLOOKUP($E121,'NEA Backsheet'!$D$5:$CB$183,M$9,FALSE))),"")</f>
        <v>0</v>
      </c>
      <c r="N121" s="133">
        <f ca="1">IFERROR(IF((VLOOKUP($E121,'NEA Backsheet'!$D$5:$CB$183,N$9,FALSE))="","",(VLOOKUP($E121,'NEA Backsheet'!$D$5:$CB$183,N$9,FALSE))),"")</f>
        <v>0</v>
      </c>
      <c r="O121" s="141">
        <f ca="1">IFERROR(IF((VLOOKUP($E121,'NEA Backsheet'!$D$5:$CB$183,O$9,FALSE))="","",(VLOOKUP($E121,'NEA Backsheet'!$D$5:$CB$183,O$9,FALSE))),"")</f>
        <v>4877.4975837302472</v>
      </c>
      <c r="P121" s="134">
        <f ca="1">IFERROR(IF((VLOOKUP($E121,'NEA Backsheet'!$D$5:$CB$183,P$9,FALSE))="","",(VLOOKUP($E121,'NEA Backsheet'!$D$5:$CB$183,P$9,FALSE))),"")</f>
        <v>0</v>
      </c>
      <c r="Q121" s="131">
        <f ca="1">IFERROR(IF((VLOOKUP($E121,'NEA Backsheet'!$D$5:$CB$183,Q$9,FALSE))="","",(VLOOKUP($E121,'NEA Backsheet'!$D$5:$CB$183,Q$9,FALSE))),"")</f>
        <v>0</v>
      </c>
      <c r="R121" s="133">
        <f ca="1">IFERROR(IF((VLOOKUP($E121,'NEA Backsheet'!$D$5:$CB$183,R$9,FALSE))="","",(VLOOKUP($E121,'NEA Backsheet'!$D$5:$CB$183,R$9,FALSE))),"")</f>
        <v>0</v>
      </c>
    </row>
    <row r="122" spans="1:18" ht="15" customHeight="1" x14ac:dyDescent="0.3">
      <c r="A122" s="60">
        <v>108</v>
      </c>
      <c r="B122" s="101" t="str">
        <f ca="1">IFERROR(IF((VLOOKUP($E122,'Org List'!$AJ$10:$AL$188,3,FALSE))="","",(VLOOKUP($E122,'Org List'!$AJ$10:$AL$188,3,FALSE))),"")</f>
        <v>Midlands and East of England Commissioning Region</v>
      </c>
      <c r="C122" s="102" t="str">
        <f ca="1">IFERROR(IF((VLOOKUP($E122,'Org List'!$AO$10:$AQ$188,3,FALSE))="","",(VLOOKUP($E122,'Org List'!$AO$10:$AQ$188,3,FALSE))),"")</f>
        <v>South East Region</v>
      </c>
      <c r="D122" s="123" t="str">
        <f ca="1">IFERROR(IF((VLOOKUP($E122,'Org List'!$AT$10:$AV$188,3,FALSE))="","",(VLOOKUP($E122,'Org List'!$AT$10:$AV$188,3,FALSE))),"")</f>
        <v>NHS England Midlands And East (Central Midlands)</v>
      </c>
      <c r="E122" s="101" t="str">
        <f t="shared" ca="1" si="3"/>
        <v>E06000042</v>
      </c>
      <c r="F122" s="103" t="str">
        <f ca="1">IF(E122="","",VLOOKUP(E122,'Org List'!$J$9:$K$488,2,0))</f>
        <v>Milton Keynes</v>
      </c>
      <c r="G122" s="130">
        <f ca="1">IFERROR(IF((VLOOKUP($E122,'NEA Backsheet'!$D$5:$CB$183,G$9,FALSE))="","",(VLOOKUP($E122,'NEA Backsheet'!$D$5:$CB$183,G$9,FALSE))),"")</f>
        <v>6845.5792416673203</v>
      </c>
      <c r="H122" s="131">
        <f ca="1">IFERROR(IF((VLOOKUP($E122,'NEA Backsheet'!$D$5:$CB$183,H$9,FALSE))="","",(VLOOKUP($E122,'NEA Backsheet'!$D$5:$CB$183,H$9,FALSE))),"")</f>
        <v>6857.8132344145342</v>
      </c>
      <c r="I122" s="131">
        <f ca="1">IFERROR(IF((VLOOKUP($E122,'NEA Backsheet'!$D$5:$CB$183,I$9,FALSE))="","",(VLOOKUP($E122,'NEA Backsheet'!$D$5:$CB$183,I$9,FALSE))),"")</f>
        <v>7197.4775319471619</v>
      </c>
      <c r="J122" s="132">
        <f ca="1">IFERROR(IF((VLOOKUP($E122,'NEA Backsheet'!$D$5:$CB$183,J$9,FALSE))="","",(VLOOKUP($E122,'NEA Backsheet'!$D$5:$CB$183,J$9,FALSE))),"")</f>
        <v>6948.0185827204932</v>
      </c>
      <c r="K122" s="130">
        <f ca="1">IFERROR(IF((VLOOKUP($E122,'NEA Backsheet'!$D$5:$CB$183,K$9,FALSE))="","",(VLOOKUP($E122,'NEA Backsheet'!$D$5:$CB$183,K$9,FALSE))),"")</f>
        <v>0</v>
      </c>
      <c r="L122" s="131">
        <f ca="1">IFERROR(IF((VLOOKUP($E122,'NEA Backsheet'!$D$5:$CB$183,L$9,FALSE))="","",(VLOOKUP($E122,'NEA Backsheet'!$D$5:$CB$183,L$9,FALSE))),"")</f>
        <v>0</v>
      </c>
      <c r="M122" s="131">
        <f ca="1">IFERROR(IF((VLOOKUP($E122,'NEA Backsheet'!$D$5:$CB$183,M$9,FALSE))="","",(VLOOKUP($E122,'NEA Backsheet'!$D$5:$CB$183,M$9,FALSE))),"")</f>
        <v>0</v>
      </c>
      <c r="N122" s="133">
        <f ca="1">IFERROR(IF((VLOOKUP($E122,'NEA Backsheet'!$D$5:$CB$183,N$9,FALSE))="","",(VLOOKUP($E122,'NEA Backsheet'!$D$5:$CB$183,N$9,FALSE))),"")</f>
        <v>0</v>
      </c>
      <c r="O122" s="141">
        <f ca="1">IFERROR(IF((VLOOKUP($E122,'NEA Backsheet'!$D$5:$CB$183,O$9,FALSE))="","",(VLOOKUP($E122,'NEA Backsheet'!$D$5:$CB$183,O$9,FALSE))),"")</f>
        <v>6961.4873236364092</v>
      </c>
      <c r="P122" s="134">
        <f ca="1">IFERROR(IF((VLOOKUP($E122,'NEA Backsheet'!$D$5:$CB$183,P$9,FALSE))="","",(VLOOKUP($E122,'NEA Backsheet'!$D$5:$CB$183,P$9,FALSE))),"")</f>
        <v>0</v>
      </c>
      <c r="Q122" s="131">
        <f ca="1">IFERROR(IF((VLOOKUP($E122,'NEA Backsheet'!$D$5:$CB$183,Q$9,FALSE))="","",(VLOOKUP($E122,'NEA Backsheet'!$D$5:$CB$183,Q$9,FALSE))),"")</f>
        <v>0</v>
      </c>
      <c r="R122" s="133">
        <f ca="1">IFERROR(IF((VLOOKUP($E122,'NEA Backsheet'!$D$5:$CB$183,R$9,FALSE))="","",(VLOOKUP($E122,'NEA Backsheet'!$D$5:$CB$183,R$9,FALSE))),"")</f>
        <v>0</v>
      </c>
    </row>
    <row r="123" spans="1:18" ht="15" customHeight="1" x14ac:dyDescent="0.3">
      <c r="A123" s="60">
        <v>109</v>
      </c>
      <c r="B123" s="101" t="str">
        <f ca="1">IFERROR(IF((VLOOKUP($E123,'Org List'!$AJ$10:$AL$188,3,FALSE))="","",(VLOOKUP($E123,'Org List'!$AJ$10:$AL$188,3,FALSE))),"")</f>
        <v>North of England Commissioning Region</v>
      </c>
      <c r="C123" s="102" t="str">
        <f ca="1">IFERROR(IF((VLOOKUP($E123,'Org List'!$AO$10:$AQ$188,3,FALSE))="","",(VLOOKUP($E123,'Org List'!$AO$10:$AQ$188,3,FALSE))),"")</f>
        <v>North East Region</v>
      </c>
      <c r="D123" s="123" t="str">
        <f ca="1">IFERROR(IF((VLOOKUP($E123,'Org List'!$AT$10:$AV$188,3,FALSE))="","",(VLOOKUP($E123,'Org List'!$AT$10:$AV$188,3,FALSE))),"")</f>
        <v>NHS England North (Cumbria And North East)</v>
      </c>
      <c r="E123" s="101" t="str">
        <f t="shared" ca="1" si="3"/>
        <v>E08000021</v>
      </c>
      <c r="F123" s="103" t="str">
        <f ca="1">IF(E123="","",VLOOKUP(E123,'Org List'!$J$9:$K$488,2,0))</f>
        <v>Newcastle upon Tyne</v>
      </c>
      <c r="G123" s="130">
        <f ca="1">IFERROR(IF((VLOOKUP($E123,'NEA Backsheet'!$D$5:$CB$183,G$9,FALSE))="","",(VLOOKUP($E123,'NEA Backsheet'!$D$5:$CB$183,G$9,FALSE))),"")</f>
        <v>8158.0175358923079</v>
      </c>
      <c r="H123" s="131">
        <f ca="1">IFERROR(IF((VLOOKUP($E123,'NEA Backsheet'!$D$5:$CB$183,H$9,FALSE))="","",(VLOOKUP($E123,'NEA Backsheet'!$D$5:$CB$183,H$9,FALSE))),"")</f>
        <v>8324.0342326443679</v>
      </c>
      <c r="I123" s="131">
        <f ca="1">IFERROR(IF((VLOOKUP($E123,'NEA Backsheet'!$D$5:$CB$183,I$9,FALSE))="","",(VLOOKUP($E123,'NEA Backsheet'!$D$5:$CB$183,I$9,FALSE))),"")</f>
        <v>8675.3507860015961</v>
      </c>
      <c r="J123" s="132">
        <f ca="1">IFERROR(IF((VLOOKUP($E123,'NEA Backsheet'!$D$5:$CB$183,J$9,FALSE))="","",(VLOOKUP($E123,'NEA Backsheet'!$D$5:$CB$183,J$9,FALSE))),"")</f>
        <v>8575.8616653566514</v>
      </c>
      <c r="K123" s="130">
        <f ca="1">IFERROR(IF((VLOOKUP($E123,'NEA Backsheet'!$D$5:$CB$183,K$9,FALSE))="","",(VLOOKUP($E123,'NEA Backsheet'!$D$5:$CB$183,K$9,FALSE))),"")</f>
        <v>0</v>
      </c>
      <c r="L123" s="131">
        <f ca="1">IFERROR(IF((VLOOKUP($E123,'NEA Backsheet'!$D$5:$CB$183,L$9,FALSE))="","",(VLOOKUP($E123,'NEA Backsheet'!$D$5:$CB$183,L$9,FALSE))),"")</f>
        <v>0</v>
      </c>
      <c r="M123" s="131">
        <f ca="1">IFERROR(IF((VLOOKUP($E123,'NEA Backsheet'!$D$5:$CB$183,M$9,FALSE))="","",(VLOOKUP($E123,'NEA Backsheet'!$D$5:$CB$183,M$9,FALSE))),"")</f>
        <v>0</v>
      </c>
      <c r="N123" s="133">
        <f ca="1">IFERROR(IF((VLOOKUP($E123,'NEA Backsheet'!$D$5:$CB$183,N$9,FALSE))="","",(VLOOKUP($E123,'NEA Backsheet'!$D$5:$CB$183,N$9,FALSE))),"")</f>
        <v>0</v>
      </c>
      <c r="O123" s="141">
        <f ca="1">IFERROR(IF((VLOOKUP($E123,'NEA Backsheet'!$D$5:$CB$183,O$9,FALSE))="","",(VLOOKUP($E123,'NEA Backsheet'!$D$5:$CB$183,O$9,FALSE))),"")</f>
        <v>8434.5178706809311</v>
      </c>
      <c r="P123" s="134">
        <f ca="1">IFERROR(IF((VLOOKUP($E123,'NEA Backsheet'!$D$5:$CB$183,P$9,FALSE))="","",(VLOOKUP($E123,'NEA Backsheet'!$D$5:$CB$183,P$9,FALSE))),"")</f>
        <v>0</v>
      </c>
      <c r="Q123" s="131">
        <f ca="1">IFERROR(IF((VLOOKUP($E123,'NEA Backsheet'!$D$5:$CB$183,Q$9,FALSE))="","",(VLOOKUP($E123,'NEA Backsheet'!$D$5:$CB$183,Q$9,FALSE))),"")</f>
        <v>0</v>
      </c>
      <c r="R123" s="133">
        <f ca="1">IFERROR(IF((VLOOKUP($E123,'NEA Backsheet'!$D$5:$CB$183,R$9,FALSE))="","",(VLOOKUP($E123,'NEA Backsheet'!$D$5:$CB$183,R$9,FALSE))),"")</f>
        <v>0</v>
      </c>
    </row>
    <row r="124" spans="1:18" ht="15" customHeight="1" x14ac:dyDescent="0.3">
      <c r="A124" s="60">
        <v>110</v>
      </c>
      <c r="B124" s="101" t="str">
        <f ca="1">IFERROR(IF((VLOOKUP($E124,'Org List'!$AJ$10:$AL$188,3,FALSE))="","",(VLOOKUP($E124,'Org List'!$AJ$10:$AL$188,3,FALSE))),"")</f>
        <v>London Commissioning Region</v>
      </c>
      <c r="C124" s="102" t="str">
        <f ca="1">IFERROR(IF((VLOOKUP($E124,'Org List'!$AO$10:$AQ$188,3,FALSE))="","",(VLOOKUP($E124,'Org List'!$AO$10:$AQ$188,3,FALSE))),"")</f>
        <v>London Region</v>
      </c>
      <c r="D124" s="123" t="str">
        <f ca="1">IFERROR(IF((VLOOKUP($E124,'Org List'!$AT$10:$AV$188,3,FALSE))="","",(VLOOKUP($E124,'Org List'!$AT$10:$AV$188,3,FALSE))),"")</f>
        <v>NHS England London</v>
      </c>
      <c r="E124" s="101" t="str">
        <f t="shared" ca="1" si="3"/>
        <v>E09000025</v>
      </c>
      <c r="F124" s="103" t="str">
        <f ca="1">IF(E124="","",VLOOKUP(E124,'Org List'!$J$9:$K$488,2,0))</f>
        <v>Newham</v>
      </c>
      <c r="G124" s="130">
        <f ca="1">IFERROR(IF((VLOOKUP($E124,'NEA Backsheet'!$D$5:$CB$183,G$9,FALSE))="","",(VLOOKUP($E124,'NEA Backsheet'!$D$5:$CB$183,G$9,FALSE))),"")</f>
        <v>7071.3738797522465</v>
      </c>
      <c r="H124" s="131">
        <f ca="1">IFERROR(IF((VLOOKUP($E124,'NEA Backsheet'!$D$5:$CB$183,H$9,FALSE))="","",(VLOOKUP($E124,'NEA Backsheet'!$D$5:$CB$183,H$9,FALSE))),"")</f>
        <v>6862.9012758830158</v>
      </c>
      <c r="I124" s="131">
        <f ca="1">IFERROR(IF((VLOOKUP($E124,'NEA Backsheet'!$D$5:$CB$183,I$9,FALSE))="","",(VLOOKUP($E124,'NEA Backsheet'!$D$5:$CB$183,I$9,FALSE))),"")</f>
        <v>6848.9661640121649</v>
      </c>
      <c r="J124" s="132">
        <f ca="1">IFERROR(IF((VLOOKUP($E124,'NEA Backsheet'!$D$5:$CB$183,J$9,FALSE))="","",(VLOOKUP($E124,'NEA Backsheet'!$D$5:$CB$183,J$9,FALSE))),"")</f>
        <v>7399.4721560421995</v>
      </c>
      <c r="K124" s="130">
        <f ca="1">IFERROR(IF((VLOOKUP($E124,'NEA Backsheet'!$D$5:$CB$183,K$9,FALSE))="","",(VLOOKUP($E124,'NEA Backsheet'!$D$5:$CB$183,K$9,FALSE))),"")</f>
        <v>0</v>
      </c>
      <c r="L124" s="131">
        <f ca="1">IFERROR(IF((VLOOKUP($E124,'NEA Backsheet'!$D$5:$CB$183,L$9,FALSE))="","",(VLOOKUP($E124,'NEA Backsheet'!$D$5:$CB$183,L$9,FALSE))),"")</f>
        <v>0</v>
      </c>
      <c r="M124" s="131">
        <f ca="1">IFERROR(IF((VLOOKUP($E124,'NEA Backsheet'!$D$5:$CB$183,M$9,FALSE))="","",(VLOOKUP($E124,'NEA Backsheet'!$D$5:$CB$183,M$9,FALSE))),"")</f>
        <v>0</v>
      </c>
      <c r="N124" s="133">
        <f ca="1">IFERROR(IF((VLOOKUP($E124,'NEA Backsheet'!$D$5:$CB$183,N$9,FALSE))="","",(VLOOKUP($E124,'NEA Backsheet'!$D$5:$CB$183,N$9,FALSE))),"")</f>
        <v>0</v>
      </c>
      <c r="O124" s="141">
        <f ca="1">IFERROR(IF((VLOOKUP($E124,'NEA Backsheet'!$D$5:$CB$183,O$9,FALSE))="","",(VLOOKUP($E124,'NEA Backsheet'!$D$5:$CB$183,O$9,FALSE))),"")</f>
        <v>7977.2080199636548</v>
      </c>
      <c r="P124" s="134">
        <f ca="1">IFERROR(IF((VLOOKUP($E124,'NEA Backsheet'!$D$5:$CB$183,P$9,FALSE))="","",(VLOOKUP($E124,'NEA Backsheet'!$D$5:$CB$183,P$9,FALSE))),"")</f>
        <v>0</v>
      </c>
      <c r="Q124" s="131">
        <f ca="1">IFERROR(IF((VLOOKUP($E124,'NEA Backsheet'!$D$5:$CB$183,Q$9,FALSE))="","",(VLOOKUP($E124,'NEA Backsheet'!$D$5:$CB$183,Q$9,FALSE))),"")</f>
        <v>0</v>
      </c>
      <c r="R124" s="133">
        <f ca="1">IFERROR(IF((VLOOKUP($E124,'NEA Backsheet'!$D$5:$CB$183,R$9,FALSE))="","",(VLOOKUP($E124,'NEA Backsheet'!$D$5:$CB$183,R$9,FALSE))),"")</f>
        <v>0</v>
      </c>
    </row>
    <row r="125" spans="1:18" ht="15" customHeight="1" x14ac:dyDescent="0.3">
      <c r="A125" s="60">
        <v>111</v>
      </c>
      <c r="B125" s="101" t="str">
        <f ca="1">IFERROR(IF((VLOOKUP($E125,'Org List'!$AJ$10:$AL$188,3,FALSE))="","",(VLOOKUP($E125,'Org List'!$AJ$10:$AL$188,3,FALSE))),"")</f>
        <v>Midlands and East of England Commissioning Region</v>
      </c>
      <c r="C125" s="102" t="str">
        <f ca="1">IFERROR(IF((VLOOKUP($E125,'Org List'!$AO$10:$AQ$188,3,FALSE))="","",(VLOOKUP($E125,'Org List'!$AO$10:$AQ$188,3,FALSE))),"")</f>
        <v>East Region</v>
      </c>
      <c r="D125" s="123" t="str">
        <f ca="1">IFERROR(IF((VLOOKUP($E125,'Org List'!$AT$10:$AV$188,3,FALSE))="","",(VLOOKUP($E125,'Org List'!$AT$10:$AV$188,3,FALSE))),"")</f>
        <v>NHS England Midlands And East (East)</v>
      </c>
      <c r="E125" s="101" t="str">
        <f t="shared" ca="1" si="3"/>
        <v>E10000020</v>
      </c>
      <c r="F125" s="103" t="str">
        <f ca="1">IF(E125="","",VLOOKUP(E125,'Org List'!$J$9:$K$488,2,0))</f>
        <v>Norfolk</v>
      </c>
      <c r="G125" s="130">
        <f ca="1">IFERROR(IF((VLOOKUP($E125,'NEA Backsheet'!$D$5:$CB$183,G$9,FALSE))="","",(VLOOKUP($E125,'NEA Backsheet'!$D$5:$CB$183,G$9,FALSE))),"")</f>
        <v>24029.154637785337</v>
      </c>
      <c r="H125" s="131">
        <f ca="1">IFERROR(IF((VLOOKUP($E125,'NEA Backsheet'!$D$5:$CB$183,H$9,FALSE))="","",(VLOOKUP($E125,'NEA Backsheet'!$D$5:$CB$183,H$9,FALSE))),"")</f>
        <v>23493.614683156171</v>
      </c>
      <c r="I125" s="131">
        <f ca="1">IFERROR(IF((VLOOKUP($E125,'NEA Backsheet'!$D$5:$CB$183,I$9,FALSE))="","",(VLOOKUP($E125,'NEA Backsheet'!$D$5:$CB$183,I$9,FALSE))),"")</f>
        <v>24941.500860301363</v>
      </c>
      <c r="J125" s="132">
        <f ca="1">IFERROR(IF((VLOOKUP($E125,'NEA Backsheet'!$D$5:$CB$183,J$9,FALSE))="","",(VLOOKUP($E125,'NEA Backsheet'!$D$5:$CB$183,J$9,FALSE))),"")</f>
        <v>24749.127815238709</v>
      </c>
      <c r="K125" s="130">
        <f ca="1">IFERROR(IF((VLOOKUP($E125,'NEA Backsheet'!$D$5:$CB$183,K$9,FALSE))="","",(VLOOKUP($E125,'NEA Backsheet'!$D$5:$CB$183,K$9,FALSE))),"")</f>
        <v>0</v>
      </c>
      <c r="L125" s="131">
        <f ca="1">IFERROR(IF((VLOOKUP($E125,'NEA Backsheet'!$D$5:$CB$183,L$9,FALSE))="","",(VLOOKUP($E125,'NEA Backsheet'!$D$5:$CB$183,L$9,FALSE))),"")</f>
        <v>0</v>
      </c>
      <c r="M125" s="131">
        <f ca="1">IFERROR(IF((VLOOKUP($E125,'NEA Backsheet'!$D$5:$CB$183,M$9,FALSE))="","",(VLOOKUP($E125,'NEA Backsheet'!$D$5:$CB$183,M$9,FALSE))),"")</f>
        <v>0</v>
      </c>
      <c r="N125" s="133">
        <f ca="1">IFERROR(IF((VLOOKUP($E125,'NEA Backsheet'!$D$5:$CB$183,N$9,FALSE))="","",(VLOOKUP($E125,'NEA Backsheet'!$D$5:$CB$183,N$9,FALSE))),"")</f>
        <v>0</v>
      </c>
      <c r="O125" s="141">
        <f ca="1">IFERROR(IF((VLOOKUP($E125,'NEA Backsheet'!$D$5:$CB$183,O$9,FALSE))="","",(VLOOKUP($E125,'NEA Backsheet'!$D$5:$CB$183,O$9,FALSE))),"")</f>
        <v>24704.706987443402</v>
      </c>
      <c r="P125" s="134">
        <f ca="1">IFERROR(IF((VLOOKUP($E125,'NEA Backsheet'!$D$5:$CB$183,P$9,FALSE))="","",(VLOOKUP($E125,'NEA Backsheet'!$D$5:$CB$183,P$9,FALSE))),"")</f>
        <v>0</v>
      </c>
      <c r="Q125" s="131">
        <f ca="1">IFERROR(IF((VLOOKUP($E125,'NEA Backsheet'!$D$5:$CB$183,Q$9,FALSE))="","",(VLOOKUP($E125,'NEA Backsheet'!$D$5:$CB$183,Q$9,FALSE))),"")</f>
        <v>0</v>
      </c>
      <c r="R125" s="133">
        <f ca="1">IFERROR(IF((VLOOKUP($E125,'NEA Backsheet'!$D$5:$CB$183,R$9,FALSE))="","",(VLOOKUP($E125,'NEA Backsheet'!$D$5:$CB$183,R$9,FALSE))),"")</f>
        <v>0</v>
      </c>
    </row>
    <row r="126" spans="1:18" ht="15" customHeight="1" x14ac:dyDescent="0.3">
      <c r="A126" s="60">
        <v>112</v>
      </c>
      <c r="B126" s="101" t="str">
        <f ca="1">IFERROR(IF((VLOOKUP($E126,'Org List'!$AJ$10:$AL$188,3,FALSE))="","",(VLOOKUP($E126,'Org List'!$AJ$10:$AL$188,3,FALSE))),"")</f>
        <v>North of England Commissioning Region</v>
      </c>
      <c r="C126" s="102" t="str">
        <f ca="1">IFERROR(IF((VLOOKUP($E126,'Org List'!$AO$10:$AQ$188,3,FALSE))="","",(VLOOKUP($E126,'Org List'!$AO$10:$AQ$188,3,FALSE))),"")</f>
        <v>Yorkshire and The Humber Region</v>
      </c>
      <c r="D126" s="123" t="str">
        <f ca="1">IFERROR(IF((VLOOKUP($E126,'Org List'!$AT$10:$AV$188,3,FALSE))="","",(VLOOKUP($E126,'Org List'!$AT$10:$AV$188,3,FALSE))),"")</f>
        <v>NHS England North (Yorkshire And Humber)</v>
      </c>
      <c r="E126" s="101" t="str">
        <f t="shared" ca="1" si="3"/>
        <v>E06000012</v>
      </c>
      <c r="F126" s="103" t="str">
        <f ca="1">IF(E126="","",VLOOKUP(E126,'Org List'!$J$9:$K$488,2,0))</f>
        <v>North East Lincolnshire</v>
      </c>
      <c r="G126" s="130">
        <f ca="1">IFERROR(IF((VLOOKUP($E126,'NEA Backsheet'!$D$5:$CB$183,G$9,FALSE))="","",(VLOOKUP($E126,'NEA Backsheet'!$D$5:$CB$183,G$9,FALSE))),"")</f>
        <v>3415.8269616810412</v>
      </c>
      <c r="H126" s="131">
        <f ca="1">IFERROR(IF((VLOOKUP($E126,'NEA Backsheet'!$D$5:$CB$183,H$9,FALSE))="","",(VLOOKUP($E126,'NEA Backsheet'!$D$5:$CB$183,H$9,FALSE))),"")</f>
        <v>3642.5396517828249</v>
      </c>
      <c r="I126" s="131">
        <f ca="1">IFERROR(IF((VLOOKUP($E126,'NEA Backsheet'!$D$5:$CB$183,I$9,FALSE))="","",(VLOOKUP($E126,'NEA Backsheet'!$D$5:$CB$183,I$9,FALSE))),"")</f>
        <v>4171.895055934061</v>
      </c>
      <c r="J126" s="132">
        <f ca="1">IFERROR(IF((VLOOKUP($E126,'NEA Backsheet'!$D$5:$CB$183,J$9,FALSE))="","",(VLOOKUP($E126,'NEA Backsheet'!$D$5:$CB$183,J$9,FALSE))),"")</f>
        <v>4202.6363637663453</v>
      </c>
      <c r="K126" s="130">
        <f ca="1">IFERROR(IF((VLOOKUP($E126,'NEA Backsheet'!$D$5:$CB$183,K$9,FALSE))="","",(VLOOKUP($E126,'NEA Backsheet'!$D$5:$CB$183,K$9,FALSE))),"")</f>
        <v>0</v>
      </c>
      <c r="L126" s="131">
        <f ca="1">IFERROR(IF((VLOOKUP($E126,'NEA Backsheet'!$D$5:$CB$183,L$9,FALSE))="","",(VLOOKUP($E126,'NEA Backsheet'!$D$5:$CB$183,L$9,FALSE))),"")</f>
        <v>0</v>
      </c>
      <c r="M126" s="131">
        <f ca="1">IFERROR(IF((VLOOKUP($E126,'NEA Backsheet'!$D$5:$CB$183,M$9,FALSE))="","",(VLOOKUP($E126,'NEA Backsheet'!$D$5:$CB$183,M$9,FALSE))),"")</f>
        <v>0</v>
      </c>
      <c r="N126" s="133">
        <f ca="1">IFERROR(IF((VLOOKUP($E126,'NEA Backsheet'!$D$5:$CB$183,N$9,FALSE))="","",(VLOOKUP($E126,'NEA Backsheet'!$D$5:$CB$183,N$9,FALSE))),"")</f>
        <v>0</v>
      </c>
      <c r="O126" s="141">
        <f ca="1">IFERROR(IF((VLOOKUP($E126,'NEA Backsheet'!$D$5:$CB$183,O$9,FALSE))="","",(VLOOKUP($E126,'NEA Backsheet'!$D$5:$CB$183,O$9,FALSE))),"")</f>
        <v>4109.1718308641612</v>
      </c>
      <c r="P126" s="134">
        <f ca="1">IFERROR(IF((VLOOKUP($E126,'NEA Backsheet'!$D$5:$CB$183,P$9,FALSE))="","",(VLOOKUP($E126,'NEA Backsheet'!$D$5:$CB$183,P$9,FALSE))),"")</f>
        <v>0</v>
      </c>
      <c r="Q126" s="131">
        <f ca="1">IFERROR(IF((VLOOKUP($E126,'NEA Backsheet'!$D$5:$CB$183,Q$9,FALSE))="","",(VLOOKUP($E126,'NEA Backsheet'!$D$5:$CB$183,Q$9,FALSE))),"")</f>
        <v>0</v>
      </c>
      <c r="R126" s="133">
        <f ca="1">IFERROR(IF((VLOOKUP($E126,'NEA Backsheet'!$D$5:$CB$183,R$9,FALSE))="","",(VLOOKUP($E126,'NEA Backsheet'!$D$5:$CB$183,R$9,FALSE))),"")</f>
        <v>0</v>
      </c>
    </row>
    <row r="127" spans="1:18" ht="15" customHeight="1" x14ac:dyDescent="0.3">
      <c r="A127" s="60">
        <v>113</v>
      </c>
      <c r="B127" s="101" t="str">
        <f ca="1">IFERROR(IF((VLOOKUP($E127,'Org List'!$AJ$10:$AL$188,3,FALSE))="","",(VLOOKUP($E127,'Org List'!$AJ$10:$AL$188,3,FALSE))),"")</f>
        <v>North of England Commissioning Region</v>
      </c>
      <c r="C127" s="102" t="str">
        <f ca="1">IFERROR(IF((VLOOKUP($E127,'Org List'!$AO$10:$AQ$188,3,FALSE))="","",(VLOOKUP($E127,'Org List'!$AO$10:$AQ$188,3,FALSE))),"")</f>
        <v>Yorkshire and The Humber Region</v>
      </c>
      <c r="D127" s="123" t="str">
        <f ca="1">IFERROR(IF((VLOOKUP($E127,'Org List'!$AT$10:$AV$188,3,FALSE))="","",(VLOOKUP($E127,'Org List'!$AT$10:$AV$188,3,FALSE))),"")</f>
        <v>NHS England North (Yorkshire And Humber)</v>
      </c>
      <c r="E127" s="101" t="str">
        <f t="shared" ca="1" si="3"/>
        <v>E06000013</v>
      </c>
      <c r="F127" s="103" t="str">
        <f ca="1">IF(E127="","",VLOOKUP(E127,'Org List'!$J$9:$K$488,2,0))</f>
        <v>North Lincolnshire</v>
      </c>
      <c r="G127" s="130">
        <f ca="1">IFERROR(IF((VLOOKUP($E127,'NEA Backsheet'!$D$5:$CB$183,G$9,FALSE))="","",(VLOOKUP($E127,'NEA Backsheet'!$D$5:$CB$183,G$9,FALSE))),"")</f>
        <v>4453.8282139688081</v>
      </c>
      <c r="H127" s="131">
        <f ca="1">IFERROR(IF((VLOOKUP($E127,'NEA Backsheet'!$D$5:$CB$183,H$9,FALSE))="","",(VLOOKUP($E127,'NEA Backsheet'!$D$5:$CB$183,H$9,FALSE))),"")</f>
        <v>4573.6748418800298</v>
      </c>
      <c r="I127" s="131">
        <f ca="1">IFERROR(IF((VLOOKUP($E127,'NEA Backsheet'!$D$5:$CB$183,I$9,FALSE))="","",(VLOOKUP($E127,'NEA Backsheet'!$D$5:$CB$183,I$9,FALSE))),"")</f>
        <v>4874.0461795421297</v>
      </c>
      <c r="J127" s="132">
        <f ca="1">IFERROR(IF((VLOOKUP($E127,'NEA Backsheet'!$D$5:$CB$183,J$9,FALSE))="","",(VLOOKUP($E127,'NEA Backsheet'!$D$5:$CB$183,J$9,FALSE))),"")</f>
        <v>4754.223003086141</v>
      </c>
      <c r="K127" s="130">
        <f ca="1">IFERROR(IF((VLOOKUP($E127,'NEA Backsheet'!$D$5:$CB$183,K$9,FALSE))="","",(VLOOKUP($E127,'NEA Backsheet'!$D$5:$CB$183,K$9,FALSE))),"")</f>
        <v>0</v>
      </c>
      <c r="L127" s="131">
        <f ca="1">IFERROR(IF((VLOOKUP($E127,'NEA Backsheet'!$D$5:$CB$183,L$9,FALSE))="","",(VLOOKUP($E127,'NEA Backsheet'!$D$5:$CB$183,L$9,FALSE))),"")</f>
        <v>0</v>
      </c>
      <c r="M127" s="131">
        <f ca="1">IFERROR(IF((VLOOKUP($E127,'NEA Backsheet'!$D$5:$CB$183,M$9,FALSE))="","",(VLOOKUP($E127,'NEA Backsheet'!$D$5:$CB$183,M$9,FALSE))),"")</f>
        <v>0</v>
      </c>
      <c r="N127" s="133">
        <f ca="1">IFERROR(IF((VLOOKUP($E127,'NEA Backsheet'!$D$5:$CB$183,N$9,FALSE))="","",(VLOOKUP($E127,'NEA Backsheet'!$D$5:$CB$183,N$9,FALSE))),"")</f>
        <v>0</v>
      </c>
      <c r="O127" s="141">
        <f ca="1">IFERROR(IF((VLOOKUP($E127,'NEA Backsheet'!$D$5:$CB$183,O$9,FALSE))="","",(VLOOKUP($E127,'NEA Backsheet'!$D$5:$CB$183,O$9,FALSE))),"")</f>
        <v>5031.9087060998827</v>
      </c>
      <c r="P127" s="134">
        <f ca="1">IFERROR(IF((VLOOKUP($E127,'NEA Backsheet'!$D$5:$CB$183,P$9,FALSE))="","",(VLOOKUP($E127,'NEA Backsheet'!$D$5:$CB$183,P$9,FALSE))),"")</f>
        <v>0</v>
      </c>
      <c r="Q127" s="131">
        <f ca="1">IFERROR(IF((VLOOKUP($E127,'NEA Backsheet'!$D$5:$CB$183,Q$9,FALSE))="","",(VLOOKUP($E127,'NEA Backsheet'!$D$5:$CB$183,Q$9,FALSE))),"")</f>
        <v>0</v>
      </c>
      <c r="R127" s="133">
        <f ca="1">IFERROR(IF((VLOOKUP($E127,'NEA Backsheet'!$D$5:$CB$183,R$9,FALSE))="","",(VLOOKUP($E127,'NEA Backsheet'!$D$5:$CB$183,R$9,FALSE))),"")</f>
        <v>0</v>
      </c>
    </row>
    <row r="128" spans="1:18" ht="15" customHeight="1" x14ac:dyDescent="0.3">
      <c r="A128" s="60">
        <v>114</v>
      </c>
      <c r="B128" s="101" t="str">
        <f ca="1">IFERROR(IF((VLOOKUP($E128,'Org List'!$AJ$10:$AL$188,3,FALSE))="","",(VLOOKUP($E128,'Org List'!$AJ$10:$AL$188,3,FALSE))),"")</f>
        <v>South West England Commissioning Region</v>
      </c>
      <c r="C128" s="102" t="str">
        <f ca="1">IFERROR(IF((VLOOKUP($E128,'Org List'!$AO$10:$AQ$188,3,FALSE))="","",(VLOOKUP($E128,'Org List'!$AO$10:$AQ$188,3,FALSE))),"")</f>
        <v>South West Region</v>
      </c>
      <c r="D128" s="123" t="str">
        <f ca="1">IFERROR(IF((VLOOKUP($E128,'Org List'!$AT$10:$AV$188,3,FALSE))="","",(VLOOKUP($E128,'Org List'!$AT$10:$AV$188,3,FALSE))),"")</f>
        <v>NHS England South West (South West North)</v>
      </c>
      <c r="E128" s="101" t="str">
        <f t="shared" ca="1" si="3"/>
        <v>E06000024</v>
      </c>
      <c r="F128" s="103" t="str">
        <f ca="1">IF(E128="","",VLOOKUP(E128,'Org List'!$J$9:$K$488,2,0))</f>
        <v>North Somerset</v>
      </c>
      <c r="G128" s="130">
        <f ca="1">IFERROR(IF((VLOOKUP($E128,'NEA Backsheet'!$D$5:$CB$183,G$9,FALSE))="","",(VLOOKUP($E128,'NEA Backsheet'!$D$5:$CB$183,G$9,FALSE))),"")</f>
        <v>5042.0504223683838</v>
      </c>
      <c r="H128" s="131">
        <f ca="1">IFERROR(IF((VLOOKUP($E128,'NEA Backsheet'!$D$5:$CB$183,H$9,FALSE))="","",(VLOOKUP($E128,'NEA Backsheet'!$D$5:$CB$183,H$9,FALSE))),"")</f>
        <v>5031.9651376704678</v>
      </c>
      <c r="I128" s="131">
        <f ca="1">IFERROR(IF((VLOOKUP($E128,'NEA Backsheet'!$D$5:$CB$183,I$9,FALSE))="","",(VLOOKUP($E128,'NEA Backsheet'!$D$5:$CB$183,I$9,FALSE))),"")</f>
        <v>5336.5987695178846</v>
      </c>
      <c r="J128" s="132">
        <f ca="1">IFERROR(IF((VLOOKUP($E128,'NEA Backsheet'!$D$5:$CB$183,J$9,FALSE))="","",(VLOOKUP($E128,'NEA Backsheet'!$D$5:$CB$183,J$9,FALSE))),"")</f>
        <v>5393.7556112629318</v>
      </c>
      <c r="K128" s="130">
        <f ca="1">IFERROR(IF((VLOOKUP($E128,'NEA Backsheet'!$D$5:$CB$183,K$9,FALSE))="","",(VLOOKUP($E128,'NEA Backsheet'!$D$5:$CB$183,K$9,FALSE))),"")</f>
        <v>0</v>
      </c>
      <c r="L128" s="131">
        <f ca="1">IFERROR(IF((VLOOKUP($E128,'NEA Backsheet'!$D$5:$CB$183,L$9,FALSE))="","",(VLOOKUP($E128,'NEA Backsheet'!$D$5:$CB$183,L$9,FALSE))),"")</f>
        <v>0</v>
      </c>
      <c r="M128" s="131">
        <f ca="1">IFERROR(IF((VLOOKUP($E128,'NEA Backsheet'!$D$5:$CB$183,M$9,FALSE))="","",(VLOOKUP($E128,'NEA Backsheet'!$D$5:$CB$183,M$9,FALSE))),"")</f>
        <v>0</v>
      </c>
      <c r="N128" s="133">
        <f ca="1">IFERROR(IF((VLOOKUP($E128,'NEA Backsheet'!$D$5:$CB$183,N$9,FALSE))="","",(VLOOKUP($E128,'NEA Backsheet'!$D$5:$CB$183,N$9,FALSE))),"")</f>
        <v>0</v>
      </c>
      <c r="O128" s="141">
        <f ca="1">IFERROR(IF((VLOOKUP($E128,'NEA Backsheet'!$D$5:$CB$183,O$9,FALSE))="","",(VLOOKUP($E128,'NEA Backsheet'!$D$5:$CB$183,O$9,FALSE))),"")</f>
        <v>5448.4414108342517</v>
      </c>
      <c r="P128" s="134">
        <f ca="1">IFERROR(IF((VLOOKUP($E128,'NEA Backsheet'!$D$5:$CB$183,P$9,FALSE))="","",(VLOOKUP($E128,'NEA Backsheet'!$D$5:$CB$183,P$9,FALSE))),"")</f>
        <v>0</v>
      </c>
      <c r="Q128" s="131">
        <f ca="1">IFERROR(IF((VLOOKUP($E128,'NEA Backsheet'!$D$5:$CB$183,Q$9,FALSE))="","",(VLOOKUP($E128,'NEA Backsheet'!$D$5:$CB$183,Q$9,FALSE))),"")</f>
        <v>0</v>
      </c>
      <c r="R128" s="133">
        <f ca="1">IFERROR(IF((VLOOKUP($E128,'NEA Backsheet'!$D$5:$CB$183,R$9,FALSE))="","",(VLOOKUP($E128,'NEA Backsheet'!$D$5:$CB$183,R$9,FALSE))),"")</f>
        <v>0</v>
      </c>
    </row>
    <row r="129" spans="1:18" ht="15" customHeight="1" x14ac:dyDescent="0.3">
      <c r="A129" s="60">
        <v>115</v>
      </c>
      <c r="B129" s="101" t="str">
        <f ca="1">IFERROR(IF((VLOOKUP($E129,'Org List'!$AJ$10:$AL$188,3,FALSE))="","",(VLOOKUP($E129,'Org List'!$AJ$10:$AL$188,3,FALSE))),"")</f>
        <v>North of England Commissioning Region</v>
      </c>
      <c r="C129" s="102" t="str">
        <f ca="1">IFERROR(IF((VLOOKUP($E129,'Org List'!$AO$10:$AQ$188,3,FALSE))="","",(VLOOKUP($E129,'Org List'!$AO$10:$AQ$188,3,FALSE))),"")</f>
        <v>North East Region</v>
      </c>
      <c r="D129" s="123" t="str">
        <f ca="1">IFERROR(IF((VLOOKUP($E129,'Org List'!$AT$10:$AV$188,3,FALSE))="","",(VLOOKUP($E129,'Org List'!$AT$10:$AV$188,3,FALSE))),"")</f>
        <v>NHS England North (Cumbria And North East)</v>
      </c>
      <c r="E129" s="101" t="str">
        <f t="shared" ca="1" si="3"/>
        <v>E08000022</v>
      </c>
      <c r="F129" s="103" t="str">
        <f ca="1">IF(E129="","",VLOOKUP(E129,'Org List'!$J$9:$K$488,2,0))</f>
        <v>North Tyneside</v>
      </c>
      <c r="G129" s="130">
        <f ca="1">IFERROR(IF((VLOOKUP($E129,'NEA Backsheet'!$D$5:$CB$183,G$9,FALSE))="","",(VLOOKUP($E129,'NEA Backsheet'!$D$5:$CB$183,G$9,FALSE))),"")</f>
        <v>6464.0779508654668</v>
      </c>
      <c r="H129" s="131">
        <f ca="1">IFERROR(IF((VLOOKUP($E129,'NEA Backsheet'!$D$5:$CB$183,H$9,FALSE))="","",(VLOOKUP($E129,'NEA Backsheet'!$D$5:$CB$183,H$9,FALSE))),"")</f>
        <v>6522.8166298405658</v>
      </c>
      <c r="I129" s="131">
        <f ca="1">IFERROR(IF((VLOOKUP($E129,'NEA Backsheet'!$D$5:$CB$183,I$9,FALSE))="","",(VLOOKUP($E129,'NEA Backsheet'!$D$5:$CB$183,I$9,FALSE))),"")</f>
        <v>6857.5459795966226</v>
      </c>
      <c r="J129" s="132">
        <f ca="1">IFERROR(IF((VLOOKUP($E129,'NEA Backsheet'!$D$5:$CB$183,J$9,FALSE))="","",(VLOOKUP($E129,'NEA Backsheet'!$D$5:$CB$183,J$9,FALSE))),"")</f>
        <v>6998.9335522517995</v>
      </c>
      <c r="K129" s="130">
        <f ca="1">IFERROR(IF((VLOOKUP($E129,'NEA Backsheet'!$D$5:$CB$183,K$9,FALSE))="","",(VLOOKUP($E129,'NEA Backsheet'!$D$5:$CB$183,K$9,FALSE))),"")</f>
        <v>0</v>
      </c>
      <c r="L129" s="131">
        <f ca="1">IFERROR(IF((VLOOKUP($E129,'NEA Backsheet'!$D$5:$CB$183,L$9,FALSE))="","",(VLOOKUP($E129,'NEA Backsheet'!$D$5:$CB$183,L$9,FALSE))),"")</f>
        <v>0</v>
      </c>
      <c r="M129" s="131">
        <f ca="1">IFERROR(IF((VLOOKUP($E129,'NEA Backsheet'!$D$5:$CB$183,M$9,FALSE))="","",(VLOOKUP($E129,'NEA Backsheet'!$D$5:$CB$183,M$9,FALSE))),"")</f>
        <v>0</v>
      </c>
      <c r="N129" s="133">
        <f ca="1">IFERROR(IF((VLOOKUP($E129,'NEA Backsheet'!$D$5:$CB$183,N$9,FALSE))="","",(VLOOKUP($E129,'NEA Backsheet'!$D$5:$CB$183,N$9,FALSE))),"")</f>
        <v>0</v>
      </c>
      <c r="O129" s="141">
        <f ca="1">IFERROR(IF((VLOOKUP($E129,'NEA Backsheet'!$D$5:$CB$183,O$9,FALSE))="","",(VLOOKUP($E129,'NEA Backsheet'!$D$5:$CB$183,O$9,FALSE))),"")</f>
        <v>6481.3855961822055</v>
      </c>
      <c r="P129" s="134">
        <f ca="1">IFERROR(IF((VLOOKUP($E129,'NEA Backsheet'!$D$5:$CB$183,P$9,FALSE))="","",(VLOOKUP($E129,'NEA Backsheet'!$D$5:$CB$183,P$9,FALSE))),"")</f>
        <v>0</v>
      </c>
      <c r="Q129" s="131">
        <f ca="1">IFERROR(IF((VLOOKUP($E129,'NEA Backsheet'!$D$5:$CB$183,Q$9,FALSE))="","",(VLOOKUP($E129,'NEA Backsheet'!$D$5:$CB$183,Q$9,FALSE))),"")</f>
        <v>0</v>
      </c>
      <c r="R129" s="133">
        <f ca="1">IFERROR(IF((VLOOKUP($E129,'NEA Backsheet'!$D$5:$CB$183,R$9,FALSE))="","",(VLOOKUP($E129,'NEA Backsheet'!$D$5:$CB$183,R$9,FALSE))),"")</f>
        <v>0</v>
      </c>
    </row>
    <row r="130" spans="1:18" ht="15" customHeight="1" x14ac:dyDescent="0.3">
      <c r="A130" s="60">
        <v>116</v>
      </c>
      <c r="B130" s="101" t="str">
        <f ca="1">IFERROR(IF((VLOOKUP($E130,'Org List'!$AJ$10:$AL$188,3,FALSE))="","",(VLOOKUP($E130,'Org List'!$AJ$10:$AL$188,3,FALSE))),"")</f>
        <v>North of England Commissioning Region</v>
      </c>
      <c r="C130" s="102" t="str">
        <f ca="1">IFERROR(IF((VLOOKUP($E130,'Org List'!$AO$10:$AQ$188,3,FALSE))="","",(VLOOKUP($E130,'Org List'!$AO$10:$AQ$188,3,FALSE))),"")</f>
        <v>Yorkshire and The Humber Region</v>
      </c>
      <c r="D130" s="123" t="str">
        <f ca="1">IFERROR(IF((VLOOKUP($E130,'Org List'!$AT$10:$AV$188,3,FALSE))="","",(VLOOKUP($E130,'Org List'!$AT$10:$AV$188,3,FALSE))),"")</f>
        <v>NHS England North (Yorkshire And Humber)</v>
      </c>
      <c r="E130" s="101" t="str">
        <f t="shared" ca="1" si="3"/>
        <v>E10000023</v>
      </c>
      <c r="F130" s="103" t="str">
        <f ca="1">IF(E130="","",VLOOKUP(E130,'Org List'!$J$9:$K$488,2,0))</f>
        <v>North Yorkshire</v>
      </c>
      <c r="G130" s="130">
        <f ca="1">IFERROR(IF((VLOOKUP($E130,'NEA Backsheet'!$D$5:$CB$183,G$9,FALSE))="","",(VLOOKUP($E130,'NEA Backsheet'!$D$5:$CB$183,G$9,FALSE))),"")</f>
        <v>16527.843257289765</v>
      </c>
      <c r="H130" s="131">
        <f ca="1">IFERROR(IF((VLOOKUP($E130,'NEA Backsheet'!$D$5:$CB$183,H$9,FALSE))="","",(VLOOKUP($E130,'NEA Backsheet'!$D$5:$CB$183,H$9,FALSE))),"")</f>
        <v>16347.888272314212</v>
      </c>
      <c r="I130" s="131">
        <f ca="1">IFERROR(IF((VLOOKUP($E130,'NEA Backsheet'!$D$5:$CB$183,I$9,FALSE))="","",(VLOOKUP($E130,'NEA Backsheet'!$D$5:$CB$183,I$9,FALSE))),"")</f>
        <v>17706.679280835477</v>
      </c>
      <c r="J130" s="132">
        <f ca="1">IFERROR(IF((VLOOKUP($E130,'NEA Backsheet'!$D$5:$CB$183,J$9,FALSE))="","",(VLOOKUP($E130,'NEA Backsheet'!$D$5:$CB$183,J$9,FALSE))),"")</f>
        <v>17224.133344561717</v>
      </c>
      <c r="K130" s="130">
        <f ca="1">IFERROR(IF((VLOOKUP($E130,'NEA Backsheet'!$D$5:$CB$183,K$9,FALSE))="","",(VLOOKUP($E130,'NEA Backsheet'!$D$5:$CB$183,K$9,FALSE))),"")</f>
        <v>0</v>
      </c>
      <c r="L130" s="131">
        <f ca="1">IFERROR(IF((VLOOKUP($E130,'NEA Backsheet'!$D$5:$CB$183,L$9,FALSE))="","",(VLOOKUP($E130,'NEA Backsheet'!$D$5:$CB$183,L$9,FALSE))),"")</f>
        <v>0</v>
      </c>
      <c r="M130" s="131">
        <f ca="1">IFERROR(IF((VLOOKUP($E130,'NEA Backsheet'!$D$5:$CB$183,M$9,FALSE))="","",(VLOOKUP($E130,'NEA Backsheet'!$D$5:$CB$183,M$9,FALSE))),"")</f>
        <v>0</v>
      </c>
      <c r="N130" s="133">
        <f ca="1">IFERROR(IF((VLOOKUP($E130,'NEA Backsheet'!$D$5:$CB$183,N$9,FALSE))="","",(VLOOKUP($E130,'NEA Backsheet'!$D$5:$CB$183,N$9,FALSE))),"")</f>
        <v>0</v>
      </c>
      <c r="O130" s="141">
        <f ca="1">IFERROR(IF((VLOOKUP($E130,'NEA Backsheet'!$D$5:$CB$183,O$9,FALSE))="","",(VLOOKUP($E130,'NEA Backsheet'!$D$5:$CB$183,O$9,FALSE))),"")</f>
        <v>17324.911925533059</v>
      </c>
      <c r="P130" s="134">
        <f ca="1">IFERROR(IF((VLOOKUP($E130,'NEA Backsheet'!$D$5:$CB$183,P$9,FALSE))="","",(VLOOKUP($E130,'NEA Backsheet'!$D$5:$CB$183,P$9,FALSE))),"")</f>
        <v>0</v>
      </c>
      <c r="Q130" s="131">
        <f ca="1">IFERROR(IF((VLOOKUP($E130,'NEA Backsheet'!$D$5:$CB$183,Q$9,FALSE))="","",(VLOOKUP($E130,'NEA Backsheet'!$D$5:$CB$183,Q$9,FALSE))),"")</f>
        <v>0</v>
      </c>
      <c r="R130" s="133">
        <f ca="1">IFERROR(IF((VLOOKUP($E130,'NEA Backsheet'!$D$5:$CB$183,R$9,FALSE))="","",(VLOOKUP($E130,'NEA Backsheet'!$D$5:$CB$183,R$9,FALSE))),"")</f>
        <v>0</v>
      </c>
    </row>
    <row r="131" spans="1:18" ht="15" customHeight="1" x14ac:dyDescent="0.3">
      <c r="A131" s="60">
        <v>117</v>
      </c>
      <c r="B131" s="101" t="str">
        <f ca="1">IFERROR(IF((VLOOKUP($E131,'Org List'!$AJ$10:$AL$188,3,FALSE))="","",(VLOOKUP($E131,'Org List'!$AJ$10:$AL$188,3,FALSE))),"")</f>
        <v>Midlands and East of England Commissioning Region</v>
      </c>
      <c r="C131" s="102" t="str">
        <f ca="1">IFERROR(IF((VLOOKUP($E131,'Org List'!$AO$10:$AQ$188,3,FALSE))="","",(VLOOKUP($E131,'Org List'!$AO$10:$AQ$188,3,FALSE))),"")</f>
        <v>East Midlands Region</v>
      </c>
      <c r="D131" s="123" t="str">
        <f ca="1">IFERROR(IF((VLOOKUP($E131,'Org List'!$AT$10:$AV$188,3,FALSE))="","",(VLOOKUP($E131,'Org List'!$AT$10:$AV$188,3,FALSE))),"")</f>
        <v>NHS England Midlands And East (Central Midlands)</v>
      </c>
      <c r="E131" s="101" t="str">
        <f t="shared" ca="1" si="3"/>
        <v>E10000021</v>
      </c>
      <c r="F131" s="103" t="str">
        <f ca="1">IF(E131="","",VLOOKUP(E131,'Org List'!$J$9:$K$488,2,0))</f>
        <v>Northamptonshire</v>
      </c>
      <c r="G131" s="130">
        <f ca="1">IFERROR(IF((VLOOKUP($E131,'NEA Backsheet'!$D$5:$CB$183,G$9,FALSE))="","",(VLOOKUP($E131,'NEA Backsheet'!$D$5:$CB$183,G$9,FALSE))),"")</f>
        <v>21759.251005008831</v>
      </c>
      <c r="H131" s="131">
        <f ca="1">IFERROR(IF((VLOOKUP($E131,'NEA Backsheet'!$D$5:$CB$183,H$9,FALSE))="","",(VLOOKUP($E131,'NEA Backsheet'!$D$5:$CB$183,H$9,FALSE))),"")</f>
        <v>21021.610035704522</v>
      </c>
      <c r="I131" s="131">
        <f ca="1">IFERROR(IF((VLOOKUP($E131,'NEA Backsheet'!$D$5:$CB$183,I$9,FALSE))="","",(VLOOKUP($E131,'NEA Backsheet'!$D$5:$CB$183,I$9,FALSE))),"")</f>
        <v>21526.985526753197</v>
      </c>
      <c r="J131" s="132">
        <f ca="1">IFERROR(IF((VLOOKUP($E131,'NEA Backsheet'!$D$5:$CB$183,J$9,FALSE))="","",(VLOOKUP($E131,'NEA Backsheet'!$D$5:$CB$183,J$9,FALSE))),"")</f>
        <v>20800.554371933456</v>
      </c>
      <c r="K131" s="130">
        <f ca="1">IFERROR(IF((VLOOKUP($E131,'NEA Backsheet'!$D$5:$CB$183,K$9,FALSE))="","",(VLOOKUP($E131,'NEA Backsheet'!$D$5:$CB$183,K$9,FALSE))),"")</f>
        <v>0</v>
      </c>
      <c r="L131" s="131">
        <f ca="1">IFERROR(IF((VLOOKUP($E131,'NEA Backsheet'!$D$5:$CB$183,L$9,FALSE))="","",(VLOOKUP($E131,'NEA Backsheet'!$D$5:$CB$183,L$9,FALSE))),"")</f>
        <v>0</v>
      </c>
      <c r="M131" s="131">
        <f ca="1">IFERROR(IF((VLOOKUP($E131,'NEA Backsheet'!$D$5:$CB$183,M$9,FALSE))="","",(VLOOKUP($E131,'NEA Backsheet'!$D$5:$CB$183,M$9,FALSE))),"")</f>
        <v>0</v>
      </c>
      <c r="N131" s="133">
        <f ca="1">IFERROR(IF((VLOOKUP($E131,'NEA Backsheet'!$D$5:$CB$183,N$9,FALSE))="","",(VLOOKUP($E131,'NEA Backsheet'!$D$5:$CB$183,N$9,FALSE))),"")</f>
        <v>0</v>
      </c>
      <c r="O131" s="141">
        <f ca="1">IFERROR(IF((VLOOKUP($E131,'NEA Backsheet'!$D$5:$CB$183,O$9,FALSE))="","",(VLOOKUP($E131,'NEA Backsheet'!$D$5:$CB$183,O$9,FALSE))),"")</f>
        <v>21716.135064388291</v>
      </c>
      <c r="P131" s="134">
        <f ca="1">IFERROR(IF((VLOOKUP($E131,'NEA Backsheet'!$D$5:$CB$183,P$9,FALSE))="","",(VLOOKUP($E131,'NEA Backsheet'!$D$5:$CB$183,P$9,FALSE))),"")</f>
        <v>0</v>
      </c>
      <c r="Q131" s="131">
        <f ca="1">IFERROR(IF((VLOOKUP($E131,'NEA Backsheet'!$D$5:$CB$183,Q$9,FALSE))="","",(VLOOKUP($E131,'NEA Backsheet'!$D$5:$CB$183,Q$9,FALSE))),"")</f>
        <v>0</v>
      </c>
      <c r="R131" s="133">
        <f ca="1">IFERROR(IF((VLOOKUP($E131,'NEA Backsheet'!$D$5:$CB$183,R$9,FALSE))="","",(VLOOKUP($E131,'NEA Backsheet'!$D$5:$CB$183,R$9,FALSE))),"")</f>
        <v>0</v>
      </c>
    </row>
    <row r="132" spans="1:18" ht="15" customHeight="1" x14ac:dyDescent="0.3">
      <c r="A132" s="60">
        <v>118</v>
      </c>
      <c r="B132" s="101" t="str">
        <f ca="1">IFERROR(IF((VLOOKUP($E132,'Org List'!$AJ$10:$AL$188,3,FALSE))="","",(VLOOKUP($E132,'Org List'!$AJ$10:$AL$188,3,FALSE))),"")</f>
        <v>North of England Commissioning Region</v>
      </c>
      <c r="C132" s="102" t="str">
        <f ca="1">IFERROR(IF((VLOOKUP($E132,'Org List'!$AO$10:$AQ$188,3,FALSE))="","",(VLOOKUP($E132,'Org List'!$AO$10:$AQ$188,3,FALSE))),"")</f>
        <v>North East Region</v>
      </c>
      <c r="D132" s="123" t="str">
        <f ca="1">IFERROR(IF((VLOOKUP($E132,'Org List'!$AT$10:$AV$188,3,FALSE))="","",(VLOOKUP($E132,'Org List'!$AT$10:$AV$188,3,FALSE))),"")</f>
        <v>NHS England North (Cumbria And North East)</v>
      </c>
      <c r="E132" s="101" t="str">
        <f t="shared" ca="1" si="3"/>
        <v>E06000057</v>
      </c>
      <c r="F132" s="103" t="str">
        <f ca="1">IF(E132="","",VLOOKUP(E132,'Org List'!$J$9:$K$488,2,0))</f>
        <v>Northumberland</v>
      </c>
      <c r="G132" s="130">
        <f ca="1">IFERROR(IF((VLOOKUP($E132,'NEA Backsheet'!$D$5:$CB$183,G$9,FALSE))="","",(VLOOKUP($E132,'NEA Backsheet'!$D$5:$CB$183,G$9,FALSE))),"")</f>
        <v>9776.254718731072</v>
      </c>
      <c r="H132" s="131">
        <f ca="1">IFERROR(IF((VLOOKUP($E132,'NEA Backsheet'!$D$5:$CB$183,H$9,FALSE))="","",(VLOOKUP($E132,'NEA Backsheet'!$D$5:$CB$183,H$9,FALSE))),"")</f>
        <v>9907.6181670232909</v>
      </c>
      <c r="I132" s="131">
        <f ca="1">IFERROR(IF((VLOOKUP($E132,'NEA Backsheet'!$D$5:$CB$183,I$9,FALSE))="","",(VLOOKUP($E132,'NEA Backsheet'!$D$5:$CB$183,I$9,FALSE))),"")</f>
        <v>10335.700207103946</v>
      </c>
      <c r="J132" s="132">
        <f ca="1">IFERROR(IF((VLOOKUP($E132,'NEA Backsheet'!$D$5:$CB$183,J$9,FALSE))="","",(VLOOKUP($E132,'NEA Backsheet'!$D$5:$CB$183,J$9,FALSE))),"")</f>
        <v>10452.780313279021</v>
      </c>
      <c r="K132" s="130">
        <f ca="1">IFERROR(IF((VLOOKUP($E132,'NEA Backsheet'!$D$5:$CB$183,K$9,FALSE))="","",(VLOOKUP($E132,'NEA Backsheet'!$D$5:$CB$183,K$9,FALSE))),"")</f>
        <v>0</v>
      </c>
      <c r="L132" s="131">
        <f ca="1">IFERROR(IF((VLOOKUP($E132,'NEA Backsheet'!$D$5:$CB$183,L$9,FALSE))="","",(VLOOKUP($E132,'NEA Backsheet'!$D$5:$CB$183,L$9,FALSE))),"")</f>
        <v>0</v>
      </c>
      <c r="M132" s="131">
        <f ca="1">IFERROR(IF((VLOOKUP($E132,'NEA Backsheet'!$D$5:$CB$183,M$9,FALSE))="","",(VLOOKUP($E132,'NEA Backsheet'!$D$5:$CB$183,M$9,FALSE))),"")</f>
        <v>0</v>
      </c>
      <c r="N132" s="133">
        <f ca="1">IFERROR(IF((VLOOKUP($E132,'NEA Backsheet'!$D$5:$CB$183,N$9,FALSE))="","",(VLOOKUP($E132,'NEA Backsheet'!$D$5:$CB$183,N$9,FALSE))),"")</f>
        <v>0</v>
      </c>
      <c r="O132" s="141">
        <f ca="1">IFERROR(IF((VLOOKUP($E132,'NEA Backsheet'!$D$5:$CB$183,O$9,FALSE))="","",(VLOOKUP($E132,'NEA Backsheet'!$D$5:$CB$183,O$9,FALSE))),"")</f>
        <v>10079.999587802326</v>
      </c>
      <c r="P132" s="134">
        <f ca="1">IFERROR(IF((VLOOKUP($E132,'NEA Backsheet'!$D$5:$CB$183,P$9,FALSE))="","",(VLOOKUP($E132,'NEA Backsheet'!$D$5:$CB$183,P$9,FALSE))),"")</f>
        <v>0</v>
      </c>
      <c r="Q132" s="131">
        <f ca="1">IFERROR(IF((VLOOKUP($E132,'NEA Backsheet'!$D$5:$CB$183,Q$9,FALSE))="","",(VLOOKUP($E132,'NEA Backsheet'!$D$5:$CB$183,Q$9,FALSE))),"")</f>
        <v>0</v>
      </c>
      <c r="R132" s="133">
        <f ca="1">IFERROR(IF((VLOOKUP($E132,'NEA Backsheet'!$D$5:$CB$183,R$9,FALSE))="","",(VLOOKUP($E132,'NEA Backsheet'!$D$5:$CB$183,R$9,FALSE))),"")</f>
        <v>0</v>
      </c>
    </row>
    <row r="133" spans="1:18" ht="15" customHeight="1" x14ac:dyDescent="0.3">
      <c r="A133" s="60">
        <v>119</v>
      </c>
      <c r="B133" s="101" t="str">
        <f ca="1">IFERROR(IF((VLOOKUP($E133,'Org List'!$AJ$10:$AL$188,3,FALSE))="","",(VLOOKUP($E133,'Org List'!$AJ$10:$AL$188,3,FALSE))),"")</f>
        <v>Midlands and East of England Commissioning Region</v>
      </c>
      <c r="C133" s="102" t="str">
        <f ca="1">IFERROR(IF((VLOOKUP($E133,'Org List'!$AO$10:$AQ$188,3,FALSE))="","",(VLOOKUP($E133,'Org List'!$AO$10:$AQ$188,3,FALSE))),"")</f>
        <v>East Midlands Region</v>
      </c>
      <c r="D133" s="123" t="str">
        <f ca="1">IFERROR(IF((VLOOKUP($E133,'Org List'!$AT$10:$AV$188,3,FALSE))="","",(VLOOKUP($E133,'Org List'!$AT$10:$AV$188,3,FALSE))),"")</f>
        <v>NHS England Midlands And East (North Midlands)</v>
      </c>
      <c r="E133" s="101" t="str">
        <f t="shared" ca="1" si="3"/>
        <v>E06000018</v>
      </c>
      <c r="F133" s="103" t="str">
        <f ca="1">IF(E133="","",VLOOKUP(E133,'Org List'!$J$9:$K$488,2,0))</f>
        <v>Nottingham</v>
      </c>
      <c r="G133" s="130">
        <f ca="1">IFERROR(IF((VLOOKUP($E133,'NEA Backsheet'!$D$5:$CB$183,G$9,FALSE))="","",(VLOOKUP($E133,'NEA Backsheet'!$D$5:$CB$183,G$9,FALSE))),"")</f>
        <v>7291.7248271474455</v>
      </c>
      <c r="H133" s="131">
        <f ca="1">IFERROR(IF((VLOOKUP($E133,'NEA Backsheet'!$D$5:$CB$183,H$9,FALSE))="","",(VLOOKUP($E133,'NEA Backsheet'!$D$5:$CB$183,H$9,FALSE))),"")</f>
        <v>7235.6896265097639</v>
      </c>
      <c r="I133" s="131">
        <f ca="1">IFERROR(IF((VLOOKUP($E133,'NEA Backsheet'!$D$5:$CB$183,I$9,FALSE))="","",(VLOOKUP($E133,'NEA Backsheet'!$D$5:$CB$183,I$9,FALSE))),"")</f>
        <v>7620.0073001108167</v>
      </c>
      <c r="J133" s="132">
        <f ca="1">IFERROR(IF((VLOOKUP($E133,'NEA Backsheet'!$D$5:$CB$183,J$9,FALSE))="","",(VLOOKUP($E133,'NEA Backsheet'!$D$5:$CB$183,J$9,FALSE))),"")</f>
        <v>7908.7258382889286</v>
      </c>
      <c r="K133" s="130">
        <f ca="1">IFERROR(IF((VLOOKUP($E133,'NEA Backsheet'!$D$5:$CB$183,K$9,FALSE))="","",(VLOOKUP($E133,'NEA Backsheet'!$D$5:$CB$183,K$9,FALSE))),"")</f>
        <v>0</v>
      </c>
      <c r="L133" s="131">
        <f ca="1">IFERROR(IF((VLOOKUP($E133,'NEA Backsheet'!$D$5:$CB$183,L$9,FALSE))="","",(VLOOKUP($E133,'NEA Backsheet'!$D$5:$CB$183,L$9,FALSE))),"")</f>
        <v>0</v>
      </c>
      <c r="M133" s="131">
        <f ca="1">IFERROR(IF((VLOOKUP($E133,'NEA Backsheet'!$D$5:$CB$183,M$9,FALSE))="","",(VLOOKUP($E133,'NEA Backsheet'!$D$5:$CB$183,M$9,FALSE))),"")</f>
        <v>0</v>
      </c>
      <c r="N133" s="133">
        <f ca="1">IFERROR(IF((VLOOKUP($E133,'NEA Backsheet'!$D$5:$CB$183,N$9,FALSE))="","",(VLOOKUP($E133,'NEA Backsheet'!$D$5:$CB$183,N$9,FALSE))),"")</f>
        <v>0</v>
      </c>
      <c r="O133" s="141">
        <f ca="1">IFERROR(IF((VLOOKUP($E133,'NEA Backsheet'!$D$5:$CB$183,O$9,FALSE))="","",(VLOOKUP($E133,'NEA Backsheet'!$D$5:$CB$183,O$9,FALSE))),"")</f>
        <v>7918.3888208861672</v>
      </c>
      <c r="P133" s="134">
        <f ca="1">IFERROR(IF((VLOOKUP($E133,'NEA Backsheet'!$D$5:$CB$183,P$9,FALSE))="","",(VLOOKUP($E133,'NEA Backsheet'!$D$5:$CB$183,P$9,FALSE))),"")</f>
        <v>0</v>
      </c>
      <c r="Q133" s="131">
        <f ca="1">IFERROR(IF((VLOOKUP($E133,'NEA Backsheet'!$D$5:$CB$183,Q$9,FALSE))="","",(VLOOKUP($E133,'NEA Backsheet'!$D$5:$CB$183,Q$9,FALSE))),"")</f>
        <v>0</v>
      </c>
      <c r="R133" s="133">
        <f ca="1">IFERROR(IF((VLOOKUP($E133,'NEA Backsheet'!$D$5:$CB$183,R$9,FALSE))="","",(VLOOKUP($E133,'NEA Backsheet'!$D$5:$CB$183,R$9,FALSE))),"")</f>
        <v>0</v>
      </c>
    </row>
    <row r="134" spans="1:18" ht="15" customHeight="1" x14ac:dyDescent="0.3">
      <c r="A134" s="60">
        <v>120</v>
      </c>
      <c r="B134" s="101" t="str">
        <f ca="1">IFERROR(IF((VLOOKUP($E134,'Org List'!$AJ$10:$AL$188,3,FALSE))="","",(VLOOKUP($E134,'Org List'!$AJ$10:$AL$188,3,FALSE))),"")</f>
        <v>Midlands and East of England Commissioning Region</v>
      </c>
      <c r="C134" s="102" t="str">
        <f ca="1">IFERROR(IF((VLOOKUP($E134,'Org List'!$AO$10:$AQ$188,3,FALSE))="","",(VLOOKUP($E134,'Org List'!$AO$10:$AQ$188,3,FALSE))),"")</f>
        <v>East Midlands Region</v>
      </c>
      <c r="D134" s="123" t="str">
        <f ca="1">IFERROR(IF((VLOOKUP($E134,'Org List'!$AT$10:$AV$188,3,FALSE))="","",(VLOOKUP($E134,'Org List'!$AT$10:$AV$188,3,FALSE))),"")</f>
        <v>NHS England Midlands And East (North Midlands)</v>
      </c>
      <c r="E134" s="101" t="str">
        <f t="shared" ca="1" si="3"/>
        <v>E10000024</v>
      </c>
      <c r="F134" s="103" t="str">
        <f ca="1">IF(E134="","",VLOOKUP(E134,'Org List'!$J$9:$K$488,2,0))</f>
        <v>Nottinghamshire</v>
      </c>
      <c r="G134" s="130">
        <f ca="1">IFERROR(IF((VLOOKUP($E134,'NEA Backsheet'!$D$5:$CB$183,G$9,FALSE))="","",(VLOOKUP($E134,'NEA Backsheet'!$D$5:$CB$183,G$9,FALSE))),"")</f>
        <v>20640.771328983115</v>
      </c>
      <c r="H134" s="131">
        <f ca="1">IFERROR(IF((VLOOKUP($E134,'NEA Backsheet'!$D$5:$CB$183,H$9,FALSE))="","",(VLOOKUP($E134,'NEA Backsheet'!$D$5:$CB$183,H$9,FALSE))),"")</f>
        <v>20380.51134733341</v>
      </c>
      <c r="I134" s="131">
        <f ca="1">IFERROR(IF((VLOOKUP($E134,'NEA Backsheet'!$D$5:$CB$183,I$9,FALSE))="","",(VLOOKUP($E134,'NEA Backsheet'!$D$5:$CB$183,I$9,FALSE))),"")</f>
        <v>20803.062898438064</v>
      </c>
      <c r="J134" s="132">
        <f ca="1">IFERROR(IF((VLOOKUP($E134,'NEA Backsheet'!$D$5:$CB$183,J$9,FALSE))="","",(VLOOKUP($E134,'NEA Backsheet'!$D$5:$CB$183,J$9,FALSE))),"")</f>
        <v>21449.241361910201</v>
      </c>
      <c r="K134" s="130">
        <f ca="1">IFERROR(IF((VLOOKUP($E134,'NEA Backsheet'!$D$5:$CB$183,K$9,FALSE))="","",(VLOOKUP($E134,'NEA Backsheet'!$D$5:$CB$183,K$9,FALSE))),"")</f>
        <v>0</v>
      </c>
      <c r="L134" s="131">
        <f ca="1">IFERROR(IF((VLOOKUP($E134,'NEA Backsheet'!$D$5:$CB$183,L$9,FALSE))="","",(VLOOKUP($E134,'NEA Backsheet'!$D$5:$CB$183,L$9,FALSE))),"")</f>
        <v>0</v>
      </c>
      <c r="M134" s="131">
        <f ca="1">IFERROR(IF((VLOOKUP($E134,'NEA Backsheet'!$D$5:$CB$183,M$9,FALSE))="","",(VLOOKUP($E134,'NEA Backsheet'!$D$5:$CB$183,M$9,FALSE))),"")</f>
        <v>0</v>
      </c>
      <c r="N134" s="133">
        <f ca="1">IFERROR(IF((VLOOKUP($E134,'NEA Backsheet'!$D$5:$CB$183,N$9,FALSE))="","",(VLOOKUP($E134,'NEA Backsheet'!$D$5:$CB$183,N$9,FALSE))),"")</f>
        <v>0</v>
      </c>
      <c r="O134" s="141">
        <f ca="1">IFERROR(IF((VLOOKUP($E134,'NEA Backsheet'!$D$5:$CB$183,O$9,FALSE))="","",(VLOOKUP($E134,'NEA Backsheet'!$D$5:$CB$183,O$9,FALSE))),"")</f>
        <v>21690.917864262748</v>
      </c>
      <c r="P134" s="134">
        <f ca="1">IFERROR(IF((VLOOKUP($E134,'NEA Backsheet'!$D$5:$CB$183,P$9,FALSE))="","",(VLOOKUP($E134,'NEA Backsheet'!$D$5:$CB$183,P$9,FALSE))),"")</f>
        <v>0</v>
      </c>
      <c r="Q134" s="131">
        <f ca="1">IFERROR(IF((VLOOKUP($E134,'NEA Backsheet'!$D$5:$CB$183,Q$9,FALSE))="","",(VLOOKUP($E134,'NEA Backsheet'!$D$5:$CB$183,Q$9,FALSE))),"")</f>
        <v>0</v>
      </c>
      <c r="R134" s="133">
        <f ca="1">IFERROR(IF((VLOOKUP($E134,'NEA Backsheet'!$D$5:$CB$183,R$9,FALSE))="","",(VLOOKUP($E134,'NEA Backsheet'!$D$5:$CB$183,R$9,FALSE))),"")</f>
        <v>0</v>
      </c>
    </row>
    <row r="135" spans="1:18" ht="15" customHeight="1" x14ac:dyDescent="0.3">
      <c r="A135" s="60">
        <v>121</v>
      </c>
      <c r="B135" s="101" t="str">
        <f ca="1">IFERROR(IF((VLOOKUP($E135,'Org List'!$AJ$10:$AL$188,3,FALSE))="","",(VLOOKUP($E135,'Org List'!$AJ$10:$AL$188,3,FALSE))),"")</f>
        <v>North of England Commissioning Region</v>
      </c>
      <c r="C135" s="102" t="str">
        <f ca="1">IFERROR(IF((VLOOKUP($E135,'Org List'!$AO$10:$AQ$188,3,FALSE))="","",(VLOOKUP($E135,'Org List'!$AO$10:$AQ$188,3,FALSE))),"")</f>
        <v>North West Region</v>
      </c>
      <c r="D135" s="123" t="str">
        <f ca="1">IFERROR(IF((VLOOKUP($E135,'Org List'!$AT$10:$AV$188,3,FALSE))="","",(VLOOKUP($E135,'Org List'!$AT$10:$AV$188,3,FALSE))),"")</f>
        <v>NHS England North (Greater Manchester)</v>
      </c>
      <c r="E135" s="101" t="str">
        <f t="shared" ca="1" si="3"/>
        <v>E08000004</v>
      </c>
      <c r="F135" s="103" t="str">
        <f ca="1">IF(E135="","",VLOOKUP(E135,'Org List'!$J$9:$K$488,2,0))</f>
        <v>Oldham</v>
      </c>
      <c r="G135" s="130">
        <f ca="1">IFERROR(IF((VLOOKUP($E135,'NEA Backsheet'!$D$5:$CB$183,G$9,FALSE))="","",(VLOOKUP($E135,'NEA Backsheet'!$D$5:$CB$183,G$9,FALSE))),"")</f>
        <v>7560.2065277855218</v>
      </c>
      <c r="H135" s="131">
        <f ca="1">IFERROR(IF((VLOOKUP($E135,'NEA Backsheet'!$D$5:$CB$183,H$9,FALSE))="","",(VLOOKUP($E135,'NEA Backsheet'!$D$5:$CB$183,H$9,FALSE))),"")</f>
        <v>7768.9028537592148</v>
      </c>
      <c r="I135" s="131">
        <f ca="1">IFERROR(IF((VLOOKUP($E135,'NEA Backsheet'!$D$5:$CB$183,I$9,FALSE))="","",(VLOOKUP($E135,'NEA Backsheet'!$D$5:$CB$183,I$9,FALSE))),"")</f>
        <v>8842.7994449000144</v>
      </c>
      <c r="J135" s="132">
        <f ca="1">IFERROR(IF((VLOOKUP($E135,'NEA Backsheet'!$D$5:$CB$183,J$9,FALSE))="","",(VLOOKUP($E135,'NEA Backsheet'!$D$5:$CB$183,J$9,FALSE))),"")</f>
        <v>8445.8550442868764</v>
      </c>
      <c r="K135" s="130">
        <f ca="1">IFERROR(IF((VLOOKUP($E135,'NEA Backsheet'!$D$5:$CB$183,K$9,FALSE))="","",(VLOOKUP($E135,'NEA Backsheet'!$D$5:$CB$183,K$9,FALSE))),"")</f>
        <v>0</v>
      </c>
      <c r="L135" s="131">
        <f ca="1">IFERROR(IF((VLOOKUP($E135,'NEA Backsheet'!$D$5:$CB$183,L$9,FALSE))="","",(VLOOKUP($E135,'NEA Backsheet'!$D$5:$CB$183,L$9,FALSE))),"")</f>
        <v>0</v>
      </c>
      <c r="M135" s="131">
        <f ca="1">IFERROR(IF((VLOOKUP($E135,'NEA Backsheet'!$D$5:$CB$183,M$9,FALSE))="","",(VLOOKUP($E135,'NEA Backsheet'!$D$5:$CB$183,M$9,FALSE))),"")</f>
        <v>0</v>
      </c>
      <c r="N135" s="133">
        <f ca="1">IFERROR(IF((VLOOKUP($E135,'NEA Backsheet'!$D$5:$CB$183,N$9,FALSE))="","",(VLOOKUP($E135,'NEA Backsheet'!$D$5:$CB$183,N$9,FALSE))),"")</f>
        <v>0</v>
      </c>
      <c r="O135" s="141">
        <f ca="1">IFERROR(IF((VLOOKUP($E135,'NEA Backsheet'!$D$5:$CB$183,O$9,FALSE))="","",(VLOOKUP($E135,'NEA Backsheet'!$D$5:$CB$183,O$9,FALSE))),"")</f>
        <v>8962.2101832474127</v>
      </c>
      <c r="P135" s="134">
        <f ca="1">IFERROR(IF((VLOOKUP($E135,'NEA Backsheet'!$D$5:$CB$183,P$9,FALSE))="","",(VLOOKUP($E135,'NEA Backsheet'!$D$5:$CB$183,P$9,FALSE))),"")</f>
        <v>0</v>
      </c>
      <c r="Q135" s="131">
        <f ca="1">IFERROR(IF((VLOOKUP($E135,'NEA Backsheet'!$D$5:$CB$183,Q$9,FALSE))="","",(VLOOKUP($E135,'NEA Backsheet'!$D$5:$CB$183,Q$9,FALSE))),"")</f>
        <v>0</v>
      </c>
      <c r="R135" s="133">
        <f ca="1">IFERROR(IF((VLOOKUP($E135,'NEA Backsheet'!$D$5:$CB$183,R$9,FALSE))="","",(VLOOKUP($E135,'NEA Backsheet'!$D$5:$CB$183,R$9,FALSE))),"")</f>
        <v>0</v>
      </c>
    </row>
    <row r="136" spans="1:18" ht="15" customHeight="1" x14ac:dyDescent="0.3">
      <c r="A136" s="60">
        <v>122</v>
      </c>
      <c r="B136" s="101" t="str">
        <f ca="1">IFERROR(IF((VLOOKUP($E136,'Org List'!$AJ$10:$AL$188,3,FALSE))="","",(VLOOKUP($E136,'Org List'!$AJ$10:$AL$188,3,FALSE))),"")</f>
        <v>South East England Commissioning Region</v>
      </c>
      <c r="C136" s="102" t="str">
        <f ca="1">IFERROR(IF((VLOOKUP($E136,'Org List'!$AO$10:$AQ$188,3,FALSE))="","",(VLOOKUP($E136,'Org List'!$AO$10:$AQ$188,3,FALSE))),"")</f>
        <v>South East Region</v>
      </c>
      <c r="D136" s="123" t="str">
        <f ca="1">IFERROR(IF((VLOOKUP($E136,'Org List'!$AT$10:$AV$188,3,FALSE))="","",(VLOOKUP($E136,'Org List'!$AT$10:$AV$188,3,FALSE))),"")</f>
        <v>NHS England South East (Hampshire, Isle of Wight and Thames Valley)</v>
      </c>
      <c r="E136" s="101" t="str">
        <f t="shared" ca="1" si="3"/>
        <v>E10000025</v>
      </c>
      <c r="F136" s="103" t="str">
        <f ca="1">IF(E136="","",VLOOKUP(E136,'Org List'!$J$9:$K$488,2,0))</f>
        <v>Oxfordshire</v>
      </c>
      <c r="G136" s="130">
        <f ca="1">IFERROR(IF((VLOOKUP($E136,'NEA Backsheet'!$D$5:$CB$183,G$9,FALSE))="","",(VLOOKUP($E136,'NEA Backsheet'!$D$5:$CB$183,G$9,FALSE))),"")</f>
        <v>16094.632492180297</v>
      </c>
      <c r="H136" s="131">
        <f ca="1">IFERROR(IF((VLOOKUP($E136,'NEA Backsheet'!$D$5:$CB$183,H$9,FALSE))="","",(VLOOKUP($E136,'NEA Backsheet'!$D$5:$CB$183,H$9,FALSE))),"")</f>
        <v>16012.007876886226</v>
      </c>
      <c r="I136" s="131">
        <f ca="1">IFERROR(IF((VLOOKUP($E136,'NEA Backsheet'!$D$5:$CB$183,I$9,FALSE))="","",(VLOOKUP($E136,'NEA Backsheet'!$D$5:$CB$183,I$9,FALSE))),"")</f>
        <v>16613.292657779522</v>
      </c>
      <c r="J136" s="132">
        <f ca="1">IFERROR(IF((VLOOKUP($E136,'NEA Backsheet'!$D$5:$CB$183,J$9,FALSE))="","",(VLOOKUP($E136,'NEA Backsheet'!$D$5:$CB$183,J$9,FALSE))),"")</f>
        <v>16542.903803638917</v>
      </c>
      <c r="K136" s="130">
        <f ca="1">IFERROR(IF((VLOOKUP($E136,'NEA Backsheet'!$D$5:$CB$183,K$9,FALSE))="","",(VLOOKUP($E136,'NEA Backsheet'!$D$5:$CB$183,K$9,FALSE))),"")</f>
        <v>0</v>
      </c>
      <c r="L136" s="131">
        <f ca="1">IFERROR(IF((VLOOKUP($E136,'NEA Backsheet'!$D$5:$CB$183,L$9,FALSE))="","",(VLOOKUP($E136,'NEA Backsheet'!$D$5:$CB$183,L$9,FALSE))),"")</f>
        <v>0</v>
      </c>
      <c r="M136" s="131">
        <f ca="1">IFERROR(IF((VLOOKUP($E136,'NEA Backsheet'!$D$5:$CB$183,M$9,FALSE))="","",(VLOOKUP($E136,'NEA Backsheet'!$D$5:$CB$183,M$9,FALSE))),"")</f>
        <v>0</v>
      </c>
      <c r="N136" s="133">
        <f ca="1">IFERROR(IF((VLOOKUP($E136,'NEA Backsheet'!$D$5:$CB$183,N$9,FALSE))="","",(VLOOKUP($E136,'NEA Backsheet'!$D$5:$CB$183,N$9,FALSE))),"")</f>
        <v>0</v>
      </c>
      <c r="O136" s="141">
        <f ca="1">IFERROR(IF((VLOOKUP($E136,'NEA Backsheet'!$D$5:$CB$183,O$9,FALSE))="","",(VLOOKUP($E136,'NEA Backsheet'!$D$5:$CB$183,O$9,FALSE))),"")</f>
        <v>16932.589935975866</v>
      </c>
      <c r="P136" s="134">
        <f ca="1">IFERROR(IF((VLOOKUP($E136,'NEA Backsheet'!$D$5:$CB$183,P$9,FALSE))="","",(VLOOKUP($E136,'NEA Backsheet'!$D$5:$CB$183,P$9,FALSE))),"")</f>
        <v>0</v>
      </c>
      <c r="Q136" s="131">
        <f ca="1">IFERROR(IF((VLOOKUP($E136,'NEA Backsheet'!$D$5:$CB$183,Q$9,FALSE))="","",(VLOOKUP($E136,'NEA Backsheet'!$D$5:$CB$183,Q$9,FALSE))),"")</f>
        <v>0</v>
      </c>
      <c r="R136" s="133">
        <f ca="1">IFERROR(IF((VLOOKUP($E136,'NEA Backsheet'!$D$5:$CB$183,R$9,FALSE))="","",(VLOOKUP($E136,'NEA Backsheet'!$D$5:$CB$183,R$9,FALSE))),"")</f>
        <v>0</v>
      </c>
    </row>
    <row r="137" spans="1:18" ht="15" customHeight="1" x14ac:dyDescent="0.3">
      <c r="A137" s="60">
        <v>123</v>
      </c>
      <c r="B137" s="101" t="str">
        <f ca="1">IFERROR(IF((VLOOKUP($E137,'Org List'!$AJ$10:$AL$188,3,FALSE))="","",(VLOOKUP($E137,'Org List'!$AJ$10:$AL$188,3,FALSE))),"")</f>
        <v>Midlands and East of England Commissioning Region</v>
      </c>
      <c r="C137" s="102" t="str">
        <f ca="1">IFERROR(IF((VLOOKUP($E137,'Org List'!$AO$10:$AQ$188,3,FALSE))="","",(VLOOKUP($E137,'Org List'!$AO$10:$AQ$188,3,FALSE))),"")</f>
        <v>East Region</v>
      </c>
      <c r="D137" s="123" t="str">
        <f ca="1">IFERROR(IF((VLOOKUP($E137,'Org List'!$AT$10:$AV$188,3,FALSE))="","",(VLOOKUP($E137,'Org List'!$AT$10:$AV$188,3,FALSE))),"")</f>
        <v>NHS England Midlands And East (East)</v>
      </c>
      <c r="E137" s="101" t="str">
        <f t="shared" ca="1" si="3"/>
        <v>E06000031</v>
      </c>
      <c r="F137" s="103" t="str">
        <f ca="1">IF(E137="","",VLOOKUP(E137,'Org List'!$J$9:$K$488,2,0))</f>
        <v>Peterborough</v>
      </c>
      <c r="G137" s="130">
        <f ca="1">IFERROR(IF((VLOOKUP($E137,'NEA Backsheet'!$D$5:$CB$183,G$9,FALSE))="","",(VLOOKUP($E137,'NEA Backsheet'!$D$5:$CB$183,G$9,FALSE))),"")</f>
        <v>5162.9453080584981</v>
      </c>
      <c r="H137" s="131">
        <f ca="1">IFERROR(IF((VLOOKUP($E137,'NEA Backsheet'!$D$5:$CB$183,H$9,FALSE))="","",(VLOOKUP($E137,'NEA Backsheet'!$D$5:$CB$183,H$9,FALSE))),"")</f>
        <v>4983.155542784305</v>
      </c>
      <c r="I137" s="131">
        <f ca="1">IFERROR(IF((VLOOKUP($E137,'NEA Backsheet'!$D$5:$CB$183,I$9,FALSE))="","",(VLOOKUP($E137,'NEA Backsheet'!$D$5:$CB$183,I$9,FALSE))),"")</f>
        <v>5209.1464724225298</v>
      </c>
      <c r="J137" s="132">
        <f ca="1">IFERROR(IF((VLOOKUP($E137,'NEA Backsheet'!$D$5:$CB$183,J$9,FALSE))="","",(VLOOKUP($E137,'NEA Backsheet'!$D$5:$CB$183,J$9,FALSE))),"")</f>
        <v>5127.2121623948469</v>
      </c>
      <c r="K137" s="130">
        <f ca="1">IFERROR(IF((VLOOKUP($E137,'NEA Backsheet'!$D$5:$CB$183,K$9,FALSE))="","",(VLOOKUP($E137,'NEA Backsheet'!$D$5:$CB$183,K$9,FALSE))),"")</f>
        <v>0</v>
      </c>
      <c r="L137" s="131">
        <f ca="1">IFERROR(IF((VLOOKUP($E137,'NEA Backsheet'!$D$5:$CB$183,L$9,FALSE))="","",(VLOOKUP($E137,'NEA Backsheet'!$D$5:$CB$183,L$9,FALSE))),"")</f>
        <v>0</v>
      </c>
      <c r="M137" s="131">
        <f ca="1">IFERROR(IF((VLOOKUP($E137,'NEA Backsheet'!$D$5:$CB$183,M$9,FALSE))="","",(VLOOKUP($E137,'NEA Backsheet'!$D$5:$CB$183,M$9,FALSE))),"")</f>
        <v>0</v>
      </c>
      <c r="N137" s="133">
        <f ca="1">IFERROR(IF((VLOOKUP($E137,'NEA Backsheet'!$D$5:$CB$183,N$9,FALSE))="","",(VLOOKUP($E137,'NEA Backsheet'!$D$5:$CB$183,N$9,FALSE))),"")</f>
        <v>0</v>
      </c>
      <c r="O137" s="141">
        <f ca="1">IFERROR(IF((VLOOKUP($E137,'NEA Backsheet'!$D$5:$CB$183,O$9,FALSE))="","",(VLOOKUP($E137,'NEA Backsheet'!$D$5:$CB$183,O$9,FALSE))),"")</f>
        <v>5264.8119625912004</v>
      </c>
      <c r="P137" s="134">
        <f ca="1">IFERROR(IF((VLOOKUP($E137,'NEA Backsheet'!$D$5:$CB$183,P$9,FALSE))="","",(VLOOKUP($E137,'NEA Backsheet'!$D$5:$CB$183,P$9,FALSE))),"")</f>
        <v>0</v>
      </c>
      <c r="Q137" s="131">
        <f ca="1">IFERROR(IF((VLOOKUP($E137,'NEA Backsheet'!$D$5:$CB$183,Q$9,FALSE))="","",(VLOOKUP($E137,'NEA Backsheet'!$D$5:$CB$183,Q$9,FALSE))),"")</f>
        <v>0</v>
      </c>
      <c r="R137" s="133">
        <f ca="1">IFERROR(IF((VLOOKUP($E137,'NEA Backsheet'!$D$5:$CB$183,R$9,FALSE))="","",(VLOOKUP($E137,'NEA Backsheet'!$D$5:$CB$183,R$9,FALSE))),"")</f>
        <v>0</v>
      </c>
    </row>
    <row r="138" spans="1:18" ht="15" customHeight="1" x14ac:dyDescent="0.3">
      <c r="A138" s="60">
        <v>124</v>
      </c>
      <c r="B138" s="101" t="str">
        <f ca="1">IFERROR(IF((VLOOKUP($E138,'Org List'!$AJ$10:$AL$188,3,FALSE))="","",(VLOOKUP($E138,'Org List'!$AJ$10:$AL$188,3,FALSE))),"")</f>
        <v>South West England Commissioning Region</v>
      </c>
      <c r="C138" s="102" t="str">
        <f ca="1">IFERROR(IF((VLOOKUP($E138,'Org List'!$AO$10:$AQ$188,3,FALSE))="","",(VLOOKUP($E138,'Org List'!$AO$10:$AQ$188,3,FALSE))),"")</f>
        <v>South West Region</v>
      </c>
      <c r="D138" s="123" t="str">
        <f ca="1">IFERROR(IF((VLOOKUP($E138,'Org List'!$AT$10:$AV$188,3,FALSE))="","",(VLOOKUP($E138,'Org List'!$AT$10:$AV$188,3,FALSE))),"")</f>
        <v>NHS England South West (South West South)</v>
      </c>
      <c r="E138" s="101" t="str">
        <f t="shared" ca="1" si="3"/>
        <v>E06000026</v>
      </c>
      <c r="F138" s="103" t="str">
        <f ca="1">IF(E138="","",VLOOKUP(E138,'Org List'!$J$9:$K$488,2,0))</f>
        <v>Plymouth</v>
      </c>
      <c r="G138" s="130">
        <f ca="1">IFERROR(IF((VLOOKUP($E138,'NEA Backsheet'!$D$5:$CB$183,G$9,FALSE))="","",(VLOOKUP($E138,'NEA Backsheet'!$D$5:$CB$183,G$9,FALSE))),"")</f>
        <v>6767.0465689437151</v>
      </c>
      <c r="H138" s="131">
        <f ca="1">IFERROR(IF((VLOOKUP($E138,'NEA Backsheet'!$D$5:$CB$183,H$9,FALSE))="","",(VLOOKUP($E138,'NEA Backsheet'!$D$5:$CB$183,H$9,FALSE))),"")</f>
        <v>6657.5070001806498</v>
      </c>
      <c r="I138" s="131">
        <f ca="1">IFERROR(IF((VLOOKUP($E138,'NEA Backsheet'!$D$5:$CB$183,I$9,FALSE))="","",(VLOOKUP($E138,'NEA Backsheet'!$D$5:$CB$183,I$9,FALSE))),"")</f>
        <v>7189.22427030375</v>
      </c>
      <c r="J138" s="132">
        <f ca="1">IFERROR(IF((VLOOKUP($E138,'NEA Backsheet'!$D$5:$CB$183,J$9,FALSE))="","",(VLOOKUP($E138,'NEA Backsheet'!$D$5:$CB$183,J$9,FALSE))),"")</f>
        <v>6982.3484799607741</v>
      </c>
      <c r="K138" s="130">
        <f ca="1">IFERROR(IF((VLOOKUP($E138,'NEA Backsheet'!$D$5:$CB$183,K$9,FALSE))="","",(VLOOKUP($E138,'NEA Backsheet'!$D$5:$CB$183,K$9,FALSE))),"")</f>
        <v>0</v>
      </c>
      <c r="L138" s="131">
        <f ca="1">IFERROR(IF((VLOOKUP($E138,'NEA Backsheet'!$D$5:$CB$183,L$9,FALSE))="","",(VLOOKUP($E138,'NEA Backsheet'!$D$5:$CB$183,L$9,FALSE))),"")</f>
        <v>0</v>
      </c>
      <c r="M138" s="131">
        <f ca="1">IFERROR(IF((VLOOKUP($E138,'NEA Backsheet'!$D$5:$CB$183,M$9,FALSE))="","",(VLOOKUP($E138,'NEA Backsheet'!$D$5:$CB$183,M$9,FALSE))),"")</f>
        <v>0</v>
      </c>
      <c r="N138" s="133">
        <f ca="1">IFERROR(IF((VLOOKUP($E138,'NEA Backsheet'!$D$5:$CB$183,N$9,FALSE))="","",(VLOOKUP($E138,'NEA Backsheet'!$D$5:$CB$183,N$9,FALSE))),"")</f>
        <v>0</v>
      </c>
      <c r="O138" s="141">
        <f ca="1">IFERROR(IF((VLOOKUP($E138,'NEA Backsheet'!$D$5:$CB$183,O$9,FALSE))="","",(VLOOKUP($E138,'NEA Backsheet'!$D$5:$CB$183,O$9,FALSE))),"")</f>
        <v>6976.5373622545103</v>
      </c>
      <c r="P138" s="134">
        <f ca="1">IFERROR(IF((VLOOKUP($E138,'NEA Backsheet'!$D$5:$CB$183,P$9,FALSE))="","",(VLOOKUP($E138,'NEA Backsheet'!$D$5:$CB$183,P$9,FALSE))),"")</f>
        <v>0</v>
      </c>
      <c r="Q138" s="131">
        <f ca="1">IFERROR(IF((VLOOKUP($E138,'NEA Backsheet'!$D$5:$CB$183,Q$9,FALSE))="","",(VLOOKUP($E138,'NEA Backsheet'!$D$5:$CB$183,Q$9,FALSE))),"")</f>
        <v>0</v>
      </c>
      <c r="R138" s="133">
        <f ca="1">IFERROR(IF((VLOOKUP($E138,'NEA Backsheet'!$D$5:$CB$183,R$9,FALSE))="","",(VLOOKUP($E138,'NEA Backsheet'!$D$5:$CB$183,R$9,FALSE))),"")</f>
        <v>0</v>
      </c>
    </row>
    <row r="139" spans="1:18" ht="15" customHeight="1" x14ac:dyDescent="0.3">
      <c r="A139" s="60">
        <v>125</v>
      </c>
      <c r="B139" s="101" t="str">
        <f ca="1">IFERROR(IF((VLOOKUP($E139,'Org List'!$AJ$10:$AL$188,3,FALSE))="","",(VLOOKUP($E139,'Org List'!$AJ$10:$AL$188,3,FALSE))),"")</f>
        <v>South East England Commissioning Region</v>
      </c>
      <c r="C139" s="102" t="str">
        <f ca="1">IFERROR(IF((VLOOKUP($E139,'Org List'!$AO$10:$AQ$188,3,FALSE))="","",(VLOOKUP($E139,'Org List'!$AO$10:$AQ$188,3,FALSE))),"")</f>
        <v>South East Region</v>
      </c>
      <c r="D139" s="123" t="str">
        <f ca="1">IFERROR(IF((VLOOKUP($E139,'Org List'!$AT$10:$AV$188,3,FALSE))="","",(VLOOKUP($E139,'Org List'!$AT$10:$AV$188,3,FALSE))),"")</f>
        <v>NHS England South East (Hampshire, Isle of Wight and Thames Valley)</v>
      </c>
      <c r="E139" s="101" t="str">
        <f t="shared" ca="1" si="3"/>
        <v>E06000044</v>
      </c>
      <c r="F139" s="103" t="str">
        <f ca="1">IF(E139="","",VLOOKUP(E139,'Org List'!$J$9:$K$488,2,0))</f>
        <v>Portsmouth</v>
      </c>
      <c r="G139" s="130">
        <f ca="1">IFERROR(IF((VLOOKUP($E139,'NEA Backsheet'!$D$5:$CB$183,G$9,FALSE))="","",(VLOOKUP($E139,'NEA Backsheet'!$D$5:$CB$183,G$9,FALSE))),"")</f>
        <v>4735.9114233334203</v>
      </c>
      <c r="H139" s="131">
        <f ca="1">IFERROR(IF((VLOOKUP($E139,'NEA Backsheet'!$D$5:$CB$183,H$9,FALSE))="","",(VLOOKUP($E139,'NEA Backsheet'!$D$5:$CB$183,H$9,FALSE))),"")</f>
        <v>4708.168718528008</v>
      </c>
      <c r="I139" s="131">
        <f ca="1">IFERROR(IF((VLOOKUP($E139,'NEA Backsheet'!$D$5:$CB$183,I$9,FALSE))="","",(VLOOKUP($E139,'NEA Backsheet'!$D$5:$CB$183,I$9,FALSE))),"")</f>
        <v>4898.5553667005515</v>
      </c>
      <c r="J139" s="132">
        <f ca="1">IFERROR(IF((VLOOKUP($E139,'NEA Backsheet'!$D$5:$CB$183,J$9,FALSE))="","",(VLOOKUP($E139,'NEA Backsheet'!$D$5:$CB$183,J$9,FALSE))),"")</f>
        <v>4800.3040561762518</v>
      </c>
      <c r="K139" s="130">
        <f ca="1">IFERROR(IF((VLOOKUP($E139,'NEA Backsheet'!$D$5:$CB$183,K$9,FALSE))="","",(VLOOKUP($E139,'NEA Backsheet'!$D$5:$CB$183,K$9,FALSE))),"")</f>
        <v>0</v>
      </c>
      <c r="L139" s="131">
        <f ca="1">IFERROR(IF((VLOOKUP($E139,'NEA Backsheet'!$D$5:$CB$183,L$9,FALSE))="","",(VLOOKUP($E139,'NEA Backsheet'!$D$5:$CB$183,L$9,FALSE))),"")</f>
        <v>0</v>
      </c>
      <c r="M139" s="131">
        <f ca="1">IFERROR(IF((VLOOKUP($E139,'NEA Backsheet'!$D$5:$CB$183,M$9,FALSE))="","",(VLOOKUP($E139,'NEA Backsheet'!$D$5:$CB$183,M$9,FALSE))),"")</f>
        <v>0</v>
      </c>
      <c r="N139" s="133">
        <f ca="1">IFERROR(IF((VLOOKUP($E139,'NEA Backsheet'!$D$5:$CB$183,N$9,FALSE))="","",(VLOOKUP($E139,'NEA Backsheet'!$D$5:$CB$183,N$9,FALSE))),"")</f>
        <v>0</v>
      </c>
      <c r="O139" s="141">
        <f ca="1">IFERROR(IF((VLOOKUP($E139,'NEA Backsheet'!$D$5:$CB$183,O$9,FALSE))="","",(VLOOKUP($E139,'NEA Backsheet'!$D$5:$CB$183,O$9,FALSE))),"")</f>
        <v>5578.3866021362646</v>
      </c>
      <c r="P139" s="134">
        <f ca="1">IFERROR(IF((VLOOKUP($E139,'NEA Backsheet'!$D$5:$CB$183,P$9,FALSE))="","",(VLOOKUP($E139,'NEA Backsheet'!$D$5:$CB$183,P$9,FALSE))),"")</f>
        <v>0</v>
      </c>
      <c r="Q139" s="131">
        <f ca="1">IFERROR(IF((VLOOKUP($E139,'NEA Backsheet'!$D$5:$CB$183,Q$9,FALSE))="","",(VLOOKUP($E139,'NEA Backsheet'!$D$5:$CB$183,Q$9,FALSE))),"")</f>
        <v>0</v>
      </c>
      <c r="R139" s="133">
        <f ca="1">IFERROR(IF((VLOOKUP($E139,'NEA Backsheet'!$D$5:$CB$183,R$9,FALSE))="","",(VLOOKUP($E139,'NEA Backsheet'!$D$5:$CB$183,R$9,FALSE))),"")</f>
        <v>0</v>
      </c>
    </row>
    <row r="140" spans="1:18" ht="15" customHeight="1" x14ac:dyDescent="0.3">
      <c r="A140" s="60">
        <v>126</v>
      </c>
      <c r="B140" s="101" t="str">
        <f ca="1">IFERROR(IF((VLOOKUP($E140,'Org List'!$AJ$10:$AL$188,3,FALSE))="","",(VLOOKUP($E140,'Org List'!$AJ$10:$AL$188,3,FALSE))),"")</f>
        <v>South East England Commissioning Region</v>
      </c>
      <c r="C140" s="102" t="str">
        <f ca="1">IFERROR(IF((VLOOKUP($E140,'Org List'!$AO$10:$AQ$188,3,FALSE))="","",(VLOOKUP($E140,'Org List'!$AO$10:$AQ$188,3,FALSE))),"")</f>
        <v>South East Region</v>
      </c>
      <c r="D140" s="123" t="str">
        <f ca="1">IFERROR(IF((VLOOKUP($E140,'Org List'!$AT$10:$AV$188,3,FALSE))="","",(VLOOKUP($E140,'Org List'!$AT$10:$AV$188,3,FALSE))),"")</f>
        <v>NHS England South East (Hampshire, Isle of Wight and Thames Valley)</v>
      </c>
      <c r="E140" s="101" t="str">
        <f t="shared" ca="1" si="3"/>
        <v>E06000038</v>
      </c>
      <c r="F140" s="103" t="str">
        <f ca="1">IF(E140="","",VLOOKUP(E140,'Org List'!$J$9:$K$488,2,0))</f>
        <v>Reading</v>
      </c>
      <c r="G140" s="130">
        <f ca="1">IFERROR(IF((VLOOKUP($E140,'NEA Backsheet'!$D$5:$CB$183,G$9,FALSE))="","",(VLOOKUP($E140,'NEA Backsheet'!$D$5:$CB$183,G$9,FALSE))),"")</f>
        <v>3744.6801735984222</v>
      </c>
      <c r="H140" s="131">
        <f ca="1">IFERROR(IF((VLOOKUP($E140,'NEA Backsheet'!$D$5:$CB$183,H$9,FALSE))="","",(VLOOKUP($E140,'NEA Backsheet'!$D$5:$CB$183,H$9,FALSE))),"")</f>
        <v>3650.8280395392094</v>
      </c>
      <c r="I140" s="131">
        <f ca="1">IFERROR(IF((VLOOKUP($E140,'NEA Backsheet'!$D$5:$CB$183,I$9,FALSE))="","",(VLOOKUP($E140,'NEA Backsheet'!$D$5:$CB$183,I$9,FALSE))),"")</f>
        <v>3787.5869779025052</v>
      </c>
      <c r="J140" s="132">
        <f ca="1">IFERROR(IF((VLOOKUP($E140,'NEA Backsheet'!$D$5:$CB$183,J$9,FALSE))="","",(VLOOKUP($E140,'NEA Backsheet'!$D$5:$CB$183,J$9,FALSE))),"")</f>
        <v>3714.5909832104144</v>
      </c>
      <c r="K140" s="130">
        <f ca="1">IFERROR(IF((VLOOKUP($E140,'NEA Backsheet'!$D$5:$CB$183,K$9,FALSE))="","",(VLOOKUP($E140,'NEA Backsheet'!$D$5:$CB$183,K$9,FALSE))),"")</f>
        <v>0</v>
      </c>
      <c r="L140" s="131">
        <f ca="1">IFERROR(IF((VLOOKUP($E140,'NEA Backsheet'!$D$5:$CB$183,L$9,FALSE))="","",(VLOOKUP($E140,'NEA Backsheet'!$D$5:$CB$183,L$9,FALSE))),"")</f>
        <v>0</v>
      </c>
      <c r="M140" s="131">
        <f ca="1">IFERROR(IF((VLOOKUP($E140,'NEA Backsheet'!$D$5:$CB$183,M$9,FALSE))="","",(VLOOKUP($E140,'NEA Backsheet'!$D$5:$CB$183,M$9,FALSE))),"")</f>
        <v>0</v>
      </c>
      <c r="N140" s="133">
        <f ca="1">IFERROR(IF((VLOOKUP($E140,'NEA Backsheet'!$D$5:$CB$183,N$9,FALSE))="","",(VLOOKUP($E140,'NEA Backsheet'!$D$5:$CB$183,N$9,FALSE))),"")</f>
        <v>0</v>
      </c>
      <c r="O140" s="141">
        <f ca="1">IFERROR(IF((VLOOKUP($E140,'NEA Backsheet'!$D$5:$CB$183,O$9,FALSE))="","",(VLOOKUP($E140,'NEA Backsheet'!$D$5:$CB$183,O$9,FALSE))),"")</f>
        <v>4007.3051403218578</v>
      </c>
      <c r="P140" s="134">
        <f ca="1">IFERROR(IF((VLOOKUP($E140,'NEA Backsheet'!$D$5:$CB$183,P$9,FALSE))="","",(VLOOKUP($E140,'NEA Backsheet'!$D$5:$CB$183,P$9,FALSE))),"")</f>
        <v>0</v>
      </c>
      <c r="Q140" s="131">
        <f ca="1">IFERROR(IF((VLOOKUP($E140,'NEA Backsheet'!$D$5:$CB$183,Q$9,FALSE))="","",(VLOOKUP($E140,'NEA Backsheet'!$D$5:$CB$183,Q$9,FALSE))),"")</f>
        <v>0</v>
      </c>
      <c r="R140" s="133">
        <f ca="1">IFERROR(IF((VLOOKUP($E140,'NEA Backsheet'!$D$5:$CB$183,R$9,FALSE))="","",(VLOOKUP($E140,'NEA Backsheet'!$D$5:$CB$183,R$9,FALSE))),"")</f>
        <v>0</v>
      </c>
    </row>
    <row r="141" spans="1:18" ht="15" customHeight="1" x14ac:dyDescent="0.3">
      <c r="A141" s="60">
        <v>127</v>
      </c>
      <c r="B141" s="101" t="str">
        <f ca="1">IFERROR(IF((VLOOKUP($E141,'Org List'!$AJ$10:$AL$188,3,FALSE))="","",(VLOOKUP($E141,'Org List'!$AJ$10:$AL$188,3,FALSE))),"")</f>
        <v>London Commissioning Region</v>
      </c>
      <c r="C141" s="102" t="str">
        <f ca="1">IFERROR(IF((VLOOKUP($E141,'Org List'!$AO$10:$AQ$188,3,FALSE))="","",(VLOOKUP($E141,'Org List'!$AO$10:$AQ$188,3,FALSE))),"")</f>
        <v>London Region</v>
      </c>
      <c r="D141" s="123" t="str">
        <f ca="1">IFERROR(IF((VLOOKUP($E141,'Org List'!$AT$10:$AV$188,3,FALSE))="","",(VLOOKUP($E141,'Org List'!$AT$10:$AV$188,3,FALSE))),"")</f>
        <v>NHS England London</v>
      </c>
      <c r="E141" s="101" t="str">
        <f t="shared" ca="1" si="3"/>
        <v>E09000026</v>
      </c>
      <c r="F141" s="103" t="str">
        <f ca="1">IF(E141="","",VLOOKUP(E141,'Org List'!$J$9:$K$488,2,0))</f>
        <v>Redbridge</v>
      </c>
      <c r="G141" s="130">
        <f ca="1">IFERROR(IF((VLOOKUP($E141,'NEA Backsheet'!$D$5:$CB$183,G$9,FALSE))="","",(VLOOKUP($E141,'NEA Backsheet'!$D$5:$CB$183,G$9,FALSE))),"")</f>
        <v>6379.4032119115191</v>
      </c>
      <c r="H141" s="131">
        <f ca="1">IFERROR(IF((VLOOKUP($E141,'NEA Backsheet'!$D$5:$CB$183,H$9,FALSE))="","",(VLOOKUP($E141,'NEA Backsheet'!$D$5:$CB$183,H$9,FALSE))),"")</f>
        <v>6546.7031217019448</v>
      </c>
      <c r="I141" s="131">
        <f ca="1">IFERROR(IF((VLOOKUP($E141,'NEA Backsheet'!$D$5:$CB$183,I$9,FALSE))="","",(VLOOKUP($E141,'NEA Backsheet'!$D$5:$CB$183,I$9,FALSE))),"")</f>
        <v>6849.5758466670068</v>
      </c>
      <c r="J141" s="132">
        <f ca="1">IFERROR(IF((VLOOKUP($E141,'NEA Backsheet'!$D$5:$CB$183,J$9,FALSE))="","",(VLOOKUP($E141,'NEA Backsheet'!$D$5:$CB$183,J$9,FALSE))),"")</f>
        <v>6869.8176456592446</v>
      </c>
      <c r="K141" s="130">
        <f ca="1">IFERROR(IF((VLOOKUP($E141,'NEA Backsheet'!$D$5:$CB$183,K$9,FALSE))="","",(VLOOKUP($E141,'NEA Backsheet'!$D$5:$CB$183,K$9,FALSE))),"")</f>
        <v>0</v>
      </c>
      <c r="L141" s="131">
        <f ca="1">IFERROR(IF((VLOOKUP($E141,'NEA Backsheet'!$D$5:$CB$183,L$9,FALSE))="","",(VLOOKUP($E141,'NEA Backsheet'!$D$5:$CB$183,L$9,FALSE))),"")</f>
        <v>0</v>
      </c>
      <c r="M141" s="131">
        <f ca="1">IFERROR(IF((VLOOKUP($E141,'NEA Backsheet'!$D$5:$CB$183,M$9,FALSE))="","",(VLOOKUP($E141,'NEA Backsheet'!$D$5:$CB$183,M$9,FALSE))),"")</f>
        <v>0</v>
      </c>
      <c r="N141" s="133">
        <f ca="1">IFERROR(IF((VLOOKUP($E141,'NEA Backsheet'!$D$5:$CB$183,N$9,FALSE))="","",(VLOOKUP($E141,'NEA Backsheet'!$D$5:$CB$183,N$9,FALSE))),"")</f>
        <v>0</v>
      </c>
      <c r="O141" s="141">
        <f ca="1">IFERROR(IF((VLOOKUP($E141,'NEA Backsheet'!$D$5:$CB$183,O$9,FALSE))="","",(VLOOKUP($E141,'NEA Backsheet'!$D$5:$CB$183,O$9,FALSE))),"")</f>
        <v>7108.7296609416171</v>
      </c>
      <c r="P141" s="134">
        <f ca="1">IFERROR(IF((VLOOKUP($E141,'NEA Backsheet'!$D$5:$CB$183,P$9,FALSE))="","",(VLOOKUP($E141,'NEA Backsheet'!$D$5:$CB$183,P$9,FALSE))),"")</f>
        <v>0</v>
      </c>
      <c r="Q141" s="131">
        <f ca="1">IFERROR(IF((VLOOKUP($E141,'NEA Backsheet'!$D$5:$CB$183,Q$9,FALSE))="","",(VLOOKUP($E141,'NEA Backsheet'!$D$5:$CB$183,Q$9,FALSE))),"")</f>
        <v>0</v>
      </c>
      <c r="R141" s="133">
        <f ca="1">IFERROR(IF((VLOOKUP($E141,'NEA Backsheet'!$D$5:$CB$183,R$9,FALSE))="","",(VLOOKUP($E141,'NEA Backsheet'!$D$5:$CB$183,R$9,FALSE))),"")</f>
        <v>0</v>
      </c>
    </row>
    <row r="142" spans="1:18" ht="15" customHeight="1" x14ac:dyDescent="0.3">
      <c r="A142" s="60">
        <v>128</v>
      </c>
      <c r="B142" s="101" t="str">
        <f ca="1">IFERROR(IF((VLOOKUP($E142,'Org List'!$AJ$10:$AL$188,3,FALSE))="","",(VLOOKUP($E142,'Org List'!$AJ$10:$AL$188,3,FALSE))),"")</f>
        <v>North of England Commissioning Region</v>
      </c>
      <c r="C142" s="102" t="str">
        <f ca="1">IFERROR(IF((VLOOKUP($E142,'Org List'!$AO$10:$AQ$188,3,FALSE))="","",(VLOOKUP($E142,'Org List'!$AO$10:$AQ$188,3,FALSE))),"")</f>
        <v>North East Region</v>
      </c>
      <c r="D142" s="123" t="str">
        <f ca="1">IFERROR(IF((VLOOKUP($E142,'Org List'!$AT$10:$AV$188,3,FALSE))="","",(VLOOKUP($E142,'Org List'!$AT$10:$AV$188,3,FALSE))),"")</f>
        <v>NHS England North (Cumbria And North East)</v>
      </c>
      <c r="E142" s="101" t="str">
        <f t="shared" ref="E142:E173" ca="1" si="4">IF($A142&gt;$U$5-1,"",INDIRECT("'Comms by AT'!D"&amp;$A142+$U$4))</f>
        <v>E06000003</v>
      </c>
      <c r="F142" s="103" t="str">
        <f ca="1">IF(E142="","",VLOOKUP(E142,'Org List'!$J$9:$K$488,2,0))</f>
        <v>Redcar and Cleveland</v>
      </c>
      <c r="G142" s="130">
        <f ca="1">IFERROR(IF((VLOOKUP($E142,'NEA Backsheet'!$D$5:$CB$183,G$9,FALSE))="","",(VLOOKUP($E142,'NEA Backsheet'!$D$5:$CB$183,G$9,FALSE))),"")</f>
        <v>4081.5171270371766</v>
      </c>
      <c r="H142" s="131">
        <f ca="1">IFERROR(IF((VLOOKUP($E142,'NEA Backsheet'!$D$5:$CB$183,H$9,FALSE))="","",(VLOOKUP($E142,'NEA Backsheet'!$D$5:$CB$183,H$9,FALSE))),"")</f>
        <v>4172.9187086640377</v>
      </c>
      <c r="I142" s="131">
        <f ca="1">IFERROR(IF((VLOOKUP($E142,'NEA Backsheet'!$D$5:$CB$183,I$9,FALSE))="","",(VLOOKUP($E142,'NEA Backsheet'!$D$5:$CB$183,I$9,FALSE))),"")</f>
        <v>4454.4503466105525</v>
      </c>
      <c r="J142" s="132">
        <f ca="1">IFERROR(IF((VLOOKUP($E142,'NEA Backsheet'!$D$5:$CB$183,J$9,FALSE))="","",(VLOOKUP($E142,'NEA Backsheet'!$D$5:$CB$183,J$9,FALSE))),"")</f>
        <v>4394.6809762786324</v>
      </c>
      <c r="K142" s="130">
        <f ca="1">IFERROR(IF((VLOOKUP($E142,'NEA Backsheet'!$D$5:$CB$183,K$9,FALSE))="","",(VLOOKUP($E142,'NEA Backsheet'!$D$5:$CB$183,K$9,FALSE))),"")</f>
        <v>0</v>
      </c>
      <c r="L142" s="131">
        <f ca="1">IFERROR(IF((VLOOKUP($E142,'NEA Backsheet'!$D$5:$CB$183,L$9,FALSE))="","",(VLOOKUP($E142,'NEA Backsheet'!$D$5:$CB$183,L$9,FALSE))),"")</f>
        <v>0</v>
      </c>
      <c r="M142" s="131">
        <f ca="1">IFERROR(IF((VLOOKUP($E142,'NEA Backsheet'!$D$5:$CB$183,M$9,FALSE))="","",(VLOOKUP($E142,'NEA Backsheet'!$D$5:$CB$183,M$9,FALSE))),"")</f>
        <v>0</v>
      </c>
      <c r="N142" s="133">
        <f ca="1">IFERROR(IF((VLOOKUP($E142,'NEA Backsheet'!$D$5:$CB$183,N$9,FALSE))="","",(VLOOKUP($E142,'NEA Backsheet'!$D$5:$CB$183,N$9,FALSE))),"")</f>
        <v>0</v>
      </c>
      <c r="O142" s="141">
        <f ca="1">IFERROR(IF((VLOOKUP($E142,'NEA Backsheet'!$D$5:$CB$183,O$9,FALSE))="","",(VLOOKUP($E142,'NEA Backsheet'!$D$5:$CB$183,O$9,FALSE))),"")</f>
        <v>4433.5115291723414</v>
      </c>
      <c r="P142" s="134">
        <f ca="1">IFERROR(IF((VLOOKUP($E142,'NEA Backsheet'!$D$5:$CB$183,P$9,FALSE))="","",(VLOOKUP($E142,'NEA Backsheet'!$D$5:$CB$183,P$9,FALSE))),"")</f>
        <v>0</v>
      </c>
      <c r="Q142" s="131">
        <f ca="1">IFERROR(IF((VLOOKUP($E142,'NEA Backsheet'!$D$5:$CB$183,Q$9,FALSE))="","",(VLOOKUP($E142,'NEA Backsheet'!$D$5:$CB$183,Q$9,FALSE))),"")</f>
        <v>0</v>
      </c>
      <c r="R142" s="133">
        <f ca="1">IFERROR(IF((VLOOKUP($E142,'NEA Backsheet'!$D$5:$CB$183,R$9,FALSE))="","",(VLOOKUP($E142,'NEA Backsheet'!$D$5:$CB$183,R$9,FALSE))),"")</f>
        <v>0</v>
      </c>
    </row>
    <row r="143" spans="1:18" ht="15" customHeight="1" x14ac:dyDescent="0.3">
      <c r="A143" s="60">
        <v>129</v>
      </c>
      <c r="B143" s="101" t="str">
        <f ca="1">IFERROR(IF((VLOOKUP($E143,'Org List'!$AJ$10:$AL$188,3,FALSE))="","",(VLOOKUP($E143,'Org List'!$AJ$10:$AL$188,3,FALSE))),"")</f>
        <v>London Commissioning Region</v>
      </c>
      <c r="C143" s="102" t="str">
        <f ca="1">IFERROR(IF((VLOOKUP($E143,'Org List'!$AO$10:$AQ$188,3,FALSE))="","",(VLOOKUP($E143,'Org List'!$AO$10:$AQ$188,3,FALSE))),"")</f>
        <v>London Region</v>
      </c>
      <c r="D143" s="123" t="str">
        <f ca="1">IFERROR(IF((VLOOKUP($E143,'Org List'!$AT$10:$AV$188,3,FALSE))="","",(VLOOKUP($E143,'Org List'!$AT$10:$AV$188,3,FALSE))),"")</f>
        <v>NHS England London</v>
      </c>
      <c r="E143" s="101" t="str">
        <f t="shared" ca="1" si="4"/>
        <v>E09000027</v>
      </c>
      <c r="F143" s="103" t="str">
        <f ca="1">IF(E143="","",VLOOKUP(E143,'Org List'!$J$9:$K$488,2,0))</f>
        <v>Richmond upon Thames</v>
      </c>
      <c r="G143" s="130">
        <f ca="1">IFERROR(IF((VLOOKUP($E143,'NEA Backsheet'!$D$5:$CB$183,G$9,FALSE))="","",(VLOOKUP($E143,'NEA Backsheet'!$D$5:$CB$183,G$9,FALSE))),"")</f>
        <v>4565.7518701521276</v>
      </c>
      <c r="H143" s="131">
        <f ca="1">IFERROR(IF((VLOOKUP($E143,'NEA Backsheet'!$D$5:$CB$183,H$9,FALSE))="","",(VLOOKUP($E143,'NEA Backsheet'!$D$5:$CB$183,H$9,FALSE))),"")</f>
        <v>4514.7449391694399</v>
      </c>
      <c r="I143" s="131">
        <f ca="1">IFERROR(IF((VLOOKUP($E143,'NEA Backsheet'!$D$5:$CB$183,I$9,FALSE))="","",(VLOOKUP($E143,'NEA Backsheet'!$D$5:$CB$183,I$9,FALSE))),"")</f>
        <v>4668.1411489762268</v>
      </c>
      <c r="J143" s="132">
        <f ca="1">IFERROR(IF((VLOOKUP($E143,'NEA Backsheet'!$D$5:$CB$183,J$9,FALSE))="","",(VLOOKUP($E143,'NEA Backsheet'!$D$5:$CB$183,J$9,FALSE))),"")</f>
        <v>4564.3414581471425</v>
      </c>
      <c r="K143" s="130">
        <f ca="1">IFERROR(IF((VLOOKUP($E143,'NEA Backsheet'!$D$5:$CB$183,K$9,FALSE))="","",(VLOOKUP($E143,'NEA Backsheet'!$D$5:$CB$183,K$9,FALSE))),"")</f>
        <v>0</v>
      </c>
      <c r="L143" s="131">
        <f ca="1">IFERROR(IF((VLOOKUP($E143,'NEA Backsheet'!$D$5:$CB$183,L$9,FALSE))="","",(VLOOKUP($E143,'NEA Backsheet'!$D$5:$CB$183,L$9,FALSE))),"")</f>
        <v>0</v>
      </c>
      <c r="M143" s="131">
        <f ca="1">IFERROR(IF((VLOOKUP($E143,'NEA Backsheet'!$D$5:$CB$183,M$9,FALSE))="","",(VLOOKUP($E143,'NEA Backsheet'!$D$5:$CB$183,M$9,FALSE))),"")</f>
        <v>0</v>
      </c>
      <c r="N143" s="133">
        <f ca="1">IFERROR(IF((VLOOKUP($E143,'NEA Backsheet'!$D$5:$CB$183,N$9,FALSE))="","",(VLOOKUP($E143,'NEA Backsheet'!$D$5:$CB$183,N$9,FALSE))),"")</f>
        <v>0</v>
      </c>
      <c r="O143" s="141">
        <f ca="1">IFERROR(IF((VLOOKUP($E143,'NEA Backsheet'!$D$5:$CB$183,O$9,FALSE))="","",(VLOOKUP($E143,'NEA Backsheet'!$D$5:$CB$183,O$9,FALSE))),"")</f>
        <v>4666.0204168576875</v>
      </c>
      <c r="P143" s="134">
        <f ca="1">IFERROR(IF((VLOOKUP($E143,'NEA Backsheet'!$D$5:$CB$183,P$9,FALSE))="","",(VLOOKUP($E143,'NEA Backsheet'!$D$5:$CB$183,P$9,FALSE))),"")</f>
        <v>0</v>
      </c>
      <c r="Q143" s="131">
        <f ca="1">IFERROR(IF((VLOOKUP($E143,'NEA Backsheet'!$D$5:$CB$183,Q$9,FALSE))="","",(VLOOKUP($E143,'NEA Backsheet'!$D$5:$CB$183,Q$9,FALSE))),"")</f>
        <v>0</v>
      </c>
      <c r="R143" s="133">
        <f ca="1">IFERROR(IF((VLOOKUP($E143,'NEA Backsheet'!$D$5:$CB$183,R$9,FALSE))="","",(VLOOKUP($E143,'NEA Backsheet'!$D$5:$CB$183,R$9,FALSE))),"")</f>
        <v>0</v>
      </c>
    </row>
    <row r="144" spans="1:18" ht="15" customHeight="1" x14ac:dyDescent="0.3">
      <c r="A144" s="60">
        <v>130</v>
      </c>
      <c r="B144" s="101" t="str">
        <f ca="1">IFERROR(IF((VLOOKUP($E144,'Org List'!$AJ$10:$AL$188,3,FALSE))="","",(VLOOKUP($E144,'Org List'!$AJ$10:$AL$188,3,FALSE))),"")</f>
        <v>North of England Commissioning Region</v>
      </c>
      <c r="C144" s="102" t="str">
        <f ca="1">IFERROR(IF((VLOOKUP($E144,'Org List'!$AO$10:$AQ$188,3,FALSE))="","",(VLOOKUP($E144,'Org List'!$AO$10:$AQ$188,3,FALSE))),"")</f>
        <v>North West Region</v>
      </c>
      <c r="D144" s="123" t="str">
        <f ca="1">IFERROR(IF((VLOOKUP($E144,'Org List'!$AT$10:$AV$188,3,FALSE))="","",(VLOOKUP($E144,'Org List'!$AT$10:$AV$188,3,FALSE))),"")</f>
        <v>NHS England North (Greater Manchester)</v>
      </c>
      <c r="E144" s="101" t="str">
        <f t="shared" ca="1" si="4"/>
        <v>E08000005</v>
      </c>
      <c r="F144" s="103" t="str">
        <f ca="1">IF(E144="","",VLOOKUP(E144,'Org List'!$J$9:$K$488,2,0))</f>
        <v>Rochdale</v>
      </c>
      <c r="G144" s="130">
        <f ca="1">IFERROR(IF((VLOOKUP($E144,'NEA Backsheet'!$D$5:$CB$183,G$9,FALSE))="","",(VLOOKUP($E144,'NEA Backsheet'!$D$5:$CB$183,G$9,FALSE))),"")</f>
        <v>7061.0700593108322</v>
      </c>
      <c r="H144" s="131">
        <f ca="1">IFERROR(IF((VLOOKUP($E144,'NEA Backsheet'!$D$5:$CB$183,H$9,FALSE))="","",(VLOOKUP($E144,'NEA Backsheet'!$D$5:$CB$183,H$9,FALSE))),"")</f>
        <v>7311.1252206975551</v>
      </c>
      <c r="I144" s="131">
        <f ca="1">IFERROR(IF((VLOOKUP($E144,'NEA Backsheet'!$D$5:$CB$183,I$9,FALSE))="","",(VLOOKUP($E144,'NEA Backsheet'!$D$5:$CB$183,I$9,FALSE))),"")</f>
        <v>7925.3278367607682</v>
      </c>
      <c r="J144" s="132">
        <f ca="1">IFERROR(IF((VLOOKUP($E144,'NEA Backsheet'!$D$5:$CB$183,J$9,FALSE))="","",(VLOOKUP($E144,'NEA Backsheet'!$D$5:$CB$183,J$9,FALSE))),"")</f>
        <v>7578.2750513548654</v>
      </c>
      <c r="K144" s="130">
        <f ca="1">IFERROR(IF((VLOOKUP($E144,'NEA Backsheet'!$D$5:$CB$183,K$9,FALSE))="","",(VLOOKUP($E144,'NEA Backsheet'!$D$5:$CB$183,K$9,FALSE))),"")</f>
        <v>0</v>
      </c>
      <c r="L144" s="131">
        <f ca="1">IFERROR(IF((VLOOKUP($E144,'NEA Backsheet'!$D$5:$CB$183,L$9,FALSE))="","",(VLOOKUP($E144,'NEA Backsheet'!$D$5:$CB$183,L$9,FALSE))),"")</f>
        <v>0</v>
      </c>
      <c r="M144" s="131">
        <f ca="1">IFERROR(IF((VLOOKUP($E144,'NEA Backsheet'!$D$5:$CB$183,M$9,FALSE))="","",(VLOOKUP($E144,'NEA Backsheet'!$D$5:$CB$183,M$9,FALSE))),"")</f>
        <v>0</v>
      </c>
      <c r="N144" s="133">
        <f ca="1">IFERROR(IF((VLOOKUP($E144,'NEA Backsheet'!$D$5:$CB$183,N$9,FALSE))="","",(VLOOKUP($E144,'NEA Backsheet'!$D$5:$CB$183,N$9,FALSE))),"")</f>
        <v>0</v>
      </c>
      <c r="O144" s="141">
        <f ca="1">IFERROR(IF((VLOOKUP($E144,'NEA Backsheet'!$D$5:$CB$183,O$9,FALSE))="","",(VLOOKUP($E144,'NEA Backsheet'!$D$5:$CB$183,O$9,FALSE))),"")</f>
        <v>7676.4036119036764</v>
      </c>
      <c r="P144" s="134">
        <f ca="1">IFERROR(IF((VLOOKUP($E144,'NEA Backsheet'!$D$5:$CB$183,P$9,FALSE))="","",(VLOOKUP($E144,'NEA Backsheet'!$D$5:$CB$183,P$9,FALSE))),"")</f>
        <v>0</v>
      </c>
      <c r="Q144" s="131">
        <f ca="1">IFERROR(IF((VLOOKUP($E144,'NEA Backsheet'!$D$5:$CB$183,Q$9,FALSE))="","",(VLOOKUP($E144,'NEA Backsheet'!$D$5:$CB$183,Q$9,FALSE))),"")</f>
        <v>0</v>
      </c>
      <c r="R144" s="133">
        <f ca="1">IFERROR(IF((VLOOKUP($E144,'NEA Backsheet'!$D$5:$CB$183,R$9,FALSE))="","",(VLOOKUP($E144,'NEA Backsheet'!$D$5:$CB$183,R$9,FALSE))),"")</f>
        <v>0</v>
      </c>
    </row>
    <row r="145" spans="1:18" ht="15" customHeight="1" x14ac:dyDescent="0.3">
      <c r="A145" s="60">
        <v>131</v>
      </c>
      <c r="B145" s="101" t="str">
        <f ca="1">IFERROR(IF((VLOOKUP($E145,'Org List'!$AJ$10:$AL$188,3,FALSE))="","",(VLOOKUP($E145,'Org List'!$AJ$10:$AL$188,3,FALSE))),"")</f>
        <v>North of England Commissioning Region</v>
      </c>
      <c r="C145" s="102" t="str">
        <f ca="1">IFERROR(IF((VLOOKUP($E145,'Org List'!$AO$10:$AQ$188,3,FALSE))="","",(VLOOKUP($E145,'Org List'!$AO$10:$AQ$188,3,FALSE))),"")</f>
        <v>Yorkshire and The Humber Region</v>
      </c>
      <c r="D145" s="123" t="str">
        <f ca="1">IFERROR(IF((VLOOKUP($E145,'Org List'!$AT$10:$AV$188,3,FALSE))="","",(VLOOKUP($E145,'Org List'!$AT$10:$AV$188,3,FALSE))),"")</f>
        <v>NHS England North (Yorkshire And Humber)</v>
      </c>
      <c r="E145" s="101" t="str">
        <f t="shared" ca="1" si="4"/>
        <v>E08000018</v>
      </c>
      <c r="F145" s="103" t="str">
        <f ca="1">IF(E145="","",VLOOKUP(E145,'Org List'!$J$9:$K$488,2,0))</f>
        <v>Rotherham</v>
      </c>
      <c r="G145" s="130">
        <f ca="1">IFERROR(IF((VLOOKUP($E145,'NEA Backsheet'!$D$5:$CB$183,G$9,FALSE))="","",(VLOOKUP($E145,'NEA Backsheet'!$D$5:$CB$183,G$9,FALSE))),"")</f>
        <v>7391.7891148473136</v>
      </c>
      <c r="H145" s="131">
        <f ca="1">IFERROR(IF((VLOOKUP($E145,'NEA Backsheet'!$D$5:$CB$183,H$9,FALSE))="","",(VLOOKUP($E145,'NEA Backsheet'!$D$5:$CB$183,H$9,FALSE))),"")</f>
        <v>7130.5892679779736</v>
      </c>
      <c r="I145" s="131">
        <f ca="1">IFERROR(IF((VLOOKUP($E145,'NEA Backsheet'!$D$5:$CB$183,I$9,FALSE))="","",(VLOOKUP($E145,'NEA Backsheet'!$D$5:$CB$183,I$9,FALSE))),"")</f>
        <v>7002.5685589722461</v>
      </c>
      <c r="J145" s="132">
        <f ca="1">IFERROR(IF((VLOOKUP($E145,'NEA Backsheet'!$D$5:$CB$183,J$9,FALSE))="","",(VLOOKUP($E145,'NEA Backsheet'!$D$5:$CB$183,J$9,FALSE))),"")</f>
        <v>7330.6279547724935</v>
      </c>
      <c r="K145" s="130">
        <f ca="1">IFERROR(IF((VLOOKUP($E145,'NEA Backsheet'!$D$5:$CB$183,K$9,FALSE))="","",(VLOOKUP($E145,'NEA Backsheet'!$D$5:$CB$183,K$9,FALSE))),"")</f>
        <v>0</v>
      </c>
      <c r="L145" s="131">
        <f ca="1">IFERROR(IF((VLOOKUP($E145,'NEA Backsheet'!$D$5:$CB$183,L$9,FALSE))="","",(VLOOKUP($E145,'NEA Backsheet'!$D$5:$CB$183,L$9,FALSE))),"")</f>
        <v>0</v>
      </c>
      <c r="M145" s="131">
        <f ca="1">IFERROR(IF((VLOOKUP($E145,'NEA Backsheet'!$D$5:$CB$183,M$9,FALSE))="","",(VLOOKUP($E145,'NEA Backsheet'!$D$5:$CB$183,M$9,FALSE))),"")</f>
        <v>0</v>
      </c>
      <c r="N145" s="133">
        <f ca="1">IFERROR(IF((VLOOKUP($E145,'NEA Backsheet'!$D$5:$CB$183,N$9,FALSE))="","",(VLOOKUP($E145,'NEA Backsheet'!$D$5:$CB$183,N$9,FALSE))),"")</f>
        <v>0</v>
      </c>
      <c r="O145" s="141">
        <f ca="1">IFERROR(IF((VLOOKUP($E145,'NEA Backsheet'!$D$5:$CB$183,O$9,FALSE))="","",(VLOOKUP($E145,'NEA Backsheet'!$D$5:$CB$183,O$9,FALSE))),"")</f>
        <v>7308.7116804547486</v>
      </c>
      <c r="P145" s="134">
        <f ca="1">IFERROR(IF((VLOOKUP($E145,'NEA Backsheet'!$D$5:$CB$183,P$9,FALSE))="","",(VLOOKUP($E145,'NEA Backsheet'!$D$5:$CB$183,P$9,FALSE))),"")</f>
        <v>0</v>
      </c>
      <c r="Q145" s="131">
        <f ca="1">IFERROR(IF((VLOOKUP($E145,'NEA Backsheet'!$D$5:$CB$183,Q$9,FALSE))="","",(VLOOKUP($E145,'NEA Backsheet'!$D$5:$CB$183,Q$9,FALSE))),"")</f>
        <v>0</v>
      </c>
      <c r="R145" s="133">
        <f ca="1">IFERROR(IF((VLOOKUP($E145,'NEA Backsheet'!$D$5:$CB$183,R$9,FALSE))="","",(VLOOKUP($E145,'NEA Backsheet'!$D$5:$CB$183,R$9,FALSE))),"")</f>
        <v>0</v>
      </c>
    </row>
    <row r="146" spans="1:18" ht="15" customHeight="1" x14ac:dyDescent="0.3">
      <c r="A146" s="60">
        <v>132</v>
      </c>
      <c r="B146" s="101" t="str">
        <f ca="1">IFERROR(IF((VLOOKUP($E146,'Org List'!$AJ$10:$AL$188,3,FALSE))="","",(VLOOKUP($E146,'Org List'!$AJ$10:$AL$188,3,FALSE))),"")</f>
        <v>Midlands and East of England Commissioning Region</v>
      </c>
      <c r="C146" s="102" t="str">
        <f ca="1">IFERROR(IF((VLOOKUP($E146,'Org List'!$AO$10:$AQ$188,3,FALSE))="","",(VLOOKUP($E146,'Org List'!$AO$10:$AQ$188,3,FALSE))),"")</f>
        <v>East Midlands Region</v>
      </c>
      <c r="D146" s="123" t="str">
        <f ca="1">IFERROR(IF((VLOOKUP($E146,'Org List'!$AT$10:$AV$188,3,FALSE))="","",(VLOOKUP($E146,'Org List'!$AT$10:$AV$188,3,FALSE))),"")</f>
        <v>NHS England Midlands And East (Central Midlands)</v>
      </c>
      <c r="E146" s="101" t="str">
        <f t="shared" ca="1" si="4"/>
        <v>E06000017</v>
      </c>
      <c r="F146" s="103" t="str">
        <f ca="1">IF(E146="","",VLOOKUP(E146,'Org List'!$J$9:$K$488,2,0))</f>
        <v>Rutland</v>
      </c>
      <c r="G146" s="130">
        <f ca="1">IFERROR(IF((VLOOKUP($E146,'NEA Backsheet'!$D$5:$CB$183,G$9,FALSE))="","",(VLOOKUP($E146,'NEA Backsheet'!$D$5:$CB$183,G$9,FALSE))),"")</f>
        <v>908.87382027029298</v>
      </c>
      <c r="H146" s="131">
        <f ca="1">IFERROR(IF((VLOOKUP($E146,'NEA Backsheet'!$D$5:$CB$183,H$9,FALSE))="","",(VLOOKUP($E146,'NEA Backsheet'!$D$5:$CB$183,H$9,FALSE))),"")</f>
        <v>926.39470760331244</v>
      </c>
      <c r="I146" s="131">
        <f ca="1">IFERROR(IF((VLOOKUP($E146,'NEA Backsheet'!$D$5:$CB$183,I$9,FALSE))="","",(VLOOKUP($E146,'NEA Backsheet'!$D$5:$CB$183,I$9,FALSE))),"")</f>
        <v>959.92585341958898</v>
      </c>
      <c r="J146" s="132">
        <f ca="1">IFERROR(IF((VLOOKUP($E146,'NEA Backsheet'!$D$5:$CB$183,J$9,FALSE))="","",(VLOOKUP($E146,'NEA Backsheet'!$D$5:$CB$183,J$9,FALSE))),"")</f>
        <v>975.99293333460059</v>
      </c>
      <c r="K146" s="130">
        <f ca="1">IFERROR(IF((VLOOKUP($E146,'NEA Backsheet'!$D$5:$CB$183,K$9,FALSE))="","",(VLOOKUP($E146,'NEA Backsheet'!$D$5:$CB$183,K$9,FALSE))),"")</f>
        <v>0</v>
      </c>
      <c r="L146" s="131">
        <f ca="1">IFERROR(IF((VLOOKUP($E146,'NEA Backsheet'!$D$5:$CB$183,L$9,FALSE))="","",(VLOOKUP($E146,'NEA Backsheet'!$D$5:$CB$183,L$9,FALSE))),"")</f>
        <v>0</v>
      </c>
      <c r="M146" s="131">
        <f ca="1">IFERROR(IF((VLOOKUP($E146,'NEA Backsheet'!$D$5:$CB$183,M$9,FALSE))="","",(VLOOKUP($E146,'NEA Backsheet'!$D$5:$CB$183,M$9,FALSE))),"")</f>
        <v>0</v>
      </c>
      <c r="N146" s="133">
        <f ca="1">IFERROR(IF((VLOOKUP($E146,'NEA Backsheet'!$D$5:$CB$183,N$9,FALSE))="","",(VLOOKUP($E146,'NEA Backsheet'!$D$5:$CB$183,N$9,FALSE))),"")</f>
        <v>0</v>
      </c>
      <c r="O146" s="141">
        <f ca="1">IFERROR(IF((VLOOKUP($E146,'NEA Backsheet'!$D$5:$CB$183,O$9,FALSE))="","",(VLOOKUP($E146,'NEA Backsheet'!$D$5:$CB$183,O$9,FALSE))),"")</f>
        <v>947.83673347139757</v>
      </c>
      <c r="P146" s="134">
        <f ca="1">IFERROR(IF((VLOOKUP($E146,'NEA Backsheet'!$D$5:$CB$183,P$9,FALSE))="","",(VLOOKUP($E146,'NEA Backsheet'!$D$5:$CB$183,P$9,FALSE))),"")</f>
        <v>0</v>
      </c>
      <c r="Q146" s="131">
        <f ca="1">IFERROR(IF((VLOOKUP($E146,'NEA Backsheet'!$D$5:$CB$183,Q$9,FALSE))="","",(VLOOKUP($E146,'NEA Backsheet'!$D$5:$CB$183,Q$9,FALSE))),"")</f>
        <v>0</v>
      </c>
      <c r="R146" s="133">
        <f ca="1">IFERROR(IF((VLOOKUP($E146,'NEA Backsheet'!$D$5:$CB$183,R$9,FALSE))="","",(VLOOKUP($E146,'NEA Backsheet'!$D$5:$CB$183,R$9,FALSE))),"")</f>
        <v>0</v>
      </c>
    </row>
    <row r="147" spans="1:18" ht="15" customHeight="1" x14ac:dyDescent="0.3">
      <c r="A147" s="60">
        <v>133</v>
      </c>
      <c r="B147" s="101" t="str">
        <f ca="1">IFERROR(IF((VLOOKUP($E147,'Org List'!$AJ$10:$AL$188,3,FALSE))="","",(VLOOKUP($E147,'Org List'!$AJ$10:$AL$188,3,FALSE))),"")</f>
        <v>North of England Commissioning Region</v>
      </c>
      <c r="C147" s="102" t="str">
        <f ca="1">IFERROR(IF((VLOOKUP($E147,'Org List'!$AO$10:$AQ$188,3,FALSE))="","",(VLOOKUP($E147,'Org List'!$AO$10:$AQ$188,3,FALSE))),"")</f>
        <v>North West Region</v>
      </c>
      <c r="D147" s="123" t="str">
        <f ca="1">IFERROR(IF((VLOOKUP($E147,'Org List'!$AT$10:$AV$188,3,FALSE))="","",(VLOOKUP($E147,'Org List'!$AT$10:$AV$188,3,FALSE))),"")</f>
        <v>NHS England North (Greater Manchester)</v>
      </c>
      <c r="E147" s="101" t="str">
        <f t="shared" ca="1" si="4"/>
        <v>E08000006</v>
      </c>
      <c r="F147" s="103" t="str">
        <f ca="1">IF(E147="","",VLOOKUP(E147,'Org List'!$J$9:$K$488,2,0))</f>
        <v>Salford</v>
      </c>
      <c r="G147" s="130">
        <f ca="1">IFERROR(IF((VLOOKUP($E147,'NEA Backsheet'!$D$5:$CB$183,G$9,FALSE))="","",(VLOOKUP($E147,'NEA Backsheet'!$D$5:$CB$183,G$9,FALSE))),"")</f>
        <v>8155.0823970238889</v>
      </c>
      <c r="H147" s="131">
        <f ca="1">IFERROR(IF((VLOOKUP($E147,'NEA Backsheet'!$D$5:$CB$183,H$9,FALSE))="","",(VLOOKUP($E147,'NEA Backsheet'!$D$5:$CB$183,H$9,FALSE))),"")</f>
        <v>8349.5988627943007</v>
      </c>
      <c r="I147" s="131">
        <f ca="1">IFERROR(IF((VLOOKUP($E147,'NEA Backsheet'!$D$5:$CB$183,I$9,FALSE))="","",(VLOOKUP($E147,'NEA Backsheet'!$D$5:$CB$183,I$9,FALSE))),"")</f>
        <v>8946.565431781768</v>
      </c>
      <c r="J147" s="132">
        <f ca="1">IFERROR(IF((VLOOKUP($E147,'NEA Backsheet'!$D$5:$CB$183,J$9,FALSE))="","",(VLOOKUP($E147,'NEA Backsheet'!$D$5:$CB$183,J$9,FALSE))),"")</f>
        <v>8450.6977221299967</v>
      </c>
      <c r="K147" s="130">
        <f ca="1">IFERROR(IF((VLOOKUP($E147,'NEA Backsheet'!$D$5:$CB$183,K$9,FALSE))="","",(VLOOKUP($E147,'NEA Backsheet'!$D$5:$CB$183,K$9,FALSE))),"")</f>
        <v>0</v>
      </c>
      <c r="L147" s="131">
        <f ca="1">IFERROR(IF((VLOOKUP($E147,'NEA Backsheet'!$D$5:$CB$183,L$9,FALSE))="","",(VLOOKUP($E147,'NEA Backsheet'!$D$5:$CB$183,L$9,FALSE))),"")</f>
        <v>0</v>
      </c>
      <c r="M147" s="131">
        <f ca="1">IFERROR(IF((VLOOKUP($E147,'NEA Backsheet'!$D$5:$CB$183,M$9,FALSE))="","",(VLOOKUP($E147,'NEA Backsheet'!$D$5:$CB$183,M$9,FALSE))),"")</f>
        <v>0</v>
      </c>
      <c r="N147" s="133">
        <f ca="1">IFERROR(IF((VLOOKUP($E147,'NEA Backsheet'!$D$5:$CB$183,N$9,FALSE))="","",(VLOOKUP($E147,'NEA Backsheet'!$D$5:$CB$183,N$9,FALSE))),"")</f>
        <v>0</v>
      </c>
      <c r="O147" s="141">
        <f ca="1">IFERROR(IF((VLOOKUP($E147,'NEA Backsheet'!$D$5:$CB$183,O$9,FALSE))="","",(VLOOKUP($E147,'NEA Backsheet'!$D$5:$CB$183,O$9,FALSE))),"")</f>
        <v>8567.3808388581492</v>
      </c>
      <c r="P147" s="134">
        <f ca="1">IFERROR(IF((VLOOKUP($E147,'NEA Backsheet'!$D$5:$CB$183,P$9,FALSE))="","",(VLOOKUP($E147,'NEA Backsheet'!$D$5:$CB$183,P$9,FALSE))),"")</f>
        <v>0</v>
      </c>
      <c r="Q147" s="131">
        <f ca="1">IFERROR(IF((VLOOKUP($E147,'NEA Backsheet'!$D$5:$CB$183,Q$9,FALSE))="","",(VLOOKUP($E147,'NEA Backsheet'!$D$5:$CB$183,Q$9,FALSE))),"")</f>
        <v>0</v>
      </c>
      <c r="R147" s="133">
        <f ca="1">IFERROR(IF((VLOOKUP($E147,'NEA Backsheet'!$D$5:$CB$183,R$9,FALSE))="","",(VLOOKUP($E147,'NEA Backsheet'!$D$5:$CB$183,R$9,FALSE))),"")</f>
        <v>0</v>
      </c>
    </row>
    <row r="148" spans="1:18" ht="15" customHeight="1" x14ac:dyDescent="0.3">
      <c r="A148" s="60">
        <v>134</v>
      </c>
      <c r="B148" s="101" t="str">
        <f ca="1">IFERROR(IF((VLOOKUP($E148,'Org List'!$AJ$10:$AL$188,3,FALSE))="","",(VLOOKUP($E148,'Org List'!$AJ$10:$AL$188,3,FALSE))),"")</f>
        <v>Midlands and East of England Commissioning Region</v>
      </c>
      <c r="C148" s="102" t="str">
        <f ca="1">IFERROR(IF((VLOOKUP($E148,'Org List'!$AO$10:$AQ$188,3,FALSE))="","",(VLOOKUP($E148,'Org List'!$AO$10:$AQ$188,3,FALSE))),"")</f>
        <v>West Midlands Region</v>
      </c>
      <c r="D148" s="123" t="str">
        <f ca="1">IFERROR(IF((VLOOKUP($E148,'Org List'!$AT$10:$AV$188,3,FALSE))="","",(VLOOKUP($E148,'Org List'!$AT$10:$AV$188,3,FALSE))),"")</f>
        <v>NHS England Midlands And East (West Midlands)</v>
      </c>
      <c r="E148" s="101" t="str">
        <f t="shared" ca="1" si="4"/>
        <v>E08000028</v>
      </c>
      <c r="F148" s="103" t="str">
        <f ca="1">IF(E148="","",VLOOKUP(E148,'Org List'!$J$9:$K$488,2,0))</f>
        <v>Sandwell</v>
      </c>
      <c r="G148" s="130">
        <f ca="1">IFERROR(IF((VLOOKUP($E148,'NEA Backsheet'!$D$5:$CB$183,G$9,FALSE))="","",(VLOOKUP($E148,'NEA Backsheet'!$D$5:$CB$183,G$9,FALSE))),"")</f>
        <v>9249.1120075886574</v>
      </c>
      <c r="H148" s="131">
        <f ca="1">IFERROR(IF((VLOOKUP($E148,'NEA Backsheet'!$D$5:$CB$183,H$9,FALSE))="","",(VLOOKUP($E148,'NEA Backsheet'!$D$5:$CB$183,H$9,FALSE))),"")</f>
        <v>8858.9846115555174</v>
      </c>
      <c r="I148" s="131">
        <f ca="1">IFERROR(IF((VLOOKUP($E148,'NEA Backsheet'!$D$5:$CB$183,I$9,FALSE))="","",(VLOOKUP($E148,'NEA Backsheet'!$D$5:$CB$183,I$9,FALSE))),"")</f>
        <v>9138.8403974763351</v>
      </c>
      <c r="J148" s="132">
        <f ca="1">IFERROR(IF((VLOOKUP($E148,'NEA Backsheet'!$D$5:$CB$183,J$9,FALSE))="","",(VLOOKUP($E148,'NEA Backsheet'!$D$5:$CB$183,J$9,FALSE))),"")</f>
        <v>9422.2882079910341</v>
      </c>
      <c r="K148" s="130">
        <f ca="1">IFERROR(IF((VLOOKUP($E148,'NEA Backsheet'!$D$5:$CB$183,K$9,FALSE))="","",(VLOOKUP($E148,'NEA Backsheet'!$D$5:$CB$183,K$9,FALSE))),"")</f>
        <v>0</v>
      </c>
      <c r="L148" s="131">
        <f ca="1">IFERROR(IF((VLOOKUP($E148,'NEA Backsheet'!$D$5:$CB$183,L$9,FALSE))="","",(VLOOKUP($E148,'NEA Backsheet'!$D$5:$CB$183,L$9,FALSE))),"")</f>
        <v>0</v>
      </c>
      <c r="M148" s="131">
        <f ca="1">IFERROR(IF((VLOOKUP($E148,'NEA Backsheet'!$D$5:$CB$183,M$9,FALSE))="","",(VLOOKUP($E148,'NEA Backsheet'!$D$5:$CB$183,M$9,FALSE))),"")</f>
        <v>0</v>
      </c>
      <c r="N148" s="133">
        <f ca="1">IFERROR(IF((VLOOKUP($E148,'NEA Backsheet'!$D$5:$CB$183,N$9,FALSE))="","",(VLOOKUP($E148,'NEA Backsheet'!$D$5:$CB$183,N$9,FALSE))),"")</f>
        <v>0</v>
      </c>
      <c r="O148" s="141">
        <f ca="1">IFERROR(IF((VLOOKUP($E148,'NEA Backsheet'!$D$5:$CB$183,O$9,FALSE))="","",(VLOOKUP($E148,'NEA Backsheet'!$D$5:$CB$183,O$9,FALSE))),"")</f>
        <v>9398.920717056837</v>
      </c>
      <c r="P148" s="134">
        <f ca="1">IFERROR(IF((VLOOKUP($E148,'NEA Backsheet'!$D$5:$CB$183,P$9,FALSE))="","",(VLOOKUP($E148,'NEA Backsheet'!$D$5:$CB$183,P$9,FALSE))),"")</f>
        <v>0</v>
      </c>
      <c r="Q148" s="131">
        <f ca="1">IFERROR(IF((VLOOKUP($E148,'NEA Backsheet'!$D$5:$CB$183,Q$9,FALSE))="","",(VLOOKUP($E148,'NEA Backsheet'!$D$5:$CB$183,Q$9,FALSE))),"")</f>
        <v>0</v>
      </c>
      <c r="R148" s="133">
        <f ca="1">IFERROR(IF((VLOOKUP($E148,'NEA Backsheet'!$D$5:$CB$183,R$9,FALSE))="","",(VLOOKUP($E148,'NEA Backsheet'!$D$5:$CB$183,R$9,FALSE))),"")</f>
        <v>0</v>
      </c>
    </row>
    <row r="149" spans="1:18" ht="15" customHeight="1" x14ac:dyDescent="0.3">
      <c r="A149" s="60">
        <v>135</v>
      </c>
      <c r="B149" s="101" t="str">
        <f ca="1">IFERROR(IF((VLOOKUP($E149,'Org List'!$AJ$10:$AL$188,3,FALSE))="","",(VLOOKUP($E149,'Org List'!$AJ$10:$AL$188,3,FALSE))),"")</f>
        <v>North of England Commissioning Region</v>
      </c>
      <c r="C149" s="102" t="str">
        <f ca="1">IFERROR(IF((VLOOKUP($E149,'Org List'!$AO$10:$AQ$188,3,FALSE))="","",(VLOOKUP($E149,'Org List'!$AO$10:$AQ$188,3,FALSE))),"")</f>
        <v>North West Region</v>
      </c>
      <c r="D149" s="123" t="str">
        <f ca="1">IFERROR(IF((VLOOKUP($E149,'Org List'!$AT$10:$AV$188,3,FALSE))="","",(VLOOKUP($E149,'Org List'!$AT$10:$AV$188,3,FALSE))),"")</f>
        <v>NHS England North (Cheshire And Merseyside)</v>
      </c>
      <c r="E149" s="101" t="str">
        <f t="shared" ca="1" si="4"/>
        <v>E08000014</v>
      </c>
      <c r="F149" s="103" t="str">
        <f ca="1">IF(E149="","",VLOOKUP(E149,'Org List'!$J$9:$K$488,2,0))</f>
        <v>Sefton</v>
      </c>
      <c r="G149" s="130">
        <f ca="1">IFERROR(IF((VLOOKUP($E149,'NEA Backsheet'!$D$5:$CB$183,G$9,FALSE))="","",(VLOOKUP($E149,'NEA Backsheet'!$D$5:$CB$183,G$9,FALSE))),"")</f>
        <v>9213.3653331233381</v>
      </c>
      <c r="H149" s="131">
        <f ca="1">IFERROR(IF((VLOOKUP($E149,'NEA Backsheet'!$D$5:$CB$183,H$9,FALSE))="","",(VLOOKUP($E149,'NEA Backsheet'!$D$5:$CB$183,H$9,FALSE))),"")</f>
        <v>9312.5513096990908</v>
      </c>
      <c r="I149" s="131">
        <f ca="1">IFERROR(IF((VLOOKUP($E149,'NEA Backsheet'!$D$5:$CB$183,I$9,FALSE))="","",(VLOOKUP($E149,'NEA Backsheet'!$D$5:$CB$183,I$9,FALSE))),"")</f>
        <v>9807.4369046125248</v>
      </c>
      <c r="J149" s="132">
        <f ca="1">IFERROR(IF((VLOOKUP($E149,'NEA Backsheet'!$D$5:$CB$183,J$9,FALSE))="","",(VLOOKUP($E149,'NEA Backsheet'!$D$5:$CB$183,J$9,FALSE))),"")</f>
        <v>9884.1830305680087</v>
      </c>
      <c r="K149" s="130">
        <f ca="1">IFERROR(IF((VLOOKUP($E149,'NEA Backsheet'!$D$5:$CB$183,K$9,FALSE))="","",(VLOOKUP($E149,'NEA Backsheet'!$D$5:$CB$183,K$9,FALSE))),"")</f>
        <v>0</v>
      </c>
      <c r="L149" s="131">
        <f ca="1">IFERROR(IF((VLOOKUP($E149,'NEA Backsheet'!$D$5:$CB$183,L$9,FALSE))="","",(VLOOKUP($E149,'NEA Backsheet'!$D$5:$CB$183,L$9,FALSE))),"")</f>
        <v>0</v>
      </c>
      <c r="M149" s="131">
        <f ca="1">IFERROR(IF((VLOOKUP($E149,'NEA Backsheet'!$D$5:$CB$183,M$9,FALSE))="","",(VLOOKUP($E149,'NEA Backsheet'!$D$5:$CB$183,M$9,FALSE))),"")</f>
        <v>0</v>
      </c>
      <c r="N149" s="133">
        <f ca="1">IFERROR(IF((VLOOKUP($E149,'NEA Backsheet'!$D$5:$CB$183,N$9,FALSE))="","",(VLOOKUP($E149,'NEA Backsheet'!$D$5:$CB$183,N$9,FALSE))),"")</f>
        <v>0</v>
      </c>
      <c r="O149" s="141">
        <f ca="1">IFERROR(IF((VLOOKUP($E149,'NEA Backsheet'!$D$5:$CB$183,O$9,FALSE))="","",(VLOOKUP($E149,'NEA Backsheet'!$D$5:$CB$183,O$9,FALSE))),"")</f>
        <v>10793.953367974755</v>
      </c>
      <c r="P149" s="134">
        <f ca="1">IFERROR(IF((VLOOKUP($E149,'NEA Backsheet'!$D$5:$CB$183,P$9,FALSE))="","",(VLOOKUP($E149,'NEA Backsheet'!$D$5:$CB$183,P$9,FALSE))),"")</f>
        <v>0</v>
      </c>
      <c r="Q149" s="131">
        <f ca="1">IFERROR(IF((VLOOKUP($E149,'NEA Backsheet'!$D$5:$CB$183,Q$9,FALSE))="","",(VLOOKUP($E149,'NEA Backsheet'!$D$5:$CB$183,Q$9,FALSE))),"")</f>
        <v>0</v>
      </c>
      <c r="R149" s="133">
        <f ca="1">IFERROR(IF((VLOOKUP($E149,'NEA Backsheet'!$D$5:$CB$183,R$9,FALSE))="","",(VLOOKUP($E149,'NEA Backsheet'!$D$5:$CB$183,R$9,FALSE))),"")</f>
        <v>0</v>
      </c>
    </row>
    <row r="150" spans="1:18" ht="15" customHeight="1" x14ac:dyDescent="0.3">
      <c r="A150" s="60">
        <v>136</v>
      </c>
      <c r="B150" s="101" t="str">
        <f ca="1">IFERROR(IF((VLOOKUP($E150,'Org List'!$AJ$10:$AL$188,3,FALSE))="","",(VLOOKUP($E150,'Org List'!$AJ$10:$AL$188,3,FALSE))),"")</f>
        <v>North of England Commissioning Region</v>
      </c>
      <c r="C150" s="102" t="str">
        <f ca="1">IFERROR(IF((VLOOKUP($E150,'Org List'!$AO$10:$AQ$188,3,FALSE))="","",(VLOOKUP($E150,'Org List'!$AO$10:$AQ$188,3,FALSE))),"")</f>
        <v>Yorkshire and The Humber Region</v>
      </c>
      <c r="D150" s="123" t="str">
        <f ca="1">IFERROR(IF((VLOOKUP($E150,'Org List'!$AT$10:$AV$188,3,FALSE))="","",(VLOOKUP($E150,'Org List'!$AT$10:$AV$188,3,FALSE))),"")</f>
        <v>NHS England North (Yorkshire And Humber)</v>
      </c>
      <c r="E150" s="101" t="str">
        <f t="shared" ca="1" si="4"/>
        <v>E08000019</v>
      </c>
      <c r="F150" s="103" t="str">
        <f ca="1">IF(E150="","",VLOOKUP(E150,'Org List'!$J$9:$K$488,2,0))</f>
        <v>Sheffield</v>
      </c>
      <c r="G150" s="130">
        <f ca="1">IFERROR(IF((VLOOKUP($E150,'NEA Backsheet'!$D$5:$CB$183,G$9,FALSE))="","",(VLOOKUP($E150,'NEA Backsheet'!$D$5:$CB$183,G$9,FALSE))),"")</f>
        <v>13492.126574731057</v>
      </c>
      <c r="H150" s="131">
        <f ca="1">IFERROR(IF((VLOOKUP($E150,'NEA Backsheet'!$D$5:$CB$183,H$9,FALSE))="","",(VLOOKUP($E150,'NEA Backsheet'!$D$5:$CB$183,H$9,FALSE))),"")</f>
        <v>14041.924510637557</v>
      </c>
      <c r="I150" s="131">
        <f ca="1">IFERROR(IF((VLOOKUP($E150,'NEA Backsheet'!$D$5:$CB$183,I$9,FALSE))="","",(VLOOKUP($E150,'NEA Backsheet'!$D$5:$CB$183,I$9,FALSE))),"")</f>
        <v>14208.485468976894</v>
      </c>
      <c r="J150" s="132">
        <f ca="1">IFERROR(IF((VLOOKUP($E150,'NEA Backsheet'!$D$5:$CB$183,J$9,FALSE))="","",(VLOOKUP($E150,'NEA Backsheet'!$D$5:$CB$183,J$9,FALSE))),"")</f>
        <v>13978.702115434389</v>
      </c>
      <c r="K150" s="130">
        <f ca="1">IFERROR(IF((VLOOKUP($E150,'NEA Backsheet'!$D$5:$CB$183,K$9,FALSE))="","",(VLOOKUP($E150,'NEA Backsheet'!$D$5:$CB$183,K$9,FALSE))),"")</f>
        <v>0</v>
      </c>
      <c r="L150" s="131">
        <f ca="1">IFERROR(IF((VLOOKUP($E150,'NEA Backsheet'!$D$5:$CB$183,L$9,FALSE))="","",(VLOOKUP($E150,'NEA Backsheet'!$D$5:$CB$183,L$9,FALSE))),"")</f>
        <v>0</v>
      </c>
      <c r="M150" s="131">
        <f ca="1">IFERROR(IF((VLOOKUP($E150,'NEA Backsheet'!$D$5:$CB$183,M$9,FALSE))="","",(VLOOKUP($E150,'NEA Backsheet'!$D$5:$CB$183,M$9,FALSE))),"")</f>
        <v>0</v>
      </c>
      <c r="N150" s="133">
        <f ca="1">IFERROR(IF((VLOOKUP($E150,'NEA Backsheet'!$D$5:$CB$183,N$9,FALSE))="","",(VLOOKUP($E150,'NEA Backsheet'!$D$5:$CB$183,N$9,FALSE))),"")</f>
        <v>0</v>
      </c>
      <c r="O150" s="141">
        <f ca="1">IFERROR(IF((VLOOKUP($E150,'NEA Backsheet'!$D$5:$CB$183,O$9,FALSE))="","",(VLOOKUP($E150,'NEA Backsheet'!$D$5:$CB$183,O$9,FALSE))),"")</f>
        <v>14310.96340548929</v>
      </c>
      <c r="P150" s="134">
        <f ca="1">IFERROR(IF((VLOOKUP($E150,'NEA Backsheet'!$D$5:$CB$183,P$9,FALSE))="","",(VLOOKUP($E150,'NEA Backsheet'!$D$5:$CB$183,P$9,FALSE))),"")</f>
        <v>0</v>
      </c>
      <c r="Q150" s="131">
        <f ca="1">IFERROR(IF((VLOOKUP($E150,'NEA Backsheet'!$D$5:$CB$183,Q$9,FALSE))="","",(VLOOKUP($E150,'NEA Backsheet'!$D$5:$CB$183,Q$9,FALSE))),"")</f>
        <v>0</v>
      </c>
      <c r="R150" s="133">
        <f ca="1">IFERROR(IF((VLOOKUP($E150,'NEA Backsheet'!$D$5:$CB$183,R$9,FALSE))="","",(VLOOKUP($E150,'NEA Backsheet'!$D$5:$CB$183,R$9,FALSE))),"")</f>
        <v>0</v>
      </c>
    </row>
    <row r="151" spans="1:18" ht="15" customHeight="1" x14ac:dyDescent="0.3">
      <c r="A151" s="60">
        <v>137</v>
      </c>
      <c r="B151" s="101" t="str">
        <f ca="1">IFERROR(IF((VLOOKUP($E151,'Org List'!$AJ$10:$AL$188,3,FALSE))="","",(VLOOKUP($E151,'Org List'!$AJ$10:$AL$188,3,FALSE))),"")</f>
        <v>Midlands and East of England Commissioning Region</v>
      </c>
      <c r="C151" s="102" t="str">
        <f ca="1">IFERROR(IF((VLOOKUP($E151,'Org List'!$AO$10:$AQ$188,3,FALSE))="","",(VLOOKUP($E151,'Org List'!$AO$10:$AQ$188,3,FALSE))),"")</f>
        <v>West Midlands Region</v>
      </c>
      <c r="D151" s="123" t="str">
        <f ca="1">IFERROR(IF((VLOOKUP($E151,'Org List'!$AT$10:$AV$188,3,FALSE))="","",(VLOOKUP($E151,'Org List'!$AT$10:$AV$188,3,FALSE))),"")</f>
        <v>NHS England Midlands And East (North Midlands)</v>
      </c>
      <c r="E151" s="101" t="str">
        <f t="shared" ca="1" si="4"/>
        <v>E06000051</v>
      </c>
      <c r="F151" s="103" t="str">
        <f ca="1">IF(E151="","",VLOOKUP(E151,'Org List'!$J$9:$K$488,2,0))</f>
        <v>Shropshire</v>
      </c>
      <c r="G151" s="130">
        <f ca="1">IFERROR(IF((VLOOKUP($E151,'NEA Backsheet'!$D$5:$CB$183,G$9,FALSE))="","",(VLOOKUP($E151,'NEA Backsheet'!$D$5:$CB$183,G$9,FALSE))),"")</f>
        <v>8583.2732489146238</v>
      </c>
      <c r="H151" s="131">
        <f ca="1">IFERROR(IF((VLOOKUP($E151,'NEA Backsheet'!$D$5:$CB$183,H$9,FALSE))="","",(VLOOKUP($E151,'NEA Backsheet'!$D$5:$CB$183,H$9,FALSE))),"")</f>
        <v>8409.2435202342731</v>
      </c>
      <c r="I151" s="131">
        <f ca="1">IFERROR(IF((VLOOKUP($E151,'NEA Backsheet'!$D$5:$CB$183,I$9,FALSE))="","",(VLOOKUP($E151,'NEA Backsheet'!$D$5:$CB$183,I$9,FALSE))),"")</f>
        <v>8714.6960407618244</v>
      </c>
      <c r="J151" s="132">
        <f ca="1">IFERROR(IF((VLOOKUP($E151,'NEA Backsheet'!$D$5:$CB$183,J$9,FALSE))="","",(VLOOKUP($E151,'NEA Backsheet'!$D$5:$CB$183,J$9,FALSE))),"")</f>
        <v>8924.7266757408015</v>
      </c>
      <c r="K151" s="130">
        <f ca="1">IFERROR(IF((VLOOKUP($E151,'NEA Backsheet'!$D$5:$CB$183,K$9,FALSE))="","",(VLOOKUP($E151,'NEA Backsheet'!$D$5:$CB$183,K$9,FALSE))),"")</f>
        <v>0</v>
      </c>
      <c r="L151" s="131">
        <f ca="1">IFERROR(IF((VLOOKUP($E151,'NEA Backsheet'!$D$5:$CB$183,L$9,FALSE))="","",(VLOOKUP($E151,'NEA Backsheet'!$D$5:$CB$183,L$9,FALSE))),"")</f>
        <v>0</v>
      </c>
      <c r="M151" s="131">
        <f ca="1">IFERROR(IF((VLOOKUP($E151,'NEA Backsheet'!$D$5:$CB$183,M$9,FALSE))="","",(VLOOKUP($E151,'NEA Backsheet'!$D$5:$CB$183,M$9,FALSE))),"")</f>
        <v>0</v>
      </c>
      <c r="N151" s="133">
        <f ca="1">IFERROR(IF((VLOOKUP($E151,'NEA Backsheet'!$D$5:$CB$183,N$9,FALSE))="","",(VLOOKUP($E151,'NEA Backsheet'!$D$5:$CB$183,N$9,FALSE))),"")</f>
        <v>0</v>
      </c>
      <c r="O151" s="141">
        <f ca="1">IFERROR(IF((VLOOKUP($E151,'NEA Backsheet'!$D$5:$CB$183,O$9,FALSE))="","",(VLOOKUP($E151,'NEA Backsheet'!$D$5:$CB$183,O$9,FALSE))),"")</f>
        <v>8936.697391538748</v>
      </c>
      <c r="P151" s="134">
        <f ca="1">IFERROR(IF((VLOOKUP($E151,'NEA Backsheet'!$D$5:$CB$183,P$9,FALSE))="","",(VLOOKUP($E151,'NEA Backsheet'!$D$5:$CB$183,P$9,FALSE))),"")</f>
        <v>0</v>
      </c>
      <c r="Q151" s="131">
        <f ca="1">IFERROR(IF((VLOOKUP($E151,'NEA Backsheet'!$D$5:$CB$183,Q$9,FALSE))="","",(VLOOKUP($E151,'NEA Backsheet'!$D$5:$CB$183,Q$9,FALSE))),"")</f>
        <v>0</v>
      </c>
      <c r="R151" s="133">
        <f ca="1">IFERROR(IF((VLOOKUP($E151,'NEA Backsheet'!$D$5:$CB$183,R$9,FALSE))="","",(VLOOKUP($E151,'NEA Backsheet'!$D$5:$CB$183,R$9,FALSE))),"")</f>
        <v>0</v>
      </c>
    </row>
    <row r="152" spans="1:18" ht="15" customHeight="1" x14ac:dyDescent="0.3">
      <c r="A152" s="60">
        <v>138</v>
      </c>
      <c r="B152" s="101" t="str">
        <f ca="1">IFERROR(IF((VLOOKUP($E152,'Org List'!$AJ$10:$AL$188,3,FALSE))="","",(VLOOKUP($E152,'Org List'!$AJ$10:$AL$188,3,FALSE))),"")</f>
        <v>South East England Commissioning Region</v>
      </c>
      <c r="C152" s="102" t="str">
        <f ca="1">IFERROR(IF((VLOOKUP($E152,'Org List'!$AO$10:$AQ$188,3,FALSE))="","",(VLOOKUP($E152,'Org List'!$AO$10:$AQ$188,3,FALSE))),"")</f>
        <v>South East Region</v>
      </c>
      <c r="D152" s="123" t="str">
        <f ca="1">IFERROR(IF((VLOOKUP($E152,'Org List'!$AT$10:$AV$188,3,FALSE))="","",(VLOOKUP($E152,'Org List'!$AT$10:$AV$188,3,FALSE))),"")</f>
        <v>NHS England South East (Hampshire, Isle of Wight and Thames Valley)</v>
      </c>
      <c r="E152" s="101" t="str">
        <f t="shared" ca="1" si="4"/>
        <v>E06000039</v>
      </c>
      <c r="F152" s="103" t="str">
        <f ca="1">IF(E152="","",VLOOKUP(E152,'Org List'!$J$9:$K$488,2,0))</f>
        <v>Slough</v>
      </c>
      <c r="G152" s="130">
        <f ca="1">IFERROR(IF((VLOOKUP($E152,'NEA Backsheet'!$D$5:$CB$183,G$9,FALSE))="","",(VLOOKUP($E152,'NEA Backsheet'!$D$5:$CB$183,G$9,FALSE))),"")</f>
        <v>4056.4130279770961</v>
      </c>
      <c r="H152" s="131">
        <f ca="1">IFERROR(IF((VLOOKUP($E152,'NEA Backsheet'!$D$5:$CB$183,H$9,FALSE))="","",(VLOOKUP($E152,'NEA Backsheet'!$D$5:$CB$183,H$9,FALSE))),"")</f>
        <v>3919.5585690957887</v>
      </c>
      <c r="I152" s="131">
        <f ca="1">IFERROR(IF((VLOOKUP($E152,'NEA Backsheet'!$D$5:$CB$183,I$9,FALSE))="","",(VLOOKUP($E152,'NEA Backsheet'!$D$5:$CB$183,I$9,FALSE))),"")</f>
        <v>4194.65027285418</v>
      </c>
      <c r="J152" s="132">
        <f ca="1">IFERROR(IF((VLOOKUP($E152,'NEA Backsheet'!$D$5:$CB$183,J$9,FALSE))="","",(VLOOKUP($E152,'NEA Backsheet'!$D$5:$CB$183,J$9,FALSE))),"")</f>
        <v>4157.0961383056401</v>
      </c>
      <c r="K152" s="130">
        <f ca="1">IFERROR(IF((VLOOKUP($E152,'NEA Backsheet'!$D$5:$CB$183,K$9,FALSE))="","",(VLOOKUP($E152,'NEA Backsheet'!$D$5:$CB$183,K$9,FALSE))),"")</f>
        <v>0</v>
      </c>
      <c r="L152" s="131">
        <f ca="1">IFERROR(IF((VLOOKUP($E152,'NEA Backsheet'!$D$5:$CB$183,L$9,FALSE))="","",(VLOOKUP($E152,'NEA Backsheet'!$D$5:$CB$183,L$9,FALSE))),"")</f>
        <v>0</v>
      </c>
      <c r="M152" s="131">
        <f ca="1">IFERROR(IF((VLOOKUP($E152,'NEA Backsheet'!$D$5:$CB$183,M$9,FALSE))="","",(VLOOKUP($E152,'NEA Backsheet'!$D$5:$CB$183,M$9,FALSE))),"")</f>
        <v>0</v>
      </c>
      <c r="N152" s="133">
        <f ca="1">IFERROR(IF((VLOOKUP($E152,'NEA Backsheet'!$D$5:$CB$183,N$9,FALSE))="","",(VLOOKUP($E152,'NEA Backsheet'!$D$5:$CB$183,N$9,FALSE))),"")</f>
        <v>0</v>
      </c>
      <c r="O152" s="141">
        <f ca="1">IFERROR(IF((VLOOKUP($E152,'NEA Backsheet'!$D$5:$CB$183,O$9,FALSE))="","",(VLOOKUP($E152,'NEA Backsheet'!$D$5:$CB$183,O$9,FALSE))),"")</f>
        <v>4513.4341099146432</v>
      </c>
      <c r="P152" s="134">
        <f ca="1">IFERROR(IF((VLOOKUP($E152,'NEA Backsheet'!$D$5:$CB$183,P$9,FALSE))="","",(VLOOKUP($E152,'NEA Backsheet'!$D$5:$CB$183,P$9,FALSE))),"")</f>
        <v>0</v>
      </c>
      <c r="Q152" s="131">
        <f ca="1">IFERROR(IF((VLOOKUP($E152,'NEA Backsheet'!$D$5:$CB$183,Q$9,FALSE))="","",(VLOOKUP($E152,'NEA Backsheet'!$D$5:$CB$183,Q$9,FALSE))),"")</f>
        <v>0</v>
      </c>
      <c r="R152" s="133">
        <f ca="1">IFERROR(IF((VLOOKUP($E152,'NEA Backsheet'!$D$5:$CB$183,R$9,FALSE))="","",(VLOOKUP($E152,'NEA Backsheet'!$D$5:$CB$183,R$9,FALSE))),"")</f>
        <v>0</v>
      </c>
    </row>
    <row r="153" spans="1:18" ht="15" customHeight="1" x14ac:dyDescent="0.3">
      <c r="A153" s="60">
        <v>139</v>
      </c>
      <c r="B153" s="101" t="str">
        <f ca="1">IFERROR(IF((VLOOKUP($E153,'Org List'!$AJ$10:$AL$188,3,FALSE))="","",(VLOOKUP($E153,'Org List'!$AJ$10:$AL$188,3,FALSE))),"")</f>
        <v>Midlands and East of England Commissioning Region</v>
      </c>
      <c r="C153" s="102" t="str">
        <f ca="1">IFERROR(IF((VLOOKUP($E153,'Org List'!$AO$10:$AQ$188,3,FALSE))="","",(VLOOKUP($E153,'Org List'!$AO$10:$AQ$188,3,FALSE))),"")</f>
        <v>West Midlands Region</v>
      </c>
      <c r="D153" s="123" t="str">
        <f ca="1">IFERROR(IF((VLOOKUP($E153,'Org List'!$AT$10:$AV$188,3,FALSE))="","",(VLOOKUP($E153,'Org List'!$AT$10:$AV$188,3,FALSE))),"")</f>
        <v>NHS England Midlands And East (West Midlands)</v>
      </c>
      <c r="E153" s="101" t="str">
        <f t="shared" ca="1" si="4"/>
        <v>E08000029</v>
      </c>
      <c r="F153" s="103" t="str">
        <f ca="1">IF(E153="","",VLOOKUP(E153,'Org List'!$J$9:$K$488,2,0))</f>
        <v>Solihull</v>
      </c>
      <c r="G153" s="130">
        <f ca="1">IFERROR(IF((VLOOKUP($E153,'NEA Backsheet'!$D$5:$CB$183,G$9,FALSE))="","",(VLOOKUP($E153,'NEA Backsheet'!$D$5:$CB$183,G$9,FALSE))),"")</f>
        <v>6263.5449586039113</v>
      </c>
      <c r="H153" s="131">
        <f ca="1">IFERROR(IF((VLOOKUP($E153,'NEA Backsheet'!$D$5:$CB$183,H$9,FALSE))="","",(VLOOKUP($E153,'NEA Backsheet'!$D$5:$CB$183,H$9,FALSE))),"")</f>
        <v>6232.0838347220706</v>
      </c>
      <c r="I153" s="131">
        <f ca="1">IFERROR(IF((VLOOKUP($E153,'NEA Backsheet'!$D$5:$CB$183,I$9,FALSE))="","",(VLOOKUP($E153,'NEA Backsheet'!$D$5:$CB$183,I$9,FALSE))),"")</f>
        <v>6764.7448342736116</v>
      </c>
      <c r="J153" s="132">
        <f ca="1">IFERROR(IF((VLOOKUP($E153,'NEA Backsheet'!$D$5:$CB$183,J$9,FALSE))="","",(VLOOKUP($E153,'NEA Backsheet'!$D$5:$CB$183,J$9,FALSE))),"")</f>
        <v>7049.9672977207865</v>
      </c>
      <c r="K153" s="130">
        <f ca="1">IFERROR(IF((VLOOKUP($E153,'NEA Backsheet'!$D$5:$CB$183,K$9,FALSE))="","",(VLOOKUP($E153,'NEA Backsheet'!$D$5:$CB$183,K$9,FALSE))),"")</f>
        <v>0</v>
      </c>
      <c r="L153" s="131">
        <f ca="1">IFERROR(IF((VLOOKUP($E153,'NEA Backsheet'!$D$5:$CB$183,L$9,FALSE))="","",(VLOOKUP($E153,'NEA Backsheet'!$D$5:$CB$183,L$9,FALSE))),"")</f>
        <v>0</v>
      </c>
      <c r="M153" s="131">
        <f ca="1">IFERROR(IF((VLOOKUP($E153,'NEA Backsheet'!$D$5:$CB$183,M$9,FALSE))="","",(VLOOKUP($E153,'NEA Backsheet'!$D$5:$CB$183,M$9,FALSE))),"")</f>
        <v>0</v>
      </c>
      <c r="N153" s="133">
        <f ca="1">IFERROR(IF((VLOOKUP($E153,'NEA Backsheet'!$D$5:$CB$183,N$9,FALSE))="","",(VLOOKUP($E153,'NEA Backsheet'!$D$5:$CB$183,N$9,FALSE))),"")</f>
        <v>0</v>
      </c>
      <c r="O153" s="141">
        <f ca="1">IFERROR(IF((VLOOKUP($E153,'NEA Backsheet'!$D$5:$CB$183,O$9,FALSE))="","",(VLOOKUP($E153,'NEA Backsheet'!$D$5:$CB$183,O$9,FALSE))),"")</f>
        <v>7238.3240440170739</v>
      </c>
      <c r="P153" s="134">
        <f ca="1">IFERROR(IF((VLOOKUP($E153,'NEA Backsheet'!$D$5:$CB$183,P$9,FALSE))="","",(VLOOKUP($E153,'NEA Backsheet'!$D$5:$CB$183,P$9,FALSE))),"")</f>
        <v>0</v>
      </c>
      <c r="Q153" s="131">
        <f ca="1">IFERROR(IF((VLOOKUP($E153,'NEA Backsheet'!$D$5:$CB$183,Q$9,FALSE))="","",(VLOOKUP($E153,'NEA Backsheet'!$D$5:$CB$183,Q$9,FALSE))),"")</f>
        <v>0</v>
      </c>
      <c r="R153" s="133">
        <f ca="1">IFERROR(IF((VLOOKUP($E153,'NEA Backsheet'!$D$5:$CB$183,R$9,FALSE))="","",(VLOOKUP($E153,'NEA Backsheet'!$D$5:$CB$183,R$9,FALSE))),"")</f>
        <v>0</v>
      </c>
    </row>
    <row r="154" spans="1:18" ht="15" customHeight="1" x14ac:dyDescent="0.3">
      <c r="A154" s="60">
        <v>140</v>
      </c>
      <c r="B154" s="101" t="str">
        <f ca="1">IFERROR(IF((VLOOKUP($E154,'Org List'!$AJ$10:$AL$188,3,FALSE))="","",(VLOOKUP($E154,'Org List'!$AJ$10:$AL$188,3,FALSE))),"")</f>
        <v>South West England Commissioning Region</v>
      </c>
      <c r="C154" s="102" t="str">
        <f ca="1">IFERROR(IF((VLOOKUP($E154,'Org List'!$AO$10:$AQ$188,3,FALSE))="","",(VLOOKUP($E154,'Org List'!$AO$10:$AQ$188,3,FALSE))),"")</f>
        <v>South West Region</v>
      </c>
      <c r="D154" s="123" t="str">
        <f ca="1">IFERROR(IF((VLOOKUP($E154,'Org List'!$AT$10:$AV$188,3,FALSE))="","",(VLOOKUP($E154,'Org List'!$AT$10:$AV$188,3,FALSE))),"")</f>
        <v>NHS England South West (South West South)</v>
      </c>
      <c r="E154" s="101" t="str">
        <f t="shared" ca="1" si="4"/>
        <v>E10000027</v>
      </c>
      <c r="F154" s="103" t="str">
        <f ca="1">IF(E154="","",VLOOKUP(E154,'Org List'!$J$9:$K$488,2,0))</f>
        <v>Somerset</v>
      </c>
      <c r="G154" s="130">
        <f ca="1">IFERROR(IF((VLOOKUP($E154,'NEA Backsheet'!$D$5:$CB$183,G$9,FALSE))="","",(VLOOKUP($E154,'NEA Backsheet'!$D$5:$CB$183,G$9,FALSE))),"")</f>
        <v>17094.73709963607</v>
      </c>
      <c r="H154" s="131">
        <f ca="1">IFERROR(IF((VLOOKUP($E154,'NEA Backsheet'!$D$5:$CB$183,H$9,FALSE))="","",(VLOOKUP($E154,'NEA Backsheet'!$D$5:$CB$183,H$9,FALSE))),"")</f>
        <v>17145.469358409631</v>
      </c>
      <c r="I154" s="131">
        <f ca="1">IFERROR(IF((VLOOKUP($E154,'NEA Backsheet'!$D$5:$CB$183,I$9,FALSE))="","",(VLOOKUP($E154,'NEA Backsheet'!$D$5:$CB$183,I$9,FALSE))),"")</f>
        <v>18369.472604972871</v>
      </c>
      <c r="J154" s="132">
        <f ca="1">IFERROR(IF((VLOOKUP($E154,'NEA Backsheet'!$D$5:$CB$183,J$9,FALSE))="","",(VLOOKUP($E154,'NEA Backsheet'!$D$5:$CB$183,J$9,FALSE))),"")</f>
        <v>18607.310838781559</v>
      </c>
      <c r="K154" s="130">
        <f ca="1">IFERROR(IF((VLOOKUP($E154,'NEA Backsheet'!$D$5:$CB$183,K$9,FALSE))="","",(VLOOKUP($E154,'NEA Backsheet'!$D$5:$CB$183,K$9,FALSE))),"")</f>
        <v>0</v>
      </c>
      <c r="L154" s="131">
        <f ca="1">IFERROR(IF((VLOOKUP($E154,'NEA Backsheet'!$D$5:$CB$183,L$9,FALSE))="","",(VLOOKUP($E154,'NEA Backsheet'!$D$5:$CB$183,L$9,FALSE))),"")</f>
        <v>0</v>
      </c>
      <c r="M154" s="131">
        <f ca="1">IFERROR(IF((VLOOKUP($E154,'NEA Backsheet'!$D$5:$CB$183,M$9,FALSE))="","",(VLOOKUP($E154,'NEA Backsheet'!$D$5:$CB$183,M$9,FALSE))),"")</f>
        <v>0</v>
      </c>
      <c r="N154" s="133">
        <f ca="1">IFERROR(IF((VLOOKUP($E154,'NEA Backsheet'!$D$5:$CB$183,N$9,FALSE))="","",(VLOOKUP($E154,'NEA Backsheet'!$D$5:$CB$183,N$9,FALSE))),"")</f>
        <v>0</v>
      </c>
      <c r="O154" s="141">
        <f ca="1">IFERROR(IF((VLOOKUP($E154,'NEA Backsheet'!$D$5:$CB$183,O$9,FALSE))="","",(VLOOKUP($E154,'NEA Backsheet'!$D$5:$CB$183,O$9,FALSE))),"")</f>
        <v>18315.906076315721</v>
      </c>
      <c r="P154" s="134">
        <f ca="1">IFERROR(IF((VLOOKUP($E154,'NEA Backsheet'!$D$5:$CB$183,P$9,FALSE))="","",(VLOOKUP($E154,'NEA Backsheet'!$D$5:$CB$183,P$9,FALSE))),"")</f>
        <v>0</v>
      </c>
      <c r="Q154" s="131">
        <f ca="1">IFERROR(IF((VLOOKUP($E154,'NEA Backsheet'!$D$5:$CB$183,Q$9,FALSE))="","",(VLOOKUP($E154,'NEA Backsheet'!$D$5:$CB$183,Q$9,FALSE))),"")</f>
        <v>0</v>
      </c>
      <c r="R154" s="133">
        <f ca="1">IFERROR(IF((VLOOKUP($E154,'NEA Backsheet'!$D$5:$CB$183,R$9,FALSE))="","",(VLOOKUP($E154,'NEA Backsheet'!$D$5:$CB$183,R$9,FALSE))),"")</f>
        <v>0</v>
      </c>
    </row>
    <row r="155" spans="1:18" ht="15" customHeight="1" x14ac:dyDescent="0.3">
      <c r="A155" s="60">
        <v>141</v>
      </c>
      <c r="B155" s="101" t="str">
        <f ca="1">IFERROR(IF((VLOOKUP($E155,'Org List'!$AJ$10:$AL$188,3,FALSE))="","",(VLOOKUP($E155,'Org List'!$AJ$10:$AL$188,3,FALSE))),"")</f>
        <v>South West England Commissioning Region</v>
      </c>
      <c r="C155" s="102" t="str">
        <f ca="1">IFERROR(IF((VLOOKUP($E155,'Org List'!$AO$10:$AQ$188,3,FALSE))="","",(VLOOKUP($E155,'Org List'!$AO$10:$AQ$188,3,FALSE))),"")</f>
        <v>South West Region</v>
      </c>
      <c r="D155" s="123" t="str">
        <f ca="1">IFERROR(IF((VLOOKUP($E155,'Org List'!$AT$10:$AV$188,3,FALSE))="","",(VLOOKUP($E155,'Org List'!$AT$10:$AV$188,3,FALSE))),"")</f>
        <v>NHS England South West (South West North)</v>
      </c>
      <c r="E155" s="101" t="str">
        <f t="shared" ca="1" si="4"/>
        <v>E06000025</v>
      </c>
      <c r="F155" s="103" t="str">
        <f ca="1">IF(E155="","",VLOOKUP(E155,'Org List'!$J$9:$K$488,2,0))</f>
        <v>South Gloucestershire</v>
      </c>
      <c r="G155" s="130">
        <f ca="1">IFERROR(IF((VLOOKUP($E155,'NEA Backsheet'!$D$5:$CB$183,G$9,FALSE))="","",(VLOOKUP($E155,'NEA Backsheet'!$D$5:$CB$183,G$9,FALSE))),"")</f>
        <v>6567.6193724263321</v>
      </c>
      <c r="H155" s="131">
        <f ca="1">IFERROR(IF((VLOOKUP($E155,'NEA Backsheet'!$D$5:$CB$183,H$9,FALSE))="","",(VLOOKUP($E155,'NEA Backsheet'!$D$5:$CB$183,H$9,FALSE))),"")</f>
        <v>6555.7420886704222</v>
      </c>
      <c r="I155" s="131">
        <f ca="1">IFERROR(IF((VLOOKUP($E155,'NEA Backsheet'!$D$5:$CB$183,I$9,FALSE))="","",(VLOOKUP($E155,'NEA Backsheet'!$D$5:$CB$183,I$9,FALSE))),"")</f>
        <v>6954.1089501289471</v>
      </c>
      <c r="J155" s="132">
        <f ca="1">IFERROR(IF((VLOOKUP($E155,'NEA Backsheet'!$D$5:$CB$183,J$9,FALSE))="","",(VLOOKUP($E155,'NEA Backsheet'!$D$5:$CB$183,J$9,FALSE))),"")</f>
        <v>7033.9098980030158</v>
      </c>
      <c r="K155" s="130">
        <f ca="1">IFERROR(IF((VLOOKUP($E155,'NEA Backsheet'!$D$5:$CB$183,K$9,FALSE))="","",(VLOOKUP($E155,'NEA Backsheet'!$D$5:$CB$183,K$9,FALSE))),"")</f>
        <v>0</v>
      </c>
      <c r="L155" s="131">
        <f ca="1">IFERROR(IF((VLOOKUP($E155,'NEA Backsheet'!$D$5:$CB$183,L$9,FALSE))="","",(VLOOKUP($E155,'NEA Backsheet'!$D$5:$CB$183,L$9,FALSE))),"")</f>
        <v>0</v>
      </c>
      <c r="M155" s="131">
        <f ca="1">IFERROR(IF((VLOOKUP($E155,'NEA Backsheet'!$D$5:$CB$183,M$9,FALSE))="","",(VLOOKUP($E155,'NEA Backsheet'!$D$5:$CB$183,M$9,FALSE))),"")</f>
        <v>0</v>
      </c>
      <c r="N155" s="133">
        <f ca="1">IFERROR(IF((VLOOKUP($E155,'NEA Backsheet'!$D$5:$CB$183,N$9,FALSE))="","",(VLOOKUP($E155,'NEA Backsheet'!$D$5:$CB$183,N$9,FALSE))),"")</f>
        <v>0</v>
      </c>
      <c r="O155" s="141">
        <f ca="1">IFERROR(IF((VLOOKUP($E155,'NEA Backsheet'!$D$5:$CB$183,O$9,FALSE))="","",(VLOOKUP($E155,'NEA Backsheet'!$D$5:$CB$183,O$9,FALSE))),"")</f>
        <v>7098.5573515645037</v>
      </c>
      <c r="P155" s="134">
        <f ca="1">IFERROR(IF((VLOOKUP($E155,'NEA Backsheet'!$D$5:$CB$183,P$9,FALSE))="","",(VLOOKUP($E155,'NEA Backsheet'!$D$5:$CB$183,P$9,FALSE))),"")</f>
        <v>0</v>
      </c>
      <c r="Q155" s="131">
        <f ca="1">IFERROR(IF((VLOOKUP($E155,'NEA Backsheet'!$D$5:$CB$183,Q$9,FALSE))="","",(VLOOKUP($E155,'NEA Backsheet'!$D$5:$CB$183,Q$9,FALSE))),"")</f>
        <v>0</v>
      </c>
      <c r="R155" s="133">
        <f ca="1">IFERROR(IF((VLOOKUP($E155,'NEA Backsheet'!$D$5:$CB$183,R$9,FALSE))="","",(VLOOKUP($E155,'NEA Backsheet'!$D$5:$CB$183,R$9,FALSE))),"")</f>
        <v>0</v>
      </c>
    </row>
    <row r="156" spans="1:18" ht="15" customHeight="1" x14ac:dyDescent="0.3">
      <c r="A156" s="60">
        <v>142</v>
      </c>
      <c r="B156" s="101" t="str">
        <f ca="1">IFERROR(IF((VLOOKUP($E156,'Org List'!$AJ$10:$AL$188,3,FALSE))="","",(VLOOKUP($E156,'Org List'!$AJ$10:$AL$188,3,FALSE))),"")</f>
        <v>North of England Commissioning Region</v>
      </c>
      <c r="C156" s="102" t="str">
        <f ca="1">IFERROR(IF((VLOOKUP($E156,'Org List'!$AO$10:$AQ$188,3,FALSE))="","",(VLOOKUP($E156,'Org List'!$AO$10:$AQ$188,3,FALSE))),"")</f>
        <v>North East Region</v>
      </c>
      <c r="D156" s="123" t="str">
        <f ca="1">IFERROR(IF((VLOOKUP($E156,'Org List'!$AT$10:$AV$188,3,FALSE))="","",(VLOOKUP($E156,'Org List'!$AT$10:$AV$188,3,FALSE))),"")</f>
        <v>NHS England North (Cumbria And North East)</v>
      </c>
      <c r="E156" s="101" t="str">
        <f t="shared" ca="1" si="4"/>
        <v>E08000023</v>
      </c>
      <c r="F156" s="103" t="str">
        <f ca="1">IF(E156="","",VLOOKUP(E156,'Org List'!$J$9:$K$488,2,0))</f>
        <v>South Tyneside</v>
      </c>
      <c r="G156" s="130">
        <f ca="1">IFERROR(IF((VLOOKUP($E156,'NEA Backsheet'!$D$5:$CB$183,G$9,FALSE))="","",(VLOOKUP($E156,'NEA Backsheet'!$D$5:$CB$183,G$9,FALSE))),"")</f>
        <v>4909.338946820968</v>
      </c>
      <c r="H156" s="131">
        <f ca="1">IFERROR(IF((VLOOKUP($E156,'NEA Backsheet'!$D$5:$CB$183,H$9,FALSE))="","",(VLOOKUP($E156,'NEA Backsheet'!$D$5:$CB$183,H$9,FALSE))),"")</f>
        <v>5045.9529029118548</v>
      </c>
      <c r="I156" s="131">
        <f ca="1">IFERROR(IF((VLOOKUP($E156,'NEA Backsheet'!$D$5:$CB$183,I$9,FALSE))="","",(VLOOKUP($E156,'NEA Backsheet'!$D$5:$CB$183,I$9,FALSE))),"")</f>
        <v>5515.8086384863036</v>
      </c>
      <c r="J156" s="132">
        <f ca="1">IFERROR(IF((VLOOKUP($E156,'NEA Backsheet'!$D$5:$CB$183,J$9,FALSE))="","",(VLOOKUP($E156,'NEA Backsheet'!$D$5:$CB$183,J$9,FALSE))),"")</f>
        <v>5543.3497315779468</v>
      </c>
      <c r="K156" s="130">
        <f ca="1">IFERROR(IF((VLOOKUP($E156,'NEA Backsheet'!$D$5:$CB$183,K$9,FALSE))="","",(VLOOKUP($E156,'NEA Backsheet'!$D$5:$CB$183,K$9,FALSE))),"")</f>
        <v>0</v>
      </c>
      <c r="L156" s="131">
        <f ca="1">IFERROR(IF((VLOOKUP($E156,'NEA Backsheet'!$D$5:$CB$183,L$9,FALSE))="","",(VLOOKUP($E156,'NEA Backsheet'!$D$5:$CB$183,L$9,FALSE))),"")</f>
        <v>0</v>
      </c>
      <c r="M156" s="131">
        <f ca="1">IFERROR(IF((VLOOKUP($E156,'NEA Backsheet'!$D$5:$CB$183,M$9,FALSE))="","",(VLOOKUP($E156,'NEA Backsheet'!$D$5:$CB$183,M$9,FALSE))),"")</f>
        <v>0</v>
      </c>
      <c r="N156" s="133">
        <f ca="1">IFERROR(IF((VLOOKUP($E156,'NEA Backsheet'!$D$5:$CB$183,N$9,FALSE))="","",(VLOOKUP($E156,'NEA Backsheet'!$D$5:$CB$183,N$9,FALSE))),"")</f>
        <v>0</v>
      </c>
      <c r="O156" s="141">
        <f ca="1">IFERROR(IF((VLOOKUP($E156,'NEA Backsheet'!$D$5:$CB$183,O$9,FALSE))="","",(VLOOKUP($E156,'NEA Backsheet'!$D$5:$CB$183,O$9,FALSE))),"")</f>
        <v>5631.7756401003899</v>
      </c>
      <c r="P156" s="134">
        <f ca="1">IFERROR(IF((VLOOKUP($E156,'NEA Backsheet'!$D$5:$CB$183,P$9,FALSE))="","",(VLOOKUP($E156,'NEA Backsheet'!$D$5:$CB$183,P$9,FALSE))),"")</f>
        <v>0</v>
      </c>
      <c r="Q156" s="131">
        <f ca="1">IFERROR(IF((VLOOKUP($E156,'NEA Backsheet'!$D$5:$CB$183,Q$9,FALSE))="","",(VLOOKUP($E156,'NEA Backsheet'!$D$5:$CB$183,Q$9,FALSE))),"")</f>
        <v>0</v>
      </c>
      <c r="R156" s="133">
        <f ca="1">IFERROR(IF((VLOOKUP($E156,'NEA Backsheet'!$D$5:$CB$183,R$9,FALSE))="","",(VLOOKUP($E156,'NEA Backsheet'!$D$5:$CB$183,R$9,FALSE))),"")</f>
        <v>0</v>
      </c>
    </row>
    <row r="157" spans="1:18" ht="15" customHeight="1" x14ac:dyDescent="0.3">
      <c r="A157" s="60">
        <v>143</v>
      </c>
      <c r="B157" s="101" t="str">
        <f ca="1">IFERROR(IF((VLOOKUP($E157,'Org List'!$AJ$10:$AL$188,3,FALSE))="","",(VLOOKUP($E157,'Org List'!$AJ$10:$AL$188,3,FALSE))),"")</f>
        <v>South East England Commissioning Region</v>
      </c>
      <c r="C157" s="102" t="str">
        <f ca="1">IFERROR(IF((VLOOKUP($E157,'Org List'!$AO$10:$AQ$188,3,FALSE))="","",(VLOOKUP($E157,'Org List'!$AO$10:$AQ$188,3,FALSE))),"")</f>
        <v>South East Region</v>
      </c>
      <c r="D157" s="123" t="str">
        <f ca="1">IFERROR(IF((VLOOKUP($E157,'Org List'!$AT$10:$AV$188,3,FALSE))="","",(VLOOKUP($E157,'Org List'!$AT$10:$AV$188,3,FALSE))),"")</f>
        <v>NHS England South East (Hampshire, Isle of Wight and Thames Valley)</v>
      </c>
      <c r="E157" s="101" t="str">
        <f t="shared" ca="1" si="4"/>
        <v>E06000045</v>
      </c>
      <c r="F157" s="103" t="str">
        <f ca="1">IF(E157="","",VLOOKUP(E157,'Org List'!$J$9:$K$488,2,0))</f>
        <v>Southampton</v>
      </c>
      <c r="G157" s="130">
        <f ca="1">IFERROR(IF((VLOOKUP($E157,'NEA Backsheet'!$D$5:$CB$183,G$9,FALSE))="","",(VLOOKUP($E157,'NEA Backsheet'!$D$5:$CB$183,G$9,FALSE))),"")</f>
        <v>7383.9071207034594</v>
      </c>
      <c r="H157" s="131">
        <f ca="1">IFERROR(IF((VLOOKUP($E157,'NEA Backsheet'!$D$5:$CB$183,H$9,FALSE))="","",(VLOOKUP($E157,'NEA Backsheet'!$D$5:$CB$183,H$9,FALSE))),"")</f>
        <v>7011.3722713931866</v>
      </c>
      <c r="I157" s="131">
        <f ca="1">IFERROR(IF((VLOOKUP($E157,'NEA Backsheet'!$D$5:$CB$183,I$9,FALSE))="","",(VLOOKUP($E157,'NEA Backsheet'!$D$5:$CB$183,I$9,FALSE))),"")</f>
        <v>6893.8131659451374</v>
      </c>
      <c r="J157" s="132">
        <f ca="1">IFERROR(IF((VLOOKUP($E157,'NEA Backsheet'!$D$5:$CB$183,J$9,FALSE))="","",(VLOOKUP($E157,'NEA Backsheet'!$D$5:$CB$183,J$9,FALSE))),"")</f>
        <v>6916.3780966415143</v>
      </c>
      <c r="K157" s="130">
        <f ca="1">IFERROR(IF((VLOOKUP($E157,'NEA Backsheet'!$D$5:$CB$183,K$9,FALSE))="","",(VLOOKUP($E157,'NEA Backsheet'!$D$5:$CB$183,K$9,FALSE))),"")</f>
        <v>0</v>
      </c>
      <c r="L157" s="131">
        <f ca="1">IFERROR(IF((VLOOKUP($E157,'NEA Backsheet'!$D$5:$CB$183,L$9,FALSE))="","",(VLOOKUP($E157,'NEA Backsheet'!$D$5:$CB$183,L$9,FALSE))),"")</f>
        <v>0</v>
      </c>
      <c r="M157" s="131">
        <f ca="1">IFERROR(IF((VLOOKUP($E157,'NEA Backsheet'!$D$5:$CB$183,M$9,FALSE))="","",(VLOOKUP($E157,'NEA Backsheet'!$D$5:$CB$183,M$9,FALSE))),"")</f>
        <v>0</v>
      </c>
      <c r="N157" s="133">
        <f ca="1">IFERROR(IF((VLOOKUP($E157,'NEA Backsheet'!$D$5:$CB$183,N$9,FALSE))="","",(VLOOKUP($E157,'NEA Backsheet'!$D$5:$CB$183,N$9,FALSE))),"")</f>
        <v>0</v>
      </c>
      <c r="O157" s="141">
        <f ca="1">IFERROR(IF((VLOOKUP($E157,'NEA Backsheet'!$D$5:$CB$183,O$9,FALSE))="","",(VLOOKUP($E157,'NEA Backsheet'!$D$5:$CB$183,O$9,FALSE))),"")</f>
        <v>6979.6837790722548</v>
      </c>
      <c r="P157" s="134">
        <f ca="1">IFERROR(IF((VLOOKUP($E157,'NEA Backsheet'!$D$5:$CB$183,P$9,FALSE))="","",(VLOOKUP($E157,'NEA Backsheet'!$D$5:$CB$183,P$9,FALSE))),"")</f>
        <v>0</v>
      </c>
      <c r="Q157" s="131">
        <f ca="1">IFERROR(IF((VLOOKUP($E157,'NEA Backsheet'!$D$5:$CB$183,Q$9,FALSE))="","",(VLOOKUP($E157,'NEA Backsheet'!$D$5:$CB$183,Q$9,FALSE))),"")</f>
        <v>0</v>
      </c>
      <c r="R157" s="133">
        <f ca="1">IFERROR(IF((VLOOKUP($E157,'NEA Backsheet'!$D$5:$CB$183,R$9,FALSE))="","",(VLOOKUP($E157,'NEA Backsheet'!$D$5:$CB$183,R$9,FALSE))),"")</f>
        <v>0</v>
      </c>
    </row>
    <row r="158" spans="1:18" ht="15" customHeight="1" x14ac:dyDescent="0.3">
      <c r="A158" s="60">
        <v>144</v>
      </c>
      <c r="B158" s="101" t="str">
        <f ca="1">IFERROR(IF((VLOOKUP($E158,'Org List'!$AJ$10:$AL$188,3,FALSE))="","",(VLOOKUP($E158,'Org List'!$AJ$10:$AL$188,3,FALSE))),"")</f>
        <v>Midlands and East of England Commissioning Region</v>
      </c>
      <c r="C158" s="102" t="str">
        <f ca="1">IFERROR(IF((VLOOKUP($E158,'Org List'!$AO$10:$AQ$188,3,FALSE))="","",(VLOOKUP($E158,'Org List'!$AO$10:$AQ$188,3,FALSE))),"")</f>
        <v>East Region</v>
      </c>
      <c r="D158" s="123" t="str">
        <f ca="1">IFERROR(IF((VLOOKUP($E158,'Org List'!$AT$10:$AV$188,3,FALSE))="","",(VLOOKUP($E158,'Org List'!$AT$10:$AV$188,3,FALSE))),"")</f>
        <v>NHS England Midlands And East (East)</v>
      </c>
      <c r="E158" s="101" t="str">
        <f t="shared" ca="1" si="4"/>
        <v>E06000033</v>
      </c>
      <c r="F158" s="103" t="str">
        <f ca="1">IF(E158="","",VLOOKUP(E158,'Org List'!$J$9:$K$488,2,0))</f>
        <v>Southend-on-Sea</v>
      </c>
      <c r="G158" s="130">
        <f ca="1">IFERROR(IF((VLOOKUP($E158,'NEA Backsheet'!$D$5:$CB$183,G$9,FALSE))="","",(VLOOKUP($E158,'NEA Backsheet'!$D$5:$CB$183,G$9,FALSE))),"")</f>
        <v>5302.3700617312297</v>
      </c>
      <c r="H158" s="131">
        <f ca="1">IFERROR(IF((VLOOKUP($E158,'NEA Backsheet'!$D$5:$CB$183,H$9,FALSE))="","",(VLOOKUP($E158,'NEA Backsheet'!$D$5:$CB$183,H$9,FALSE))),"")</f>
        <v>5445.7098214992884</v>
      </c>
      <c r="I158" s="131">
        <f ca="1">IFERROR(IF((VLOOKUP($E158,'NEA Backsheet'!$D$5:$CB$183,I$9,FALSE))="","",(VLOOKUP($E158,'NEA Backsheet'!$D$5:$CB$183,I$9,FALSE))),"")</f>
        <v>5764.092991685462</v>
      </c>
      <c r="J158" s="132">
        <f ca="1">IFERROR(IF((VLOOKUP($E158,'NEA Backsheet'!$D$5:$CB$183,J$9,FALSE))="","",(VLOOKUP($E158,'NEA Backsheet'!$D$5:$CB$183,J$9,FALSE))),"")</f>
        <v>6093.2525155745416</v>
      </c>
      <c r="K158" s="130">
        <f ca="1">IFERROR(IF((VLOOKUP($E158,'NEA Backsheet'!$D$5:$CB$183,K$9,FALSE))="","",(VLOOKUP($E158,'NEA Backsheet'!$D$5:$CB$183,K$9,FALSE))),"")</f>
        <v>0</v>
      </c>
      <c r="L158" s="131">
        <f ca="1">IFERROR(IF((VLOOKUP($E158,'NEA Backsheet'!$D$5:$CB$183,L$9,FALSE))="","",(VLOOKUP($E158,'NEA Backsheet'!$D$5:$CB$183,L$9,FALSE))),"")</f>
        <v>0</v>
      </c>
      <c r="M158" s="131">
        <f ca="1">IFERROR(IF((VLOOKUP($E158,'NEA Backsheet'!$D$5:$CB$183,M$9,FALSE))="","",(VLOOKUP($E158,'NEA Backsheet'!$D$5:$CB$183,M$9,FALSE))),"")</f>
        <v>0</v>
      </c>
      <c r="N158" s="133">
        <f ca="1">IFERROR(IF((VLOOKUP($E158,'NEA Backsheet'!$D$5:$CB$183,N$9,FALSE))="","",(VLOOKUP($E158,'NEA Backsheet'!$D$5:$CB$183,N$9,FALSE))),"")</f>
        <v>0</v>
      </c>
      <c r="O158" s="141">
        <f ca="1">IFERROR(IF((VLOOKUP($E158,'NEA Backsheet'!$D$5:$CB$183,O$9,FALSE))="","",(VLOOKUP($E158,'NEA Backsheet'!$D$5:$CB$183,O$9,FALSE))),"")</f>
        <v>5958.8706896748317</v>
      </c>
      <c r="P158" s="134">
        <f ca="1">IFERROR(IF((VLOOKUP($E158,'NEA Backsheet'!$D$5:$CB$183,P$9,FALSE))="","",(VLOOKUP($E158,'NEA Backsheet'!$D$5:$CB$183,P$9,FALSE))),"")</f>
        <v>0</v>
      </c>
      <c r="Q158" s="131">
        <f ca="1">IFERROR(IF((VLOOKUP($E158,'NEA Backsheet'!$D$5:$CB$183,Q$9,FALSE))="","",(VLOOKUP($E158,'NEA Backsheet'!$D$5:$CB$183,Q$9,FALSE))),"")</f>
        <v>0</v>
      </c>
      <c r="R158" s="133">
        <f ca="1">IFERROR(IF((VLOOKUP($E158,'NEA Backsheet'!$D$5:$CB$183,R$9,FALSE))="","",(VLOOKUP($E158,'NEA Backsheet'!$D$5:$CB$183,R$9,FALSE))),"")</f>
        <v>0</v>
      </c>
    </row>
    <row r="159" spans="1:18" ht="15" customHeight="1" x14ac:dyDescent="0.3">
      <c r="A159" s="60">
        <v>145</v>
      </c>
      <c r="B159" s="101" t="str">
        <f ca="1">IFERROR(IF((VLOOKUP($E159,'Org List'!$AJ$10:$AL$188,3,FALSE))="","",(VLOOKUP($E159,'Org List'!$AJ$10:$AL$188,3,FALSE))),"")</f>
        <v>London Commissioning Region</v>
      </c>
      <c r="C159" s="102" t="str">
        <f ca="1">IFERROR(IF((VLOOKUP($E159,'Org List'!$AO$10:$AQ$188,3,FALSE))="","",(VLOOKUP($E159,'Org List'!$AO$10:$AQ$188,3,FALSE))),"")</f>
        <v>London Region</v>
      </c>
      <c r="D159" s="123" t="str">
        <f ca="1">IFERROR(IF((VLOOKUP($E159,'Org List'!$AT$10:$AV$188,3,FALSE))="","",(VLOOKUP($E159,'Org List'!$AT$10:$AV$188,3,FALSE))),"")</f>
        <v>NHS England London</v>
      </c>
      <c r="E159" s="101" t="str">
        <f t="shared" ca="1" si="4"/>
        <v>E09000028</v>
      </c>
      <c r="F159" s="103" t="str">
        <f ca="1">IF(E159="","",VLOOKUP(E159,'Org List'!$J$9:$K$488,2,0))</f>
        <v>Southwark</v>
      </c>
      <c r="G159" s="130">
        <f ca="1">IFERROR(IF((VLOOKUP($E159,'NEA Backsheet'!$D$5:$CB$183,G$9,FALSE))="","",(VLOOKUP($E159,'NEA Backsheet'!$D$5:$CB$183,G$9,FALSE))),"")</f>
        <v>6316.9672209669016</v>
      </c>
      <c r="H159" s="131">
        <f ca="1">IFERROR(IF((VLOOKUP($E159,'NEA Backsheet'!$D$5:$CB$183,H$9,FALSE))="","",(VLOOKUP($E159,'NEA Backsheet'!$D$5:$CB$183,H$9,FALSE))),"")</f>
        <v>6422.4934502457781</v>
      </c>
      <c r="I159" s="131">
        <f ca="1">IFERROR(IF((VLOOKUP($E159,'NEA Backsheet'!$D$5:$CB$183,I$9,FALSE))="","",(VLOOKUP($E159,'NEA Backsheet'!$D$5:$CB$183,I$9,FALSE))),"")</f>
        <v>6606.2673318221359</v>
      </c>
      <c r="J159" s="132">
        <f ca="1">IFERROR(IF((VLOOKUP($E159,'NEA Backsheet'!$D$5:$CB$183,J$9,FALSE))="","",(VLOOKUP($E159,'NEA Backsheet'!$D$5:$CB$183,J$9,FALSE))),"")</f>
        <v>6436.3281140565705</v>
      </c>
      <c r="K159" s="130">
        <f ca="1">IFERROR(IF((VLOOKUP($E159,'NEA Backsheet'!$D$5:$CB$183,K$9,FALSE))="","",(VLOOKUP($E159,'NEA Backsheet'!$D$5:$CB$183,K$9,FALSE))),"")</f>
        <v>0</v>
      </c>
      <c r="L159" s="131">
        <f ca="1">IFERROR(IF((VLOOKUP($E159,'NEA Backsheet'!$D$5:$CB$183,L$9,FALSE))="","",(VLOOKUP($E159,'NEA Backsheet'!$D$5:$CB$183,L$9,FALSE))),"")</f>
        <v>0</v>
      </c>
      <c r="M159" s="131">
        <f ca="1">IFERROR(IF((VLOOKUP($E159,'NEA Backsheet'!$D$5:$CB$183,M$9,FALSE))="","",(VLOOKUP($E159,'NEA Backsheet'!$D$5:$CB$183,M$9,FALSE))),"")</f>
        <v>0</v>
      </c>
      <c r="N159" s="133">
        <f ca="1">IFERROR(IF((VLOOKUP($E159,'NEA Backsheet'!$D$5:$CB$183,N$9,FALSE))="","",(VLOOKUP($E159,'NEA Backsheet'!$D$5:$CB$183,N$9,FALSE))),"")</f>
        <v>0</v>
      </c>
      <c r="O159" s="141">
        <f ca="1">IFERROR(IF((VLOOKUP($E159,'NEA Backsheet'!$D$5:$CB$183,O$9,FALSE))="","",(VLOOKUP($E159,'NEA Backsheet'!$D$5:$CB$183,O$9,FALSE))),"")</f>
        <v>6751.5241305664185</v>
      </c>
      <c r="P159" s="134">
        <f ca="1">IFERROR(IF((VLOOKUP($E159,'NEA Backsheet'!$D$5:$CB$183,P$9,FALSE))="","",(VLOOKUP($E159,'NEA Backsheet'!$D$5:$CB$183,P$9,FALSE))),"")</f>
        <v>0</v>
      </c>
      <c r="Q159" s="131">
        <f ca="1">IFERROR(IF((VLOOKUP($E159,'NEA Backsheet'!$D$5:$CB$183,Q$9,FALSE))="","",(VLOOKUP($E159,'NEA Backsheet'!$D$5:$CB$183,Q$9,FALSE))),"")</f>
        <v>0</v>
      </c>
      <c r="R159" s="133">
        <f ca="1">IFERROR(IF((VLOOKUP($E159,'NEA Backsheet'!$D$5:$CB$183,R$9,FALSE))="","",(VLOOKUP($E159,'NEA Backsheet'!$D$5:$CB$183,R$9,FALSE))),"")</f>
        <v>0</v>
      </c>
    </row>
    <row r="160" spans="1:18" ht="15" customHeight="1" x14ac:dyDescent="0.3">
      <c r="A160" s="60">
        <v>146</v>
      </c>
      <c r="B160" s="101" t="str">
        <f ca="1">IFERROR(IF((VLOOKUP($E160,'Org List'!$AJ$10:$AL$188,3,FALSE))="","",(VLOOKUP($E160,'Org List'!$AJ$10:$AL$188,3,FALSE))),"")</f>
        <v>North of England Commissioning Region</v>
      </c>
      <c r="C160" s="102" t="str">
        <f ca="1">IFERROR(IF((VLOOKUP($E160,'Org List'!$AO$10:$AQ$188,3,FALSE))="","",(VLOOKUP($E160,'Org List'!$AO$10:$AQ$188,3,FALSE))),"")</f>
        <v>North West Region</v>
      </c>
      <c r="D160" s="123" t="str">
        <f ca="1">IFERROR(IF((VLOOKUP($E160,'Org List'!$AT$10:$AV$188,3,FALSE))="","",(VLOOKUP($E160,'Org List'!$AT$10:$AV$188,3,FALSE))),"")</f>
        <v>NHS England North (Cheshire And Merseyside)</v>
      </c>
      <c r="E160" s="101" t="str">
        <f t="shared" ca="1" si="4"/>
        <v>E08000013</v>
      </c>
      <c r="F160" s="103" t="str">
        <f ca="1">IF(E160="","",VLOOKUP(E160,'Org List'!$J$9:$K$488,2,0))</f>
        <v>St. Helens</v>
      </c>
      <c r="G160" s="130">
        <f ca="1">IFERROR(IF((VLOOKUP($E160,'NEA Backsheet'!$D$5:$CB$183,G$9,FALSE))="","",(VLOOKUP($E160,'NEA Backsheet'!$D$5:$CB$183,G$9,FALSE))),"")</f>
        <v>6822.8757642586697</v>
      </c>
      <c r="H160" s="131">
        <f ca="1">IFERROR(IF((VLOOKUP($E160,'NEA Backsheet'!$D$5:$CB$183,H$9,FALSE))="","",(VLOOKUP($E160,'NEA Backsheet'!$D$5:$CB$183,H$9,FALSE))),"")</f>
        <v>6688.1423982455344</v>
      </c>
      <c r="I160" s="131">
        <f ca="1">IFERROR(IF((VLOOKUP($E160,'NEA Backsheet'!$D$5:$CB$183,I$9,FALSE))="","",(VLOOKUP($E160,'NEA Backsheet'!$D$5:$CB$183,I$9,FALSE))),"")</f>
        <v>7105.2214267284926</v>
      </c>
      <c r="J160" s="132">
        <f ca="1">IFERROR(IF((VLOOKUP($E160,'NEA Backsheet'!$D$5:$CB$183,J$9,FALSE))="","",(VLOOKUP($E160,'NEA Backsheet'!$D$5:$CB$183,J$9,FALSE))),"")</f>
        <v>6747.6412836440704</v>
      </c>
      <c r="K160" s="130">
        <f ca="1">IFERROR(IF((VLOOKUP($E160,'NEA Backsheet'!$D$5:$CB$183,K$9,FALSE))="","",(VLOOKUP($E160,'NEA Backsheet'!$D$5:$CB$183,K$9,FALSE))),"")</f>
        <v>0</v>
      </c>
      <c r="L160" s="131">
        <f ca="1">IFERROR(IF((VLOOKUP($E160,'NEA Backsheet'!$D$5:$CB$183,L$9,FALSE))="","",(VLOOKUP($E160,'NEA Backsheet'!$D$5:$CB$183,L$9,FALSE))),"")</f>
        <v>0</v>
      </c>
      <c r="M160" s="131">
        <f ca="1">IFERROR(IF((VLOOKUP($E160,'NEA Backsheet'!$D$5:$CB$183,M$9,FALSE))="","",(VLOOKUP($E160,'NEA Backsheet'!$D$5:$CB$183,M$9,FALSE))),"")</f>
        <v>0</v>
      </c>
      <c r="N160" s="133">
        <f ca="1">IFERROR(IF((VLOOKUP($E160,'NEA Backsheet'!$D$5:$CB$183,N$9,FALSE))="","",(VLOOKUP($E160,'NEA Backsheet'!$D$5:$CB$183,N$9,FALSE))),"")</f>
        <v>0</v>
      </c>
      <c r="O160" s="141">
        <f ca="1">IFERROR(IF((VLOOKUP($E160,'NEA Backsheet'!$D$5:$CB$183,O$9,FALSE))="","",(VLOOKUP($E160,'NEA Backsheet'!$D$5:$CB$183,O$9,FALSE))),"")</f>
        <v>6972.6388493023596</v>
      </c>
      <c r="P160" s="134">
        <f ca="1">IFERROR(IF((VLOOKUP($E160,'NEA Backsheet'!$D$5:$CB$183,P$9,FALSE))="","",(VLOOKUP($E160,'NEA Backsheet'!$D$5:$CB$183,P$9,FALSE))),"")</f>
        <v>0</v>
      </c>
      <c r="Q160" s="131">
        <f ca="1">IFERROR(IF((VLOOKUP($E160,'NEA Backsheet'!$D$5:$CB$183,Q$9,FALSE))="","",(VLOOKUP($E160,'NEA Backsheet'!$D$5:$CB$183,Q$9,FALSE))),"")</f>
        <v>0</v>
      </c>
      <c r="R160" s="133">
        <f ca="1">IFERROR(IF((VLOOKUP($E160,'NEA Backsheet'!$D$5:$CB$183,R$9,FALSE))="","",(VLOOKUP($E160,'NEA Backsheet'!$D$5:$CB$183,R$9,FALSE))),"")</f>
        <v>0</v>
      </c>
    </row>
    <row r="161" spans="1:18" ht="15" customHeight="1" x14ac:dyDescent="0.3">
      <c r="A161" s="60">
        <v>147</v>
      </c>
      <c r="B161" s="101" t="str">
        <f ca="1">IFERROR(IF((VLOOKUP($E161,'Org List'!$AJ$10:$AL$188,3,FALSE))="","",(VLOOKUP($E161,'Org List'!$AJ$10:$AL$188,3,FALSE))),"")</f>
        <v>Midlands and East of England Commissioning Region</v>
      </c>
      <c r="C161" s="102" t="str">
        <f ca="1">IFERROR(IF((VLOOKUP($E161,'Org List'!$AO$10:$AQ$188,3,FALSE))="","",(VLOOKUP($E161,'Org List'!$AO$10:$AQ$188,3,FALSE))),"")</f>
        <v>West Midlands Region</v>
      </c>
      <c r="D161" s="123" t="str">
        <f ca="1">IFERROR(IF((VLOOKUP($E161,'Org List'!$AT$10:$AV$188,3,FALSE))="","",(VLOOKUP($E161,'Org List'!$AT$10:$AV$188,3,FALSE))),"")</f>
        <v>NHS England Midlands And East (North Midlands)</v>
      </c>
      <c r="E161" s="101" t="str">
        <f t="shared" ca="1" si="4"/>
        <v>E10000028</v>
      </c>
      <c r="F161" s="103" t="str">
        <f ca="1">IF(E161="","",VLOOKUP(E161,'Org List'!$J$9:$K$488,2,0))</f>
        <v>Staffordshire</v>
      </c>
      <c r="G161" s="130">
        <f ca="1">IFERROR(IF((VLOOKUP($E161,'NEA Backsheet'!$D$5:$CB$183,G$9,FALSE))="","",(VLOOKUP($E161,'NEA Backsheet'!$D$5:$CB$183,G$9,FALSE))),"")</f>
        <v>24147.709042806673</v>
      </c>
      <c r="H161" s="131">
        <f ca="1">IFERROR(IF((VLOOKUP($E161,'NEA Backsheet'!$D$5:$CB$183,H$9,FALSE))="","",(VLOOKUP($E161,'NEA Backsheet'!$D$5:$CB$183,H$9,FALSE))),"")</f>
        <v>23498.662568362743</v>
      </c>
      <c r="I161" s="131">
        <f ca="1">IFERROR(IF((VLOOKUP($E161,'NEA Backsheet'!$D$5:$CB$183,I$9,FALSE))="","",(VLOOKUP($E161,'NEA Backsheet'!$D$5:$CB$183,I$9,FALSE))),"")</f>
        <v>24749.726886911914</v>
      </c>
      <c r="J161" s="132">
        <f ca="1">IFERROR(IF((VLOOKUP($E161,'NEA Backsheet'!$D$5:$CB$183,J$9,FALSE))="","",(VLOOKUP($E161,'NEA Backsheet'!$D$5:$CB$183,J$9,FALSE))),"")</f>
        <v>24868.404133870223</v>
      </c>
      <c r="K161" s="130">
        <f ca="1">IFERROR(IF((VLOOKUP($E161,'NEA Backsheet'!$D$5:$CB$183,K$9,FALSE))="","",(VLOOKUP($E161,'NEA Backsheet'!$D$5:$CB$183,K$9,FALSE))),"")</f>
        <v>0</v>
      </c>
      <c r="L161" s="131">
        <f ca="1">IFERROR(IF((VLOOKUP($E161,'NEA Backsheet'!$D$5:$CB$183,L$9,FALSE))="","",(VLOOKUP($E161,'NEA Backsheet'!$D$5:$CB$183,L$9,FALSE))),"")</f>
        <v>0</v>
      </c>
      <c r="M161" s="131">
        <f ca="1">IFERROR(IF((VLOOKUP($E161,'NEA Backsheet'!$D$5:$CB$183,M$9,FALSE))="","",(VLOOKUP($E161,'NEA Backsheet'!$D$5:$CB$183,M$9,FALSE))),"")</f>
        <v>0</v>
      </c>
      <c r="N161" s="133">
        <f ca="1">IFERROR(IF((VLOOKUP($E161,'NEA Backsheet'!$D$5:$CB$183,N$9,FALSE))="","",(VLOOKUP($E161,'NEA Backsheet'!$D$5:$CB$183,N$9,FALSE))),"")</f>
        <v>0</v>
      </c>
      <c r="O161" s="141">
        <f ca="1">IFERROR(IF((VLOOKUP($E161,'NEA Backsheet'!$D$5:$CB$183,O$9,FALSE))="","",(VLOOKUP($E161,'NEA Backsheet'!$D$5:$CB$183,O$9,FALSE))),"")</f>
        <v>26063.232738360966</v>
      </c>
      <c r="P161" s="134">
        <f ca="1">IFERROR(IF((VLOOKUP($E161,'NEA Backsheet'!$D$5:$CB$183,P$9,FALSE))="","",(VLOOKUP($E161,'NEA Backsheet'!$D$5:$CB$183,P$9,FALSE))),"")</f>
        <v>0</v>
      </c>
      <c r="Q161" s="131">
        <f ca="1">IFERROR(IF((VLOOKUP($E161,'NEA Backsheet'!$D$5:$CB$183,Q$9,FALSE))="","",(VLOOKUP($E161,'NEA Backsheet'!$D$5:$CB$183,Q$9,FALSE))),"")</f>
        <v>0</v>
      </c>
      <c r="R161" s="133">
        <f ca="1">IFERROR(IF((VLOOKUP($E161,'NEA Backsheet'!$D$5:$CB$183,R$9,FALSE))="","",(VLOOKUP($E161,'NEA Backsheet'!$D$5:$CB$183,R$9,FALSE))),"")</f>
        <v>0</v>
      </c>
    </row>
    <row r="162" spans="1:18" ht="15" customHeight="1" x14ac:dyDescent="0.3">
      <c r="A162" s="60">
        <v>148</v>
      </c>
      <c r="B162" s="101" t="str">
        <f ca="1">IFERROR(IF((VLOOKUP($E162,'Org List'!$AJ$10:$AL$188,3,FALSE))="","",(VLOOKUP($E162,'Org List'!$AJ$10:$AL$188,3,FALSE))),"")</f>
        <v>North of England Commissioning Region</v>
      </c>
      <c r="C162" s="102" t="str">
        <f ca="1">IFERROR(IF((VLOOKUP($E162,'Org List'!$AO$10:$AQ$188,3,FALSE))="","",(VLOOKUP($E162,'Org List'!$AO$10:$AQ$188,3,FALSE))),"")</f>
        <v>North West Region</v>
      </c>
      <c r="D162" s="123" t="str">
        <f ca="1">IFERROR(IF((VLOOKUP($E162,'Org List'!$AT$10:$AV$188,3,FALSE))="","",(VLOOKUP($E162,'Org List'!$AT$10:$AV$188,3,FALSE))),"")</f>
        <v>NHS England North (Greater Manchester)</v>
      </c>
      <c r="E162" s="101" t="str">
        <f t="shared" ca="1" si="4"/>
        <v>E08000007</v>
      </c>
      <c r="F162" s="103" t="str">
        <f ca="1">IF(E162="","",VLOOKUP(E162,'Org List'!$J$9:$K$488,2,0))</f>
        <v>Stockport</v>
      </c>
      <c r="G162" s="130">
        <f ca="1">IFERROR(IF((VLOOKUP($E162,'NEA Backsheet'!$D$5:$CB$183,G$9,FALSE))="","",(VLOOKUP($E162,'NEA Backsheet'!$D$5:$CB$183,G$9,FALSE))),"")</f>
        <v>10665.145346323548</v>
      </c>
      <c r="H162" s="131">
        <f ca="1">IFERROR(IF((VLOOKUP($E162,'NEA Backsheet'!$D$5:$CB$183,H$9,FALSE))="","",(VLOOKUP($E162,'NEA Backsheet'!$D$5:$CB$183,H$9,FALSE))),"")</f>
        <v>10329.805071401763</v>
      </c>
      <c r="I162" s="131">
        <f ca="1">IFERROR(IF((VLOOKUP($E162,'NEA Backsheet'!$D$5:$CB$183,I$9,FALSE))="","",(VLOOKUP($E162,'NEA Backsheet'!$D$5:$CB$183,I$9,FALSE))),"")</f>
        <v>10835.420402779937</v>
      </c>
      <c r="J162" s="132">
        <f ca="1">IFERROR(IF((VLOOKUP($E162,'NEA Backsheet'!$D$5:$CB$183,J$9,FALSE))="","",(VLOOKUP($E162,'NEA Backsheet'!$D$5:$CB$183,J$9,FALSE))),"")</f>
        <v>10450.293558923357</v>
      </c>
      <c r="K162" s="130">
        <f ca="1">IFERROR(IF((VLOOKUP($E162,'NEA Backsheet'!$D$5:$CB$183,K$9,FALSE))="","",(VLOOKUP($E162,'NEA Backsheet'!$D$5:$CB$183,K$9,FALSE))),"")</f>
        <v>0</v>
      </c>
      <c r="L162" s="131">
        <f ca="1">IFERROR(IF((VLOOKUP($E162,'NEA Backsheet'!$D$5:$CB$183,L$9,FALSE))="","",(VLOOKUP($E162,'NEA Backsheet'!$D$5:$CB$183,L$9,FALSE))),"")</f>
        <v>0</v>
      </c>
      <c r="M162" s="131">
        <f ca="1">IFERROR(IF((VLOOKUP($E162,'NEA Backsheet'!$D$5:$CB$183,M$9,FALSE))="","",(VLOOKUP($E162,'NEA Backsheet'!$D$5:$CB$183,M$9,FALSE))),"")</f>
        <v>0</v>
      </c>
      <c r="N162" s="133">
        <f ca="1">IFERROR(IF((VLOOKUP($E162,'NEA Backsheet'!$D$5:$CB$183,N$9,FALSE))="","",(VLOOKUP($E162,'NEA Backsheet'!$D$5:$CB$183,N$9,FALSE))),"")</f>
        <v>0</v>
      </c>
      <c r="O162" s="141">
        <f ca="1">IFERROR(IF((VLOOKUP($E162,'NEA Backsheet'!$D$5:$CB$183,O$9,FALSE))="","",(VLOOKUP($E162,'NEA Backsheet'!$D$5:$CB$183,O$9,FALSE))),"")</f>
        <v>10938.337847942734</v>
      </c>
      <c r="P162" s="134">
        <f ca="1">IFERROR(IF((VLOOKUP($E162,'NEA Backsheet'!$D$5:$CB$183,P$9,FALSE))="","",(VLOOKUP($E162,'NEA Backsheet'!$D$5:$CB$183,P$9,FALSE))),"")</f>
        <v>0</v>
      </c>
      <c r="Q162" s="131">
        <f ca="1">IFERROR(IF((VLOOKUP($E162,'NEA Backsheet'!$D$5:$CB$183,Q$9,FALSE))="","",(VLOOKUP($E162,'NEA Backsheet'!$D$5:$CB$183,Q$9,FALSE))),"")</f>
        <v>0</v>
      </c>
      <c r="R162" s="133">
        <f ca="1">IFERROR(IF((VLOOKUP($E162,'NEA Backsheet'!$D$5:$CB$183,R$9,FALSE))="","",(VLOOKUP($E162,'NEA Backsheet'!$D$5:$CB$183,R$9,FALSE))),"")</f>
        <v>0</v>
      </c>
    </row>
    <row r="163" spans="1:18" ht="15" customHeight="1" x14ac:dyDescent="0.3">
      <c r="A163" s="60">
        <v>149</v>
      </c>
      <c r="B163" s="101" t="str">
        <f ca="1">IFERROR(IF((VLOOKUP($E163,'Org List'!$AJ$10:$AL$188,3,FALSE))="","",(VLOOKUP($E163,'Org List'!$AJ$10:$AL$188,3,FALSE))),"")</f>
        <v>North of England Commissioning Region</v>
      </c>
      <c r="C163" s="102" t="str">
        <f ca="1">IFERROR(IF((VLOOKUP($E163,'Org List'!$AO$10:$AQ$188,3,FALSE))="","",(VLOOKUP($E163,'Org List'!$AO$10:$AQ$188,3,FALSE))),"")</f>
        <v>North East Region</v>
      </c>
      <c r="D163" s="123" t="str">
        <f ca="1">IFERROR(IF((VLOOKUP($E163,'Org List'!$AT$10:$AV$188,3,FALSE))="","",(VLOOKUP($E163,'Org List'!$AT$10:$AV$188,3,FALSE))),"")</f>
        <v>NHS England North (Cumbria And North East)</v>
      </c>
      <c r="E163" s="101" t="str">
        <f t="shared" ca="1" si="4"/>
        <v>E06000004</v>
      </c>
      <c r="F163" s="103" t="str">
        <f ca="1">IF(E163="","",VLOOKUP(E163,'Org List'!$J$9:$K$488,2,0))</f>
        <v>Stockton-on-Tees</v>
      </c>
      <c r="G163" s="130">
        <f ca="1">IFERROR(IF((VLOOKUP($E163,'NEA Backsheet'!$D$5:$CB$183,G$9,FALSE))="","",(VLOOKUP($E163,'NEA Backsheet'!$D$5:$CB$183,G$9,FALSE))),"")</f>
        <v>6707.843151059642</v>
      </c>
      <c r="H163" s="131">
        <f ca="1">IFERROR(IF((VLOOKUP($E163,'NEA Backsheet'!$D$5:$CB$183,H$9,FALSE))="","",(VLOOKUP($E163,'NEA Backsheet'!$D$5:$CB$183,H$9,FALSE))),"")</f>
        <v>6654.1295485027122</v>
      </c>
      <c r="I163" s="131">
        <f ca="1">IFERROR(IF((VLOOKUP($E163,'NEA Backsheet'!$D$5:$CB$183,I$9,FALSE))="","",(VLOOKUP($E163,'NEA Backsheet'!$D$5:$CB$183,I$9,FALSE))),"")</f>
        <v>6962.0568692786273</v>
      </c>
      <c r="J163" s="132">
        <f ca="1">IFERROR(IF((VLOOKUP($E163,'NEA Backsheet'!$D$5:$CB$183,J$9,FALSE))="","",(VLOOKUP($E163,'NEA Backsheet'!$D$5:$CB$183,J$9,FALSE))),"")</f>
        <v>6957.1653699894659</v>
      </c>
      <c r="K163" s="130">
        <f ca="1">IFERROR(IF((VLOOKUP($E163,'NEA Backsheet'!$D$5:$CB$183,K$9,FALSE))="","",(VLOOKUP($E163,'NEA Backsheet'!$D$5:$CB$183,K$9,FALSE))),"")</f>
        <v>0</v>
      </c>
      <c r="L163" s="131">
        <f ca="1">IFERROR(IF((VLOOKUP($E163,'NEA Backsheet'!$D$5:$CB$183,L$9,FALSE))="","",(VLOOKUP($E163,'NEA Backsheet'!$D$5:$CB$183,L$9,FALSE))),"")</f>
        <v>0</v>
      </c>
      <c r="M163" s="131">
        <f ca="1">IFERROR(IF((VLOOKUP($E163,'NEA Backsheet'!$D$5:$CB$183,M$9,FALSE))="","",(VLOOKUP($E163,'NEA Backsheet'!$D$5:$CB$183,M$9,FALSE))),"")</f>
        <v>0</v>
      </c>
      <c r="N163" s="133">
        <f ca="1">IFERROR(IF((VLOOKUP($E163,'NEA Backsheet'!$D$5:$CB$183,N$9,FALSE))="","",(VLOOKUP($E163,'NEA Backsheet'!$D$5:$CB$183,N$9,FALSE))),"")</f>
        <v>0</v>
      </c>
      <c r="O163" s="141">
        <f ca="1">IFERROR(IF((VLOOKUP($E163,'NEA Backsheet'!$D$5:$CB$183,O$9,FALSE))="","",(VLOOKUP($E163,'NEA Backsheet'!$D$5:$CB$183,O$9,FALSE))),"")</f>
        <v>7171.6953994148607</v>
      </c>
      <c r="P163" s="134">
        <f ca="1">IFERROR(IF((VLOOKUP($E163,'NEA Backsheet'!$D$5:$CB$183,P$9,FALSE))="","",(VLOOKUP($E163,'NEA Backsheet'!$D$5:$CB$183,P$9,FALSE))),"")</f>
        <v>0</v>
      </c>
      <c r="Q163" s="131">
        <f ca="1">IFERROR(IF((VLOOKUP($E163,'NEA Backsheet'!$D$5:$CB$183,Q$9,FALSE))="","",(VLOOKUP($E163,'NEA Backsheet'!$D$5:$CB$183,Q$9,FALSE))),"")</f>
        <v>0</v>
      </c>
      <c r="R163" s="133">
        <f ca="1">IFERROR(IF((VLOOKUP($E163,'NEA Backsheet'!$D$5:$CB$183,R$9,FALSE))="","",(VLOOKUP($E163,'NEA Backsheet'!$D$5:$CB$183,R$9,FALSE))),"")</f>
        <v>0</v>
      </c>
    </row>
    <row r="164" spans="1:18" ht="15" customHeight="1" x14ac:dyDescent="0.3">
      <c r="A164" s="60">
        <v>150</v>
      </c>
      <c r="B164" s="101" t="str">
        <f ca="1">IFERROR(IF((VLOOKUP($E164,'Org List'!$AJ$10:$AL$188,3,FALSE))="","",(VLOOKUP($E164,'Org List'!$AJ$10:$AL$188,3,FALSE))),"")</f>
        <v>Midlands and East of England Commissioning Region</v>
      </c>
      <c r="C164" s="102" t="str">
        <f ca="1">IFERROR(IF((VLOOKUP($E164,'Org List'!$AO$10:$AQ$188,3,FALSE))="","",(VLOOKUP($E164,'Org List'!$AO$10:$AQ$188,3,FALSE))),"")</f>
        <v>West Midlands Region</v>
      </c>
      <c r="D164" s="123" t="str">
        <f ca="1">IFERROR(IF((VLOOKUP($E164,'Org List'!$AT$10:$AV$188,3,FALSE))="","",(VLOOKUP($E164,'Org List'!$AT$10:$AV$188,3,FALSE))),"")</f>
        <v>NHS England Midlands And East (North Midlands)</v>
      </c>
      <c r="E164" s="101" t="str">
        <f t="shared" ca="1" si="4"/>
        <v>E06000021</v>
      </c>
      <c r="F164" s="103" t="str">
        <f ca="1">IF(E164="","",VLOOKUP(E164,'Org List'!$J$9:$K$488,2,0))</f>
        <v>Stoke-on-Trent</v>
      </c>
      <c r="G164" s="130">
        <f ca="1">IFERROR(IF((VLOOKUP($E164,'NEA Backsheet'!$D$5:$CB$183,G$9,FALSE))="","",(VLOOKUP($E164,'NEA Backsheet'!$D$5:$CB$183,G$9,FALSE))),"")</f>
        <v>9107.8453355119054</v>
      </c>
      <c r="H164" s="131">
        <f ca="1">IFERROR(IF((VLOOKUP($E164,'NEA Backsheet'!$D$5:$CB$183,H$9,FALSE))="","",(VLOOKUP($E164,'NEA Backsheet'!$D$5:$CB$183,H$9,FALSE))),"")</f>
        <v>8847.7779656380862</v>
      </c>
      <c r="I164" s="131">
        <f ca="1">IFERROR(IF((VLOOKUP($E164,'NEA Backsheet'!$D$5:$CB$183,I$9,FALSE))="","",(VLOOKUP($E164,'NEA Backsheet'!$D$5:$CB$183,I$9,FALSE))),"")</f>
        <v>9013.093907163915</v>
      </c>
      <c r="J164" s="132">
        <f ca="1">IFERROR(IF((VLOOKUP($E164,'NEA Backsheet'!$D$5:$CB$183,J$9,FALSE))="","",(VLOOKUP($E164,'NEA Backsheet'!$D$5:$CB$183,J$9,FALSE))),"")</f>
        <v>9471.414720715471</v>
      </c>
      <c r="K164" s="130">
        <f ca="1">IFERROR(IF((VLOOKUP($E164,'NEA Backsheet'!$D$5:$CB$183,K$9,FALSE))="","",(VLOOKUP($E164,'NEA Backsheet'!$D$5:$CB$183,K$9,FALSE))),"")</f>
        <v>0</v>
      </c>
      <c r="L164" s="131">
        <f ca="1">IFERROR(IF((VLOOKUP($E164,'NEA Backsheet'!$D$5:$CB$183,L$9,FALSE))="","",(VLOOKUP($E164,'NEA Backsheet'!$D$5:$CB$183,L$9,FALSE))),"")</f>
        <v>0</v>
      </c>
      <c r="M164" s="131">
        <f ca="1">IFERROR(IF((VLOOKUP($E164,'NEA Backsheet'!$D$5:$CB$183,M$9,FALSE))="","",(VLOOKUP($E164,'NEA Backsheet'!$D$5:$CB$183,M$9,FALSE))),"")</f>
        <v>0</v>
      </c>
      <c r="N164" s="133">
        <f ca="1">IFERROR(IF((VLOOKUP($E164,'NEA Backsheet'!$D$5:$CB$183,N$9,FALSE))="","",(VLOOKUP($E164,'NEA Backsheet'!$D$5:$CB$183,N$9,FALSE))),"")</f>
        <v>0</v>
      </c>
      <c r="O164" s="141">
        <f ca="1">IFERROR(IF((VLOOKUP($E164,'NEA Backsheet'!$D$5:$CB$183,O$9,FALSE))="","",(VLOOKUP($E164,'NEA Backsheet'!$D$5:$CB$183,O$9,FALSE))),"")</f>
        <v>9979.1699535602966</v>
      </c>
      <c r="P164" s="134">
        <f ca="1">IFERROR(IF((VLOOKUP($E164,'NEA Backsheet'!$D$5:$CB$183,P$9,FALSE))="","",(VLOOKUP($E164,'NEA Backsheet'!$D$5:$CB$183,P$9,FALSE))),"")</f>
        <v>0</v>
      </c>
      <c r="Q164" s="131">
        <f ca="1">IFERROR(IF((VLOOKUP($E164,'NEA Backsheet'!$D$5:$CB$183,Q$9,FALSE))="","",(VLOOKUP($E164,'NEA Backsheet'!$D$5:$CB$183,Q$9,FALSE))),"")</f>
        <v>0</v>
      </c>
      <c r="R164" s="133">
        <f ca="1">IFERROR(IF((VLOOKUP($E164,'NEA Backsheet'!$D$5:$CB$183,R$9,FALSE))="","",(VLOOKUP($E164,'NEA Backsheet'!$D$5:$CB$183,R$9,FALSE))),"")</f>
        <v>0</v>
      </c>
    </row>
    <row r="165" spans="1:18" ht="15" customHeight="1" x14ac:dyDescent="0.3">
      <c r="A165" s="60">
        <v>151</v>
      </c>
      <c r="B165" s="101" t="str">
        <f ca="1">IFERROR(IF((VLOOKUP($E165,'Org List'!$AJ$10:$AL$188,3,FALSE))="","",(VLOOKUP($E165,'Org List'!$AJ$10:$AL$188,3,FALSE))),"")</f>
        <v>Midlands and East of England Commissioning Region</v>
      </c>
      <c r="C165" s="102" t="str">
        <f ca="1">IFERROR(IF((VLOOKUP($E165,'Org List'!$AO$10:$AQ$188,3,FALSE))="","",(VLOOKUP($E165,'Org List'!$AO$10:$AQ$188,3,FALSE))),"")</f>
        <v>East Region</v>
      </c>
      <c r="D165" s="123" t="str">
        <f ca="1">IFERROR(IF((VLOOKUP($E165,'Org List'!$AT$10:$AV$188,3,FALSE))="","",(VLOOKUP($E165,'Org List'!$AT$10:$AV$188,3,FALSE))),"")</f>
        <v>NHS England Midlands And East (East)</v>
      </c>
      <c r="E165" s="101" t="str">
        <f t="shared" ca="1" si="4"/>
        <v>E10000029</v>
      </c>
      <c r="F165" s="103" t="str">
        <f ca="1">IF(E165="","",VLOOKUP(E165,'Org List'!$J$9:$K$488,2,0))</f>
        <v>Suffolk</v>
      </c>
      <c r="G165" s="130">
        <f ca="1">IFERROR(IF((VLOOKUP($E165,'NEA Backsheet'!$D$5:$CB$183,G$9,FALSE))="","",(VLOOKUP($E165,'NEA Backsheet'!$D$5:$CB$183,G$9,FALSE))),"")</f>
        <v>18960.034295515528</v>
      </c>
      <c r="H165" s="131">
        <f ca="1">IFERROR(IF((VLOOKUP($E165,'NEA Backsheet'!$D$5:$CB$183,H$9,FALSE))="","",(VLOOKUP($E165,'NEA Backsheet'!$D$5:$CB$183,H$9,FALSE))),"")</f>
        <v>18308.065564242883</v>
      </c>
      <c r="I165" s="131">
        <f ca="1">IFERROR(IF((VLOOKUP($E165,'NEA Backsheet'!$D$5:$CB$183,I$9,FALSE))="","",(VLOOKUP($E165,'NEA Backsheet'!$D$5:$CB$183,I$9,FALSE))),"")</f>
        <v>19089.9779921115</v>
      </c>
      <c r="J165" s="132">
        <f ca="1">IFERROR(IF((VLOOKUP($E165,'NEA Backsheet'!$D$5:$CB$183,J$9,FALSE))="","",(VLOOKUP($E165,'NEA Backsheet'!$D$5:$CB$183,J$9,FALSE))),"")</f>
        <v>19348.81876075959</v>
      </c>
      <c r="K165" s="130">
        <f ca="1">IFERROR(IF((VLOOKUP($E165,'NEA Backsheet'!$D$5:$CB$183,K$9,FALSE))="","",(VLOOKUP($E165,'NEA Backsheet'!$D$5:$CB$183,K$9,FALSE))),"")</f>
        <v>0</v>
      </c>
      <c r="L165" s="131">
        <f ca="1">IFERROR(IF((VLOOKUP($E165,'NEA Backsheet'!$D$5:$CB$183,L$9,FALSE))="","",(VLOOKUP($E165,'NEA Backsheet'!$D$5:$CB$183,L$9,FALSE))),"")</f>
        <v>0</v>
      </c>
      <c r="M165" s="131">
        <f ca="1">IFERROR(IF((VLOOKUP($E165,'NEA Backsheet'!$D$5:$CB$183,M$9,FALSE))="","",(VLOOKUP($E165,'NEA Backsheet'!$D$5:$CB$183,M$9,FALSE))),"")</f>
        <v>0</v>
      </c>
      <c r="N165" s="133">
        <f ca="1">IFERROR(IF((VLOOKUP($E165,'NEA Backsheet'!$D$5:$CB$183,N$9,FALSE))="","",(VLOOKUP($E165,'NEA Backsheet'!$D$5:$CB$183,N$9,FALSE))),"")</f>
        <v>0</v>
      </c>
      <c r="O165" s="141">
        <f ca="1">IFERROR(IF((VLOOKUP($E165,'NEA Backsheet'!$D$5:$CB$183,O$9,FALSE))="","",(VLOOKUP($E165,'NEA Backsheet'!$D$5:$CB$183,O$9,FALSE))),"")</f>
        <v>18754.50085808208</v>
      </c>
      <c r="P165" s="134">
        <f ca="1">IFERROR(IF((VLOOKUP($E165,'NEA Backsheet'!$D$5:$CB$183,P$9,FALSE))="","",(VLOOKUP($E165,'NEA Backsheet'!$D$5:$CB$183,P$9,FALSE))),"")</f>
        <v>0</v>
      </c>
      <c r="Q165" s="131">
        <f ca="1">IFERROR(IF((VLOOKUP($E165,'NEA Backsheet'!$D$5:$CB$183,Q$9,FALSE))="","",(VLOOKUP($E165,'NEA Backsheet'!$D$5:$CB$183,Q$9,FALSE))),"")</f>
        <v>0</v>
      </c>
      <c r="R165" s="133">
        <f ca="1">IFERROR(IF((VLOOKUP($E165,'NEA Backsheet'!$D$5:$CB$183,R$9,FALSE))="","",(VLOOKUP($E165,'NEA Backsheet'!$D$5:$CB$183,R$9,FALSE))),"")</f>
        <v>0</v>
      </c>
    </row>
    <row r="166" spans="1:18" ht="15" customHeight="1" x14ac:dyDescent="0.3">
      <c r="A166" s="60">
        <v>152</v>
      </c>
      <c r="B166" s="101" t="str">
        <f ca="1">IFERROR(IF((VLOOKUP($E166,'Org List'!$AJ$10:$AL$188,3,FALSE))="","",(VLOOKUP($E166,'Org List'!$AJ$10:$AL$188,3,FALSE))),"")</f>
        <v>North of England Commissioning Region</v>
      </c>
      <c r="C166" s="102" t="str">
        <f ca="1">IFERROR(IF((VLOOKUP($E166,'Org List'!$AO$10:$AQ$188,3,FALSE))="","",(VLOOKUP($E166,'Org List'!$AO$10:$AQ$188,3,FALSE))),"")</f>
        <v>North East Region</v>
      </c>
      <c r="D166" s="123" t="str">
        <f ca="1">IFERROR(IF((VLOOKUP($E166,'Org List'!$AT$10:$AV$188,3,FALSE))="","",(VLOOKUP($E166,'Org List'!$AT$10:$AV$188,3,FALSE))),"")</f>
        <v>NHS England North (Cumbria And North East)</v>
      </c>
      <c r="E166" s="101" t="str">
        <f t="shared" ca="1" si="4"/>
        <v>E08000024</v>
      </c>
      <c r="F166" s="103" t="str">
        <f ca="1">IF(E166="","",VLOOKUP(E166,'Org List'!$J$9:$K$488,2,0))</f>
        <v>Sunderland</v>
      </c>
      <c r="G166" s="130">
        <f ca="1">IFERROR(IF((VLOOKUP($E166,'NEA Backsheet'!$D$5:$CB$183,G$9,FALSE))="","",(VLOOKUP($E166,'NEA Backsheet'!$D$5:$CB$183,G$9,FALSE))),"")</f>
        <v>8119.5002377525398</v>
      </c>
      <c r="H166" s="131">
        <f ca="1">IFERROR(IF((VLOOKUP($E166,'NEA Backsheet'!$D$5:$CB$183,H$9,FALSE))="","",(VLOOKUP($E166,'NEA Backsheet'!$D$5:$CB$183,H$9,FALSE))),"")</f>
        <v>8025.5194811750735</v>
      </c>
      <c r="I166" s="131">
        <f ca="1">IFERROR(IF((VLOOKUP($E166,'NEA Backsheet'!$D$5:$CB$183,I$9,FALSE))="","",(VLOOKUP($E166,'NEA Backsheet'!$D$5:$CB$183,I$9,FALSE))),"")</f>
        <v>8811.8990776166247</v>
      </c>
      <c r="J166" s="132">
        <f ca="1">IFERROR(IF((VLOOKUP($E166,'NEA Backsheet'!$D$5:$CB$183,J$9,FALSE))="","",(VLOOKUP($E166,'NEA Backsheet'!$D$5:$CB$183,J$9,FALSE))),"")</f>
        <v>8725.2701484286645</v>
      </c>
      <c r="K166" s="130">
        <f ca="1">IFERROR(IF((VLOOKUP($E166,'NEA Backsheet'!$D$5:$CB$183,K$9,FALSE))="","",(VLOOKUP($E166,'NEA Backsheet'!$D$5:$CB$183,K$9,FALSE))),"")</f>
        <v>0</v>
      </c>
      <c r="L166" s="131">
        <f ca="1">IFERROR(IF((VLOOKUP($E166,'NEA Backsheet'!$D$5:$CB$183,L$9,FALSE))="","",(VLOOKUP($E166,'NEA Backsheet'!$D$5:$CB$183,L$9,FALSE))),"")</f>
        <v>0</v>
      </c>
      <c r="M166" s="131">
        <f ca="1">IFERROR(IF((VLOOKUP($E166,'NEA Backsheet'!$D$5:$CB$183,M$9,FALSE))="","",(VLOOKUP($E166,'NEA Backsheet'!$D$5:$CB$183,M$9,FALSE))),"")</f>
        <v>0</v>
      </c>
      <c r="N166" s="133">
        <f ca="1">IFERROR(IF((VLOOKUP($E166,'NEA Backsheet'!$D$5:$CB$183,N$9,FALSE))="","",(VLOOKUP($E166,'NEA Backsheet'!$D$5:$CB$183,N$9,FALSE))),"")</f>
        <v>0</v>
      </c>
      <c r="O166" s="141">
        <f ca="1">IFERROR(IF((VLOOKUP($E166,'NEA Backsheet'!$D$5:$CB$183,O$9,FALSE))="","",(VLOOKUP($E166,'NEA Backsheet'!$D$5:$CB$183,O$9,FALSE))),"")</f>
        <v>8763.4353260609441</v>
      </c>
      <c r="P166" s="134">
        <f ca="1">IFERROR(IF((VLOOKUP($E166,'NEA Backsheet'!$D$5:$CB$183,P$9,FALSE))="","",(VLOOKUP($E166,'NEA Backsheet'!$D$5:$CB$183,P$9,FALSE))),"")</f>
        <v>0</v>
      </c>
      <c r="Q166" s="131">
        <f ca="1">IFERROR(IF((VLOOKUP($E166,'NEA Backsheet'!$D$5:$CB$183,Q$9,FALSE))="","",(VLOOKUP($E166,'NEA Backsheet'!$D$5:$CB$183,Q$9,FALSE))),"")</f>
        <v>0</v>
      </c>
      <c r="R166" s="133">
        <f ca="1">IFERROR(IF((VLOOKUP($E166,'NEA Backsheet'!$D$5:$CB$183,R$9,FALSE))="","",(VLOOKUP($E166,'NEA Backsheet'!$D$5:$CB$183,R$9,FALSE))),"")</f>
        <v>0</v>
      </c>
    </row>
    <row r="167" spans="1:18" ht="15" customHeight="1" x14ac:dyDescent="0.3">
      <c r="A167" s="60">
        <v>153</v>
      </c>
      <c r="B167" s="101" t="str">
        <f ca="1">IFERROR(IF((VLOOKUP($E167,'Org List'!$AJ$10:$AL$188,3,FALSE))="","",(VLOOKUP($E167,'Org List'!$AJ$10:$AL$188,3,FALSE))),"")</f>
        <v>South East England Commissioning Region</v>
      </c>
      <c r="C167" s="102" t="str">
        <f ca="1">IFERROR(IF((VLOOKUP($E167,'Org List'!$AO$10:$AQ$188,3,FALSE))="","",(VLOOKUP($E167,'Org List'!$AO$10:$AQ$188,3,FALSE))),"")</f>
        <v>South East Region</v>
      </c>
      <c r="D167" s="123" t="str">
        <f ca="1">IFERROR(IF((VLOOKUP($E167,'Org List'!$AT$10:$AV$188,3,FALSE))="","",(VLOOKUP($E167,'Org List'!$AT$10:$AV$188,3,FALSE))),"")</f>
        <v>NHS England South East (Kent, Surrey and Sussex)</v>
      </c>
      <c r="E167" s="101" t="str">
        <f t="shared" ca="1" si="4"/>
        <v>E10000030</v>
      </c>
      <c r="F167" s="103" t="str">
        <f ca="1">IF(E167="","",VLOOKUP(E167,'Org List'!$J$9:$K$488,2,0))</f>
        <v>Surrey</v>
      </c>
      <c r="G167" s="130">
        <f ca="1">IFERROR(IF((VLOOKUP($E167,'NEA Backsheet'!$D$5:$CB$183,G$9,FALSE))="","",(VLOOKUP($E167,'NEA Backsheet'!$D$5:$CB$183,G$9,FALSE))),"")</f>
        <v>28484.226989534553</v>
      </c>
      <c r="H167" s="131">
        <f ca="1">IFERROR(IF((VLOOKUP($E167,'NEA Backsheet'!$D$5:$CB$183,H$9,FALSE))="","",(VLOOKUP($E167,'NEA Backsheet'!$D$5:$CB$183,H$9,FALSE))),"")</f>
        <v>28293.720799516374</v>
      </c>
      <c r="I167" s="131">
        <f ca="1">IFERROR(IF((VLOOKUP($E167,'NEA Backsheet'!$D$5:$CB$183,I$9,FALSE))="","",(VLOOKUP($E167,'NEA Backsheet'!$D$5:$CB$183,I$9,FALSE))),"")</f>
        <v>29442.541749560922</v>
      </c>
      <c r="J167" s="132">
        <f ca="1">IFERROR(IF((VLOOKUP($E167,'NEA Backsheet'!$D$5:$CB$183,J$9,FALSE))="","",(VLOOKUP($E167,'NEA Backsheet'!$D$5:$CB$183,J$9,FALSE))),"")</f>
        <v>29232.97846438273</v>
      </c>
      <c r="K167" s="130">
        <f ca="1">IFERROR(IF((VLOOKUP($E167,'NEA Backsheet'!$D$5:$CB$183,K$9,FALSE))="","",(VLOOKUP($E167,'NEA Backsheet'!$D$5:$CB$183,K$9,FALSE))),"")</f>
        <v>0</v>
      </c>
      <c r="L167" s="131">
        <f ca="1">IFERROR(IF((VLOOKUP($E167,'NEA Backsheet'!$D$5:$CB$183,L$9,FALSE))="","",(VLOOKUP($E167,'NEA Backsheet'!$D$5:$CB$183,L$9,FALSE))),"")</f>
        <v>0</v>
      </c>
      <c r="M167" s="131">
        <f ca="1">IFERROR(IF((VLOOKUP($E167,'NEA Backsheet'!$D$5:$CB$183,M$9,FALSE))="","",(VLOOKUP($E167,'NEA Backsheet'!$D$5:$CB$183,M$9,FALSE))),"")</f>
        <v>0</v>
      </c>
      <c r="N167" s="133">
        <f ca="1">IFERROR(IF((VLOOKUP($E167,'NEA Backsheet'!$D$5:$CB$183,N$9,FALSE))="","",(VLOOKUP($E167,'NEA Backsheet'!$D$5:$CB$183,N$9,FALSE))),"")</f>
        <v>0</v>
      </c>
      <c r="O167" s="141">
        <f ca="1">IFERROR(IF((VLOOKUP($E167,'NEA Backsheet'!$D$5:$CB$183,O$9,FALSE))="","",(VLOOKUP($E167,'NEA Backsheet'!$D$5:$CB$183,O$9,FALSE))),"")</f>
        <v>28456.888279937106</v>
      </c>
      <c r="P167" s="134">
        <f ca="1">IFERROR(IF((VLOOKUP($E167,'NEA Backsheet'!$D$5:$CB$183,P$9,FALSE))="","",(VLOOKUP($E167,'NEA Backsheet'!$D$5:$CB$183,P$9,FALSE))),"")</f>
        <v>0</v>
      </c>
      <c r="Q167" s="131">
        <f ca="1">IFERROR(IF((VLOOKUP($E167,'NEA Backsheet'!$D$5:$CB$183,Q$9,FALSE))="","",(VLOOKUP($E167,'NEA Backsheet'!$D$5:$CB$183,Q$9,FALSE))),"")</f>
        <v>0</v>
      </c>
      <c r="R167" s="133">
        <f ca="1">IFERROR(IF((VLOOKUP($E167,'NEA Backsheet'!$D$5:$CB$183,R$9,FALSE))="","",(VLOOKUP($E167,'NEA Backsheet'!$D$5:$CB$183,R$9,FALSE))),"")</f>
        <v>0</v>
      </c>
    </row>
    <row r="168" spans="1:18" ht="15" customHeight="1" x14ac:dyDescent="0.3">
      <c r="A168" s="60">
        <v>154</v>
      </c>
      <c r="B168" s="101" t="str">
        <f ca="1">IFERROR(IF((VLOOKUP($E168,'Org List'!$AJ$10:$AL$188,3,FALSE))="","",(VLOOKUP($E168,'Org List'!$AJ$10:$AL$188,3,FALSE))),"")</f>
        <v>London Commissioning Region</v>
      </c>
      <c r="C168" s="102" t="str">
        <f ca="1">IFERROR(IF((VLOOKUP($E168,'Org List'!$AO$10:$AQ$188,3,FALSE))="","",(VLOOKUP($E168,'Org List'!$AO$10:$AQ$188,3,FALSE))),"")</f>
        <v>London Region</v>
      </c>
      <c r="D168" s="123" t="str">
        <f ca="1">IFERROR(IF((VLOOKUP($E168,'Org List'!$AT$10:$AV$188,3,FALSE))="","",(VLOOKUP($E168,'Org List'!$AT$10:$AV$188,3,FALSE))),"")</f>
        <v>NHS England London</v>
      </c>
      <c r="E168" s="101" t="str">
        <f t="shared" ca="1" si="4"/>
        <v>E09000029</v>
      </c>
      <c r="F168" s="103" t="str">
        <f ca="1">IF(E168="","",VLOOKUP(E168,'Org List'!$J$9:$K$488,2,0))</f>
        <v>Sutton</v>
      </c>
      <c r="G168" s="130">
        <f ca="1">IFERROR(IF((VLOOKUP($E168,'NEA Backsheet'!$D$5:$CB$183,G$9,FALSE))="","",(VLOOKUP($E168,'NEA Backsheet'!$D$5:$CB$183,G$9,FALSE))),"")</f>
        <v>5822.166944339574</v>
      </c>
      <c r="H168" s="131">
        <f ca="1">IFERROR(IF((VLOOKUP($E168,'NEA Backsheet'!$D$5:$CB$183,H$9,FALSE))="","",(VLOOKUP($E168,'NEA Backsheet'!$D$5:$CB$183,H$9,FALSE))),"")</f>
        <v>5764.1053295279189</v>
      </c>
      <c r="I168" s="131">
        <f ca="1">IFERROR(IF((VLOOKUP($E168,'NEA Backsheet'!$D$5:$CB$183,I$9,FALSE))="","",(VLOOKUP($E168,'NEA Backsheet'!$D$5:$CB$183,I$9,FALSE))),"")</f>
        <v>5865.5092182287535</v>
      </c>
      <c r="J168" s="132">
        <f ca="1">IFERROR(IF((VLOOKUP($E168,'NEA Backsheet'!$D$5:$CB$183,J$9,FALSE))="","",(VLOOKUP($E168,'NEA Backsheet'!$D$5:$CB$183,J$9,FALSE))),"")</f>
        <v>5833.1983650551165</v>
      </c>
      <c r="K168" s="130">
        <f ca="1">IFERROR(IF((VLOOKUP($E168,'NEA Backsheet'!$D$5:$CB$183,K$9,FALSE))="","",(VLOOKUP($E168,'NEA Backsheet'!$D$5:$CB$183,K$9,FALSE))),"")</f>
        <v>0</v>
      </c>
      <c r="L168" s="131">
        <f ca="1">IFERROR(IF((VLOOKUP($E168,'NEA Backsheet'!$D$5:$CB$183,L$9,FALSE))="","",(VLOOKUP($E168,'NEA Backsheet'!$D$5:$CB$183,L$9,FALSE))),"")</f>
        <v>0</v>
      </c>
      <c r="M168" s="131">
        <f ca="1">IFERROR(IF((VLOOKUP($E168,'NEA Backsheet'!$D$5:$CB$183,M$9,FALSE))="","",(VLOOKUP($E168,'NEA Backsheet'!$D$5:$CB$183,M$9,FALSE))),"")</f>
        <v>0</v>
      </c>
      <c r="N168" s="133">
        <f ca="1">IFERROR(IF((VLOOKUP($E168,'NEA Backsheet'!$D$5:$CB$183,N$9,FALSE))="","",(VLOOKUP($E168,'NEA Backsheet'!$D$5:$CB$183,N$9,FALSE))),"")</f>
        <v>0</v>
      </c>
      <c r="O168" s="141">
        <f ca="1">IFERROR(IF((VLOOKUP($E168,'NEA Backsheet'!$D$5:$CB$183,O$9,FALSE))="","",(VLOOKUP($E168,'NEA Backsheet'!$D$5:$CB$183,O$9,FALSE))),"")</f>
        <v>5725.0655395867298</v>
      </c>
      <c r="P168" s="134">
        <f ca="1">IFERROR(IF((VLOOKUP($E168,'NEA Backsheet'!$D$5:$CB$183,P$9,FALSE))="","",(VLOOKUP($E168,'NEA Backsheet'!$D$5:$CB$183,P$9,FALSE))),"")</f>
        <v>0</v>
      </c>
      <c r="Q168" s="131">
        <f ca="1">IFERROR(IF((VLOOKUP($E168,'NEA Backsheet'!$D$5:$CB$183,Q$9,FALSE))="","",(VLOOKUP($E168,'NEA Backsheet'!$D$5:$CB$183,Q$9,FALSE))),"")</f>
        <v>0</v>
      </c>
      <c r="R168" s="133">
        <f ca="1">IFERROR(IF((VLOOKUP($E168,'NEA Backsheet'!$D$5:$CB$183,R$9,FALSE))="","",(VLOOKUP($E168,'NEA Backsheet'!$D$5:$CB$183,R$9,FALSE))),"")</f>
        <v>0</v>
      </c>
    </row>
    <row r="169" spans="1:18" ht="15" customHeight="1" x14ac:dyDescent="0.3">
      <c r="A169" s="60">
        <v>155</v>
      </c>
      <c r="B169" s="101" t="str">
        <f ca="1">IFERROR(IF((VLOOKUP($E169,'Org List'!$AJ$10:$AL$188,3,FALSE))="","",(VLOOKUP($E169,'Org List'!$AJ$10:$AL$188,3,FALSE))),"")</f>
        <v>South West England Commissioning Region</v>
      </c>
      <c r="C169" s="102" t="str">
        <f ca="1">IFERROR(IF((VLOOKUP($E169,'Org List'!$AO$10:$AQ$188,3,FALSE))="","",(VLOOKUP($E169,'Org List'!$AO$10:$AQ$188,3,FALSE))),"")</f>
        <v>South West Region</v>
      </c>
      <c r="D169" s="123" t="str">
        <f ca="1">IFERROR(IF((VLOOKUP($E169,'Org List'!$AT$10:$AV$188,3,FALSE))="","",(VLOOKUP($E169,'Org List'!$AT$10:$AV$188,3,FALSE))),"")</f>
        <v>NHS England South West (South West North)</v>
      </c>
      <c r="E169" s="101" t="str">
        <f t="shared" ca="1" si="4"/>
        <v>E06000030</v>
      </c>
      <c r="F169" s="103" t="str">
        <f ca="1">IF(E169="","",VLOOKUP(E169,'Org List'!$J$9:$K$488,2,0))</f>
        <v>Swindon</v>
      </c>
      <c r="G169" s="130">
        <f ca="1">IFERROR(IF((VLOOKUP($E169,'NEA Backsheet'!$D$5:$CB$183,G$9,FALSE))="","",(VLOOKUP($E169,'NEA Backsheet'!$D$5:$CB$183,G$9,FALSE))),"")</f>
        <v>6311.537869073436</v>
      </c>
      <c r="H169" s="131">
        <f ca="1">IFERROR(IF((VLOOKUP($E169,'NEA Backsheet'!$D$5:$CB$183,H$9,FALSE))="","",(VLOOKUP($E169,'NEA Backsheet'!$D$5:$CB$183,H$9,FALSE))),"")</f>
        <v>6558.4159281092652</v>
      </c>
      <c r="I169" s="131">
        <f ca="1">IFERROR(IF((VLOOKUP($E169,'NEA Backsheet'!$D$5:$CB$183,I$9,FALSE))="","",(VLOOKUP($E169,'NEA Backsheet'!$D$5:$CB$183,I$9,FALSE))),"")</f>
        <v>7030.7903302439054</v>
      </c>
      <c r="J169" s="132">
        <f ca="1">IFERROR(IF((VLOOKUP($E169,'NEA Backsheet'!$D$5:$CB$183,J$9,FALSE))="","",(VLOOKUP($E169,'NEA Backsheet'!$D$5:$CB$183,J$9,FALSE))),"")</f>
        <v>7268.7617667223813</v>
      </c>
      <c r="K169" s="130">
        <f ca="1">IFERROR(IF((VLOOKUP($E169,'NEA Backsheet'!$D$5:$CB$183,K$9,FALSE))="","",(VLOOKUP($E169,'NEA Backsheet'!$D$5:$CB$183,K$9,FALSE))),"")</f>
        <v>0</v>
      </c>
      <c r="L169" s="131">
        <f ca="1">IFERROR(IF((VLOOKUP($E169,'NEA Backsheet'!$D$5:$CB$183,L$9,FALSE))="","",(VLOOKUP($E169,'NEA Backsheet'!$D$5:$CB$183,L$9,FALSE))),"")</f>
        <v>0</v>
      </c>
      <c r="M169" s="131">
        <f ca="1">IFERROR(IF((VLOOKUP($E169,'NEA Backsheet'!$D$5:$CB$183,M$9,FALSE))="","",(VLOOKUP($E169,'NEA Backsheet'!$D$5:$CB$183,M$9,FALSE))),"")</f>
        <v>0</v>
      </c>
      <c r="N169" s="133">
        <f ca="1">IFERROR(IF((VLOOKUP($E169,'NEA Backsheet'!$D$5:$CB$183,N$9,FALSE))="","",(VLOOKUP($E169,'NEA Backsheet'!$D$5:$CB$183,N$9,FALSE))),"")</f>
        <v>0</v>
      </c>
      <c r="O169" s="141">
        <f ca="1">IFERROR(IF((VLOOKUP($E169,'NEA Backsheet'!$D$5:$CB$183,O$9,FALSE))="","",(VLOOKUP($E169,'NEA Backsheet'!$D$5:$CB$183,O$9,FALSE))),"")</f>
        <v>7402.0542604997172</v>
      </c>
      <c r="P169" s="134">
        <f ca="1">IFERROR(IF((VLOOKUP($E169,'NEA Backsheet'!$D$5:$CB$183,P$9,FALSE))="","",(VLOOKUP($E169,'NEA Backsheet'!$D$5:$CB$183,P$9,FALSE))),"")</f>
        <v>0</v>
      </c>
      <c r="Q169" s="131">
        <f ca="1">IFERROR(IF((VLOOKUP($E169,'NEA Backsheet'!$D$5:$CB$183,Q$9,FALSE))="","",(VLOOKUP($E169,'NEA Backsheet'!$D$5:$CB$183,Q$9,FALSE))),"")</f>
        <v>0</v>
      </c>
      <c r="R169" s="133">
        <f ca="1">IFERROR(IF((VLOOKUP($E169,'NEA Backsheet'!$D$5:$CB$183,R$9,FALSE))="","",(VLOOKUP($E169,'NEA Backsheet'!$D$5:$CB$183,R$9,FALSE))),"")</f>
        <v>0</v>
      </c>
    </row>
    <row r="170" spans="1:18" ht="15" customHeight="1" x14ac:dyDescent="0.3">
      <c r="A170" s="60">
        <v>156</v>
      </c>
      <c r="B170" s="101" t="str">
        <f ca="1">IFERROR(IF((VLOOKUP($E170,'Org List'!$AJ$10:$AL$188,3,FALSE))="","",(VLOOKUP($E170,'Org List'!$AJ$10:$AL$188,3,FALSE))),"")</f>
        <v>North of England Commissioning Region</v>
      </c>
      <c r="C170" s="102" t="str">
        <f ca="1">IFERROR(IF((VLOOKUP($E170,'Org List'!$AO$10:$AQ$188,3,FALSE))="","",(VLOOKUP($E170,'Org List'!$AO$10:$AQ$188,3,FALSE))),"")</f>
        <v>North West Region</v>
      </c>
      <c r="D170" s="123" t="str">
        <f ca="1">IFERROR(IF((VLOOKUP($E170,'Org List'!$AT$10:$AV$188,3,FALSE))="","",(VLOOKUP($E170,'Org List'!$AT$10:$AV$188,3,FALSE))),"")</f>
        <v>NHS England North (Greater Manchester)</v>
      </c>
      <c r="E170" s="101" t="str">
        <f t="shared" ca="1" si="4"/>
        <v>E08000008</v>
      </c>
      <c r="F170" s="103" t="str">
        <f ca="1">IF(E170="","",VLOOKUP(E170,'Org List'!$J$9:$K$488,2,0))</f>
        <v>Tameside</v>
      </c>
      <c r="G170" s="130">
        <f ca="1">IFERROR(IF((VLOOKUP($E170,'NEA Backsheet'!$D$5:$CB$183,G$9,FALSE))="","",(VLOOKUP($E170,'NEA Backsheet'!$D$5:$CB$183,G$9,FALSE))),"")</f>
        <v>7010.1882365976708</v>
      </c>
      <c r="H170" s="131">
        <f ca="1">IFERROR(IF((VLOOKUP($E170,'NEA Backsheet'!$D$5:$CB$183,H$9,FALSE))="","",(VLOOKUP($E170,'NEA Backsheet'!$D$5:$CB$183,H$9,FALSE))),"")</f>
        <v>6829.9227333188755</v>
      </c>
      <c r="I170" s="131">
        <f ca="1">IFERROR(IF((VLOOKUP($E170,'NEA Backsheet'!$D$5:$CB$183,I$9,FALSE))="","",(VLOOKUP($E170,'NEA Backsheet'!$D$5:$CB$183,I$9,FALSE))),"")</f>
        <v>7247.7630973881332</v>
      </c>
      <c r="J170" s="132">
        <f ca="1">IFERROR(IF((VLOOKUP($E170,'NEA Backsheet'!$D$5:$CB$183,J$9,FALSE))="","",(VLOOKUP($E170,'NEA Backsheet'!$D$5:$CB$183,J$9,FALSE))),"")</f>
        <v>7068.8648435295281</v>
      </c>
      <c r="K170" s="130">
        <f ca="1">IFERROR(IF((VLOOKUP($E170,'NEA Backsheet'!$D$5:$CB$183,K$9,FALSE))="","",(VLOOKUP($E170,'NEA Backsheet'!$D$5:$CB$183,K$9,FALSE))),"")</f>
        <v>0</v>
      </c>
      <c r="L170" s="131">
        <f ca="1">IFERROR(IF((VLOOKUP($E170,'NEA Backsheet'!$D$5:$CB$183,L$9,FALSE))="","",(VLOOKUP($E170,'NEA Backsheet'!$D$5:$CB$183,L$9,FALSE))),"")</f>
        <v>0</v>
      </c>
      <c r="M170" s="131">
        <f ca="1">IFERROR(IF((VLOOKUP($E170,'NEA Backsheet'!$D$5:$CB$183,M$9,FALSE))="","",(VLOOKUP($E170,'NEA Backsheet'!$D$5:$CB$183,M$9,FALSE))),"")</f>
        <v>0</v>
      </c>
      <c r="N170" s="133">
        <f ca="1">IFERROR(IF((VLOOKUP($E170,'NEA Backsheet'!$D$5:$CB$183,N$9,FALSE))="","",(VLOOKUP($E170,'NEA Backsheet'!$D$5:$CB$183,N$9,FALSE))),"")</f>
        <v>0</v>
      </c>
      <c r="O170" s="141">
        <f ca="1">IFERROR(IF((VLOOKUP($E170,'NEA Backsheet'!$D$5:$CB$183,O$9,FALSE))="","",(VLOOKUP($E170,'NEA Backsheet'!$D$5:$CB$183,O$9,FALSE))),"")</f>
        <v>7503.7530808335814</v>
      </c>
      <c r="P170" s="134">
        <f ca="1">IFERROR(IF((VLOOKUP($E170,'NEA Backsheet'!$D$5:$CB$183,P$9,FALSE))="","",(VLOOKUP($E170,'NEA Backsheet'!$D$5:$CB$183,P$9,FALSE))),"")</f>
        <v>0</v>
      </c>
      <c r="Q170" s="131">
        <f ca="1">IFERROR(IF((VLOOKUP($E170,'NEA Backsheet'!$D$5:$CB$183,Q$9,FALSE))="","",(VLOOKUP($E170,'NEA Backsheet'!$D$5:$CB$183,Q$9,FALSE))),"")</f>
        <v>0</v>
      </c>
      <c r="R170" s="133">
        <f ca="1">IFERROR(IF((VLOOKUP($E170,'NEA Backsheet'!$D$5:$CB$183,R$9,FALSE))="","",(VLOOKUP($E170,'NEA Backsheet'!$D$5:$CB$183,R$9,FALSE))),"")</f>
        <v>0</v>
      </c>
    </row>
    <row r="171" spans="1:18" ht="15" customHeight="1" x14ac:dyDescent="0.3">
      <c r="A171" s="60">
        <v>157</v>
      </c>
      <c r="B171" s="101" t="str">
        <f ca="1">IFERROR(IF((VLOOKUP($E171,'Org List'!$AJ$10:$AL$188,3,FALSE))="","",(VLOOKUP($E171,'Org List'!$AJ$10:$AL$188,3,FALSE))),"")</f>
        <v>Midlands and East of England Commissioning Region</v>
      </c>
      <c r="C171" s="102" t="str">
        <f ca="1">IFERROR(IF((VLOOKUP($E171,'Org List'!$AO$10:$AQ$188,3,FALSE))="","",(VLOOKUP($E171,'Org List'!$AO$10:$AQ$188,3,FALSE))),"")</f>
        <v>West Midlands Region</v>
      </c>
      <c r="D171" s="123" t="str">
        <f ca="1">IFERROR(IF((VLOOKUP($E171,'Org List'!$AT$10:$AV$188,3,FALSE))="","",(VLOOKUP($E171,'Org List'!$AT$10:$AV$188,3,FALSE))),"")</f>
        <v>NHS England Midlands And East (North Midlands)</v>
      </c>
      <c r="E171" s="101" t="str">
        <f t="shared" ca="1" si="4"/>
        <v>E06000020</v>
      </c>
      <c r="F171" s="103" t="str">
        <f ca="1">IF(E171="","",VLOOKUP(E171,'Org List'!$J$9:$K$488,2,0))</f>
        <v>Telford and Wrekin</v>
      </c>
      <c r="G171" s="130">
        <f ca="1">IFERROR(IF((VLOOKUP($E171,'NEA Backsheet'!$D$5:$CB$183,G$9,FALSE))="","",(VLOOKUP($E171,'NEA Backsheet'!$D$5:$CB$183,G$9,FALSE))),"")</f>
        <v>4671.8952854842291</v>
      </c>
      <c r="H171" s="131">
        <f ca="1">IFERROR(IF((VLOOKUP($E171,'NEA Backsheet'!$D$5:$CB$183,H$9,FALSE))="","",(VLOOKUP($E171,'NEA Backsheet'!$D$5:$CB$183,H$9,FALSE))),"")</f>
        <v>4674.6458060197792</v>
      </c>
      <c r="I171" s="131">
        <f ca="1">IFERROR(IF((VLOOKUP($E171,'NEA Backsheet'!$D$5:$CB$183,I$9,FALSE))="","",(VLOOKUP($E171,'NEA Backsheet'!$D$5:$CB$183,I$9,FALSE))),"")</f>
        <v>5031.9042024170831</v>
      </c>
      <c r="J171" s="132">
        <f ca="1">IFERROR(IF((VLOOKUP($E171,'NEA Backsheet'!$D$5:$CB$183,J$9,FALSE))="","",(VLOOKUP($E171,'NEA Backsheet'!$D$5:$CB$183,J$9,FALSE))),"")</f>
        <v>5138.2869192235348</v>
      </c>
      <c r="K171" s="130">
        <f ca="1">IFERROR(IF((VLOOKUP($E171,'NEA Backsheet'!$D$5:$CB$183,K$9,FALSE))="","",(VLOOKUP($E171,'NEA Backsheet'!$D$5:$CB$183,K$9,FALSE))),"")</f>
        <v>0</v>
      </c>
      <c r="L171" s="131">
        <f ca="1">IFERROR(IF((VLOOKUP($E171,'NEA Backsheet'!$D$5:$CB$183,L$9,FALSE))="","",(VLOOKUP($E171,'NEA Backsheet'!$D$5:$CB$183,L$9,FALSE))),"")</f>
        <v>0</v>
      </c>
      <c r="M171" s="131">
        <f ca="1">IFERROR(IF((VLOOKUP($E171,'NEA Backsheet'!$D$5:$CB$183,M$9,FALSE))="","",(VLOOKUP($E171,'NEA Backsheet'!$D$5:$CB$183,M$9,FALSE))),"")</f>
        <v>0</v>
      </c>
      <c r="N171" s="133">
        <f ca="1">IFERROR(IF((VLOOKUP($E171,'NEA Backsheet'!$D$5:$CB$183,N$9,FALSE))="","",(VLOOKUP($E171,'NEA Backsheet'!$D$5:$CB$183,N$9,FALSE))),"")</f>
        <v>0</v>
      </c>
      <c r="O171" s="141">
        <f ca="1">IFERROR(IF((VLOOKUP($E171,'NEA Backsheet'!$D$5:$CB$183,O$9,FALSE))="","",(VLOOKUP($E171,'NEA Backsheet'!$D$5:$CB$183,O$9,FALSE))),"")</f>
        <v>5498.1597120953966</v>
      </c>
      <c r="P171" s="134">
        <f ca="1">IFERROR(IF((VLOOKUP($E171,'NEA Backsheet'!$D$5:$CB$183,P$9,FALSE))="","",(VLOOKUP($E171,'NEA Backsheet'!$D$5:$CB$183,P$9,FALSE))),"")</f>
        <v>0</v>
      </c>
      <c r="Q171" s="131">
        <f ca="1">IFERROR(IF((VLOOKUP($E171,'NEA Backsheet'!$D$5:$CB$183,Q$9,FALSE))="","",(VLOOKUP($E171,'NEA Backsheet'!$D$5:$CB$183,Q$9,FALSE))),"")</f>
        <v>0</v>
      </c>
      <c r="R171" s="133">
        <f ca="1">IFERROR(IF((VLOOKUP($E171,'NEA Backsheet'!$D$5:$CB$183,R$9,FALSE))="","",(VLOOKUP($E171,'NEA Backsheet'!$D$5:$CB$183,R$9,FALSE))),"")</f>
        <v>0</v>
      </c>
    </row>
    <row r="172" spans="1:18" ht="15" customHeight="1" x14ac:dyDescent="0.3">
      <c r="A172" s="60">
        <v>158</v>
      </c>
      <c r="B172" s="101" t="str">
        <f ca="1">IFERROR(IF((VLOOKUP($E172,'Org List'!$AJ$10:$AL$188,3,FALSE))="","",(VLOOKUP($E172,'Org List'!$AJ$10:$AL$188,3,FALSE))),"")</f>
        <v>Midlands and East of England Commissioning Region</v>
      </c>
      <c r="C172" s="102" t="str">
        <f ca="1">IFERROR(IF((VLOOKUP($E172,'Org List'!$AO$10:$AQ$188,3,FALSE))="","",(VLOOKUP($E172,'Org List'!$AO$10:$AQ$188,3,FALSE))),"")</f>
        <v>East Region</v>
      </c>
      <c r="D172" s="123" t="str">
        <f ca="1">IFERROR(IF((VLOOKUP($E172,'Org List'!$AT$10:$AV$188,3,FALSE))="","",(VLOOKUP($E172,'Org List'!$AT$10:$AV$188,3,FALSE))),"")</f>
        <v>NHS England Midlands And East (East)</v>
      </c>
      <c r="E172" s="101" t="str">
        <f t="shared" ca="1" si="4"/>
        <v>E06000034</v>
      </c>
      <c r="F172" s="103" t="str">
        <f ca="1">IF(E172="","",VLOOKUP(E172,'Org List'!$J$9:$K$488,2,0))</f>
        <v>Thurrock</v>
      </c>
      <c r="G172" s="130">
        <f ca="1">IFERROR(IF((VLOOKUP($E172,'NEA Backsheet'!$D$5:$CB$183,G$9,FALSE))="","",(VLOOKUP($E172,'NEA Backsheet'!$D$5:$CB$183,G$9,FALSE))),"")</f>
        <v>3933.8452517299315</v>
      </c>
      <c r="H172" s="131">
        <f ca="1">IFERROR(IF((VLOOKUP($E172,'NEA Backsheet'!$D$5:$CB$183,H$9,FALSE))="","",(VLOOKUP($E172,'NEA Backsheet'!$D$5:$CB$183,H$9,FALSE))),"")</f>
        <v>4195.1573029010515</v>
      </c>
      <c r="I172" s="131">
        <f ca="1">IFERROR(IF((VLOOKUP($E172,'NEA Backsheet'!$D$5:$CB$183,I$9,FALSE))="","",(VLOOKUP($E172,'NEA Backsheet'!$D$5:$CB$183,I$9,FALSE))),"")</f>
        <v>4325.0682417773733</v>
      </c>
      <c r="J172" s="132">
        <f ca="1">IFERROR(IF((VLOOKUP($E172,'NEA Backsheet'!$D$5:$CB$183,J$9,FALSE))="","",(VLOOKUP($E172,'NEA Backsheet'!$D$5:$CB$183,J$9,FALSE))),"")</f>
        <v>4592.7370176716449</v>
      </c>
      <c r="K172" s="130">
        <f ca="1">IFERROR(IF((VLOOKUP($E172,'NEA Backsheet'!$D$5:$CB$183,K$9,FALSE))="","",(VLOOKUP($E172,'NEA Backsheet'!$D$5:$CB$183,K$9,FALSE))),"")</f>
        <v>0</v>
      </c>
      <c r="L172" s="131">
        <f ca="1">IFERROR(IF((VLOOKUP($E172,'NEA Backsheet'!$D$5:$CB$183,L$9,FALSE))="","",(VLOOKUP($E172,'NEA Backsheet'!$D$5:$CB$183,L$9,FALSE))),"")</f>
        <v>0</v>
      </c>
      <c r="M172" s="131">
        <f ca="1">IFERROR(IF((VLOOKUP($E172,'NEA Backsheet'!$D$5:$CB$183,M$9,FALSE))="","",(VLOOKUP($E172,'NEA Backsheet'!$D$5:$CB$183,M$9,FALSE))),"")</f>
        <v>0</v>
      </c>
      <c r="N172" s="133">
        <f ca="1">IFERROR(IF((VLOOKUP($E172,'NEA Backsheet'!$D$5:$CB$183,N$9,FALSE))="","",(VLOOKUP($E172,'NEA Backsheet'!$D$5:$CB$183,N$9,FALSE))),"")</f>
        <v>0</v>
      </c>
      <c r="O172" s="141">
        <f ca="1">IFERROR(IF((VLOOKUP($E172,'NEA Backsheet'!$D$5:$CB$183,O$9,FALSE))="","",(VLOOKUP($E172,'NEA Backsheet'!$D$5:$CB$183,O$9,FALSE))),"")</f>
        <v>4987.732943983845</v>
      </c>
      <c r="P172" s="134">
        <f ca="1">IFERROR(IF((VLOOKUP($E172,'NEA Backsheet'!$D$5:$CB$183,P$9,FALSE))="","",(VLOOKUP($E172,'NEA Backsheet'!$D$5:$CB$183,P$9,FALSE))),"")</f>
        <v>0</v>
      </c>
      <c r="Q172" s="131">
        <f ca="1">IFERROR(IF((VLOOKUP($E172,'NEA Backsheet'!$D$5:$CB$183,Q$9,FALSE))="","",(VLOOKUP($E172,'NEA Backsheet'!$D$5:$CB$183,Q$9,FALSE))),"")</f>
        <v>0</v>
      </c>
      <c r="R172" s="133">
        <f ca="1">IFERROR(IF((VLOOKUP($E172,'NEA Backsheet'!$D$5:$CB$183,R$9,FALSE))="","",(VLOOKUP($E172,'NEA Backsheet'!$D$5:$CB$183,R$9,FALSE))),"")</f>
        <v>0</v>
      </c>
    </row>
    <row r="173" spans="1:18" ht="15" customHeight="1" x14ac:dyDescent="0.3">
      <c r="A173" s="60">
        <v>159</v>
      </c>
      <c r="B173" s="101" t="str">
        <f ca="1">IFERROR(IF((VLOOKUP($E173,'Org List'!$AJ$10:$AL$188,3,FALSE))="","",(VLOOKUP($E173,'Org List'!$AJ$10:$AL$188,3,FALSE))),"")</f>
        <v>South West England Commissioning Region</v>
      </c>
      <c r="C173" s="102" t="str">
        <f ca="1">IFERROR(IF((VLOOKUP($E173,'Org List'!$AO$10:$AQ$188,3,FALSE))="","",(VLOOKUP($E173,'Org List'!$AO$10:$AQ$188,3,FALSE))),"")</f>
        <v>South West Region</v>
      </c>
      <c r="D173" s="123" t="str">
        <f ca="1">IFERROR(IF((VLOOKUP($E173,'Org List'!$AT$10:$AV$188,3,FALSE))="","",(VLOOKUP($E173,'Org List'!$AT$10:$AV$188,3,FALSE))),"")</f>
        <v>NHS England South West (South West South)</v>
      </c>
      <c r="E173" s="101" t="str">
        <f t="shared" ca="1" si="4"/>
        <v>E06000027</v>
      </c>
      <c r="F173" s="103" t="str">
        <f ca="1">IF(E173="","",VLOOKUP(E173,'Org List'!$J$9:$K$488,2,0))</f>
        <v>Torbay</v>
      </c>
      <c r="G173" s="130">
        <f ca="1">IFERROR(IF((VLOOKUP($E173,'NEA Backsheet'!$D$5:$CB$183,G$9,FALSE))="","",(VLOOKUP($E173,'NEA Backsheet'!$D$5:$CB$183,G$9,FALSE))),"")</f>
        <v>4497.5047162891933</v>
      </c>
      <c r="H173" s="131">
        <f ca="1">IFERROR(IF((VLOOKUP($E173,'NEA Backsheet'!$D$5:$CB$183,H$9,FALSE))="","",(VLOOKUP($E173,'NEA Backsheet'!$D$5:$CB$183,H$9,FALSE))),"")</f>
        <v>4457.0612827624318</v>
      </c>
      <c r="I173" s="131">
        <f ca="1">IFERROR(IF((VLOOKUP($E173,'NEA Backsheet'!$D$5:$CB$183,I$9,FALSE))="","",(VLOOKUP($E173,'NEA Backsheet'!$D$5:$CB$183,I$9,FALSE))),"")</f>
        <v>4769.4015344570553</v>
      </c>
      <c r="J173" s="132">
        <f ca="1">IFERROR(IF((VLOOKUP($E173,'NEA Backsheet'!$D$5:$CB$183,J$9,FALSE))="","",(VLOOKUP($E173,'NEA Backsheet'!$D$5:$CB$183,J$9,FALSE))),"")</f>
        <v>4660.7402612466021</v>
      </c>
      <c r="K173" s="130">
        <f ca="1">IFERROR(IF((VLOOKUP($E173,'NEA Backsheet'!$D$5:$CB$183,K$9,FALSE))="","",(VLOOKUP($E173,'NEA Backsheet'!$D$5:$CB$183,K$9,FALSE))),"")</f>
        <v>0</v>
      </c>
      <c r="L173" s="131">
        <f ca="1">IFERROR(IF((VLOOKUP($E173,'NEA Backsheet'!$D$5:$CB$183,L$9,FALSE))="","",(VLOOKUP($E173,'NEA Backsheet'!$D$5:$CB$183,L$9,FALSE))),"")</f>
        <v>0</v>
      </c>
      <c r="M173" s="131">
        <f ca="1">IFERROR(IF((VLOOKUP($E173,'NEA Backsheet'!$D$5:$CB$183,M$9,FALSE))="","",(VLOOKUP($E173,'NEA Backsheet'!$D$5:$CB$183,M$9,FALSE))),"")</f>
        <v>0</v>
      </c>
      <c r="N173" s="133">
        <f ca="1">IFERROR(IF((VLOOKUP($E173,'NEA Backsheet'!$D$5:$CB$183,N$9,FALSE))="","",(VLOOKUP($E173,'NEA Backsheet'!$D$5:$CB$183,N$9,FALSE))),"")</f>
        <v>0</v>
      </c>
      <c r="O173" s="141">
        <f ca="1">IFERROR(IF((VLOOKUP($E173,'NEA Backsheet'!$D$5:$CB$183,O$9,FALSE))="","",(VLOOKUP($E173,'NEA Backsheet'!$D$5:$CB$183,O$9,FALSE))),"")</f>
        <v>4708.0054787417312</v>
      </c>
      <c r="P173" s="134">
        <f ca="1">IFERROR(IF((VLOOKUP($E173,'NEA Backsheet'!$D$5:$CB$183,P$9,FALSE))="","",(VLOOKUP($E173,'NEA Backsheet'!$D$5:$CB$183,P$9,FALSE))),"")</f>
        <v>0</v>
      </c>
      <c r="Q173" s="131">
        <f ca="1">IFERROR(IF((VLOOKUP($E173,'NEA Backsheet'!$D$5:$CB$183,Q$9,FALSE))="","",(VLOOKUP($E173,'NEA Backsheet'!$D$5:$CB$183,Q$9,FALSE))),"")</f>
        <v>0</v>
      </c>
      <c r="R173" s="133">
        <f ca="1">IFERROR(IF((VLOOKUP($E173,'NEA Backsheet'!$D$5:$CB$183,R$9,FALSE))="","",(VLOOKUP($E173,'NEA Backsheet'!$D$5:$CB$183,R$9,FALSE))),"")</f>
        <v>0</v>
      </c>
    </row>
    <row r="174" spans="1:18" ht="15" customHeight="1" x14ac:dyDescent="0.3">
      <c r="A174" s="60">
        <v>160</v>
      </c>
      <c r="B174" s="101" t="str">
        <f ca="1">IFERROR(IF((VLOOKUP($E174,'Org List'!$AJ$10:$AL$188,3,FALSE))="","",(VLOOKUP($E174,'Org List'!$AJ$10:$AL$188,3,FALSE))),"")</f>
        <v>London Commissioning Region</v>
      </c>
      <c r="C174" s="102" t="str">
        <f ca="1">IFERROR(IF((VLOOKUP($E174,'Org List'!$AO$10:$AQ$188,3,FALSE))="","",(VLOOKUP($E174,'Org List'!$AO$10:$AQ$188,3,FALSE))),"")</f>
        <v>London Region</v>
      </c>
      <c r="D174" s="123" t="str">
        <f ca="1">IFERROR(IF((VLOOKUP($E174,'Org List'!$AT$10:$AV$188,3,FALSE))="","",(VLOOKUP($E174,'Org List'!$AT$10:$AV$188,3,FALSE))),"")</f>
        <v>NHS England London</v>
      </c>
      <c r="E174" s="101" t="str">
        <f t="shared" ref="E174:E192" ca="1" si="5">IF($A174&gt;$U$5-1,"",INDIRECT("'Comms by AT'!D"&amp;$A174+$U$4))</f>
        <v>E09000030</v>
      </c>
      <c r="F174" s="103" t="str">
        <f ca="1">IF(E174="","",VLOOKUP(E174,'Org List'!$J$9:$K$488,2,0))</f>
        <v>Tower Hamlets</v>
      </c>
      <c r="G174" s="130">
        <f ca="1">IFERROR(IF((VLOOKUP($E174,'NEA Backsheet'!$D$5:$CB$183,G$9,FALSE))="","",(VLOOKUP($E174,'NEA Backsheet'!$D$5:$CB$183,G$9,FALSE))),"")</f>
        <v>5688.914432658471</v>
      </c>
      <c r="H174" s="131">
        <f ca="1">IFERROR(IF((VLOOKUP($E174,'NEA Backsheet'!$D$5:$CB$183,H$9,FALSE))="","",(VLOOKUP($E174,'NEA Backsheet'!$D$5:$CB$183,H$9,FALSE))),"")</f>
        <v>5889.871501157123</v>
      </c>
      <c r="I174" s="131">
        <f ca="1">IFERROR(IF((VLOOKUP($E174,'NEA Backsheet'!$D$5:$CB$183,I$9,FALSE))="","",(VLOOKUP($E174,'NEA Backsheet'!$D$5:$CB$183,I$9,FALSE))),"")</f>
        <v>6313.6907000940519</v>
      </c>
      <c r="J174" s="132">
        <f ca="1">IFERROR(IF((VLOOKUP($E174,'NEA Backsheet'!$D$5:$CB$183,J$9,FALSE))="","",(VLOOKUP($E174,'NEA Backsheet'!$D$5:$CB$183,J$9,FALSE))),"")</f>
        <v>6080.2467983141069</v>
      </c>
      <c r="K174" s="130">
        <f ca="1">IFERROR(IF((VLOOKUP($E174,'NEA Backsheet'!$D$5:$CB$183,K$9,FALSE))="","",(VLOOKUP($E174,'NEA Backsheet'!$D$5:$CB$183,K$9,FALSE))),"")</f>
        <v>0</v>
      </c>
      <c r="L174" s="131">
        <f ca="1">IFERROR(IF((VLOOKUP($E174,'NEA Backsheet'!$D$5:$CB$183,L$9,FALSE))="","",(VLOOKUP($E174,'NEA Backsheet'!$D$5:$CB$183,L$9,FALSE))),"")</f>
        <v>0</v>
      </c>
      <c r="M174" s="131">
        <f ca="1">IFERROR(IF((VLOOKUP($E174,'NEA Backsheet'!$D$5:$CB$183,M$9,FALSE))="","",(VLOOKUP($E174,'NEA Backsheet'!$D$5:$CB$183,M$9,FALSE))),"")</f>
        <v>0</v>
      </c>
      <c r="N174" s="133">
        <f ca="1">IFERROR(IF((VLOOKUP($E174,'NEA Backsheet'!$D$5:$CB$183,N$9,FALSE))="","",(VLOOKUP($E174,'NEA Backsheet'!$D$5:$CB$183,N$9,FALSE))),"")</f>
        <v>0</v>
      </c>
      <c r="O174" s="141">
        <f ca="1">IFERROR(IF((VLOOKUP($E174,'NEA Backsheet'!$D$5:$CB$183,O$9,FALSE))="","",(VLOOKUP($E174,'NEA Backsheet'!$D$5:$CB$183,O$9,FALSE))),"")</f>
        <v>6441.8366111911982</v>
      </c>
      <c r="P174" s="134">
        <f ca="1">IFERROR(IF((VLOOKUP($E174,'NEA Backsheet'!$D$5:$CB$183,P$9,FALSE))="","",(VLOOKUP($E174,'NEA Backsheet'!$D$5:$CB$183,P$9,FALSE))),"")</f>
        <v>0</v>
      </c>
      <c r="Q174" s="131">
        <f ca="1">IFERROR(IF((VLOOKUP($E174,'NEA Backsheet'!$D$5:$CB$183,Q$9,FALSE))="","",(VLOOKUP($E174,'NEA Backsheet'!$D$5:$CB$183,Q$9,FALSE))),"")</f>
        <v>0</v>
      </c>
      <c r="R174" s="133">
        <f ca="1">IFERROR(IF((VLOOKUP($E174,'NEA Backsheet'!$D$5:$CB$183,R$9,FALSE))="","",(VLOOKUP($E174,'NEA Backsheet'!$D$5:$CB$183,R$9,FALSE))),"")</f>
        <v>0</v>
      </c>
    </row>
    <row r="175" spans="1:18" ht="15" customHeight="1" x14ac:dyDescent="0.3">
      <c r="A175" s="60">
        <v>161</v>
      </c>
      <c r="B175" s="101" t="str">
        <f ca="1">IFERROR(IF((VLOOKUP($E175,'Org List'!$AJ$10:$AL$188,3,FALSE))="","",(VLOOKUP($E175,'Org List'!$AJ$10:$AL$188,3,FALSE))),"")</f>
        <v>North of England Commissioning Region</v>
      </c>
      <c r="C175" s="102" t="str">
        <f ca="1">IFERROR(IF((VLOOKUP($E175,'Org List'!$AO$10:$AQ$188,3,FALSE))="","",(VLOOKUP($E175,'Org List'!$AO$10:$AQ$188,3,FALSE))),"")</f>
        <v>North West Region</v>
      </c>
      <c r="D175" s="123" t="str">
        <f ca="1">IFERROR(IF((VLOOKUP($E175,'Org List'!$AT$10:$AV$188,3,FALSE))="","",(VLOOKUP($E175,'Org List'!$AT$10:$AV$188,3,FALSE))),"")</f>
        <v>NHS England North (Greater Manchester)</v>
      </c>
      <c r="E175" s="101" t="str">
        <f t="shared" ca="1" si="5"/>
        <v>E08000009</v>
      </c>
      <c r="F175" s="103" t="str">
        <f ca="1">IF(E175="","",VLOOKUP(E175,'Org List'!$J$9:$K$488,2,0))</f>
        <v>Trafford</v>
      </c>
      <c r="G175" s="130">
        <f ca="1">IFERROR(IF((VLOOKUP($E175,'NEA Backsheet'!$D$5:$CB$183,G$9,FALSE))="","",(VLOOKUP($E175,'NEA Backsheet'!$D$5:$CB$183,G$9,FALSE))),"")</f>
        <v>6737.8665442849742</v>
      </c>
      <c r="H175" s="131">
        <f ca="1">IFERROR(IF((VLOOKUP($E175,'NEA Backsheet'!$D$5:$CB$183,H$9,FALSE))="","",(VLOOKUP($E175,'NEA Backsheet'!$D$5:$CB$183,H$9,FALSE))),"")</f>
        <v>6833.2127747522736</v>
      </c>
      <c r="I175" s="131">
        <f ca="1">IFERROR(IF((VLOOKUP($E175,'NEA Backsheet'!$D$5:$CB$183,I$9,FALSE))="","",(VLOOKUP($E175,'NEA Backsheet'!$D$5:$CB$183,I$9,FALSE))),"")</f>
        <v>7248.6242963623718</v>
      </c>
      <c r="J175" s="132">
        <f ca="1">IFERROR(IF((VLOOKUP($E175,'NEA Backsheet'!$D$5:$CB$183,J$9,FALSE))="","",(VLOOKUP($E175,'NEA Backsheet'!$D$5:$CB$183,J$9,FALSE))),"")</f>
        <v>7196.1983018268147</v>
      </c>
      <c r="K175" s="130">
        <f ca="1">IFERROR(IF((VLOOKUP($E175,'NEA Backsheet'!$D$5:$CB$183,K$9,FALSE))="","",(VLOOKUP($E175,'NEA Backsheet'!$D$5:$CB$183,K$9,FALSE))),"")</f>
        <v>0</v>
      </c>
      <c r="L175" s="131">
        <f ca="1">IFERROR(IF((VLOOKUP($E175,'NEA Backsheet'!$D$5:$CB$183,L$9,FALSE))="","",(VLOOKUP($E175,'NEA Backsheet'!$D$5:$CB$183,L$9,FALSE))),"")</f>
        <v>0</v>
      </c>
      <c r="M175" s="131">
        <f ca="1">IFERROR(IF((VLOOKUP($E175,'NEA Backsheet'!$D$5:$CB$183,M$9,FALSE))="","",(VLOOKUP($E175,'NEA Backsheet'!$D$5:$CB$183,M$9,FALSE))),"")</f>
        <v>0</v>
      </c>
      <c r="N175" s="133">
        <f ca="1">IFERROR(IF((VLOOKUP($E175,'NEA Backsheet'!$D$5:$CB$183,N$9,FALSE))="","",(VLOOKUP($E175,'NEA Backsheet'!$D$5:$CB$183,N$9,FALSE))),"")</f>
        <v>0</v>
      </c>
      <c r="O175" s="141">
        <f ca="1">IFERROR(IF((VLOOKUP($E175,'NEA Backsheet'!$D$5:$CB$183,O$9,FALSE))="","",(VLOOKUP($E175,'NEA Backsheet'!$D$5:$CB$183,O$9,FALSE))),"")</f>
        <v>7182.1208969776035</v>
      </c>
      <c r="P175" s="134">
        <f ca="1">IFERROR(IF((VLOOKUP($E175,'NEA Backsheet'!$D$5:$CB$183,P$9,FALSE))="","",(VLOOKUP($E175,'NEA Backsheet'!$D$5:$CB$183,P$9,FALSE))),"")</f>
        <v>0</v>
      </c>
      <c r="Q175" s="131">
        <f ca="1">IFERROR(IF((VLOOKUP($E175,'NEA Backsheet'!$D$5:$CB$183,Q$9,FALSE))="","",(VLOOKUP($E175,'NEA Backsheet'!$D$5:$CB$183,Q$9,FALSE))),"")</f>
        <v>0</v>
      </c>
      <c r="R175" s="133">
        <f ca="1">IFERROR(IF((VLOOKUP($E175,'NEA Backsheet'!$D$5:$CB$183,R$9,FALSE))="","",(VLOOKUP($E175,'NEA Backsheet'!$D$5:$CB$183,R$9,FALSE))),"")</f>
        <v>0</v>
      </c>
    </row>
    <row r="176" spans="1:18" ht="15" customHeight="1" x14ac:dyDescent="0.3">
      <c r="A176" s="60">
        <v>162</v>
      </c>
      <c r="B176" s="101" t="str">
        <f ca="1">IFERROR(IF((VLOOKUP($E176,'Org List'!$AJ$10:$AL$188,3,FALSE))="","",(VLOOKUP($E176,'Org List'!$AJ$10:$AL$188,3,FALSE))),"")</f>
        <v>North of England Commissioning Region</v>
      </c>
      <c r="C176" s="102" t="str">
        <f ca="1">IFERROR(IF((VLOOKUP($E176,'Org List'!$AO$10:$AQ$188,3,FALSE))="","",(VLOOKUP($E176,'Org List'!$AO$10:$AQ$188,3,FALSE))),"")</f>
        <v>Yorkshire and The Humber Region</v>
      </c>
      <c r="D176" s="123" t="str">
        <f ca="1">IFERROR(IF((VLOOKUP($E176,'Org List'!$AT$10:$AV$188,3,FALSE))="","",(VLOOKUP($E176,'Org List'!$AT$10:$AV$188,3,FALSE))),"")</f>
        <v>NHS England North (Yorkshire And Humber)</v>
      </c>
      <c r="E176" s="101" t="str">
        <f t="shared" ca="1" si="5"/>
        <v>E08000036</v>
      </c>
      <c r="F176" s="103" t="str">
        <f ca="1">IF(E176="","",VLOOKUP(E176,'Org List'!$J$9:$K$488,2,0))</f>
        <v>Wakefield</v>
      </c>
      <c r="G176" s="130">
        <f ca="1">IFERROR(IF((VLOOKUP($E176,'NEA Backsheet'!$D$5:$CB$183,G$9,FALSE))="","",(VLOOKUP($E176,'NEA Backsheet'!$D$5:$CB$183,G$9,FALSE))),"")</f>
        <v>10813.050625159765</v>
      </c>
      <c r="H176" s="131">
        <f ca="1">IFERROR(IF((VLOOKUP($E176,'NEA Backsheet'!$D$5:$CB$183,H$9,FALSE))="","",(VLOOKUP($E176,'NEA Backsheet'!$D$5:$CB$183,H$9,FALSE))),"")</f>
        <v>10041.540668235246</v>
      </c>
      <c r="I176" s="131">
        <f ca="1">IFERROR(IF((VLOOKUP($E176,'NEA Backsheet'!$D$5:$CB$183,I$9,FALSE))="","",(VLOOKUP($E176,'NEA Backsheet'!$D$5:$CB$183,I$9,FALSE))),"")</f>
        <v>9977.9314910330031</v>
      </c>
      <c r="J176" s="132">
        <f ca="1">IFERROR(IF((VLOOKUP($E176,'NEA Backsheet'!$D$5:$CB$183,J$9,FALSE))="","",(VLOOKUP($E176,'NEA Backsheet'!$D$5:$CB$183,J$9,FALSE))),"")</f>
        <v>9936.366348008989</v>
      </c>
      <c r="K176" s="130">
        <f ca="1">IFERROR(IF((VLOOKUP($E176,'NEA Backsheet'!$D$5:$CB$183,K$9,FALSE))="","",(VLOOKUP($E176,'NEA Backsheet'!$D$5:$CB$183,K$9,FALSE))),"")</f>
        <v>0</v>
      </c>
      <c r="L176" s="131">
        <f ca="1">IFERROR(IF((VLOOKUP($E176,'NEA Backsheet'!$D$5:$CB$183,L$9,FALSE))="","",(VLOOKUP($E176,'NEA Backsheet'!$D$5:$CB$183,L$9,FALSE))),"")</f>
        <v>0</v>
      </c>
      <c r="M176" s="131">
        <f ca="1">IFERROR(IF((VLOOKUP($E176,'NEA Backsheet'!$D$5:$CB$183,M$9,FALSE))="","",(VLOOKUP($E176,'NEA Backsheet'!$D$5:$CB$183,M$9,FALSE))),"")</f>
        <v>0</v>
      </c>
      <c r="N176" s="133">
        <f ca="1">IFERROR(IF((VLOOKUP($E176,'NEA Backsheet'!$D$5:$CB$183,N$9,FALSE))="","",(VLOOKUP($E176,'NEA Backsheet'!$D$5:$CB$183,N$9,FALSE))),"")</f>
        <v>0</v>
      </c>
      <c r="O176" s="141">
        <f ca="1">IFERROR(IF((VLOOKUP($E176,'NEA Backsheet'!$D$5:$CB$183,O$9,FALSE))="","",(VLOOKUP($E176,'NEA Backsheet'!$D$5:$CB$183,O$9,FALSE))),"")</f>
        <v>10069.852885841037</v>
      </c>
      <c r="P176" s="134">
        <f ca="1">IFERROR(IF((VLOOKUP($E176,'NEA Backsheet'!$D$5:$CB$183,P$9,FALSE))="","",(VLOOKUP($E176,'NEA Backsheet'!$D$5:$CB$183,P$9,FALSE))),"")</f>
        <v>0</v>
      </c>
      <c r="Q176" s="131">
        <f ca="1">IFERROR(IF((VLOOKUP($E176,'NEA Backsheet'!$D$5:$CB$183,Q$9,FALSE))="","",(VLOOKUP($E176,'NEA Backsheet'!$D$5:$CB$183,Q$9,FALSE))),"")</f>
        <v>0</v>
      </c>
      <c r="R176" s="133">
        <f ca="1">IFERROR(IF((VLOOKUP($E176,'NEA Backsheet'!$D$5:$CB$183,R$9,FALSE))="","",(VLOOKUP($E176,'NEA Backsheet'!$D$5:$CB$183,R$9,FALSE))),"")</f>
        <v>0</v>
      </c>
    </row>
    <row r="177" spans="1:18" ht="15" customHeight="1" x14ac:dyDescent="0.3">
      <c r="A177" s="60">
        <v>163</v>
      </c>
      <c r="B177" s="101" t="str">
        <f ca="1">IFERROR(IF((VLOOKUP($E177,'Org List'!$AJ$10:$AL$188,3,FALSE))="","",(VLOOKUP($E177,'Org List'!$AJ$10:$AL$188,3,FALSE))),"")</f>
        <v>Midlands and East of England Commissioning Region</v>
      </c>
      <c r="C177" s="102" t="str">
        <f ca="1">IFERROR(IF((VLOOKUP($E177,'Org List'!$AO$10:$AQ$188,3,FALSE))="","",(VLOOKUP($E177,'Org List'!$AO$10:$AQ$188,3,FALSE))),"")</f>
        <v>West Midlands Region</v>
      </c>
      <c r="D177" s="123" t="str">
        <f ca="1">IFERROR(IF((VLOOKUP($E177,'Org List'!$AT$10:$AV$188,3,FALSE))="","",(VLOOKUP($E177,'Org List'!$AT$10:$AV$188,3,FALSE))),"")</f>
        <v>NHS England Midlands And East (West Midlands)</v>
      </c>
      <c r="E177" s="101" t="str">
        <f t="shared" ca="1" si="5"/>
        <v>E08000030</v>
      </c>
      <c r="F177" s="103" t="str">
        <f ca="1">IF(E177="","",VLOOKUP(E177,'Org List'!$J$9:$K$488,2,0))</f>
        <v>Walsall</v>
      </c>
      <c r="G177" s="130">
        <f ca="1">IFERROR(IF((VLOOKUP($E177,'NEA Backsheet'!$D$5:$CB$183,G$9,FALSE))="","",(VLOOKUP($E177,'NEA Backsheet'!$D$5:$CB$183,G$9,FALSE))),"")</f>
        <v>8523.7225512056793</v>
      </c>
      <c r="H177" s="131">
        <f ca="1">IFERROR(IF((VLOOKUP($E177,'NEA Backsheet'!$D$5:$CB$183,H$9,FALSE))="","",(VLOOKUP($E177,'NEA Backsheet'!$D$5:$CB$183,H$9,FALSE))),"")</f>
        <v>8815.8631646902122</v>
      </c>
      <c r="I177" s="131">
        <f ca="1">IFERROR(IF((VLOOKUP($E177,'NEA Backsheet'!$D$5:$CB$183,I$9,FALSE))="","",(VLOOKUP($E177,'NEA Backsheet'!$D$5:$CB$183,I$9,FALSE))),"")</f>
        <v>9030.3316098073028</v>
      </c>
      <c r="J177" s="132">
        <f ca="1">IFERROR(IF((VLOOKUP($E177,'NEA Backsheet'!$D$5:$CB$183,J$9,FALSE))="","",(VLOOKUP($E177,'NEA Backsheet'!$D$5:$CB$183,J$9,FALSE))),"")</f>
        <v>8922.6434717363536</v>
      </c>
      <c r="K177" s="130">
        <f ca="1">IFERROR(IF((VLOOKUP($E177,'NEA Backsheet'!$D$5:$CB$183,K$9,FALSE))="","",(VLOOKUP($E177,'NEA Backsheet'!$D$5:$CB$183,K$9,FALSE))),"")</f>
        <v>0</v>
      </c>
      <c r="L177" s="131">
        <f ca="1">IFERROR(IF((VLOOKUP($E177,'NEA Backsheet'!$D$5:$CB$183,L$9,FALSE))="","",(VLOOKUP($E177,'NEA Backsheet'!$D$5:$CB$183,L$9,FALSE))),"")</f>
        <v>0</v>
      </c>
      <c r="M177" s="131">
        <f ca="1">IFERROR(IF((VLOOKUP($E177,'NEA Backsheet'!$D$5:$CB$183,M$9,FALSE))="","",(VLOOKUP($E177,'NEA Backsheet'!$D$5:$CB$183,M$9,FALSE))),"")</f>
        <v>0</v>
      </c>
      <c r="N177" s="133">
        <f ca="1">IFERROR(IF((VLOOKUP($E177,'NEA Backsheet'!$D$5:$CB$183,N$9,FALSE))="","",(VLOOKUP($E177,'NEA Backsheet'!$D$5:$CB$183,N$9,FALSE))),"")</f>
        <v>0</v>
      </c>
      <c r="O177" s="141">
        <f ca="1">IFERROR(IF((VLOOKUP($E177,'NEA Backsheet'!$D$5:$CB$183,O$9,FALSE))="","",(VLOOKUP($E177,'NEA Backsheet'!$D$5:$CB$183,O$9,FALSE))),"")</f>
        <v>8728.5498519758185</v>
      </c>
      <c r="P177" s="134">
        <f ca="1">IFERROR(IF((VLOOKUP($E177,'NEA Backsheet'!$D$5:$CB$183,P$9,FALSE))="","",(VLOOKUP($E177,'NEA Backsheet'!$D$5:$CB$183,P$9,FALSE))),"")</f>
        <v>0</v>
      </c>
      <c r="Q177" s="131">
        <f ca="1">IFERROR(IF((VLOOKUP($E177,'NEA Backsheet'!$D$5:$CB$183,Q$9,FALSE))="","",(VLOOKUP($E177,'NEA Backsheet'!$D$5:$CB$183,Q$9,FALSE))),"")</f>
        <v>0</v>
      </c>
      <c r="R177" s="133">
        <f ca="1">IFERROR(IF((VLOOKUP($E177,'NEA Backsheet'!$D$5:$CB$183,R$9,FALSE))="","",(VLOOKUP($E177,'NEA Backsheet'!$D$5:$CB$183,R$9,FALSE))),"")</f>
        <v>0</v>
      </c>
    </row>
    <row r="178" spans="1:18" ht="15" customHeight="1" x14ac:dyDescent="0.3">
      <c r="A178" s="60">
        <v>164</v>
      </c>
      <c r="B178" s="101" t="str">
        <f ca="1">IFERROR(IF((VLOOKUP($E178,'Org List'!$AJ$10:$AL$188,3,FALSE))="","",(VLOOKUP($E178,'Org List'!$AJ$10:$AL$188,3,FALSE))),"")</f>
        <v>London Commissioning Region</v>
      </c>
      <c r="C178" s="102" t="str">
        <f ca="1">IFERROR(IF((VLOOKUP($E178,'Org List'!$AO$10:$AQ$188,3,FALSE))="","",(VLOOKUP($E178,'Org List'!$AO$10:$AQ$188,3,FALSE))),"")</f>
        <v>London Region</v>
      </c>
      <c r="D178" s="123" t="str">
        <f ca="1">IFERROR(IF((VLOOKUP($E178,'Org List'!$AT$10:$AV$188,3,FALSE))="","",(VLOOKUP($E178,'Org List'!$AT$10:$AV$188,3,FALSE))),"")</f>
        <v>NHS England London</v>
      </c>
      <c r="E178" s="101" t="str">
        <f t="shared" ca="1" si="5"/>
        <v>E09000031</v>
      </c>
      <c r="F178" s="103" t="str">
        <f ca="1">IF(E178="","",VLOOKUP(E178,'Org List'!$J$9:$K$488,2,0))</f>
        <v>Waltham Forest</v>
      </c>
      <c r="G178" s="130">
        <f ca="1">IFERROR(IF((VLOOKUP($E178,'NEA Backsheet'!$D$5:$CB$183,G$9,FALSE))="","",(VLOOKUP($E178,'NEA Backsheet'!$D$5:$CB$183,G$9,FALSE))),"")</f>
        <v>5646.8827877643052</v>
      </c>
      <c r="H178" s="131">
        <f ca="1">IFERROR(IF((VLOOKUP($E178,'NEA Backsheet'!$D$5:$CB$183,H$9,FALSE))="","",(VLOOKUP($E178,'NEA Backsheet'!$D$5:$CB$183,H$9,FALSE))),"")</f>
        <v>6342.4439252318698</v>
      </c>
      <c r="I178" s="131">
        <f ca="1">IFERROR(IF((VLOOKUP($E178,'NEA Backsheet'!$D$5:$CB$183,I$9,FALSE))="","",(VLOOKUP($E178,'NEA Backsheet'!$D$5:$CB$183,I$9,FALSE))),"")</f>
        <v>6749.9417502004526</v>
      </c>
      <c r="J178" s="132">
        <f ca="1">IFERROR(IF((VLOOKUP($E178,'NEA Backsheet'!$D$5:$CB$183,J$9,FALSE))="","",(VLOOKUP($E178,'NEA Backsheet'!$D$5:$CB$183,J$9,FALSE))),"")</f>
        <v>7357.4317034183023</v>
      </c>
      <c r="K178" s="130">
        <f ca="1">IFERROR(IF((VLOOKUP($E178,'NEA Backsheet'!$D$5:$CB$183,K$9,FALSE))="","",(VLOOKUP($E178,'NEA Backsheet'!$D$5:$CB$183,K$9,FALSE))),"")</f>
        <v>0</v>
      </c>
      <c r="L178" s="131">
        <f ca="1">IFERROR(IF((VLOOKUP($E178,'NEA Backsheet'!$D$5:$CB$183,L$9,FALSE))="","",(VLOOKUP($E178,'NEA Backsheet'!$D$5:$CB$183,L$9,FALSE))),"")</f>
        <v>0</v>
      </c>
      <c r="M178" s="131">
        <f ca="1">IFERROR(IF((VLOOKUP($E178,'NEA Backsheet'!$D$5:$CB$183,M$9,FALSE))="","",(VLOOKUP($E178,'NEA Backsheet'!$D$5:$CB$183,M$9,FALSE))),"")</f>
        <v>0</v>
      </c>
      <c r="N178" s="133">
        <f ca="1">IFERROR(IF((VLOOKUP($E178,'NEA Backsheet'!$D$5:$CB$183,N$9,FALSE))="","",(VLOOKUP($E178,'NEA Backsheet'!$D$5:$CB$183,N$9,FALSE))),"")</f>
        <v>0</v>
      </c>
      <c r="O178" s="141">
        <f ca="1">IFERROR(IF((VLOOKUP($E178,'NEA Backsheet'!$D$5:$CB$183,O$9,FALSE))="","",(VLOOKUP($E178,'NEA Backsheet'!$D$5:$CB$183,O$9,FALSE))),"")</f>
        <v>7396.2410102997737</v>
      </c>
      <c r="P178" s="134">
        <f ca="1">IFERROR(IF((VLOOKUP($E178,'NEA Backsheet'!$D$5:$CB$183,P$9,FALSE))="","",(VLOOKUP($E178,'NEA Backsheet'!$D$5:$CB$183,P$9,FALSE))),"")</f>
        <v>0</v>
      </c>
      <c r="Q178" s="131">
        <f ca="1">IFERROR(IF((VLOOKUP($E178,'NEA Backsheet'!$D$5:$CB$183,Q$9,FALSE))="","",(VLOOKUP($E178,'NEA Backsheet'!$D$5:$CB$183,Q$9,FALSE))),"")</f>
        <v>0</v>
      </c>
      <c r="R178" s="133">
        <f ca="1">IFERROR(IF((VLOOKUP($E178,'NEA Backsheet'!$D$5:$CB$183,R$9,FALSE))="","",(VLOOKUP($E178,'NEA Backsheet'!$D$5:$CB$183,R$9,FALSE))),"")</f>
        <v>0</v>
      </c>
    </row>
    <row r="179" spans="1:18" ht="15" customHeight="1" x14ac:dyDescent="0.3">
      <c r="A179" s="60">
        <v>165</v>
      </c>
      <c r="B179" s="101" t="str">
        <f ca="1">IFERROR(IF((VLOOKUP($E179,'Org List'!$AJ$10:$AL$188,3,FALSE))="","",(VLOOKUP($E179,'Org List'!$AJ$10:$AL$188,3,FALSE))),"")</f>
        <v>London Commissioning Region</v>
      </c>
      <c r="C179" s="102" t="str">
        <f ca="1">IFERROR(IF((VLOOKUP($E179,'Org List'!$AO$10:$AQ$188,3,FALSE))="","",(VLOOKUP($E179,'Org List'!$AO$10:$AQ$188,3,FALSE))),"")</f>
        <v>London Region</v>
      </c>
      <c r="D179" s="123" t="str">
        <f ca="1">IFERROR(IF((VLOOKUP($E179,'Org List'!$AT$10:$AV$188,3,FALSE))="","",(VLOOKUP($E179,'Org List'!$AT$10:$AV$188,3,FALSE))),"")</f>
        <v>NHS England London</v>
      </c>
      <c r="E179" s="101" t="str">
        <f t="shared" ca="1" si="5"/>
        <v>E09000032</v>
      </c>
      <c r="F179" s="103" t="str">
        <f ca="1">IF(E179="","",VLOOKUP(E179,'Org List'!$J$9:$K$488,2,0))</f>
        <v>Wandsworth</v>
      </c>
      <c r="G179" s="130">
        <f ca="1">IFERROR(IF((VLOOKUP($E179,'NEA Backsheet'!$D$5:$CB$183,G$9,FALSE))="","",(VLOOKUP($E179,'NEA Backsheet'!$D$5:$CB$183,G$9,FALSE))),"")</f>
        <v>6801.167992505254</v>
      </c>
      <c r="H179" s="131">
        <f ca="1">IFERROR(IF((VLOOKUP($E179,'NEA Backsheet'!$D$5:$CB$183,H$9,FALSE))="","",(VLOOKUP($E179,'NEA Backsheet'!$D$5:$CB$183,H$9,FALSE))),"")</f>
        <v>6767.0337744494955</v>
      </c>
      <c r="I179" s="131">
        <f ca="1">IFERROR(IF((VLOOKUP($E179,'NEA Backsheet'!$D$5:$CB$183,I$9,FALSE))="","",(VLOOKUP($E179,'NEA Backsheet'!$D$5:$CB$183,I$9,FALSE))),"")</f>
        <v>7080.7149799460312</v>
      </c>
      <c r="J179" s="132">
        <f ca="1">IFERROR(IF((VLOOKUP($E179,'NEA Backsheet'!$D$5:$CB$183,J$9,FALSE))="","",(VLOOKUP($E179,'NEA Backsheet'!$D$5:$CB$183,J$9,FALSE))),"")</f>
        <v>7037.700304698772</v>
      </c>
      <c r="K179" s="130">
        <f ca="1">IFERROR(IF((VLOOKUP($E179,'NEA Backsheet'!$D$5:$CB$183,K$9,FALSE))="","",(VLOOKUP($E179,'NEA Backsheet'!$D$5:$CB$183,K$9,FALSE))),"")</f>
        <v>0</v>
      </c>
      <c r="L179" s="131">
        <f ca="1">IFERROR(IF((VLOOKUP($E179,'NEA Backsheet'!$D$5:$CB$183,L$9,FALSE))="","",(VLOOKUP($E179,'NEA Backsheet'!$D$5:$CB$183,L$9,FALSE))),"")</f>
        <v>0</v>
      </c>
      <c r="M179" s="131">
        <f ca="1">IFERROR(IF((VLOOKUP($E179,'NEA Backsheet'!$D$5:$CB$183,M$9,FALSE))="","",(VLOOKUP($E179,'NEA Backsheet'!$D$5:$CB$183,M$9,FALSE))),"")</f>
        <v>0</v>
      </c>
      <c r="N179" s="133">
        <f ca="1">IFERROR(IF((VLOOKUP($E179,'NEA Backsheet'!$D$5:$CB$183,N$9,FALSE))="","",(VLOOKUP($E179,'NEA Backsheet'!$D$5:$CB$183,N$9,FALSE))),"")</f>
        <v>0</v>
      </c>
      <c r="O179" s="141">
        <f ca="1">IFERROR(IF((VLOOKUP($E179,'NEA Backsheet'!$D$5:$CB$183,O$9,FALSE))="","",(VLOOKUP($E179,'NEA Backsheet'!$D$5:$CB$183,O$9,FALSE))),"")</f>
        <v>6946.140660735975</v>
      </c>
      <c r="P179" s="134">
        <f ca="1">IFERROR(IF((VLOOKUP($E179,'NEA Backsheet'!$D$5:$CB$183,P$9,FALSE))="","",(VLOOKUP($E179,'NEA Backsheet'!$D$5:$CB$183,P$9,FALSE))),"")</f>
        <v>0</v>
      </c>
      <c r="Q179" s="131">
        <f ca="1">IFERROR(IF((VLOOKUP($E179,'NEA Backsheet'!$D$5:$CB$183,Q$9,FALSE))="","",(VLOOKUP($E179,'NEA Backsheet'!$D$5:$CB$183,Q$9,FALSE))),"")</f>
        <v>0</v>
      </c>
      <c r="R179" s="133">
        <f ca="1">IFERROR(IF((VLOOKUP($E179,'NEA Backsheet'!$D$5:$CB$183,R$9,FALSE))="","",(VLOOKUP($E179,'NEA Backsheet'!$D$5:$CB$183,R$9,FALSE))),"")</f>
        <v>0</v>
      </c>
    </row>
    <row r="180" spans="1:18" ht="15" customHeight="1" x14ac:dyDescent="0.3">
      <c r="A180" s="60">
        <v>166</v>
      </c>
      <c r="B180" s="101" t="str">
        <f ca="1">IFERROR(IF((VLOOKUP($E180,'Org List'!$AJ$10:$AL$188,3,FALSE))="","",(VLOOKUP($E180,'Org List'!$AJ$10:$AL$188,3,FALSE))),"")</f>
        <v>North of England Commissioning Region</v>
      </c>
      <c r="C180" s="102" t="str">
        <f ca="1">IFERROR(IF((VLOOKUP($E180,'Org List'!$AO$10:$AQ$188,3,FALSE))="","",(VLOOKUP($E180,'Org List'!$AO$10:$AQ$188,3,FALSE))),"")</f>
        <v>North West Region</v>
      </c>
      <c r="D180" s="123" t="str">
        <f ca="1">IFERROR(IF((VLOOKUP($E180,'Org List'!$AT$10:$AV$188,3,FALSE))="","",(VLOOKUP($E180,'Org List'!$AT$10:$AV$188,3,FALSE))),"")</f>
        <v>NHS England North (Cheshire And Merseyside)</v>
      </c>
      <c r="E180" s="101" t="str">
        <f t="shared" ca="1" si="5"/>
        <v>E06000007</v>
      </c>
      <c r="F180" s="103" t="str">
        <f ca="1">IF(E180="","",VLOOKUP(E180,'Org List'!$J$9:$K$488,2,0))</f>
        <v>Warrington</v>
      </c>
      <c r="G180" s="130">
        <f ca="1">IFERROR(IF((VLOOKUP($E180,'NEA Backsheet'!$D$5:$CB$183,G$9,FALSE))="","",(VLOOKUP($E180,'NEA Backsheet'!$D$5:$CB$183,G$9,FALSE))),"")</f>
        <v>6879.943359956831</v>
      </c>
      <c r="H180" s="131">
        <f ca="1">IFERROR(IF((VLOOKUP($E180,'NEA Backsheet'!$D$5:$CB$183,H$9,FALSE))="","",(VLOOKUP($E180,'NEA Backsheet'!$D$5:$CB$183,H$9,FALSE))),"")</f>
        <v>6695.6549958500309</v>
      </c>
      <c r="I180" s="131">
        <f ca="1">IFERROR(IF((VLOOKUP($E180,'NEA Backsheet'!$D$5:$CB$183,I$9,FALSE))="","",(VLOOKUP($E180,'NEA Backsheet'!$D$5:$CB$183,I$9,FALSE))),"")</f>
        <v>6517.3211263157027</v>
      </c>
      <c r="J180" s="132">
        <f ca="1">IFERROR(IF((VLOOKUP($E180,'NEA Backsheet'!$D$5:$CB$183,J$9,FALSE))="","",(VLOOKUP($E180,'NEA Backsheet'!$D$5:$CB$183,J$9,FALSE))),"")</f>
        <v>5830.9033314706394</v>
      </c>
      <c r="K180" s="130">
        <f ca="1">IFERROR(IF((VLOOKUP($E180,'NEA Backsheet'!$D$5:$CB$183,K$9,FALSE))="","",(VLOOKUP($E180,'NEA Backsheet'!$D$5:$CB$183,K$9,FALSE))),"")</f>
        <v>0</v>
      </c>
      <c r="L180" s="131">
        <f ca="1">IFERROR(IF((VLOOKUP($E180,'NEA Backsheet'!$D$5:$CB$183,L$9,FALSE))="","",(VLOOKUP($E180,'NEA Backsheet'!$D$5:$CB$183,L$9,FALSE))),"")</f>
        <v>0</v>
      </c>
      <c r="M180" s="131">
        <f ca="1">IFERROR(IF((VLOOKUP($E180,'NEA Backsheet'!$D$5:$CB$183,M$9,FALSE))="","",(VLOOKUP($E180,'NEA Backsheet'!$D$5:$CB$183,M$9,FALSE))),"")</f>
        <v>0</v>
      </c>
      <c r="N180" s="133">
        <f ca="1">IFERROR(IF((VLOOKUP($E180,'NEA Backsheet'!$D$5:$CB$183,N$9,FALSE))="","",(VLOOKUP($E180,'NEA Backsheet'!$D$5:$CB$183,N$9,FALSE))),"")</f>
        <v>0</v>
      </c>
      <c r="O180" s="141">
        <f ca="1">IFERROR(IF((VLOOKUP($E180,'NEA Backsheet'!$D$5:$CB$183,O$9,FALSE))="","",(VLOOKUP($E180,'NEA Backsheet'!$D$5:$CB$183,O$9,FALSE))),"")</f>
        <v>6384.0215637967485</v>
      </c>
      <c r="P180" s="134">
        <f ca="1">IFERROR(IF((VLOOKUP($E180,'NEA Backsheet'!$D$5:$CB$183,P$9,FALSE))="","",(VLOOKUP($E180,'NEA Backsheet'!$D$5:$CB$183,P$9,FALSE))),"")</f>
        <v>0</v>
      </c>
      <c r="Q180" s="131">
        <f ca="1">IFERROR(IF((VLOOKUP($E180,'NEA Backsheet'!$D$5:$CB$183,Q$9,FALSE))="","",(VLOOKUP($E180,'NEA Backsheet'!$D$5:$CB$183,Q$9,FALSE))),"")</f>
        <v>0</v>
      </c>
      <c r="R180" s="133">
        <f ca="1">IFERROR(IF((VLOOKUP($E180,'NEA Backsheet'!$D$5:$CB$183,R$9,FALSE))="","",(VLOOKUP($E180,'NEA Backsheet'!$D$5:$CB$183,R$9,FALSE))),"")</f>
        <v>0</v>
      </c>
    </row>
    <row r="181" spans="1:18" ht="15" customHeight="1" x14ac:dyDescent="0.3">
      <c r="A181" s="60">
        <v>167</v>
      </c>
      <c r="B181" s="101" t="str">
        <f ca="1">IFERROR(IF((VLOOKUP($E181,'Org List'!$AJ$10:$AL$188,3,FALSE))="","",(VLOOKUP($E181,'Org List'!$AJ$10:$AL$188,3,FALSE))),"")</f>
        <v>Midlands and East of England Commissioning Region</v>
      </c>
      <c r="C181" s="102" t="str">
        <f ca="1">IFERROR(IF((VLOOKUP($E181,'Org List'!$AO$10:$AQ$188,3,FALSE))="","",(VLOOKUP($E181,'Org List'!$AO$10:$AQ$188,3,FALSE))),"")</f>
        <v>West Midlands Region</v>
      </c>
      <c r="D181" s="123" t="str">
        <f ca="1">IFERROR(IF((VLOOKUP($E181,'Org List'!$AT$10:$AV$188,3,FALSE))="","",(VLOOKUP($E181,'Org List'!$AT$10:$AV$188,3,FALSE))),"")</f>
        <v>NHS England Midlands And East (West Midlands)</v>
      </c>
      <c r="E181" s="101" t="str">
        <f t="shared" ca="1" si="5"/>
        <v>E10000031</v>
      </c>
      <c r="F181" s="103" t="str">
        <f ca="1">IF(E181="","",VLOOKUP(E181,'Org List'!$J$9:$K$488,2,0))</f>
        <v>Warwickshire</v>
      </c>
      <c r="G181" s="130">
        <f ca="1">IFERROR(IF((VLOOKUP($E181,'NEA Backsheet'!$D$5:$CB$183,G$9,FALSE))="","",(VLOOKUP($E181,'NEA Backsheet'!$D$5:$CB$183,G$9,FALSE))),"")</f>
        <v>14411.517095489122</v>
      </c>
      <c r="H181" s="131">
        <f ca="1">IFERROR(IF((VLOOKUP($E181,'NEA Backsheet'!$D$5:$CB$183,H$9,FALSE))="","",(VLOOKUP($E181,'NEA Backsheet'!$D$5:$CB$183,H$9,FALSE))),"")</f>
        <v>14337.429882920467</v>
      </c>
      <c r="I181" s="131">
        <f ca="1">IFERROR(IF((VLOOKUP($E181,'NEA Backsheet'!$D$5:$CB$183,I$9,FALSE))="","",(VLOOKUP($E181,'NEA Backsheet'!$D$5:$CB$183,I$9,FALSE))),"")</f>
        <v>14763.388733731223</v>
      </c>
      <c r="J181" s="132">
        <f ca="1">IFERROR(IF((VLOOKUP($E181,'NEA Backsheet'!$D$5:$CB$183,J$9,FALSE))="","",(VLOOKUP($E181,'NEA Backsheet'!$D$5:$CB$183,J$9,FALSE))),"")</f>
        <v>14218.560655742029</v>
      </c>
      <c r="K181" s="130">
        <f ca="1">IFERROR(IF((VLOOKUP($E181,'NEA Backsheet'!$D$5:$CB$183,K$9,FALSE))="","",(VLOOKUP($E181,'NEA Backsheet'!$D$5:$CB$183,K$9,FALSE))),"")</f>
        <v>0</v>
      </c>
      <c r="L181" s="131">
        <f ca="1">IFERROR(IF((VLOOKUP($E181,'NEA Backsheet'!$D$5:$CB$183,L$9,FALSE))="","",(VLOOKUP($E181,'NEA Backsheet'!$D$5:$CB$183,L$9,FALSE))),"")</f>
        <v>0</v>
      </c>
      <c r="M181" s="131">
        <f ca="1">IFERROR(IF((VLOOKUP($E181,'NEA Backsheet'!$D$5:$CB$183,M$9,FALSE))="","",(VLOOKUP($E181,'NEA Backsheet'!$D$5:$CB$183,M$9,FALSE))),"")</f>
        <v>0</v>
      </c>
      <c r="N181" s="133">
        <f ca="1">IFERROR(IF((VLOOKUP($E181,'NEA Backsheet'!$D$5:$CB$183,N$9,FALSE))="","",(VLOOKUP($E181,'NEA Backsheet'!$D$5:$CB$183,N$9,FALSE))),"")</f>
        <v>0</v>
      </c>
      <c r="O181" s="141">
        <f ca="1">IFERROR(IF((VLOOKUP($E181,'NEA Backsheet'!$D$5:$CB$183,O$9,FALSE))="","",(VLOOKUP($E181,'NEA Backsheet'!$D$5:$CB$183,O$9,FALSE))),"")</f>
        <v>14993.577495846512</v>
      </c>
      <c r="P181" s="134">
        <f ca="1">IFERROR(IF((VLOOKUP($E181,'NEA Backsheet'!$D$5:$CB$183,P$9,FALSE))="","",(VLOOKUP($E181,'NEA Backsheet'!$D$5:$CB$183,P$9,FALSE))),"")</f>
        <v>0</v>
      </c>
      <c r="Q181" s="131">
        <f ca="1">IFERROR(IF((VLOOKUP($E181,'NEA Backsheet'!$D$5:$CB$183,Q$9,FALSE))="","",(VLOOKUP($E181,'NEA Backsheet'!$D$5:$CB$183,Q$9,FALSE))),"")</f>
        <v>0</v>
      </c>
      <c r="R181" s="133">
        <f ca="1">IFERROR(IF((VLOOKUP($E181,'NEA Backsheet'!$D$5:$CB$183,R$9,FALSE))="","",(VLOOKUP($E181,'NEA Backsheet'!$D$5:$CB$183,R$9,FALSE))),"")</f>
        <v>0</v>
      </c>
    </row>
    <row r="182" spans="1:18" ht="15" customHeight="1" x14ac:dyDescent="0.3">
      <c r="A182" s="60">
        <v>168</v>
      </c>
      <c r="B182" s="101" t="str">
        <f ca="1">IFERROR(IF((VLOOKUP($E182,'Org List'!$AJ$10:$AL$188,3,FALSE))="","",(VLOOKUP($E182,'Org List'!$AJ$10:$AL$188,3,FALSE))),"")</f>
        <v>South East England Commissioning Region</v>
      </c>
      <c r="C182" s="102" t="str">
        <f ca="1">IFERROR(IF((VLOOKUP($E182,'Org List'!$AO$10:$AQ$188,3,FALSE))="","",(VLOOKUP($E182,'Org List'!$AO$10:$AQ$188,3,FALSE))),"")</f>
        <v>South East Region</v>
      </c>
      <c r="D182" s="123" t="str">
        <f ca="1">IFERROR(IF((VLOOKUP($E182,'Org List'!$AT$10:$AV$188,3,FALSE))="","",(VLOOKUP($E182,'Org List'!$AT$10:$AV$188,3,FALSE))),"")</f>
        <v>NHS England South East (Hampshire, Isle of Wight and Thames Valley)</v>
      </c>
      <c r="E182" s="101" t="str">
        <f t="shared" ca="1" si="5"/>
        <v>E06000037</v>
      </c>
      <c r="F182" s="103" t="str">
        <f ca="1">IF(E182="","",VLOOKUP(E182,'Org List'!$J$9:$K$488,2,0))</f>
        <v>West Berkshire</v>
      </c>
      <c r="G182" s="130">
        <f ca="1">IFERROR(IF((VLOOKUP($E182,'NEA Backsheet'!$D$5:$CB$183,G$9,FALSE))="","",(VLOOKUP($E182,'NEA Backsheet'!$D$5:$CB$183,G$9,FALSE))),"")</f>
        <v>3247.2276628178197</v>
      </c>
      <c r="H182" s="131">
        <f ca="1">IFERROR(IF((VLOOKUP($E182,'NEA Backsheet'!$D$5:$CB$183,H$9,FALSE))="","",(VLOOKUP($E182,'NEA Backsheet'!$D$5:$CB$183,H$9,FALSE))),"")</f>
        <v>3168.2980984669493</v>
      </c>
      <c r="I182" s="131">
        <f ca="1">IFERROR(IF((VLOOKUP($E182,'NEA Backsheet'!$D$5:$CB$183,I$9,FALSE))="","",(VLOOKUP($E182,'NEA Backsheet'!$D$5:$CB$183,I$9,FALSE))),"")</f>
        <v>3286.5146568591786</v>
      </c>
      <c r="J182" s="132">
        <f ca="1">IFERROR(IF((VLOOKUP($E182,'NEA Backsheet'!$D$5:$CB$183,J$9,FALSE))="","",(VLOOKUP($E182,'NEA Backsheet'!$D$5:$CB$183,J$9,FALSE))),"")</f>
        <v>3224.1410676311525</v>
      </c>
      <c r="K182" s="130">
        <f ca="1">IFERROR(IF((VLOOKUP($E182,'NEA Backsheet'!$D$5:$CB$183,K$9,FALSE))="","",(VLOOKUP($E182,'NEA Backsheet'!$D$5:$CB$183,K$9,FALSE))),"")</f>
        <v>0</v>
      </c>
      <c r="L182" s="131">
        <f ca="1">IFERROR(IF((VLOOKUP($E182,'NEA Backsheet'!$D$5:$CB$183,L$9,FALSE))="","",(VLOOKUP($E182,'NEA Backsheet'!$D$5:$CB$183,L$9,FALSE))),"")</f>
        <v>0</v>
      </c>
      <c r="M182" s="131">
        <f ca="1">IFERROR(IF((VLOOKUP($E182,'NEA Backsheet'!$D$5:$CB$183,M$9,FALSE))="","",(VLOOKUP($E182,'NEA Backsheet'!$D$5:$CB$183,M$9,FALSE))),"")</f>
        <v>0</v>
      </c>
      <c r="N182" s="133">
        <f ca="1">IFERROR(IF((VLOOKUP($E182,'NEA Backsheet'!$D$5:$CB$183,N$9,FALSE))="","",(VLOOKUP($E182,'NEA Backsheet'!$D$5:$CB$183,N$9,FALSE))),"")</f>
        <v>0</v>
      </c>
      <c r="O182" s="141">
        <f ca="1">IFERROR(IF((VLOOKUP($E182,'NEA Backsheet'!$D$5:$CB$183,O$9,FALSE))="","",(VLOOKUP($E182,'NEA Backsheet'!$D$5:$CB$183,O$9,FALSE))),"")</f>
        <v>3472.8957535951831</v>
      </c>
      <c r="P182" s="134">
        <f ca="1">IFERROR(IF((VLOOKUP($E182,'NEA Backsheet'!$D$5:$CB$183,P$9,FALSE))="","",(VLOOKUP($E182,'NEA Backsheet'!$D$5:$CB$183,P$9,FALSE))),"")</f>
        <v>0</v>
      </c>
      <c r="Q182" s="131">
        <f ca="1">IFERROR(IF((VLOOKUP($E182,'NEA Backsheet'!$D$5:$CB$183,Q$9,FALSE))="","",(VLOOKUP($E182,'NEA Backsheet'!$D$5:$CB$183,Q$9,FALSE))),"")</f>
        <v>0</v>
      </c>
      <c r="R182" s="133">
        <f ca="1">IFERROR(IF((VLOOKUP($E182,'NEA Backsheet'!$D$5:$CB$183,R$9,FALSE))="","",(VLOOKUP($E182,'NEA Backsheet'!$D$5:$CB$183,R$9,FALSE))),"")</f>
        <v>0</v>
      </c>
    </row>
    <row r="183" spans="1:18" ht="15" customHeight="1" x14ac:dyDescent="0.3">
      <c r="A183" s="60">
        <v>169</v>
      </c>
      <c r="B183" s="101" t="str">
        <f ca="1">IFERROR(IF((VLOOKUP($E183,'Org List'!$AJ$10:$AL$188,3,FALSE))="","",(VLOOKUP($E183,'Org List'!$AJ$10:$AL$188,3,FALSE))),"")</f>
        <v>South East England Commissioning Region</v>
      </c>
      <c r="C183" s="102" t="str">
        <f ca="1">IFERROR(IF((VLOOKUP($E183,'Org List'!$AO$10:$AQ$188,3,FALSE))="","",(VLOOKUP($E183,'Org List'!$AO$10:$AQ$188,3,FALSE))),"")</f>
        <v>South East Region</v>
      </c>
      <c r="D183" s="123" t="str">
        <f ca="1">IFERROR(IF((VLOOKUP($E183,'Org List'!$AT$10:$AV$188,3,FALSE))="","",(VLOOKUP($E183,'Org List'!$AT$10:$AV$188,3,FALSE))),"")</f>
        <v>NHS England South East (Kent, Surrey and Sussex)</v>
      </c>
      <c r="E183" s="101" t="str">
        <f t="shared" ca="1" si="5"/>
        <v>E10000032</v>
      </c>
      <c r="F183" s="103" t="str">
        <f ca="1">IF(E183="","",VLOOKUP(E183,'Org List'!$J$9:$K$488,2,0))</f>
        <v>West Sussex</v>
      </c>
      <c r="G183" s="130">
        <f ca="1">IFERROR(IF((VLOOKUP($E183,'NEA Backsheet'!$D$5:$CB$183,G$9,FALSE))="","",(VLOOKUP($E183,'NEA Backsheet'!$D$5:$CB$183,G$9,FALSE))),"")</f>
        <v>22585.476024605301</v>
      </c>
      <c r="H183" s="131">
        <f ca="1">IFERROR(IF((VLOOKUP($E183,'NEA Backsheet'!$D$5:$CB$183,H$9,FALSE))="","",(VLOOKUP($E183,'NEA Backsheet'!$D$5:$CB$183,H$9,FALSE))),"")</f>
        <v>22378.492931209192</v>
      </c>
      <c r="I183" s="131">
        <f ca="1">IFERROR(IF((VLOOKUP($E183,'NEA Backsheet'!$D$5:$CB$183,I$9,FALSE))="","",(VLOOKUP($E183,'NEA Backsheet'!$D$5:$CB$183,I$9,FALSE))),"")</f>
        <v>23408.460498246575</v>
      </c>
      <c r="J183" s="132">
        <f ca="1">IFERROR(IF((VLOOKUP($E183,'NEA Backsheet'!$D$5:$CB$183,J$9,FALSE))="","",(VLOOKUP($E183,'NEA Backsheet'!$D$5:$CB$183,J$9,FALSE))),"")</f>
        <v>23633.052951627673</v>
      </c>
      <c r="K183" s="130">
        <f ca="1">IFERROR(IF((VLOOKUP($E183,'NEA Backsheet'!$D$5:$CB$183,K$9,FALSE))="","",(VLOOKUP($E183,'NEA Backsheet'!$D$5:$CB$183,K$9,FALSE))),"")</f>
        <v>0</v>
      </c>
      <c r="L183" s="131">
        <f ca="1">IFERROR(IF((VLOOKUP($E183,'NEA Backsheet'!$D$5:$CB$183,L$9,FALSE))="","",(VLOOKUP($E183,'NEA Backsheet'!$D$5:$CB$183,L$9,FALSE))),"")</f>
        <v>0</v>
      </c>
      <c r="M183" s="131">
        <f ca="1">IFERROR(IF((VLOOKUP($E183,'NEA Backsheet'!$D$5:$CB$183,M$9,FALSE))="","",(VLOOKUP($E183,'NEA Backsheet'!$D$5:$CB$183,M$9,FALSE))),"")</f>
        <v>0</v>
      </c>
      <c r="N183" s="133">
        <f ca="1">IFERROR(IF((VLOOKUP($E183,'NEA Backsheet'!$D$5:$CB$183,N$9,FALSE))="","",(VLOOKUP($E183,'NEA Backsheet'!$D$5:$CB$183,N$9,FALSE))),"")</f>
        <v>0</v>
      </c>
      <c r="O183" s="141">
        <f ca="1">IFERROR(IF((VLOOKUP($E183,'NEA Backsheet'!$D$5:$CB$183,O$9,FALSE))="","",(VLOOKUP($E183,'NEA Backsheet'!$D$5:$CB$183,O$9,FALSE))),"")</f>
        <v>23962.770011078581</v>
      </c>
      <c r="P183" s="134">
        <f ca="1">IFERROR(IF((VLOOKUP($E183,'NEA Backsheet'!$D$5:$CB$183,P$9,FALSE))="","",(VLOOKUP($E183,'NEA Backsheet'!$D$5:$CB$183,P$9,FALSE))),"")</f>
        <v>0</v>
      </c>
      <c r="Q183" s="131">
        <f ca="1">IFERROR(IF((VLOOKUP($E183,'NEA Backsheet'!$D$5:$CB$183,Q$9,FALSE))="","",(VLOOKUP($E183,'NEA Backsheet'!$D$5:$CB$183,Q$9,FALSE))),"")</f>
        <v>0</v>
      </c>
      <c r="R183" s="133">
        <f ca="1">IFERROR(IF((VLOOKUP($E183,'NEA Backsheet'!$D$5:$CB$183,R$9,FALSE))="","",(VLOOKUP($E183,'NEA Backsheet'!$D$5:$CB$183,R$9,FALSE))),"")</f>
        <v>0</v>
      </c>
    </row>
    <row r="184" spans="1:18" ht="15" customHeight="1" x14ac:dyDescent="0.3">
      <c r="A184" s="60">
        <v>170</v>
      </c>
      <c r="B184" s="101" t="str">
        <f ca="1">IFERROR(IF((VLOOKUP($E184,'Org List'!$AJ$10:$AL$188,3,FALSE))="","",(VLOOKUP($E184,'Org List'!$AJ$10:$AL$188,3,FALSE))),"")</f>
        <v>London Commissioning Region</v>
      </c>
      <c r="C184" s="102" t="str">
        <f ca="1">IFERROR(IF((VLOOKUP($E184,'Org List'!$AO$10:$AQ$188,3,FALSE))="","",(VLOOKUP($E184,'Org List'!$AO$10:$AQ$188,3,FALSE))),"")</f>
        <v>London Region</v>
      </c>
      <c r="D184" s="123" t="str">
        <f ca="1">IFERROR(IF((VLOOKUP($E184,'Org List'!$AT$10:$AV$188,3,FALSE))="","",(VLOOKUP($E184,'Org List'!$AT$10:$AV$188,3,FALSE))),"")</f>
        <v>NHS England London</v>
      </c>
      <c r="E184" s="101" t="str">
        <f t="shared" ca="1" si="5"/>
        <v>E09000033</v>
      </c>
      <c r="F184" s="103" t="str">
        <f ca="1">IF(E184="","",VLOOKUP(E184,'Org List'!$J$9:$K$488,2,0))</f>
        <v>Westminster</v>
      </c>
      <c r="G184" s="130">
        <f ca="1">IFERROR(IF((VLOOKUP($E184,'NEA Backsheet'!$D$5:$CB$183,G$9,FALSE))="","",(VLOOKUP($E184,'NEA Backsheet'!$D$5:$CB$183,G$9,FALSE))),"")</f>
        <v>3955.8755675376524</v>
      </c>
      <c r="H184" s="131">
        <f ca="1">IFERROR(IF((VLOOKUP($E184,'NEA Backsheet'!$D$5:$CB$183,H$9,FALSE))="","",(VLOOKUP($E184,'NEA Backsheet'!$D$5:$CB$183,H$9,FALSE))),"")</f>
        <v>3804.6731172706973</v>
      </c>
      <c r="I184" s="131">
        <f ca="1">IFERROR(IF((VLOOKUP($E184,'NEA Backsheet'!$D$5:$CB$183,I$9,FALSE))="","",(VLOOKUP($E184,'NEA Backsheet'!$D$5:$CB$183,I$9,FALSE))),"")</f>
        <v>4052.6564482875729</v>
      </c>
      <c r="J184" s="132">
        <f ca="1">IFERROR(IF((VLOOKUP($E184,'NEA Backsheet'!$D$5:$CB$183,J$9,FALSE))="","",(VLOOKUP($E184,'NEA Backsheet'!$D$5:$CB$183,J$9,FALSE))),"")</f>
        <v>4073.9701952171226</v>
      </c>
      <c r="K184" s="130">
        <f ca="1">IFERROR(IF((VLOOKUP($E184,'NEA Backsheet'!$D$5:$CB$183,K$9,FALSE))="","",(VLOOKUP($E184,'NEA Backsheet'!$D$5:$CB$183,K$9,FALSE))),"")</f>
        <v>0</v>
      </c>
      <c r="L184" s="131">
        <f ca="1">IFERROR(IF((VLOOKUP($E184,'NEA Backsheet'!$D$5:$CB$183,L$9,FALSE))="","",(VLOOKUP($E184,'NEA Backsheet'!$D$5:$CB$183,L$9,FALSE))),"")</f>
        <v>0</v>
      </c>
      <c r="M184" s="131">
        <f ca="1">IFERROR(IF((VLOOKUP($E184,'NEA Backsheet'!$D$5:$CB$183,M$9,FALSE))="","",(VLOOKUP($E184,'NEA Backsheet'!$D$5:$CB$183,M$9,FALSE))),"")</f>
        <v>0</v>
      </c>
      <c r="N184" s="133">
        <f ca="1">IFERROR(IF((VLOOKUP($E184,'NEA Backsheet'!$D$5:$CB$183,N$9,FALSE))="","",(VLOOKUP($E184,'NEA Backsheet'!$D$5:$CB$183,N$9,FALSE))),"")</f>
        <v>0</v>
      </c>
      <c r="O184" s="141">
        <f ca="1">IFERROR(IF((VLOOKUP($E184,'NEA Backsheet'!$D$5:$CB$183,O$9,FALSE))="","",(VLOOKUP($E184,'NEA Backsheet'!$D$5:$CB$183,O$9,FALSE))),"")</f>
        <v>3987.9678356799468</v>
      </c>
      <c r="P184" s="134">
        <f ca="1">IFERROR(IF((VLOOKUP($E184,'NEA Backsheet'!$D$5:$CB$183,P$9,FALSE))="","",(VLOOKUP($E184,'NEA Backsheet'!$D$5:$CB$183,P$9,FALSE))),"")</f>
        <v>0</v>
      </c>
      <c r="Q184" s="131">
        <f ca="1">IFERROR(IF((VLOOKUP($E184,'NEA Backsheet'!$D$5:$CB$183,Q$9,FALSE))="","",(VLOOKUP($E184,'NEA Backsheet'!$D$5:$CB$183,Q$9,FALSE))),"")</f>
        <v>0</v>
      </c>
      <c r="R184" s="133">
        <f ca="1">IFERROR(IF((VLOOKUP($E184,'NEA Backsheet'!$D$5:$CB$183,R$9,FALSE))="","",(VLOOKUP($E184,'NEA Backsheet'!$D$5:$CB$183,R$9,FALSE))),"")</f>
        <v>0</v>
      </c>
    </row>
    <row r="185" spans="1:18" ht="15" customHeight="1" x14ac:dyDescent="0.3">
      <c r="A185" s="60">
        <v>171</v>
      </c>
      <c r="B185" s="101" t="str">
        <f ca="1">IFERROR(IF((VLOOKUP($E185,'Org List'!$AJ$10:$AL$188,3,FALSE))="","",(VLOOKUP($E185,'Org List'!$AJ$10:$AL$188,3,FALSE))),"")</f>
        <v>North of England Commissioning Region</v>
      </c>
      <c r="C185" s="102" t="str">
        <f ca="1">IFERROR(IF((VLOOKUP($E185,'Org List'!$AO$10:$AQ$188,3,FALSE))="","",(VLOOKUP($E185,'Org List'!$AO$10:$AQ$188,3,FALSE))),"")</f>
        <v>North West Region</v>
      </c>
      <c r="D185" s="123" t="str">
        <f ca="1">IFERROR(IF((VLOOKUP($E185,'Org List'!$AT$10:$AV$188,3,FALSE))="","",(VLOOKUP($E185,'Org List'!$AT$10:$AV$188,3,FALSE))),"")</f>
        <v>NHS England North (Greater Manchester)</v>
      </c>
      <c r="E185" s="101" t="str">
        <f t="shared" ca="1" si="5"/>
        <v>E08000010</v>
      </c>
      <c r="F185" s="103" t="str">
        <f ca="1">IF(E185="","",VLOOKUP(E185,'Org List'!$J$9:$K$488,2,0))</f>
        <v>Wigan</v>
      </c>
      <c r="G185" s="130">
        <f ca="1">IFERROR(IF((VLOOKUP($E185,'NEA Backsheet'!$D$5:$CB$183,G$9,FALSE))="","",(VLOOKUP($E185,'NEA Backsheet'!$D$5:$CB$183,G$9,FALSE))),"")</f>
        <v>8627.8923509469478</v>
      </c>
      <c r="H185" s="131">
        <f ca="1">IFERROR(IF((VLOOKUP($E185,'NEA Backsheet'!$D$5:$CB$183,H$9,FALSE))="","",(VLOOKUP($E185,'NEA Backsheet'!$D$5:$CB$183,H$9,FALSE))),"")</f>
        <v>9152.5657962445966</v>
      </c>
      <c r="I185" s="131">
        <f ca="1">IFERROR(IF((VLOOKUP($E185,'NEA Backsheet'!$D$5:$CB$183,I$9,FALSE))="","",(VLOOKUP($E185,'NEA Backsheet'!$D$5:$CB$183,I$9,FALSE))),"")</f>
        <v>10058.010090669814</v>
      </c>
      <c r="J185" s="132">
        <f ca="1">IFERROR(IF((VLOOKUP($E185,'NEA Backsheet'!$D$5:$CB$183,J$9,FALSE))="","",(VLOOKUP($E185,'NEA Backsheet'!$D$5:$CB$183,J$9,FALSE))),"")</f>
        <v>10001.292402955743</v>
      </c>
      <c r="K185" s="130">
        <f ca="1">IFERROR(IF((VLOOKUP($E185,'NEA Backsheet'!$D$5:$CB$183,K$9,FALSE))="","",(VLOOKUP($E185,'NEA Backsheet'!$D$5:$CB$183,K$9,FALSE))),"")</f>
        <v>0</v>
      </c>
      <c r="L185" s="131">
        <f ca="1">IFERROR(IF((VLOOKUP($E185,'NEA Backsheet'!$D$5:$CB$183,L$9,FALSE))="","",(VLOOKUP($E185,'NEA Backsheet'!$D$5:$CB$183,L$9,FALSE))),"")</f>
        <v>0</v>
      </c>
      <c r="M185" s="131">
        <f ca="1">IFERROR(IF((VLOOKUP($E185,'NEA Backsheet'!$D$5:$CB$183,M$9,FALSE))="","",(VLOOKUP($E185,'NEA Backsheet'!$D$5:$CB$183,M$9,FALSE))),"")</f>
        <v>0</v>
      </c>
      <c r="N185" s="133">
        <f ca="1">IFERROR(IF((VLOOKUP($E185,'NEA Backsheet'!$D$5:$CB$183,N$9,FALSE))="","",(VLOOKUP($E185,'NEA Backsheet'!$D$5:$CB$183,N$9,FALSE))),"")</f>
        <v>0</v>
      </c>
      <c r="O185" s="141">
        <f ca="1">IFERROR(IF((VLOOKUP($E185,'NEA Backsheet'!$D$5:$CB$183,O$9,FALSE))="","",(VLOOKUP($E185,'NEA Backsheet'!$D$5:$CB$183,O$9,FALSE))),"")</f>
        <v>10702.430180747779</v>
      </c>
      <c r="P185" s="134">
        <f ca="1">IFERROR(IF((VLOOKUP($E185,'NEA Backsheet'!$D$5:$CB$183,P$9,FALSE))="","",(VLOOKUP($E185,'NEA Backsheet'!$D$5:$CB$183,P$9,FALSE))),"")</f>
        <v>0</v>
      </c>
      <c r="Q185" s="131">
        <f ca="1">IFERROR(IF((VLOOKUP($E185,'NEA Backsheet'!$D$5:$CB$183,Q$9,FALSE))="","",(VLOOKUP($E185,'NEA Backsheet'!$D$5:$CB$183,Q$9,FALSE))),"")</f>
        <v>0</v>
      </c>
      <c r="R185" s="133">
        <f ca="1">IFERROR(IF((VLOOKUP($E185,'NEA Backsheet'!$D$5:$CB$183,R$9,FALSE))="","",(VLOOKUP($E185,'NEA Backsheet'!$D$5:$CB$183,R$9,FALSE))),"")</f>
        <v>0</v>
      </c>
    </row>
    <row r="186" spans="1:18" ht="15" customHeight="1" x14ac:dyDescent="0.3">
      <c r="A186" s="60">
        <v>172</v>
      </c>
      <c r="B186" s="101" t="str">
        <f ca="1">IFERROR(IF((VLOOKUP($E186,'Org List'!$AJ$10:$AL$188,3,FALSE))="","",(VLOOKUP($E186,'Org List'!$AJ$10:$AL$188,3,FALSE))),"")</f>
        <v>South West England Commissioning Region</v>
      </c>
      <c r="C186" s="102" t="str">
        <f ca="1">IFERROR(IF((VLOOKUP($E186,'Org List'!$AO$10:$AQ$188,3,FALSE))="","",(VLOOKUP($E186,'Org List'!$AO$10:$AQ$188,3,FALSE))),"")</f>
        <v>South West Region</v>
      </c>
      <c r="D186" s="123" t="str">
        <f ca="1">IFERROR(IF((VLOOKUP($E186,'Org List'!$AT$10:$AV$188,3,FALSE))="","",(VLOOKUP($E186,'Org List'!$AT$10:$AV$188,3,FALSE))),"")</f>
        <v>NHS England South West (South West North)</v>
      </c>
      <c r="E186" s="101" t="str">
        <f t="shared" ca="1" si="5"/>
        <v>E06000054</v>
      </c>
      <c r="F186" s="103" t="str">
        <f ca="1">IF(E186="","",VLOOKUP(E186,'Org List'!$J$9:$K$488,2,0))</f>
        <v>Wiltshire</v>
      </c>
      <c r="G186" s="130">
        <f ca="1">IFERROR(IF((VLOOKUP($E186,'NEA Backsheet'!$D$5:$CB$183,G$9,FALSE))="","",(VLOOKUP($E186,'NEA Backsheet'!$D$5:$CB$183,G$9,FALSE))),"")</f>
        <v>11364.418035279046</v>
      </c>
      <c r="H186" s="131">
        <f ca="1">IFERROR(IF((VLOOKUP($E186,'NEA Backsheet'!$D$5:$CB$183,H$9,FALSE))="","",(VLOOKUP($E186,'NEA Backsheet'!$D$5:$CB$183,H$9,FALSE))),"")</f>
        <v>11661.760498692895</v>
      </c>
      <c r="I186" s="131">
        <f ca="1">IFERROR(IF((VLOOKUP($E186,'NEA Backsheet'!$D$5:$CB$183,I$9,FALSE))="","",(VLOOKUP($E186,'NEA Backsheet'!$D$5:$CB$183,I$9,FALSE))),"")</f>
        <v>12500.04028248135</v>
      </c>
      <c r="J186" s="132">
        <f ca="1">IFERROR(IF((VLOOKUP($E186,'NEA Backsheet'!$D$5:$CB$183,J$9,FALSE))="","",(VLOOKUP($E186,'NEA Backsheet'!$D$5:$CB$183,J$9,FALSE))),"")</f>
        <v>12501.595848839925</v>
      </c>
      <c r="K186" s="130">
        <f ca="1">IFERROR(IF((VLOOKUP($E186,'NEA Backsheet'!$D$5:$CB$183,K$9,FALSE))="","",(VLOOKUP($E186,'NEA Backsheet'!$D$5:$CB$183,K$9,FALSE))),"")</f>
        <v>0</v>
      </c>
      <c r="L186" s="131">
        <f ca="1">IFERROR(IF((VLOOKUP($E186,'NEA Backsheet'!$D$5:$CB$183,L$9,FALSE))="","",(VLOOKUP($E186,'NEA Backsheet'!$D$5:$CB$183,L$9,FALSE))),"")</f>
        <v>0</v>
      </c>
      <c r="M186" s="131">
        <f ca="1">IFERROR(IF((VLOOKUP($E186,'NEA Backsheet'!$D$5:$CB$183,M$9,FALSE))="","",(VLOOKUP($E186,'NEA Backsheet'!$D$5:$CB$183,M$9,FALSE))),"")</f>
        <v>0</v>
      </c>
      <c r="N186" s="133">
        <f ca="1">IFERROR(IF((VLOOKUP($E186,'NEA Backsheet'!$D$5:$CB$183,N$9,FALSE))="","",(VLOOKUP($E186,'NEA Backsheet'!$D$5:$CB$183,N$9,FALSE))),"")</f>
        <v>0</v>
      </c>
      <c r="O186" s="141">
        <f ca="1">IFERROR(IF((VLOOKUP($E186,'NEA Backsheet'!$D$5:$CB$183,O$9,FALSE))="","",(VLOOKUP($E186,'NEA Backsheet'!$D$5:$CB$183,O$9,FALSE))),"")</f>
        <v>12618.994089594093</v>
      </c>
      <c r="P186" s="134">
        <f ca="1">IFERROR(IF((VLOOKUP($E186,'NEA Backsheet'!$D$5:$CB$183,P$9,FALSE))="","",(VLOOKUP($E186,'NEA Backsheet'!$D$5:$CB$183,P$9,FALSE))),"")</f>
        <v>0</v>
      </c>
      <c r="Q186" s="131">
        <f ca="1">IFERROR(IF((VLOOKUP($E186,'NEA Backsheet'!$D$5:$CB$183,Q$9,FALSE))="","",(VLOOKUP($E186,'NEA Backsheet'!$D$5:$CB$183,Q$9,FALSE))),"")</f>
        <v>0</v>
      </c>
      <c r="R186" s="133">
        <f ca="1">IFERROR(IF((VLOOKUP($E186,'NEA Backsheet'!$D$5:$CB$183,R$9,FALSE))="","",(VLOOKUP($E186,'NEA Backsheet'!$D$5:$CB$183,R$9,FALSE))),"")</f>
        <v>0</v>
      </c>
    </row>
    <row r="187" spans="1:18" ht="15" customHeight="1" x14ac:dyDescent="0.3">
      <c r="A187" s="60">
        <v>173</v>
      </c>
      <c r="B187" s="101" t="str">
        <f ca="1">IFERROR(IF((VLOOKUP($E187,'Org List'!$AJ$10:$AL$188,3,FALSE))="","",(VLOOKUP($E187,'Org List'!$AJ$10:$AL$188,3,FALSE))),"")</f>
        <v>South East England Commissioning Region</v>
      </c>
      <c r="C187" s="102" t="str">
        <f ca="1">IFERROR(IF((VLOOKUP($E187,'Org List'!$AO$10:$AQ$188,3,FALSE))="","",(VLOOKUP($E187,'Org List'!$AO$10:$AQ$188,3,FALSE))),"")</f>
        <v>South East Region</v>
      </c>
      <c r="D187" s="123" t="str">
        <f ca="1">IFERROR(IF((VLOOKUP($E187,'Org List'!$AT$10:$AV$188,3,FALSE))="","",(VLOOKUP($E187,'Org List'!$AT$10:$AV$188,3,FALSE))),"")</f>
        <v>NHS England South East (Hampshire, Isle of Wight and Thames Valley)</v>
      </c>
      <c r="E187" s="101" t="str">
        <f t="shared" ca="1" si="5"/>
        <v>E06000040</v>
      </c>
      <c r="F187" s="103" t="str">
        <f ca="1">IF(E187="","",VLOOKUP(E187,'Org List'!$J$9:$K$488,2,0))</f>
        <v>Windsor and Maidenhead</v>
      </c>
      <c r="G187" s="130">
        <f ca="1">IFERROR(IF((VLOOKUP($E187,'NEA Backsheet'!$D$5:$CB$183,G$9,FALSE))="","",(VLOOKUP($E187,'NEA Backsheet'!$D$5:$CB$183,G$9,FALSE))),"")</f>
        <v>3961.847340717231</v>
      </c>
      <c r="H187" s="131">
        <f ca="1">IFERROR(IF((VLOOKUP($E187,'NEA Backsheet'!$D$5:$CB$183,H$9,FALSE))="","",(VLOOKUP($E187,'NEA Backsheet'!$D$5:$CB$183,H$9,FALSE))),"")</f>
        <v>3828.319213460446</v>
      </c>
      <c r="I187" s="131">
        <f ca="1">IFERROR(IF((VLOOKUP($E187,'NEA Backsheet'!$D$5:$CB$183,I$9,FALSE))="","",(VLOOKUP($E187,'NEA Backsheet'!$D$5:$CB$183,I$9,FALSE))),"")</f>
        <v>4100.098819479068</v>
      </c>
      <c r="J187" s="132">
        <f ca="1">IFERROR(IF((VLOOKUP($E187,'NEA Backsheet'!$D$5:$CB$183,J$9,FALSE))="","",(VLOOKUP($E187,'NEA Backsheet'!$D$5:$CB$183,J$9,FALSE))),"")</f>
        <v>4054.4854239234719</v>
      </c>
      <c r="K187" s="130">
        <f ca="1">IFERROR(IF((VLOOKUP($E187,'NEA Backsheet'!$D$5:$CB$183,K$9,FALSE))="","",(VLOOKUP($E187,'NEA Backsheet'!$D$5:$CB$183,K$9,FALSE))),"")</f>
        <v>0</v>
      </c>
      <c r="L187" s="131">
        <f ca="1">IFERROR(IF((VLOOKUP($E187,'NEA Backsheet'!$D$5:$CB$183,L$9,FALSE))="","",(VLOOKUP($E187,'NEA Backsheet'!$D$5:$CB$183,L$9,FALSE))),"")</f>
        <v>0</v>
      </c>
      <c r="M187" s="131">
        <f ca="1">IFERROR(IF((VLOOKUP($E187,'NEA Backsheet'!$D$5:$CB$183,M$9,FALSE))="","",(VLOOKUP($E187,'NEA Backsheet'!$D$5:$CB$183,M$9,FALSE))),"")</f>
        <v>0</v>
      </c>
      <c r="N187" s="133">
        <f ca="1">IFERROR(IF((VLOOKUP($E187,'NEA Backsheet'!$D$5:$CB$183,N$9,FALSE))="","",(VLOOKUP($E187,'NEA Backsheet'!$D$5:$CB$183,N$9,FALSE))),"")</f>
        <v>0</v>
      </c>
      <c r="O187" s="141">
        <f ca="1">IFERROR(IF((VLOOKUP($E187,'NEA Backsheet'!$D$5:$CB$183,O$9,FALSE))="","",(VLOOKUP($E187,'NEA Backsheet'!$D$5:$CB$183,O$9,FALSE))),"")</f>
        <v>4398.4486159578428</v>
      </c>
      <c r="P187" s="134">
        <f ca="1">IFERROR(IF((VLOOKUP($E187,'NEA Backsheet'!$D$5:$CB$183,P$9,FALSE))="","",(VLOOKUP($E187,'NEA Backsheet'!$D$5:$CB$183,P$9,FALSE))),"")</f>
        <v>0</v>
      </c>
      <c r="Q187" s="131">
        <f ca="1">IFERROR(IF((VLOOKUP($E187,'NEA Backsheet'!$D$5:$CB$183,Q$9,FALSE))="","",(VLOOKUP($E187,'NEA Backsheet'!$D$5:$CB$183,Q$9,FALSE))),"")</f>
        <v>0</v>
      </c>
      <c r="R187" s="133">
        <f ca="1">IFERROR(IF((VLOOKUP($E187,'NEA Backsheet'!$D$5:$CB$183,R$9,FALSE))="","",(VLOOKUP($E187,'NEA Backsheet'!$D$5:$CB$183,R$9,FALSE))),"")</f>
        <v>0</v>
      </c>
    </row>
    <row r="188" spans="1:18" ht="15" customHeight="1" x14ac:dyDescent="0.3">
      <c r="A188" s="60">
        <v>174</v>
      </c>
      <c r="B188" s="101" t="str">
        <f ca="1">IFERROR(IF((VLOOKUP($E188,'Org List'!$AJ$10:$AL$188,3,FALSE))="","",(VLOOKUP($E188,'Org List'!$AJ$10:$AL$188,3,FALSE))),"")</f>
        <v>North of England Commissioning Region</v>
      </c>
      <c r="C188" s="102" t="str">
        <f ca="1">IFERROR(IF((VLOOKUP($E188,'Org List'!$AO$10:$AQ$188,3,FALSE))="","",(VLOOKUP($E188,'Org List'!$AO$10:$AQ$188,3,FALSE))),"")</f>
        <v>North West Region</v>
      </c>
      <c r="D188" s="123" t="str">
        <f ca="1">IFERROR(IF((VLOOKUP($E188,'Org List'!$AT$10:$AV$188,3,FALSE))="","",(VLOOKUP($E188,'Org List'!$AT$10:$AV$188,3,FALSE))),"")</f>
        <v>NHS England North (Cheshire And Merseyside)</v>
      </c>
      <c r="E188" s="101" t="str">
        <f t="shared" ca="1" si="5"/>
        <v>E08000015</v>
      </c>
      <c r="F188" s="103" t="str">
        <f ca="1">IF(E188="","",VLOOKUP(E188,'Org List'!$J$9:$K$488,2,0))</f>
        <v>Wirral</v>
      </c>
      <c r="G188" s="130">
        <f ca="1">IFERROR(IF((VLOOKUP($E188,'NEA Backsheet'!$D$5:$CB$183,G$9,FALSE))="","",(VLOOKUP($E188,'NEA Backsheet'!$D$5:$CB$183,G$9,FALSE))),"")</f>
        <v>11709.257415939173</v>
      </c>
      <c r="H188" s="131">
        <f ca="1">IFERROR(IF((VLOOKUP($E188,'NEA Backsheet'!$D$5:$CB$183,H$9,FALSE))="","",(VLOOKUP($E188,'NEA Backsheet'!$D$5:$CB$183,H$9,FALSE))),"")</f>
        <v>11851.879956780282</v>
      </c>
      <c r="I188" s="131">
        <f ca="1">IFERROR(IF((VLOOKUP($E188,'NEA Backsheet'!$D$5:$CB$183,I$9,FALSE))="","",(VLOOKUP($E188,'NEA Backsheet'!$D$5:$CB$183,I$9,FALSE))),"")</f>
        <v>12552.420839216804</v>
      </c>
      <c r="J188" s="132">
        <f ca="1">IFERROR(IF((VLOOKUP($E188,'NEA Backsheet'!$D$5:$CB$183,J$9,FALSE))="","",(VLOOKUP($E188,'NEA Backsheet'!$D$5:$CB$183,J$9,FALSE))),"")</f>
        <v>12625.151911748293</v>
      </c>
      <c r="K188" s="130">
        <f ca="1">IFERROR(IF((VLOOKUP($E188,'NEA Backsheet'!$D$5:$CB$183,K$9,FALSE))="","",(VLOOKUP($E188,'NEA Backsheet'!$D$5:$CB$183,K$9,FALSE))),"")</f>
        <v>0</v>
      </c>
      <c r="L188" s="131">
        <f ca="1">IFERROR(IF((VLOOKUP($E188,'NEA Backsheet'!$D$5:$CB$183,L$9,FALSE))="","",(VLOOKUP($E188,'NEA Backsheet'!$D$5:$CB$183,L$9,FALSE))),"")</f>
        <v>0</v>
      </c>
      <c r="M188" s="131">
        <f ca="1">IFERROR(IF((VLOOKUP($E188,'NEA Backsheet'!$D$5:$CB$183,M$9,FALSE))="","",(VLOOKUP($E188,'NEA Backsheet'!$D$5:$CB$183,M$9,FALSE))),"")</f>
        <v>0</v>
      </c>
      <c r="N188" s="133">
        <f ca="1">IFERROR(IF((VLOOKUP($E188,'NEA Backsheet'!$D$5:$CB$183,N$9,FALSE))="","",(VLOOKUP($E188,'NEA Backsheet'!$D$5:$CB$183,N$9,FALSE))),"")</f>
        <v>0</v>
      </c>
      <c r="O188" s="141">
        <f ca="1">IFERROR(IF((VLOOKUP($E188,'NEA Backsheet'!$D$5:$CB$183,O$9,FALSE))="","",(VLOOKUP($E188,'NEA Backsheet'!$D$5:$CB$183,O$9,FALSE))),"")</f>
        <v>8812.8149507081289</v>
      </c>
      <c r="P188" s="134">
        <f ca="1">IFERROR(IF((VLOOKUP($E188,'NEA Backsheet'!$D$5:$CB$183,P$9,FALSE))="","",(VLOOKUP($E188,'NEA Backsheet'!$D$5:$CB$183,P$9,FALSE))),"")</f>
        <v>0</v>
      </c>
      <c r="Q188" s="131">
        <f ca="1">IFERROR(IF((VLOOKUP($E188,'NEA Backsheet'!$D$5:$CB$183,Q$9,FALSE))="","",(VLOOKUP($E188,'NEA Backsheet'!$D$5:$CB$183,Q$9,FALSE))),"")</f>
        <v>0</v>
      </c>
      <c r="R188" s="133">
        <f ca="1">IFERROR(IF((VLOOKUP($E188,'NEA Backsheet'!$D$5:$CB$183,R$9,FALSE))="","",(VLOOKUP($E188,'NEA Backsheet'!$D$5:$CB$183,R$9,FALSE))),"")</f>
        <v>0</v>
      </c>
    </row>
    <row r="189" spans="1:18" ht="15" customHeight="1" x14ac:dyDescent="0.3">
      <c r="A189" s="60">
        <v>175</v>
      </c>
      <c r="B189" s="101" t="str">
        <f ca="1">IFERROR(IF((VLOOKUP($E189,'Org List'!$AJ$10:$AL$188,3,FALSE))="","",(VLOOKUP($E189,'Org List'!$AJ$10:$AL$188,3,FALSE))),"")</f>
        <v>South East England Commissioning Region</v>
      </c>
      <c r="C189" s="102" t="str">
        <f ca="1">IFERROR(IF((VLOOKUP($E189,'Org List'!$AO$10:$AQ$188,3,FALSE))="","",(VLOOKUP($E189,'Org List'!$AO$10:$AQ$188,3,FALSE))),"")</f>
        <v>South East Region</v>
      </c>
      <c r="D189" s="123" t="str">
        <f ca="1">IFERROR(IF((VLOOKUP($E189,'Org List'!$AT$10:$AV$188,3,FALSE))="","",(VLOOKUP($E189,'Org List'!$AT$10:$AV$188,3,FALSE))),"")</f>
        <v>NHS England South East (Hampshire, Isle of Wight and Thames Valley)</v>
      </c>
      <c r="E189" s="101" t="str">
        <f t="shared" ca="1" si="5"/>
        <v>E06000041</v>
      </c>
      <c r="F189" s="103" t="str">
        <f ca="1">IF(E189="","",VLOOKUP(E189,'Org List'!$J$9:$K$488,2,0))</f>
        <v>Wokingham</v>
      </c>
      <c r="G189" s="130">
        <f ca="1">IFERROR(IF((VLOOKUP($E189,'NEA Backsheet'!$D$5:$CB$183,G$9,FALSE))="","",(VLOOKUP($E189,'NEA Backsheet'!$D$5:$CB$183,G$9,FALSE))),"")</f>
        <v>3439.8271299099779</v>
      </c>
      <c r="H189" s="131">
        <f ca="1">IFERROR(IF((VLOOKUP($E189,'NEA Backsheet'!$D$5:$CB$183,H$9,FALSE))="","",(VLOOKUP($E189,'NEA Backsheet'!$D$5:$CB$183,H$9,FALSE))),"")</f>
        <v>3352.4623283168062</v>
      </c>
      <c r="I189" s="131">
        <f ca="1">IFERROR(IF((VLOOKUP($E189,'NEA Backsheet'!$D$5:$CB$183,I$9,FALSE))="","",(VLOOKUP($E189,'NEA Backsheet'!$D$5:$CB$183,I$9,FALSE))),"")</f>
        <v>3481.8228072147749</v>
      </c>
      <c r="J189" s="132">
        <f ca="1">IFERROR(IF((VLOOKUP($E189,'NEA Backsheet'!$D$5:$CB$183,J$9,FALSE))="","",(VLOOKUP($E189,'NEA Backsheet'!$D$5:$CB$183,J$9,FALSE))),"")</f>
        <v>3415.5291400594951</v>
      </c>
      <c r="K189" s="130">
        <f ca="1">IFERROR(IF((VLOOKUP($E189,'NEA Backsheet'!$D$5:$CB$183,K$9,FALSE))="","",(VLOOKUP($E189,'NEA Backsheet'!$D$5:$CB$183,K$9,FALSE))),"")</f>
        <v>0</v>
      </c>
      <c r="L189" s="131">
        <f ca="1">IFERROR(IF((VLOOKUP($E189,'NEA Backsheet'!$D$5:$CB$183,L$9,FALSE))="","",(VLOOKUP($E189,'NEA Backsheet'!$D$5:$CB$183,L$9,FALSE))),"")</f>
        <v>0</v>
      </c>
      <c r="M189" s="131">
        <f ca="1">IFERROR(IF((VLOOKUP($E189,'NEA Backsheet'!$D$5:$CB$183,M$9,FALSE))="","",(VLOOKUP($E189,'NEA Backsheet'!$D$5:$CB$183,M$9,FALSE))),"")</f>
        <v>0</v>
      </c>
      <c r="N189" s="133">
        <f ca="1">IFERROR(IF((VLOOKUP($E189,'NEA Backsheet'!$D$5:$CB$183,N$9,FALSE))="","",(VLOOKUP($E189,'NEA Backsheet'!$D$5:$CB$183,N$9,FALSE))),"")</f>
        <v>0</v>
      </c>
      <c r="O189" s="141">
        <f ca="1">IFERROR(IF((VLOOKUP($E189,'NEA Backsheet'!$D$5:$CB$183,O$9,FALSE))="","",(VLOOKUP($E189,'NEA Backsheet'!$D$5:$CB$183,O$9,FALSE))),"")</f>
        <v>3685.8433058693008</v>
      </c>
      <c r="P189" s="134">
        <f ca="1">IFERROR(IF((VLOOKUP($E189,'NEA Backsheet'!$D$5:$CB$183,P$9,FALSE))="","",(VLOOKUP($E189,'NEA Backsheet'!$D$5:$CB$183,P$9,FALSE))),"")</f>
        <v>0</v>
      </c>
      <c r="Q189" s="131">
        <f ca="1">IFERROR(IF((VLOOKUP($E189,'NEA Backsheet'!$D$5:$CB$183,Q$9,FALSE))="","",(VLOOKUP($E189,'NEA Backsheet'!$D$5:$CB$183,Q$9,FALSE))),"")</f>
        <v>0</v>
      </c>
      <c r="R189" s="133">
        <f ca="1">IFERROR(IF((VLOOKUP($E189,'NEA Backsheet'!$D$5:$CB$183,R$9,FALSE))="","",(VLOOKUP($E189,'NEA Backsheet'!$D$5:$CB$183,R$9,FALSE))),"")</f>
        <v>0</v>
      </c>
    </row>
    <row r="190" spans="1:18" ht="15" customHeight="1" x14ac:dyDescent="0.3">
      <c r="A190" s="60">
        <v>176</v>
      </c>
      <c r="B190" s="101" t="str">
        <f ca="1">IFERROR(IF((VLOOKUP($E190,'Org List'!$AJ$10:$AL$188,3,FALSE))="","",(VLOOKUP($E190,'Org List'!$AJ$10:$AL$188,3,FALSE))),"")</f>
        <v>Midlands and East of England Commissioning Region</v>
      </c>
      <c r="C190" s="102" t="str">
        <f ca="1">IFERROR(IF((VLOOKUP($E190,'Org List'!$AO$10:$AQ$188,3,FALSE))="","",(VLOOKUP($E190,'Org List'!$AO$10:$AQ$188,3,FALSE))),"")</f>
        <v>West Midlands Region</v>
      </c>
      <c r="D190" s="123" t="str">
        <f ca="1">IFERROR(IF((VLOOKUP($E190,'Org List'!$AT$10:$AV$188,3,FALSE))="","",(VLOOKUP($E190,'Org List'!$AT$10:$AV$188,3,FALSE))),"")</f>
        <v>NHS England Midlands And East (West Midlands)</v>
      </c>
      <c r="E190" s="101" t="str">
        <f t="shared" ca="1" si="5"/>
        <v>E08000031</v>
      </c>
      <c r="F190" s="103" t="str">
        <f ca="1">IF(E190="","",VLOOKUP(E190,'Org List'!$J$9:$K$488,2,0))</f>
        <v>Wolverhampton</v>
      </c>
      <c r="G190" s="130">
        <f ca="1">IFERROR(IF((VLOOKUP($E190,'NEA Backsheet'!$D$5:$CB$183,G$9,FALSE))="","",(VLOOKUP($E190,'NEA Backsheet'!$D$5:$CB$183,G$9,FALSE))),"")</f>
        <v>7382.6982028940529</v>
      </c>
      <c r="H190" s="131">
        <f ca="1">IFERROR(IF((VLOOKUP($E190,'NEA Backsheet'!$D$5:$CB$183,H$9,FALSE))="","",(VLOOKUP($E190,'NEA Backsheet'!$D$5:$CB$183,H$9,FALSE))),"")</f>
        <v>7004.012550416056</v>
      </c>
      <c r="I190" s="131">
        <f ca="1">IFERROR(IF((VLOOKUP($E190,'NEA Backsheet'!$D$5:$CB$183,I$9,FALSE))="","",(VLOOKUP($E190,'NEA Backsheet'!$D$5:$CB$183,I$9,FALSE))),"")</f>
        <v>7256.0288936129482</v>
      </c>
      <c r="J190" s="132">
        <f ca="1">IFERROR(IF((VLOOKUP($E190,'NEA Backsheet'!$D$5:$CB$183,J$9,FALSE))="","",(VLOOKUP($E190,'NEA Backsheet'!$D$5:$CB$183,J$9,FALSE))),"")</f>
        <v>7111.9017517977773</v>
      </c>
      <c r="K190" s="130">
        <f ca="1">IFERROR(IF((VLOOKUP($E190,'NEA Backsheet'!$D$5:$CB$183,K$9,FALSE))="","",(VLOOKUP($E190,'NEA Backsheet'!$D$5:$CB$183,K$9,FALSE))),"")</f>
        <v>0</v>
      </c>
      <c r="L190" s="131">
        <f ca="1">IFERROR(IF((VLOOKUP($E190,'NEA Backsheet'!$D$5:$CB$183,L$9,FALSE))="","",(VLOOKUP($E190,'NEA Backsheet'!$D$5:$CB$183,L$9,FALSE))),"")</f>
        <v>0</v>
      </c>
      <c r="M190" s="131">
        <f ca="1">IFERROR(IF((VLOOKUP($E190,'NEA Backsheet'!$D$5:$CB$183,M$9,FALSE))="","",(VLOOKUP($E190,'NEA Backsheet'!$D$5:$CB$183,M$9,FALSE))),"")</f>
        <v>0</v>
      </c>
      <c r="N190" s="133">
        <f ca="1">IFERROR(IF((VLOOKUP($E190,'NEA Backsheet'!$D$5:$CB$183,N$9,FALSE))="","",(VLOOKUP($E190,'NEA Backsheet'!$D$5:$CB$183,N$9,FALSE))),"")</f>
        <v>0</v>
      </c>
      <c r="O190" s="141">
        <f ca="1">IFERROR(IF((VLOOKUP($E190,'NEA Backsheet'!$D$5:$CB$183,O$9,FALSE))="","",(VLOOKUP($E190,'NEA Backsheet'!$D$5:$CB$183,O$9,FALSE))),"")</f>
        <v>7056.1028868613403</v>
      </c>
      <c r="P190" s="134">
        <f ca="1">IFERROR(IF((VLOOKUP($E190,'NEA Backsheet'!$D$5:$CB$183,P$9,FALSE))="","",(VLOOKUP($E190,'NEA Backsheet'!$D$5:$CB$183,P$9,FALSE))),"")</f>
        <v>0</v>
      </c>
      <c r="Q190" s="131">
        <f ca="1">IFERROR(IF((VLOOKUP($E190,'NEA Backsheet'!$D$5:$CB$183,Q$9,FALSE))="","",(VLOOKUP($E190,'NEA Backsheet'!$D$5:$CB$183,Q$9,FALSE))),"")</f>
        <v>0</v>
      </c>
      <c r="R190" s="133">
        <f ca="1">IFERROR(IF((VLOOKUP($E190,'NEA Backsheet'!$D$5:$CB$183,R$9,FALSE))="","",(VLOOKUP($E190,'NEA Backsheet'!$D$5:$CB$183,R$9,FALSE))),"")</f>
        <v>0</v>
      </c>
    </row>
    <row r="191" spans="1:18" ht="15" customHeight="1" x14ac:dyDescent="0.3">
      <c r="A191" s="60">
        <v>177</v>
      </c>
      <c r="B191" s="101" t="str">
        <f ca="1">IFERROR(IF((VLOOKUP($E191,'Org List'!$AJ$10:$AL$188,3,FALSE))="","",(VLOOKUP($E191,'Org List'!$AJ$10:$AL$188,3,FALSE))),"")</f>
        <v>Midlands and East of England Commissioning Region</v>
      </c>
      <c r="C191" s="102" t="str">
        <f ca="1">IFERROR(IF((VLOOKUP($E191,'Org List'!$AO$10:$AQ$188,3,FALSE))="","",(VLOOKUP($E191,'Org List'!$AO$10:$AQ$188,3,FALSE))),"")</f>
        <v>West Midlands Region</v>
      </c>
      <c r="D191" s="123" t="str">
        <f ca="1">IFERROR(IF((VLOOKUP($E191,'Org List'!$AT$10:$AV$188,3,FALSE))="","",(VLOOKUP($E191,'Org List'!$AT$10:$AV$188,3,FALSE))),"")</f>
        <v>NHS England Midlands And East (West Midlands)</v>
      </c>
      <c r="E191" s="101" t="str">
        <f t="shared" ca="1" si="5"/>
        <v>E10000034</v>
      </c>
      <c r="F191" s="103" t="str">
        <f ca="1">IF(E191="","",VLOOKUP(E191,'Org List'!$J$9:$K$488,2,0))</f>
        <v>Worcestershire</v>
      </c>
      <c r="G191" s="130">
        <f ca="1">IFERROR(IF((VLOOKUP($E191,'NEA Backsheet'!$D$5:$CB$183,G$9,FALSE))="","",(VLOOKUP($E191,'NEA Backsheet'!$D$5:$CB$183,G$9,FALSE))),"")</f>
        <v>14099.85591626542</v>
      </c>
      <c r="H191" s="131">
        <f ca="1">IFERROR(IF((VLOOKUP($E191,'NEA Backsheet'!$D$5:$CB$183,H$9,FALSE))="","",(VLOOKUP($E191,'NEA Backsheet'!$D$5:$CB$183,H$9,FALSE))),"")</f>
        <v>13523.832837054819</v>
      </c>
      <c r="I191" s="131">
        <f ca="1">IFERROR(IF((VLOOKUP($E191,'NEA Backsheet'!$D$5:$CB$183,I$9,FALSE))="","",(VLOOKUP($E191,'NEA Backsheet'!$D$5:$CB$183,I$9,FALSE))),"")</f>
        <v>14212.566233119633</v>
      </c>
      <c r="J191" s="132">
        <f ca="1">IFERROR(IF((VLOOKUP($E191,'NEA Backsheet'!$D$5:$CB$183,J$9,FALSE))="","",(VLOOKUP($E191,'NEA Backsheet'!$D$5:$CB$183,J$9,FALSE))),"")</f>
        <v>13779.561671233321</v>
      </c>
      <c r="K191" s="130">
        <f ca="1">IFERROR(IF((VLOOKUP($E191,'NEA Backsheet'!$D$5:$CB$183,K$9,FALSE))="","",(VLOOKUP($E191,'NEA Backsheet'!$D$5:$CB$183,K$9,FALSE))),"")</f>
        <v>0</v>
      </c>
      <c r="L191" s="131">
        <f ca="1">IFERROR(IF((VLOOKUP($E191,'NEA Backsheet'!$D$5:$CB$183,L$9,FALSE))="","",(VLOOKUP($E191,'NEA Backsheet'!$D$5:$CB$183,L$9,FALSE))),"")</f>
        <v>0</v>
      </c>
      <c r="M191" s="131">
        <f ca="1">IFERROR(IF((VLOOKUP($E191,'NEA Backsheet'!$D$5:$CB$183,M$9,FALSE))="","",(VLOOKUP($E191,'NEA Backsheet'!$D$5:$CB$183,M$9,FALSE))),"")</f>
        <v>0</v>
      </c>
      <c r="N191" s="133">
        <f ca="1">IFERROR(IF((VLOOKUP($E191,'NEA Backsheet'!$D$5:$CB$183,N$9,FALSE))="","",(VLOOKUP($E191,'NEA Backsheet'!$D$5:$CB$183,N$9,FALSE))),"")</f>
        <v>0</v>
      </c>
      <c r="O191" s="141">
        <f ca="1">IFERROR(IF((VLOOKUP($E191,'NEA Backsheet'!$D$5:$CB$183,O$9,FALSE))="","",(VLOOKUP($E191,'NEA Backsheet'!$D$5:$CB$183,O$9,FALSE))),"")</f>
        <v>14353.18093284305</v>
      </c>
      <c r="P191" s="134">
        <f ca="1">IFERROR(IF((VLOOKUP($E191,'NEA Backsheet'!$D$5:$CB$183,P$9,FALSE))="","",(VLOOKUP($E191,'NEA Backsheet'!$D$5:$CB$183,P$9,FALSE))),"")</f>
        <v>0</v>
      </c>
      <c r="Q191" s="131">
        <f ca="1">IFERROR(IF((VLOOKUP($E191,'NEA Backsheet'!$D$5:$CB$183,Q$9,FALSE))="","",(VLOOKUP($E191,'NEA Backsheet'!$D$5:$CB$183,Q$9,FALSE))),"")</f>
        <v>0</v>
      </c>
      <c r="R191" s="133">
        <f ca="1">IFERROR(IF((VLOOKUP($E191,'NEA Backsheet'!$D$5:$CB$183,R$9,FALSE))="","",(VLOOKUP($E191,'NEA Backsheet'!$D$5:$CB$183,R$9,FALSE))),"")</f>
        <v>0</v>
      </c>
    </row>
    <row r="192" spans="1:18" ht="15" customHeight="1" thickBot="1" x14ac:dyDescent="0.35">
      <c r="A192" s="60">
        <v>178</v>
      </c>
      <c r="B192" s="104" t="str">
        <f ca="1">IFERROR(IF((VLOOKUP($E192,'Org List'!$AJ$10:$AL$188,3,FALSE))="","",(VLOOKUP($E192,'Org List'!$AJ$10:$AL$188,3,FALSE))),"")</f>
        <v>North of England Commissioning Region</v>
      </c>
      <c r="C192" s="105" t="str">
        <f ca="1">IFERROR(IF((VLOOKUP($E192,'Org List'!$AO$10:$AQ$188,3,FALSE))="","",(VLOOKUP($E192,'Org List'!$AO$10:$AQ$188,3,FALSE))),"")</f>
        <v>Yorkshire and The Humber Region</v>
      </c>
      <c r="D192" s="124" t="str">
        <f ca="1">IFERROR(IF((VLOOKUP($E192,'Org List'!$AT$10:$AV$188,3,FALSE))="","",(VLOOKUP($E192,'Org List'!$AT$10:$AV$188,3,FALSE))),"")</f>
        <v>NHS England North (Yorkshire And Humber)</v>
      </c>
      <c r="E192" s="104" t="str">
        <f t="shared" ca="1" si="5"/>
        <v>E06000014</v>
      </c>
      <c r="F192" s="106" t="str">
        <f ca="1">IF(E192="","",VLOOKUP(E192,'Org List'!$J$9:$K$488,2,0))</f>
        <v>York</v>
      </c>
      <c r="G192" s="135">
        <f ca="1">IFERROR(IF((VLOOKUP($E192,'NEA Backsheet'!$D$5:$CB$183,G$9,FALSE))="","",(VLOOKUP($E192,'NEA Backsheet'!$D$5:$CB$183,G$9,FALSE))),"")</f>
        <v>5669.7834727803929</v>
      </c>
      <c r="H192" s="136">
        <f ca="1">IFERROR(IF((VLOOKUP($E192,'NEA Backsheet'!$D$5:$CB$183,H$9,FALSE))="","",(VLOOKUP($E192,'NEA Backsheet'!$D$5:$CB$183,H$9,FALSE))),"")</f>
        <v>5510.5515882827931</v>
      </c>
      <c r="I192" s="136">
        <f ca="1">IFERROR(IF((VLOOKUP($E192,'NEA Backsheet'!$D$5:$CB$183,I$9,FALSE))="","",(VLOOKUP($E192,'NEA Backsheet'!$D$5:$CB$183,I$9,FALSE))),"")</f>
        <v>5973.5172035957476</v>
      </c>
      <c r="J192" s="137">
        <f ca="1">IFERROR(IF((VLOOKUP($E192,'NEA Backsheet'!$D$5:$CB$183,J$9,FALSE))="","",(VLOOKUP($E192,'NEA Backsheet'!$D$5:$CB$183,J$9,FALSE))),"")</f>
        <v>5944.9148887215924</v>
      </c>
      <c r="K192" s="135">
        <f ca="1">IFERROR(IF((VLOOKUP($E192,'NEA Backsheet'!$D$5:$CB$183,K$9,FALSE))="","",(VLOOKUP($E192,'NEA Backsheet'!$D$5:$CB$183,K$9,FALSE))),"")</f>
        <v>0</v>
      </c>
      <c r="L192" s="136">
        <f ca="1">IFERROR(IF((VLOOKUP($E192,'NEA Backsheet'!$D$5:$CB$183,L$9,FALSE))="","",(VLOOKUP($E192,'NEA Backsheet'!$D$5:$CB$183,L$9,FALSE))),"")</f>
        <v>0</v>
      </c>
      <c r="M192" s="136">
        <f ca="1">IFERROR(IF((VLOOKUP($E192,'NEA Backsheet'!$D$5:$CB$183,M$9,FALSE))="","",(VLOOKUP($E192,'NEA Backsheet'!$D$5:$CB$183,M$9,FALSE))),"")</f>
        <v>0</v>
      </c>
      <c r="N192" s="138">
        <f ca="1">IFERROR(IF((VLOOKUP($E192,'NEA Backsheet'!$D$5:$CB$183,N$9,FALSE))="","",(VLOOKUP($E192,'NEA Backsheet'!$D$5:$CB$183,N$9,FALSE))),"")</f>
        <v>0</v>
      </c>
      <c r="O192" s="142">
        <f ca="1">IFERROR(IF((VLOOKUP($E192,'NEA Backsheet'!$D$5:$CB$183,O$9,FALSE))="","",(VLOOKUP($E192,'NEA Backsheet'!$D$5:$CB$183,O$9,FALSE))),"")</f>
        <v>6007.462618179894</v>
      </c>
      <c r="P192" s="139">
        <f ca="1">IFERROR(IF((VLOOKUP($E192,'NEA Backsheet'!$D$5:$CB$183,P$9,FALSE))="","",(VLOOKUP($E192,'NEA Backsheet'!$D$5:$CB$183,P$9,FALSE))),"")</f>
        <v>0</v>
      </c>
      <c r="Q192" s="136">
        <f ca="1">IFERROR(IF((VLOOKUP($E192,'NEA Backsheet'!$D$5:$CB$183,Q$9,FALSE))="","",(VLOOKUP($E192,'NEA Backsheet'!$D$5:$CB$183,Q$9,FALSE))),"")</f>
        <v>0</v>
      </c>
      <c r="R192" s="138">
        <f ca="1">IFERROR(IF((VLOOKUP($E192,'NEA Backsheet'!$D$5:$CB$183,R$9,FALSE))="","",(VLOOKUP($E192,'NEA Backsheet'!$D$5:$CB$183,R$9,FALSE))),"")</f>
        <v>0</v>
      </c>
    </row>
  </sheetData>
  <sheetProtection algorithmName="SHA-512" hashValue="U5fnNKwRt86f71+E/cR2CPfqB5UrIuUFX0hwWTifREG0bWUnMxX4ILhuJLGFtkk7bFNIiENyPN8BIlvHPxoM6Q==" saltValue="vGuX6YN3lSlj56wyaL7hew==" spinCount="100000" sheet="1" objects="1" scenarios="1"/>
  <mergeCells count="10">
    <mergeCell ref="B2:L2"/>
    <mergeCell ref="B1:L1"/>
    <mergeCell ref="G11:J12"/>
    <mergeCell ref="K11:N12"/>
    <mergeCell ref="O11:R12"/>
    <mergeCell ref="B11:B13"/>
    <mergeCell ref="C11:C13"/>
    <mergeCell ref="D11:D13"/>
    <mergeCell ref="E11:E13"/>
    <mergeCell ref="F11:F1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649"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6"/>
  <sheetViews>
    <sheetView showGridLines="0" zoomScale="70" zoomScaleNormal="70" workbookViewId="0">
      <selection activeCell="E4" sqref="E4"/>
    </sheetView>
  </sheetViews>
  <sheetFormatPr defaultRowHeight="14.4" outlineLevelCol="1" x14ac:dyDescent="0.3"/>
  <cols>
    <col min="1" max="1" width="4.6640625" customWidth="1"/>
    <col min="2" max="4" width="25.6640625" hidden="1" customWidth="1" outlineLevel="1"/>
    <col min="5" max="5" width="25.6640625" customWidth="1" collapsed="1"/>
    <col min="6" max="6" width="55.6640625" customWidth="1"/>
    <col min="7" max="10" width="17.6640625" customWidth="1"/>
    <col min="11" max="14" width="17.6640625" hidden="1" customWidth="1"/>
    <col min="15" max="15" width="17.6640625" customWidth="1"/>
    <col min="16" max="18" width="17.6640625" hidden="1" customWidth="1"/>
    <col min="19" max="20" width="4.6640625" customWidth="1"/>
    <col min="21" max="21" width="9.109375" style="1" hidden="1" customWidth="1"/>
    <col min="22" max="22" width="4.6640625" customWidth="1"/>
  </cols>
  <sheetData>
    <row r="1" spans="1:21" ht="21" x14ac:dyDescent="0.4">
      <c r="A1" s="39"/>
      <c r="B1" s="210" t="s">
        <v>1072</v>
      </c>
      <c r="C1" s="210"/>
      <c r="D1" s="210"/>
      <c r="E1" s="210"/>
      <c r="F1" s="210"/>
      <c r="G1" s="210"/>
      <c r="H1" s="210"/>
      <c r="I1" s="210"/>
      <c r="J1" s="210"/>
      <c r="K1" s="210"/>
      <c r="L1" s="210"/>
      <c r="M1" s="39"/>
      <c r="N1" s="39"/>
      <c r="O1" s="39"/>
      <c r="P1" s="39"/>
      <c r="Q1" s="39"/>
      <c r="R1" s="39"/>
      <c r="S1" s="39"/>
    </row>
    <row r="2" spans="1:21" x14ac:dyDescent="0.3">
      <c r="A2" s="39"/>
      <c r="B2" s="211"/>
      <c r="C2" s="211"/>
      <c r="D2" s="211"/>
      <c r="E2" s="211"/>
      <c r="F2" s="211"/>
      <c r="G2" s="211"/>
      <c r="H2" s="211"/>
      <c r="I2" s="211"/>
      <c r="J2" s="211"/>
      <c r="K2" s="211"/>
      <c r="L2" s="211"/>
      <c r="M2" s="39"/>
      <c r="N2" s="39"/>
      <c r="O2" s="39"/>
      <c r="P2" s="39"/>
      <c r="Q2" s="39"/>
      <c r="R2" s="39"/>
      <c r="S2" s="39"/>
    </row>
    <row r="3" spans="1:21" x14ac:dyDescent="0.3">
      <c r="A3" s="39"/>
      <c r="B3" s="39"/>
      <c r="C3" s="39"/>
      <c r="D3" s="39"/>
      <c r="E3" s="39"/>
      <c r="F3" s="39"/>
      <c r="G3" s="39"/>
      <c r="H3" s="39"/>
      <c r="I3" s="39"/>
      <c r="J3" s="39"/>
      <c r="K3" s="39"/>
      <c r="L3" s="39"/>
      <c r="M3" s="39"/>
      <c r="N3" s="39"/>
      <c r="O3" s="39"/>
      <c r="P3" s="39"/>
      <c r="Q3" s="39"/>
      <c r="R3" s="39"/>
      <c r="S3" s="39"/>
    </row>
    <row r="4" spans="1:21" x14ac:dyDescent="0.3">
      <c r="A4" s="39"/>
      <c r="B4" s="39"/>
      <c r="C4" s="39"/>
      <c r="D4" s="39"/>
      <c r="E4" s="40" t="s">
        <v>1754</v>
      </c>
      <c r="F4" s="39"/>
      <c r="G4" s="41" t="str">
        <f ca="1">'Org List'!J7</f>
        <v>HWB</v>
      </c>
      <c r="H4" s="39"/>
      <c r="I4" s="39"/>
      <c r="J4" s="39"/>
      <c r="K4" s="39"/>
      <c r="L4" s="39"/>
      <c r="M4" s="39"/>
      <c r="N4" s="39"/>
      <c r="O4" s="39"/>
      <c r="P4" s="39"/>
      <c r="Q4" s="39"/>
      <c r="R4" s="39"/>
      <c r="S4" s="39"/>
      <c r="U4" s="1">
        <f ca="1">MATCH($G$4, 'Comms by AT'!$B:$B, 0)</f>
        <v>4</v>
      </c>
    </row>
    <row r="5" spans="1:21" x14ac:dyDescent="0.3">
      <c r="A5" s="39"/>
      <c r="B5" s="39"/>
      <c r="C5" s="39"/>
      <c r="D5" s="39"/>
      <c r="E5" s="39"/>
      <c r="F5" s="39"/>
      <c r="G5" s="39"/>
      <c r="H5" s="39"/>
      <c r="I5" s="39"/>
      <c r="J5" s="39"/>
      <c r="K5" s="39"/>
      <c r="L5" s="39"/>
      <c r="M5" s="39"/>
      <c r="N5" s="39"/>
      <c r="O5" s="39"/>
      <c r="P5" s="39"/>
      <c r="Q5" s="39"/>
      <c r="R5" s="39"/>
      <c r="S5" s="39"/>
      <c r="U5" s="1">
        <f ca="1">COUNTIF('Comms by AT'!$C:$C, $G$4)</f>
        <v>179</v>
      </c>
    </row>
    <row r="7" spans="1:21" x14ac:dyDescent="0.3">
      <c r="A7" s="39"/>
      <c r="B7" s="39"/>
      <c r="C7" s="39"/>
      <c r="D7" s="39"/>
      <c r="E7" s="40" t="s">
        <v>1049</v>
      </c>
      <c r="F7" s="39"/>
      <c r="G7" s="39"/>
      <c r="H7" s="39"/>
      <c r="I7" s="39"/>
      <c r="J7" s="39"/>
      <c r="K7" s="39"/>
      <c r="L7" s="39"/>
      <c r="M7" s="39"/>
      <c r="N7" s="39"/>
      <c r="O7" s="39"/>
      <c r="P7" s="39"/>
      <c r="Q7" s="39"/>
      <c r="R7" s="39"/>
      <c r="S7" s="39"/>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15" customHeight="1" x14ac:dyDescent="0.3">
      <c r="B11" s="247" t="s">
        <v>1062</v>
      </c>
      <c r="C11" s="249" t="s">
        <v>1698</v>
      </c>
      <c r="D11" s="251" t="s">
        <v>1064</v>
      </c>
      <c r="E11" s="233" t="s">
        <v>221</v>
      </c>
      <c r="F11" s="263" t="s">
        <v>1051</v>
      </c>
      <c r="G11" s="244" t="s">
        <v>1747</v>
      </c>
      <c r="H11" s="245"/>
      <c r="I11" s="245"/>
      <c r="J11" s="246"/>
      <c r="K11" s="244" t="s">
        <v>909</v>
      </c>
      <c r="L11" s="245"/>
      <c r="M11" s="245"/>
      <c r="N11" s="246"/>
      <c r="O11" s="244" t="s">
        <v>914</v>
      </c>
      <c r="P11" s="245"/>
      <c r="Q11" s="245"/>
      <c r="R11" s="246"/>
    </row>
    <row r="12" spans="1:21" x14ac:dyDescent="0.3">
      <c r="B12" s="259"/>
      <c r="C12" s="260"/>
      <c r="D12" s="261"/>
      <c r="E12" s="262"/>
      <c r="F12" s="264"/>
      <c r="G12" s="256"/>
      <c r="H12" s="257"/>
      <c r="I12" s="257"/>
      <c r="J12" s="258"/>
      <c r="K12" s="256"/>
      <c r="L12" s="257"/>
      <c r="M12" s="257"/>
      <c r="N12" s="258"/>
      <c r="O12" s="256"/>
      <c r="P12" s="257"/>
      <c r="Q12" s="257"/>
      <c r="R12" s="258"/>
    </row>
    <row r="13" spans="1:21" ht="15" thickBot="1" x14ac:dyDescent="0.35">
      <c r="B13" s="248"/>
      <c r="C13" s="250"/>
      <c r="D13" s="252"/>
      <c r="E13" s="234"/>
      <c r="F13" s="265"/>
      <c r="G13" s="90" t="s">
        <v>905</v>
      </c>
      <c r="H13" s="89" t="s">
        <v>906</v>
      </c>
      <c r="I13" s="89" t="s">
        <v>907</v>
      </c>
      <c r="J13" s="92" t="s">
        <v>908</v>
      </c>
      <c r="K13" s="90" t="s">
        <v>910</v>
      </c>
      <c r="L13" s="89" t="s">
        <v>911</v>
      </c>
      <c r="M13" s="89" t="s">
        <v>912</v>
      </c>
      <c r="N13" s="92" t="s">
        <v>913</v>
      </c>
      <c r="O13" s="88" t="s">
        <v>910</v>
      </c>
      <c r="P13" s="91" t="s">
        <v>911</v>
      </c>
      <c r="Q13" s="89" t="s">
        <v>912</v>
      </c>
      <c r="R13" s="92" t="s">
        <v>913</v>
      </c>
    </row>
    <row r="14" spans="1:21" ht="15" customHeight="1" x14ac:dyDescent="0.3">
      <c r="A14" s="60">
        <v>0</v>
      </c>
      <c r="B14" s="98" t="str">
        <f ca="1">IFERROR(IF((VLOOKUP($E14,'Org List'!$AJ$10:$AL$188,3,FALSE))="","",(VLOOKUP($E14,'Org List'!$AJ$10:$AL$188,3,FALSE))),"")</f>
        <v/>
      </c>
      <c r="C14" s="99" t="str">
        <f ca="1">IFERROR(IF((VLOOKUP($E14,'Org List'!$AO$10:$AQ$188,3,FALSE))="","",(VLOOKUP($E14,'Org List'!$AO$10:$AQ$188,3,FALSE))),"")</f>
        <v/>
      </c>
      <c r="D14" s="122" t="str">
        <f ca="1">IFERROR(IF((VLOOKUP($E14,'Org List'!$AT$10:$AV$188,3,FALSE))="","",(VLOOKUP($E14,'Org List'!$AT$10:$AV$188,3,FALSE))),"")</f>
        <v/>
      </c>
      <c r="E14" s="98" t="str">
        <f t="shared" ref="E14:E45" ca="1" si="0">IF($A14&gt;$U$5-1,"",INDIRECT("'Comms by AT'!D"&amp;$A14+$U$4))</f>
        <v>HWB</v>
      </c>
      <c r="F14" s="100" t="str">
        <f ca="1">IF(E14="","",VLOOKUP(E14,'Org List'!$J$9:$K$488,2,0))</f>
        <v>Health and Wellbeing Board</v>
      </c>
      <c r="G14" s="125">
        <f ca="1">IFERROR(IF((VLOOKUP($E14,'NEA Backsheet'!$D$5:$CB$183,G$9,FALSE))="","",(VLOOKUP($E14,'NEA Backsheet'!$D$5:$CB$183,G$9,FALSE))),"")</f>
        <v>2649.8167996327907</v>
      </c>
      <c r="H14" s="126">
        <f ca="1">IFERROR(IF((VLOOKUP($E14,'NEA Backsheet'!$D$5:$CB$183,H$9,FALSE))="","",(VLOOKUP($E14,'NEA Backsheet'!$D$5:$CB$183,H$9,FALSE))),"")</f>
        <v>2632.1808763592162</v>
      </c>
      <c r="I14" s="126">
        <f ca="1">IFERROR(IF((VLOOKUP($E14,'NEA Backsheet'!$D$5:$CB$183,I$9,FALSE))="","",(VLOOKUP($E14,'NEA Backsheet'!$D$5:$CB$183,I$9,FALSE))),"")</f>
        <v>2759.8484917950441</v>
      </c>
      <c r="J14" s="127">
        <f ca="1">IFERROR(IF((VLOOKUP($E14,'NEA Backsheet'!$D$5:$CB$183,J$9,FALSE))="","",(VLOOKUP($E14,'NEA Backsheet'!$D$5:$CB$183,J$9,FALSE))),"")</f>
        <v>2726.6287397206606</v>
      </c>
      <c r="K14" s="125">
        <f ca="1">IFERROR(IF((VLOOKUP($E14,'NEA Backsheet'!$D$5:$CB$183,K$9,FALSE))="","",(VLOOKUP($E14,'NEA Backsheet'!$D$5:$CB$183,K$9,FALSE))),"")</f>
        <v>0</v>
      </c>
      <c r="L14" s="126">
        <f ca="1">IFERROR(IF((VLOOKUP($E14,'NEA Backsheet'!$D$5:$CB$183,L$9,FALSE))="","",(VLOOKUP($E14,'NEA Backsheet'!$D$5:$CB$183,L$9,FALSE))),"")</f>
        <v>0</v>
      </c>
      <c r="M14" s="126">
        <f ca="1">IFERROR(IF((VLOOKUP($E14,'NEA Backsheet'!$D$5:$CB$183,M$9,FALSE))="","",(VLOOKUP($E14,'NEA Backsheet'!$D$5:$CB$183,M$9,FALSE))),"")</f>
        <v>0</v>
      </c>
      <c r="N14" s="128">
        <f ca="1">IFERROR(IF((VLOOKUP($E14,'NEA Backsheet'!$D$5:$CB$183,N$9,FALSE))="","",(VLOOKUP($E14,'NEA Backsheet'!$D$5:$CB$183,N$9,FALSE))),"")</f>
        <v>0</v>
      </c>
      <c r="O14" s="140">
        <f ca="1">IFERROR(IF((VLOOKUP($E14,'NEA Backsheet'!$D$5:$CB$183,O$9,FALSE))="","",(VLOOKUP($E14,'NEA Backsheet'!$D$5:$CB$183,O$9,FALSE))),"")</f>
        <v>2750.7815234633372</v>
      </c>
      <c r="P14" s="129">
        <f ca="1">IFERROR(IF((VLOOKUP($E14,'NEA Backsheet'!$D$5:$CB$183,P$9,FALSE))="","",(VLOOKUP($E14,'NEA Backsheet'!$D$5:$CB$183,P$9,FALSE))),"")</f>
        <v>0</v>
      </c>
      <c r="Q14" s="126">
        <f ca="1">IFERROR(IF((VLOOKUP($E14,'NEA Backsheet'!$D$5:$CB$183,Q$9,FALSE))="","",(VLOOKUP($E14,'NEA Backsheet'!$D$5:$CB$183,Q$9,FALSE))),"")</f>
        <v>0</v>
      </c>
      <c r="R14" s="128">
        <f ca="1">IFERROR(IF((VLOOKUP($E14,'NEA Backsheet'!$D$5:$CB$183,R$9,FALSE))="","",(VLOOKUP($E14,'NEA Backsheet'!$D$5:$CB$183,R$9,FALSE))),"")</f>
        <v>0</v>
      </c>
    </row>
    <row r="15" spans="1:21" ht="15" customHeight="1" x14ac:dyDescent="0.3">
      <c r="A15" s="60">
        <v>1</v>
      </c>
      <c r="B15" s="101" t="str">
        <f ca="1">IFERROR(IF((VLOOKUP($E15,'Org List'!$AJ$10:$AL$188,3,FALSE))="","",(VLOOKUP($E15,'Org List'!$AJ$10:$AL$188,3,FALSE))),"")</f>
        <v>North of England Commissioning Region</v>
      </c>
      <c r="C15" s="102" t="str">
        <f ca="1">IFERROR(IF((VLOOKUP($E15,'Org List'!$AO$10:$AQ$188,3,FALSE))="","",(VLOOKUP($E15,'Org List'!$AO$10:$AQ$188,3,FALSE))),"")</f>
        <v/>
      </c>
      <c r="D15" s="123" t="str">
        <f ca="1">IFERROR(IF((VLOOKUP($E15,'Org List'!$AT$10:$AV$188,3,FALSE))="","",(VLOOKUP($E15,'Org List'!$AT$10:$AV$188,3,FALSE))),"")</f>
        <v/>
      </c>
      <c r="E15" s="101" t="str">
        <f t="shared" ca="1" si="0"/>
        <v>Y54</v>
      </c>
      <c r="F15" s="103" t="str">
        <f ca="1">IF(E15="","",VLOOKUP(E15,'Org List'!$J$9:$K$488,2,0))</f>
        <v>North of England Commissioning Region</v>
      </c>
      <c r="G15" s="130">
        <f ca="1">IFERROR(IF((VLOOKUP($E15,'NEA Backsheet'!$D$5:$CB$183,G$9,FALSE))="","",(VLOOKUP($E15,'NEA Backsheet'!$D$5:$CB$183,G$9,FALSE))),"")</f>
        <v>2950.6778694146624</v>
      </c>
      <c r="H15" s="131">
        <f ca="1">IFERROR(IF((VLOOKUP($E15,'NEA Backsheet'!$D$5:$CB$183,H$9,FALSE))="","",(VLOOKUP($E15,'NEA Backsheet'!$D$5:$CB$183,H$9,FALSE))),"")</f>
        <v>2946.0066969520799</v>
      </c>
      <c r="I15" s="131">
        <f ca="1">IFERROR(IF((VLOOKUP($E15,'NEA Backsheet'!$D$5:$CB$183,I$9,FALSE))="","",(VLOOKUP($E15,'NEA Backsheet'!$D$5:$CB$183,I$9,FALSE))),"")</f>
        <v>3131.6504557676881</v>
      </c>
      <c r="J15" s="132">
        <f ca="1">IFERROR(IF((VLOOKUP($E15,'NEA Backsheet'!$D$5:$CB$183,J$9,FALSE))="","",(VLOOKUP($E15,'NEA Backsheet'!$D$5:$CB$183,J$9,FALSE))),"")</f>
        <v>3077.916077344993</v>
      </c>
      <c r="K15" s="130">
        <f ca="1">IFERROR(IF((VLOOKUP($E15,'NEA Backsheet'!$D$5:$CB$183,K$9,FALSE))="","",(VLOOKUP($E15,'NEA Backsheet'!$D$5:$CB$183,K$9,FALSE))),"")</f>
        <v>0</v>
      </c>
      <c r="L15" s="131">
        <f ca="1">IFERROR(IF((VLOOKUP($E15,'NEA Backsheet'!$D$5:$CB$183,L$9,FALSE))="","",(VLOOKUP($E15,'NEA Backsheet'!$D$5:$CB$183,L$9,FALSE))),"")</f>
        <v>0</v>
      </c>
      <c r="M15" s="131">
        <f ca="1">IFERROR(IF((VLOOKUP($E15,'NEA Backsheet'!$D$5:$CB$183,M$9,FALSE))="","",(VLOOKUP($E15,'NEA Backsheet'!$D$5:$CB$183,M$9,FALSE))),"")</f>
        <v>0</v>
      </c>
      <c r="N15" s="133">
        <f ca="1">IFERROR(IF((VLOOKUP($E15,'NEA Backsheet'!$D$5:$CB$183,N$9,FALSE))="","",(VLOOKUP($E15,'NEA Backsheet'!$D$5:$CB$183,N$9,FALSE))),"")</f>
        <v>0</v>
      </c>
      <c r="O15" s="141">
        <f ca="1">IFERROR(IF((VLOOKUP($E15,'NEA Backsheet'!$D$5:$CB$183,O$9,FALSE))="","",(VLOOKUP($E15,'NEA Backsheet'!$D$5:$CB$183,O$9,FALSE))),"")</f>
        <v>3095.0913469606662</v>
      </c>
      <c r="P15" s="134">
        <f ca="1">IFERROR(IF((VLOOKUP($E15,'NEA Backsheet'!$D$5:$CB$183,P$9,FALSE))="","",(VLOOKUP($E15,'NEA Backsheet'!$D$5:$CB$183,P$9,FALSE))),"")</f>
        <v>0</v>
      </c>
      <c r="Q15" s="131">
        <f ca="1">IFERROR(IF((VLOOKUP($E15,'NEA Backsheet'!$D$5:$CB$183,Q$9,FALSE))="","",(VLOOKUP($E15,'NEA Backsheet'!$D$5:$CB$183,Q$9,FALSE))),"")</f>
        <v>0</v>
      </c>
      <c r="R15" s="133">
        <f ca="1">IFERROR(IF((VLOOKUP($E15,'NEA Backsheet'!$D$5:$CB$183,R$9,FALSE))="","",(VLOOKUP($E15,'NEA Backsheet'!$D$5:$CB$183,R$9,FALSE))),"")</f>
        <v>0</v>
      </c>
    </row>
    <row r="16" spans="1:21" ht="15" customHeight="1" x14ac:dyDescent="0.3">
      <c r="A16" s="60">
        <v>2</v>
      </c>
      <c r="B16" s="101" t="str">
        <f ca="1">IFERROR(IF((VLOOKUP($E16,'Org List'!$AJ$10:$AL$188,3,FALSE))="","",(VLOOKUP($E16,'Org List'!$AJ$10:$AL$188,3,FALSE))),"")</f>
        <v>Midlands and East of England Commissioning Region</v>
      </c>
      <c r="C16" s="102" t="str">
        <f ca="1">IFERROR(IF((VLOOKUP($E16,'Org List'!$AO$10:$AQ$188,3,FALSE))="","",(VLOOKUP($E16,'Org List'!$AO$10:$AQ$188,3,FALSE))),"")</f>
        <v/>
      </c>
      <c r="D16" s="123" t="str">
        <f ca="1">IFERROR(IF((VLOOKUP($E16,'Org List'!$AT$10:$AV$188,3,FALSE))="","",(VLOOKUP($E16,'Org List'!$AT$10:$AV$188,3,FALSE))),"")</f>
        <v/>
      </c>
      <c r="E16" s="101" t="str">
        <f t="shared" ca="1" si="0"/>
        <v>Y55</v>
      </c>
      <c r="F16" s="103" t="str">
        <f ca="1">IF(E16="","",VLOOKUP(E16,'Org List'!$J$9:$K$488,2,0))</f>
        <v>Midlands and East of England Commissioning Region</v>
      </c>
      <c r="G16" s="130">
        <f ca="1">IFERROR(IF((VLOOKUP($E16,'NEA Backsheet'!$D$5:$CB$183,G$9,FALSE))="","",(VLOOKUP($E16,'NEA Backsheet'!$D$5:$CB$183,G$9,FALSE))),"")</f>
        <v>2691.389749397697</v>
      </c>
      <c r="H16" s="131">
        <f ca="1">IFERROR(IF((VLOOKUP($E16,'NEA Backsheet'!$D$5:$CB$183,H$9,FALSE))="","",(VLOOKUP($E16,'NEA Backsheet'!$D$5:$CB$183,H$9,FALSE))),"")</f>
        <v>2658.1326845595572</v>
      </c>
      <c r="I16" s="131">
        <f ca="1">IFERROR(IF((VLOOKUP($E16,'NEA Backsheet'!$D$5:$CB$183,I$9,FALSE))="","",(VLOOKUP($E16,'NEA Backsheet'!$D$5:$CB$183,I$9,FALSE))),"")</f>
        <v>2753.3929263768891</v>
      </c>
      <c r="J16" s="132">
        <f ca="1">IFERROR(IF((VLOOKUP($E16,'NEA Backsheet'!$D$5:$CB$183,J$9,FALSE))="","",(VLOOKUP($E16,'NEA Backsheet'!$D$5:$CB$183,J$9,FALSE))),"")</f>
        <v>2745.1117962270446</v>
      </c>
      <c r="K16" s="130">
        <f ca="1">IFERROR(IF((VLOOKUP($E16,'NEA Backsheet'!$D$5:$CB$183,K$9,FALSE))="","",(VLOOKUP($E16,'NEA Backsheet'!$D$5:$CB$183,K$9,FALSE))),"")</f>
        <v>0</v>
      </c>
      <c r="L16" s="131">
        <f ca="1">IFERROR(IF((VLOOKUP($E16,'NEA Backsheet'!$D$5:$CB$183,L$9,FALSE))="","",(VLOOKUP($E16,'NEA Backsheet'!$D$5:$CB$183,L$9,FALSE))),"")</f>
        <v>0</v>
      </c>
      <c r="M16" s="131">
        <f ca="1">IFERROR(IF((VLOOKUP($E16,'NEA Backsheet'!$D$5:$CB$183,M$9,FALSE))="","",(VLOOKUP($E16,'NEA Backsheet'!$D$5:$CB$183,M$9,FALSE))),"")</f>
        <v>0</v>
      </c>
      <c r="N16" s="133">
        <f ca="1">IFERROR(IF((VLOOKUP($E16,'NEA Backsheet'!$D$5:$CB$183,N$9,FALSE))="","",(VLOOKUP($E16,'NEA Backsheet'!$D$5:$CB$183,N$9,FALSE))),"")</f>
        <v>0</v>
      </c>
      <c r="O16" s="141">
        <f ca="1">IFERROR(IF((VLOOKUP($E16,'NEA Backsheet'!$D$5:$CB$183,O$9,FALSE))="","",(VLOOKUP($E16,'NEA Backsheet'!$D$5:$CB$183,O$9,FALSE))),"")</f>
        <v>2762.9216125407115</v>
      </c>
      <c r="P16" s="134">
        <f ca="1">IFERROR(IF((VLOOKUP($E16,'NEA Backsheet'!$D$5:$CB$183,P$9,FALSE))="","",(VLOOKUP($E16,'NEA Backsheet'!$D$5:$CB$183,P$9,FALSE))),"")</f>
        <v>0</v>
      </c>
      <c r="Q16" s="131">
        <f ca="1">IFERROR(IF((VLOOKUP($E16,'NEA Backsheet'!$D$5:$CB$183,Q$9,FALSE))="","",(VLOOKUP($E16,'NEA Backsheet'!$D$5:$CB$183,Q$9,FALSE))),"")</f>
        <v>0</v>
      </c>
      <c r="R16" s="133">
        <f ca="1">IFERROR(IF((VLOOKUP($E16,'NEA Backsheet'!$D$5:$CB$183,R$9,FALSE))="","",(VLOOKUP($E16,'NEA Backsheet'!$D$5:$CB$183,R$9,FALSE))),"")</f>
        <v>0</v>
      </c>
    </row>
    <row r="17" spans="1:18" ht="15" customHeight="1" x14ac:dyDescent="0.3">
      <c r="A17" s="60">
        <v>3</v>
      </c>
      <c r="B17" s="101" t="str">
        <f ca="1">IFERROR(IF((VLOOKUP($E17,'Org List'!$AJ$10:$AL$188,3,FALSE))="","",(VLOOKUP($E17,'Org List'!$AJ$10:$AL$188,3,FALSE))),"")</f>
        <v>London Commissioning Region</v>
      </c>
      <c r="C17" s="102" t="str">
        <f ca="1">IFERROR(IF((VLOOKUP($E17,'Org List'!$AO$10:$AQ$188,3,FALSE))="","",(VLOOKUP($E17,'Org List'!$AO$10:$AQ$188,3,FALSE))),"")</f>
        <v/>
      </c>
      <c r="D17" s="123" t="str">
        <f ca="1">IFERROR(IF((VLOOKUP($E17,'Org List'!$AT$10:$AV$188,3,FALSE))="","",(VLOOKUP($E17,'Org List'!$AT$10:$AV$188,3,FALSE))),"")</f>
        <v/>
      </c>
      <c r="E17" s="101" t="str">
        <f t="shared" ca="1" si="0"/>
        <v>Y56</v>
      </c>
      <c r="F17" s="103" t="str">
        <f ca="1">IF(E17="","",VLOOKUP(E17,'Org List'!$J$9:$K$488,2,0))</f>
        <v>London Commissioning Region</v>
      </c>
      <c r="G17" s="130">
        <f ca="1">IFERROR(IF((VLOOKUP($E17,'NEA Backsheet'!$D$5:$CB$183,G$9,FALSE))="","",(VLOOKUP($E17,'NEA Backsheet'!$D$5:$CB$183,G$9,FALSE))),"")</f>
        <v>2226.131801638212</v>
      </c>
      <c r="H17" s="131">
        <f ca="1">IFERROR(IF((VLOOKUP($E17,'NEA Backsheet'!$D$5:$CB$183,H$9,FALSE))="","",(VLOOKUP($E17,'NEA Backsheet'!$D$5:$CB$183,H$9,FALSE))),"")</f>
        <v>2218.7659731491608</v>
      </c>
      <c r="I17" s="131">
        <f ca="1">IFERROR(IF((VLOOKUP($E17,'NEA Backsheet'!$D$5:$CB$183,I$9,FALSE))="","",(VLOOKUP($E17,'NEA Backsheet'!$D$5:$CB$183,I$9,FALSE))),"")</f>
        <v>2310.6507975448203</v>
      </c>
      <c r="J17" s="132">
        <f ca="1">IFERROR(IF((VLOOKUP($E17,'NEA Backsheet'!$D$5:$CB$183,J$9,FALSE))="","",(VLOOKUP($E17,'NEA Backsheet'!$D$5:$CB$183,J$9,FALSE))),"")</f>
        <v>2250.9835551035303</v>
      </c>
      <c r="K17" s="130">
        <f ca="1">IFERROR(IF((VLOOKUP($E17,'NEA Backsheet'!$D$5:$CB$183,K$9,FALSE))="","",(VLOOKUP($E17,'NEA Backsheet'!$D$5:$CB$183,K$9,FALSE))),"")</f>
        <v>0</v>
      </c>
      <c r="L17" s="131">
        <f ca="1">IFERROR(IF((VLOOKUP($E17,'NEA Backsheet'!$D$5:$CB$183,L$9,FALSE))="","",(VLOOKUP($E17,'NEA Backsheet'!$D$5:$CB$183,L$9,FALSE))),"")</f>
        <v>0</v>
      </c>
      <c r="M17" s="131">
        <f ca="1">IFERROR(IF((VLOOKUP($E17,'NEA Backsheet'!$D$5:$CB$183,M$9,FALSE))="","",(VLOOKUP($E17,'NEA Backsheet'!$D$5:$CB$183,M$9,FALSE))),"")</f>
        <v>0</v>
      </c>
      <c r="N17" s="133">
        <f ca="1">IFERROR(IF((VLOOKUP($E17,'NEA Backsheet'!$D$5:$CB$183,N$9,FALSE))="","",(VLOOKUP($E17,'NEA Backsheet'!$D$5:$CB$183,N$9,FALSE))),"")</f>
        <v>0</v>
      </c>
      <c r="O17" s="141">
        <f ca="1">IFERROR(IF((VLOOKUP($E17,'NEA Backsheet'!$D$5:$CB$183,O$9,FALSE))="","",(VLOOKUP($E17,'NEA Backsheet'!$D$5:$CB$183,O$9,FALSE))),"")</f>
        <v>2279.8976645543776</v>
      </c>
      <c r="P17" s="134">
        <f ca="1">IFERROR(IF((VLOOKUP($E17,'NEA Backsheet'!$D$5:$CB$183,P$9,FALSE))="","",(VLOOKUP($E17,'NEA Backsheet'!$D$5:$CB$183,P$9,FALSE))),"")</f>
        <v>0</v>
      </c>
      <c r="Q17" s="131">
        <f ca="1">IFERROR(IF((VLOOKUP($E17,'NEA Backsheet'!$D$5:$CB$183,Q$9,FALSE))="","",(VLOOKUP($E17,'NEA Backsheet'!$D$5:$CB$183,Q$9,FALSE))),"")</f>
        <v>0</v>
      </c>
      <c r="R17" s="133">
        <f ca="1">IFERROR(IF((VLOOKUP($E17,'NEA Backsheet'!$D$5:$CB$183,R$9,FALSE))="","",(VLOOKUP($E17,'NEA Backsheet'!$D$5:$CB$183,R$9,FALSE))),"")</f>
        <v>0</v>
      </c>
    </row>
    <row r="18" spans="1:18" ht="15" customHeight="1" x14ac:dyDescent="0.3">
      <c r="A18" s="60">
        <v>4</v>
      </c>
      <c r="B18" s="101" t="str">
        <f ca="1">IFERROR(IF((VLOOKUP($E18,'Org List'!$AJ$10:$AL$188,3,FALSE))="","",(VLOOKUP($E18,'Org List'!$AJ$10:$AL$188,3,FALSE))),"")</f>
        <v>South West England Commissioning Region</v>
      </c>
      <c r="C18" s="102" t="str">
        <f ca="1">IFERROR(IF((VLOOKUP($E18,'Org List'!$AO$10:$AQ$188,3,FALSE))="","",(VLOOKUP($E18,'Org List'!$AO$10:$AQ$188,3,FALSE))),"")</f>
        <v/>
      </c>
      <c r="D18" s="123" t="str">
        <f ca="1">IFERROR(IF((VLOOKUP($E18,'Org List'!$AT$10:$AV$188,3,FALSE))="","",(VLOOKUP($E18,'Org List'!$AT$10:$AV$188,3,FALSE))),"")</f>
        <v/>
      </c>
      <c r="E18" s="101" t="str">
        <f t="shared" ca="1" si="0"/>
        <v>Y58</v>
      </c>
      <c r="F18" s="103" t="str">
        <f ca="1">IF(E18="","",VLOOKUP(E18,'Org List'!$J$9:$K$488,2,0))</f>
        <v>South West England Commissioning Region</v>
      </c>
      <c r="G18" s="130">
        <f ca="1">IFERROR(IF((VLOOKUP($E18,'NEA Backsheet'!$D$5:$CB$183,G$9,FALSE))="","",(VLOOKUP($E18,'NEA Backsheet'!$D$5:$CB$183,G$9,FALSE))),"")</f>
        <v>2647.9898960193386</v>
      </c>
      <c r="H18" s="131">
        <f ca="1">IFERROR(IF((VLOOKUP($E18,'NEA Backsheet'!$D$5:$CB$183,H$9,FALSE))="","",(VLOOKUP($E18,'NEA Backsheet'!$D$5:$CB$183,H$9,FALSE))),"")</f>
        <v>2639.4940616284343</v>
      </c>
      <c r="I18" s="131">
        <f ca="1">IFERROR(IF((VLOOKUP($E18,'NEA Backsheet'!$D$5:$CB$183,I$9,FALSE))="","",(VLOOKUP($E18,'NEA Backsheet'!$D$5:$CB$183,I$9,FALSE))),"")</f>
        <v>2810.5062532594002</v>
      </c>
      <c r="J18" s="132">
        <f ca="1">IFERROR(IF((VLOOKUP($E18,'NEA Backsheet'!$D$5:$CB$183,J$9,FALSE))="","",(VLOOKUP($E18,'NEA Backsheet'!$D$5:$CB$183,J$9,FALSE))),"")</f>
        <v>2798.7265126229127</v>
      </c>
      <c r="K18" s="130">
        <f ca="1">IFERROR(IF((VLOOKUP($E18,'NEA Backsheet'!$D$5:$CB$183,K$9,FALSE))="","",(VLOOKUP($E18,'NEA Backsheet'!$D$5:$CB$183,K$9,FALSE))),"")</f>
        <v>0</v>
      </c>
      <c r="L18" s="131">
        <f ca="1">IFERROR(IF((VLOOKUP($E18,'NEA Backsheet'!$D$5:$CB$183,L$9,FALSE))="","",(VLOOKUP($E18,'NEA Backsheet'!$D$5:$CB$183,L$9,FALSE))),"")</f>
        <v>0</v>
      </c>
      <c r="M18" s="131">
        <f ca="1">IFERROR(IF((VLOOKUP($E18,'NEA Backsheet'!$D$5:$CB$183,M$9,FALSE))="","",(VLOOKUP($E18,'NEA Backsheet'!$D$5:$CB$183,M$9,FALSE))),"")</f>
        <v>0</v>
      </c>
      <c r="N18" s="133">
        <f ca="1">IFERROR(IF((VLOOKUP($E18,'NEA Backsheet'!$D$5:$CB$183,N$9,FALSE))="","",(VLOOKUP($E18,'NEA Backsheet'!$D$5:$CB$183,N$9,FALSE))),"")</f>
        <v>0</v>
      </c>
      <c r="O18" s="141">
        <f ca="1">IFERROR(IF((VLOOKUP($E18,'NEA Backsheet'!$D$5:$CB$183,O$9,FALSE))="","",(VLOOKUP($E18,'NEA Backsheet'!$D$5:$CB$183,O$9,FALSE))),"")</f>
        <v>2791.8007301985376</v>
      </c>
      <c r="P18" s="134">
        <f ca="1">IFERROR(IF((VLOOKUP($E18,'NEA Backsheet'!$D$5:$CB$183,P$9,FALSE))="","",(VLOOKUP($E18,'NEA Backsheet'!$D$5:$CB$183,P$9,FALSE))),"")</f>
        <v>0</v>
      </c>
      <c r="Q18" s="131">
        <f ca="1">IFERROR(IF((VLOOKUP($E18,'NEA Backsheet'!$D$5:$CB$183,Q$9,FALSE))="","",(VLOOKUP($E18,'NEA Backsheet'!$D$5:$CB$183,Q$9,FALSE))),"")</f>
        <v>0</v>
      </c>
      <c r="R18" s="133">
        <f ca="1">IFERROR(IF((VLOOKUP($E18,'NEA Backsheet'!$D$5:$CB$183,R$9,FALSE))="","",(VLOOKUP($E18,'NEA Backsheet'!$D$5:$CB$183,R$9,FALSE))),"")</f>
        <v>0</v>
      </c>
    </row>
    <row r="19" spans="1:18" ht="15" customHeight="1" x14ac:dyDescent="0.3">
      <c r="A19" s="60">
        <v>5</v>
      </c>
      <c r="B19" s="101" t="str">
        <f ca="1">IFERROR(IF((VLOOKUP($E19,'Org List'!$AJ$10:$AL$188,3,FALSE))="","",(VLOOKUP($E19,'Org List'!$AJ$10:$AL$188,3,FALSE))),"")</f>
        <v>South East England Commissioning Region</v>
      </c>
      <c r="C19" s="102" t="str">
        <f ca="1">IFERROR(IF((VLOOKUP($E19,'Org List'!$AO$10:$AQ$188,3,FALSE))="","",(VLOOKUP($E19,'Org List'!$AO$10:$AQ$188,3,FALSE))),"")</f>
        <v/>
      </c>
      <c r="D19" s="123" t="str">
        <f ca="1">IFERROR(IF((VLOOKUP($E19,'Org List'!$AT$10:$AV$188,3,FALSE))="","",(VLOOKUP($E19,'Org List'!$AT$10:$AV$188,3,FALSE))),"")</f>
        <v/>
      </c>
      <c r="E19" s="101" t="str">
        <f t="shared" ca="1" si="0"/>
        <v>Y59</v>
      </c>
      <c r="F19" s="103" t="str">
        <f ca="1">IF(E19="","",VLOOKUP(E19,'Org List'!$J$9:$K$488,2,0))</f>
        <v>South East England Commissioning Region</v>
      </c>
      <c r="G19" s="130">
        <f ca="1">IFERROR(IF((VLOOKUP($E19,'NEA Backsheet'!$D$5:$CB$183,G$9,FALSE))="","",(VLOOKUP($E19,'NEA Backsheet'!$D$5:$CB$183,G$9,FALSE))),"")</f>
        <v>2470.5798899064193</v>
      </c>
      <c r="H19" s="131">
        <f ca="1">IFERROR(IF((VLOOKUP($E19,'NEA Backsheet'!$D$5:$CB$183,H$9,FALSE))="","",(VLOOKUP($E19,'NEA Backsheet'!$D$5:$CB$183,H$9,FALSE))),"")</f>
        <v>2444.5619101241855</v>
      </c>
      <c r="I19" s="131">
        <f ca="1">IFERROR(IF((VLOOKUP($E19,'NEA Backsheet'!$D$5:$CB$183,I$9,FALSE))="","",(VLOOKUP($E19,'NEA Backsheet'!$D$5:$CB$183,I$9,FALSE))),"")</f>
        <v>2542.4814045728372</v>
      </c>
      <c r="J19" s="132">
        <f ca="1">IFERROR(IF((VLOOKUP($E19,'NEA Backsheet'!$D$5:$CB$183,J$9,FALSE))="","",(VLOOKUP($E19,'NEA Backsheet'!$D$5:$CB$183,J$9,FALSE))),"")</f>
        <v>2516.5977769555857</v>
      </c>
      <c r="K19" s="130">
        <f ca="1">IFERROR(IF((VLOOKUP($E19,'NEA Backsheet'!$D$5:$CB$183,K$9,FALSE))="","",(VLOOKUP($E19,'NEA Backsheet'!$D$5:$CB$183,K$9,FALSE))),"")</f>
        <v>0</v>
      </c>
      <c r="L19" s="131">
        <f ca="1">IFERROR(IF((VLOOKUP($E19,'NEA Backsheet'!$D$5:$CB$183,L$9,FALSE))="","",(VLOOKUP($E19,'NEA Backsheet'!$D$5:$CB$183,L$9,FALSE))),"")</f>
        <v>0</v>
      </c>
      <c r="M19" s="131">
        <f ca="1">IFERROR(IF((VLOOKUP($E19,'NEA Backsheet'!$D$5:$CB$183,M$9,FALSE))="","",(VLOOKUP($E19,'NEA Backsheet'!$D$5:$CB$183,M$9,FALSE))),"")</f>
        <v>0</v>
      </c>
      <c r="N19" s="133">
        <f ca="1">IFERROR(IF((VLOOKUP($E19,'NEA Backsheet'!$D$5:$CB$183,N$9,FALSE))="","",(VLOOKUP($E19,'NEA Backsheet'!$D$5:$CB$183,N$9,FALSE))),"")</f>
        <v>0</v>
      </c>
      <c r="O19" s="141">
        <f ca="1">IFERROR(IF((VLOOKUP($E19,'NEA Backsheet'!$D$5:$CB$183,O$9,FALSE))="","",(VLOOKUP($E19,'NEA Backsheet'!$D$5:$CB$183,O$9,FALSE))),"")</f>
        <v>2579.8698836770027</v>
      </c>
      <c r="P19" s="134">
        <f ca="1">IFERROR(IF((VLOOKUP($E19,'NEA Backsheet'!$D$5:$CB$183,P$9,FALSE))="","",(VLOOKUP($E19,'NEA Backsheet'!$D$5:$CB$183,P$9,FALSE))),"")</f>
        <v>0</v>
      </c>
      <c r="Q19" s="131">
        <f ca="1">IFERROR(IF((VLOOKUP($E19,'NEA Backsheet'!$D$5:$CB$183,Q$9,FALSE))="","",(VLOOKUP($E19,'NEA Backsheet'!$D$5:$CB$183,Q$9,FALSE))),"")</f>
        <v>0</v>
      </c>
      <c r="R19" s="133">
        <f ca="1">IFERROR(IF((VLOOKUP($E19,'NEA Backsheet'!$D$5:$CB$183,R$9,FALSE))="","",(VLOOKUP($E19,'NEA Backsheet'!$D$5:$CB$183,R$9,FALSE))),"")</f>
        <v>0</v>
      </c>
    </row>
    <row r="20" spans="1:18" ht="15" customHeight="1" x14ac:dyDescent="0.3">
      <c r="A20" s="60">
        <v>6</v>
      </c>
      <c r="B20" s="101" t="str">
        <f ca="1">IFERROR(IF((VLOOKUP($E20,'Org List'!$AJ$10:$AL$188,3,FALSE))="","",(VLOOKUP($E20,'Org List'!$AJ$10:$AL$188,3,FALSE))),"")</f>
        <v/>
      </c>
      <c r="C20" s="102" t="str">
        <f ca="1">IFERROR(IF((VLOOKUP($E20,'Org List'!$AO$10:$AQ$188,3,FALSE))="","",(VLOOKUP($E20,'Org List'!$AO$10:$AQ$188,3,FALSE))),"")</f>
        <v>North East Region</v>
      </c>
      <c r="D20" s="123" t="str">
        <f ca="1">IFERROR(IF((VLOOKUP($E20,'Org List'!$AT$10:$AV$188,3,FALSE))="","",(VLOOKUP($E20,'Org List'!$AT$10:$AV$188,3,FALSE))),"")</f>
        <v/>
      </c>
      <c r="E20" s="101" t="str">
        <f t="shared" ca="1" si="0"/>
        <v>E12000001</v>
      </c>
      <c r="F20" s="103" t="str">
        <f ca="1">IF(E20="","",VLOOKUP(E20,'Org List'!$J$9:$K$488,2,0))</f>
        <v>North East Region</v>
      </c>
      <c r="G20" s="130">
        <f ca="1">IFERROR(IF((VLOOKUP($E20,'NEA Backsheet'!$D$5:$CB$183,G$9,FALSE))="","",(VLOOKUP($E20,'NEA Backsheet'!$D$5:$CB$183,G$9,FALSE))),"")</f>
        <v>3022.8312897673109</v>
      </c>
      <c r="H20" s="131">
        <f ca="1">IFERROR(IF((VLOOKUP($E20,'NEA Backsheet'!$D$5:$CB$183,H$9,FALSE))="","",(VLOOKUP($E20,'NEA Backsheet'!$D$5:$CB$183,H$9,FALSE))),"")</f>
        <v>3045.7565007190351</v>
      </c>
      <c r="I20" s="131">
        <f ca="1">IFERROR(IF((VLOOKUP($E20,'NEA Backsheet'!$D$5:$CB$183,I$9,FALSE))="","",(VLOOKUP($E20,'NEA Backsheet'!$D$5:$CB$183,I$9,FALSE))),"")</f>
        <v>3225.2373154241209</v>
      </c>
      <c r="J20" s="132">
        <f ca="1">IFERROR(IF((VLOOKUP($E20,'NEA Backsheet'!$D$5:$CB$183,J$9,FALSE))="","",(VLOOKUP($E20,'NEA Backsheet'!$D$5:$CB$183,J$9,FALSE))),"")</f>
        <v>3199.0536090291648</v>
      </c>
      <c r="K20" s="130">
        <f ca="1">IFERROR(IF((VLOOKUP($E20,'NEA Backsheet'!$D$5:$CB$183,K$9,FALSE))="","",(VLOOKUP($E20,'NEA Backsheet'!$D$5:$CB$183,K$9,FALSE))),"")</f>
        <v>0</v>
      </c>
      <c r="L20" s="131">
        <f ca="1">IFERROR(IF((VLOOKUP($E20,'NEA Backsheet'!$D$5:$CB$183,L$9,FALSE))="","",(VLOOKUP($E20,'NEA Backsheet'!$D$5:$CB$183,L$9,FALSE))),"")</f>
        <v>0</v>
      </c>
      <c r="M20" s="131">
        <f ca="1">IFERROR(IF((VLOOKUP($E20,'NEA Backsheet'!$D$5:$CB$183,M$9,FALSE))="","",(VLOOKUP($E20,'NEA Backsheet'!$D$5:$CB$183,M$9,FALSE))),"")</f>
        <v>0</v>
      </c>
      <c r="N20" s="133">
        <f ca="1">IFERROR(IF((VLOOKUP($E20,'NEA Backsheet'!$D$5:$CB$183,N$9,FALSE))="","",(VLOOKUP($E20,'NEA Backsheet'!$D$5:$CB$183,N$9,FALSE))),"")</f>
        <v>0</v>
      </c>
      <c r="O20" s="141">
        <f ca="1">IFERROR(IF((VLOOKUP($E20,'NEA Backsheet'!$D$5:$CB$183,O$9,FALSE))="","",(VLOOKUP($E20,'NEA Backsheet'!$D$5:$CB$183,O$9,FALSE))),"")</f>
        <v>3178.535632998914</v>
      </c>
      <c r="P20" s="134">
        <f ca="1">IFERROR(IF((VLOOKUP($E20,'NEA Backsheet'!$D$5:$CB$183,P$9,FALSE))="","",(VLOOKUP($E20,'NEA Backsheet'!$D$5:$CB$183,P$9,FALSE))),"")</f>
        <v>0</v>
      </c>
      <c r="Q20" s="131">
        <f ca="1">IFERROR(IF((VLOOKUP($E20,'NEA Backsheet'!$D$5:$CB$183,Q$9,FALSE))="","",(VLOOKUP($E20,'NEA Backsheet'!$D$5:$CB$183,Q$9,FALSE))),"")</f>
        <v>0</v>
      </c>
      <c r="R20" s="133">
        <f ca="1">IFERROR(IF((VLOOKUP($E20,'NEA Backsheet'!$D$5:$CB$183,R$9,FALSE))="","",(VLOOKUP($E20,'NEA Backsheet'!$D$5:$CB$183,R$9,FALSE))),"")</f>
        <v>0</v>
      </c>
    </row>
    <row r="21" spans="1:18" ht="15" customHeight="1" x14ac:dyDescent="0.3">
      <c r="A21" s="60">
        <v>7</v>
      </c>
      <c r="B21" s="101" t="str">
        <f ca="1">IFERROR(IF((VLOOKUP($E21,'Org List'!$AJ$10:$AL$188,3,FALSE))="","",(VLOOKUP($E21,'Org List'!$AJ$10:$AL$188,3,FALSE))),"")</f>
        <v/>
      </c>
      <c r="C21" s="102" t="str">
        <f ca="1">IFERROR(IF((VLOOKUP($E21,'Org List'!$AO$10:$AQ$188,3,FALSE))="","",(VLOOKUP($E21,'Org List'!$AO$10:$AQ$188,3,FALSE))),"")</f>
        <v>North West Region</v>
      </c>
      <c r="D21" s="123" t="str">
        <f ca="1">IFERROR(IF((VLOOKUP($E21,'Org List'!$AT$10:$AV$188,3,FALSE))="","",(VLOOKUP($E21,'Org List'!$AT$10:$AV$188,3,FALSE))),"")</f>
        <v/>
      </c>
      <c r="E21" s="101" t="str">
        <f t="shared" ca="1" si="0"/>
        <v>E12000002</v>
      </c>
      <c r="F21" s="103" t="str">
        <f ca="1">IF(E21="","",VLOOKUP(E21,'Org List'!$J$9:$K$488,2,0))</f>
        <v>North West Region</v>
      </c>
      <c r="G21" s="130">
        <f ca="1">IFERROR(IF((VLOOKUP($E21,'NEA Backsheet'!$D$5:$CB$183,G$9,FALSE))="","",(VLOOKUP($E21,'NEA Backsheet'!$D$5:$CB$183,G$9,FALSE))),"")</f>
        <v>3064.2619203251879</v>
      </c>
      <c r="H21" s="131">
        <f ca="1">IFERROR(IF((VLOOKUP($E21,'NEA Backsheet'!$D$5:$CB$183,H$9,FALSE))="","",(VLOOKUP($E21,'NEA Backsheet'!$D$5:$CB$183,H$9,FALSE))),"")</f>
        <v>3079.444915446401</v>
      </c>
      <c r="I21" s="131">
        <f ca="1">IFERROR(IF((VLOOKUP($E21,'NEA Backsheet'!$D$5:$CB$183,I$9,FALSE))="","",(VLOOKUP($E21,'NEA Backsheet'!$D$5:$CB$183,I$9,FALSE))),"")</f>
        <v>3306.438246589455</v>
      </c>
      <c r="J21" s="132">
        <f ca="1">IFERROR(IF((VLOOKUP($E21,'NEA Backsheet'!$D$5:$CB$183,J$9,FALSE))="","",(VLOOKUP($E21,'NEA Backsheet'!$D$5:$CB$183,J$9,FALSE))),"")</f>
        <v>3223.372051094158</v>
      </c>
      <c r="K21" s="130">
        <f ca="1">IFERROR(IF((VLOOKUP($E21,'NEA Backsheet'!$D$5:$CB$183,K$9,FALSE))="","",(VLOOKUP($E21,'NEA Backsheet'!$D$5:$CB$183,K$9,FALSE))),"")</f>
        <v>0</v>
      </c>
      <c r="L21" s="131">
        <f ca="1">IFERROR(IF((VLOOKUP($E21,'NEA Backsheet'!$D$5:$CB$183,L$9,FALSE))="","",(VLOOKUP($E21,'NEA Backsheet'!$D$5:$CB$183,L$9,FALSE))),"")</f>
        <v>0</v>
      </c>
      <c r="M21" s="131">
        <f ca="1">IFERROR(IF((VLOOKUP($E21,'NEA Backsheet'!$D$5:$CB$183,M$9,FALSE))="","",(VLOOKUP($E21,'NEA Backsheet'!$D$5:$CB$183,M$9,FALSE))),"")</f>
        <v>0</v>
      </c>
      <c r="N21" s="133">
        <f ca="1">IFERROR(IF((VLOOKUP($E21,'NEA Backsheet'!$D$5:$CB$183,N$9,FALSE))="","",(VLOOKUP($E21,'NEA Backsheet'!$D$5:$CB$183,N$9,FALSE))),"")</f>
        <v>0</v>
      </c>
      <c r="O21" s="141">
        <f ca="1">IFERROR(IF((VLOOKUP($E21,'NEA Backsheet'!$D$5:$CB$183,O$9,FALSE))="","",(VLOOKUP($E21,'NEA Backsheet'!$D$5:$CB$183,O$9,FALSE))),"")</f>
        <v>3247.4257306433683</v>
      </c>
      <c r="P21" s="134">
        <f ca="1">IFERROR(IF((VLOOKUP($E21,'NEA Backsheet'!$D$5:$CB$183,P$9,FALSE))="","",(VLOOKUP($E21,'NEA Backsheet'!$D$5:$CB$183,P$9,FALSE))),"")</f>
        <v>0</v>
      </c>
      <c r="Q21" s="131">
        <f ca="1">IFERROR(IF((VLOOKUP($E21,'NEA Backsheet'!$D$5:$CB$183,Q$9,FALSE))="","",(VLOOKUP($E21,'NEA Backsheet'!$D$5:$CB$183,Q$9,FALSE))),"")</f>
        <v>0</v>
      </c>
      <c r="R21" s="133">
        <f ca="1">IFERROR(IF((VLOOKUP($E21,'NEA Backsheet'!$D$5:$CB$183,R$9,FALSE))="","",(VLOOKUP($E21,'NEA Backsheet'!$D$5:$CB$183,R$9,FALSE))),"")</f>
        <v>0</v>
      </c>
    </row>
    <row r="22" spans="1:18" ht="15" customHeight="1" x14ac:dyDescent="0.3">
      <c r="A22" s="60">
        <v>8</v>
      </c>
      <c r="B22" s="101" t="str">
        <f ca="1">IFERROR(IF((VLOOKUP($E22,'Org List'!$AJ$10:$AL$188,3,FALSE))="","",(VLOOKUP($E22,'Org List'!$AJ$10:$AL$188,3,FALSE))),"")</f>
        <v/>
      </c>
      <c r="C22" s="102" t="str">
        <f ca="1">IFERROR(IF((VLOOKUP($E22,'Org List'!$AO$10:$AQ$188,3,FALSE))="","",(VLOOKUP($E22,'Org List'!$AO$10:$AQ$188,3,FALSE))),"")</f>
        <v>Yorkshire and The Humber Region</v>
      </c>
      <c r="D22" s="123" t="str">
        <f ca="1">IFERROR(IF((VLOOKUP($E22,'Org List'!$AT$10:$AV$188,3,FALSE))="","",(VLOOKUP($E22,'Org List'!$AT$10:$AV$188,3,FALSE))),"")</f>
        <v/>
      </c>
      <c r="E22" s="101" t="str">
        <f t="shared" ca="1" si="0"/>
        <v>E12000003</v>
      </c>
      <c r="F22" s="103" t="str">
        <f ca="1">IF(E22="","",VLOOKUP(E22,'Org List'!$J$9:$K$488,2,0))</f>
        <v>Yorkshire and The Humber Region</v>
      </c>
      <c r="G22" s="130">
        <f ca="1">IFERROR(IF((VLOOKUP($E22,'NEA Backsheet'!$D$5:$CB$183,G$9,FALSE))="","",(VLOOKUP($E22,'NEA Backsheet'!$D$5:$CB$183,G$9,FALSE))),"")</f>
        <v>2764.3905042219922</v>
      </c>
      <c r="H22" s="131">
        <f ca="1">IFERROR(IF((VLOOKUP($E22,'NEA Backsheet'!$D$5:$CB$183,H$9,FALSE))="","",(VLOOKUP($E22,'NEA Backsheet'!$D$5:$CB$183,H$9,FALSE))),"")</f>
        <v>2719.8856218837882</v>
      </c>
      <c r="I22" s="131">
        <f ca="1">IFERROR(IF((VLOOKUP($E22,'NEA Backsheet'!$D$5:$CB$183,I$9,FALSE))="","",(VLOOKUP($E22,'NEA Backsheet'!$D$5:$CB$183,I$9,FALSE))),"")</f>
        <v>2853.4495555491949</v>
      </c>
      <c r="J22" s="132">
        <f ca="1">IFERROR(IF((VLOOKUP($E22,'NEA Backsheet'!$D$5:$CB$183,J$9,FALSE))="","",(VLOOKUP($E22,'NEA Backsheet'!$D$5:$CB$183,J$9,FALSE))),"")</f>
        <v>2825.6970018517873</v>
      </c>
      <c r="K22" s="130">
        <f ca="1">IFERROR(IF((VLOOKUP($E22,'NEA Backsheet'!$D$5:$CB$183,K$9,FALSE))="","",(VLOOKUP($E22,'NEA Backsheet'!$D$5:$CB$183,K$9,FALSE))),"")</f>
        <v>0</v>
      </c>
      <c r="L22" s="131">
        <f ca="1">IFERROR(IF((VLOOKUP($E22,'NEA Backsheet'!$D$5:$CB$183,L$9,FALSE))="","",(VLOOKUP($E22,'NEA Backsheet'!$D$5:$CB$183,L$9,FALSE))),"")</f>
        <v>0</v>
      </c>
      <c r="M22" s="131">
        <f ca="1">IFERROR(IF((VLOOKUP($E22,'NEA Backsheet'!$D$5:$CB$183,M$9,FALSE))="","",(VLOOKUP($E22,'NEA Backsheet'!$D$5:$CB$183,M$9,FALSE))),"")</f>
        <v>0</v>
      </c>
      <c r="N22" s="133">
        <f ca="1">IFERROR(IF((VLOOKUP($E22,'NEA Backsheet'!$D$5:$CB$183,N$9,FALSE))="","",(VLOOKUP($E22,'NEA Backsheet'!$D$5:$CB$183,N$9,FALSE))),"")</f>
        <v>0</v>
      </c>
      <c r="O22" s="141">
        <f ca="1">IFERROR(IF((VLOOKUP($E22,'NEA Backsheet'!$D$5:$CB$183,O$9,FALSE))="","",(VLOOKUP($E22,'NEA Backsheet'!$D$5:$CB$183,O$9,FALSE))),"")</f>
        <v>2851.9743138086897</v>
      </c>
      <c r="P22" s="134">
        <f ca="1">IFERROR(IF((VLOOKUP($E22,'NEA Backsheet'!$D$5:$CB$183,P$9,FALSE))="","",(VLOOKUP($E22,'NEA Backsheet'!$D$5:$CB$183,P$9,FALSE))),"")</f>
        <v>0</v>
      </c>
      <c r="Q22" s="131">
        <f ca="1">IFERROR(IF((VLOOKUP($E22,'NEA Backsheet'!$D$5:$CB$183,Q$9,FALSE))="","",(VLOOKUP($E22,'NEA Backsheet'!$D$5:$CB$183,Q$9,FALSE))),"")</f>
        <v>0</v>
      </c>
      <c r="R22" s="133">
        <f ca="1">IFERROR(IF((VLOOKUP($E22,'NEA Backsheet'!$D$5:$CB$183,R$9,FALSE))="","",(VLOOKUP($E22,'NEA Backsheet'!$D$5:$CB$183,R$9,FALSE))),"")</f>
        <v>0</v>
      </c>
    </row>
    <row r="23" spans="1:18" ht="15" customHeight="1" x14ac:dyDescent="0.3">
      <c r="A23" s="60">
        <v>9</v>
      </c>
      <c r="B23" s="101" t="str">
        <f ca="1">IFERROR(IF((VLOOKUP($E23,'Org List'!$AJ$10:$AL$188,3,FALSE))="","",(VLOOKUP($E23,'Org List'!$AJ$10:$AL$188,3,FALSE))),"")</f>
        <v/>
      </c>
      <c r="C23" s="102" t="str">
        <f ca="1">IFERROR(IF((VLOOKUP($E23,'Org List'!$AO$10:$AQ$188,3,FALSE))="","",(VLOOKUP($E23,'Org List'!$AO$10:$AQ$188,3,FALSE))),"")</f>
        <v>East Midlands Region</v>
      </c>
      <c r="D23" s="123" t="str">
        <f ca="1">IFERROR(IF((VLOOKUP($E23,'Org List'!$AT$10:$AV$188,3,FALSE))="","",(VLOOKUP($E23,'Org List'!$AT$10:$AV$188,3,FALSE))),"")</f>
        <v/>
      </c>
      <c r="E23" s="101" t="str">
        <f t="shared" ca="1" si="0"/>
        <v>E12000004</v>
      </c>
      <c r="F23" s="103" t="str">
        <f ca="1">IF(E23="","",VLOOKUP(E23,'Org List'!$J$9:$K$488,2,0))</f>
        <v>East Midlands Region</v>
      </c>
      <c r="G23" s="130">
        <f ca="1">IFERROR(IF((VLOOKUP($E23,'NEA Backsheet'!$D$5:$CB$183,G$9,FALSE))="","",(VLOOKUP($E23,'NEA Backsheet'!$D$5:$CB$183,G$9,FALSE))),"")</f>
        <v>2677.0412870397636</v>
      </c>
      <c r="H23" s="131">
        <f ca="1">IFERROR(IF((VLOOKUP($E23,'NEA Backsheet'!$D$5:$CB$183,H$9,FALSE))="","",(VLOOKUP($E23,'NEA Backsheet'!$D$5:$CB$183,H$9,FALSE))),"")</f>
        <v>2662.4128265398826</v>
      </c>
      <c r="I23" s="131">
        <f ca="1">IFERROR(IF((VLOOKUP($E23,'NEA Backsheet'!$D$5:$CB$183,I$9,FALSE))="","",(VLOOKUP($E23,'NEA Backsheet'!$D$5:$CB$183,I$9,FALSE))),"")</f>
        <v>2754.4588299255902</v>
      </c>
      <c r="J23" s="132">
        <f ca="1">IFERROR(IF((VLOOKUP($E23,'NEA Backsheet'!$D$5:$CB$183,J$9,FALSE))="","",(VLOOKUP($E23,'NEA Backsheet'!$D$5:$CB$183,J$9,FALSE))),"")</f>
        <v>2750.4195592601577</v>
      </c>
      <c r="K23" s="130">
        <f ca="1">IFERROR(IF((VLOOKUP($E23,'NEA Backsheet'!$D$5:$CB$183,K$9,FALSE))="","",(VLOOKUP($E23,'NEA Backsheet'!$D$5:$CB$183,K$9,FALSE))),"")</f>
        <v>0</v>
      </c>
      <c r="L23" s="131">
        <f ca="1">IFERROR(IF((VLOOKUP($E23,'NEA Backsheet'!$D$5:$CB$183,L$9,FALSE))="","",(VLOOKUP($E23,'NEA Backsheet'!$D$5:$CB$183,L$9,FALSE))),"")</f>
        <v>0</v>
      </c>
      <c r="M23" s="131">
        <f ca="1">IFERROR(IF((VLOOKUP($E23,'NEA Backsheet'!$D$5:$CB$183,M$9,FALSE))="","",(VLOOKUP($E23,'NEA Backsheet'!$D$5:$CB$183,M$9,FALSE))),"")</f>
        <v>0</v>
      </c>
      <c r="N23" s="133">
        <f ca="1">IFERROR(IF((VLOOKUP($E23,'NEA Backsheet'!$D$5:$CB$183,N$9,FALSE))="","",(VLOOKUP($E23,'NEA Backsheet'!$D$5:$CB$183,N$9,FALSE))),"")</f>
        <v>0</v>
      </c>
      <c r="O23" s="141">
        <f ca="1">IFERROR(IF((VLOOKUP($E23,'NEA Backsheet'!$D$5:$CB$183,O$9,FALSE))="","",(VLOOKUP($E23,'NEA Backsheet'!$D$5:$CB$183,O$9,FALSE))),"")</f>
        <v>2679.0820344397325</v>
      </c>
      <c r="P23" s="134">
        <f ca="1">IFERROR(IF((VLOOKUP($E23,'NEA Backsheet'!$D$5:$CB$183,P$9,FALSE))="","",(VLOOKUP($E23,'NEA Backsheet'!$D$5:$CB$183,P$9,FALSE))),"")</f>
        <v>0</v>
      </c>
      <c r="Q23" s="131">
        <f ca="1">IFERROR(IF((VLOOKUP($E23,'NEA Backsheet'!$D$5:$CB$183,Q$9,FALSE))="","",(VLOOKUP($E23,'NEA Backsheet'!$D$5:$CB$183,Q$9,FALSE))),"")</f>
        <v>0</v>
      </c>
      <c r="R23" s="133">
        <f ca="1">IFERROR(IF((VLOOKUP($E23,'NEA Backsheet'!$D$5:$CB$183,R$9,FALSE))="","",(VLOOKUP($E23,'NEA Backsheet'!$D$5:$CB$183,R$9,FALSE))),"")</f>
        <v>0</v>
      </c>
    </row>
    <row r="24" spans="1:18" ht="15" customHeight="1" x14ac:dyDescent="0.3">
      <c r="A24" s="60">
        <v>10</v>
      </c>
      <c r="B24" s="101" t="str">
        <f ca="1">IFERROR(IF((VLOOKUP($E24,'Org List'!$AJ$10:$AL$188,3,FALSE))="","",(VLOOKUP($E24,'Org List'!$AJ$10:$AL$188,3,FALSE))),"")</f>
        <v/>
      </c>
      <c r="C24" s="102" t="str">
        <f ca="1">IFERROR(IF((VLOOKUP($E24,'Org List'!$AO$10:$AQ$188,3,FALSE))="","",(VLOOKUP($E24,'Org List'!$AO$10:$AQ$188,3,FALSE))),"")</f>
        <v>West Midlands Region</v>
      </c>
      <c r="D24" s="123" t="str">
        <f ca="1">IFERROR(IF((VLOOKUP($E24,'Org List'!$AT$10:$AV$188,3,FALSE))="","",(VLOOKUP($E24,'Org List'!$AT$10:$AV$188,3,FALSE))),"")</f>
        <v/>
      </c>
      <c r="E24" s="101" t="str">
        <f t="shared" ca="1" si="0"/>
        <v>E12000005</v>
      </c>
      <c r="F24" s="103" t="str">
        <f ca="1">IF(E24="","",VLOOKUP(E24,'Org List'!$J$9:$K$488,2,0))</f>
        <v>West Midlands Region</v>
      </c>
      <c r="G24" s="130">
        <f ca="1">IFERROR(IF((VLOOKUP($E24,'NEA Backsheet'!$D$5:$CB$183,G$9,FALSE))="","",(VLOOKUP($E24,'NEA Backsheet'!$D$5:$CB$183,G$9,FALSE))),"")</f>
        <v>2840.5051518039681</v>
      </c>
      <c r="H24" s="131">
        <f ca="1">IFERROR(IF((VLOOKUP($E24,'NEA Backsheet'!$D$5:$CB$183,H$9,FALSE))="","",(VLOOKUP($E24,'NEA Backsheet'!$D$5:$CB$183,H$9,FALSE))),"")</f>
        <v>2779.1292392766736</v>
      </c>
      <c r="I24" s="131">
        <f ca="1">IFERROR(IF((VLOOKUP($E24,'NEA Backsheet'!$D$5:$CB$183,I$9,FALSE))="","",(VLOOKUP($E24,'NEA Backsheet'!$D$5:$CB$183,I$9,FALSE))),"")</f>
        <v>2866.5072144135661</v>
      </c>
      <c r="J24" s="132">
        <f ca="1">IFERROR(IF((VLOOKUP($E24,'NEA Backsheet'!$D$5:$CB$183,J$9,FALSE))="","",(VLOOKUP($E24,'NEA Backsheet'!$D$5:$CB$183,J$9,FALSE))),"")</f>
        <v>2879.1482411699858</v>
      </c>
      <c r="K24" s="130">
        <f ca="1">IFERROR(IF((VLOOKUP($E24,'NEA Backsheet'!$D$5:$CB$183,K$9,FALSE))="","",(VLOOKUP($E24,'NEA Backsheet'!$D$5:$CB$183,K$9,FALSE))),"")</f>
        <v>0</v>
      </c>
      <c r="L24" s="131">
        <f ca="1">IFERROR(IF((VLOOKUP($E24,'NEA Backsheet'!$D$5:$CB$183,L$9,FALSE))="","",(VLOOKUP($E24,'NEA Backsheet'!$D$5:$CB$183,L$9,FALSE))),"")</f>
        <v>0</v>
      </c>
      <c r="M24" s="131">
        <f ca="1">IFERROR(IF((VLOOKUP($E24,'NEA Backsheet'!$D$5:$CB$183,M$9,FALSE))="","",(VLOOKUP($E24,'NEA Backsheet'!$D$5:$CB$183,M$9,FALSE))),"")</f>
        <v>0</v>
      </c>
      <c r="N24" s="133">
        <f ca="1">IFERROR(IF((VLOOKUP($E24,'NEA Backsheet'!$D$5:$CB$183,N$9,FALSE))="","",(VLOOKUP($E24,'NEA Backsheet'!$D$5:$CB$183,N$9,FALSE))),"")</f>
        <v>0</v>
      </c>
      <c r="O24" s="141">
        <f ca="1">IFERROR(IF((VLOOKUP($E24,'NEA Backsheet'!$D$5:$CB$183,O$9,FALSE))="","",(VLOOKUP($E24,'NEA Backsheet'!$D$5:$CB$183,O$9,FALSE))),"")</f>
        <v>2955.4024238040229</v>
      </c>
      <c r="P24" s="134">
        <f ca="1">IFERROR(IF((VLOOKUP($E24,'NEA Backsheet'!$D$5:$CB$183,P$9,FALSE))="","",(VLOOKUP($E24,'NEA Backsheet'!$D$5:$CB$183,P$9,FALSE))),"")</f>
        <v>0</v>
      </c>
      <c r="Q24" s="131">
        <f ca="1">IFERROR(IF((VLOOKUP($E24,'NEA Backsheet'!$D$5:$CB$183,Q$9,FALSE))="","",(VLOOKUP($E24,'NEA Backsheet'!$D$5:$CB$183,Q$9,FALSE))),"")</f>
        <v>0</v>
      </c>
      <c r="R24" s="133">
        <f ca="1">IFERROR(IF((VLOOKUP($E24,'NEA Backsheet'!$D$5:$CB$183,R$9,FALSE))="","",(VLOOKUP($E24,'NEA Backsheet'!$D$5:$CB$183,R$9,FALSE))),"")</f>
        <v>0</v>
      </c>
    </row>
    <row r="25" spans="1:18" ht="15" customHeight="1" x14ac:dyDescent="0.3">
      <c r="A25" s="60">
        <v>11</v>
      </c>
      <c r="B25" s="101" t="str">
        <f ca="1">IFERROR(IF((VLOOKUP($E25,'Org List'!$AJ$10:$AL$188,3,FALSE))="","",(VLOOKUP($E25,'Org List'!$AJ$10:$AL$188,3,FALSE))),"")</f>
        <v/>
      </c>
      <c r="C25" s="102" t="str">
        <f ca="1">IFERROR(IF((VLOOKUP($E25,'Org List'!$AO$10:$AQ$188,3,FALSE))="","",(VLOOKUP($E25,'Org List'!$AO$10:$AQ$188,3,FALSE))),"")</f>
        <v>East Region</v>
      </c>
      <c r="D25" s="123" t="str">
        <f ca="1">IFERROR(IF((VLOOKUP($E25,'Org List'!$AT$10:$AV$188,3,FALSE))="","",(VLOOKUP($E25,'Org List'!$AT$10:$AV$188,3,FALSE))),"")</f>
        <v/>
      </c>
      <c r="E25" s="101" t="str">
        <f t="shared" ca="1" si="0"/>
        <v>E12000006</v>
      </c>
      <c r="F25" s="103" t="str">
        <f ca="1">IF(E25="","",VLOOKUP(E25,'Org List'!$J$9:$K$488,2,0))</f>
        <v>East Region</v>
      </c>
      <c r="G25" s="130">
        <f ca="1">IFERROR(IF((VLOOKUP($E25,'NEA Backsheet'!$D$5:$CB$183,G$9,FALSE))="","",(VLOOKUP($E25,'NEA Backsheet'!$D$5:$CB$183,G$9,FALSE))),"")</f>
        <v>2566.5589803128901</v>
      </c>
      <c r="H25" s="131">
        <f ca="1">IFERROR(IF((VLOOKUP($E25,'NEA Backsheet'!$D$5:$CB$183,H$9,FALSE))="","",(VLOOKUP($E25,'NEA Backsheet'!$D$5:$CB$183,H$9,FALSE))),"")</f>
        <v>2543.966936812315</v>
      </c>
      <c r="I25" s="131">
        <f ca="1">IFERROR(IF((VLOOKUP($E25,'NEA Backsheet'!$D$5:$CB$183,I$9,FALSE))="","",(VLOOKUP($E25,'NEA Backsheet'!$D$5:$CB$183,I$9,FALSE))),"")</f>
        <v>2647.8275174622186</v>
      </c>
      <c r="J25" s="132">
        <f ca="1">IFERROR(IF((VLOOKUP($E25,'NEA Backsheet'!$D$5:$CB$183,J$9,FALSE))="","",(VLOOKUP($E25,'NEA Backsheet'!$D$5:$CB$183,J$9,FALSE))),"")</f>
        <v>2622.6587869615473</v>
      </c>
      <c r="K25" s="130">
        <f ca="1">IFERROR(IF((VLOOKUP($E25,'NEA Backsheet'!$D$5:$CB$183,K$9,FALSE))="","",(VLOOKUP($E25,'NEA Backsheet'!$D$5:$CB$183,K$9,FALSE))),"")</f>
        <v>0</v>
      </c>
      <c r="L25" s="131">
        <f ca="1">IFERROR(IF((VLOOKUP($E25,'NEA Backsheet'!$D$5:$CB$183,L$9,FALSE))="","",(VLOOKUP($E25,'NEA Backsheet'!$D$5:$CB$183,L$9,FALSE))),"")</f>
        <v>0</v>
      </c>
      <c r="M25" s="131">
        <f ca="1">IFERROR(IF((VLOOKUP($E25,'NEA Backsheet'!$D$5:$CB$183,M$9,FALSE))="","",(VLOOKUP($E25,'NEA Backsheet'!$D$5:$CB$183,M$9,FALSE))),"")</f>
        <v>0</v>
      </c>
      <c r="N25" s="133">
        <f ca="1">IFERROR(IF((VLOOKUP($E25,'NEA Backsheet'!$D$5:$CB$183,N$9,FALSE))="","",(VLOOKUP($E25,'NEA Backsheet'!$D$5:$CB$183,N$9,FALSE))),"")</f>
        <v>0</v>
      </c>
      <c r="O25" s="141">
        <f ca="1">IFERROR(IF((VLOOKUP($E25,'NEA Backsheet'!$D$5:$CB$183,O$9,FALSE))="","",(VLOOKUP($E25,'NEA Backsheet'!$D$5:$CB$183,O$9,FALSE))),"")</f>
        <v>2654.3803734479011</v>
      </c>
      <c r="P25" s="134">
        <f ca="1">IFERROR(IF((VLOOKUP($E25,'NEA Backsheet'!$D$5:$CB$183,P$9,FALSE))="","",(VLOOKUP($E25,'NEA Backsheet'!$D$5:$CB$183,P$9,FALSE))),"")</f>
        <v>0</v>
      </c>
      <c r="Q25" s="131">
        <f ca="1">IFERROR(IF((VLOOKUP($E25,'NEA Backsheet'!$D$5:$CB$183,Q$9,FALSE))="","",(VLOOKUP($E25,'NEA Backsheet'!$D$5:$CB$183,Q$9,FALSE))),"")</f>
        <v>0</v>
      </c>
      <c r="R25" s="133">
        <f ca="1">IFERROR(IF((VLOOKUP($E25,'NEA Backsheet'!$D$5:$CB$183,R$9,FALSE))="","",(VLOOKUP($E25,'NEA Backsheet'!$D$5:$CB$183,R$9,FALSE))),"")</f>
        <v>0</v>
      </c>
    </row>
    <row r="26" spans="1:18" ht="15" customHeight="1" x14ac:dyDescent="0.3">
      <c r="A26" s="60">
        <v>12</v>
      </c>
      <c r="B26" s="101" t="str">
        <f ca="1">IFERROR(IF((VLOOKUP($E26,'Org List'!$AJ$10:$AL$188,3,FALSE))="","",(VLOOKUP($E26,'Org List'!$AJ$10:$AL$188,3,FALSE))),"")</f>
        <v/>
      </c>
      <c r="C26" s="102" t="str">
        <f ca="1">IFERROR(IF((VLOOKUP($E26,'Org List'!$AO$10:$AQ$188,3,FALSE))="","",(VLOOKUP($E26,'Org List'!$AO$10:$AQ$188,3,FALSE))),"")</f>
        <v>London Region</v>
      </c>
      <c r="D26" s="123" t="str">
        <f ca="1">IFERROR(IF((VLOOKUP($E26,'Org List'!$AT$10:$AV$188,3,FALSE))="","",(VLOOKUP($E26,'Org List'!$AT$10:$AV$188,3,FALSE))),"")</f>
        <v/>
      </c>
      <c r="E26" s="101" t="str">
        <f t="shared" ca="1" si="0"/>
        <v>E12000007</v>
      </c>
      <c r="F26" s="103" t="str">
        <f ca="1">IF(E26="","",VLOOKUP(E26,'Org List'!$J$9:$K$488,2,0))</f>
        <v>London Region</v>
      </c>
      <c r="G26" s="130">
        <f ca="1">IFERROR(IF((VLOOKUP($E26,'NEA Backsheet'!$D$5:$CB$183,G$9,FALSE))="","",(VLOOKUP($E26,'NEA Backsheet'!$D$5:$CB$183,G$9,FALSE))),"")</f>
        <v>2226.131801638212</v>
      </c>
      <c r="H26" s="131">
        <f ca="1">IFERROR(IF((VLOOKUP($E26,'NEA Backsheet'!$D$5:$CB$183,H$9,FALSE))="","",(VLOOKUP($E26,'NEA Backsheet'!$D$5:$CB$183,H$9,FALSE))),"")</f>
        <v>2218.7659731491608</v>
      </c>
      <c r="I26" s="131">
        <f ca="1">IFERROR(IF((VLOOKUP($E26,'NEA Backsheet'!$D$5:$CB$183,I$9,FALSE))="","",(VLOOKUP($E26,'NEA Backsheet'!$D$5:$CB$183,I$9,FALSE))),"")</f>
        <v>2310.6507975448203</v>
      </c>
      <c r="J26" s="132">
        <f ca="1">IFERROR(IF((VLOOKUP($E26,'NEA Backsheet'!$D$5:$CB$183,J$9,FALSE))="","",(VLOOKUP($E26,'NEA Backsheet'!$D$5:$CB$183,J$9,FALSE))),"")</f>
        <v>2250.9835551035303</v>
      </c>
      <c r="K26" s="130">
        <f ca="1">IFERROR(IF((VLOOKUP($E26,'NEA Backsheet'!$D$5:$CB$183,K$9,FALSE))="","",(VLOOKUP($E26,'NEA Backsheet'!$D$5:$CB$183,K$9,FALSE))),"")</f>
        <v>0</v>
      </c>
      <c r="L26" s="131">
        <f ca="1">IFERROR(IF((VLOOKUP($E26,'NEA Backsheet'!$D$5:$CB$183,L$9,FALSE))="","",(VLOOKUP($E26,'NEA Backsheet'!$D$5:$CB$183,L$9,FALSE))),"")</f>
        <v>0</v>
      </c>
      <c r="M26" s="131">
        <f ca="1">IFERROR(IF((VLOOKUP($E26,'NEA Backsheet'!$D$5:$CB$183,M$9,FALSE))="","",(VLOOKUP($E26,'NEA Backsheet'!$D$5:$CB$183,M$9,FALSE))),"")</f>
        <v>0</v>
      </c>
      <c r="N26" s="133">
        <f ca="1">IFERROR(IF((VLOOKUP($E26,'NEA Backsheet'!$D$5:$CB$183,N$9,FALSE))="","",(VLOOKUP($E26,'NEA Backsheet'!$D$5:$CB$183,N$9,FALSE))),"")</f>
        <v>0</v>
      </c>
      <c r="O26" s="141">
        <f ca="1">IFERROR(IF((VLOOKUP($E26,'NEA Backsheet'!$D$5:$CB$183,O$9,FALSE))="","",(VLOOKUP($E26,'NEA Backsheet'!$D$5:$CB$183,O$9,FALSE))),"")</f>
        <v>2279.8976645543776</v>
      </c>
      <c r="P26" s="134">
        <f ca="1">IFERROR(IF((VLOOKUP($E26,'NEA Backsheet'!$D$5:$CB$183,P$9,FALSE))="","",(VLOOKUP($E26,'NEA Backsheet'!$D$5:$CB$183,P$9,FALSE))),"")</f>
        <v>0</v>
      </c>
      <c r="Q26" s="131">
        <f ca="1">IFERROR(IF((VLOOKUP($E26,'NEA Backsheet'!$D$5:$CB$183,Q$9,FALSE))="","",(VLOOKUP($E26,'NEA Backsheet'!$D$5:$CB$183,Q$9,FALSE))),"")</f>
        <v>0</v>
      </c>
      <c r="R26" s="133">
        <f ca="1">IFERROR(IF((VLOOKUP($E26,'NEA Backsheet'!$D$5:$CB$183,R$9,FALSE))="","",(VLOOKUP($E26,'NEA Backsheet'!$D$5:$CB$183,R$9,FALSE))),"")</f>
        <v>0</v>
      </c>
    </row>
    <row r="27" spans="1:18" ht="15" customHeight="1" x14ac:dyDescent="0.3">
      <c r="A27" s="60">
        <v>13</v>
      </c>
      <c r="B27" s="101" t="str">
        <f ca="1">IFERROR(IF((VLOOKUP($E27,'Org List'!$AJ$10:$AL$188,3,FALSE))="","",(VLOOKUP($E27,'Org List'!$AJ$10:$AL$188,3,FALSE))),"")</f>
        <v/>
      </c>
      <c r="C27" s="102" t="str">
        <f ca="1">IFERROR(IF((VLOOKUP($E27,'Org List'!$AO$10:$AQ$188,3,FALSE))="","",(VLOOKUP($E27,'Org List'!$AO$10:$AQ$188,3,FALSE))),"")</f>
        <v>South East Region</v>
      </c>
      <c r="D27" s="123" t="str">
        <f ca="1">IFERROR(IF((VLOOKUP($E27,'Org List'!$AT$10:$AV$188,3,FALSE))="","",(VLOOKUP($E27,'Org List'!$AT$10:$AV$188,3,FALSE))),"")</f>
        <v/>
      </c>
      <c r="E27" s="101" t="str">
        <f t="shared" ca="1" si="0"/>
        <v>E12000008</v>
      </c>
      <c r="F27" s="103" t="str">
        <f ca="1">IF(E27="","",VLOOKUP(E27,'Org List'!$J$9:$K$488,2,0))</f>
        <v>South East Region</v>
      </c>
      <c r="G27" s="130">
        <f ca="1">IFERROR(IF((VLOOKUP($E27,'NEA Backsheet'!$D$5:$CB$183,G$9,FALSE))="","",(VLOOKUP($E27,'NEA Backsheet'!$D$5:$CB$183,G$9,FALSE))),"")</f>
        <v>2473.1816272418569</v>
      </c>
      <c r="H27" s="131">
        <f ca="1">IFERROR(IF((VLOOKUP($E27,'NEA Backsheet'!$D$5:$CB$183,H$9,FALSE))="","",(VLOOKUP($E27,'NEA Backsheet'!$D$5:$CB$183,H$9,FALSE))),"")</f>
        <v>2448.0648602067076</v>
      </c>
      <c r="I27" s="131">
        <f ca="1">IFERROR(IF((VLOOKUP($E27,'NEA Backsheet'!$D$5:$CB$183,I$9,FALSE))="","",(VLOOKUP($E27,'NEA Backsheet'!$D$5:$CB$183,I$9,FALSE))),"")</f>
        <v>2546.8401038498287</v>
      </c>
      <c r="J27" s="132">
        <f ca="1">IFERROR(IF((VLOOKUP($E27,'NEA Backsheet'!$D$5:$CB$183,J$9,FALSE))="","",(VLOOKUP($E27,'NEA Backsheet'!$D$5:$CB$183,J$9,FALSE))),"")</f>
        <v>2517.7386529885252</v>
      </c>
      <c r="K27" s="130">
        <f ca="1">IFERROR(IF((VLOOKUP($E27,'NEA Backsheet'!$D$5:$CB$183,K$9,FALSE))="","",(VLOOKUP($E27,'NEA Backsheet'!$D$5:$CB$183,K$9,FALSE))),"")</f>
        <v>0</v>
      </c>
      <c r="L27" s="131">
        <f ca="1">IFERROR(IF((VLOOKUP($E27,'NEA Backsheet'!$D$5:$CB$183,L$9,FALSE))="","",(VLOOKUP($E27,'NEA Backsheet'!$D$5:$CB$183,L$9,FALSE))),"")</f>
        <v>0</v>
      </c>
      <c r="M27" s="131">
        <f ca="1">IFERROR(IF((VLOOKUP($E27,'NEA Backsheet'!$D$5:$CB$183,M$9,FALSE))="","",(VLOOKUP($E27,'NEA Backsheet'!$D$5:$CB$183,M$9,FALSE))),"")</f>
        <v>0</v>
      </c>
      <c r="N27" s="133">
        <f ca="1">IFERROR(IF((VLOOKUP($E27,'NEA Backsheet'!$D$5:$CB$183,N$9,FALSE))="","",(VLOOKUP($E27,'NEA Backsheet'!$D$5:$CB$183,N$9,FALSE))),"")</f>
        <v>0</v>
      </c>
      <c r="O27" s="141">
        <f ca="1">IFERROR(IF((VLOOKUP($E27,'NEA Backsheet'!$D$5:$CB$183,O$9,FALSE))="","",(VLOOKUP($E27,'NEA Backsheet'!$D$5:$CB$183,O$9,FALSE))),"")</f>
        <v>2579.2780133673855</v>
      </c>
      <c r="P27" s="134">
        <f ca="1">IFERROR(IF((VLOOKUP($E27,'NEA Backsheet'!$D$5:$CB$183,P$9,FALSE))="","",(VLOOKUP($E27,'NEA Backsheet'!$D$5:$CB$183,P$9,FALSE))),"")</f>
        <v>0</v>
      </c>
      <c r="Q27" s="131">
        <f ca="1">IFERROR(IF((VLOOKUP($E27,'NEA Backsheet'!$D$5:$CB$183,Q$9,FALSE))="","",(VLOOKUP($E27,'NEA Backsheet'!$D$5:$CB$183,Q$9,FALSE))),"")</f>
        <v>0</v>
      </c>
      <c r="R27" s="133">
        <f ca="1">IFERROR(IF((VLOOKUP($E27,'NEA Backsheet'!$D$5:$CB$183,R$9,FALSE))="","",(VLOOKUP($E27,'NEA Backsheet'!$D$5:$CB$183,R$9,FALSE))),"")</f>
        <v>0</v>
      </c>
    </row>
    <row r="28" spans="1:18" ht="15" customHeight="1" x14ac:dyDescent="0.3">
      <c r="A28" s="60">
        <v>14</v>
      </c>
      <c r="B28" s="101" t="str">
        <f ca="1">IFERROR(IF((VLOOKUP($E28,'Org List'!$AJ$10:$AL$188,3,FALSE))="","",(VLOOKUP($E28,'Org List'!$AJ$10:$AL$188,3,FALSE))),"")</f>
        <v/>
      </c>
      <c r="C28" s="102" t="str">
        <f ca="1">IFERROR(IF((VLOOKUP($E28,'Org List'!$AO$10:$AQ$188,3,FALSE))="","",(VLOOKUP($E28,'Org List'!$AO$10:$AQ$188,3,FALSE))),"")</f>
        <v>South West Region</v>
      </c>
      <c r="D28" s="123" t="str">
        <f ca="1">IFERROR(IF((VLOOKUP($E28,'Org List'!$AT$10:$AV$188,3,FALSE))="","",(VLOOKUP($E28,'Org List'!$AT$10:$AV$188,3,FALSE))),"")</f>
        <v/>
      </c>
      <c r="E28" s="101" t="str">
        <f t="shared" ca="1" si="0"/>
        <v>E12000009</v>
      </c>
      <c r="F28" s="103" t="str">
        <f ca="1">IF(E28="","",VLOOKUP(E28,'Org List'!$J$9:$K$488,2,0))</f>
        <v>South West Region</v>
      </c>
      <c r="G28" s="130">
        <f ca="1">IFERROR(IF((VLOOKUP($E28,'NEA Backsheet'!$D$5:$CB$183,G$9,FALSE))="","",(VLOOKUP($E28,'NEA Backsheet'!$D$5:$CB$183,G$9,FALSE))),"")</f>
        <v>2647.9898960193386</v>
      </c>
      <c r="H28" s="131">
        <f ca="1">IFERROR(IF((VLOOKUP($E28,'NEA Backsheet'!$D$5:$CB$183,H$9,FALSE))="","",(VLOOKUP($E28,'NEA Backsheet'!$D$5:$CB$183,H$9,FALSE))),"")</f>
        <v>2639.4940616284343</v>
      </c>
      <c r="I28" s="131">
        <f ca="1">IFERROR(IF((VLOOKUP($E28,'NEA Backsheet'!$D$5:$CB$183,I$9,FALSE))="","",(VLOOKUP($E28,'NEA Backsheet'!$D$5:$CB$183,I$9,FALSE))),"")</f>
        <v>2810.5062532594002</v>
      </c>
      <c r="J28" s="132">
        <f ca="1">IFERROR(IF((VLOOKUP($E28,'NEA Backsheet'!$D$5:$CB$183,J$9,FALSE))="","",(VLOOKUP($E28,'NEA Backsheet'!$D$5:$CB$183,J$9,FALSE))),"")</f>
        <v>2798.7265126229127</v>
      </c>
      <c r="K28" s="130">
        <f ca="1">IFERROR(IF((VLOOKUP($E28,'NEA Backsheet'!$D$5:$CB$183,K$9,FALSE))="","",(VLOOKUP($E28,'NEA Backsheet'!$D$5:$CB$183,K$9,FALSE))),"")</f>
        <v>0</v>
      </c>
      <c r="L28" s="131">
        <f ca="1">IFERROR(IF((VLOOKUP($E28,'NEA Backsheet'!$D$5:$CB$183,L$9,FALSE))="","",(VLOOKUP($E28,'NEA Backsheet'!$D$5:$CB$183,L$9,FALSE))),"")</f>
        <v>0</v>
      </c>
      <c r="M28" s="131">
        <f ca="1">IFERROR(IF((VLOOKUP($E28,'NEA Backsheet'!$D$5:$CB$183,M$9,FALSE))="","",(VLOOKUP($E28,'NEA Backsheet'!$D$5:$CB$183,M$9,FALSE))),"")</f>
        <v>0</v>
      </c>
      <c r="N28" s="133">
        <f ca="1">IFERROR(IF((VLOOKUP($E28,'NEA Backsheet'!$D$5:$CB$183,N$9,FALSE))="","",(VLOOKUP($E28,'NEA Backsheet'!$D$5:$CB$183,N$9,FALSE))),"")</f>
        <v>0</v>
      </c>
      <c r="O28" s="141">
        <f ca="1">IFERROR(IF((VLOOKUP($E28,'NEA Backsheet'!$D$5:$CB$183,O$9,FALSE))="","",(VLOOKUP($E28,'NEA Backsheet'!$D$5:$CB$183,O$9,FALSE))),"")</f>
        <v>2791.8007301985376</v>
      </c>
      <c r="P28" s="134">
        <f ca="1">IFERROR(IF((VLOOKUP($E28,'NEA Backsheet'!$D$5:$CB$183,P$9,FALSE))="","",(VLOOKUP($E28,'NEA Backsheet'!$D$5:$CB$183,P$9,FALSE))),"")</f>
        <v>0</v>
      </c>
      <c r="Q28" s="131">
        <f ca="1">IFERROR(IF((VLOOKUP($E28,'NEA Backsheet'!$D$5:$CB$183,Q$9,FALSE))="","",(VLOOKUP($E28,'NEA Backsheet'!$D$5:$CB$183,Q$9,FALSE))),"")</f>
        <v>0</v>
      </c>
      <c r="R28" s="133">
        <f ca="1">IFERROR(IF((VLOOKUP($E28,'NEA Backsheet'!$D$5:$CB$183,R$9,FALSE))="","",(VLOOKUP($E28,'NEA Backsheet'!$D$5:$CB$183,R$9,FALSE))),"")</f>
        <v>0</v>
      </c>
    </row>
    <row r="29" spans="1:18" ht="15" customHeight="1" x14ac:dyDescent="0.3">
      <c r="A29" s="60">
        <v>15</v>
      </c>
      <c r="B29" s="101" t="str">
        <f ca="1">IFERROR(IF((VLOOKUP($E29,'Org List'!$AJ$10:$AL$188,3,FALSE))="","",(VLOOKUP($E29,'Org List'!$AJ$10:$AL$188,3,FALSE))),"")</f>
        <v>NHS England North (Yorkshire And Humber)</v>
      </c>
      <c r="C29" s="102" t="str">
        <f ca="1">IFERROR(IF((VLOOKUP($E29,'Org List'!$AO$10:$AQ$188,3,FALSE))="","",(VLOOKUP($E29,'Org List'!$AO$10:$AQ$188,3,FALSE))),"")</f>
        <v/>
      </c>
      <c r="D29" s="123" t="str">
        <f ca="1">IFERROR(IF((VLOOKUP($E29,'Org List'!$AT$10:$AV$188,3,FALSE))="","",(VLOOKUP($E29,'Org List'!$AT$10:$AV$188,3,FALSE))),"")</f>
        <v>NHS England North (Yorkshire And Humber)</v>
      </c>
      <c r="E29" s="101" t="str">
        <f t="shared" ca="1" si="0"/>
        <v>Q72</v>
      </c>
      <c r="F29" s="103" t="str">
        <f ca="1">IF(E29="","",VLOOKUP(E29,'Org List'!$J$9:$K$488,2,0))</f>
        <v>NHS England North (Yorkshire And Humber)</v>
      </c>
      <c r="G29" s="130">
        <f ca="1">IFERROR(IF((VLOOKUP($E29,'NEA Backsheet'!$D$5:$CB$183,G$9,FALSE))="","",(VLOOKUP($E29,'NEA Backsheet'!$D$5:$CB$183,G$9,FALSE))),"")</f>
        <v>2764.3905042219922</v>
      </c>
      <c r="H29" s="131">
        <f ca="1">IFERROR(IF((VLOOKUP($E29,'NEA Backsheet'!$D$5:$CB$183,H$9,FALSE))="","",(VLOOKUP($E29,'NEA Backsheet'!$D$5:$CB$183,H$9,FALSE))),"")</f>
        <v>2719.8856218837882</v>
      </c>
      <c r="I29" s="131">
        <f ca="1">IFERROR(IF((VLOOKUP($E29,'NEA Backsheet'!$D$5:$CB$183,I$9,FALSE))="","",(VLOOKUP($E29,'NEA Backsheet'!$D$5:$CB$183,I$9,FALSE))),"")</f>
        <v>2853.4495555491949</v>
      </c>
      <c r="J29" s="132">
        <f ca="1">IFERROR(IF((VLOOKUP($E29,'NEA Backsheet'!$D$5:$CB$183,J$9,FALSE))="","",(VLOOKUP($E29,'NEA Backsheet'!$D$5:$CB$183,J$9,FALSE))),"")</f>
        <v>2825.6970018517873</v>
      </c>
      <c r="K29" s="130">
        <f ca="1">IFERROR(IF((VLOOKUP($E29,'NEA Backsheet'!$D$5:$CB$183,K$9,FALSE))="","",(VLOOKUP($E29,'NEA Backsheet'!$D$5:$CB$183,K$9,FALSE))),"")</f>
        <v>0</v>
      </c>
      <c r="L29" s="131">
        <f ca="1">IFERROR(IF((VLOOKUP($E29,'NEA Backsheet'!$D$5:$CB$183,L$9,FALSE))="","",(VLOOKUP($E29,'NEA Backsheet'!$D$5:$CB$183,L$9,FALSE))),"")</f>
        <v>0</v>
      </c>
      <c r="M29" s="131">
        <f ca="1">IFERROR(IF((VLOOKUP($E29,'NEA Backsheet'!$D$5:$CB$183,M$9,FALSE))="","",(VLOOKUP($E29,'NEA Backsheet'!$D$5:$CB$183,M$9,FALSE))),"")</f>
        <v>0</v>
      </c>
      <c r="N29" s="133">
        <f ca="1">IFERROR(IF((VLOOKUP($E29,'NEA Backsheet'!$D$5:$CB$183,N$9,FALSE))="","",(VLOOKUP($E29,'NEA Backsheet'!$D$5:$CB$183,N$9,FALSE))),"")</f>
        <v>0</v>
      </c>
      <c r="O29" s="141">
        <f ca="1">IFERROR(IF((VLOOKUP($E29,'NEA Backsheet'!$D$5:$CB$183,O$9,FALSE))="","",(VLOOKUP($E29,'NEA Backsheet'!$D$5:$CB$183,O$9,FALSE))),"")</f>
        <v>2851.9743138086897</v>
      </c>
      <c r="P29" s="134">
        <f ca="1">IFERROR(IF((VLOOKUP($E29,'NEA Backsheet'!$D$5:$CB$183,P$9,FALSE))="","",(VLOOKUP($E29,'NEA Backsheet'!$D$5:$CB$183,P$9,FALSE))),"")</f>
        <v>0</v>
      </c>
      <c r="Q29" s="131">
        <f ca="1">IFERROR(IF((VLOOKUP($E29,'NEA Backsheet'!$D$5:$CB$183,Q$9,FALSE))="","",(VLOOKUP($E29,'NEA Backsheet'!$D$5:$CB$183,Q$9,FALSE))),"")</f>
        <v>0</v>
      </c>
      <c r="R29" s="133">
        <f ca="1">IFERROR(IF((VLOOKUP($E29,'NEA Backsheet'!$D$5:$CB$183,R$9,FALSE))="","",(VLOOKUP($E29,'NEA Backsheet'!$D$5:$CB$183,R$9,FALSE))),"")</f>
        <v>0</v>
      </c>
    </row>
    <row r="30" spans="1:18" ht="15" customHeight="1" x14ac:dyDescent="0.3">
      <c r="A30" s="60">
        <v>16</v>
      </c>
      <c r="B30" s="101" t="str">
        <f ca="1">IFERROR(IF((VLOOKUP($E30,'Org List'!$AJ$10:$AL$188,3,FALSE))="","",(VLOOKUP($E30,'Org List'!$AJ$10:$AL$188,3,FALSE))),"")</f>
        <v>NHS England North (Cumbria And North East)</v>
      </c>
      <c r="C30" s="102" t="str">
        <f ca="1">IFERROR(IF((VLOOKUP($E30,'Org List'!$AO$10:$AQ$188,3,FALSE))="","",(VLOOKUP($E30,'Org List'!$AO$10:$AQ$188,3,FALSE))),"")</f>
        <v/>
      </c>
      <c r="D30" s="123" t="str">
        <f ca="1">IFERROR(IF((VLOOKUP($E30,'Org List'!$AT$10:$AV$188,3,FALSE))="","",(VLOOKUP($E30,'Org List'!$AT$10:$AV$188,3,FALSE))),"")</f>
        <v>NHS England North (Cumbria And North East)</v>
      </c>
      <c r="E30" s="101" t="str">
        <f t="shared" ca="1" si="0"/>
        <v>Q74</v>
      </c>
      <c r="F30" s="103" t="str">
        <f ca="1">IF(E30="","",VLOOKUP(E30,'Org List'!$J$9:$K$488,2,0))</f>
        <v>NHS England North (Cumbria And North East)</v>
      </c>
      <c r="G30" s="130">
        <f ca="1">IFERROR(IF((VLOOKUP($E30,'NEA Backsheet'!$D$5:$CB$183,G$9,FALSE))="","",(VLOOKUP($E30,'NEA Backsheet'!$D$5:$CB$183,G$9,FALSE))),"")</f>
        <v>2986.144709878793</v>
      </c>
      <c r="H30" s="131">
        <f ca="1">IFERROR(IF((VLOOKUP($E30,'NEA Backsheet'!$D$5:$CB$183,H$9,FALSE))="","",(VLOOKUP($E30,'NEA Backsheet'!$D$5:$CB$183,H$9,FALSE))),"")</f>
        <v>3001.12480657176</v>
      </c>
      <c r="I30" s="131">
        <f ca="1">IFERROR(IF((VLOOKUP($E30,'NEA Backsheet'!$D$5:$CB$183,I$9,FALSE))="","",(VLOOKUP($E30,'NEA Backsheet'!$D$5:$CB$183,I$9,FALSE))),"")</f>
        <v>3184.9174737930462</v>
      </c>
      <c r="J30" s="132">
        <f ca="1">IFERROR(IF((VLOOKUP($E30,'NEA Backsheet'!$D$5:$CB$183,J$9,FALSE))="","",(VLOOKUP($E30,'NEA Backsheet'!$D$5:$CB$183,J$9,FALSE))),"")</f>
        <v>3154.0665482375471</v>
      </c>
      <c r="K30" s="130">
        <f ca="1">IFERROR(IF((VLOOKUP($E30,'NEA Backsheet'!$D$5:$CB$183,K$9,FALSE))="","",(VLOOKUP($E30,'NEA Backsheet'!$D$5:$CB$183,K$9,FALSE))),"")</f>
        <v>0</v>
      </c>
      <c r="L30" s="131">
        <f ca="1">IFERROR(IF((VLOOKUP($E30,'NEA Backsheet'!$D$5:$CB$183,L$9,FALSE))="","",(VLOOKUP($E30,'NEA Backsheet'!$D$5:$CB$183,L$9,FALSE))),"")</f>
        <v>0</v>
      </c>
      <c r="M30" s="131">
        <f ca="1">IFERROR(IF((VLOOKUP($E30,'NEA Backsheet'!$D$5:$CB$183,M$9,FALSE))="","",(VLOOKUP($E30,'NEA Backsheet'!$D$5:$CB$183,M$9,FALSE))),"")</f>
        <v>0</v>
      </c>
      <c r="N30" s="133">
        <f ca="1">IFERROR(IF((VLOOKUP($E30,'NEA Backsheet'!$D$5:$CB$183,N$9,FALSE))="","",(VLOOKUP($E30,'NEA Backsheet'!$D$5:$CB$183,N$9,FALSE))),"")</f>
        <v>0</v>
      </c>
      <c r="O30" s="141">
        <f ca="1">IFERROR(IF((VLOOKUP($E30,'NEA Backsheet'!$D$5:$CB$183,O$9,FALSE))="","",(VLOOKUP($E30,'NEA Backsheet'!$D$5:$CB$183,O$9,FALSE))),"")</f>
        <v>3141.2654930874419</v>
      </c>
      <c r="P30" s="134">
        <f ca="1">IFERROR(IF((VLOOKUP($E30,'NEA Backsheet'!$D$5:$CB$183,P$9,FALSE))="","",(VLOOKUP($E30,'NEA Backsheet'!$D$5:$CB$183,P$9,FALSE))),"")</f>
        <v>0</v>
      </c>
      <c r="Q30" s="131">
        <f ca="1">IFERROR(IF((VLOOKUP($E30,'NEA Backsheet'!$D$5:$CB$183,Q$9,FALSE))="","",(VLOOKUP($E30,'NEA Backsheet'!$D$5:$CB$183,Q$9,FALSE))),"")</f>
        <v>0</v>
      </c>
      <c r="R30" s="133">
        <f ca="1">IFERROR(IF((VLOOKUP($E30,'NEA Backsheet'!$D$5:$CB$183,R$9,FALSE))="","",(VLOOKUP($E30,'NEA Backsheet'!$D$5:$CB$183,R$9,FALSE))),"")</f>
        <v>0</v>
      </c>
    </row>
    <row r="31" spans="1:18" ht="15" customHeight="1" x14ac:dyDescent="0.3">
      <c r="A31" s="60">
        <v>17</v>
      </c>
      <c r="B31" s="101" t="str">
        <f ca="1">IFERROR(IF((VLOOKUP($E31,'Org List'!$AJ$10:$AL$188,3,FALSE))="","",(VLOOKUP($E31,'Org List'!$AJ$10:$AL$188,3,FALSE))),"")</f>
        <v>NHS England North (Cheshire And Merseyside)</v>
      </c>
      <c r="C31" s="102" t="str">
        <f ca="1">IFERROR(IF((VLOOKUP($E31,'Org List'!$AO$10:$AQ$188,3,FALSE))="","",(VLOOKUP($E31,'Org List'!$AO$10:$AQ$188,3,FALSE))),"")</f>
        <v/>
      </c>
      <c r="D31" s="123" t="str">
        <f ca="1">IFERROR(IF((VLOOKUP($E31,'Org List'!$AT$10:$AV$188,3,FALSE))="","",(VLOOKUP($E31,'Org List'!$AT$10:$AV$188,3,FALSE))),"")</f>
        <v>NHS England North (Cheshire And Merseyside)</v>
      </c>
      <c r="E31" s="101" t="str">
        <f t="shared" ca="1" si="0"/>
        <v>Q75</v>
      </c>
      <c r="F31" s="103" t="str">
        <f ca="1">IF(E31="","",VLOOKUP(E31,'Org List'!$J$9:$K$488,2,0))</f>
        <v>NHS England North (Cheshire And Merseyside)</v>
      </c>
      <c r="G31" s="130">
        <f ca="1">IFERROR(IF((VLOOKUP($E31,'NEA Backsheet'!$D$5:$CB$183,G$9,FALSE))="","",(VLOOKUP($E31,'NEA Backsheet'!$D$5:$CB$183,G$9,FALSE))),"")</f>
        <v>3313.5741178370313</v>
      </c>
      <c r="H31" s="131">
        <f ca="1">IFERROR(IF((VLOOKUP($E31,'NEA Backsheet'!$D$5:$CB$183,H$9,FALSE))="","",(VLOOKUP($E31,'NEA Backsheet'!$D$5:$CB$183,H$9,FALSE))),"")</f>
        <v>3324.4873631274959</v>
      </c>
      <c r="I31" s="131">
        <f ca="1">IFERROR(IF((VLOOKUP($E31,'NEA Backsheet'!$D$5:$CB$183,I$9,FALSE))="","",(VLOOKUP($E31,'NEA Backsheet'!$D$5:$CB$183,I$9,FALSE))),"")</f>
        <v>3473.0965077351434</v>
      </c>
      <c r="J31" s="132">
        <f ca="1">IFERROR(IF((VLOOKUP($E31,'NEA Backsheet'!$D$5:$CB$183,J$9,FALSE))="","",(VLOOKUP($E31,'NEA Backsheet'!$D$5:$CB$183,J$9,FALSE))),"")</f>
        <v>3445.8648971440603</v>
      </c>
      <c r="K31" s="130">
        <f ca="1">IFERROR(IF((VLOOKUP($E31,'NEA Backsheet'!$D$5:$CB$183,K$9,FALSE))="","",(VLOOKUP($E31,'NEA Backsheet'!$D$5:$CB$183,K$9,FALSE))),"")</f>
        <v>0</v>
      </c>
      <c r="L31" s="131">
        <f ca="1">IFERROR(IF((VLOOKUP($E31,'NEA Backsheet'!$D$5:$CB$183,L$9,FALSE))="","",(VLOOKUP($E31,'NEA Backsheet'!$D$5:$CB$183,L$9,FALSE))),"")</f>
        <v>0</v>
      </c>
      <c r="M31" s="131">
        <f ca="1">IFERROR(IF((VLOOKUP($E31,'NEA Backsheet'!$D$5:$CB$183,M$9,FALSE))="","",(VLOOKUP($E31,'NEA Backsheet'!$D$5:$CB$183,M$9,FALSE))),"")</f>
        <v>0</v>
      </c>
      <c r="N31" s="133">
        <f ca="1">IFERROR(IF((VLOOKUP($E31,'NEA Backsheet'!$D$5:$CB$183,N$9,FALSE))="","",(VLOOKUP($E31,'NEA Backsheet'!$D$5:$CB$183,N$9,FALSE))),"")</f>
        <v>0</v>
      </c>
      <c r="O31" s="141">
        <f ca="1">IFERROR(IF((VLOOKUP($E31,'NEA Backsheet'!$D$5:$CB$183,O$9,FALSE))="","",(VLOOKUP($E31,'NEA Backsheet'!$D$5:$CB$183,O$9,FALSE))),"")</f>
        <v>3383.5845930249407</v>
      </c>
      <c r="P31" s="134">
        <f ca="1">IFERROR(IF((VLOOKUP($E31,'NEA Backsheet'!$D$5:$CB$183,P$9,FALSE))="","",(VLOOKUP($E31,'NEA Backsheet'!$D$5:$CB$183,P$9,FALSE))),"")</f>
        <v>0</v>
      </c>
      <c r="Q31" s="131">
        <f ca="1">IFERROR(IF((VLOOKUP($E31,'NEA Backsheet'!$D$5:$CB$183,Q$9,FALSE))="","",(VLOOKUP($E31,'NEA Backsheet'!$D$5:$CB$183,Q$9,FALSE))),"")</f>
        <v>0</v>
      </c>
      <c r="R31" s="133">
        <f ca="1">IFERROR(IF((VLOOKUP($E31,'NEA Backsheet'!$D$5:$CB$183,R$9,FALSE))="","",(VLOOKUP($E31,'NEA Backsheet'!$D$5:$CB$183,R$9,FALSE))),"")</f>
        <v>0</v>
      </c>
    </row>
    <row r="32" spans="1:18" ht="15" customHeight="1" x14ac:dyDescent="0.3">
      <c r="A32" s="60">
        <v>18</v>
      </c>
      <c r="B32" s="101" t="str">
        <f ca="1">IFERROR(IF((VLOOKUP($E32,'Org List'!$AJ$10:$AL$188,3,FALSE))="","",(VLOOKUP($E32,'Org List'!$AJ$10:$AL$188,3,FALSE))),"")</f>
        <v>NHS England North (Greater Manchester)</v>
      </c>
      <c r="C32" s="102" t="str">
        <f ca="1">IFERROR(IF((VLOOKUP($E32,'Org List'!$AO$10:$AQ$188,3,FALSE))="","",(VLOOKUP($E32,'Org List'!$AO$10:$AQ$188,3,FALSE))),"")</f>
        <v/>
      </c>
      <c r="D32" s="123" t="str">
        <f ca="1">IFERROR(IF((VLOOKUP($E32,'Org List'!$AT$10:$AV$188,3,FALSE))="","",(VLOOKUP($E32,'Org List'!$AT$10:$AV$188,3,FALSE))),"")</f>
        <v>NHS England North (Greater Manchester)</v>
      </c>
      <c r="E32" s="101" t="str">
        <f t="shared" ca="1" si="0"/>
        <v>Q83</v>
      </c>
      <c r="F32" s="103" t="str">
        <f ca="1">IF(E32="","",VLOOKUP(E32,'Org List'!$J$9:$K$488,2,0))</f>
        <v>NHS England North (Greater Manchester)</v>
      </c>
      <c r="G32" s="130">
        <f ca="1">IFERROR(IF((VLOOKUP($E32,'NEA Backsheet'!$D$5:$CB$183,G$9,FALSE))="","",(VLOOKUP($E32,'NEA Backsheet'!$D$5:$CB$183,G$9,FALSE))),"")</f>
        <v>3013.7965040672725</v>
      </c>
      <c r="H32" s="131">
        <f ca="1">IFERROR(IF((VLOOKUP($E32,'NEA Backsheet'!$D$5:$CB$183,H$9,FALSE))="","",(VLOOKUP($E32,'NEA Backsheet'!$D$5:$CB$183,H$9,FALSE))),"")</f>
        <v>3062.6991351604829</v>
      </c>
      <c r="I32" s="131">
        <f ca="1">IFERROR(IF((VLOOKUP($E32,'NEA Backsheet'!$D$5:$CB$183,I$9,FALSE))="","",(VLOOKUP($E32,'NEA Backsheet'!$D$5:$CB$183,I$9,FALSE))),"")</f>
        <v>3317.7192647551237</v>
      </c>
      <c r="J32" s="132">
        <f ca="1">IFERROR(IF((VLOOKUP($E32,'NEA Backsheet'!$D$5:$CB$183,J$9,FALSE))="","",(VLOOKUP($E32,'NEA Backsheet'!$D$5:$CB$183,J$9,FALSE))),"")</f>
        <v>3184.266619991844</v>
      </c>
      <c r="K32" s="130">
        <f ca="1">IFERROR(IF((VLOOKUP($E32,'NEA Backsheet'!$D$5:$CB$183,K$9,FALSE))="","",(VLOOKUP($E32,'NEA Backsheet'!$D$5:$CB$183,K$9,FALSE))),"")</f>
        <v>0</v>
      </c>
      <c r="L32" s="131">
        <f ca="1">IFERROR(IF((VLOOKUP($E32,'NEA Backsheet'!$D$5:$CB$183,L$9,FALSE))="","",(VLOOKUP($E32,'NEA Backsheet'!$D$5:$CB$183,L$9,FALSE))),"")</f>
        <v>0</v>
      </c>
      <c r="M32" s="131">
        <f ca="1">IFERROR(IF((VLOOKUP($E32,'NEA Backsheet'!$D$5:$CB$183,M$9,FALSE))="","",(VLOOKUP($E32,'NEA Backsheet'!$D$5:$CB$183,M$9,FALSE))),"")</f>
        <v>0</v>
      </c>
      <c r="N32" s="133">
        <f ca="1">IFERROR(IF((VLOOKUP($E32,'NEA Backsheet'!$D$5:$CB$183,N$9,FALSE))="","",(VLOOKUP($E32,'NEA Backsheet'!$D$5:$CB$183,N$9,FALSE))),"")</f>
        <v>0</v>
      </c>
      <c r="O32" s="141">
        <f ca="1">IFERROR(IF((VLOOKUP($E32,'NEA Backsheet'!$D$5:$CB$183,O$9,FALSE))="","",(VLOOKUP($E32,'NEA Backsheet'!$D$5:$CB$183,O$9,FALSE))),"")</f>
        <v>3301.3491036351738</v>
      </c>
      <c r="P32" s="134">
        <f ca="1">IFERROR(IF((VLOOKUP($E32,'NEA Backsheet'!$D$5:$CB$183,P$9,FALSE))="","",(VLOOKUP($E32,'NEA Backsheet'!$D$5:$CB$183,P$9,FALSE))),"")</f>
        <v>0</v>
      </c>
      <c r="Q32" s="131">
        <f ca="1">IFERROR(IF((VLOOKUP($E32,'NEA Backsheet'!$D$5:$CB$183,Q$9,FALSE))="","",(VLOOKUP($E32,'NEA Backsheet'!$D$5:$CB$183,Q$9,FALSE))),"")</f>
        <v>0</v>
      </c>
      <c r="R32" s="133">
        <f ca="1">IFERROR(IF((VLOOKUP($E32,'NEA Backsheet'!$D$5:$CB$183,R$9,FALSE))="","",(VLOOKUP($E32,'NEA Backsheet'!$D$5:$CB$183,R$9,FALSE))),"")</f>
        <v>0</v>
      </c>
    </row>
    <row r="33" spans="1:18" ht="15" customHeight="1" x14ac:dyDescent="0.3">
      <c r="A33" s="60">
        <v>19</v>
      </c>
      <c r="B33" s="101" t="str">
        <f ca="1">IFERROR(IF((VLOOKUP($E33,'Org List'!$AJ$10:$AL$188,3,FALSE))="","",(VLOOKUP($E33,'Org List'!$AJ$10:$AL$188,3,FALSE))),"")</f>
        <v>NHS England North (Lancashire)</v>
      </c>
      <c r="C33" s="102" t="str">
        <f ca="1">IFERROR(IF((VLOOKUP($E33,'Org List'!$AO$10:$AQ$188,3,FALSE))="","",(VLOOKUP($E33,'Org List'!$AO$10:$AQ$188,3,FALSE))),"")</f>
        <v/>
      </c>
      <c r="D33" s="123" t="str">
        <f ca="1">IFERROR(IF((VLOOKUP($E33,'Org List'!$AT$10:$AV$188,3,FALSE))="","",(VLOOKUP($E33,'Org List'!$AT$10:$AV$188,3,FALSE))),"")</f>
        <v>NHS England North (Lancashire)</v>
      </c>
      <c r="E33" s="101" t="str">
        <f t="shared" ca="1" si="0"/>
        <v>Q84</v>
      </c>
      <c r="F33" s="103" t="str">
        <f ca="1">IF(E33="","",VLOOKUP(E33,'Org List'!$J$9:$K$488,2,0))</f>
        <v>NHS England North (Lancashire)</v>
      </c>
      <c r="G33" s="130">
        <f ca="1">IFERROR(IF((VLOOKUP($E33,'NEA Backsheet'!$D$5:$CB$183,G$9,FALSE))="","",(VLOOKUP($E33,'NEA Backsheet'!$D$5:$CB$183,G$9,FALSE))),"")</f>
        <v>2836.9288491195434</v>
      </c>
      <c r="H33" s="131">
        <f ca="1">IFERROR(IF((VLOOKUP($E33,'NEA Backsheet'!$D$5:$CB$183,H$9,FALSE))="","",(VLOOKUP($E33,'NEA Backsheet'!$D$5:$CB$183,H$9,FALSE))),"")</f>
        <v>2810.0384004340272</v>
      </c>
      <c r="I33" s="131">
        <f ca="1">IFERROR(IF((VLOOKUP($E33,'NEA Backsheet'!$D$5:$CB$183,I$9,FALSE))="","",(VLOOKUP($E33,'NEA Backsheet'!$D$5:$CB$183,I$9,FALSE))),"")</f>
        <v>3121.1439160750524</v>
      </c>
      <c r="J33" s="132">
        <f ca="1">IFERROR(IF((VLOOKUP($E33,'NEA Backsheet'!$D$5:$CB$183,J$9,FALSE))="","",(VLOOKUP($E33,'NEA Backsheet'!$D$5:$CB$183,J$9,FALSE))),"")</f>
        <v>3030.3103737551505</v>
      </c>
      <c r="K33" s="130">
        <f ca="1">IFERROR(IF((VLOOKUP($E33,'NEA Backsheet'!$D$5:$CB$183,K$9,FALSE))="","",(VLOOKUP($E33,'NEA Backsheet'!$D$5:$CB$183,K$9,FALSE))),"")</f>
        <v>0</v>
      </c>
      <c r="L33" s="131">
        <f ca="1">IFERROR(IF((VLOOKUP($E33,'NEA Backsheet'!$D$5:$CB$183,L$9,FALSE))="","",(VLOOKUP($E33,'NEA Backsheet'!$D$5:$CB$183,L$9,FALSE))),"")</f>
        <v>0</v>
      </c>
      <c r="M33" s="131">
        <f ca="1">IFERROR(IF((VLOOKUP($E33,'NEA Backsheet'!$D$5:$CB$183,M$9,FALSE))="","",(VLOOKUP($E33,'NEA Backsheet'!$D$5:$CB$183,M$9,FALSE))),"")</f>
        <v>0</v>
      </c>
      <c r="N33" s="133">
        <f ca="1">IFERROR(IF((VLOOKUP($E33,'NEA Backsheet'!$D$5:$CB$183,N$9,FALSE))="","",(VLOOKUP($E33,'NEA Backsheet'!$D$5:$CB$183,N$9,FALSE))),"")</f>
        <v>0</v>
      </c>
      <c r="O33" s="141">
        <f ca="1">IFERROR(IF((VLOOKUP($E33,'NEA Backsheet'!$D$5:$CB$183,O$9,FALSE))="","",(VLOOKUP($E33,'NEA Backsheet'!$D$5:$CB$183,O$9,FALSE))),"")</f>
        <v>3020.7460158592953</v>
      </c>
      <c r="P33" s="134">
        <f ca="1">IFERROR(IF((VLOOKUP($E33,'NEA Backsheet'!$D$5:$CB$183,P$9,FALSE))="","",(VLOOKUP($E33,'NEA Backsheet'!$D$5:$CB$183,P$9,FALSE))),"")</f>
        <v>0</v>
      </c>
      <c r="Q33" s="131">
        <f ca="1">IFERROR(IF((VLOOKUP($E33,'NEA Backsheet'!$D$5:$CB$183,Q$9,FALSE))="","",(VLOOKUP($E33,'NEA Backsheet'!$D$5:$CB$183,Q$9,FALSE))),"")</f>
        <v>0</v>
      </c>
      <c r="R33" s="133">
        <f ca="1">IFERROR(IF((VLOOKUP($E33,'NEA Backsheet'!$D$5:$CB$183,R$9,FALSE))="","",(VLOOKUP($E33,'NEA Backsheet'!$D$5:$CB$183,R$9,FALSE))),"")</f>
        <v>0</v>
      </c>
    </row>
    <row r="34" spans="1:18" ht="15" customHeight="1" x14ac:dyDescent="0.3">
      <c r="A34" s="60">
        <v>20</v>
      </c>
      <c r="B34" s="101" t="str">
        <f ca="1">IFERROR(IF((VLOOKUP($E34,'Org List'!$AJ$10:$AL$188,3,FALSE))="","",(VLOOKUP($E34,'Org List'!$AJ$10:$AL$188,3,FALSE))),"")</f>
        <v>NHS England Midlands And East (North Midlands)</v>
      </c>
      <c r="C34" s="102" t="str">
        <f ca="1">IFERROR(IF((VLOOKUP($E34,'Org List'!$AO$10:$AQ$188,3,FALSE))="","",(VLOOKUP($E34,'Org List'!$AO$10:$AQ$188,3,FALSE))),"")</f>
        <v/>
      </c>
      <c r="D34" s="123" t="str">
        <f ca="1">IFERROR(IF((VLOOKUP($E34,'Org List'!$AT$10:$AV$188,3,FALSE))="","",(VLOOKUP($E34,'Org List'!$AT$10:$AV$188,3,FALSE))),"")</f>
        <v>NHS England Midlands And East (North Midlands)</v>
      </c>
      <c r="E34" s="101" t="str">
        <f t="shared" ca="1" si="0"/>
        <v>Q76</v>
      </c>
      <c r="F34" s="103" t="str">
        <f ca="1">IF(E34="","",VLOOKUP(E34,'Org List'!$J$9:$K$488,2,0))</f>
        <v>NHS England Midlands And East (North Midlands)</v>
      </c>
      <c r="G34" s="130">
        <f ca="1">IFERROR(IF((VLOOKUP($E34,'NEA Backsheet'!$D$5:$CB$183,G$9,FALSE))="","",(VLOOKUP($E34,'NEA Backsheet'!$D$5:$CB$183,G$9,FALSE))),"")</f>
        <v>2791.164346966892</v>
      </c>
      <c r="H34" s="131">
        <f ca="1">IFERROR(IF((VLOOKUP($E34,'NEA Backsheet'!$D$5:$CB$183,H$9,FALSE))="","",(VLOOKUP($E34,'NEA Backsheet'!$D$5:$CB$183,H$9,FALSE))),"")</f>
        <v>2743.4765366861707</v>
      </c>
      <c r="I34" s="131">
        <f ca="1">IFERROR(IF((VLOOKUP($E34,'NEA Backsheet'!$D$5:$CB$183,I$9,FALSE))="","",(VLOOKUP($E34,'NEA Backsheet'!$D$5:$CB$183,I$9,FALSE))),"")</f>
        <v>2859.1281344693166</v>
      </c>
      <c r="J34" s="132">
        <f ca="1">IFERROR(IF((VLOOKUP($E34,'NEA Backsheet'!$D$5:$CB$183,J$9,FALSE))="","",(VLOOKUP($E34,'NEA Backsheet'!$D$5:$CB$183,J$9,FALSE))),"")</f>
        <v>2902.079663513879</v>
      </c>
      <c r="K34" s="130">
        <f ca="1">IFERROR(IF((VLOOKUP($E34,'NEA Backsheet'!$D$5:$CB$183,K$9,FALSE))="","",(VLOOKUP($E34,'NEA Backsheet'!$D$5:$CB$183,K$9,FALSE))),"")</f>
        <v>0</v>
      </c>
      <c r="L34" s="131">
        <f ca="1">IFERROR(IF((VLOOKUP($E34,'NEA Backsheet'!$D$5:$CB$183,L$9,FALSE))="","",(VLOOKUP($E34,'NEA Backsheet'!$D$5:$CB$183,L$9,FALSE))),"")</f>
        <v>0</v>
      </c>
      <c r="M34" s="131">
        <f ca="1">IFERROR(IF((VLOOKUP($E34,'NEA Backsheet'!$D$5:$CB$183,M$9,FALSE))="","",(VLOOKUP($E34,'NEA Backsheet'!$D$5:$CB$183,M$9,FALSE))),"")</f>
        <v>0</v>
      </c>
      <c r="N34" s="133">
        <f ca="1">IFERROR(IF((VLOOKUP($E34,'NEA Backsheet'!$D$5:$CB$183,N$9,FALSE))="","",(VLOOKUP($E34,'NEA Backsheet'!$D$5:$CB$183,N$9,FALSE))),"")</f>
        <v>0</v>
      </c>
      <c r="O34" s="141">
        <f ca="1">IFERROR(IF((VLOOKUP($E34,'NEA Backsheet'!$D$5:$CB$183,O$9,FALSE))="","",(VLOOKUP($E34,'NEA Backsheet'!$D$5:$CB$183,O$9,FALSE))),"")</f>
        <v>2859.192667015247</v>
      </c>
      <c r="P34" s="134">
        <f ca="1">IFERROR(IF((VLOOKUP($E34,'NEA Backsheet'!$D$5:$CB$183,P$9,FALSE))="","",(VLOOKUP($E34,'NEA Backsheet'!$D$5:$CB$183,P$9,FALSE))),"")</f>
        <v>0</v>
      </c>
      <c r="Q34" s="131">
        <f ca="1">IFERROR(IF((VLOOKUP($E34,'NEA Backsheet'!$D$5:$CB$183,Q$9,FALSE))="","",(VLOOKUP($E34,'NEA Backsheet'!$D$5:$CB$183,Q$9,FALSE))),"")</f>
        <v>0</v>
      </c>
      <c r="R34" s="133">
        <f ca="1">IFERROR(IF((VLOOKUP($E34,'NEA Backsheet'!$D$5:$CB$183,R$9,FALSE))="","",(VLOOKUP($E34,'NEA Backsheet'!$D$5:$CB$183,R$9,FALSE))),"")</f>
        <v>0</v>
      </c>
    </row>
    <row r="35" spans="1:18" ht="15" customHeight="1" x14ac:dyDescent="0.3">
      <c r="A35" s="60">
        <v>21</v>
      </c>
      <c r="B35" s="101" t="str">
        <f ca="1">IFERROR(IF((VLOOKUP($E35,'Org List'!$AJ$10:$AL$188,3,FALSE))="","",(VLOOKUP($E35,'Org List'!$AJ$10:$AL$188,3,FALSE))),"")</f>
        <v>NHS England Midlands And East (West Midlands)</v>
      </c>
      <c r="C35" s="102" t="str">
        <f ca="1">IFERROR(IF((VLOOKUP($E35,'Org List'!$AO$10:$AQ$188,3,FALSE))="","",(VLOOKUP($E35,'Org List'!$AO$10:$AQ$188,3,FALSE))),"")</f>
        <v/>
      </c>
      <c r="D35" s="123" t="str">
        <f ca="1">IFERROR(IF((VLOOKUP($E35,'Org List'!$AT$10:$AV$188,3,FALSE))="","",(VLOOKUP($E35,'Org List'!$AT$10:$AV$188,3,FALSE))),"")</f>
        <v>NHS England Midlands And East (West Midlands)</v>
      </c>
      <c r="E35" s="101" t="str">
        <f t="shared" ca="1" si="0"/>
        <v>Q77</v>
      </c>
      <c r="F35" s="103" t="str">
        <f ca="1">IF(E35="","",VLOOKUP(E35,'Org List'!$J$9:$K$488,2,0))</f>
        <v>NHS England Midlands And East (West Midlands)</v>
      </c>
      <c r="G35" s="130">
        <f ca="1">IFERROR(IF((VLOOKUP($E35,'NEA Backsheet'!$D$5:$CB$183,G$9,FALSE))="","",(VLOOKUP($E35,'NEA Backsheet'!$D$5:$CB$183,G$9,FALSE))),"")</f>
        <v>2828.4632490167305</v>
      </c>
      <c r="H35" s="131">
        <f ca="1">IFERROR(IF((VLOOKUP($E35,'NEA Backsheet'!$D$5:$CB$183,H$9,FALSE))="","",(VLOOKUP($E35,'NEA Backsheet'!$D$5:$CB$183,H$9,FALSE))),"")</f>
        <v>2769.1257115497197</v>
      </c>
      <c r="I35" s="131">
        <f ca="1">IFERROR(IF((VLOOKUP($E35,'NEA Backsheet'!$D$5:$CB$183,I$9,FALSE))="","",(VLOOKUP($E35,'NEA Backsheet'!$D$5:$CB$183,I$9,FALSE))),"")</f>
        <v>2840.8464638546038</v>
      </c>
      <c r="J35" s="132">
        <f ca="1">IFERROR(IF((VLOOKUP($E35,'NEA Backsheet'!$D$5:$CB$183,J$9,FALSE))="","",(VLOOKUP($E35,'NEA Backsheet'!$D$5:$CB$183,J$9,FALSE))),"")</f>
        <v>2837.1049815174511</v>
      </c>
      <c r="K35" s="130">
        <f ca="1">IFERROR(IF((VLOOKUP($E35,'NEA Backsheet'!$D$5:$CB$183,K$9,FALSE))="","",(VLOOKUP($E35,'NEA Backsheet'!$D$5:$CB$183,K$9,FALSE))),"")</f>
        <v>0</v>
      </c>
      <c r="L35" s="131">
        <f ca="1">IFERROR(IF((VLOOKUP($E35,'NEA Backsheet'!$D$5:$CB$183,L$9,FALSE))="","",(VLOOKUP($E35,'NEA Backsheet'!$D$5:$CB$183,L$9,FALSE))),"")</f>
        <v>0</v>
      </c>
      <c r="M35" s="131">
        <f ca="1">IFERROR(IF((VLOOKUP($E35,'NEA Backsheet'!$D$5:$CB$183,M$9,FALSE))="","",(VLOOKUP($E35,'NEA Backsheet'!$D$5:$CB$183,M$9,FALSE))),"")</f>
        <v>0</v>
      </c>
      <c r="N35" s="133">
        <f ca="1">IFERROR(IF((VLOOKUP($E35,'NEA Backsheet'!$D$5:$CB$183,N$9,FALSE))="","",(VLOOKUP($E35,'NEA Backsheet'!$D$5:$CB$183,N$9,FALSE))),"")</f>
        <v>0</v>
      </c>
      <c r="O35" s="141">
        <f ca="1">IFERROR(IF((VLOOKUP($E35,'NEA Backsheet'!$D$5:$CB$183,O$9,FALSE))="","",(VLOOKUP($E35,'NEA Backsheet'!$D$5:$CB$183,O$9,FALSE))),"")</f>
        <v>2893.6482588127078</v>
      </c>
      <c r="P35" s="134">
        <f ca="1">IFERROR(IF((VLOOKUP($E35,'NEA Backsheet'!$D$5:$CB$183,P$9,FALSE))="","",(VLOOKUP($E35,'NEA Backsheet'!$D$5:$CB$183,P$9,FALSE))),"")</f>
        <v>0</v>
      </c>
      <c r="Q35" s="131">
        <f ca="1">IFERROR(IF((VLOOKUP($E35,'NEA Backsheet'!$D$5:$CB$183,Q$9,FALSE))="","",(VLOOKUP($E35,'NEA Backsheet'!$D$5:$CB$183,Q$9,FALSE))),"")</f>
        <v>0</v>
      </c>
      <c r="R35" s="133">
        <f ca="1">IFERROR(IF((VLOOKUP($E35,'NEA Backsheet'!$D$5:$CB$183,R$9,FALSE))="","",(VLOOKUP($E35,'NEA Backsheet'!$D$5:$CB$183,R$9,FALSE))),"")</f>
        <v>0</v>
      </c>
    </row>
    <row r="36" spans="1:18" ht="15" customHeight="1" x14ac:dyDescent="0.3">
      <c r="A36" s="60">
        <v>22</v>
      </c>
      <c r="B36" s="101" t="str">
        <f ca="1">IFERROR(IF((VLOOKUP($E36,'Org List'!$AJ$10:$AL$188,3,FALSE))="","",(VLOOKUP($E36,'Org List'!$AJ$10:$AL$188,3,FALSE))),"")</f>
        <v>NHS England Midlands And East (Central Midlands)</v>
      </c>
      <c r="C36" s="102" t="str">
        <f ca="1">IFERROR(IF((VLOOKUP($E36,'Org List'!$AO$10:$AQ$188,3,FALSE))="","",(VLOOKUP($E36,'Org List'!$AO$10:$AQ$188,3,FALSE))),"")</f>
        <v/>
      </c>
      <c r="D36" s="123" t="str">
        <f ca="1">IFERROR(IF((VLOOKUP($E36,'Org List'!$AT$10:$AV$188,3,FALSE))="","",(VLOOKUP($E36,'Org List'!$AT$10:$AV$188,3,FALSE))),"")</f>
        <v>NHS England Midlands And East (Central Midlands)</v>
      </c>
      <c r="E36" s="101" t="str">
        <f t="shared" ca="1" si="0"/>
        <v>Q78</v>
      </c>
      <c r="F36" s="103" t="str">
        <f ca="1">IF(E36="","",VLOOKUP(E36,'Org List'!$J$9:$K$488,2,0))</f>
        <v>NHS England Midlands And East (Central Midlands)</v>
      </c>
      <c r="G36" s="130">
        <f ca="1">IFERROR(IF((VLOOKUP($E36,'NEA Backsheet'!$D$5:$CB$183,G$9,FALSE))="","",(VLOOKUP($E36,'NEA Backsheet'!$D$5:$CB$183,G$9,FALSE))),"")</f>
        <v>2592.5584311934804</v>
      </c>
      <c r="H36" s="131">
        <f ca="1">IFERROR(IF((VLOOKUP($E36,'NEA Backsheet'!$D$5:$CB$183,H$9,FALSE))="","",(VLOOKUP($E36,'NEA Backsheet'!$D$5:$CB$183,H$9,FALSE))),"")</f>
        <v>2579.7414059959438</v>
      </c>
      <c r="I36" s="131">
        <f ca="1">IFERROR(IF((VLOOKUP($E36,'NEA Backsheet'!$D$5:$CB$183,I$9,FALSE))="","",(VLOOKUP($E36,'NEA Backsheet'!$D$5:$CB$183,I$9,FALSE))),"")</f>
        <v>2671.0360994680241</v>
      </c>
      <c r="J36" s="132">
        <f ca="1">IFERROR(IF((VLOOKUP($E36,'NEA Backsheet'!$D$5:$CB$183,J$9,FALSE))="","",(VLOOKUP($E36,'NEA Backsheet'!$D$5:$CB$183,J$9,FALSE))),"")</f>
        <v>2605.379547172613</v>
      </c>
      <c r="K36" s="130">
        <f ca="1">IFERROR(IF((VLOOKUP($E36,'NEA Backsheet'!$D$5:$CB$183,K$9,FALSE))="","",(VLOOKUP($E36,'NEA Backsheet'!$D$5:$CB$183,K$9,FALSE))),"")</f>
        <v>0</v>
      </c>
      <c r="L36" s="131">
        <f ca="1">IFERROR(IF((VLOOKUP($E36,'NEA Backsheet'!$D$5:$CB$183,L$9,FALSE))="","",(VLOOKUP($E36,'NEA Backsheet'!$D$5:$CB$183,L$9,FALSE))),"")</f>
        <v>0</v>
      </c>
      <c r="M36" s="131">
        <f ca="1">IFERROR(IF((VLOOKUP($E36,'NEA Backsheet'!$D$5:$CB$183,M$9,FALSE))="","",(VLOOKUP($E36,'NEA Backsheet'!$D$5:$CB$183,M$9,FALSE))),"")</f>
        <v>0</v>
      </c>
      <c r="N36" s="133">
        <f ca="1">IFERROR(IF((VLOOKUP($E36,'NEA Backsheet'!$D$5:$CB$183,N$9,FALSE))="","",(VLOOKUP($E36,'NEA Backsheet'!$D$5:$CB$183,N$9,FALSE))),"")</f>
        <v>0</v>
      </c>
      <c r="O36" s="141">
        <f ca="1">IFERROR(IF((VLOOKUP($E36,'NEA Backsheet'!$D$5:$CB$183,O$9,FALSE))="","",(VLOOKUP($E36,'NEA Backsheet'!$D$5:$CB$183,O$9,FALSE))),"")</f>
        <v>2627.1582643053493</v>
      </c>
      <c r="P36" s="134">
        <f ca="1">IFERROR(IF((VLOOKUP($E36,'NEA Backsheet'!$D$5:$CB$183,P$9,FALSE))="","",(VLOOKUP($E36,'NEA Backsheet'!$D$5:$CB$183,P$9,FALSE))),"")</f>
        <v>0</v>
      </c>
      <c r="Q36" s="131">
        <f ca="1">IFERROR(IF((VLOOKUP($E36,'NEA Backsheet'!$D$5:$CB$183,Q$9,FALSE))="","",(VLOOKUP($E36,'NEA Backsheet'!$D$5:$CB$183,Q$9,FALSE))),"")</f>
        <v>0</v>
      </c>
      <c r="R36" s="133">
        <f ca="1">IFERROR(IF((VLOOKUP($E36,'NEA Backsheet'!$D$5:$CB$183,R$9,FALSE))="","",(VLOOKUP($E36,'NEA Backsheet'!$D$5:$CB$183,R$9,FALSE))),"")</f>
        <v>0</v>
      </c>
    </row>
    <row r="37" spans="1:18" ht="15" customHeight="1" x14ac:dyDescent="0.3">
      <c r="A37" s="60">
        <v>23</v>
      </c>
      <c r="B37" s="101" t="str">
        <f ca="1">IFERROR(IF((VLOOKUP($E37,'Org List'!$AJ$10:$AL$188,3,FALSE))="","",(VLOOKUP($E37,'Org List'!$AJ$10:$AL$188,3,FALSE))),"")</f>
        <v>NHS England Midlands And East (East)</v>
      </c>
      <c r="C37" s="102" t="str">
        <f ca="1">IFERROR(IF((VLOOKUP($E37,'Org List'!$AO$10:$AQ$188,3,FALSE))="","",(VLOOKUP($E37,'Org List'!$AO$10:$AQ$188,3,FALSE))),"")</f>
        <v/>
      </c>
      <c r="D37" s="123" t="str">
        <f ca="1">IFERROR(IF((VLOOKUP($E37,'Org List'!$AT$10:$AV$188,3,FALSE))="","",(VLOOKUP($E37,'Org List'!$AT$10:$AV$188,3,FALSE))),"")</f>
        <v>NHS England Midlands And East (East)</v>
      </c>
      <c r="E37" s="101" t="str">
        <f t="shared" ca="1" si="0"/>
        <v>Q79</v>
      </c>
      <c r="F37" s="103" t="str">
        <f ca="1">IF(E37="","",VLOOKUP(E37,'Org List'!$J$9:$K$488,2,0))</f>
        <v>NHS England Midlands And East (East)</v>
      </c>
      <c r="G37" s="130">
        <f ca="1">IFERROR(IF((VLOOKUP($E37,'NEA Backsheet'!$D$5:$CB$183,G$9,FALSE))="","",(VLOOKUP($E37,'NEA Backsheet'!$D$5:$CB$183,G$9,FALSE))),"")</f>
        <v>2576.0345001628525</v>
      </c>
      <c r="H37" s="131">
        <f ca="1">IFERROR(IF((VLOOKUP($E37,'NEA Backsheet'!$D$5:$CB$183,H$9,FALSE))="","",(VLOOKUP($E37,'NEA Backsheet'!$D$5:$CB$183,H$9,FALSE))),"")</f>
        <v>2558.9329011388177</v>
      </c>
      <c r="I37" s="131">
        <f ca="1">IFERROR(IF((VLOOKUP($E37,'NEA Backsheet'!$D$5:$CB$183,I$9,FALSE))="","",(VLOOKUP($E37,'NEA Backsheet'!$D$5:$CB$183,I$9,FALSE))),"")</f>
        <v>2663.5913681785332</v>
      </c>
      <c r="J37" s="132">
        <f ca="1">IFERROR(IF((VLOOKUP($E37,'NEA Backsheet'!$D$5:$CB$183,J$9,FALSE))="","",(VLOOKUP($E37,'NEA Backsheet'!$D$5:$CB$183,J$9,FALSE))),"")</f>
        <v>2669.0358680914392</v>
      </c>
      <c r="K37" s="130">
        <f ca="1">IFERROR(IF((VLOOKUP($E37,'NEA Backsheet'!$D$5:$CB$183,K$9,FALSE))="","",(VLOOKUP($E37,'NEA Backsheet'!$D$5:$CB$183,K$9,FALSE))),"")</f>
        <v>0</v>
      </c>
      <c r="L37" s="131">
        <f ca="1">IFERROR(IF((VLOOKUP($E37,'NEA Backsheet'!$D$5:$CB$183,L$9,FALSE))="","",(VLOOKUP($E37,'NEA Backsheet'!$D$5:$CB$183,L$9,FALSE))),"")</f>
        <v>0</v>
      </c>
      <c r="M37" s="131">
        <f ca="1">IFERROR(IF((VLOOKUP($E37,'NEA Backsheet'!$D$5:$CB$183,M$9,FALSE))="","",(VLOOKUP($E37,'NEA Backsheet'!$D$5:$CB$183,M$9,FALSE))),"")</f>
        <v>0</v>
      </c>
      <c r="N37" s="133">
        <f ca="1">IFERROR(IF((VLOOKUP($E37,'NEA Backsheet'!$D$5:$CB$183,N$9,FALSE))="","",(VLOOKUP($E37,'NEA Backsheet'!$D$5:$CB$183,N$9,FALSE))),"")</f>
        <v>0</v>
      </c>
      <c r="O37" s="141">
        <f ca="1">IFERROR(IF((VLOOKUP($E37,'NEA Backsheet'!$D$5:$CB$183,O$9,FALSE))="","",(VLOOKUP($E37,'NEA Backsheet'!$D$5:$CB$183,O$9,FALSE))),"")</f>
        <v>2697.8989279131156</v>
      </c>
      <c r="P37" s="134">
        <f ca="1">IFERROR(IF((VLOOKUP($E37,'NEA Backsheet'!$D$5:$CB$183,P$9,FALSE))="","",(VLOOKUP($E37,'NEA Backsheet'!$D$5:$CB$183,P$9,FALSE))),"")</f>
        <v>0</v>
      </c>
      <c r="Q37" s="131">
        <f ca="1">IFERROR(IF((VLOOKUP($E37,'NEA Backsheet'!$D$5:$CB$183,Q$9,FALSE))="","",(VLOOKUP($E37,'NEA Backsheet'!$D$5:$CB$183,Q$9,FALSE))),"")</f>
        <v>0</v>
      </c>
      <c r="R37" s="133">
        <f ca="1">IFERROR(IF((VLOOKUP($E37,'NEA Backsheet'!$D$5:$CB$183,R$9,FALSE))="","",(VLOOKUP($E37,'NEA Backsheet'!$D$5:$CB$183,R$9,FALSE))),"")</f>
        <v>0</v>
      </c>
    </row>
    <row r="38" spans="1:18" ht="15" customHeight="1" x14ac:dyDescent="0.3">
      <c r="A38" s="60">
        <v>24</v>
      </c>
      <c r="B38" s="101" t="str">
        <f ca="1">IFERROR(IF((VLOOKUP($E38,'Org List'!$AJ$10:$AL$188,3,FALSE))="","",(VLOOKUP($E38,'Org List'!$AJ$10:$AL$188,3,FALSE))),"")</f>
        <v>NHS England South West (South West South)</v>
      </c>
      <c r="C38" s="102" t="str">
        <f ca="1">IFERROR(IF((VLOOKUP($E38,'Org List'!$AO$10:$AQ$188,3,FALSE))="","",(VLOOKUP($E38,'Org List'!$AO$10:$AQ$188,3,FALSE))),"")</f>
        <v/>
      </c>
      <c r="D38" s="123" t="str">
        <f ca="1">IFERROR(IF((VLOOKUP($E38,'Org List'!$AT$10:$AV$188,3,FALSE))="","",(VLOOKUP($E38,'Org List'!$AT$10:$AV$188,3,FALSE))),"")</f>
        <v>NHS England South West (South West South)</v>
      </c>
      <c r="E38" s="101" t="str">
        <f t="shared" ca="1" si="0"/>
        <v>Q85</v>
      </c>
      <c r="F38" s="103" t="str">
        <f ca="1">IF(E38="","",VLOOKUP(E38,'Org List'!$J$9:$K$488,2,0))</f>
        <v>NHS England South West (South West South)</v>
      </c>
      <c r="G38" s="130">
        <f ca="1">IFERROR(IF((VLOOKUP($E38,'NEA Backsheet'!$D$5:$CB$183,G$9,FALSE))="","",(VLOOKUP($E38,'NEA Backsheet'!$D$5:$CB$183,G$9,FALSE))),"")</f>
        <v>2866.9953696690868</v>
      </c>
      <c r="H38" s="131">
        <f ca="1">IFERROR(IF((VLOOKUP($E38,'NEA Backsheet'!$D$5:$CB$183,H$9,FALSE))="","",(VLOOKUP($E38,'NEA Backsheet'!$D$5:$CB$183,H$9,FALSE))),"")</f>
        <v>2833.3049124676031</v>
      </c>
      <c r="I38" s="131">
        <f ca="1">IFERROR(IF((VLOOKUP($E38,'NEA Backsheet'!$D$5:$CB$183,I$9,FALSE))="","",(VLOOKUP($E38,'NEA Backsheet'!$D$5:$CB$183,I$9,FALSE))),"")</f>
        <v>3013.6902460347392</v>
      </c>
      <c r="J38" s="132">
        <f ca="1">IFERROR(IF((VLOOKUP($E38,'NEA Backsheet'!$D$5:$CB$183,J$9,FALSE))="","",(VLOOKUP($E38,'NEA Backsheet'!$D$5:$CB$183,J$9,FALSE))),"")</f>
        <v>2986.9061235408208</v>
      </c>
      <c r="K38" s="130">
        <f ca="1">IFERROR(IF((VLOOKUP($E38,'NEA Backsheet'!$D$5:$CB$183,K$9,FALSE))="","",(VLOOKUP($E38,'NEA Backsheet'!$D$5:$CB$183,K$9,FALSE))),"")</f>
        <v>0</v>
      </c>
      <c r="L38" s="131">
        <f ca="1">IFERROR(IF((VLOOKUP($E38,'NEA Backsheet'!$D$5:$CB$183,L$9,FALSE))="","",(VLOOKUP($E38,'NEA Backsheet'!$D$5:$CB$183,L$9,FALSE))),"")</f>
        <v>0</v>
      </c>
      <c r="M38" s="131">
        <f ca="1">IFERROR(IF((VLOOKUP($E38,'NEA Backsheet'!$D$5:$CB$183,M$9,FALSE))="","",(VLOOKUP($E38,'NEA Backsheet'!$D$5:$CB$183,M$9,FALSE))),"")</f>
        <v>0</v>
      </c>
      <c r="N38" s="133">
        <f ca="1">IFERROR(IF((VLOOKUP($E38,'NEA Backsheet'!$D$5:$CB$183,N$9,FALSE))="","",(VLOOKUP($E38,'NEA Backsheet'!$D$5:$CB$183,N$9,FALSE))),"")</f>
        <v>0</v>
      </c>
      <c r="O38" s="141">
        <f ca="1">IFERROR(IF((VLOOKUP($E38,'NEA Backsheet'!$D$5:$CB$183,O$9,FALSE))="","",(VLOOKUP($E38,'NEA Backsheet'!$D$5:$CB$183,O$9,FALSE))),"")</f>
        <v>2971.4246269496825</v>
      </c>
      <c r="P38" s="134">
        <f ca="1">IFERROR(IF((VLOOKUP($E38,'NEA Backsheet'!$D$5:$CB$183,P$9,FALSE))="","",(VLOOKUP($E38,'NEA Backsheet'!$D$5:$CB$183,P$9,FALSE))),"")</f>
        <v>0</v>
      </c>
      <c r="Q38" s="131">
        <f ca="1">IFERROR(IF((VLOOKUP($E38,'NEA Backsheet'!$D$5:$CB$183,Q$9,FALSE))="","",(VLOOKUP($E38,'NEA Backsheet'!$D$5:$CB$183,Q$9,FALSE))),"")</f>
        <v>0</v>
      </c>
      <c r="R38" s="133">
        <f ca="1">IFERROR(IF((VLOOKUP($E38,'NEA Backsheet'!$D$5:$CB$183,R$9,FALSE))="","",(VLOOKUP($E38,'NEA Backsheet'!$D$5:$CB$183,R$9,FALSE))),"")</f>
        <v>0</v>
      </c>
    </row>
    <row r="39" spans="1:18" ht="15" customHeight="1" x14ac:dyDescent="0.3">
      <c r="A39" s="60">
        <v>25</v>
      </c>
      <c r="B39" s="101" t="str">
        <f ca="1">IFERROR(IF((VLOOKUP($E39,'Org List'!$AJ$10:$AL$188,3,FALSE))="","",(VLOOKUP($E39,'Org List'!$AJ$10:$AL$188,3,FALSE))),"")</f>
        <v>NHS England South West (South West North)</v>
      </c>
      <c r="C39" s="102" t="str">
        <f ca="1">IFERROR(IF((VLOOKUP($E39,'Org List'!$AO$10:$AQ$188,3,FALSE))="","",(VLOOKUP($E39,'Org List'!$AO$10:$AQ$188,3,FALSE))),"")</f>
        <v/>
      </c>
      <c r="D39" s="123" t="str">
        <f ca="1">IFERROR(IF((VLOOKUP($E39,'Org List'!$AT$10:$AV$188,3,FALSE))="","",(VLOOKUP($E39,'Org List'!$AT$10:$AV$188,3,FALSE))),"")</f>
        <v>NHS England South West (South West North)</v>
      </c>
      <c r="E39" s="101" t="str">
        <f t="shared" ca="1" si="0"/>
        <v>Q86</v>
      </c>
      <c r="F39" s="103" t="str">
        <f ca="1">IF(E39="","",VLOOKUP(E39,'Org List'!$J$9:$K$488,2,0))</f>
        <v>NHS England South West (South West North)</v>
      </c>
      <c r="G39" s="130">
        <f ca="1">IFERROR(IF((VLOOKUP($E39,'NEA Backsheet'!$D$5:$CB$183,G$9,FALSE))="","",(VLOOKUP($E39,'NEA Backsheet'!$D$5:$CB$183,G$9,FALSE))),"")</f>
        <v>2376.9164778651498</v>
      </c>
      <c r="H39" s="131">
        <f ca="1">IFERROR(IF((VLOOKUP($E39,'NEA Backsheet'!$D$5:$CB$183,H$9,FALSE))="","",(VLOOKUP($E39,'NEA Backsheet'!$D$5:$CB$183,H$9,FALSE))),"")</f>
        <v>2399.6052180447045</v>
      </c>
      <c r="I39" s="131">
        <f ca="1">IFERROR(IF((VLOOKUP($E39,'NEA Backsheet'!$D$5:$CB$183,I$9,FALSE))="","",(VLOOKUP($E39,'NEA Backsheet'!$D$5:$CB$183,I$9,FALSE))),"")</f>
        <v>2559.0158292167948</v>
      </c>
      <c r="J39" s="132">
        <f ca="1">IFERROR(IF((VLOOKUP($E39,'NEA Backsheet'!$D$5:$CB$183,J$9,FALSE))="","",(VLOOKUP($E39,'NEA Backsheet'!$D$5:$CB$183,J$9,FALSE))),"")</f>
        <v>2566.8696405460219</v>
      </c>
      <c r="K39" s="130">
        <f ca="1">IFERROR(IF((VLOOKUP($E39,'NEA Backsheet'!$D$5:$CB$183,K$9,FALSE))="","",(VLOOKUP($E39,'NEA Backsheet'!$D$5:$CB$183,K$9,FALSE))),"")</f>
        <v>0</v>
      </c>
      <c r="L39" s="131">
        <f ca="1">IFERROR(IF((VLOOKUP($E39,'NEA Backsheet'!$D$5:$CB$183,L$9,FALSE))="","",(VLOOKUP($E39,'NEA Backsheet'!$D$5:$CB$183,L$9,FALSE))),"")</f>
        <v>0</v>
      </c>
      <c r="M39" s="131">
        <f ca="1">IFERROR(IF((VLOOKUP($E39,'NEA Backsheet'!$D$5:$CB$183,M$9,FALSE))="","",(VLOOKUP($E39,'NEA Backsheet'!$D$5:$CB$183,M$9,FALSE))),"")</f>
        <v>0</v>
      </c>
      <c r="N39" s="133">
        <f ca="1">IFERROR(IF((VLOOKUP($E39,'NEA Backsheet'!$D$5:$CB$183,N$9,FALSE))="","",(VLOOKUP($E39,'NEA Backsheet'!$D$5:$CB$183,N$9,FALSE))),"")</f>
        <v>0</v>
      </c>
      <c r="O39" s="141">
        <f ca="1">IFERROR(IF((VLOOKUP($E39,'NEA Backsheet'!$D$5:$CB$183,O$9,FALSE))="","",(VLOOKUP($E39,'NEA Backsheet'!$D$5:$CB$183,O$9,FALSE))),"")</f>
        <v>2570.4853887126264</v>
      </c>
      <c r="P39" s="134">
        <f ca="1">IFERROR(IF((VLOOKUP($E39,'NEA Backsheet'!$D$5:$CB$183,P$9,FALSE))="","",(VLOOKUP($E39,'NEA Backsheet'!$D$5:$CB$183,P$9,FALSE))),"")</f>
        <v>0</v>
      </c>
      <c r="Q39" s="131">
        <f ca="1">IFERROR(IF((VLOOKUP($E39,'NEA Backsheet'!$D$5:$CB$183,Q$9,FALSE))="","",(VLOOKUP($E39,'NEA Backsheet'!$D$5:$CB$183,Q$9,FALSE))),"")</f>
        <v>0</v>
      </c>
      <c r="R39" s="133">
        <f ca="1">IFERROR(IF((VLOOKUP($E39,'NEA Backsheet'!$D$5:$CB$183,R$9,FALSE))="","",(VLOOKUP($E39,'NEA Backsheet'!$D$5:$CB$183,R$9,FALSE))),"")</f>
        <v>0</v>
      </c>
    </row>
    <row r="40" spans="1:18" ht="15" customHeight="1" x14ac:dyDescent="0.3">
      <c r="A40" s="60">
        <v>26</v>
      </c>
      <c r="B40" s="101" t="str">
        <f ca="1">IFERROR(IF((VLOOKUP($E40,'Org List'!$AJ$10:$AL$188,3,FALSE))="","",(VLOOKUP($E40,'Org List'!$AJ$10:$AL$188,3,FALSE))),"")</f>
        <v>NHS England South East (Hampshire, Isle of Wight and Thames Valley)</v>
      </c>
      <c r="C40" s="102" t="str">
        <f ca="1">IFERROR(IF((VLOOKUP($E40,'Org List'!$AO$10:$AQ$188,3,FALSE))="","",(VLOOKUP($E40,'Org List'!$AO$10:$AQ$188,3,FALSE))),"")</f>
        <v/>
      </c>
      <c r="D40" s="123" t="str">
        <f ca="1">IFERROR(IF((VLOOKUP($E40,'Org List'!$AT$10:$AV$188,3,FALSE))="","",(VLOOKUP($E40,'Org List'!$AT$10:$AV$188,3,FALSE))),"")</f>
        <v>NHS England South East (Hampshire, Isle of Wight and Thames Valley)</v>
      </c>
      <c r="E40" s="101" t="str">
        <f t="shared" ca="1" si="0"/>
        <v>Q87</v>
      </c>
      <c r="F40" s="103" t="str">
        <f ca="1">IF(E40="","",VLOOKUP(E40,'Org List'!$J$9:$K$488,2,0))</f>
        <v>NHS England South East (Hampshire, Isle of Wight and Thames Valley)</v>
      </c>
      <c r="G40" s="130">
        <f ca="1">IFERROR(IF((VLOOKUP($E40,'NEA Backsheet'!$D$5:$CB$183,G$9,FALSE))="","",(VLOOKUP($E40,'NEA Backsheet'!$D$5:$CB$183,G$9,FALSE))),"")</f>
        <v>2398.647470415267</v>
      </c>
      <c r="H40" s="131">
        <f ca="1">IFERROR(IF((VLOOKUP($E40,'NEA Backsheet'!$D$5:$CB$183,H$9,FALSE))="","",(VLOOKUP($E40,'NEA Backsheet'!$D$5:$CB$183,H$9,FALSE))),"")</f>
        <v>2362.8891703196286</v>
      </c>
      <c r="I40" s="131">
        <f ca="1">IFERROR(IF((VLOOKUP($E40,'NEA Backsheet'!$D$5:$CB$183,I$9,FALSE))="","",(VLOOKUP($E40,'NEA Backsheet'!$D$5:$CB$183,I$9,FALSE))),"")</f>
        <v>2448.452734339618</v>
      </c>
      <c r="J40" s="132">
        <f ca="1">IFERROR(IF((VLOOKUP($E40,'NEA Backsheet'!$D$5:$CB$183,J$9,FALSE))="","",(VLOOKUP($E40,'NEA Backsheet'!$D$5:$CB$183,J$9,FALSE))),"")</f>
        <v>2430.3116622424582</v>
      </c>
      <c r="K40" s="130">
        <f ca="1">IFERROR(IF((VLOOKUP($E40,'NEA Backsheet'!$D$5:$CB$183,K$9,FALSE))="","",(VLOOKUP($E40,'NEA Backsheet'!$D$5:$CB$183,K$9,FALSE))),"")</f>
        <v>0</v>
      </c>
      <c r="L40" s="131">
        <f ca="1">IFERROR(IF((VLOOKUP($E40,'NEA Backsheet'!$D$5:$CB$183,L$9,FALSE))="","",(VLOOKUP($E40,'NEA Backsheet'!$D$5:$CB$183,L$9,FALSE))),"")</f>
        <v>0</v>
      </c>
      <c r="M40" s="131">
        <f ca="1">IFERROR(IF((VLOOKUP($E40,'NEA Backsheet'!$D$5:$CB$183,M$9,FALSE))="","",(VLOOKUP($E40,'NEA Backsheet'!$D$5:$CB$183,M$9,FALSE))),"")</f>
        <v>0</v>
      </c>
      <c r="N40" s="133">
        <f ca="1">IFERROR(IF((VLOOKUP($E40,'NEA Backsheet'!$D$5:$CB$183,N$9,FALSE))="","",(VLOOKUP($E40,'NEA Backsheet'!$D$5:$CB$183,N$9,FALSE))),"")</f>
        <v>0</v>
      </c>
      <c r="O40" s="141">
        <f ca="1">IFERROR(IF((VLOOKUP($E40,'NEA Backsheet'!$D$5:$CB$183,O$9,FALSE))="","",(VLOOKUP($E40,'NEA Backsheet'!$D$5:$CB$183,O$9,FALSE))),"")</f>
        <v>2556.6049141773651</v>
      </c>
      <c r="P40" s="134">
        <f ca="1">IFERROR(IF((VLOOKUP($E40,'NEA Backsheet'!$D$5:$CB$183,P$9,FALSE))="","",(VLOOKUP($E40,'NEA Backsheet'!$D$5:$CB$183,P$9,FALSE))),"")</f>
        <v>0</v>
      </c>
      <c r="Q40" s="131">
        <f ca="1">IFERROR(IF((VLOOKUP($E40,'NEA Backsheet'!$D$5:$CB$183,Q$9,FALSE))="","",(VLOOKUP($E40,'NEA Backsheet'!$D$5:$CB$183,Q$9,FALSE))),"")</f>
        <v>0</v>
      </c>
      <c r="R40" s="133">
        <f ca="1">IFERROR(IF((VLOOKUP($E40,'NEA Backsheet'!$D$5:$CB$183,R$9,FALSE))="","",(VLOOKUP($E40,'NEA Backsheet'!$D$5:$CB$183,R$9,FALSE))),"")</f>
        <v>0</v>
      </c>
    </row>
    <row r="41" spans="1:18" ht="15" customHeight="1" x14ac:dyDescent="0.3">
      <c r="A41" s="60">
        <v>27</v>
      </c>
      <c r="B41" s="101" t="str">
        <f ca="1">IFERROR(IF((VLOOKUP($E41,'Org List'!$AJ$10:$AL$188,3,FALSE))="","",(VLOOKUP($E41,'Org List'!$AJ$10:$AL$188,3,FALSE))),"")</f>
        <v>NHS England South East (Kent, Surrey and Sussex)</v>
      </c>
      <c r="C41" s="102" t="str">
        <f ca="1">IFERROR(IF((VLOOKUP($E41,'Org List'!$AO$10:$AQ$188,3,FALSE))="","",(VLOOKUP($E41,'Org List'!$AO$10:$AQ$188,3,FALSE))),"")</f>
        <v/>
      </c>
      <c r="D41" s="123" t="str">
        <f ca="1">IFERROR(IF((VLOOKUP($E41,'Org List'!$AT$10:$AV$188,3,FALSE))="","",(VLOOKUP($E41,'Org List'!$AT$10:$AV$188,3,FALSE))),"")</f>
        <v>NHS England South East (Kent, Surrey and Sussex)</v>
      </c>
      <c r="E41" s="101" t="str">
        <f t="shared" ca="1" si="0"/>
        <v>Q88</v>
      </c>
      <c r="F41" s="103" t="str">
        <f ca="1">IF(E41="","",VLOOKUP(E41,'Org List'!$J$9:$K$488,2,0))</f>
        <v>NHS England South East (Kent, Surrey and Sussex)</v>
      </c>
      <c r="G41" s="130">
        <f ca="1">IFERROR(IF((VLOOKUP($E41,'NEA Backsheet'!$D$5:$CB$183,G$9,FALSE))="","",(VLOOKUP($E41,'NEA Backsheet'!$D$5:$CB$183,G$9,FALSE))),"")</f>
        <v>2533.2369651080166</v>
      </c>
      <c r="H41" s="131">
        <f ca="1">IFERROR(IF((VLOOKUP($E41,'NEA Backsheet'!$D$5:$CB$183,H$9,FALSE))="","",(VLOOKUP($E41,'NEA Backsheet'!$D$5:$CB$183,H$9,FALSE))),"")</f>
        <v>2515.7033375369551</v>
      </c>
      <c r="I41" s="131">
        <f ca="1">IFERROR(IF((VLOOKUP($E41,'NEA Backsheet'!$D$5:$CB$183,I$9,FALSE))="","",(VLOOKUP($E41,'NEA Backsheet'!$D$5:$CB$183,I$9,FALSE))),"")</f>
        <v>2624.3855237945422</v>
      </c>
      <c r="J41" s="132">
        <f ca="1">IFERROR(IF((VLOOKUP($E41,'NEA Backsheet'!$D$5:$CB$183,J$9,FALSE))="","",(VLOOKUP($E41,'NEA Backsheet'!$D$5:$CB$183,J$9,FALSE))),"")</f>
        <v>2591.5623047800245</v>
      </c>
      <c r="K41" s="130">
        <f ca="1">IFERROR(IF((VLOOKUP($E41,'NEA Backsheet'!$D$5:$CB$183,K$9,FALSE))="","",(VLOOKUP($E41,'NEA Backsheet'!$D$5:$CB$183,K$9,FALSE))),"")</f>
        <v>0</v>
      </c>
      <c r="L41" s="131">
        <f ca="1">IFERROR(IF((VLOOKUP($E41,'NEA Backsheet'!$D$5:$CB$183,L$9,FALSE))="","",(VLOOKUP($E41,'NEA Backsheet'!$D$5:$CB$183,L$9,FALSE))),"")</f>
        <v>0</v>
      </c>
      <c r="M41" s="131">
        <f ca="1">IFERROR(IF((VLOOKUP($E41,'NEA Backsheet'!$D$5:$CB$183,M$9,FALSE))="","",(VLOOKUP($E41,'NEA Backsheet'!$D$5:$CB$183,M$9,FALSE))),"")</f>
        <v>0</v>
      </c>
      <c r="N41" s="133">
        <f ca="1">IFERROR(IF((VLOOKUP($E41,'NEA Backsheet'!$D$5:$CB$183,N$9,FALSE))="","",(VLOOKUP($E41,'NEA Backsheet'!$D$5:$CB$183,N$9,FALSE))),"")</f>
        <v>0</v>
      </c>
      <c r="O41" s="141">
        <f ca="1">IFERROR(IF((VLOOKUP($E41,'NEA Backsheet'!$D$5:$CB$183,O$9,FALSE))="","",(VLOOKUP($E41,'NEA Backsheet'!$D$5:$CB$183,O$9,FALSE))),"")</f>
        <v>2600.0822603634329</v>
      </c>
      <c r="P41" s="134">
        <f ca="1">IFERROR(IF((VLOOKUP($E41,'NEA Backsheet'!$D$5:$CB$183,P$9,FALSE))="","",(VLOOKUP($E41,'NEA Backsheet'!$D$5:$CB$183,P$9,FALSE))),"")</f>
        <v>0</v>
      </c>
      <c r="Q41" s="131">
        <f ca="1">IFERROR(IF((VLOOKUP($E41,'NEA Backsheet'!$D$5:$CB$183,Q$9,FALSE))="","",(VLOOKUP($E41,'NEA Backsheet'!$D$5:$CB$183,Q$9,FALSE))),"")</f>
        <v>0</v>
      </c>
      <c r="R41" s="133">
        <f ca="1">IFERROR(IF((VLOOKUP($E41,'NEA Backsheet'!$D$5:$CB$183,R$9,FALSE))="","",(VLOOKUP($E41,'NEA Backsheet'!$D$5:$CB$183,R$9,FALSE))),"")</f>
        <v>0</v>
      </c>
    </row>
    <row r="42" spans="1:18" ht="15" customHeight="1" x14ac:dyDescent="0.3">
      <c r="A42" s="60">
        <v>28</v>
      </c>
      <c r="B42" s="101" t="str">
        <f ca="1">IFERROR(IF((VLOOKUP($E42,'Org List'!$AJ$10:$AL$188,3,FALSE))="","",(VLOOKUP($E42,'Org List'!$AJ$10:$AL$188,3,FALSE))),"")</f>
        <v>NHS England London</v>
      </c>
      <c r="C42" s="102" t="str">
        <f ca="1">IFERROR(IF((VLOOKUP($E42,'Org List'!$AO$10:$AQ$188,3,FALSE))="","",(VLOOKUP($E42,'Org List'!$AO$10:$AQ$188,3,FALSE))),"")</f>
        <v/>
      </c>
      <c r="D42" s="123" t="str">
        <f ca="1">IFERROR(IF((VLOOKUP($E42,'Org List'!$AT$10:$AV$188,3,FALSE))="","",(VLOOKUP($E42,'Org List'!$AT$10:$AV$188,3,FALSE))),"")</f>
        <v>NHS England London</v>
      </c>
      <c r="E42" s="101" t="str">
        <f t="shared" ca="1" si="0"/>
        <v>Q71</v>
      </c>
      <c r="F42" s="103" t="str">
        <f ca="1">IF(E42="","",VLOOKUP(E42,'Org List'!$J$9:$K$488,2,0))</f>
        <v>NHS England London</v>
      </c>
      <c r="G42" s="130">
        <f ca="1">IFERROR(IF((VLOOKUP($E42,'NEA Backsheet'!$D$5:$CB$183,G$9,FALSE))="","",(VLOOKUP($E42,'NEA Backsheet'!$D$5:$CB$183,G$9,FALSE))),"")</f>
        <v>2226.131801638212</v>
      </c>
      <c r="H42" s="131">
        <f ca="1">IFERROR(IF((VLOOKUP($E42,'NEA Backsheet'!$D$5:$CB$183,H$9,FALSE))="","",(VLOOKUP($E42,'NEA Backsheet'!$D$5:$CB$183,H$9,FALSE))),"")</f>
        <v>2218.7659731491608</v>
      </c>
      <c r="I42" s="131">
        <f ca="1">IFERROR(IF((VLOOKUP($E42,'NEA Backsheet'!$D$5:$CB$183,I$9,FALSE))="","",(VLOOKUP($E42,'NEA Backsheet'!$D$5:$CB$183,I$9,FALSE))),"")</f>
        <v>2310.6507975448203</v>
      </c>
      <c r="J42" s="132">
        <f ca="1">IFERROR(IF((VLOOKUP($E42,'NEA Backsheet'!$D$5:$CB$183,J$9,FALSE))="","",(VLOOKUP($E42,'NEA Backsheet'!$D$5:$CB$183,J$9,FALSE))),"")</f>
        <v>2250.9835551035303</v>
      </c>
      <c r="K42" s="130">
        <f ca="1">IFERROR(IF((VLOOKUP($E42,'NEA Backsheet'!$D$5:$CB$183,K$9,FALSE))="","",(VLOOKUP($E42,'NEA Backsheet'!$D$5:$CB$183,K$9,FALSE))),"")</f>
        <v>0</v>
      </c>
      <c r="L42" s="131">
        <f ca="1">IFERROR(IF((VLOOKUP($E42,'NEA Backsheet'!$D$5:$CB$183,L$9,FALSE))="","",(VLOOKUP($E42,'NEA Backsheet'!$D$5:$CB$183,L$9,FALSE))),"")</f>
        <v>0</v>
      </c>
      <c r="M42" s="131">
        <f ca="1">IFERROR(IF((VLOOKUP($E42,'NEA Backsheet'!$D$5:$CB$183,M$9,FALSE))="","",(VLOOKUP($E42,'NEA Backsheet'!$D$5:$CB$183,M$9,FALSE))),"")</f>
        <v>0</v>
      </c>
      <c r="N42" s="133">
        <f ca="1">IFERROR(IF((VLOOKUP($E42,'NEA Backsheet'!$D$5:$CB$183,N$9,FALSE))="","",(VLOOKUP($E42,'NEA Backsheet'!$D$5:$CB$183,N$9,FALSE))),"")</f>
        <v>0</v>
      </c>
      <c r="O42" s="141">
        <f ca="1">IFERROR(IF((VLOOKUP($E42,'NEA Backsheet'!$D$5:$CB$183,O$9,FALSE))="","",(VLOOKUP($E42,'NEA Backsheet'!$D$5:$CB$183,O$9,FALSE))),"")</f>
        <v>2279.8976645543776</v>
      </c>
      <c r="P42" s="134">
        <f ca="1">IFERROR(IF((VLOOKUP($E42,'NEA Backsheet'!$D$5:$CB$183,P$9,FALSE))="","",(VLOOKUP($E42,'NEA Backsheet'!$D$5:$CB$183,P$9,FALSE))),"")</f>
        <v>0</v>
      </c>
      <c r="Q42" s="131">
        <f ca="1">IFERROR(IF((VLOOKUP($E42,'NEA Backsheet'!$D$5:$CB$183,Q$9,FALSE))="","",(VLOOKUP($E42,'NEA Backsheet'!$D$5:$CB$183,Q$9,FALSE))),"")</f>
        <v>0</v>
      </c>
      <c r="R42" s="133">
        <f ca="1">IFERROR(IF((VLOOKUP($E42,'NEA Backsheet'!$D$5:$CB$183,R$9,FALSE))="","",(VLOOKUP($E42,'NEA Backsheet'!$D$5:$CB$183,R$9,FALSE))),"")</f>
        <v>0</v>
      </c>
    </row>
    <row r="43" spans="1:18" ht="15" customHeight="1" x14ac:dyDescent="0.3">
      <c r="A43" s="60">
        <v>29</v>
      </c>
      <c r="B43" s="101" t="str">
        <f ca="1">IFERROR(IF((VLOOKUP($E43,'Org List'!$AJ$10:$AL$188,3,FALSE))="","",(VLOOKUP($E43,'Org List'!$AJ$10:$AL$188,3,FALSE))),"")</f>
        <v>London Commissioning Region</v>
      </c>
      <c r="C43" s="102" t="str">
        <f ca="1">IFERROR(IF((VLOOKUP($E43,'Org List'!$AO$10:$AQ$188,3,FALSE))="","",(VLOOKUP($E43,'Org List'!$AO$10:$AQ$188,3,FALSE))),"")</f>
        <v>London Region</v>
      </c>
      <c r="D43" s="123" t="str">
        <f ca="1">IFERROR(IF((VLOOKUP($E43,'Org List'!$AT$10:$AV$188,3,FALSE))="","",(VLOOKUP($E43,'Org List'!$AT$10:$AV$188,3,FALSE))),"")</f>
        <v>NHS England London</v>
      </c>
      <c r="E43" s="101" t="str">
        <f t="shared" ca="1" si="0"/>
        <v>E09000002</v>
      </c>
      <c r="F43" s="103" t="str">
        <f ca="1">IF(E43="","",VLOOKUP(E43,'Org List'!$J$9:$K$488,2,0))</f>
        <v>Barking and Dagenham</v>
      </c>
      <c r="G43" s="130">
        <f ca="1">IFERROR(IF((VLOOKUP($E43,'NEA Backsheet'!$D$5:$CB$183,G$9,FALSE))="","",(VLOOKUP($E43,'NEA Backsheet'!$D$5:$CB$183,G$9,FALSE))),"")</f>
        <v>2487.3514282597835</v>
      </c>
      <c r="H43" s="131">
        <f ca="1">IFERROR(IF((VLOOKUP($E43,'NEA Backsheet'!$D$5:$CB$183,H$9,FALSE))="","",(VLOOKUP($E43,'NEA Backsheet'!$D$5:$CB$183,H$9,FALSE))),"")</f>
        <v>2415.0386366418647</v>
      </c>
      <c r="I43" s="131">
        <f ca="1">IFERROR(IF((VLOOKUP($E43,'NEA Backsheet'!$D$5:$CB$183,I$9,FALSE))="","",(VLOOKUP($E43,'NEA Backsheet'!$D$5:$CB$183,I$9,FALSE))),"")</f>
        <v>2500.8596131198169</v>
      </c>
      <c r="J43" s="132">
        <f ca="1">IFERROR(IF((VLOOKUP($E43,'NEA Backsheet'!$D$5:$CB$183,J$9,FALSE))="","",(VLOOKUP($E43,'NEA Backsheet'!$D$5:$CB$183,J$9,FALSE))),"")</f>
        <v>2402.0703630804123</v>
      </c>
      <c r="K43" s="130">
        <f ca="1">IFERROR(IF((VLOOKUP($E43,'NEA Backsheet'!$D$5:$CB$183,K$9,FALSE))="","",(VLOOKUP($E43,'NEA Backsheet'!$D$5:$CB$183,K$9,FALSE))),"")</f>
        <v>0</v>
      </c>
      <c r="L43" s="131">
        <f ca="1">IFERROR(IF((VLOOKUP($E43,'NEA Backsheet'!$D$5:$CB$183,L$9,FALSE))="","",(VLOOKUP($E43,'NEA Backsheet'!$D$5:$CB$183,L$9,FALSE))),"")</f>
        <v>0</v>
      </c>
      <c r="M43" s="131">
        <f ca="1">IFERROR(IF((VLOOKUP($E43,'NEA Backsheet'!$D$5:$CB$183,M$9,FALSE))="","",(VLOOKUP($E43,'NEA Backsheet'!$D$5:$CB$183,M$9,FALSE))),"")</f>
        <v>0</v>
      </c>
      <c r="N43" s="133">
        <f ca="1">IFERROR(IF((VLOOKUP($E43,'NEA Backsheet'!$D$5:$CB$183,N$9,FALSE))="","",(VLOOKUP($E43,'NEA Backsheet'!$D$5:$CB$183,N$9,FALSE))),"")</f>
        <v>0</v>
      </c>
      <c r="O43" s="141">
        <f ca="1">IFERROR(IF((VLOOKUP($E43,'NEA Backsheet'!$D$5:$CB$183,O$9,FALSE))="","",(VLOOKUP($E43,'NEA Backsheet'!$D$5:$CB$183,O$9,FALSE))),"")</f>
        <v>2650.0928052094905</v>
      </c>
      <c r="P43" s="134">
        <f ca="1">IFERROR(IF((VLOOKUP($E43,'NEA Backsheet'!$D$5:$CB$183,P$9,FALSE))="","",(VLOOKUP($E43,'NEA Backsheet'!$D$5:$CB$183,P$9,FALSE))),"")</f>
        <v>0</v>
      </c>
      <c r="Q43" s="131">
        <f ca="1">IFERROR(IF((VLOOKUP($E43,'NEA Backsheet'!$D$5:$CB$183,Q$9,FALSE))="","",(VLOOKUP($E43,'NEA Backsheet'!$D$5:$CB$183,Q$9,FALSE))),"")</f>
        <v>0</v>
      </c>
      <c r="R43" s="133">
        <f ca="1">IFERROR(IF((VLOOKUP($E43,'NEA Backsheet'!$D$5:$CB$183,R$9,FALSE))="","",(VLOOKUP($E43,'NEA Backsheet'!$D$5:$CB$183,R$9,FALSE))),"")</f>
        <v>0</v>
      </c>
    </row>
    <row r="44" spans="1:18" ht="15" customHeight="1" x14ac:dyDescent="0.3">
      <c r="A44" s="60">
        <v>30</v>
      </c>
      <c r="B44" s="101" t="str">
        <f ca="1">IFERROR(IF((VLOOKUP($E44,'Org List'!$AJ$10:$AL$188,3,FALSE))="","",(VLOOKUP($E44,'Org List'!$AJ$10:$AL$188,3,FALSE))),"")</f>
        <v>London Commissioning Region</v>
      </c>
      <c r="C44" s="102" t="str">
        <f ca="1">IFERROR(IF((VLOOKUP($E44,'Org List'!$AO$10:$AQ$188,3,FALSE))="","",(VLOOKUP($E44,'Org List'!$AO$10:$AQ$188,3,FALSE))),"")</f>
        <v>London Region</v>
      </c>
      <c r="D44" s="123" t="str">
        <f ca="1">IFERROR(IF((VLOOKUP($E44,'Org List'!$AT$10:$AV$188,3,FALSE))="","",(VLOOKUP($E44,'Org List'!$AT$10:$AV$188,3,FALSE))),"")</f>
        <v>NHS England London</v>
      </c>
      <c r="E44" s="101" t="str">
        <f t="shared" ca="1" si="0"/>
        <v>E09000003</v>
      </c>
      <c r="F44" s="103" t="str">
        <f ca="1">IF(E44="","",VLOOKUP(E44,'Org List'!$J$9:$K$488,2,0))</f>
        <v>Barnet</v>
      </c>
      <c r="G44" s="130">
        <f ca="1">IFERROR(IF((VLOOKUP($E44,'NEA Backsheet'!$D$5:$CB$183,G$9,FALSE))="","",(VLOOKUP($E44,'NEA Backsheet'!$D$5:$CB$183,G$9,FALSE))),"")</f>
        <v>1991.4164926260671</v>
      </c>
      <c r="H44" s="131">
        <f ca="1">IFERROR(IF((VLOOKUP($E44,'NEA Backsheet'!$D$5:$CB$183,H$9,FALSE))="","",(VLOOKUP($E44,'NEA Backsheet'!$D$5:$CB$183,H$9,FALSE))),"")</f>
        <v>1872.2313466499156</v>
      </c>
      <c r="I44" s="131">
        <f ca="1">IFERROR(IF((VLOOKUP($E44,'NEA Backsheet'!$D$5:$CB$183,I$9,FALSE))="","",(VLOOKUP($E44,'NEA Backsheet'!$D$5:$CB$183,I$9,FALSE))),"")</f>
        <v>2118.2094353909242</v>
      </c>
      <c r="J44" s="132">
        <f ca="1">IFERROR(IF((VLOOKUP($E44,'NEA Backsheet'!$D$5:$CB$183,J$9,FALSE))="","",(VLOOKUP($E44,'NEA Backsheet'!$D$5:$CB$183,J$9,FALSE))),"")</f>
        <v>1997.6436635980358</v>
      </c>
      <c r="K44" s="130">
        <f ca="1">IFERROR(IF((VLOOKUP($E44,'NEA Backsheet'!$D$5:$CB$183,K$9,FALSE))="","",(VLOOKUP($E44,'NEA Backsheet'!$D$5:$CB$183,K$9,FALSE))),"")</f>
        <v>0</v>
      </c>
      <c r="L44" s="131">
        <f ca="1">IFERROR(IF((VLOOKUP($E44,'NEA Backsheet'!$D$5:$CB$183,L$9,FALSE))="","",(VLOOKUP($E44,'NEA Backsheet'!$D$5:$CB$183,L$9,FALSE))),"")</f>
        <v>0</v>
      </c>
      <c r="M44" s="131">
        <f ca="1">IFERROR(IF((VLOOKUP($E44,'NEA Backsheet'!$D$5:$CB$183,M$9,FALSE))="","",(VLOOKUP($E44,'NEA Backsheet'!$D$5:$CB$183,M$9,FALSE))),"")</f>
        <v>0</v>
      </c>
      <c r="N44" s="133">
        <f ca="1">IFERROR(IF((VLOOKUP($E44,'NEA Backsheet'!$D$5:$CB$183,N$9,FALSE))="","",(VLOOKUP($E44,'NEA Backsheet'!$D$5:$CB$183,N$9,FALSE))),"")</f>
        <v>0</v>
      </c>
      <c r="O44" s="141">
        <f ca="1">IFERROR(IF((VLOOKUP($E44,'NEA Backsheet'!$D$5:$CB$183,O$9,FALSE))="","",(VLOOKUP($E44,'NEA Backsheet'!$D$5:$CB$183,O$9,FALSE))),"")</f>
        <v>2070.3557568251663</v>
      </c>
      <c r="P44" s="134">
        <f ca="1">IFERROR(IF((VLOOKUP($E44,'NEA Backsheet'!$D$5:$CB$183,P$9,FALSE))="","",(VLOOKUP($E44,'NEA Backsheet'!$D$5:$CB$183,P$9,FALSE))),"")</f>
        <v>0</v>
      </c>
      <c r="Q44" s="131">
        <f ca="1">IFERROR(IF((VLOOKUP($E44,'NEA Backsheet'!$D$5:$CB$183,Q$9,FALSE))="","",(VLOOKUP($E44,'NEA Backsheet'!$D$5:$CB$183,Q$9,FALSE))),"")</f>
        <v>0</v>
      </c>
      <c r="R44" s="133">
        <f ca="1">IFERROR(IF((VLOOKUP($E44,'NEA Backsheet'!$D$5:$CB$183,R$9,FALSE))="","",(VLOOKUP($E44,'NEA Backsheet'!$D$5:$CB$183,R$9,FALSE))),"")</f>
        <v>0</v>
      </c>
    </row>
    <row r="45" spans="1:18" ht="15" customHeight="1" x14ac:dyDescent="0.3">
      <c r="A45" s="60">
        <v>31</v>
      </c>
      <c r="B45" s="101" t="str">
        <f ca="1">IFERROR(IF((VLOOKUP($E45,'Org List'!$AJ$10:$AL$188,3,FALSE))="","",(VLOOKUP($E45,'Org List'!$AJ$10:$AL$188,3,FALSE))),"")</f>
        <v>North of England Commissioning Region</v>
      </c>
      <c r="C45" s="102" t="str">
        <f ca="1">IFERROR(IF((VLOOKUP($E45,'Org List'!$AO$10:$AQ$188,3,FALSE))="","",(VLOOKUP($E45,'Org List'!$AO$10:$AQ$188,3,FALSE))),"")</f>
        <v>Yorkshire and The Humber Region</v>
      </c>
      <c r="D45" s="123" t="str">
        <f ca="1">IFERROR(IF((VLOOKUP($E45,'Org List'!$AT$10:$AV$188,3,FALSE))="","",(VLOOKUP($E45,'Org List'!$AT$10:$AV$188,3,FALSE))),"")</f>
        <v>NHS England North (Yorkshire And Humber)</v>
      </c>
      <c r="E45" s="101" t="str">
        <f t="shared" ca="1" si="0"/>
        <v>E08000016</v>
      </c>
      <c r="F45" s="103" t="str">
        <f ca="1">IF(E45="","",VLOOKUP(E45,'Org List'!$J$9:$K$488,2,0))</f>
        <v>Barnsley</v>
      </c>
      <c r="G45" s="130">
        <f ca="1">IFERROR(IF((VLOOKUP($E45,'NEA Backsheet'!$D$5:$CB$183,G$9,FALSE))="","",(VLOOKUP($E45,'NEA Backsheet'!$D$5:$CB$183,G$9,FALSE))),"")</f>
        <v>3549.9998181518067</v>
      </c>
      <c r="H45" s="131">
        <f ca="1">IFERROR(IF((VLOOKUP($E45,'NEA Backsheet'!$D$5:$CB$183,H$9,FALSE))="","",(VLOOKUP($E45,'NEA Backsheet'!$D$5:$CB$183,H$9,FALSE))),"")</f>
        <v>3245.7568582043573</v>
      </c>
      <c r="I45" s="131">
        <f ca="1">IFERROR(IF((VLOOKUP($E45,'NEA Backsheet'!$D$5:$CB$183,I$9,FALSE))="","",(VLOOKUP($E45,'NEA Backsheet'!$D$5:$CB$183,I$9,FALSE))),"")</f>
        <v>3275.3900278619712</v>
      </c>
      <c r="J45" s="132">
        <f ca="1">IFERROR(IF((VLOOKUP($E45,'NEA Backsheet'!$D$5:$CB$183,J$9,FALSE))="","",(VLOOKUP($E45,'NEA Backsheet'!$D$5:$CB$183,J$9,FALSE))),"")</f>
        <v>3499.8294337901498</v>
      </c>
      <c r="K45" s="130">
        <f ca="1">IFERROR(IF((VLOOKUP($E45,'NEA Backsheet'!$D$5:$CB$183,K$9,FALSE))="","",(VLOOKUP($E45,'NEA Backsheet'!$D$5:$CB$183,K$9,FALSE))),"")</f>
        <v>0</v>
      </c>
      <c r="L45" s="131">
        <f ca="1">IFERROR(IF((VLOOKUP($E45,'NEA Backsheet'!$D$5:$CB$183,L$9,FALSE))="","",(VLOOKUP($E45,'NEA Backsheet'!$D$5:$CB$183,L$9,FALSE))),"")</f>
        <v>0</v>
      </c>
      <c r="M45" s="131">
        <f ca="1">IFERROR(IF((VLOOKUP($E45,'NEA Backsheet'!$D$5:$CB$183,M$9,FALSE))="","",(VLOOKUP($E45,'NEA Backsheet'!$D$5:$CB$183,M$9,FALSE))),"")</f>
        <v>0</v>
      </c>
      <c r="N45" s="133">
        <f ca="1">IFERROR(IF((VLOOKUP($E45,'NEA Backsheet'!$D$5:$CB$183,N$9,FALSE))="","",(VLOOKUP($E45,'NEA Backsheet'!$D$5:$CB$183,N$9,FALSE))),"")</f>
        <v>0</v>
      </c>
      <c r="O45" s="141">
        <f ca="1">IFERROR(IF((VLOOKUP($E45,'NEA Backsheet'!$D$5:$CB$183,O$9,FALSE))="","",(VLOOKUP($E45,'NEA Backsheet'!$D$5:$CB$183,O$9,FALSE))),"")</f>
        <v>3459.6288152182833</v>
      </c>
      <c r="P45" s="134">
        <f ca="1">IFERROR(IF((VLOOKUP($E45,'NEA Backsheet'!$D$5:$CB$183,P$9,FALSE))="","",(VLOOKUP($E45,'NEA Backsheet'!$D$5:$CB$183,P$9,FALSE))),"")</f>
        <v>0</v>
      </c>
      <c r="Q45" s="131">
        <f ca="1">IFERROR(IF((VLOOKUP($E45,'NEA Backsheet'!$D$5:$CB$183,Q$9,FALSE))="","",(VLOOKUP($E45,'NEA Backsheet'!$D$5:$CB$183,Q$9,FALSE))),"")</f>
        <v>0</v>
      </c>
      <c r="R45" s="133">
        <f ca="1">IFERROR(IF((VLOOKUP($E45,'NEA Backsheet'!$D$5:$CB$183,R$9,FALSE))="","",(VLOOKUP($E45,'NEA Backsheet'!$D$5:$CB$183,R$9,FALSE))),"")</f>
        <v>0</v>
      </c>
    </row>
    <row r="46" spans="1:18" ht="15" customHeight="1" x14ac:dyDescent="0.3">
      <c r="A46" s="60">
        <v>32</v>
      </c>
      <c r="B46" s="101" t="str">
        <f ca="1">IFERROR(IF((VLOOKUP($E46,'Org List'!$AJ$10:$AL$188,3,FALSE))="","",(VLOOKUP($E46,'Org List'!$AJ$10:$AL$188,3,FALSE))),"")</f>
        <v>South West England Commissioning Region</v>
      </c>
      <c r="C46" s="102" t="str">
        <f ca="1">IFERROR(IF((VLOOKUP($E46,'Org List'!$AO$10:$AQ$188,3,FALSE))="","",(VLOOKUP($E46,'Org List'!$AO$10:$AQ$188,3,FALSE))),"")</f>
        <v>South West Region</v>
      </c>
      <c r="D46" s="123" t="str">
        <f ca="1">IFERROR(IF((VLOOKUP($E46,'Org List'!$AT$10:$AV$188,3,FALSE))="","",(VLOOKUP($E46,'Org List'!$AT$10:$AV$188,3,FALSE))),"")</f>
        <v>NHS England South West (South West North)</v>
      </c>
      <c r="E46" s="101" t="str">
        <f t="shared" ref="E46:E77" ca="1" si="1">IF($A46&gt;$U$5-1,"",INDIRECT("'Comms by AT'!D"&amp;$A46+$U$4))</f>
        <v>E06000022</v>
      </c>
      <c r="F46" s="103" t="str">
        <f ca="1">IF(E46="","",VLOOKUP(E46,'Org List'!$J$9:$K$488,2,0))</f>
        <v>Bath and North East Somerset</v>
      </c>
      <c r="G46" s="130">
        <f ca="1">IFERROR(IF((VLOOKUP($E46,'NEA Backsheet'!$D$5:$CB$183,G$9,FALSE))="","",(VLOOKUP($E46,'NEA Backsheet'!$D$5:$CB$183,G$9,FALSE))),"")</f>
        <v>2326.5597133302599</v>
      </c>
      <c r="H46" s="131">
        <f ca="1">IFERROR(IF((VLOOKUP($E46,'NEA Backsheet'!$D$5:$CB$183,H$9,FALSE))="","",(VLOOKUP($E46,'NEA Backsheet'!$D$5:$CB$183,H$9,FALSE))),"")</f>
        <v>2312.3976160387747</v>
      </c>
      <c r="I46" s="131">
        <f ca="1">IFERROR(IF((VLOOKUP($E46,'NEA Backsheet'!$D$5:$CB$183,I$9,FALSE))="","",(VLOOKUP($E46,'NEA Backsheet'!$D$5:$CB$183,I$9,FALSE))),"")</f>
        <v>2445.7074293426372</v>
      </c>
      <c r="J46" s="132">
        <f ca="1">IFERROR(IF((VLOOKUP($E46,'NEA Backsheet'!$D$5:$CB$183,J$9,FALSE))="","",(VLOOKUP($E46,'NEA Backsheet'!$D$5:$CB$183,J$9,FALSE))),"")</f>
        <v>2334.7664643684307</v>
      </c>
      <c r="K46" s="130">
        <f ca="1">IFERROR(IF((VLOOKUP($E46,'NEA Backsheet'!$D$5:$CB$183,K$9,FALSE))="","",(VLOOKUP($E46,'NEA Backsheet'!$D$5:$CB$183,K$9,FALSE))),"")</f>
        <v>0</v>
      </c>
      <c r="L46" s="131">
        <f ca="1">IFERROR(IF((VLOOKUP($E46,'NEA Backsheet'!$D$5:$CB$183,L$9,FALSE))="","",(VLOOKUP($E46,'NEA Backsheet'!$D$5:$CB$183,L$9,FALSE))),"")</f>
        <v>0</v>
      </c>
      <c r="M46" s="131">
        <f ca="1">IFERROR(IF((VLOOKUP($E46,'NEA Backsheet'!$D$5:$CB$183,M$9,FALSE))="","",(VLOOKUP($E46,'NEA Backsheet'!$D$5:$CB$183,M$9,FALSE))),"")</f>
        <v>0</v>
      </c>
      <c r="N46" s="133">
        <f ca="1">IFERROR(IF((VLOOKUP($E46,'NEA Backsheet'!$D$5:$CB$183,N$9,FALSE))="","",(VLOOKUP($E46,'NEA Backsheet'!$D$5:$CB$183,N$9,FALSE))),"")</f>
        <v>0</v>
      </c>
      <c r="O46" s="141">
        <f ca="1">IFERROR(IF((VLOOKUP($E46,'NEA Backsheet'!$D$5:$CB$183,O$9,FALSE))="","",(VLOOKUP($E46,'NEA Backsheet'!$D$5:$CB$183,O$9,FALSE))),"")</f>
        <v>2396.2855870996723</v>
      </c>
      <c r="P46" s="134">
        <f ca="1">IFERROR(IF((VLOOKUP($E46,'NEA Backsheet'!$D$5:$CB$183,P$9,FALSE))="","",(VLOOKUP($E46,'NEA Backsheet'!$D$5:$CB$183,P$9,FALSE))),"")</f>
        <v>0</v>
      </c>
      <c r="Q46" s="131">
        <f ca="1">IFERROR(IF((VLOOKUP($E46,'NEA Backsheet'!$D$5:$CB$183,Q$9,FALSE))="","",(VLOOKUP($E46,'NEA Backsheet'!$D$5:$CB$183,Q$9,FALSE))),"")</f>
        <v>0</v>
      </c>
      <c r="R46" s="133">
        <f ca="1">IFERROR(IF((VLOOKUP($E46,'NEA Backsheet'!$D$5:$CB$183,R$9,FALSE))="","",(VLOOKUP($E46,'NEA Backsheet'!$D$5:$CB$183,R$9,FALSE))),"")</f>
        <v>0</v>
      </c>
    </row>
    <row r="47" spans="1:18" ht="15" customHeight="1" x14ac:dyDescent="0.3">
      <c r="A47" s="60">
        <v>33</v>
      </c>
      <c r="B47" s="101" t="str">
        <f ca="1">IFERROR(IF((VLOOKUP($E47,'Org List'!$AJ$10:$AL$188,3,FALSE))="","",(VLOOKUP($E47,'Org List'!$AJ$10:$AL$188,3,FALSE))),"")</f>
        <v>Midlands and East of England Commissioning Region</v>
      </c>
      <c r="C47" s="102" t="str">
        <f ca="1">IFERROR(IF((VLOOKUP($E47,'Org List'!$AO$10:$AQ$188,3,FALSE))="","",(VLOOKUP($E47,'Org List'!$AO$10:$AQ$188,3,FALSE))),"")</f>
        <v>East Region</v>
      </c>
      <c r="D47" s="123" t="str">
        <f ca="1">IFERROR(IF((VLOOKUP($E47,'Org List'!$AT$10:$AV$188,3,FALSE))="","",(VLOOKUP($E47,'Org List'!$AT$10:$AV$188,3,FALSE))),"")</f>
        <v>NHS England Midlands And East (Central Midlands)</v>
      </c>
      <c r="E47" s="101" t="str">
        <f t="shared" ca="1" si="1"/>
        <v>E06000055</v>
      </c>
      <c r="F47" s="103" t="str">
        <f ca="1">IF(E47="","",VLOOKUP(E47,'Org List'!$J$9:$K$488,2,0))</f>
        <v>Bedford</v>
      </c>
      <c r="G47" s="130">
        <f ca="1">IFERROR(IF((VLOOKUP($E47,'NEA Backsheet'!$D$5:$CB$183,G$9,FALSE))="","",(VLOOKUP($E47,'NEA Backsheet'!$D$5:$CB$183,G$9,FALSE))),"")</f>
        <v>2838.7385243809608</v>
      </c>
      <c r="H47" s="131">
        <f ca="1">IFERROR(IF((VLOOKUP($E47,'NEA Backsheet'!$D$5:$CB$183,H$9,FALSE))="","",(VLOOKUP($E47,'NEA Backsheet'!$D$5:$CB$183,H$9,FALSE))),"")</f>
        <v>2741.3233674571084</v>
      </c>
      <c r="I47" s="131">
        <f ca="1">IFERROR(IF((VLOOKUP($E47,'NEA Backsheet'!$D$5:$CB$183,I$9,FALSE))="","",(VLOOKUP($E47,'NEA Backsheet'!$D$5:$CB$183,I$9,FALSE))),"")</f>
        <v>2844.6854422126949</v>
      </c>
      <c r="J47" s="132">
        <f ca="1">IFERROR(IF((VLOOKUP($E47,'NEA Backsheet'!$D$5:$CB$183,J$9,FALSE))="","",(VLOOKUP($E47,'NEA Backsheet'!$D$5:$CB$183,J$9,FALSE))),"")</f>
        <v>2794.6548092814942</v>
      </c>
      <c r="K47" s="130">
        <f ca="1">IFERROR(IF((VLOOKUP($E47,'NEA Backsheet'!$D$5:$CB$183,K$9,FALSE))="","",(VLOOKUP($E47,'NEA Backsheet'!$D$5:$CB$183,K$9,FALSE))),"")</f>
        <v>0</v>
      </c>
      <c r="L47" s="131">
        <f ca="1">IFERROR(IF((VLOOKUP($E47,'NEA Backsheet'!$D$5:$CB$183,L$9,FALSE))="","",(VLOOKUP($E47,'NEA Backsheet'!$D$5:$CB$183,L$9,FALSE))),"")</f>
        <v>0</v>
      </c>
      <c r="M47" s="131">
        <f ca="1">IFERROR(IF((VLOOKUP($E47,'NEA Backsheet'!$D$5:$CB$183,M$9,FALSE))="","",(VLOOKUP($E47,'NEA Backsheet'!$D$5:$CB$183,M$9,FALSE))),"")</f>
        <v>0</v>
      </c>
      <c r="N47" s="133">
        <f ca="1">IFERROR(IF((VLOOKUP($E47,'NEA Backsheet'!$D$5:$CB$183,N$9,FALSE))="","",(VLOOKUP($E47,'NEA Backsheet'!$D$5:$CB$183,N$9,FALSE))),"")</f>
        <v>0</v>
      </c>
      <c r="O47" s="141">
        <f ca="1">IFERROR(IF((VLOOKUP($E47,'NEA Backsheet'!$D$5:$CB$183,O$9,FALSE))="","",(VLOOKUP($E47,'NEA Backsheet'!$D$5:$CB$183,O$9,FALSE))),"")</f>
        <v>2763.3654046253982</v>
      </c>
      <c r="P47" s="134">
        <f ca="1">IFERROR(IF((VLOOKUP($E47,'NEA Backsheet'!$D$5:$CB$183,P$9,FALSE))="","",(VLOOKUP($E47,'NEA Backsheet'!$D$5:$CB$183,P$9,FALSE))),"")</f>
        <v>0</v>
      </c>
      <c r="Q47" s="131">
        <f ca="1">IFERROR(IF((VLOOKUP($E47,'NEA Backsheet'!$D$5:$CB$183,Q$9,FALSE))="","",(VLOOKUP($E47,'NEA Backsheet'!$D$5:$CB$183,Q$9,FALSE))),"")</f>
        <v>0</v>
      </c>
      <c r="R47" s="133">
        <f ca="1">IFERROR(IF((VLOOKUP($E47,'NEA Backsheet'!$D$5:$CB$183,R$9,FALSE))="","",(VLOOKUP($E47,'NEA Backsheet'!$D$5:$CB$183,R$9,FALSE))),"")</f>
        <v>0</v>
      </c>
    </row>
    <row r="48" spans="1:18" ht="15" customHeight="1" x14ac:dyDescent="0.3">
      <c r="A48" s="60">
        <v>34</v>
      </c>
      <c r="B48" s="101" t="str">
        <f ca="1">IFERROR(IF((VLOOKUP($E48,'Org List'!$AJ$10:$AL$188,3,FALSE))="","",(VLOOKUP($E48,'Org List'!$AJ$10:$AL$188,3,FALSE))),"")</f>
        <v>London Commissioning Region</v>
      </c>
      <c r="C48" s="102" t="str">
        <f ca="1">IFERROR(IF((VLOOKUP($E48,'Org List'!$AO$10:$AQ$188,3,FALSE))="","",(VLOOKUP($E48,'Org List'!$AO$10:$AQ$188,3,FALSE))),"")</f>
        <v>London Region</v>
      </c>
      <c r="D48" s="123" t="str">
        <f ca="1">IFERROR(IF((VLOOKUP($E48,'Org List'!$AT$10:$AV$188,3,FALSE))="","",(VLOOKUP($E48,'Org List'!$AT$10:$AV$188,3,FALSE))),"")</f>
        <v>NHS England London</v>
      </c>
      <c r="E48" s="101" t="str">
        <f t="shared" ca="1" si="1"/>
        <v>E09000004</v>
      </c>
      <c r="F48" s="103" t="str">
        <f ca="1">IF(E48="","",VLOOKUP(E48,'Org List'!$J$9:$K$488,2,0))</f>
        <v>Bexley</v>
      </c>
      <c r="G48" s="130">
        <f ca="1">IFERROR(IF((VLOOKUP($E48,'NEA Backsheet'!$D$5:$CB$183,G$9,FALSE))="","",(VLOOKUP($E48,'NEA Backsheet'!$D$5:$CB$183,G$9,FALSE))),"")</f>
        <v>2624.9139458125242</v>
      </c>
      <c r="H48" s="131">
        <f ca="1">IFERROR(IF((VLOOKUP($E48,'NEA Backsheet'!$D$5:$CB$183,H$9,FALSE))="","",(VLOOKUP($E48,'NEA Backsheet'!$D$5:$CB$183,H$9,FALSE))),"")</f>
        <v>2684.5340545985764</v>
      </c>
      <c r="I48" s="131">
        <f ca="1">IFERROR(IF((VLOOKUP($E48,'NEA Backsheet'!$D$5:$CB$183,I$9,FALSE))="","",(VLOOKUP($E48,'NEA Backsheet'!$D$5:$CB$183,I$9,FALSE))),"")</f>
        <v>2764.942869073875</v>
      </c>
      <c r="J48" s="132">
        <f ca="1">IFERROR(IF((VLOOKUP($E48,'NEA Backsheet'!$D$5:$CB$183,J$9,FALSE))="","",(VLOOKUP($E48,'NEA Backsheet'!$D$5:$CB$183,J$9,FALSE))),"")</f>
        <v>2628.5658454698951</v>
      </c>
      <c r="K48" s="130">
        <f ca="1">IFERROR(IF((VLOOKUP($E48,'NEA Backsheet'!$D$5:$CB$183,K$9,FALSE))="","",(VLOOKUP($E48,'NEA Backsheet'!$D$5:$CB$183,K$9,FALSE))),"")</f>
        <v>0</v>
      </c>
      <c r="L48" s="131">
        <f ca="1">IFERROR(IF((VLOOKUP($E48,'NEA Backsheet'!$D$5:$CB$183,L$9,FALSE))="","",(VLOOKUP($E48,'NEA Backsheet'!$D$5:$CB$183,L$9,FALSE))),"")</f>
        <v>0</v>
      </c>
      <c r="M48" s="131">
        <f ca="1">IFERROR(IF((VLOOKUP($E48,'NEA Backsheet'!$D$5:$CB$183,M$9,FALSE))="","",(VLOOKUP($E48,'NEA Backsheet'!$D$5:$CB$183,M$9,FALSE))),"")</f>
        <v>0</v>
      </c>
      <c r="N48" s="133">
        <f ca="1">IFERROR(IF((VLOOKUP($E48,'NEA Backsheet'!$D$5:$CB$183,N$9,FALSE))="","",(VLOOKUP($E48,'NEA Backsheet'!$D$5:$CB$183,N$9,FALSE))),"")</f>
        <v>0</v>
      </c>
      <c r="O48" s="141">
        <f ca="1">IFERROR(IF((VLOOKUP($E48,'NEA Backsheet'!$D$5:$CB$183,O$9,FALSE))="","",(VLOOKUP($E48,'NEA Backsheet'!$D$5:$CB$183,O$9,FALSE))),"")</f>
        <v>2712.7801477195753</v>
      </c>
      <c r="P48" s="134">
        <f ca="1">IFERROR(IF((VLOOKUP($E48,'NEA Backsheet'!$D$5:$CB$183,P$9,FALSE))="","",(VLOOKUP($E48,'NEA Backsheet'!$D$5:$CB$183,P$9,FALSE))),"")</f>
        <v>0</v>
      </c>
      <c r="Q48" s="131">
        <f ca="1">IFERROR(IF((VLOOKUP($E48,'NEA Backsheet'!$D$5:$CB$183,Q$9,FALSE))="","",(VLOOKUP($E48,'NEA Backsheet'!$D$5:$CB$183,Q$9,FALSE))),"")</f>
        <v>0</v>
      </c>
      <c r="R48" s="133">
        <f ca="1">IFERROR(IF((VLOOKUP($E48,'NEA Backsheet'!$D$5:$CB$183,R$9,FALSE))="","",(VLOOKUP($E48,'NEA Backsheet'!$D$5:$CB$183,R$9,FALSE))),"")</f>
        <v>0</v>
      </c>
    </row>
    <row r="49" spans="1:18" ht="15" customHeight="1" x14ac:dyDescent="0.3">
      <c r="A49" s="60">
        <v>35</v>
      </c>
      <c r="B49" s="101" t="str">
        <f ca="1">IFERROR(IF((VLOOKUP($E49,'Org List'!$AJ$10:$AL$188,3,FALSE))="","",(VLOOKUP($E49,'Org List'!$AJ$10:$AL$188,3,FALSE))),"")</f>
        <v>Midlands and East of England Commissioning Region</v>
      </c>
      <c r="C49" s="102" t="str">
        <f ca="1">IFERROR(IF((VLOOKUP($E49,'Org List'!$AO$10:$AQ$188,3,FALSE))="","",(VLOOKUP($E49,'Org List'!$AO$10:$AQ$188,3,FALSE))),"")</f>
        <v>West Midlands Region</v>
      </c>
      <c r="D49" s="123" t="str">
        <f ca="1">IFERROR(IF((VLOOKUP($E49,'Org List'!$AT$10:$AV$188,3,FALSE))="","",(VLOOKUP($E49,'Org List'!$AT$10:$AV$188,3,FALSE))),"")</f>
        <v>NHS England Midlands And East (West Midlands)</v>
      </c>
      <c r="E49" s="101" t="str">
        <f t="shared" ca="1" si="1"/>
        <v>E08000025</v>
      </c>
      <c r="F49" s="103" t="str">
        <f ca="1">IF(E49="","",VLOOKUP(E49,'Org List'!$J$9:$K$488,2,0))</f>
        <v>Birmingham</v>
      </c>
      <c r="G49" s="130">
        <f ca="1">IFERROR(IF((VLOOKUP($E49,'NEA Backsheet'!$D$5:$CB$183,G$9,FALSE))="","",(VLOOKUP($E49,'NEA Backsheet'!$D$5:$CB$183,G$9,FALSE))),"")</f>
        <v>3034.6145073116554</v>
      </c>
      <c r="H49" s="131">
        <f ca="1">IFERROR(IF((VLOOKUP($E49,'NEA Backsheet'!$D$5:$CB$183,H$9,FALSE))="","",(VLOOKUP($E49,'NEA Backsheet'!$D$5:$CB$183,H$9,FALSE))),"")</f>
        <v>2999.1863561216101</v>
      </c>
      <c r="I49" s="131">
        <f ca="1">IFERROR(IF((VLOOKUP($E49,'NEA Backsheet'!$D$5:$CB$183,I$9,FALSE))="","",(VLOOKUP($E49,'NEA Backsheet'!$D$5:$CB$183,I$9,FALSE))),"")</f>
        <v>3231.0620577278683</v>
      </c>
      <c r="J49" s="132">
        <f ca="1">IFERROR(IF((VLOOKUP($E49,'NEA Backsheet'!$D$5:$CB$183,J$9,FALSE))="","",(VLOOKUP($E49,'NEA Backsheet'!$D$5:$CB$183,J$9,FALSE))),"")</f>
        <v>3333.609599566355</v>
      </c>
      <c r="K49" s="130">
        <f ca="1">IFERROR(IF((VLOOKUP($E49,'NEA Backsheet'!$D$5:$CB$183,K$9,FALSE))="","",(VLOOKUP($E49,'NEA Backsheet'!$D$5:$CB$183,K$9,FALSE))),"")</f>
        <v>0</v>
      </c>
      <c r="L49" s="131">
        <f ca="1">IFERROR(IF((VLOOKUP($E49,'NEA Backsheet'!$D$5:$CB$183,L$9,FALSE))="","",(VLOOKUP($E49,'NEA Backsheet'!$D$5:$CB$183,L$9,FALSE))),"")</f>
        <v>0</v>
      </c>
      <c r="M49" s="131">
        <f ca="1">IFERROR(IF((VLOOKUP($E49,'NEA Backsheet'!$D$5:$CB$183,M$9,FALSE))="","",(VLOOKUP($E49,'NEA Backsheet'!$D$5:$CB$183,M$9,FALSE))),"")</f>
        <v>0</v>
      </c>
      <c r="N49" s="133">
        <f ca="1">IFERROR(IF((VLOOKUP($E49,'NEA Backsheet'!$D$5:$CB$183,N$9,FALSE))="","",(VLOOKUP($E49,'NEA Backsheet'!$D$5:$CB$183,N$9,FALSE))),"")</f>
        <v>0</v>
      </c>
      <c r="O49" s="141">
        <f ca="1">IFERROR(IF((VLOOKUP($E49,'NEA Backsheet'!$D$5:$CB$183,O$9,FALSE))="","",(VLOOKUP($E49,'NEA Backsheet'!$D$5:$CB$183,O$9,FALSE))),"")</f>
        <v>3405.7005820943814</v>
      </c>
      <c r="P49" s="134">
        <f ca="1">IFERROR(IF((VLOOKUP($E49,'NEA Backsheet'!$D$5:$CB$183,P$9,FALSE))="","",(VLOOKUP($E49,'NEA Backsheet'!$D$5:$CB$183,P$9,FALSE))),"")</f>
        <v>0</v>
      </c>
      <c r="Q49" s="131">
        <f ca="1">IFERROR(IF((VLOOKUP($E49,'NEA Backsheet'!$D$5:$CB$183,Q$9,FALSE))="","",(VLOOKUP($E49,'NEA Backsheet'!$D$5:$CB$183,Q$9,FALSE))),"")</f>
        <v>0</v>
      </c>
      <c r="R49" s="133">
        <f ca="1">IFERROR(IF((VLOOKUP($E49,'NEA Backsheet'!$D$5:$CB$183,R$9,FALSE))="","",(VLOOKUP($E49,'NEA Backsheet'!$D$5:$CB$183,R$9,FALSE))),"")</f>
        <v>0</v>
      </c>
    </row>
    <row r="50" spans="1:18" ht="15" customHeight="1" x14ac:dyDescent="0.3">
      <c r="A50" s="60">
        <v>36</v>
      </c>
      <c r="B50" s="101" t="str">
        <f ca="1">IFERROR(IF((VLOOKUP($E50,'Org List'!$AJ$10:$AL$188,3,FALSE))="","",(VLOOKUP($E50,'Org List'!$AJ$10:$AL$188,3,FALSE))),"")</f>
        <v>North of England Commissioning Region</v>
      </c>
      <c r="C50" s="102" t="str">
        <f ca="1">IFERROR(IF((VLOOKUP($E50,'Org List'!$AO$10:$AQ$188,3,FALSE))="","",(VLOOKUP($E50,'Org List'!$AO$10:$AQ$188,3,FALSE))),"")</f>
        <v>North West Region</v>
      </c>
      <c r="D50" s="123" t="str">
        <f ca="1">IFERROR(IF((VLOOKUP($E50,'Org List'!$AT$10:$AV$188,3,FALSE))="","",(VLOOKUP($E50,'Org List'!$AT$10:$AV$188,3,FALSE))),"")</f>
        <v>NHS England North (Lancashire)</v>
      </c>
      <c r="E50" s="101" t="str">
        <f t="shared" ca="1" si="1"/>
        <v>E06000008</v>
      </c>
      <c r="F50" s="103" t="str">
        <f ca="1">IF(E50="","",VLOOKUP(E50,'Org List'!$J$9:$K$488,2,0))</f>
        <v>Blackburn with Darwen</v>
      </c>
      <c r="G50" s="130">
        <f ca="1">IFERROR(IF((VLOOKUP($E50,'NEA Backsheet'!$D$5:$CB$183,G$9,FALSE))="","",(VLOOKUP($E50,'NEA Backsheet'!$D$5:$CB$183,G$9,FALSE))),"")</f>
        <v>2921.9502641784361</v>
      </c>
      <c r="H50" s="131">
        <f ca="1">IFERROR(IF((VLOOKUP($E50,'NEA Backsheet'!$D$5:$CB$183,H$9,FALSE))="","",(VLOOKUP($E50,'NEA Backsheet'!$D$5:$CB$183,H$9,FALSE))),"")</f>
        <v>2894.8325503694045</v>
      </c>
      <c r="I50" s="131">
        <f ca="1">IFERROR(IF((VLOOKUP($E50,'NEA Backsheet'!$D$5:$CB$183,I$9,FALSE))="","",(VLOOKUP($E50,'NEA Backsheet'!$D$5:$CB$183,I$9,FALSE))),"")</f>
        <v>3141.0233101788335</v>
      </c>
      <c r="J50" s="132">
        <f ca="1">IFERROR(IF((VLOOKUP($E50,'NEA Backsheet'!$D$5:$CB$183,J$9,FALSE))="","",(VLOOKUP($E50,'NEA Backsheet'!$D$5:$CB$183,J$9,FALSE))),"")</f>
        <v>3026.2614536963983</v>
      </c>
      <c r="K50" s="130">
        <f ca="1">IFERROR(IF((VLOOKUP($E50,'NEA Backsheet'!$D$5:$CB$183,K$9,FALSE))="","",(VLOOKUP($E50,'NEA Backsheet'!$D$5:$CB$183,K$9,FALSE))),"")</f>
        <v>0</v>
      </c>
      <c r="L50" s="131">
        <f ca="1">IFERROR(IF((VLOOKUP($E50,'NEA Backsheet'!$D$5:$CB$183,L$9,FALSE))="","",(VLOOKUP($E50,'NEA Backsheet'!$D$5:$CB$183,L$9,FALSE))),"")</f>
        <v>0</v>
      </c>
      <c r="M50" s="131">
        <f ca="1">IFERROR(IF((VLOOKUP($E50,'NEA Backsheet'!$D$5:$CB$183,M$9,FALSE))="","",(VLOOKUP($E50,'NEA Backsheet'!$D$5:$CB$183,M$9,FALSE))),"")</f>
        <v>0</v>
      </c>
      <c r="N50" s="133">
        <f ca="1">IFERROR(IF((VLOOKUP($E50,'NEA Backsheet'!$D$5:$CB$183,N$9,FALSE))="","",(VLOOKUP($E50,'NEA Backsheet'!$D$5:$CB$183,N$9,FALSE))),"")</f>
        <v>0</v>
      </c>
      <c r="O50" s="141">
        <f ca="1">IFERROR(IF((VLOOKUP($E50,'NEA Backsheet'!$D$5:$CB$183,O$9,FALSE))="","",(VLOOKUP($E50,'NEA Backsheet'!$D$5:$CB$183,O$9,FALSE))),"")</f>
        <v>3035.703059982297</v>
      </c>
      <c r="P50" s="134">
        <f ca="1">IFERROR(IF((VLOOKUP($E50,'NEA Backsheet'!$D$5:$CB$183,P$9,FALSE))="","",(VLOOKUP($E50,'NEA Backsheet'!$D$5:$CB$183,P$9,FALSE))),"")</f>
        <v>0</v>
      </c>
      <c r="Q50" s="131">
        <f ca="1">IFERROR(IF((VLOOKUP($E50,'NEA Backsheet'!$D$5:$CB$183,Q$9,FALSE))="","",(VLOOKUP($E50,'NEA Backsheet'!$D$5:$CB$183,Q$9,FALSE))),"")</f>
        <v>0</v>
      </c>
      <c r="R50" s="133">
        <f ca="1">IFERROR(IF((VLOOKUP($E50,'NEA Backsheet'!$D$5:$CB$183,R$9,FALSE))="","",(VLOOKUP($E50,'NEA Backsheet'!$D$5:$CB$183,R$9,FALSE))),"")</f>
        <v>0</v>
      </c>
    </row>
    <row r="51" spans="1:18" ht="15" customHeight="1" x14ac:dyDescent="0.3">
      <c r="A51" s="60">
        <v>37</v>
      </c>
      <c r="B51" s="101" t="str">
        <f ca="1">IFERROR(IF((VLOOKUP($E51,'Org List'!$AJ$10:$AL$188,3,FALSE))="","",(VLOOKUP($E51,'Org List'!$AJ$10:$AL$188,3,FALSE))),"")</f>
        <v>North of England Commissioning Region</v>
      </c>
      <c r="C51" s="102" t="str">
        <f ca="1">IFERROR(IF((VLOOKUP($E51,'Org List'!$AO$10:$AQ$188,3,FALSE))="","",(VLOOKUP($E51,'Org List'!$AO$10:$AQ$188,3,FALSE))),"")</f>
        <v>North West Region</v>
      </c>
      <c r="D51" s="123" t="str">
        <f ca="1">IFERROR(IF((VLOOKUP($E51,'Org List'!$AT$10:$AV$188,3,FALSE))="","",(VLOOKUP($E51,'Org List'!$AT$10:$AV$188,3,FALSE))),"")</f>
        <v>NHS England North (Lancashire)</v>
      </c>
      <c r="E51" s="101" t="str">
        <f t="shared" ca="1" si="1"/>
        <v>E06000009</v>
      </c>
      <c r="F51" s="103" t="str">
        <f ca="1">IF(E51="","",VLOOKUP(E51,'Org List'!$J$9:$K$488,2,0))</f>
        <v>Blackpool</v>
      </c>
      <c r="G51" s="130">
        <f ca="1">IFERROR(IF((VLOOKUP($E51,'NEA Backsheet'!$D$5:$CB$183,G$9,FALSE))="","",(VLOOKUP($E51,'NEA Backsheet'!$D$5:$CB$183,G$9,FALSE))),"")</f>
        <v>3608.2780339266692</v>
      </c>
      <c r="H51" s="131">
        <f ca="1">IFERROR(IF((VLOOKUP($E51,'NEA Backsheet'!$D$5:$CB$183,H$9,FALSE))="","",(VLOOKUP($E51,'NEA Backsheet'!$D$5:$CB$183,H$9,FALSE))),"")</f>
        <v>3560.3938256812844</v>
      </c>
      <c r="I51" s="131">
        <f ca="1">IFERROR(IF((VLOOKUP($E51,'NEA Backsheet'!$D$5:$CB$183,I$9,FALSE))="","",(VLOOKUP($E51,'NEA Backsheet'!$D$5:$CB$183,I$9,FALSE))),"")</f>
        <v>3655.9451029778088</v>
      </c>
      <c r="J51" s="132">
        <f ca="1">IFERROR(IF((VLOOKUP($E51,'NEA Backsheet'!$D$5:$CB$183,J$9,FALSE))="","",(VLOOKUP($E51,'NEA Backsheet'!$D$5:$CB$183,J$9,FALSE))),"")</f>
        <v>3390.4281591768859</v>
      </c>
      <c r="K51" s="130">
        <f ca="1">IFERROR(IF((VLOOKUP($E51,'NEA Backsheet'!$D$5:$CB$183,K$9,FALSE))="","",(VLOOKUP($E51,'NEA Backsheet'!$D$5:$CB$183,K$9,FALSE))),"")</f>
        <v>0</v>
      </c>
      <c r="L51" s="131">
        <f ca="1">IFERROR(IF((VLOOKUP($E51,'NEA Backsheet'!$D$5:$CB$183,L$9,FALSE))="","",(VLOOKUP($E51,'NEA Backsheet'!$D$5:$CB$183,L$9,FALSE))),"")</f>
        <v>0</v>
      </c>
      <c r="M51" s="131">
        <f ca="1">IFERROR(IF((VLOOKUP($E51,'NEA Backsheet'!$D$5:$CB$183,M$9,FALSE))="","",(VLOOKUP($E51,'NEA Backsheet'!$D$5:$CB$183,M$9,FALSE))),"")</f>
        <v>0</v>
      </c>
      <c r="N51" s="133">
        <f ca="1">IFERROR(IF((VLOOKUP($E51,'NEA Backsheet'!$D$5:$CB$183,N$9,FALSE))="","",(VLOOKUP($E51,'NEA Backsheet'!$D$5:$CB$183,N$9,FALSE))),"")</f>
        <v>0</v>
      </c>
      <c r="O51" s="141">
        <f ca="1">IFERROR(IF((VLOOKUP($E51,'NEA Backsheet'!$D$5:$CB$183,O$9,FALSE))="","",(VLOOKUP($E51,'NEA Backsheet'!$D$5:$CB$183,O$9,FALSE))),"")</f>
        <v>3489.9771272625676</v>
      </c>
      <c r="P51" s="134">
        <f ca="1">IFERROR(IF((VLOOKUP($E51,'NEA Backsheet'!$D$5:$CB$183,P$9,FALSE))="","",(VLOOKUP($E51,'NEA Backsheet'!$D$5:$CB$183,P$9,FALSE))),"")</f>
        <v>0</v>
      </c>
      <c r="Q51" s="131">
        <f ca="1">IFERROR(IF((VLOOKUP($E51,'NEA Backsheet'!$D$5:$CB$183,Q$9,FALSE))="","",(VLOOKUP($E51,'NEA Backsheet'!$D$5:$CB$183,Q$9,FALSE))),"")</f>
        <v>0</v>
      </c>
      <c r="R51" s="133">
        <f ca="1">IFERROR(IF((VLOOKUP($E51,'NEA Backsheet'!$D$5:$CB$183,R$9,FALSE))="","",(VLOOKUP($E51,'NEA Backsheet'!$D$5:$CB$183,R$9,FALSE))),"")</f>
        <v>0</v>
      </c>
    </row>
    <row r="52" spans="1:18" ht="15" customHeight="1" x14ac:dyDescent="0.3">
      <c r="A52" s="60">
        <v>38</v>
      </c>
      <c r="B52" s="101" t="str">
        <f ca="1">IFERROR(IF((VLOOKUP($E52,'Org List'!$AJ$10:$AL$188,3,FALSE))="","",(VLOOKUP($E52,'Org List'!$AJ$10:$AL$188,3,FALSE))),"")</f>
        <v>North of England Commissioning Region</v>
      </c>
      <c r="C52" s="102" t="str">
        <f ca="1">IFERROR(IF((VLOOKUP($E52,'Org List'!$AO$10:$AQ$188,3,FALSE))="","",(VLOOKUP($E52,'Org List'!$AO$10:$AQ$188,3,FALSE))),"")</f>
        <v>North West Region</v>
      </c>
      <c r="D52" s="123" t="str">
        <f ca="1">IFERROR(IF((VLOOKUP($E52,'Org List'!$AT$10:$AV$188,3,FALSE))="","",(VLOOKUP($E52,'Org List'!$AT$10:$AV$188,3,FALSE))),"")</f>
        <v>NHS England North (Greater Manchester)</v>
      </c>
      <c r="E52" s="101" t="str">
        <f t="shared" ca="1" si="1"/>
        <v>E08000001</v>
      </c>
      <c r="F52" s="103" t="str">
        <f ca="1">IF(E52="","",VLOOKUP(E52,'Org List'!$J$9:$K$488,2,0))</f>
        <v>Bolton</v>
      </c>
      <c r="G52" s="130">
        <f ca="1">IFERROR(IF((VLOOKUP($E52,'NEA Backsheet'!$D$5:$CB$183,G$9,FALSE))="","",(VLOOKUP($E52,'NEA Backsheet'!$D$5:$CB$183,G$9,FALSE))),"")</f>
        <v>2731.1683373488563</v>
      </c>
      <c r="H52" s="131">
        <f ca="1">IFERROR(IF((VLOOKUP($E52,'NEA Backsheet'!$D$5:$CB$183,H$9,FALSE))="","",(VLOOKUP($E52,'NEA Backsheet'!$D$5:$CB$183,H$9,FALSE))),"")</f>
        <v>2720.2279936686282</v>
      </c>
      <c r="I52" s="131">
        <f ca="1">IFERROR(IF((VLOOKUP($E52,'NEA Backsheet'!$D$5:$CB$183,I$9,FALSE))="","",(VLOOKUP($E52,'NEA Backsheet'!$D$5:$CB$183,I$9,FALSE))),"")</f>
        <v>3009.4177737930427</v>
      </c>
      <c r="J52" s="132">
        <f ca="1">IFERROR(IF((VLOOKUP($E52,'NEA Backsheet'!$D$5:$CB$183,J$9,FALSE))="","",(VLOOKUP($E52,'NEA Backsheet'!$D$5:$CB$183,J$9,FALSE))),"")</f>
        <v>2737.3840064345236</v>
      </c>
      <c r="K52" s="130">
        <f ca="1">IFERROR(IF((VLOOKUP($E52,'NEA Backsheet'!$D$5:$CB$183,K$9,FALSE))="","",(VLOOKUP($E52,'NEA Backsheet'!$D$5:$CB$183,K$9,FALSE))),"")</f>
        <v>0</v>
      </c>
      <c r="L52" s="131">
        <f ca="1">IFERROR(IF((VLOOKUP($E52,'NEA Backsheet'!$D$5:$CB$183,L$9,FALSE))="","",(VLOOKUP($E52,'NEA Backsheet'!$D$5:$CB$183,L$9,FALSE))),"")</f>
        <v>0</v>
      </c>
      <c r="M52" s="131">
        <f ca="1">IFERROR(IF((VLOOKUP($E52,'NEA Backsheet'!$D$5:$CB$183,M$9,FALSE))="","",(VLOOKUP($E52,'NEA Backsheet'!$D$5:$CB$183,M$9,FALSE))),"")</f>
        <v>0</v>
      </c>
      <c r="N52" s="133">
        <f ca="1">IFERROR(IF((VLOOKUP($E52,'NEA Backsheet'!$D$5:$CB$183,N$9,FALSE))="","",(VLOOKUP($E52,'NEA Backsheet'!$D$5:$CB$183,N$9,FALSE))),"")</f>
        <v>0</v>
      </c>
      <c r="O52" s="141">
        <f ca="1">IFERROR(IF((VLOOKUP($E52,'NEA Backsheet'!$D$5:$CB$183,O$9,FALSE))="","",(VLOOKUP($E52,'NEA Backsheet'!$D$5:$CB$183,O$9,FALSE))),"")</f>
        <v>2832.9739494798609</v>
      </c>
      <c r="P52" s="134">
        <f ca="1">IFERROR(IF((VLOOKUP($E52,'NEA Backsheet'!$D$5:$CB$183,P$9,FALSE))="","",(VLOOKUP($E52,'NEA Backsheet'!$D$5:$CB$183,P$9,FALSE))),"")</f>
        <v>0</v>
      </c>
      <c r="Q52" s="131">
        <f ca="1">IFERROR(IF((VLOOKUP($E52,'NEA Backsheet'!$D$5:$CB$183,Q$9,FALSE))="","",(VLOOKUP($E52,'NEA Backsheet'!$D$5:$CB$183,Q$9,FALSE))),"")</f>
        <v>0</v>
      </c>
      <c r="R52" s="133">
        <f ca="1">IFERROR(IF((VLOOKUP($E52,'NEA Backsheet'!$D$5:$CB$183,R$9,FALSE))="","",(VLOOKUP($E52,'NEA Backsheet'!$D$5:$CB$183,R$9,FALSE))),"")</f>
        <v>0</v>
      </c>
    </row>
    <row r="53" spans="1:18" ht="15" customHeight="1" x14ac:dyDescent="0.3">
      <c r="A53" s="60">
        <v>39</v>
      </c>
      <c r="B53" s="101" t="str">
        <f ca="1">IFERROR(IF((VLOOKUP($E53,'Org List'!$AJ$10:$AL$188,3,FALSE))="","",(VLOOKUP($E53,'Org List'!$AJ$10:$AL$188,3,FALSE))),"")</f>
        <v>South West England Commissioning Region</v>
      </c>
      <c r="C53" s="102" t="str">
        <f ca="1">IFERROR(IF((VLOOKUP($E53,'Org List'!$AO$10:$AQ$188,3,FALSE))="","",(VLOOKUP($E53,'Org List'!$AO$10:$AQ$188,3,FALSE))),"")</f>
        <v>South West Region</v>
      </c>
      <c r="D53" s="123" t="str">
        <f ca="1">IFERROR(IF((VLOOKUP($E53,'Org List'!$AT$10:$AV$188,3,FALSE))="","",(VLOOKUP($E53,'Org List'!$AT$10:$AV$188,3,FALSE))),"")</f>
        <v>NHS England South West (South West South)</v>
      </c>
      <c r="E53" s="101" t="str">
        <f t="shared" ca="1" si="1"/>
        <v>E06000028 &amp; E06000029</v>
      </c>
      <c r="F53" s="103" t="str">
        <f ca="1">IF(E53="","",VLOOKUP(E53,'Org List'!$J$9:$K$488,2,0))</f>
        <v>Bournemouth &amp; Poole</v>
      </c>
      <c r="G53" s="130">
        <f ca="1">IFERROR(IF((VLOOKUP($E53,'NEA Backsheet'!$D$5:$CB$183,G$9,FALSE))="","",(VLOOKUP($E53,'NEA Backsheet'!$D$5:$CB$183,G$9,FALSE))),"")</f>
        <v>3137.2500656900256</v>
      </c>
      <c r="H53" s="131">
        <f ca="1">IFERROR(IF((VLOOKUP($E53,'NEA Backsheet'!$D$5:$CB$183,H$9,FALSE))="","",(VLOOKUP($E53,'NEA Backsheet'!$D$5:$CB$183,H$9,FALSE))),"")</f>
        <v>3119.3990462079678</v>
      </c>
      <c r="I53" s="131">
        <f ca="1">IFERROR(IF((VLOOKUP($E53,'NEA Backsheet'!$D$5:$CB$183,I$9,FALSE))="","",(VLOOKUP($E53,'NEA Backsheet'!$D$5:$CB$183,I$9,FALSE))),"")</f>
        <v>3223.4411821444396</v>
      </c>
      <c r="J53" s="132">
        <f ca="1">IFERROR(IF((VLOOKUP($E53,'NEA Backsheet'!$D$5:$CB$183,J$9,FALSE))="","",(VLOOKUP($E53,'NEA Backsheet'!$D$5:$CB$183,J$9,FALSE))),"")</f>
        <v>3225.1606968844417</v>
      </c>
      <c r="K53" s="130">
        <f ca="1">IFERROR(IF((VLOOKUP($E53,'NEA Backsheet'!$D$5:$CB$183,K$9,FALSE))="","",(VLOOKUP($E53,'NEA Backsheet'!$D$5:$CB$183,K$9,FALSE))),"")</f>
        <v>0</v>
      </c>
      <c r="L53" s="131">
        <f ca="1">IFERROR(IF((VLOOKUP($E53,'NEA Backsheet'!$D$5:$CB$183,L$9,FALSE))="","",(VLOOKUP($E53,'NEA Backsheet'!$D$5:$CB$183,L$9,FALSE))),"")</f>
        <v>0</v>
      </c>
      <c r="M53" s="131">
        <f ca="1">IFERROR(IF((VLOOKUP($E53,'NEA Backsheet'!$D$5:$CB$183,M$9,FALSE))="","",(VLOOKUP($E53,'NEA Backsheet'!$D$5:$CB$183,M$9,FALSE))),"")</f>
        <v>0</v>
      </c>
      <c r="N53" s="133">
        <f ca="1">IFERROR(IF((VLOOKUP($E53,'NEA Backsheet'!$D$5:$CB$183,N$9,FALSE))="","",(VLOOKUP($E53,'NEA Backsheet'!$D$5:$CB$183,N$9,FALSE))),"")</f>
        <v>0</v>
      </c>
      <c r="O53" s="141">
        <f ca="1">IFERROR(IF((VLOOKUP($E53,'NEA Backsheet'!$D$5:$CB$183,O$9,FALSE))="","",(VLOOKUP($E53,'NEA Backsheet'!$D$5:$CB$183,O$9,FALSE))),"")</f>
        <v>3166.0743887772514</v>
      </c>
      <c r="P53" s="134">
        <f ca="1">IFERROR(IF((VLOOKUP($E53,'NEA Backsheet'!$D$5:$CB$183,P$9,FALSE))="","",(VLOOKUP($E53,'NEA Backsheet'!$D$5:$CB$183,P$9,FALSE))),"")</f>
        <v>0</v>
      </c>
      <c r="Q53" s="131">
        <f ca="1">IFERROR(IF((VLOOKUP($E53,'NEA Backsheet'!$D$5:$CB$183,Q$9,FALSE))="","",(VLOOKUP($E53,'NEA Backsheet'!$D$5:$CB$183,Q$9,FALSE))),"")</f>
        <v>0</v>
      </c>
      <c r="R53" s="133">
        <f ca="1">IFERROR(IF((VLOOKUP($E53,'NEA Backsheet'!$D$5:$CB$183,R$9,FALSE))="","",(VLOOKUP($E53,'NEA Backsheet'!$D$5:$CB$183,R$9,FALSE))),"")</f>
        <v>0</v>
      </c>
    </row>
    <row r="54" spans="1:18" ht="15" customHeight="1" x14ac:dyDescent="0.3">
      <c r="A54" s="60">
        <v>40</v>
      </c>
      <c r="B54" s="101" t="str">
        <f ca="1">IFERROR(IF((VLOOKUP($E54,'Org List'!$AJ$10:$AL$188,3,FALSE))="","",(VLOOKUP($E54,'Org List'!$AJ$10:$AL$188,3,FALSE))),"")</f>
        <v>South East England Commissioning Region</v>
      </c>
      <c r="C54" s="102" t="str">
        <f ca="1">IFERROR(IF((VLOOKUP($E54,'Org List'!$AO$10:$AQ$188,3,FALSE))="","",(VLOOKUP($E54,'Org List'!$AO$10:$AQ$188,3,FALSE))),"")</f>
        <v>South East Region</v>
      </c>
      <c r="D54" s="123" t="str">
        <f ca="1">IFERROR(IF((VLOOKUP($E54,'Org List'!$AT$10:$AV$188,3,FALSE))="","",(VLOOKUP($E54,'Org List'!$AT$10:$AV$188,3,FALSE))),"")</f>
        <v>NHS England South East (Hampshire, Isle of Wight and Thames Valley)</v>
      </c>
      <c r="E54" s="101" t="str">
        <f t="shared" ca="1" si="1"/>
        <v>E06000036</v>
      </c>
      <c r="F54" s="103" t="str">
        <f ca="1">IF(E54="","",VLOOKUP(E54,'Org List'!$J$9:$K$488,2,0))</f>
        <v>Bracknell Forest</v>
      </c>
      <c r="G54" s="130">
        <f ca="1">IFERROR(IF((VLOOKUP($E54,'NEA Backsheet'!$D$5:$CB$183,G$9,FALSE))="","",(VLOOKUP($E54,'NEA Backsheet'!$D$5:$CB$183,G$9,FALSE))),"")</f>
        <v>2512.622709119511</v>
      </c>
      <c r="H54" s="131">
        <f ca="1">IFERROR(IF((VLOOKUP($E54,'NEA Backsheet'!$D$5:$CB$183,H$9,FALSE))="","",(VLOOKUP($E54,'NEA Backsheet'!$D$5:$CB$183,H$9,FALSE))),"")</f>
        <v>2429.0975107039071</v>
      </c>
      <c r="I54" s="131">
        <f ca="1">IFERROR(IF((VLOOKUP($E54,'NEA Backsheet'!$D$5:$CB$183,I$9,FALSE))="","",(VLOOKUP($E54,'NEA Backsheet'!$D$5:$CB$183,I$9,FALSE))),"")</f>
        <v>2601.2099254326254</v>
      </c>
      <c r="J54" s="132">
        <f ca="1">IFERROR(IF((VLOOKUP($E54,'NEA Backsheet'!$D$5:$CB$183,J$9,FALSE))="","",(VLOOKUP($E54,'NEA Backsheet'!$D$5:$CB$183,J$9,FALSE))),"")</f>
        <v>2545.8513374441077</v>
      </c>
      <c r="K54" s="130">
        <f ca="1">IFERROR(IF((VLOOKUP($E54,'NEA Backsheet'!$D$5:$CB$183,K$9,FALSE))="","",(VLOOKUP($E54,'NEA Backsheet'!$D$5:$CB$183,K$9,FALSE))),"")</f>
        <v>0</v>
      </c>
      <c r="L54" s="131">
        <f ca="1">IFERROR(IF((VLOOKUP($E54,'NEA Backsheet'!$D$5:$CB$183,L$9,FALSE))="","",(VLOOKUP($E54,'NEA Backsheet'!$D$5:$CB$183,L$9,FALSE))),"")</f>
        <v>0</v>
      </c>
      <c r="M54" s="131">
        <f ca="1">IFERROR(IF((VLOOKUP($E54,'NEA Backsheet'!$D$5:$CB$183,M$9,FALSE))="","",(VLOOKUP($E54,'NEA Backsheet'!$D$5:$CB$183,M$9,FALSE))),"")</f>
        <v>0</v>
      </c>
      <c r="N54" s="133">
        <f ca="1">IFERROR(IF((VLOOKUP($E54,'NEA Backsheet'!$D$5:$CB$183,N$9,FALSE))="","",(VLOOKUP($E54,'NEA Backsheet'!$D$5:$CB$183,N$9,FALSE))),"")</f>
        <v>0</v>
      </c>
      <c r="O54" s="141">
        <f ca="1">IFERROR(IF((VLOOKUP($E54,'NEA Backsheet'!$D$5:$CB$183,O$9,FALSE))="","",(VLOOKUP($E54,'NEA Backsheet'!$D$5:$CB$183,O$9,FALSE))),"")</f>
        <v>2762.3946697403348</v>
      </c>
      <c r="P54" s="134">
        <f ca="1">IFERROR(IF((VLOOKUP($E54,'NEA Backsheet'!$D$5:$CB$183,P$9,FALSE))="","",(VLOOKUP($E54,'NEA Backsheet'!$D$5:$CB$183,P$9,FALSE))),"")</f>
        <v>0</v>
      </c>
      <c r="Q54" s="131">
        <f ca="1">IFERROR(IF((VLOOKUP($E54,'NEA Backsheet'!$D$5:$CB$183,Q$9,FALSE))="","",(VLOOKUP($E54,'NEA Backsheet'!$D$5:$CB$183,Q$9,FALSE))),"")</f>
        <v>0</v>
      </c>
      <c r="R54" s="133">
        <f ca="1">IFERROR(IF((VLOOKUP($E54,'NEA Backsheet'!$D$5:$CB$183,R$9,FALSE))="","",(VLOOKUP($E54,'NEA Backsheet'!$D$5:$CB$183,R$9,FALSE))),"")</f>
        <v>0</v>
      </c>
    </row>
    <row r="55" spans="1:18" ht="15" customHeight="1" x14ac:dyDescent="0.3">
      <c r="A55" s="60">
        <v>41</v>
      </c>
      <c r="B55" s="101" t="str">
        <f ca="1">IFERROR(IF((VLOOKUP($E55,'Org List'!$AJ$10:$AL$188,3,FALSE))="","",(VLOOKUP($E55,'Org List'!$AJ$10:$AL$188,3,FALSE))),"")</f>
        <v>North of England Commissioning Region</v>
      </c>
      <c r="C55" s="102" t="str">
        <f ca="1">IFERROR(IF((VLOOKUP($E55,'Org List'!$AO$10:$AQ$188,3,FALSE))="","",(VLOOKUP($E55,'Org List'!$AO$10:$AQ$188,3,FALSE))),"")</f>
        <v>Yorkshire and The Humber Region</v>
      </c>
      <c r="D55" s="123" t="str">
        <f ca="1">IFERROR(IF((VLOOKUP($E55,'Org List'!$AT$10:$AV$188,3,FALSE))="","",(VLOOKUP($E55,'Org List'!$AT$10:$AV$188,3,FALSE))),"")</f>
        <v>NHS England North (Yorkshire And Humber)</v>
      </c>
      <c r="E55" s="101" t="str">
        <f t="shared" ca="1" si="1"/>
        <v>E08000032</v>
      </c>
      <c r="F55" s="103" t="str">
        <f ca="1">IF(E55="","",VLOOKUP(E55,'Org List'!$J$9:$K$488,2,0))</f>
        <v>Bradford</v>
      </c>
      <c r="G55" s="130">
        <f ca="1">IFERROR(IF((VLOOKUP($E55,'NEA Backsheet'!$D$5:$CB$183,G$9,FALSE))="","",(VLOOKUP($E55,'NEA Backsheet'!$D$5:$CB$183,G$9,FALSE))),"")</f>
        <v>3211.0557954803644</v>
      </c>
      <c r="H55" s="131">
        <f ca="1">IFERROR(IF((VLOOKUP($E55,'NEA Backsheet'!$D$5:$CB$183,H$9,FALSE))="","",(VLOOKUP($E55,'NEA Backsheet'!$D$5:$CB$183,H$9,FALSE))),"")</f>
        <v>3246.1528033441427</v>
      </c>
      <c r="I55" s="131">
        <f ca="1">IFERROR(IF((VLOOKUP($E55,'NEA Backsheet'!$D$5:$CB$183,I$9,FALSE))="","",(VLOOKUP($E55,'NEA Backsheet'!$D$5:$CB$183,I$9,FALSE))),"")</f>
        <v>3896.0305196840468</v>
      </c>
      <c r="J55" s="132">
        <f ca="1">IFERROR(IF((VLOOKUP($E55,'NEA Backsheet'!$D$5:$CB$183,J$9,FALSE))="","",(VLOOKUP($E55,'NEA Backsheet'!$D$5:$CB$183,J$9,FALSE))),"")</f>
        <v>3911.2486667027138</v>
      </c>
      <c r="K55" s="130">
        <f ca="1">IFERROR(IF((VLOOKUP($E55,'NEA Backsheet'!$D$5:$CB$183,K$9,FALSE))="","",(VLOOKUP($E55,'NEA Backsheet'!$D$5:$CB$183,K$9,FALSE))),"")</f>
        <v>0</v>
      </c>
      <c r="L55" s="131">
        <f ca="1">IFERROR(IF((VLOOKUP($E55,'NEA Backsheet'!$D$5:$CB$183,L$9,FALSE))="","",(VLOOKUP($E55,'NEA Backsheet'!$D$5:$CB$183,L$9,FALSE))),"")</f>
        <v>0</v>
      </c>
      <c r="M55" s="131">
        <f ca="1">IFERROR(IF((VLOOKUP($E55,'NEA Backsheet'!$D$5:$CB$183,M$9,FALSE))="","",(VLOOKUP($E55,'NEA Backsheet'!$D$5:$CB$183,M$9,FALSE))),"")</f>
        <v>0</v>
      </c>
      <c r="N55" s="133">
        <f ca="1">IFERROR(IF((VLOOKUP($E55,'NEA Backsheet'!$D$5:$CB$183,N$9,FALSE))="","",(VLOOKUP($E55,'NEA Backsheet'!$D$5:$CB$183,N$9,FALSE))),"")</f>
        <v>0</v>
      </c>
      <c r="O55" s="141">
        <f ca="1">IFERROR(IF((VLOOKUP($E55,'NEA Backsheet'!$D$5:$CB$183,O$9,FALSE))="","",(VLOOKUP($E55,'NEA Backsheet'!$D$5:$CB$183,O$9,FALSE))),"")</f>
        <v>3883.2447455125484</v>
      </c>
      <c r="P55" s="134">
        <f ca="1">IFERROR(IF((VLOOKUP($E55,'NEA Backsheet'!$D$5:$CB$183,P$9,FALSE))="","",(VLOOKUP($E55,'NEA Backsheet'!$D$5:$CB$183,P$9,FALSE))),"")</f>
        <v>0</v>
      </c>
      <c r="Q55" s="131">
        <f ca="1">IFERROR(IF((VLOOKUP($E55,'NEA Backsheet'!$D$5:$CB$183,Q$9,FALSE))="","",(VLOOKUP($E55,'NEA Backsheet'!$D$5:$CB$183,Q$9,FALSE))),"")</f>
        <v>0</v>
      </c>
      <c r="R55" s="133">
        <f ca="1">IFERROR(IF((VLOOKUP($E55,'NEA Backsheet'!$D$5:$CB$183,R$9,FALSE))="","",(VLOOKUP($E55,'NEA Backsheet'!$D$5:$CB$183,R$9,FALSE))),"")</f>
        <v>0</v>
      </c>
    </row>
    <row r="56" spans="1:18" ht="15" customHeight="1" x14ac:dyDescent="0.3">
      <c r="A56" s="60">
        <v>42</v>
      </c>
      <c r="B56" s="101" t="str">
        <f ca="1">IFERROR(IF((VLOOKUP($E56,'Org List'!$AJ$10:$AL$188,3,FALSE))="","",(VLOOKUP($E56,'Org List'!$AJ$10:$AL$188,3,FALSE))),"")</f>
        <v>London Commissioning Region</v>
      </c>
      <c r="C56" s="102" t="str">
        <f ca="1">IFERROR(IF((VLOOKUP($E56,'Org List'!$AO$10:$AQ$188,3,FALSE))="","",(VLOOKUP($E56,'Org List'!$AO$10:$AQ$188,3,FALSE))),"")</f>
        <v>London Region</v>
      </c>
      <c r="D56" s="123" t="str">
        <f ca="1">IFERROR(IF((VLOOKUP($E56,'Org List'!$AT$10:$AV$188,3,FALSE))="","",(VLOOKUP($E56,'Org List'!$AT$10:$AV$188,3,FALSE))),"")</f>
        <v>NHS England London</v>
      </c>
      <c r="E56" s="101" t="str">
        <f t="shared" ca="1" si="1"/>
        <v>E09000005</v>
      </c>
      <c r="F56" s="103" t="str">
        <f ca="1">IF(E56="","",VLOOKUP(E56,'Org List'!$J$9:$K$488,2,0))</f>
        <v>Brent</v>
      </c>
      <c r="G56" s="130">
        <f ca="1">IFERROR(IF((VLOOKUP($E56,'NEA Backsheet'!$D$5:$CB$183,G$9,FALSE))="","",(VLOOKUP($E56,'NEA Backsheet'!$D$5:$CB$183,G$9,FALSE))),"")</f>
        <v>2116.7416399637832</v>
      </c>
      <c r="H56" s="131">
        <f ca="1">IFERROR(IF((VLOOKUP($E56,'NEA Backsheet'!$D$5:$CB$183,H$9,FALSE))="","",(VLOOKUP($E56,'NEA Backsheet'!$D$5:$CB$183,H$9,FALSE))),"")</f>
        <v>2157.0697467956229</v>
      </c>
      <c r="I56" s="131">
        <f ca="1">IFERROR(IF((VLOOKUP($E56,'NEA Backsheet'!$D$5:$CB$183,I$9,FALSE))="","",(VLOOKUP($E56,'NEA Backsheet'!$D$5:$CB$183,I$9,FALSE))),"")</f>
        <v>2376.7196817061827</v>
      </c>
      <c r="J56" s="132">
        <f ca="1">IFERROR(IF((VLOOKUP($E56,'NEA Backsheet'!$D$5:$CB$183,J$9,FALSE))="","",(VLOOKUP($E56,'NEA Backsheet'!$D$5:$CB$183,J$9,FALSE))),"")</f>
        <v>2453.5479034820996</v>
      </c>
      <c r="K56" s="130">
        <f ca="1">IFERROR(IF((VLOOKUP($E56,'NEA Backsheet'!$D$5:$CB$183,K$9,FALSE))="","",(VLOOKUP($E56,'NEA Backsheet'!$D$5:$CB$183,K$9,FALSE))),"")</f>
        <v>0</v>
      </c>
      <c r="L56" s="131">
        <f ca="1">IFERROR(IF((VLOOKUP($E56,'NEA Backsheet'!$D$5:$CB$183,L$9,FALSE))="","",(VLOOKUP($E56,'NEA Backsheet'!$D$5:$CB$183,L$9,FALSE))),"")</f>
        <v>0</v>
      </c>
      <c r="M56" s="131">
        <f ca="1">IFERROR(IF((VLOOKUP($E56,'NEA Backsheet'!$D$5:$CB$183,M$9,FALSE))="","",(VLOOKUP($E56,'NEA Backsheet'!$D$5:$CB$183,M$9,FALSE))),"")</f>
        <v>0</v>
      </c>
      <c r="N56" s="133">
        <f ca="1">IFERROR(IF((VLOOKUP($E56,'NEA Backsheet'!$D$5:$CB$183,N$9,FALSE))="","",(VLOOKUP($E56,'NEA Backsheet'!$D$5:$CB$183,N$9,FALSE))),"")</f>
        <v>0</v>
      </c>
      <c r="O56" s="141">
        <f ca="1">IFERROR(IF((VLOOKUP($E56,'NEA Backsheet'!$D$5:$CB$183,O$9,FALSE))="","",(VLOOKUP($E56,'NEA Backsheet'!$D$5:$CB$183,O$9,FALSE))),"")</f>
        <v>2455.3001373426855</v>
      </c>
      <c r="P56" s="134">
        <f ca="1">IFERROR(IF((VLOOKUP($E56,'NEA Backsheet'!$D$5:$CB$183,P$9,FALSE))="","",(VLOOKUP($E56,'NEA Backsheet'!$D$5:$CB$183,P$9,FALSE))),"")</f>
        <v>0</v>
      </c>
      <c r="Q56" s="131">
        <f ca="1">IFERROR(IF((VLOOKUP($E56,'NEA Backsheet'!$D$5:$CB$183,Q$9,FALSE))="","",(VLOOKUP($E56,'NEA Backsheet'!$D$5:$CB$183,Q$9,FALSE))),"")</f>
        <v>0</v>
      </c>
      <c r="R56" s="133">
        <f ca="1">IFERROR(IF((VLOOKUP($E56,'NEA Backsheet'!$D$5:$CB$183,R$9,FALSE))="","",(VLOOKUP($E56,'NEA Backsheet'!$D$5:$CB$183,R$9,FALSE))),"")</f>
        <v>0</v>
      </c>
    </row>
    <row r="57" spans="1:18" ht="15" customHeight="1" x14ac:dyDescent="0.3">
      <c r="A57" s="60">
        <v>43</v>
      </c>
      <c r="B57" s="101" t="str">
        <f ca="1">IFERROR(IF((VLOOKUP($E57,'Org List'!$AJ$10:$AL$188,3,FALSE))="","",(VLOOKUP($E57,'Org List'!$AJ$10:$AL$188,3,FALSE))),"")</f>
        <v>South East England Commissioning Region</v>
      </c>
      <c r="C57" s="102" t="str">
        <f ca="1">IFERROR(IF((VLOOKUP($E57,'Org List'!$AO$10:$AQ$188,3,FALSE))="","",(VLOOKUP($E57,'Org List'!$AO$10:$AQ$188,3,FALSE))),"")</f>
        <v>South East Region</v>
      </c>
      <c r="D57" s="123" t="str">
        <f ca="1">IFERROR(IF((VLOOKUP($E57,'Org List'!$AT$10:$AV$188,3,FALSE))="","",(VLOOKUP($E57,'Org List'!$AT$10:$AV$188,3,FALSE))),"")</f>
        <v>NHS England South East (Kent, Surrey and Sussex)</v>
      </c>
      <c r="E57" s="101" t="str">
        <f t="shared" ca="1" si="1"/>
        <v>E06000043</v>
      </c>
      <c r="F57" s="103" t="str">
        <f ca="1">IF(E57="","",VLOOKUP(E57,'Org List'!$J$9:$K$488,2,0))</f>
        <v>Brighton and Hove</v>
      </c>
      <c r="G57" s="130">
        <f ca="1">IFERROR(IF((VLOOKUP($E57,'NEA Backsheet'!$D$5:$CB$183,G$9,FALSE))="","",(VLOOKUP($E57,'NEA Backsheet'!$D$5:$CB$183,G$9,FALSE))),"")</f>
        <v>2137.5749689890899</v>
      </c>
      <c r="H57" s="131">
        <f ca="1">IFERROR(IF((VLOOKUP($E57,'NEA Backsheet'!$D$5:$CB$183,H$9,FALSE))="","",(VLOOKUP($E57,'NEA Backsheet'!$D$5:$CB$183,H$9,FALSE))),"")</f>
        <v>2054.7687056158184</v>
      </c>
      <c r="I57" s="131">
        <f ca="1">IFERROR(IF((VLOOKUP($E57,'NEA Backsheet'!$D$5:$CB$183,I$9,FALSE))="","",(VLOOKUP($E57,'NEA Backsheet'!$D$5:$CB$183,I$9,FALSE))),"")</f>
        <v>2039.4572335175224</v>
      </c>
      <c r="J57" s="132">
        <f ca="1">IFERROR(IF((VLOOKUP($E57,'NEA Backsheet'!$D$5:$CB$183,J$9,FALSE))="","",(VLOOKUP($E57,'NEA Backsheet'!$D$5:$CB$183,J$9,FALSE))),"")</f>
        <v>1917.4947551751632</v>
      </c>
      <c r="K57" s="130">
        <f ca="1">IFERROR(IF((VLOOKUP($E57,'NEA Backsheet'!$D$5:$CB$183,K$9,FALSE))="","",(VLOOKUP($E57,'NEA Backsheet'!$D$5:$CB$183,K$9,FALSE))),"")</f>
        <v>0</v>
      </c>
      <c r="L57" s="131">
        <f ca="1">IFERROR(IF((VLOOKUP($E57,'NEA Backsheet'!$D$5:$CB$183,L$9,FALSE))="","",(VLOOKUP($E57,'NEA Backsheet'!$D$5:$CB$183,L$9,FALSE))),"")</f>
        <v>0</v>
      </c>
      <c r="M57" s="131">
        <f ca="1">IFERROR(IF((VLOOKUP($E57,'NEA Backsheet'!$D$5:$CB$183,M$9,FALSE))="","",(VLOOKUP($E57,'NEA Backsheet'!$D$5:$CB$183,M$9,FALSE))),"")</f>
        <v>0</v>
      </c>
      <c r="N57" s="133">
        <f ca="1">IFERROR(IF((VLOOKUP($E57,'NEA Backsheet'!$D$5:$CB$183,N$9,FALSE))="","",(VLOOKUP($E57,'NEA Backsheet'!$D$5:$CB$183,N$9,FALSE))),"")</f>
        <v>0</v>
      </c>
      <c r="O57" s="141">
        <f ca="1">IFERROR(IF((VLOOKUP($E57,'NEA Backsheet'!$D$5:$CB$183,O$9,FALSE))="","",(VLOOKUP($E57,'NEA Backsheet'!$D$5:$CB$183,O$9,FALSE))),"")</f>
        <v>1937.5168932928525</v>
      </c>
      <c r="P57" s="134">
        <f ca="1">IFERROR(IF((VLOOKUP($E57,'NEA Backsheet'!$D$5:$CB$183,P$9,FALSE))="","",(VLOOKUP($E57,'NEA Backsheet'!$D$5:$CB$183,P$9,FALSE))),"")</f>
        <v>0</v>
      </c>
      <c r="Q57" s="131">
        <f ca="1">IFERROR(IF((VLOOKUP($E57,'NEA Backsheet'!$D$5:$CB$183,Q$9,FALSE))="","",(VLOOKUP($E57,'NEA Backsheet'!$D$5:$CB$183,Q$9,FALSE))),"")</f>
        <v>0</v>
      </c>
      <c r="R57" s="133">
        <f ca="1">IFERROR(IF((VLOOKUP($E57,'NEA Backsheet'!$D$5:$CB$183,R$9,FALSE))="","",(VLOOKUP($E57,'NEA Backsheet'!$D$5:$CB$183,R$9,FALSE))),"")</f>
        <v>0</v>
      </c>
    </row>
    <row r="58" spans="1:18" ht="15" customHeight="1" x14ac:dyDescent="0.3">
      <c r="A58" s="60">
        <v>44</v>
      </c>
      <c r="B58" s="101" t="str">
        <f ca="1">IFERROR(IF((VLOOKUP($E58,'Org List'!$AJ$10:$AL$188,3,FALSE))="","",(VLOOKUP($E58,'Org List'!$AJ$10:$AL$188,3,FALSE))),"")</f>
        <v>South West England Commissioning Region</v>
      </c>
      <c r="C58" s="102" t="str">
        <f ca="1">IFERROR(IF((VLOOKUP($E58,'Org List'!$AO$10:$AQ$188,3,FALSE))="","",(VLOOKUP($E58,'Org List'!$AO$10:$AQ$188,3,FALSE))),"")</f>
        <v>South West Region</v>
      </c>
      <c r="D58" s="123" t="str">
        <f ca="1">IFERROR(IF((VLOOKUP($E58,'Org List'!$AT$10:$AV$188,3,FALSE))="","",(VLOOKUP($E58,'Org List'!$AT$10:$AV$188,3,FALSE))),"")</f>
        <v>NHS England South West (South West North)</v>
      </c>
      <c r="E58" s="101" t="str">
        <f t="shared" ca="1" si="1"/>
        <v>E06000023</v>
      </c>
      <c r="F58" s="103" t="str">
        <f ca="1">IF(E58="","",VLOOKUP(E58,'Org List'!$J$9:$K$488,2,0))</f>
        <v>Bristol, City of</v>
      </c>
      <c r="G58" s="130">
        <f ca="1">IFERROR(IF((VLOOKUP($E58,'NEA Backsheet'!$D$5:$CB$183,G$9,FALSE))="","",(VLOOKUP($E58,'NEA Backsheet'!$D$5:$CB$183,G$9,FALSE))),"")</f>
        <v>2443.4134122384862</v>
      </c>
      <c r="H58" s="131">
        <f ca="1">IFERROR(IF((VLOOKUP($E58,'NEA Backsheet'!$D$5:$CB$183,H$9,FALSE))="","",(VLOOKUP($E58,'NEA Backsheet'!$D$5:$CB$183,H$9,FALSE))),"")</f>
        <v>2438.6795217105423</v>
      </c>
      <c r="I58" s="131">
        <f ca="1">IFERROR(IF((VLOOKUP($E58,'NEA Backsheet'!$D$5:$CB$183,I$9,FALSE))="","",(VLOOKUP($E58,'NEA Backsheet'!$D$5:$CB$183,I$9,FALSE))),"")</f>
        <v>2586.4252679294027</v>
      </c>
      <c r="J58" s="132">
        <f ca="1">IFERROR(IF((VLOOKUP($E58,'NEA Backsheet'!$D$5:$CB$183,J$9,FALSE))="","",(VLOOKUP($E58,'NEA Backsheet'!$D$5:$CB$183,J$9,FALSE))),"")</f>
        <v>2577.2322067484797</v>
      </c>
      <c r="K58" s="130">
        <f ca="1">IFERROR(IF((VLOOKUP($E58,'NEA Backsheet'!$D$5:$CB$183,K$9,FALSE))="","",(VLOOKUP($E58,'NEA Backsheet'!$D$5:$CB$183,K$9,FALSE))),"")</f>
        <v>0</v>
      </c>
      <c r="L58" s="131">
        <f ca="1">IFERROR(IF((VLOOKUP($E58,'NEA Backsheet'!$D$5:$CB$183,L$9,FALSE))="","",(VLOOKUP($E58,'NEA Backsheet'!$D$5:$CB$183,L$9,FALSE))),"")</f>
        <v>0</v>
      </c>
      <c r="M58" s="131">
        <f ca="1">IFERROR(IF((VLOOKUP($E58,'NEA Backsheet'!$D$5:$CB$183,M$9,FALSE))="","",(VLOOKUP($E58,'NEA Backsheet'!$D$5:$CB$183,M$9,FALSE))),"")</f>
        <v>0</v>
      </c>
      <c r="N58" s="133">
        <f ca="1">IFERROR(IF((VLOOKUP($E58,'NEA Backsheet'!$D$5:$CB$183,N$9,FALSE))="","",(VLOOKUP($E58,'NEA Backsheet'!$D$5:$CB$183,N$9,FALSE))),"")</f>
        <v>0</v>
      </c>
      <c r="O58" s="141">
        <f ca="1">IFERROR(IF((VLOOKUP($E58,'NEA Backsheet'!$D$5:$CB$183,O$9,FALSE))="","",(VLOOKUP($E58,'NEA Backsheet'!$D$5:$CB$183,O$9,FALSE))),"")</f>
        <v>2602.7669008093039</v>
      </c>
      <c r="P58" s="134">
        <f ca="1">IFERROR(IF((VLOOKUP($E58,'NEA Backsheet'!$D$5:$CB$183,P$9,FALSE))="","",(VLOOKUP($E58,'NEA Backsheet'!$D$5:$CB$183,P$9,FALSE))),"")</f>
        <v>0</v>
      </c>
      <c r="Q58" s="131">
        <f ca="1">IFERROR(IF((VLOOKUP($E58,'NEA Backsheet'!$D$5:$CB$183,Q$9,FALSE))="","",(VLOOKUP($E58,'NEA Backsheet'!$D$5:$CB$183,Q$9,FALSE))),"")</f>
        <v>0</v>
      </c>
      <c r="R58" s="133">
        <f ca="1">IFERROR(IF((VLOOKUP($E58,'NEA Backsheet'!$D$5:$CB$183,R$9,FALSE))="","",(VLOOKUP($E58,'NEA Backsheet'!$D$5:$CB$183,R$9,FALSE))),"")</f>
        <v>0</v>
      </c>
    </row>
    <row r="59" spans="1:18" ht="15" customHeight="1" x14ac:dyDescent="0.3">
      <c r="A59" s="60">
        <v>45</v>
      </c>
      <c r="B59" s="101" t="str">
        <f ca="1">IFERROR(IF((VLOOKUP($E59,'Org List'!$AJ$10:$AL$188,3,FALSE))="","",(VLOOKUP($E59,'Org List'!$AJ$10:$AL$188,3,FALSE))),"")</f>
        <v>London Commissioning Region</v>
      </c>
      <c r="C59" s="102" t="str">
        <f ca="1">IFERROR(IF((VLOOKUP($E59,'Org List'!$AO$10:$AQ$188,3,FALSE))="","",(VLOOKUP($E59,'Org List'!$AO$10:$AQ$188,3,FALSE))),"")</f>
        <v>London Region</v>
      </c>
      <c r="D59" s="123" t="str">
        <f ca="1">IFERROR(IF((VLOOKUP($E59,'Org List'!$AT$10:$AV$188,3,FALSE))="","",(VLOOKUP($E59,'Org List'!$AT$10:$AV$188,3,FALSE))),"")</f>
        <v>NHS England London</v>
      </c>
      <c r="E59" s="101" t="str">
        <f t="shared" ca="1" si="1"/>
        <v>E09000006</v>
      </c>
      <c r="F59" s="103" t="str">
        <f ca="1">IF(E59="","",VLOOKUP(E59,'Org List'!$J$9:$K$488,2,0))</f>
        <v>Bromley</v>
      </c>
      <c r="G59" s="130">
        <f ca="1">IFERROR(IF((VLOOKUP($E59,'NEA Backsheet'!$D$5:$CB$183,G$9,FALSE))="","",(VLOOKUP($E59,'NEA Backsheet'!$D$5:$CB$183,G$9,FALSE))),"")</f>
        <v>2125.682232904634</v>
      </c>
      <c r="H59" s="131">
        <f ca="1">IFERROR(IF((VLOOKUP($E59,'NEA Backsheet'!$D$5:$CB$183,H$9,FALSE))="","",(VLOOKUP($E59,'NEA Backsheet'!$D$5:$CB$183,H$9,FALSE))),"")</f>
        <v>2078.1793632758631</v>
      </c>
      <c r="I59" s="131">
        <f ca="1">IFERROR(IF((VLOOKUP($E59,'NEA Backsheet'!$D$5:$CB$183,I$9,FALSE))="","",(VLOOKUP($E59,'NEA Backsheet'!$D$5:$CB$183,I$9,FALSE))),"")</f>
        <v>2165.9254424713749</v>
      </c>
      <c r="J59" s="132">
        <f ca="1">IFERROR(IF((VLOOKUP($E59,'NEA Backsheet'!$D$5:$CB$183,J$9,FALSE))="","",(VLOOKUP($E59,'NEA Backsheet'!$D$5:$CB$183,J$9,FALSE))),"")</f>
        <v>1962.4933939947477</v>
      </c>
      <c r="K59" s="130">
        <f ca="1">IFERROR(IF((VLOOKUP($E59,'NEA Backsheet'!$D$5:$CB$183,K$9,FALSE))="","",(VLOOKUP($E59,'NEA Backsheet'!$D$5:$CB$183,K$9,FALSE))),"")</f>
        <v>0</v>
      </c>
      <c r="L59" s="131">
        <f ca="1">IFERROR(IF((VLOOKUP($E59,'NEA Backsheet'!$D$5:$CB$183,L$9,FALSE))="","",(VLOOKUP($E59,'NEA Backsheet'!$D$5:$CB$183,L$9,FALSE))),"")</f>
        <v>0</v>
      </c>
      <c r="M59" s="131">
        <f ca="1">IFERROR(IF((VLOOKUP($E59,'NEA Backsheet'!$D$5:$CB$183,M$9,FALSE))="","",(VLOOKUP($E59,'NEA Backsheet'!$D$5:$CB$183,M$9,FALSE))),"")</f>
        <v>0</v>
      </c>
      <c r="N59" s="133">
        <f ca="1">IFERROR(IF((VLOOKUP($E59,'NEA Backsheet'!$D$5:$CB$183,N$9,FALSE))="","",(VLOOKUP($E59,'NEA Backsheet'!$D$5:$CB$183,N$9,FALSE))),"")</f>
        <v>0</v>
      </c>
      <c r="O59" s="141">
        <f ca="1">IFERROR(IF((VLOOKUP($E59,'NEA Backsheet'!$D$5:$CB$183,O$9,FALSE))="","",(VLOOKUP($E59,'NEA Backsheet'!$D$5:$CB$183,O$9,FALSE))),"")</f>
        <v>2024.6199739618817</v>
      </c>
      <c r="P59" s="134">
        <f ca="1">IFERROR(IF((VLOOKUP($E59,'NEA Backsheet'!$D$5:$CB$183,P$9,FALSE))="","",(VLOOKUP($E59,'NEA Backsheet'!$D$5:$CB$183,P$9,FALSE))),"")</f>
        <v>0</v>
      </c>
      <c r="Q59" s="131">
        <f ca="1">IFERROR(IF((VLOOKUP($E59,'NEA Backsheet'!$D$5:$CB$183,Q$9,FALSE))="","",(VLOOKUP($E59,'NEA Backsheet'!$D$5:$CB$183,Q$9,FALSE))),"")</f>
        <v>0</v>
      </c>
      <c r="R59" s="133">
        <f ca="1">IFERROR(IF((VLOOKUP($E59,'NEA Backsheet'!$D$5:$CB$183,R$9,FALSE))="","",(VLOOKUP($E59,'NEA Backsheet'!$D$5:$CB$183,R$9,FALSE))),"")</f>
        <v>0</v>
      </c>
    </row>
    <row r="60" spans="1:18" ht="15" customHeight="1" x14ac:dyDescent="0.3">
      <c r="A60" s="60">
        <v>46</v>
      </c>
      <c r="B60" s="101" t="str">
        <f ca="1">IFERROR(IF((VLOOKUP($E60,'Org List'!$AJ$10:$AL$188,3,FALSE))="","",(VLOOKUP($E60,'Org List'!$AJ$10:$AL$188,3,FALSE))),"")</f>
        <v>South East England Commissioning Region</v>
      </c>
      <c r="C60" s="102" t="str">
        <f ca="1">IFERROR(IF((VLOOKUP($E60,'Org List'!$AO$10:$AQ$188,3,FALSE))="","",(VLOOKUP($E60,'Org List'!$AO$10:$AQ$188,3,FALSE))),"")</f>
        <v>South East Region</v>
      </c>
      <c r="D60" s="123" t="str">
        <f ca="1">IFERROR(IF((VLOOKUP($E60,'Org List'!$AT$10:$AV$188,3,FALSE))="","",(VLOOKUP($E60,'Org List'!$AT$10:$AV$188,3,FALSE))),"")</f>
        <v>NHS England South East (Hampshire, Isle of Wight and Thames Valley)</v>
      </c>
      <c r="E60" s="101" t="str">
        <f t="shared" ca="1" si="1"/>
        <v>E10000002</v>
      </c>
      <c r="F60" s="103" t="str">
        <f ca="1">IF(E60="","",VLOOKUP(E60,'Org List'!$J$9:$K$488,2,0))</f>
        <v>Buckinghamshire</v>
      </c>
      <c r="G60" s="130">
        <f ca="1">IFERROR(IF((VLOOKUP($E60,'NEA Backsheet'!$D$5:$CB$183,G$9,FALSE))="","",(VLOOKUP($E60,'NEA Backsheet'!$D$5:$CB$183,G$9,FALSE))),"")</f>
        <v>2328.0452106973039</v>
      </c>
      <c r="H60" s="131">
        <f ca="1">IFERROR(IF((VLOOKUP($E60,'NEA Backsheet'!$D$5:$CB$183,H$9,FALSE))="","",(VLOOKUP($E60,'NEA Backsheet'!$D$5:$CB$183,H$9,FALSE))),"")</f>
        <v>2264.3329530285123</v>
      </c>
      <c r="I60" s="131">
        <f ca="1">IFERROR(IF((VLOOKUP($E60,'NEA Backsheet'!$D$5:$CB$183,I$9,FALSE))="","",(VLOOKUP($E60,'NEA Backsheet'!$D$5:$CB$183,I$9,FALSE))),"")</f>
        <v>2357.5925394098585</v>
      </c>
      <c r="J60" s="132">
        <f ca="1">IFERROR(IF((VLOOKUP($E60,'NEA Backsheet'!$D$5:$CB$183,J$9,FALSE))="","",(VLOOKUP($E60,'NEA Backsheet'!$D$5:$CB$183,J$9,FALSE))),"")</f>
        <v>2404.8384856655207</v>
      </c>
      <c r="K60" s="130">
        <f ca="1">IFERROR(IF((VLOOKUP($E60,'NEA Backsheet'!$D$5:$CB$183,K$9,FALSE))="","",(VLOOKUP($E60,'NEA Backsheet'!$D$5:$CB$183,K$9,FALSE))),"")</f>
        <v>0</v>
      </c>
      <c r="L60" s="131">
        <f ca="1">IFERROR(IF((VLOOKUP($E60,'NEA Backsheet'!$D$5:$CB$183,L$9,FALSE))="","",(VLOOKUP($E60,'NEA Backsheet'!$D$5:$CB$183,L$9,FALSE))),"")</f>
        <v>0</v>
      </c>
      <c r="M60" s="131">
        <f ca="1">IFERROR(IF((VLOOKUP($E60,'NEA Backsheet'!$D$5:$CB$183,M$9,FALSE))="","",(VLOOKUP($E60,'NEA Backsheet'!$D$5:$CB$183,M$9,FALSE))),"")</f>
        <v>0</v>
      </c>
      <c r="N60" s="133">
        <f ca="1">IFERROR(IF((VLOOKUP($E60,'NEA Backsheet'!$D$5:$CB$183,N$9,FALSE))="","",(VLOOKUP($E60,'NEA Backsheet'!$D$5:$CB$183,N$9,FALSE))),"")</f>
        <v>0</v>
      </c>
      <c r="O60" s="141">
        <f ca="1">IFERROR(IF((VLOOKUP($E60,'NEA Backsheet'!$D$5:$CB$183,O$9,FALSE))="","",(VLOOKUP($E60,'NEA Backsheet'!$D$5:$CB$183,O$9,FALSE))),"")</f>
        <v>2613.8526111482342</v>
      </c>
      <c r="P60" s="134">
        <f ca="1">IFERROR(IF((VLOOKUP($E60,'NEA Backsheet'!$D$5:$CB$183,P$9,FALSE))="","",(VLOOKUP($E60,'NEA Backsheet'!$D$5:$CB$183,P$9,FALSE))),"")</f>
        <v>0</v>
      </c>
      <c r="Q60" s="131">
        <f ca="1">IFERROR(IF((VLOOKUP($E60,'NEA Backsheet'!$D$5:$CB$183,Q$9,FALSE))="","",(VLOOKUP($E60,'NEA Backsheet'!$D$5:$CB$183,Q$9,FALSE))),"")</f>
        <v>0</v>
      </c>
      <c r="R60" s="133">
        <f ca="1">IFERROR(IF((VLOOKUP($E60,'NEA Backsheet'!$D$5:$CB$183,R$9,FALSE))="","",(VLOOKUP($E60,'NEA Backsheet'!$D$5:$CB$183,R$9,FALSE))),"")</f>
        <v>0</v>
      </c>
    </row>
    <row r="61" spans="1:18" ht="15" customHeight="1" x14ac:dyDescent="0.3">
      <c r="A61" s="60">
        <v>47</v>
      </c>
      <c r="B61" s="101" t="str">
        <f ca="1">IFERROR(IF((VLOOKUP($E61,'Org List'!$AJ$10:$AL$188,3,FALSE))="","",(VLOOKUP($E61,'Org List'!$AJ$10:$AL$188,3,FALSE))),"")</f>
        <v>North of England Commissioning Region</v>
      </c>
      <c r="C61" s="102" t="str">
        <f ca="1">IFERROR(IF((VLOOKUP($E61,'Org List'!$AO$10:$AQ$188,3,FALSE))="","",(VLOOKUP($E61,'Org List'!$AO$10:$AQ$188,3,FALSE))),"")</f>
        <v>North West Region</v>
      </c>
      <c r="D61" s="123" t="str">
        <f ca="1">IFERROR(IF((VLOOKUP($E61,'Org List'!$AT$10:$AV$188,3,FALSE))="","",(VLOOKUP($E61,'Org List'!$AT$10:$AV$188,3,FALSE))),"")</f>
        <v>NHS England North (Greater Manchester)</v>
      </c>
      <c r="E61" s="101" t="str">
        <f t="shared" ca="1" si="1"/>
        <v>E08000002</v>
      </c>
      <c r="F61" s="103" t="str">
        <f ca="1">IF(E61="","",VLOOKUP(E61,'Org List'!$J$9:$K$488,2,0))</f>
        <v>Bury</v>
      </c>
      <c r="G61" s="130">
        <f ca="1">IFERROR(IF((VLOOKUP($E61,'NEA Backsheet'!$D$5:$CB$183,G$9,FALSE))="","",(VLOOKUP($E61,'NEA Backsheet'!$D$5:$CB$183,G$9,FALSE))),"")</f>
        <v>2694.8366380650896</v>
      </c>
      <c r="H61" s="131">
        <f ca="1">IFERROR(IF((VLOOKUP($E61,'NEA Backsheet'!$D$5:$CB$183,H$9,FALSE))="","",(VLOOKUP($E61,'NEA Backsheet'!$D$5:$CB$183,H$9,FALSE))),"")</f>
        <v>2797.0194342980694</v>
      </c>
      <c r="I61" s="131">
        <f ca="1">IFERROR(IF((VLOOKUP($E61,'NEA Backsheet'!$D$5:$CB$183,I$9,FALSE))="","",(VLOOKUP($E61,'NEA Backsheet'!$D$5:$CB$183,I$9,FALSE))),"")</f>
        <v>3098.1439612936979</v>
      </c>
      <c r="J61" s="132">
        <f ca="1">IFERROR(IF((VLOOKUP($E61,'NEA Backsheet'!$D$5:$CB$183,J$9,FALSE))="","",(VLOOKUP($E61,'NEA Backsheet'!$D$5:$CB$183,J$9,FALSE))),"")</f>
        <v>2969.6987744166695</v>
      </c>
      <c r="K61" s="130">
        <f ca="1">IFERROR(IF((VLOOKUP($E61,'NEA Backsheet'!$D$5:$CB$183,K$9,FALSE))="","",(VLOOKUP($E61,'NEA Backsheet'!$D$5:$CB$183,K$9,FALSE))),"")</f>
        <v>0</v>
      </c>
      <c r="L61" s="131">
        <f ca="1">IFERROR(IF((VLOOKUP($E61,'NEA Backsheet'!$D$5:$CB$183,L$9,FALSE))="","",(VLOOKUP($E61,'NEA Backsheet'!$D$5:$CB$183,L$9,FALSE))),"")</f>
        <v>0</v>
      </c>
      <c r="M61" s="131">
        <f ca="1">IFERROR(IF((VLOOKUP($E61,'NEA Backsheet'!$D$5:$CB$183,M$9,FALSE))="","",(VLOOKUP($E61,'NEA Backsheet'!$D$5:$CB$183,M$9,FALSE))),"")</f>
        <v>0</v>
      </c>
      <c r="N61" s="133">
        <f ca="1">IFERROR(IF((VLOOKUP($E61,'NEA Backsheet'!$D$5:$CB$183,N$9,FALSE))="","",(VLOOKUP($E61,'NEA Backsheet'!$D$5:$CB$183,N$9,FALSE))),"")</f>
        <v>0</v>
      </c>
      <c r="O61" s="141">
        <f ca="1">IFERROR(IF((VLOOKUP($E61,'NEA Backsheet'!$D$5:$CB$183,O$9,FALSE))="","",(VLOOKUP($E61,'NEA Backsheet'!$D$5:$CB$183,O$9,FALSE))),"")</f>
        <v>3126.3497211320387</v>
      </c>
      <c r="P61" s="134">
        <f ca="1">IFERROR(IF((VLOOKUP($E61,'NEA Backsheet'!$D$5:$CB$183,P$9,FALSE))="","",(VLOOKUP($E61,'NEA Backsheet'!$D$5:$CB$183,P$9,FALSE))),"")</f>
        <v>0</v>
      </c>
      <c r="Q61" s="131">
        <f ca="1">IFERROR(IF((VLOOKUP($E61,'NEA Backsheet'!$D$5:$CB$183,Q$9,FALSE))="","",(VLOOKUP($E61,'NEA Backsheet'!$D$5:$CB$183,Q$9,FALSE))),"")</f>
        <v>0</v>
      </c>
      <c r="R61" s="133">
        <f ca="1">IFERROR(IF((VLOOKUP($E61,'NEA Backsheet'!$D$5:$CB$183,R$9,FALSE))="","",(VLOOKUP($E61,'NEA Backsheet'!$D$5:$CB$183,R$9,FALSE))),"")</f>
        <v>0</v>
      </c>
    </row>
    <row r="62" spans="1:18" ht="15" customHeight="1" x14ac:dyDescent="0.3">
      <c r="A62" s="60">
        <v>48</v>
      </c>
      <c r="B62" s="101" t="str">
        <f ca="1">IFERROR(IF((VLOOKUP($E62,'Org List'!$AJ$10:$AL$188,3,FALSE))="","",(VLOOKUP($E62,'Org List'!$AJ$10:$AL$188,3,FALSE))),"")</f>
        <v>North of England Commissioning Region</v>
      </c>
      <c r="C62" s="102" t="str">
        <f ca="1">IFERROR(IF((VLOOKUP($E62,'Org List'!$AO$10:$AQ$188,3,FALSE))="","",(VLOOKUP($E62,'Org List'!$AO$10:$AQ$188,3,FALSE))),"")</f>
        <v>Yorkshire and The Humber Region</v>
      </c>
      <c r="D62" s="123" t="str">
        <f ca="1">IFERROR(IF((VLOOKUP($E62,'Org List'!$AT$10:$AV$188,3,FALSE))="","",(VLOOKUP($E62,'Org List'!$AT$10:$AV$188,3,FALSE))),"")</f>
        <v>NHS England North (Yorkshire And Humber)</v>
      </c>
      <c r="E62" s="101" t="str">
        <f t="shared" ca="1" si="1"/>
        <v>E08000033</v>
      </c>
      <c r="F62" s="103" t="str">
        <f ca="1">IF(E62="","",VLOOKUP(E62,'Org List'!$J$9:$K$488,2,0))</f>
        <v>Calderdale</v>
      </c>
      <c r="G62" s="130">
        <f ca="1">IFERROR(IF((VLOOKUP($E62,'NEA Backsheet'!$D$5:$CB$183,G$9,FALSE))="","",(VLOOKUP($E62,'NEA Backsheet'!$D$5:$CB$183,G$9,FALSE))),"")</f>
        <v>3101.3513860114199</v>
      </c>
      <c r="H62" s="131">
        <f ca="1">IFERROR(IF((VLOOKUP($E62,'NEA Backsheet'!$D$5:$CB$183,H$9,FALSE))="","",(VLOOKUP($E62,'NEA Backsheet'!$D$5:$CB$183,H$9,FALSE))),"")</f>
        <v>3297.9484580557146</v>
      </c>
      <c r="I62" s="131">
        <f ca="1">IFERROR(IF((VLOOKUP($E62,'NEA Backsheet'!$D$5:$CB$183,I$9,FALSE))="","",(VLOOKUP($E62,'NEA Backsheet'!$D$5:$CB$183,I$9,FALSE))),"")</f>
        <v>3438.5528196656296</v>
      </c>
      <c r="J62" s="132">
        <f ca="1">IFERROR(IF((VLOOKUP($E62,'NEA Backsheet'!$D$5:$CB$183,J$9,FALSE))="","",(VLOOKUP($E62,'NEA Backsheet'!$D$5:$CB$183,J$9,FALSE))),"")</f>
        <v>3412.840724649674</v>
      </c>
      <c r="K62" s="130">
        <f ca="1">IFERROR(IF((VLOOKUP($E62,'NEA Backsheet'!$D$5:$CB$183,K$9,FALSE))="","",(VLOOKUP($E62,'NEA Backsheet'!$D$5:$CB$183,K$9,FALSE))),"")</f>
        <v>0</v>
      </c>
      <c r="L62" s="131">
        <f ca="1">IFERROR(IF((VLOOKUP($E62,'NEA Backsheet'!$D$5:$CB$183,L$9,FALSE))="","",(VLOOKUP($E62,'NEA Backsheet'!$D$5:$CB$183,L$9,FALSE))),"")</f>
        <v>0</v>
      </c>
      <c r="M62" s="131">
        <f ca="1">IFERROR(IF((VLOOKUP($E62,'NEA Backsheet'!$D$5:$CB$183,M$9,FALSE))="","",(VLOOKUP($E62,'NEA Backsheet'!$D$5:$CB$183,M$9,FALSE))),"")</f>
        <v>0</v>
      </c>
      <c r="N62" s="133">
        <f ca="1">IFERROR(IF((VLOOKUP($E62,'NEA Backsheet'!$D$5:$CB$183,N$9,FALSE))="","",(VLOOKUP($E62,'NEA Backsheet'!$D$5:$CB$183,N$9,FALSE))),"")</f>
        <v>0</v>
      </c>
      <c r="O62" s="141">
        <f ca="1">IFERROR(IF((VLOOKUP($E62,'NEA Backsheet'!$D$5:$CB$183,O$9,FALSE))="","",(VLOOKUP($E62,'NEA Backsheet'!$D$5:$CB$183,O$9,FALSE))),"")</f>
        <v>3401.3006828489988</v>
      </c>
      <c r="P62" s="134">
        <f ca="1">IFERROR(IF((VLOOKUP($E62,'NEA Backsheet'!$D$5:$CB$183,P$9,FALSE))="","",(VLOOKUP($E62,'NEA Backsheet'!$D$5:$CB$183,P$9,FALSE))),"")</f>
        <v>0</v>
      </c>
      <c r="Q62" s="131">
        <f ca="1">IFERROR(IF((VLOOKUP($E62,'NEA Backsheet'!$D$5:$CB$183,Q$9,FALSE))="","",(VLOOKUP($E62,'NEA Backsheet'!$D$5:$CB$183,Q$9,FALSE))),"")</f>
        <v>0</v>
      </c>
      <c r="R62" s="133">
        <f ca="1">IFERROR(IF((VLOOKUP($E62,'NEA Backsheet'!$D$5:$CB$183,R$9,FALSE))="","",(VLOOKUP($E62,'NEA Backsheet'!$D$5:$CB$183,R$9,FALSE))),"")</f>
        <v>0</v>
      </c>
    </row>
    <row r="63" spans="1:18" ht="15" customHeight="1" x14ac:dyDescent="0.3">
      <c r="A63" s="60">
        <v>49</v>
      </c>
      <c r="B63" s="101" t="str">
        <f ca="1">IFERROR(IF((VLOOKUP($E63,'Org List'!$AJ$10:$AL$188,3,FALSE))="","",(VLOOKUP($E63,'Org List'!$AJ$10:$AL$188,3,FALSE))),"")</f>
        <v>Midlands and East of England Commissioning Region</v>
      </c>
      <c r="C63" s="102" t="str">
        <f ca="1">IFERROR(IF((VLOOKUP($E63,'Org List'!$AO$10:$AQ$188,3,FALSE))="","",(VLOOKUP($E63,'Org List'!$AO$10:$AQ$188,3,FALSE))),"")</f>
        <v>East Region</v>
      </c>
      <c r="D63" s="123" t="str">
        <f ca="1">IFERROR(IF((VLOOKUP($E63,'Org List'!$AT$10:$AV$188,3,FALSE))="","",(VLOOKUP($E63,'Org List'!$AT$10:$AV$188,3,FALSE))),"")</f>
        <v>NHS England Midlands And East (East)</v>
      </c>
      <c r="E63" s="101" t="str">
        <f t="shared" ca="1" si="1"/>
        <v>E10000003</v>
      </c>
      <c r="F63" s="103" t="str">
        <f ca="1">IF(E63="","",VLOOKUP(E63,'Org List'!$J$9:$K$488,2,0))</f>
        <v>Cambridgeshire</v>
      </c>
      <c r="G63" s="130">
        <f ca="1">IFERROR(IF((VLOOKUP($E63,'NEA Backsheet'!$D$5:$CB$183,G$9,FALSE))="","",(VLOOKUP($E63,'NEA Backsheet'!$D$5:$CB$183,G$9,FALSE))),"")</f>
        <v>2490.6910792343156</v>
      </c>
      <c r="H63" s="131">
        <f ca="1">IFERROR(IF((VLOOKUP($E63,'NEA Backsheet'!$D$5:$CB$183,H$9,FALSE))="","",(VLOOKUP($E63,'NEA Backsheet'!$D$5:$CB$183,H$9,FALSE))),"")</f>
        <v>2402.2346859886361</v>
      </c>
      <c r="I63" s="131">
        <f ca="1">IFERROR(IF((VLOOKUP($E63,'NEA Backsheet'!$D$5:$CB$183,I$9,FALSE))="","",(VLOOKUP($E63,'NEA Backsheet'!$D$5:$CB$183,I$9,FALSE))),"")</f>
        <v>2507.3608441099523</v>
      </c>
      <c r="J63" s="132">
        <f ca="1">IFERROR(IF((VLOOKUP($E63,'NEA Backsheet'!$D$5:$CB$183,J$9,FALSE))="","",(VLOOKUP($E63,'NEA Backsheet'!$D$5:$CB$183,J$9,FALSE))),"")</f>
        <v>2459.748535848948</v>
      </c>
      <c r="K63" s="130">
        <f ca="1">IFERROR(IF((VLOOKUP($E63,'NEA Backsheet'!$D$5:$CB$183,K$9,FALSE))="","",(VLOOKUP($E63,'NEA Backsheet'!$D$5:$CB$183,K$9,FALSE))),"")</f>
        <v>0</v>
      </c>
      <c r="L63" s="131">
        <f ca="1">IFERROR(IF((VLOOKUP($E63,'NEA Backsheet'!$D$5:$CB$183,L$9,FALSE))="","",(VLOOKUP($E63,'NEA Backsheet'!$D$5:$CB$183,L$9,FALSE))),"")</f>
        <v>0</v>
      </c>
      <c r="M63" s="131">
        <f ca="1">IFERROR(IF((VLOOKUP($E63,'NEA Backsheet'!$D$5:$CB$183,M$9,FALSE))="","",(VLOOKUP($E63,'NEA Backsheet'!$D$5:$CB$183,M$9,FALSE))),"")</f>
        <v>0</v>
      </c>
      <c r="N63" s="133">
        <f ca="1">IFERROR(IF((VLOOKUP($E63,'NEA Backsheet'!$D$5:$CB$183,N$9,FALSE))="","",(VLOOKUP($E63,'NEA Backsheet'!$D$5:$CB$183,N$9,FALSE))),"")</f>
        <v>0</v>
      </c>
      <c r="O63" s="141">
        <f ca="1">IFERROR(IF((VLOOKUP($E63,'NEA Backsheet'!$D$5:$CB$183,O$9,FALSE))="","",(VLOOKUP($E63,'NEA Backsheet'!$D$5:$CB$183,O$9,FALSE))),"")</f>
        <v>2523.6770157802816</v>
      </c>
      <c r="P63" s="134">
        <f ca="1">IFERROR(IF((VLOOKUP($E63,'NEA Backsheet'!$D$5:$CB$183,P$9,FALSE))="","",(VLOOKUP($E63,'NEA Backsheet'!$D$5:$CB$183,P$9,FALSE))),"")</f>
        <v>0</v>
      </c>
      <c r="Q63" s="131">
        <f ca="1">IFERROR(IF((VLOOKUP($E63,'NEA Backsheet'!$D$5:$CB$183,Q$9,FALSE))="","",(VLOOKUP($E63,'NEA Backsheet'!$D$5:$CB$183,Q$9,FALSE))),"")</f>
        <v>0</v>
      </c>
      <c r="R63" s="133">
        <f ca="1">IFERROR(IF((VLOOKUP($E63,'NEA Backsheet'!$D$5:$CB$183,R$9,FALSE))="","",(VLOOKUP($E63,'NEA Backsheet'!$D$5:$CB$183,R$9,FALSE))),"")</f>
        <v>0</v>
      </c>
    </row>
    <row r="64" spans="1:18" ht="15" customHeight="1" x14ac:dyDescent="0.3">
      <c r="A64" s="60">
        <v>50</v>
      </c>
      <c r="B64" s="101" t="str">
        <f ca="1">IFERROR(IF((VLOOKUP($E64,'Org List'!$AJ$10:$AL$188,3,FALSE))="","",(VLOOKUP($E64,'Org List'!$AJ$10:$AL$188,3,FALSE))),"")</f>
        <v>London Commissioning Region</v>
      </c>
      <c r="C64" s="102" t="str">
        <f ca="1">IFERROR(IF((VLOOKUP($E64,'Org List'!$AO$10:$AQ$188,3,FALSE))="","",(VLOOKUP($E64,'Org List'!$AO$10:$AQ$188,3,FALSE))),"")</f>
        <v>London Region</v>
      </c>
      <c r="D64" s="123" t="str">
        <f ca="1">IFERROR(IF((VLOOKUP($E64,'Org List'!$AT$10:$AV$188,3,FALSE))="","",(VLOOKUP($E64,'Org List'!$AT$10:$AV$188,3,FALSE))),"")</f>
        <v>NHS England London</v>
      </c>
      <c r="E64" s="101" t="str">
        <f t="shared" ca="1" si="1"/>
        <v>E09000007</v>
      </c>
      <c r="F64" s="103" t="str">
        <f ca="1">IF(E64="","",VLOOKUP(E64,'Org List'!$J$9:$K$488,2,0))</f>
        <v>Camden</v>
      </c>
      <c r="G64" s="130">
        <f ca="1">IFERROR(IF((VLOOKUP($E64,'NEA Backsheet'!$D$5:$CB$183,G$9,FALSE))="","",(VLOOKUP($E64,'NEA Backsheet'!$D$5:$CB$183,G$9,FALSE))),"")</f>
        <v>1795.0862901394592</v>
      </c>
      <c r="H64" s="131">
        <f ca="1">IFERROR(IF((VLOOKUP($E64,'NEA Backsheet'!$D$5:$CB$183,H$9,FALSE))="","",(VLOOKUP($E64,'NEA Backsheet'!$D$5:$CB$183,H$9,FALSE))),"")</f>
        <v>1689.580101768642</v>
      </c>
      <c r="I64" s="131">
        <f ca="1">IFERROR(IF((VLOOKUP($E64,'NEA Backsheet'!$D$5:$CB$183,I$9,FALSE))="","",(VLOOKUP($E64,'NEA Backsheet'!$D$5:$CB$183,I$9,FALSE))),"")</f>
        <v>1727.0000575432737</v>
      </c>
      <c r="J64" s="132">
        <f ca="1">IFERROR(IF((VLOOKUP($E64,'NEA Backsheet'!$D$5:$CB$183,J$9,FALSE))="","",(VLOOKUP($E64,'NEA Backsheet'!$D$5:$CB$183,J$9,FALSE))),"")</f>
        <v>1630.6494295732923</v>
      </c>
      <c r="K64" s="130">
        <f ca="1">IFERROR(IF((VLOOKUP($E64,'NEA Backsheet'!$D$5:$CB$183,K$9,FALSE))="","",(VLOOKUP($E64,'NEA Backsheet'!$D$5:$CB$183,K$9,FALSE))),"")</f>
        <v>0</v>
      </c>
      <c r="L64" s="131">
        <f ca="1">IFERROR(IF((VLOOKUP($E64,'NEA Backsheet'!$D$5:$CB$183,L$9,FALSE))="","",(VLOOKUP($E64,'NEA Backsheet'!$D$5:$CB$183,L$9,FALSE))),"")</f>
        <v>0</v>
      </c>
      <c r="M64" s="131">
        <f ca="1">IFERROR(IF((VLOOKUP($E64,'NEA Backsheet'!$D$5:$CB$183,M$9,FALSE))="","",(VLOOKUP($E64,'NEA Backsheet'!$D$5:$CB$183,M$9,FALSE))),"")</f>
        <v>0</v>
      </c>
      <c r="N64" s="133">
        <f ca="1">IFERROR(IF((VLOOKUP($E64,'NEA Backsheet'!$D$5:$CB$183,N$9,FALSE))="","",(VLOOKUP($E64,'NEA Backsheet'!$D$5:$CB$183,N$9,FALSE))),"")</f>
        <v>0</v>
      </c>
      <c r="O64" s="141">
        <f ca="1">IFERROR(IF((VLOOKUP($E64,'NEA Backsheet'!$D$5:$CB$183,O$9,FALSE))="","",(VLOOKUP($E64,'NEA Backsheet'!$D$5:$CB$183,O$9,FALSE))),"")</f>
        <v>1682.1341112340829</v>
      </c>
      <c r="P64" s="134">
        <f ca="1">IFERROR(IF((VLOOKUP($E64,'NEA Backsheet'!$D$5:$CB$183,P$9,FALSE))="","",(VLOOKUP($E64,'NEA Backsheet'!$D$5:$CB$183,P$9,FALSE))),"")</f>
        <v>0</v>
      </c>
      <c r="Q64" s="131">
        <f ca="1">IFERROR(IF((VLOOKUP($E64,'NEA Backsheet'!$D$5:$CB$183,Q$9,FALSE))="","",(VLOOKUP($E64,'NEA Backsheet'!$D$5:$CB$183,Q$9,FALSE))),"")</f>
        <v>0</v>
      </c>
      <c r="R64" s="133">
        <f ca="1">IFERROR(IF((VLOOKUP($E64,'NEA Backsheet'!$D$5:$CB$183,R$9,FALSE))="","",(VLOOKUP($E64,'NEA Backsheet'!$D$5:$CB$183,R$9,FALSE))),"")</f>
        <v>0</v>
      </c>
    </row>
    <row r="65" spans="1:18" ht="15" customHeight="1" x14ac:dyDescent="0.3">
      <c r="A65" s="60">
        <v>51</v>
      </c>
      <c r="B65" s="101" t="str">
        <f ca="1">IFERROR(IF((VLOOKUP($E65,'Org List'!$AJ$10:$AL$188,3,FALSE))="","",(VLOOKUP($E65,'Org List'!$AJ$10:$AL$188,3,FALSE))),"")</f>
        <v>Midlands and East of England Commissioning Region</v>
      </c>
      <c r="C65" s="102" t="str">
        <f ca="1">IFERROR(IF((VLOOKUP($E65,'Org List'!$AO$10:$AQ$188,3,FALSE))="","",(VLOOKUP($E65,'Org List'!$AO$10:$AQ$188,3,FALSE))),"")</f>
        <v>East Region</v>
      </c>
      <c r="D65" s="123" t="str">
        <f ca="1">IFERROR(IF((VLOOKUP($E65,'Org List'!$AT$10:$AV$188,3,FALSE))="","",(VLOOKUP($E65,'Org List'!$AT$10:$AV$188,3,FALSE))),"")</f>
        <v>NHS England Midlands And East (Central Midlands)</v>
      </c>
      <c r="E65" s="101" t="str">
        <f t="shared" ca="1" si="1"/>
        <v>E06000056</v>
      </c>
      <c r="F65" s="103" t="str">
        <f ca="1">IF(E65="","",VLOOKUP(E65,'Org List'!$J$9:$K$488,2,0))</f>
        <v>Central Bedfordshire</v>
      </c>
      <c r="G65" s="130">
        <f ca="1">IFERROR(IF((VLOOKUP($E65,'NEA Backsheet'!$D$5:$CB$183,G$9,FALSE))="","",(VLOOKUP($E65,'NEA Backsheet'!$D$5:$CB$183,G$9,FALSE))),"")</f>
        <v>2657.8495868911405</v>
      </c>
      <c r="H65" s="131">
        <f ca="1">IFERROR(IF((VLOOKUP($E65,'NEA Backsheet'!$D$5:$CB$183,H$9,FALSE))="","",(VLOOKUP($E65,'NEA Backsheet'!$D$5:$CB$183,H$9,FALSE))),"")</f>
        <v>2569.7498914198218</v>
      </c>
      <c r="I65" s="131">
        <f ca="1">IFERROR(IF((VLOOKUP($E65,'NEA Backsheet'!$D$5:$CB$183,I$9,FALSE))="","",(VLOOKUP($E65,'NEA Backsheet'!$D$5:$CB$183,I$9,FALSE))),"")</f>
        <v>2668.7929690012256</v>
      </c>
      <c r="J65" s="132">
        <f ca="1">IFERROR(IF((VLOOKUP($E65,'NEA Backsheet'!$D$5:$CB$183,J$9,FALSE))="","",(VLOOKUP($E65,'NEA Backsheet'!$D$5:$CB$183,J$9,FALSE))),"")</f>
        <v>2624.9371021416091</v>
      </c>
      <c r="K65" s="130">
        <f ca="1">IFERROR(IF((VLOOKUP($E65,'NEA Backsheet'!$D$5:$CB$183,K$9,FALSE))="","",(VLOOKUP($E65,'NEA Backsheet'!$D$5:$CB$183,K$9,FALSE))),"")</f>
        <v>0</v>
      </c>
      <c r="L65" s="131">
        <f ca="1">IFERROR(IF((VLOOKUP($E65,'NEA Backsheet'!$D$5:$CB$183,L$9,FALSE))="","",(VLOOKUP($E65,'NEA Backsheet'!$D$5:$CB$183,L$9,FALSE))),"")</f>
        <v>0</v>
      </c>
      <c r="M65" s="131">
        <f ca="1">IFERROR(IF((VLOOKUP($E65,'NEA Backsheet'!$D$5:$CB$183,M$9,FALSE))="","",(VLOOKUP($E65,'NEA Backsheet'!$D$5:$CB$183,M$9,FALSE))),"")</f>
        <v>0</v>
      </c>
      <c r="N65" s="133">
        <f ca="1">IFERROR(IF((VLOOKUP($E65,'NEA Backsheet'!$D$5:$CB$183,N$9,FALSE))="","",(VLOOKUP($E65,'NEA Backsheet'!$D$5:$CB$183,N$9,FALSE))),"")</f>
        <v>0</v>
      </c>
      <c r="O65" s="141">
        <f ca="1">IFERROR(IF((VLOOKUP($E65,'NEA Backsheet'!$D$5:$CB$183,O$9,FALSE))="","",(VLOOKUP($E65,'NEA Backsheet'!$D$5:$CB$183,O$9,FALSE))),"")</f>
        <v>2596.5536401229524</v>
      </c>
      <c r="P65" s="134">
        <f ca="1">IFERROR(IF((VLOOKUP($E65,'NEA Backsheet'!$D$5:$CB$183,P$9,FALSE))="","",(VLOOKUP($E65,'NEA Backsheet'!$D$5:$CB$183,P$9,FALSE))),"")</f>
        <v>0</v>
      </c>
      <c r="Q65" s="131">
        <f ca="1">IFERROR(IF((VLOOKUP($E65,'NEA Backsheet'!$D$5:$CB$183,Q$9,FALSE))="","",(VLOOKUP($E65,'NEA Backsheet'!$D$5:$CB$183,Q$9,FALSE))),"")</f>
        <v>0</v>
      </c>
      <c r="R65" s="133">
        <f ca="1">IFERROR(IF((VLOOKUP($E65,'NEA Backsheet'!$D$5:$CB$183,R$9,FALSE))="","",(VLOOKUP($E65,'NEA Backsheet'!$D$5:$CB$183,R$9,FALSE))),"")</f>
        <v>0</v>
      </c>
    </row>
    <row r="66" spans="1:18" ht="15" customHeight="1" x14ac:dyDescent="0.3">
      <c r="A66" s="60">
        <v>52</v>
      </c>
      <c r="B66" s="101" t="str">
        <f ca="1">IFERROR(IF((VLOOKUP($E66,'Org List'!$AJ$10:$AL$188,3,FALSE))="","",(VLOOKUP($E66,'Org List'!$AJ$10:$AL$188,3,FALSE))),"")</f>
        <v>North of England Commissioning Region</v>
      </c>
      <c r="C66" s="102" t="str">
        <f ca="1">IFERROR(IF((VLOOKUP($E66,'Org List'!$AO$10:$AQ$188,3,FALSE))="","",(VLOOKUP($E66,'Org List'!$AO$10:$AQ$188,3,FALSE))),"")</f>
        <v>North West Region</v>
      </c>
      <c r="D66" s="123" t="str">
        <f ca="1">IFERROR(IF((VLOOKUP($E66,'Org List'!$AT$10:$AV$188,3,FALSE))="","",(VLOOKUP($E66,'Org List'!$AT$10:$AV$188,3,FALSE))),"")</f>
        <v>NHS England North (Cheshire And Merseyside)</v>
      </c>
      <c r="E66" s="101" t="str">
        <f t="shared" ca="1" si="1"/>
        <v>E06000049</v>
      </c>
      <c r="F66" s="103" t="str">
        <f ca="1">IF(E66="","",VLOOKUP(E66,'Org List'!$J$9:$K$488,2,0))</f>
        <v>Cheshire East</v>
      </c>
      <c r="G66" s="130">
        <f ca="1">IFERROR(IF((VLOOKUP($E66,'NEA Backsheet'!$D$5:$CB$183,G$9,FALSE))="","",(VLOOKUP($E66,'NEA Backsheet'!$D$5:$CB$183,G$9,FALSE))),"")</f>
        <v>2839.3165686588773</v>
      </c>
      <c r="H66" s="131">
        <f ca="1">IFERROR(IF((VLOOKUP($E66,'NEA Backsheet'!$D$5:$CB$183,H$9,FALSE))="","",(VLOOKUP($E66,'NEA Backsheet'!$D$5:$CB$183,H$9,FALSE))),"")</f>
        <v>2779.0834122350097</v>
      </c>
      <c r="I66" s="131">
        <f ca="1">IFERROR(IF((VLOOKUP($E66,'NEA Backsheet'!$D$5:$CB$183,I$9,FALSE))="","",(VLOOKUP($E66,'NEA Backsheet'!$D$5:$CB$183,I$9,FALSE))),"")</f>
        <v>2950.701445116073</v>
      </c>
      <c r="J66" s="132">
        <f ca="1">IFERROR(IF((VLOOKUP($E66,'NEA Backsheet'!$D$5:$CB$183,J$9,FALSE))="","",(VLOOKUP($E66,'NEA Backsheet'!$D$5:$CB$183,J$9,FALSE))),"")</f>
        <v>2891.5052578000295</v>
      </c>
      <c r="K66" s="130">
        <f ca="1">IFERROR(IF((VLOOKUP($E66,'NEA Backsheet'!$D$5:$CB$183,K$9,FALSE))="","",(VLOOKUP($E66,'NEA Backsheet'!$D$5:$CB$183,K$9,FALSE))),"")</f>
        <v>0</v>
      </c>
      <c r="L66" s="131">
        <f ca="1">IFERROR(IF((VLOOKUP($E66,'NEA Backsheet'!$D$5:$CB$183,L$9,FALSE))="","",(VLOOKUP($E66,'NEA Backsheet'!$D$5:$CB$183,L$9,FALSE))),"")</f>
        <v>0</v>
      </c>
      <c r="M66" s="131">
        <f ca="1">IFERROR(IF((VLOOKUP($E66,'NEA Backsheet'!$D$5:$CB$183,M$9,FALSE))="","",(VLOOKUP($E66,'NEA Backsheet'!$D$5:$CB$183,M$9,FALSE))),"")</f>
        <v>0</v>
      </c>
      <c r="N66" s="133">
        <f ca="1">IFERROR(IF((VLOOKUP($E66,'NEA Backsheet'!$D$5:$CB$183,N$9,FALSE))="","",(VLOOKUP($E66,'NEA Backsheet'!$D$5:$CB$183,N$9,FALSE))),"")</f>
        <v>0</v>
      </c>
      <c r="O66" s="141">
        <f ca="1">IFERROR(IF((VLOOKUP($E66,'NEA Backsheet'!$D$5:$CB$183,O$9,FALSE))="","",(VLOOKUP($E66,'NEA Backsheet'!$D$5:$CB$183,O$9,FALSE))),"")</f>
        <v>2911.378968218211</v>
      </c>
      <c r="P66" s="134">
        <f ca="1">IFERROR(IF((VLOOKUP($E66,'NEA Backsheet'!$D$5:$CB$183,P$9,FALSE))="","",(VLOOKUP($E66,'NEA Backsheet'!$D$5:$CB$183,P$9,FALSE))),"")</f>
        <v>0</v>
      </c>
      <c r="Q66" s="131">
        <f ca="1">IFERROR(IF((VLOOKUP($E66,'NEA Backsheet'!$D$5:$CB$183,Q$9,FALSE))="","",(VLOOKUP($E66,'NEA Backsheet'!$D$5:$CB$183,Q$9,FALSE))),"")</f>
        <v>0</v>
      </c>
      <c r="R66" s="133">
        <f ca="1">IFERROR(IF((VLOOKUP($E66,'NEA Backsheet'!$D$5:$CB$183,R$9,FALSE))="","",(VLOOKUP($E66,'NEA Backsheet'!$D$5:$CB$183,R$9,FALSE))),"")</f>
        <v>0</v>
      </c>
    </row>
    <row r="67" spans="1:18" ht="15" customHeight="1" x14ac:dyDescent="0.3">
      <c r="A67" s="60">
        <v>53</v>
      </c>
      <c r="B67" s="101" t="str">
        <f ca="1">IFERROR(IF((VLOOKUP($E67,'Org List'!$AJ$10:$AL$188,3,FALSE))="","",(VLOOKUP($E67,'Org List'!$AJ$10:$AL$188,3,FALSE))),"")</f>
        <v>North of England Commissioning Region</v>
      </c>
      <c r="C67" s="102" t="str">
        <f ca="1">IFERROR(IF((VLOOKUP($E67,'Org List'!$AO$10:$AQ$188,3,FALSE))="","",(VLOOKUP($E67,'Org List'!$AO$10:$AQ$188,3,FALSE))),"")</f>
        <v>North West Region</v>
      </c>
      <c r="D67" s="123" t="str">
        <f ca="1">IFERROR(IF((VLOOKUP($E67,'Org List'!$AT$10:$AV$188,3,FALSE))="","",(VLOOKUP($E67,'Org List'!$AT$10:$AV$188,3,FALSE))),"")</f>
        <v>NHS England North (Cheshire And Merseyside)</v>
      </c>
      <c r="E67" s="101" t="str">
        <f t="shared" ca="1" si="1"/>
        <v>E06000050</v>
      </c>
      <c r="F67" s="103" t="str">
        <f ca="1">IF(E67="","",VLOOKUP(E67,'Org List'!$J$9:$K$488,2,0))</f>
        <v>Cheshire West and Chester</v>
      </c>
      <c r="G67" s="130">
        <f ca="1">IFERROR(IF((VLOOKUP($E67,'NEA Backsheet'!$D$5:$CB$183,G$9,FALSE))="","",(VLOOKUP($E67,'NEA Backsheet'!$D$5:$CB$183,G$9,FALSE))),"")</f>
        <v>3038.7529111254944</v>
      </c>
      <c r="H67" s="131">
        <f ca="1">IFERROR(IF((VLOOKUP($E67,'NEA Backsheet'!$D$5:$CB$183,H$9,FALSE))="","",(VLOOKUP($E67,'NEA Backsheet'!$D$5:$CB$183,H$9,FALSE))),"")</f>
        <v>3042.4329413577698</v>
      </c>
      <c r="I67" s="131">
        <f ca="1">IFERROR(IF((VLOOKUP($E67,'NEA Backsheet'!$D$5:$CB$183,I$9,FALSE))="","",(VLOOKUP($E67,'NEA Backsheet'!$D$5:$CB$183,I$9,FALSE))),"")</f>
        <v>3194.770008172814</v>
      </c>
      <c r="J67" s="132">
        <f ca="1">IFERROR(IF((VLOOKUP($E67,'NEA Backsheet'!$D$5:$CB$183,J$9,FALSE))="","",(VLOOKUP($E67,'NEA Backsheet'!$D$5:$CB$183,J$9,FALSE))),"")</f>
        <v>3197.0842206773682</v>
      </c>
      <c r="K67" s="130">
        <f ca="1">IFERROR(IF((VLOOKUP($E67,'NEA Backsheet'!$D$5:$CB$183,K$9,FALSE))="","",(VLOOKUP($E67,'NEA Backsheet'!$D$5:$CB$183,K$9,FALSE))),"")</f>
        <v>0</v>
      </c>
      <c r="L67" s="131">
        <f ca="1">IFERROR(IF((VLOOKUP($E67,'NEA Backsheet'!$D$5:$CB$183,L$9,FALSE))="","",(VLOOKUP($E67,'NEA Backsheet'!$D$5:$CB$183,L$9,FALSE))),"")</f>
        <v>0</v>
      </c>
      <c r="M67" s="131">
        <f ca="1">IFERROR(IF((VLOOKUP($E67,'NEA Backsheet'!$D$5:$CB$183,M$9,FALSE))="","",(VLOOKUP($E67,'NEA Backsheet'!$D$5:$CB$183,M$9,FALSE))),"")</f>
        <v>0</v>
      </c>
      <c r="N67" s="133">
        <f ca="1">IFERROR(IF((VLOOKUP($E67,'NEA Backsheet'!$D$5:$CB$183,N$9,FALSE))="","",(VLOOKUP($E67,'NEA Backsheet'!$D$5:$CB$183,N$9,FALSE))),"")</f>
        <v>0</v>
      </c>
      <c r="O67" s="141">
        <f ca="1">IFERROR(IF((VLOOKUP($E67,'NEA Backsheet'!$D$5:$CB$183,O$9,FALSE))="","",(VLOOKUP($E67,'NEA Backsheet'!$D$5:$CB$183,O$9,FALSE))),"")</f>
        <v>3106.9333908419035</v>
      </c>
      <c r="P67" s="134">
        <f ca="1">IFERROR(IF((VLOOKUP($E67,'NEA Backsheet'!$D$5:$CB$183,P$9,FALSE))="","",(VLOOKUP($E67,'NEA Backsheet'!$D$5:$CB$183,P$9,FALSE))),"")</f>
        <v>0</v>
      </c>
      <c r="Q67" s="131">
        <f ca="1">IFERROR(IF((VLOOKUP($E67,'NEA Backsheet'!$D$5:$CB$183,Q$9,FALSE))="","",(VLOOKUP($E67,'NEA Backsheet'!$D$5:$CB$183,Q$9,FALSE))),"")</f>
        <v>0</v>
      </c>
      <c r="R67" s="133">
        <f ca="1">IFERROR(IF((VLOOKUP($E67,'NEA Backsheet'!$D$5:$CB$183,R$9,FALSE))="","",(VLOOKUP($E67,'NEA Backsheet'!$D$5:$CB$183,R$9,FALSE))),"")</f>
        <v>0</v>
      </c>
    </row>
    <row r="68" spans="1:18" ht="15" customHeight="1" x14ac:dyDescent="0.3">
      <c r="A68" s="60">
        <v>54</v>
      </c>
      <c r="B68" s="101" t="str">
        <f ca="1">IFERROR(IF((VLOOKUP($E68,'Org List'!$AJ$10:$AL$188,3,FALSE))="","",(VLOOKUP($E68,'Org List'!$AJ$10:$AL$188,3,FALSE))),"")</f>
        <v>London Commissioning Region</v>
      </c>
      <c r="C68" s="102" t="str">
        <f ca="1">IFERROR(IF((VLOOKUP($E68,'Org List'!$AO$10:$AQ$188,3,FALSE))="","",(VLOOKUP($E68,'Org List'!$AO$10:$AQ$188,3,FALSE))),"")</f>
        <v>London Region</v>
      </c>
      <c r="D68" s="123" t="str">
        <f ca="1">IFERROR(IF((VLOOKUP($E68,'Org List'!$AT$10:$AV$188,3,FALSE))="","",(VLOOKUP($E68,'Org List'!$AT$10:$AV$188,3,FALSE))),"")</f>
        <v>NHS England London</v>
      </c>
      <c r="E68" s="101" t="str">
        <f t="shared" ca="1" si="1"/>
        <v>E09000001</v>
      </c>
      <c r="F68" s="103" t="str">
        <f ca="1">IF(E68="","",VLOOKUP(E68,'Org List'!$J$9:$K$488,2,0))</f>
        <v>City of London</v>
      </c>
      <c r="G68" s="130">
        <f ca="1">IFERROR(IF((VLOOKUP($E68,'NEA Backsheet'!$D$5:$CB$183,G$9,FALSE))="","",(VLOOKUP($E68,'NEA Backsheet'!$D$5:$CB$183,G$9,FALSE))),"")</f>
        <v>1882.6873515662271</v>
      </c>
      <c r="H68" s="131">
        <f ca="1">IFERROR(IF((VLOOKUP($E68,'NEA Backsheet'!$D$5:$CB$183,H$9,FALSE))="","",(VLOOKUP($E68,'NEA Backsheet'!$D$5:$CB$183,H$9,FALSE))),"")</f>
        <v>1805.2478413115032</v>
      </c>
      <c r="I68" s="131">
        <f ca="1">IFERROR(IF((VLOOKUP($E68,'NEA Backsheet'!$D$5:$CB$183,I$9,FALSE))="","",(VLOOKUP($E68,'NEA Backsheet'!$D$5:$CB$183,I$9,FALSE))),"")</f>
        <v>1934.3194318028704</v>
      </c>
      <c r="J68" s="132">
        <f ca="1">IFERROR(IF((VLOOKUP($E68,'NEA Backsheet'!$D$5:$CB$183,J$9,FALSE))="","",(VLOOKUP($E68,'NEA Backsheet'!$D$5:$CB$183,J$9,FALSE))),"")</f>
        <v>2190.2680632654751</v>
      </c>
      <c r="K68" s="130">
        <f ca="1">IFERROR(IF((VLOOKUP($E68,'NEA Backsheet'!$D$5:$CB$183,K$9,FALSE))="","",(VLOOKUP($E68,'NEA Backsheet'!$D$5:$CB$183,K$9,FALSE))),"")</f>
        <v>0</v>
      </c>
      <c r="L68" s="131">
        <f ca="1">IFERROR(IF((VLOOKUP($E68,'NEA Backsheet'!$D$5:$CB$183,L$9,FALSE))="","",(VLOOKUP($E68,'NEA Backsheet'!$D$5:$CB$183,L$9,FALSE))),"")</f>
        <v>0</v>
      </c>
      <c r="M68" s="131">
        <f ca="1">IFERROR(IF((VLOOKUP($E68,'NEA Backsheet'!$D$5:$CB$183,M$9,FALSE))="","",(VLOOKUP($E68,'NEA Backsheet'!$D$5:$CB$183,M$9,FALSE))),"")</f>
        <v>0</v>
      </c>
      <c r="N68" s="133">
        <f ca="1">IFERROR(IF((VLOOKUP($E68,'NEA Backsheet'!$D$5:$CB$183,N$9,FALSE))="","",(VLOOKUP($E68,'NEA Backsheet'!$D$5:$CB$183,N$9,FALSE))),"")</f>
        <v>0</v>
      </c>
      <c r="O68" s="141">
        <f ca="1">IFERROR(IF((VLOOKUP($E68,'NEA Backsheet'!$D$5:$CB$183,O$9,FALSE))="","",(VLOOKUP($E68,'NEA Backsheet'!$D$5:$CB$183,O$9,FALSE))),"")</f>
        <v>2209.9975185793364</v>
      </c>
      <c r="P68" s="134">
        <f ca="1">IFERROR(IF((VLOOKUP($E68,'NEA Backsheet'!$D$5:$CB$183,P$9,FALSE))="","",(VLOOKUP($E68,'NEA Backsheet'!$D$5:$CB$183,P$9,FALSE))),"")</f>
        <v>0</v>
      </c>
      <c r="Q68" s="131">
        <f ca="1">IFERROR(IF((VLOOKUP($E68,'NEA Backsheet'!$D$5:$CB$183,Q$9,FALSE))="","",(VLOOKUP($E68,'NEA Backsheet'!$D$5:$CB$183,Q$9,FALSE))),"")</f>
        <v>0</v>
      </c>
      <c r="R68" s="133">
        <f ca="1">IFERROR(IF((VLOOKUP($E68,'NEA Backsheet'!$D$5:$CB$183,R$9,FALSE))="","",(VLOOKUP($E68,'NEA Backsheet'!$D$5:$CB$183,R$9,FALSE))),"")</f>
        <v>0</v>
      </c>
    </row>
    <row r="69" spans="1:18" ht="15" customHeight="1" x14ac:dyDescent="0.3">
      <c r="A69" s="60">
        <v>55</v>
      </c>
      <c r="B69" s="101" t="str">
        <f ca="1">IFERROR(IF((VLOOKUP($E69,'Org List'!$AJ$10:$AL$188,3,FALSE))="","",(VLOOKUP($E69,'Org List'!$AJ$10:$AL$188,3,FALSE))),"")</f>
        <v>South West England Commissioning Region</v>
      </c>
      <c r="C69" s="102" t="str">
        <f ca="1">IFERROR(IF((VLOOKUP($E69,'Org List'!$AO$10:$AQ$188,3,FALSE))="","",(VLOOKUP($E69,'Org List'!$AO$10:$AQ$188,3,FALSE))),"")</f>
        <v>South West Region</v>
      </c>
      <c r="D69" s="123" t="str">
        <f ca="1">IFERROR(IF((VLOOKUP($E69,'Org List'!$AT$10:$AV$188,3,FALSE))="","",(VLOOKUP($E69,'Org List'!$AT$10:$AV$188,3,FALSE))),"")</f>
        <v>NHS England South West (South West South)</v>
      </c>
      <c r="E69" s="101" t="str">
        <f t="shared" ca="1" si="1"/>
        <v>E06000052</v>
      </c>
      <c r="F69" s="103" t="str">
        <f ca="1">IF(E69="","",VLOOKUP(E69,'Org List'!$J$9:$K$488,2,0))</f>
        <v>Cornwall &amp; Scilly</v>
      </c>
      <c r="G69" s="130">
        <f ca="1">IFERROR(IF((VLOOKUP($E69,'NEA Backsheet'!$D$5:$CB$183,G$9,FALSE))="","",(VLOOKUP($E69,'NEA Backsheet'!$D$5:$CB$183,G$9,FALSE))),"")</f>
        <v>2641.7586689675013</v>
      </c>
      <c r="H69" s="131">
        <f ca="1">IFERROR(IF((VLOOKUP($E69,'NEA Backsheet'!$D$5:$CB$183,H$9,FALSE))="","",(VLOOKUP($E69,'NEA Backsheet'!$D$5:$CB$183,H$9,FALSE))),"")</f>
        <v>2554.0992385516524</v>
      </c>
      <c r="I69" s="131">
        <f ca="1">IFERROR(IF((VLOOKUP($E69,'NEA Backsheet'!$D$5:$CB$183,I$9,FALSE))="","",(VLOOKUP($E69,'NEA Backsheet'!$D$5:$CB$183,I$9,FALSE))),"")</f>
        <v>2744.1068140339776</v>
      </c>
      <c r="J69" s="132">
        <f ca="1">IFERROR(IF((VLOOKUP($E69,'NEA Backsheet'!$D$5:$CB$183,J$9,FALSE))="","",(VLOOKUP($E69,'NEA Backsheet'!$D$5:$CB$183,J$9,FALSE))),"")</f>
        <v>2740.4992344214374</v>
      </c>
      <c r="K69" s="130">
        <f ca="1">IFERROR(IF((VLOOKUP($E69,'NEA Backsheet'!$D$5:$CB$183,K$9,FALSE))="","",(VLOOKUP($E69,'NEA Backsheet'!$D$5:$CB$183,K$9,FALSE))),"")</f>
        <v>0</v>
      </c>
      <c r="L69" s="131">
        <f ca="1">IFERROR(IF((VLOOKUP($E69,'NEA Backsheet'!$D$5:$CB$183,L$9,FALSE))="","",(VLOOKUP($E69,'NEA Backsheet'!$D$5:$CB$183,L$9,FALSE))),"")</f>
        <v>0</v>
      </c>
      <c r="M69" s="131">
        <f ca="1">IFERROR(IF((VLOOKUP($E69,'NEA Backsheet'!$D$5:$CB$183,M$9,FALSE))="","",(VLOOKUP($E69,'NEA Backsheet'!$D$5:$CB$183,M$9,FALSE))),"")</f>
        <v>0</v>
      </c>
      <c r="N69" s="133">
        <f ca="1">IFERROR(IF((VLOOKUP($E69,'NEA Backsheet'!$D$5:$CB$183,N$9,FALSE))="","",(VLOOKUP($E69,'NEA Backsheet'!$D$5:$CB$183,N$9,FALSE))),"")</f>
        <v>0</v>
      </c>
      <c r="O69" s="141">
        <f ca="1">IFERROR(IF((VLOOKUP($E69,'NEA Backsheet'!$D$5:$CB$183,O$9,FALSE))="","",(VLOOKUP($E69,'NEA Backsheet'!$D$5:$CB$183,O$9,FALSE))),"")</f>
        <v>2772.6075828538742</v>
      </c>
      <c r="P69" s="134">
        <f ca="1">IFERROR(IF((VLOOKUP($E69,'NEA Backsheet'!$D$5:$CB$183,P$9,FALSE))="","",(VLOOKUP($E69,'NEA Backsheet'!$D$5:$CB$183,P$9,FALSE))),"")</f>
        <v>0</v>
      </c>
      <c r="Q69" s="131">
        <f ca="1">IFERROR(IF((VLOOKUP($E69,'NEA Backsheet'!$D$5:$CB$183,Q$9,FALSE))="","",(VLOOKUP($E69,'NEA Backsheet'!$D$5:$CB$183,Q$9,FALSE))),"")</f>
        <v>0</v>
      </c>
      <c r="R69" s="133">
        <f ca="1">IFERROR(IF((VLOOKUP($E69,'NEA Backsheet'!$D$5:$CB$183,R$9,FALSE))="","",(VLOOKUP($E69,'NEA Backsheet'!$D$5:$CB$183,R$9,FALSE))),"")</f>
        <v>0</v>
      </c>
    </row>
    <row r="70" spans="1:18" ht="15" customHeight="1" x14ac:dyDescent="0.3">
      <c r="A70" s="60">
        <v>56</v>
      </c>
      <c r="B70" s="101" t="str">
        <f ca="1">IFERROR(IF((VLOOKUP($E70,'Org List'!$AJ$10:$AL$188,3,FALSE))="","",(VLOOKUP($E70,'Org List'!$AJ$10:$AL$188,3,FALSE))),"")</f>
        <v>North of England Commissioning Region</v>
      </c>
      <c r="C70" s="102" t="str">
        <f ca="1">IFERROR(IF((VLOOKUP($E70,'Org List'!$AO$10:$AQ$188,3,FALSE))="","",(VLOOKUP($E70,'Org List'!$AO$10:$AQ$188,3,FALSE))),"")</f>
        <v>North East Region</v>
      </c>
      <c r="D70" s="123" t="str">
        <f ca="1">IFERROR(IF((VLOOKUP($E70,'Org List'!$AT$10:$AV$188,3,FALSE))="","",(VLOOKUP($E70,'Org List'!$AT$10:$AV$188,3,FALSE))),"")</f>
        <v>NHS England North (Cumbria And North East)</v>
      </c>
      <c r="E70" s="101" t="str">
        <f t="shared" ca="1" si="1"/>
        <v>E06000047</v>
      </c>
      <c r="F70" s="103" t="str">
        <f ca="1">IF(E70="","",VLOOKUP(E70,'Org List'!$J$9:$K$488,2,0))</f>
        <v>County Durham</v>
      </c>
      <c r="G70" s="130">
        <f ca="1">IFERROR(IF((VLOOKUP($E70,'NEA Backsheet'!$D$5:$CB$183,G$9,FALSE))="","",(VLOOKUP($E70,'NEA Backsheet'!$D$5:$CB$183,G$9,FALSE))),"")</f>
        <v>2978.5202215333511</v>
      </c>
      <c r="H70" s="131">
        <f ca="1">IFERROR(IF((VLOOKUP($E70,'NEA Backsheet'!$D$5:$CB$183,H$9,FALSE))="","",(VLOOKUP($E70,'NEA Backsheet'!$D$5:$CB$183,H$9,FALSE))),"")</f>
        <v>3006.8897585946402</v>
      </c>
      <c r="I70" s="131">
        <f ca="1">IFERROR(IF((VLOOKUP($E70,'NEA Backsheet'!$D$5:$CB$183,I$9,FALSE))="","",(VLOOKUP($E70,'NEA Backsheet'!$D$5:$CB$183,I$9,FALSE))),"")</f>
        <v>3156.0881798311325</v>
      </c>
      <c r="J70" s="132">
        <f ca="1">IFERROR(IF((VLOOKUP($E70,'NEA Backsheet'!$D$5:$CB$183,J$9,FALSE))="","",(VLOOKUP($E70,'NEA Backsheet'!$D$5:$CB$183,J$9,FALSE))),"")</f>
        <v>3057.8413839321252</v>
      </c>
      <c r="K70" s="130">
        <f ca="1">IFERROR(IF((VLOOKUP($E70,'NEA Backsheet'!$D$5:$CB$183,K$9,FALSE))="","",(VLOOKUP($E70,'NEA Backsheet'!$D$5:$CB$183,K$9,FALSE))),"")</f>
        <v>0</v>
      </c>
      <c r="L70" s="131">
        <f ca="1">IFERROR(IF((VLOOKUP($E70,'NEA Backsheet'!$D$5:$CB$183,L$9,FALSE))="","",(VLOOKUP($E70,'NEA Backsheet'!$D$5:$CB$183,L$9,FALSE))),"")</f>
        <v>0</v>
      </c>
      <c r="M70" s="131">
        <f ca="1">IFERROR(IF((VLOOKUP($E70,'NEA Backsheet'!$D$5:$CB$183,M$9,FALSE))="","",(VLOOKUP($E70,'NEA Backsheet'!$D$5:$CB$183,M$9,FALSE))),"")</f>
        <v>0</v>
      </c>
      <c r="N70" s="133">
        <f ca="1">IFERROR(IF((VLOOKUP($E70,'NEA Backsheet'!$D$5:$CB$183,N$9,FALSE))="","",(VLOOKUP($E70,'NEA Backsheet'!$D$5:$CB$183,N$9,FALSE))),"")</f>
        <v>0</v>
      </c>
      <c r="O70" s="141">
        <f ca="1">IFERROR(IF((VLOOKUP($E70,'NEA Backsheet'!$D$5:$CB$183,O$9,FALSE))="","",(VLOOKUP($E70,'NEA Backsheet'!$D$5:$CB$183,O$9,FALSE))),"")</f>
        <v>3097.0373173951748</v>
      </c>
      <c r="P70" s="134">
        <f ca="1">IFERROR(IF((VLOOKUP($E70,'NEA Backsheet'!$D$5:$CB$183,P$9,FALSE))="","",(VLOOKUP($E70,'NEA Backsheet'!$D$5:$CB$183,P$9,FALSE))),"")</f>
        <v>0</v>
      </c>
      <c r="Q70" s="131">
        <f ca="1">IFERROR(IF((VLOOKUP($E70,'NEA Backsheet'!$D$5:$CB$183,Q$9,FALSE))="","",(VLOOKUP($E70,'NEA Backsheet'!$D$5:$CB$183,Q$9,FALSE))),"")</f>
        <v>0</v>
      </c>
      <c r="R70" s="133">
        <f ca="1">IFERROR(IF((VLOOKUP($E70,'NEA Backsheet'!$D$5:$CB$183,R$9,FALSE))="","",(VLOOKUP($E70,'NEA Backsheet'!$D$5:$CB$183,R$9,FALSE))),"")</f>
        <v>0</v>
      </c>
    </row>
    <row r="71" spans="1:18" ht="15" customHeight="1" x14ac:dyDescent="0.3">
      <c r="A71" s="60">
        <v>57</v>
      </c>
      <c r="B71" s="101" t="str">
        <f ca="1">IFERROR(IF((VLOOKUP($E71,'Org List'!$AJ$10:$AL$188,3,FALSE))="","",(VLOOKUP($E71,'Org List'!$AJ$10:$AL$188,3,FALSE))),"")</f>
        <v>Midlands and East of England Commissioning Region</v>
      </c>
      <c r="C71" s="102" t="str">
        <f ca="1">IFERROR(IF((VLOOKUP($E71,'Org List'!$AO$10:$AQ$188,3,FALSE))="","",(VLOOKUP($E71,'Org List'!$AO$10:$AQ$188,3,FALSE))),"")</f>
        <v>West Midlands Region</v>
      </c>
      <c r="D71" s="123" t="str">
        <f ca="1">IFERROR(IF((VLOOKUP($E71,'Org List'!$AT$10:$AV$188,3,FALSE))="","",(VLOOKUP($E71,'Org List'!$AT$10:$AV$188,3,FALSE))),"")</f>
        <v>NHS England Midlands And East (West Midlands)</v>
      </c>
      <c r="E71" s="101" t="str">
        <f t="shared" ca="1" si="1"/>
        <v>E08000026</v>
      </c>
      <c r="F71" s="103" t="str">
        <f ca="1">IF(E71="","",VLOOKUP(E71,'Org List'!$J$9:$K$488,2,0))</f>
        <v>Coventry</v>
      </c>
      <c r="G71" s="130">
        <f ca="1">IFERROR(IF((VLOOKUP($E71,'NEA Backsheet'!$D$5:$CB$183,G$9,FALSE))="","",(VLOOKUP($E71,'NEA Backsheet'!$D$5:$CB$183,G$9,FALSE))),"")</f>
        <v>2740.4573590047899</v>
      </c>
      <c r="H71" s="131">
        <f ca="1">IFERROR(IF((VLOOKUP($E71,'NEA Backsheet'!$D$5:$CB$183,H$9,FALSE))="","",(VLOOKUP($E71,'NEA Backsheet'!$D$5:$CB$183,H$9,FALSE))),"")</f>
        <v>2727.8162618143692</v>
      </c>
      <c r="I71" s="131">
        <f ca="1">IFERROR(IF((VLOOKUP($E71,'NEA Backsheet'!$D$5:$CB$183,I$9,FALSE))="","",(VLOOKUP($E71,'NEA Backsheet'!$D$5:$CB$183,I$9,FALSE))),"")</f>
        <v>2641.5565143419749</v>
      </c>
      <c r="J71" s="132">
        <f ca="1">IFERROR(IF((VLOOKUP($E71,'NEA Backsheet'!$D$5:$CB$183,J$9,FALSE))="","",(VLOOKUP($E71,'NEA Backsheet'!$D$5:$CB$183,J$9,FALSE))),"")</f>
        <v>2565.5768067218046</v>
      </c>
      <c r="K71" s="130">
        <f ca="1">IFERROR(IF((VLOOKUP($E71,'NEA Backsheet'!$D$5:$CB$183,K$9,FALSE))="","",(VLOOKUP($E71,'NEA Backsheet'!$D$5:$CB$183,K$9,FALSE))),"")</f>
        <v>0</v>
      </c>
      <c r="L71" s="131">
        <f ca="1">IFERROR(IF((VLOOKUP($E71,'NEA Backsheet'!$D$5:$CB$183,L$9,FALSE))="","",(VLOOKUP($E71,'NEA Backsheet'!$D$5:$CB$183,L$9,FALSE))),"")</f>
        <v>0</v>
      </c>
      <c r="M71" s="131">
        <f ca="1">IFERROR(IF((VLOOKUP($E71,'NEA Backsheet'!$D$5:$CB$183,M$9,FALSE))="","",(VLOOKUP($E71,'NEA Backsheet'!$D$5:$CB$183,M$9,FALSE))),"")</f>
        <v>0</v>
      </c>
      <c r="N71" s="133">
        <f ca="1">IFERROR(IF((VLOOKUP($E71,'NEA Backsheet'!$D$5:$CB$183,N$9,FALSE))="","",(VLOOKUP($E71,'NEA Backsheet'!$D$5:$CB$183,N$9,FALSE))),"")</f>
        <v>0</v>
      </c>
      <c r="O71" s="141">
        <f ca="1">IFERROR(IF((VLOOKUP($E71,'NEA Backsheet'!$D$5:$CB$183,O$9,FALSE))="","",(VLOOKUP($E71,'NEA Backsheet'!$D$5:$CB$183,O$9,FALSE))),"")</f>
        <v>2621.0510013096186</v>
      </c>
      <c r="P71" s="134">
        <f ca="1">IFERROR(IF((VLOOKUP($E71,'NEA Backsheet'!$D$5:$CB$183,P$9,FALSE))="","",(VLOOKUP($E71,'NEA Backsheet'!$D$5:$CB$183,P$9,FALSE))),"")</f>
        <v>0</v>
      </c>
      <c r="Q71" s="131">
        <f ca="1">IFERROR(IF((VLOOKUP($E71,'NEA Backsheet'!$D$5:$CB$183,Q$9,FALSE))="","",(VLOOKUP($E71,'NEA Backsheet'!$D$5:$CB$183,Q$9,FALSE))),"")</f>
        <v>0</v>
      </c>
      <c r="R71" s="133">
        <f ca="1">IFERROR(IF((VLOOKUP($E71,'NEA Backsheet'!$D$5:$CB$183,R$9,FALSE))="","",(VLOOKUP($E71,'NEA Backsheet'!$D$5:$CB$183,R$9,FALSE))),"")</f>
        <v>0</v>
      </c>
    </row>
    <row r="72" spans="1:18" ht="15" customHeight="1" x14ac:dyDescent="0.3">
      <c r="A72" s="60">
        <v>58</v>
      </c>
      <c r="B72" s="101" t="str">
        <f ca="1">IFERROR(IF((VLOOKUP($E72,'Org List'!$AJ$10:$AL$188,3,FALSE))="","",(VLOOKUP($E72,'Org List'!$AJ$10:$AL$188,3,FALSE))),"")</f>
        <v>London Commissioning Region</v>
      </c>
      <c r="C72" s="102" t="str">
        <f ca="1">IFERROR(IF((VLOOKUP($E72,'Org List'!$AO$10:$AQ$188,3,FALSE))="","",(VLOOKUP($E72,'Org List'!$AO$10:$AQ$188,3,FALSE))),"")</f>
        <v>London Region</v>
      </c>
      <c r="D72" s="123" t="str">
        <f ca="1">IFERROR(IF((VLOOKUP($E72,'Org List'!$AT$10:$AV$188,3,FALSE))="","",(VLOOKUP($E72,'Org List'!$AT$10:$AV$188,3,FALSE))),"")</f>
        <v>NHS England London</v>
      </c>
      <c r="E72" s="101" t="str">
        <f t="shared" ca="1" si="1"/>
        <v>E09000008</v>
      </c>
      <c r="F72" s="103" t="str">
        <f ca="1">IF(E72="","",VLOOKUP(E72,'Org List'!$J$9:$K$488,2,0))</f>
        <v>Croydon</v>
      </c>
      <c r="G72" s="130">
        <f ca="1">IFERROR(IF((VLOOKUP($E72,'NEA Backsheet'!$D$5:$CB$183,G$9,FALSE))="","",(VLOOKUP($E72,'NEA Backsheet'!$D$5:$CB$183,G$9,FALSE))),"")</f>
        <v>2530.3688233976723</v>
      </c>
      <c r="H72" s="131">
        <f ca="1">IFERROR(IF((VLOOKUP($E72,'NEA Backsheet'!$D$5:$CB$183,H$9,FALSE))="","",(VLOOKUP($E72,'NEA Backsheet'!$D$5:$CB$183,H$9,FALSE))),"")</f>
        <v>2532.2621811151207</v>
      </c>
      <c r="I72" s="131">
        <f ca="1">IFERROR(IF((VLOOKUP($E72,'NEA Backsheet'!$D$5:$CB$183,I$9,FALSE))="","",(VLOOKUP($E72,'NEA Backsheet'!$D$5:$CB$183,I$9,FALSE))),"")</f>
        <v>2609.55902958161</v>
      </c>
      <c r="J72" s="132">
        <f ca="1">IFERROR(IF((VLOOKUP($E72,'NEA Backsheet'!$D$5:$CB$183,J$9,FALSE))="","",(VLOOKUP($E72,'NEA Backsheet'!$D$5:$CB$183,J$9,FALSE))),"")</f>
        <v>2335.1920839061595</v>
      </c>
      <c r="K72" s="130">
        <f ca="1">IFERROR(IF((VLOOKUP($E72,'NEA Backsheet'!$D$5:$CB$183,K$9,FALSE))="","",(VLOOKUP($E72,'NEA Backsheet'!$D$5:$CB$183,K$9,FALSE))),"")</f>
        <v>0</v>
      </c>
      <c r="L72" s="131">
        <f ca="1">IFERROR(IF((VLOOKUP($E72,'NEA Backsheet'!$D$5:$CB$183,L$9,FALSE))="","",(VLOOKUP($E72,'NEA Backsheet'!$D$5:$CB$183,L$9,FALSE))),"")</f>
        <v>0</v>
      </c>
      <c r="M72" s="131">
        <f ca="1">IFERROR(IF((VLOOKUP($E72,'NEA Backsheet'!$D$5:$CB$183,M$9,FALSE))="","",(VLOOKUP($E72,'NEA Backsheet'!$D$5:$CB$183,M$9,FALSE))),"")</f>
        <v>0</v>
      </c>
      <c r="N72" s="133">
        <f ca="1">IFERROR(IF((VLOOKUP($E72,'NEA Backsheet'!$D$5:$CB$183,N$9,FALSE))="","",(VLOOKUP($E72,'NEA Backsheet'!$D$5:$CB$183,N$9,FALSE))),"")</f>
        <v>0</v>
      </c>
      <c r="O72" s="141">
        <f ca="1">IFERROR(IF((VLOOKUP($E72,'NEA Backsheet'!$D$5:$CB$183,O$9,FALSE))="","",(VLOOKUP($E72,'NEA Backsheet'!$D$5:$CB$183,O$9,FALSE))),"")</f>
        <v>2191.3071226036573</v>
      </c>
      <c r="P72" s="134">
        <f ca="1">IFERROR(IF((VLOOKUP($E72,'NEA Backsheet'!$D$5:$CB$183,P$9,FALSE))="","",(VLOOKUP($E72,'NEA Backsheet'!$D$5:$CB$183,P$9,FALSE))),"")</f>
        <v>0</v>
      </c>
      <c r="Q72" s="131">
        <f ca="1">IFERROR(IF((VLOOKUP($E72,'NEA Backsheet'!$D$5:$CB$183,Q$9,FALSE))="","",(VLOOKUP($E72,'NEA Backsheet'!$D$5:$CB$183,Q$9,FALSE))),"")</f>
        <v>0</v>
      </c>
      <c r="R72" s="133">
        <f ca="1">IFERROR(IF((VLOOKUP($E72,'NEA Backsheet'!$D$5:$CB$183,R$9,FALSE))="","",(VLOOKUP($E72,'NEA Backsheet'!$D$5:$CB$183,R$9,FALSE))),"")</f>
        <v>0</v>
      </c>
    </row>
    <row r="73" spans="1:18" ht="15" customHeight="1" x14ac:dyDescent="0.3">
      <c r="A73" s="60">
        <v>59</v>
      </c>
      <c r="B73" s="101" t="str">
        <f ca="1">IFERROR(IF((VLOOKUP($E73,'Org List'!$AJ$10:$AL$188,3,FALSE))="","",(VLOOKUP($E73,'Org List'!$AJ$10:$AL$188,3,FALSE))),"")</f>
        <v>North of England Commissioning Region</v>
      </c>
      <c r="C73" s="102" t="str">
        <f ca="1">IFERROR(IF((VLOOKUP($E73,'Org List'!$AO$10:$AQ$188,3,FALSE))="","",(VLOOKUP($E73,'Org List'!$AO$10:$AQ$188,3,FALSE))),"")</f>
        <v>North West Region</v>
      </c>
      <c r="D73" s="123" t="str">
        <f ca="1">IFERROR(IF((VLOOKUP($E73,'Org List'!$AT$10:$AV$188,3,FALSE))="","",(VLOOKUP($E73,'Org List'!$AT$10:$AV$188,3,FALSE))),"")</f>
        <v>NHS England North (Cumbria And North East)</v>
      </c>
      <c r="E73" s="101" t="str">
        <f t="shared" ca="1" si="1"/>
        <v>E10000006</v>
      </c>
      <c r="F73" s="103" t="str">
        <f ca="1">IF(E73="","",VLOOKUP(E73,'Org List'!$J$9:$K$488,2,0))</f>
        <v>Cumbria</v>
      </c>
      <c r="G73" s="130">
        <f ca="1">IFERROR(IF((VLOOKUP($E73,'NEA Backsheet'!$D$5:$CB$183,G$9,FALSE))="","",(VLOOKUP($E73,'NEA Backsheet'!$D$5:$CB$183,G$9,FALSE))),"")</f>
        <v>2791.460007859589</v>
      </c>
      <c r="H73" s="131">
        <f ca="1">IFERROR(IF((VLOOKUP($E73,'NEA Backsheet'!$D$5:$CB$183,H$9,FALSE))="","",(VLOOKUP($E73,'NEA Backsheet'!$D$5:$CB$183,H$9,FALSE))),"")</f>
        <v>2764.2777605380629</v>
      </c>
      <c r="I73" s="131">
        <f ca="1">IFERROR(IF((VLOOKUP($E73,'NEA Backsheet'!$D$5:$CB$183,I$9,FALSE))="","",(VLOOKUP($E73,'NEA Backsheet'!$D$5:$CB$183,I$9,FALSE))),"")</f>
        <v>2970.9521388596545</v>
      </c>
      <c r="J73" s="132">
        <f ca="1">IFERROR(IF((VLOOKUP($E73,'NEA Backsheet'!$D$5:$CB$183,J$9,FALSE))="","",(VLOOKUP($E73,'NEA Backsheet'!$D$5:$CB$183,J$9,FALSE))),"")</f>
        <v>2914.490714112238</v>
      </c>
      <c r="K73" s="130">
        <f ca="1">IFERROR(IF((VLOOKUP($E73,'NEA Backsheet'!$D$5:$CB$183,K$9,FALSE))="","",(VLOOKUP($E73,'NEA Backsheet'!$D$5:$CB$183,K$9,FALSE))),"")</f>
        <v>0</v>
      </c>
      <c r="L73" s="131">
        <f ca="1">IFERROR(IF((VLOOKUP($E73,'NEA Backsheet'!$D$5:$CB$183,L$9,FALSE))="","",(VLOOKUP($E73,'NEA Backsheet'!$D$5:$CB$183,L$9,FALSE))),"")</f>
        <v>0</v>
      </c>
      <c r="M73" s="131">
        <f ca="1">IFERROR(IF((VLOOKUP($E73,'NEA Backsheet'!$D$5:$CB$183,M$9,FALSE))="","",(VLOOKUP($E73,'NEA Backsheet'!$D$5:$CB$183,M$9,FALSE))),"")</f>
        <v>0</v>
      </c>
      <c r="N73" s="133">
        <f ca="1">IFERROR(IF((VLOOKUP($E73,'NEA Backsheet'!$D$5:$CB$183,N$9,FALSE))="","",(VLOOKUP($E73,'NEA Backsheet'!$D$5:$CB$183,N$9,FALSE))),"")</f>
        <v>0</v>
      </c>
      <c r="O73" s="141">
        <f ca="1">IFERROR(IF((VLOOKUP($E73,'NEA Backsheet'!$D$5:$CB$183,O$9,FALSE))="","",(VLOOKUP($E73,'NEA Backsheet'!$D$5:$CB$183,O$9,FALSE))),"")</f>
        <v>2942.7856479911493</v>
      </c>
      <c r="P73" s="134">
        <f ca="1">IFERROR(IF((VLOOKUP($E73,'NEA Backsheet'!$D$5:$CB$183,P$9,FALSE))="","",(VLOOKUP($E73,'NEA Backsheet'!$D$5:$CB$183,P$9,FALSE))),"")</f>
        <v>0</v>
      </c>
      <c r="Q73" s="131">
        <f ca="1">IFERROR(IF((VLOOKUP($E73,'NEA Backsheet'!$D$5:$CB$183,Q$9,FALSE))="","",(VLOOKUP($E73,'NEA Backsheet'!$D$5:$CB$183,Q$9,FALSE))),"")</f>
        <v>0</v>
      </c>
      <c r="R73" s="133">
        <f ca="1">IFERROR(IF((VLOOKUP($E73,'NEA Backsheet'!$D$5:$CB$183,R$9,FALSE))="","",(VLOOKUP($E73,'NEA Backsheet'!$D$5:$CB$183,R$9,FALSE))),"")</f>
        <v>0</v>
      </c>
    </row>
    <row r="74" spans="1:18" ht="15" customHeight="1" x14ac:dyDescent="0.3">
      <c r="A74" s="60">
        <v>60</v>
      </c>
      <c r="B74" s="101" t="str">
        <f ca="1">IFERROR(IF((VLOOKUP($E74,'Org List'!$AJ$10:$AL$188,3,FALSE))="","",(VLOOKUP($E74,'Org List'!$AJ$10:$AL$188,3,FALSE))),"")</f>
        <v>North of England Commissioning Region</v>
      </c>
      <c r="C74" s="102" t="str">
        <f ca="1">IFERROR(IF((VLOOKUP($E74,'Org List'!$AO$10:$AQ$188,3,FALSE))="","",(VLOOKUP($E74,'Org List'!$AO$10:$AQ$188,3,FALSE))),"")</f>
        <v>North East Region</v>
      </c>
      <c r="D74" s="123" t="str">
        <f ca="1">IFERROR(IF((VLOOKUP($E74,'Org List'!$AT$10:$AV$188,3,FALSE))="","",(VLOOKUP($E74,'Org List'!$AT$10:$AV$188,3,FALSE))),"")</f>
        <v>NHS England North (Cumbria And North East)</v>
      </c>
      <c r="E74" s="101" t="str">
        <f t="shared" ca="1" si="1"/>
        <v>E06000005</v>
      </c>
      <c r="F74" s="103" t="str">
        <f ca="1">IF(E74="","",VLOOKUP(E74,'Org List'!$J$9:$K$488,2,0))</f>
        <v>Darlington</v>
      </c>
      <c r="G74" s="130">
        <f ca="1">IFERROR(IF((VLOOKUP($E74,'NEA Backsheet'!$D$5:$CB$183,G$9,FALSE))="","",(VLOOKUP($E74,'NEA Backsheet'!$D$5:$CB$183,G$9,FALSE))),"")</f>
        <v>3064.2157173757587</v>
      </c>
      <c r="H74" s="131">
        <f ca="1">IFERROR(IF((VLOOKUP($E74,'NEA Backsheet'!$D$5:$CB$183,H$9,FALSE))="","",(VLOOKUP($E74,'NEA Backsheet'!$D$5:$CB$183,H$9,FALSE))),"")</f>
        <v>2915.0769875311894</v>
      </c>
      <c r="I74" s="131">
        <f ca="1">IFERROR(IF((VLOOKUP($E74,'NEA Backsheet'!$D$5:$CB$183,I$9,FALSE))="","",(VLOOKUP($E74,'NEA Backsheet'!$D$5:$CB$183,I$9,FALSE))),"")</f>
        <v>3221.3125683032367</v>
      </c>
      <c r="J74" s="132">
        <f ca="1">IFERROR(IF((VLOOKUP($E74,'NEA Backsheet'!$D$5:$CB$183,J$9,FALSE))="","",(VLOOKUP($E74,'NEA Backsheet'!$D$5:$CB$183,J$9,FALSE))),"")</f>
        <v>3245.4940461851661</v>
      </c>
      <c r="K74" s="130">
        <f ca="1">IFERROR(IF((VLOOKUP($E74,'NEA Backsheet'!$D$5:$CB$183,K$9,FALSE))="","",(VLOOKUP($E74,'NEA Backsheet'!$D$5:$CB$183,K$9,FALSE))),"")</f>
        <v>0</v>
      </c>
      <c r="L74" s="131">
        <f ca="1">IFERROR(IF((VLOOKUP($E74,'NEA Backsheet'!$D$5:$CB$183,L$9,FALSE))="","",(VLOOKUP($E74,'NEA Backsheet'!$D$5:$CB$183,L$9,FALSE))),"")</f>
        <v>0</v>
      </c>
      <c r="M74" s="131">
        <f ca="1">IFERROR(IF((VLOOKUP($E74,'NEA Backsheet'!$D$5:$CB$183,M$9,FALSE))="","",(VLOOKUP($E74,'NEA Backsheet'!$D$5:$CB$183,M$9,FALSE))),"")</f>
        <v>0</v>
      </c>
      <c r="N74" s="133">
        <f ca="1">IFERROR(IF((VLOOKUP($E74,'NEA Backsheet'!$D$5:$CB$183,N$9,FALSE))="","",(VLOOKUP($E74,'NEA Backsheet'!$D$5:$CB$183,N$9,FALSE))),"")</f>
        <v>0</v>
      </c>
      <c r="O74" s="141">
        <f ca="1">IFERROR(IF((VLOOKUP($E74,'NEA Backsheet'!$D$5:$CB$183,O$9,FALSE))="","",(VLOOKUP($E74,'NEA Backsheet'!$D$5:$CB$183,O$9,FALSE))),"")</f>
        <v>3079.3168492963473</v>
      </c>
      <c r="P74" s="134">
        <f ca="1">IFERROR(IF((VLOOKUP($E74,'NEA Backsheet'!$D$5:$CB$183,P$9,FALSE))="","",(VLOOKUP($E74,'NEA Backsheet'!$D$5:$CB$183,P$9,FALSE))),"")</f>
        <v>0</v>
      </c>
      <c r="Q74" s="131">
        <f ca="1">IFERROR(IF((VLOOKUP($E74,'NEA Backsheet'!$D$5:$CB$183,Q$9,FALSE))="","",(VLOOKUP($E74,'NEA Backsheet'!$D$5:$CB$183,Q$9,FALSE))),"")</f>
        <v>0</v>
      </c>
      <c r="R74" s="133">
        <f ca="1">IFERROR(IF((VLOOKUP($E74,'NEA Backsheet'!$D$5:$CB$183,R$9,FALSE))="","",(VLOOKUP($E74,'NEA Backsheet'!$D$5:$CB$183,R$9,FALSE))),"")</f>
        <v>0</v>
      </c>
    </row>
    <row r="75" spans="1:18" ht="15" customHeight="1" x14ac:dyDescent="0.3">
      <c r="A75" s="60">
        <v>61</v>
      </c>
      <c r="B75" s="101" t="str">
        <f ca="1">IFERROR(IF((VLOOKUP($E75,'Org List'!$AJ$10:$AL$188,3,FALSE))="","",(VLOOKUP($E75,'Org List'!$AJ$10:$AL$188,3,FALSE))),"")</f>
        <v>Midlands and East of England Commissioning Region</v>
      </c>
      <c r="C75" s="102" t="str">
        <f ca="1">IFERROR(IF((VLOOKUP($E75,'Org List'!$AO$10:$AQ$188,3,FALSE))="","",(VLOOKUP($E75,'Org List'!$AO$10:$AQ$188,3,FALSE))),"")</f>
        <v>East Midlands Region</v>
      </c>
      <c r="D75" s="123" t="str">
        <f ca="1">IFERROR(IF((VLOOKUP($E75,'Org List'!$AT$10:$AV$188,3,FALSE))="","",(VLOOKUP($E75,'Org List'!$AT$10:$AV$188,3,FALSE))),"")</f>
        <v>NHS England Midlands And East (North Midlands)</v>
      </c>
      <c r="E75" s="101" t="str">
        <f t="shared" ca="1" si="1"/>
        <v>E06000015</v>
      </c>
      <c r="F75" s="103" t="str">
        <f ca="1">IF(E75="","",VLOOKUP(E75,'Org List'!$J$9:$K$488,2,0))</f>
        <v>Derby</v>
      </c>
      <c r="G75" s="130">
        <f ca="1">IFERROR(IF((VLOOKUP($E75,'NEA Backsheet'!$D$5:$CB$183,G$9,FALSE))="","",(VLOOKUP($E75,'NEA Backsheet'!$D$5:$CB$183,G$9,FALSE))),"")</f>
        <v>3186.2013531480161</v>
      </c>
      <c r="H75" s="131">
        <f ca="1">IFERROR(IF((VLOOKUP($E75,'NEA Backsheet'!$D$5:$CB$183,H$9,FALSE))="","",(VLOOKUP($E75,'NEA Backsheet'!$D$5:$CB$183,H$9,FALSE))),"")</f>
        <v>3098.3826884612376</v>
      </c>
      <c r="I75" s="131">
        <f ca="1">IFERROR(IF((VLOOKUP($E75,'NEA Backsheet'!$D$5:$CB$183,I$9,FALSE))="","",(VLOOKUP($E75,'NEA Backsheet'!$D$5:$CB$183,I$9,FALSE))),"")</f>
        <v>3213.2674161002606</v>
      </c>
      <c r="J75" s="132">
        <f ca="1">IFERROR(IF((VLOOKUP($E75,'NEA Backsheet'!$D$5:$CB$183,J$9,FALSE))="","",(VLOOKUP($E75,'NEA Backsheet'!$D$5:$CB$183,J$9,FALSE))),"")</f>
        <v>3201.1780780904255</v>
      </c>
      <c r="K75" s="130">
        <f ca="1">IFERROR(IF((VLOOKUP($E75,'NEA Backsheet'!$D$5:$CB$183,K$9,FALSE))="","",(VLOOKUP($E75,'NEA Backsheet'!$D$5:$CB$183,K$9,FALSE))),"")</f>
        <v>0</v>
      </c>
      <c r="L75" s="131">
        <f ca="1">IFERROR(IF((VLOOKUP($E75,'NEA Backsheet'!$D$5:$CB$183,L$9,FALSE))="","",(VLOOKUP($E75,'NEA Backsheet'!$D$5:$CB$183,L$9,FALSE))),"")</f>
        <v>0</v>
      </c>
      <c r="M75" s="131">
        <f ca="1">IFERROR(IF((VLOOKUP($E75,'NEA Backsheet'!$D$5:$CB$183,M$9,FALSE))="","",(VLOOKUP($E75,'NEA Backsheet'!$D$5:$CB$183,M$9,FALSE))),"")</f>
        <v>0</v>
      </c>
      <c r="N75" s="133">
        <f ca="1">IFERROR(IF((VLOOKUP($E75,'NEA Backsheet'!$D$5:$CB$183,N$9,FALSE))="","",(VLOOKUP($E75,'NEA Backsheet'!$D$5:$CB$183,N$9,FALSE))),"")</f>
        <v>0</v>
      </c>
      <c r="O75" s="141">
        <f ca="1">IFERROR(IF((VLOOKUP($E75,'NEA Backsheet'!$D$5:$CB$183,O$9,FALSE))="","",(VLOOKUP($E75,'NEA Backsheet'!$D$5:$CB$183,O$9,FALSE))),"")</f>
        <v>2562.372336183807</v>
      </c>
      <c r="P75" s="134">
        <f ca="1">IFERROR(IF((VLOOKUP($E75,'NEA Backsheet'!$D$5:$CB$183,P$9,FALSE))="","",(VLOOKUP($E75,'NEA Backsheet'!$D$5:$CB$183,P$9,FALSE))),"")</f>
        <v>0</v>
      </c>
      <c r="Q75" s="131">
        <f ca="1">IFERROR(IF((VLOOKUP($E75,'NEA Backsheet'!$D$5:$CB$183,Q$9,FALSE))="","",(VLOOKUP($E75,'NEA Backsheet'!$D$5:$CB$183,Q$9,FALSE))),"")</f>
        <v>0</v>
      </c>
      <c r="R75" s="133">
        <f ca="1">IFERROR(IF((VLOOKUP($E75,'NEA Backsheet'!$D$5:$CB$183,R$9,FALSE))="","",(VLOOKUP($E75,'NEA Backsheet'!$D$5:$CB$183,R$9,FALSE))),"")</f>
        <v>0</v>
      </c>
    </row>
    <row r="76" spans="1:18" ht="15" customHeight="1" x14ac:dyDescent="0.3">
      <c r="A76" s="60">
        <v>62</v>
      </c>
      <c r="B76" s="101" t="str">
        <f ca="1">IFERROR(IF((VLOOKUP($E76,'Org List'!$AJ$10:$AL$188,3,FALSE))="","",(VLOOKUP($E76,'Org List'!$AJ$10:$AL$188,3,FALSE))),"")</f>
        <v>Midlands and East of England Commissioning Region</v>
      </c>
      <c r="C76" s="102" t="str">
        <f ca="1">IFERROR(IF((VLOOKUP($E76,'Org List'!$AO$10:$AQ$188,3,FALSE))="","",(VLOOKUP($E76,'Org List'!$AO$10:$AQ$188,3,FALSE))),"")</f>
        <v>East Midlands Region</v>
      </c>
      <c r="D76" s="123" t="str">
        <f ca="1">IFERROR(IF((VLOOKUP($E76,'Org List'!$AT$10:$AV$188,3,FALSE))="","",(VLOOKUP($E76,'Org List'!$AT$10:$AV$188,3,FALSE))),"")</f>
        <v>NHS England Midlands And East (North Midlands)</v>
      </c>
      <c r="E76" s="101" t="str">
        <f t="shared" ca="1" si="1"/>
        <v>E10000007</v>
      </c>
      <c r="F76" s="103" t="str">
        <f ca="1">IF(E76="","",VLOOKUP(E76,'Org List'!$J$9:$K$488,2,0))</f>
        <v>Derbyshire</v>
      </c>
      <c r="G76" s="130">
        <f ca="1">IFERROR(IF((VLOOKUP($E76,'NEA Backsheet'!$D$5:$CB$183,G$9,FALSE))="","",(VLOOKUP($E76,'NEA Backsheet'!$D$5:$CB$183,G$9,FALSE))),"")</f>
        <v>3013.229947647827</v>
      </c>
      <c r="H76" s="131">
        <f ca="1">IFERROR(IF((VLOOKUP($E76,'NEA Backsheet'!$D$5:$CB$183,H$9,FALSE))="","",(VLOOKUP($E76,'NEA Backsheet'!$D$5:$CB$183,H$9,FALSE))),"")</f>
        <v>2988.3410545464899</v>
      </c>
      <c r="I76" s="131">
        <f ca="1">IFERROR(IF((VLOOKUP($E76,'NEA Backsheet'!$D$5:$CB$183,I$9,FALSE))="","",(VLOOKUP($E76,'NEA Backsheet'!$D$5:$CB$183,I$9,FALSE))),"")</f>
        <v>3143.8302972300025</v>
      </c>
      <c r="J76" s="132">
        <f ca="1">IFERROR(IF((VLOOKUP($E76,'NEA Backsheet'!$D$5:$CB$183,J$9,FALSE))="","",(VLOOKUP($E76,'NEA Backsheet'!$D$5:$CB$183,J$9,FALSE))),"")</f>
        <v>3134.1720541259265</v>
      </c>
      <c r="K76" s="130">
        <f ca="1">IFERROR(IF((VLOOKUP($E76,'NEA Backsheet'!$D$5:$CB$183,K$9,FALSE))="","",(VLOOKUP($E76,'NEA Backsheet'!$D$5:$CB$183,K$9,FALSE))),"")</f>
        <v>0</v>
      </c>
      <c r="L76" s="131">
        <f ca="1">IFERROR(IF((VLOOKUP($E76,'NEA Backsheet'!$D$5:$CB$183,L$9,FALSE))="","",(VLOOKUP($E76,'NEA Backsheet'!$D$5:$CB$183,L$9,FALSE))),"")</f>
        <v>0</v>
      </c>
      <c r="M76" s="131">
        <f ca="1">IFERROR(IF((VLOOKUP($E76,'NEA Backsheet'!$D$5:$CB$183,M$9,FALSE))="","",(VLOOKUP($E76,'NEA Backsheet'!$D$5:$CB$183,M$9,FALSE))),"")</f>
        <v>0</v>
      </c>
      <c r="N76" s="133">
        <f ca="1">IFERROR(IF((VLOOKUP($E76,'NEA Backsheet'!$D$5:$CB$183,N$9,FALSE))="","",(VLOOKUP($E76,'NEA Backsheet'!$D$5:$CB$183,N$9,FALSE))),"")</f>
        <v>0</v>
      </c>
      <c r="O76" s="141">
        <f ca="1">IFERROR(IF((VLOOKUP($E76,'NEA Backsheet'!$D$5:$CB$183,O$9,FALSE))="","",(VLOOKUP($E76,'NEA Backsheet'!$D$5:$CB$183,O$9,FALSE))),"")</f>
        <v>2842.5631140843634</v>
      </c>
      <c r="P76" s="134">
        <f ca="1">IFERROR(IF((VLOOKUP($E76,'NEA Backsheet'!$D$5:$CB$183,P$9,FALSE))="","",(VLOOKUP($E76,'NEA Backsheet'!$D$5:$CB$183,P$9,FALSE))),"")</f>
        <v>0</v>
      </c>
      <c r="Q76" s="131">
        <f ca="1">IFERROR(IF((VLOOKUP($E76,'NEA Backsheet'!$D$5:$CB$183,Q$9,FALSE))="","",(VLOOKUP($E76,'NEA Backsheet'!$D$5:$CB$183,Q$9,FALSE))),"")</f>
        <v>0</v>
      </c>
      <c r="R76" s="133">
        <f ca="1">IFERROR(IF((VLOOKUP($E76,'NEA Backsheet'!$D$5:$CB$183,R$9,FALSE))="","",(VLOOKUP($E76,'NEA Backsheet'!$D$5:$CB$183,R$9,FALSE))),"")</f>
        <v>0</v>
      </c>
    </row>
    <row r="77" spans="1:18" ht="15" customHeight="1" x14ac:dyDescent="0.3">
      <c r="A77" s="60">
        <v>63</v>
      </c>
      <c r="B77" s="101" t="str">
        <f ca="1">IFERROR(IF((VLOOKUP($E77,'Org List'!$AJ$10:$AL$188,3,FALSE))="","",(VLOOKUP($E77,'Org List'!$AJ$10:$AL$188,3,FALSE))),"")</f>
        <v>South West England Commissioning Region</v>
      </c>
      <c r="C77" s="102" t="str">
        <f ca="1">IFERROR(IF((VLOOKUP($E77,'Org List'!$AO$10:$AQ$188,3,FALSE))="","",(VLOOKUP($E77,'Org List'!$AO$10:$AQ$188,3,FALSE))),"")</f>
        <v>South West Region</v>
      </c>
      <c r="D77" s="123" t="str">
        <f ca="1">IFERROR(IF((VLOOKUP($E77,'Org List'!$AT$10:$AV$188,3,FALSE))="","",(VLOOKUP($E77,'Org List'!$AT$10:$AV$188,3,FALSE))),"")</f>
        <v>NHS England South West (South West South)</v>
      </c>
      <c r="E77" s="101" t="str">
        <f t="shared" ca="1" si="1"/>
        <v>E10000008</v>
      </c>
      <c r="F77" s="103" t="str">
        <f ca="1">IF(E77="","",VLOOKUP(E77,'Org List'!$J$9:$K$488,2,0))</f>
        <v>Devon</v>
      </c>
      <c r="G77" s="130">
        <f ca="1">IFERROR(IF((VLOOKUP($E77,'NEA Backsheet'!$D$5:$CB$183,G$9,FALSE))="","",(VLOOKUP($E77,'NEA Backsheet'!$D$5:$CB$183,G$9,FALSE))),"")</f>
        <v>2703.8789663823623</v>
      </c>
      <c r="H77" s="131">
        <f ca="1">IFERROR(IF((VLOOKUP($E77,'NEA Backsheet'!$D$5:$CB$183,H$9,FALSE))="","",(VLOOKUP($E77,'NEA Backsheet'!$D$5:$CB$183,H$9,FALSE))),"")</f>
        <v>2664.6160955099008</v>
      </c>
      <c r="I77" s="131">
        <f ca="1">IFERROR(IF((VLOOKUP($E77,'NEA Backsheet'!$D$5:$CB$183,I$9,FALSE))="","",(VLOOKUP($E77,'NEA Backsheet'!$D$5:$CB$183,I$9,FALSE))),"")</f>
        <v>2871.0569488729025</v>
      </c>
      <c r="J77" s="132">
        <f ca="1">IFERROR(IF((VLOOKUP($E77,'NEA Backsheet'!$D$5:$CB$183,J$9,FALSE))="","",(VLOOKUP($E77,'NEA Backsheet'!$D$5:$CB$183,J$9,FALSE))),"")</f>
        <v>2785.943090214143</v>
      </c>
      <c r="K77" s="130">
        <f ca="1">IFERROR(IF((VLOOKUP($E77,'NEA Backsheet'!$D$5:$CB$183,K$9,FALSE))="","",(VLOOKUP($E77,'NEA Backsheet'!$D$5:$CB$183,K$9,FALSE))),"")</f>
        <v>0</v>
      </c>
      <c r="L77" s="131">
        <f ca="1">IFERROR(IF((VLOOKUP($E77,'NEA Backsheet'!$D$5:$CB$183,L$9,FALSE))="","",(VLOOKUP($E77,'NEA Backsheet'!$D$5:$CB$183,L$9,FALSE))),"")</f>
        <v>0</v>
      </c>
      <c r="M77" s="131">
        <f ca="1">IFERROR(IF((VLOOKUP($E77,'NEA Backsheet'!$D$5:$CB$183,M$9,FALSE))="","",(VLOOKUP($E77,'NEA Backsheet'!$D$5:$CB$183,M$9,FALSE))),"")</f>
        <v>0</v>
      </c>
      <c r="N77" s="133">
        <f ca="1">IFERROR(IF((VLOOKUP($E77,'NEA Backsheet'!$D$5:$CB$183,N$9,FALSE))="","",(VLOOKUP($E77,'NEA Backsheet'!$D$5:$CB$183,N$9,FALSE))),"")</f>
        <v>0</v>
      </c>
      <c r="O77" s="141">
        <f ca="1">IFERROR(IF((VLOOKUP($E77,'NEA Backsheet'!$D$5:$CB$183,O$9,FALSE))="","",(VLOOKUP($E77,'NEA Backsheet'!$D$5:$CB$183,O$9,FALSE))),"")</f>
        <v>2790.1937884414879</v>
      </c>
      <c r="P77" s="134">
        <f ca="1">IFERROR(IF((VLOOKUP($E77,'NEA Backsheet'!$D$5:$CB$183,P$9,FALSE))="","",(VLOOKUP($E77,'NEA Backsheet'!$D$5:$CB$183,P$9,FALSE))),"")</f>
        <v>0</v>
      </c>
      <c r="Q77" s="131">
        <f ca="1">IFERROR(IF((VLOOKUP($E77,'NEA Backsheet'!$D$5:$CB$183,Q$9,FALSE))="","",(VLOOKUP($E77,'NEA Backsheet'!$D$5:$CB$183,Q$9,FALSE))),"")</f>
        <v>0</v>
      </c>
      <c r="R77" s="133">
        <f ca="1">IFERROR(IF((VLOOKUP($E77,'NEA Backsheet'!$D$5:$CB$183,R$9,FALSE))="","",(VLOOKUP($E77,'NEA Backsheet'!$D$5:$CB$183,R$9,FALSE))),"")</f>
        <v>0</v>
      </c>
    </row>
    <row r="78" spans="1:18" ht="15" customHeight="1" x14ac:dyDescent="0.3">
      <c r="A78" s="60">
        <v>64</v>
      </c>
      <c r="B78" s="101" t="str">
        <f ca="1">IFERROR(IF((VLOOKUP($E78,'Org List'!$AJ$10:$AL$188,3,FALSE))="","",(VLOOKUP($E78,'Org List'!$AJ$10:$AL$188,3,FALSE))),"")</f>
        <v>North of England Commissioning Region</v>
      </c>
      <c r="C78" s="102" t="str">
        <f ca="1">IFERROR(IF((VLOOKUP($E78,'Org List'!$AO$10:$AQ$188,3,FALSE))="","",(VLOOKUP($E78,'Org List'!$AO$10:$AQ$188,3,FALSE))),"")</f>
        <v>Yorkshire and The Humber Region</v>
      </c>
      <c r="D78" s="123" t="str">
        <f ca="1">IFERROR(IF((VLOOKUP($E78,'Org List'!$AT$10:$AV$188,3,FALSE))="","",(VLOOKUP($E78,'Org List'!$AT$10:$AV$188,3,FALSE))),"")</f>
        <v>NHS England North (Yorkshire And Humber)</v>
      </c>
      <c r="E78" s="101" t="str">
        <f t="shared" ref="E78:E109" ca="1" si="2">IF($A78&gt;$U$5-1,"",INDIRECT("'Comms by AT'!D"&amp;$A78+$U$4))</f>
        <v>E08000017</v>
      </c>
      <c r="F78" s="103" t="str">
        <f ca="1">IF(E78="","",VLOOKUP(E78,'Org List'!$J$9:$K$488,2,0))</f>
        <v>Doncaster</v>
      </c>
      <c r="G78" s="130">
        <f ca="1">IFERROR(IF((VLOOKUP($E78,'NEA Backsheet'!$D$5:$CB$183,G$9,FALSE))="","",(VLOOKUP($E78,'NEA Backsheet'!$D$5:$CB$183,G$9,FALSE))),"")</f>
        <v>3048.6903151737092</v>
      </c>
      <c r="H78" s="131">
        <f ca="1">IFERROR(IF((VLOOKUP($E78,'NEA Backsheet'!$D$5:$CB$183,H$9,FALSE))="","",(VLOOKUP($E78,'NEA Backsheet'!$D$5:$CB$183,H$9,FALSE))),"")</f>
        <v>3060.1381796769001</v>
      </c>
      <c r="I78" s="131">
        <f ca="1">IFERROR(IF((VLOOKUP($E78,'NEA Backsheet'!$D$5:$CB$183,I$9,FALSE))="","",(VLOOKUP($E78,'NEA Backsheet'!$D$5:$CB$183,I$9,FALSE))),"")</f>
        <v>3035.808319099207</v>
      </c>
      <c r="J78" s="132">
        <f ca="1">IFERROR(IF((VLOOKUP($E78,'NEA Backsheet'!$D$5:$CB$183,J$9,FALSE))="","",(VLOOKUP($E78,'NEA Backsheet'!$D$5:$CB$183,J$9,FALSE))),"")</f>
        <v>3163.0315065802361</v>
      </c>
      <c r="K78" s="130">
        <f ca="1">IFERROR(IF((VLOOKUP($E78,'NEA Backsheet'!$D$5:$CB$183,K$9,FALSE))="","",(VLOOKUP($E78,'NEA Backsheet'!$D$5:$CB$183,K$9,FALSE))),"")</f>
        <v>0</v>
      </c>
      <c r="L78" s="131">
        <f ca="1">IFERROR(IF((VLOOKUP($E78,'NEA Backsheet'!$D$5:$CB$183,L$9,FALSE))="","",(VLOOKUP($E78,'NEA Backsheet'!$D$5:$CB$183,L$9,FALSE))),"")</f>
        <v>0</v>
      </c>
      <c r="M78" s="131">
        <f ca="1">IFERROR(IF((VLOOKUP($E78,'NEA Backsheet'!$D$5:$CB$183,M$9,FALSE))="","",(VLOOKUP($E78,'NEA Backsheet'!$D$5:$CB$183,M$9,FALSE))),"")</f>
        <v>0</v>
      </c>
      <c r="N78" s="133">
        <f ca="1">IFERROR(IF((VLOOKUP($E78,'NEA Backsheet'!$D$5:$CB$183,N$9,FALSE))="","",(VLOOKUP($E78,'NEA Backsheet'!$D$5:$CB$183,N$9,FALSE))),"")</f>
        <v>0</v>
      </c>
      <c r="O78" s="141">
        <f ca="1">IFERROR(IF((VLOOKUP($E78,'NEA Backsheet'!$D$5:$CB$183,O$9,FALSE))="","",(VLOOKUP($E78,'NEA Backsheet'!$D$5:$CB$183,O$9,FALSE))),"")</f>
        <v>3010.2492721506555</v>
      </c>
      <c r="P78" s="134">
        <f ca="1">IFERROR(IF((VLOOKUP($E78,'NEA Backsheet'!$D$5:$CB$183,P$9,FALSE))="","",(VLOOKUP($E78,'NEA Backsheet'!$D$5:$CB$183,P$9,FALSE))),"")</f>
        <v>0</v>
      </c>
      <c r="Q78" s="131">
        <f ca="1">IFERROR(IF((VLOOKUP($E78,'NEA Backsheet'!$D$5:$CB$183,Q$9,FALSE))="","",(VLOOKUP($E78,'NEA Backsheet'!$D$5:$CB$183,Q$9,FALSE))),"")</f>
        <v>0</v>
      </c>
      <c r="R78" s="133">
        <f ca="1">IFERROR(IF((VLOOKUP($E78,'NEA Backsheet'!$D$5:$CB$183,R$9,FALSE))="","",(VLOOKUP($E78,'NEA Backsheet'!$D$5:$CB$183,R$9,FALSE))),"")</f>
        <v>0</v>
      </c>
    </row>
    <row r="79" spans="1:18" ht="15" customHeight="1" x14ac:dyDescent="0.3">
      <c r="A79" s="60">
        <v>65</v>
      </c>
      <c r="B79" s="101" t="str">
        <f ca="1">IFERROR(IF((VLOOKUP($E79,'Org List'!$AJ$10:$AL$188,3,FALSE))="","",(VLOOKUP($E79,'Org List'!$AJ$10:$AL$188,3,FALSE))),"")</f>
        <v>South West England Commissioning Region</v>
      </c>
      <c r="C79" s="102" t="str">
        <f ca="1">IFERROR(IF((VLOOKUP($E79,'Org List'!$AO$10:$AQ$188,3,FALSE))="","",(VLOOKUP($E79,'Org List'!$AO$10:$AQ$188,3,FALSE))),"")</f>
        <v>South West Region</v>
      </c>
      <c r="D79" s="123" t="str">
        <f ca="1">IFERROR(IF((VLOOKUP($E79,'Org List'!$AT$10:$AV$188,3,FALSE))="","",(VLOOKUP($E79,'Org List'!$AT$10:$AV$188,3,FALSE))),"")</f>
        <v>NHS England South West (South West South)</v>
      </c>
      <c r="E79" s="101" t="str">
        <f t="shared" ca="1" si="2"/>
        <v>E10000009</v>
      </c>
      <c r="F79" s="103" t="str">
        <f ca="1">IF(E79="","",VLOOKUP(E79,'Org List'!$J$9:$K$488,2,0))</f>
        <v>Dorset</v>
      </c>
      <c r="G79" s="130">
        <f ca="1">IFERROR(IF((VLOOKUP($E79,'NEA Backsheet'!$D$5:$CB$183,G$9,FALSE))="","",(VLOOKUP($E79,'NEA Backsheet'!$D$5:$CB$183,G$9,FALSE))),"")</f>
        <v>3007.3813396434148</v>
      </c>
      <c r="H79" s="131">
        <f ca="1">IFERROR(IF((VLOOKUP($E79,'NEA Backsheet'!$D$5:$CB$183,H$9,FALSE))="","",(VLOOKUP($E79,'NEA Backsheet'!$D$5:$CB$183,H$9,FALSE))),"")</f>
        <v>2990.4659384344509</v>
      </c>
      <c r="I79" s="131">
        <f ca="1">IFERROR(IF((VLOOKUP($E79,'NEA Backsheet'!$D$5:$CB$183,I$9,FALSE))="","",(VLOOKUP($E79,'NEA Backsheet'!$D$5:$CB$183,I$9,FALSE))),"")</f>
        <v>3090.027019535913</v>
      </c>
      <c r="J79" s="132">
        <f ca="1">IFERROR(IF((VLOOKUP($E79,'NEA Backsheet'!$D$5:$CB$183,J$9,FALSE))="","",(VLOOKUP($E79,'NEA Backsheet'!$D$5:$CB$183,J$9,FALSE))),"")</f>
        <v>3107.9182026289122</v>
      </c>
      <c r="K79" s="130">
        <f ca="1">IFERROR(IF((VLOOKUP($E79,'NEA Backsheet'!$D$5:$CB$183,K$9,FALSE))="","",(VLOOKUP($E79,'NEA Backsheet'!$D$5:$CB$183,K$9,FALSE))),"")</f>
        <v>0</v>
      </c>
      <c r="L79" s="131">
        <f ca="1">IFERROR(IF((VLOOKUP($E79,'NEA Backsheet'!$D$5:$CB$183,L$9,FALSE))="","",(VLOOKUP($E79,'NEA Backsheet'!$D$5:$CB$183,L$9,FALSE))),"")</f>
        <v>0</v>
      </c>
      <c r="M79" s="131">
        <f ca="1">IFERROR(IF((VLOOKUP($E79,'NEA Backsheet'!$D$5:$CB$183,M$9,FALSE))="","",(VLOOKUP($E79,'NEA Backsheet'!$D$5:$CB$183,M$9,FALSE))),"")</f>
        <v>0</v>
      </c>
      <c r="N79" s="133">
        <f ca="1">IFERROR(IF((VLOOKUP($E79,'NEA Backsheet'!$D$5:$CB$183,N$9,FALSE))="","",(VLOOKUP($E79,'NEA Backsheet'!$D$5:$CB$183,N$9,FALSE))),"")</f>
        <v>0</v>
      </c>
      <c r="O79" s="141">
        <f ca="1">IFERROR(IF((VLOOKUP($E79,'NEA Backsheet'!$D$5:$CB$183,O$9,FALSE))="","",(VLOOKUP($E79,'NEA Backsheet'!$D$5:$CB$183,O$9,FALSE))),"")</f>
        <v>3052.2925759805494</v>
      </c>
      <c r="P79" s="134">
        <f ca="1">IFERROR(IF((VLOOKUP($E79,'NEA Backsheet'!$D$5:$CB$183,P$9,FALSE))="","",(VLOOKUP($E79,'NEA Backsheet'!$D$5:$CB$183,P$9,FALSE))),"")</f>
        <v>0</v>
      </c>
      <c r="Q79" s="131">
        <f ca="1">IFERROR(IF((VLOOKUP($E79,'NEA Backsheet'!$D$5:$CB$183,Q$9,FALSE))="","",(VLOOKUP($E79,'NEA Backsheet'!$D$5:$CB$183,Q$9,FALSE))),"")</f>
        <v>0</v>
      </c>
      <c r="R79" s="133">
        <f ca="1">IFERROR(IF((VLOOKUP($E79,'NEA Backsheet'!$D$5:$CB$183,R$9,FALSE))="","",(VLOOKUP($E79,'NEA Backsheet'!$D$5:$CB$183,R$9,FALSE))),"")</f>
        <v>0</v>
      </c>
    </row>
    <row r="80" spans="1:18" ht="15" customHeight="1" x14ac:dyDescent="0.3">
      <c r="A80" s="60">
        <v>66</v>
      </c>
      <c r="B80" s="101" t="str">
        <f ca="1">IFERROR(IF((VLOOKUP($E80,'Org List'!$AJ$10:$AL$188,3,FALSE))="","",(VLOOKUP($E80,'Org List'!$AJ$10:$AL$188,3,FALSE))),"")</f>
        <v>Midlands and East of England Commissioning Region</v>
      </c>
      <c r="C80" s="102" t="str">
        <f ca="1">IFERROR(IF((VLOOKUP($E80,'Org List'!$AO$10:$AQ$188,3,FALSE))="","",(VLOOKUP($E80,'Org List'!$AO$10:$AQ$188,3,FALSE))),"")</f>
        <v>West Midlands Region</v>
      </c>
      <c r="D80" s="123" t="str">
        <f ca="1">IFERROR(IF((VLOOKUP($E80,'Org List'!$AT$10:$AV$188,3,FALSE))="","",(VLOOKUP($E80,'Org List'!$AT$10:$AV$188,3,FALSE))),"")</f>
        <v>NHS England Midlands And East (West Midlands)</v>
      </c>
      <c r="E80" s="101" t="str">
        <f t="shared" ca="1" si="2"/>
        <v>E08000027</v>
      </c>
      <c r="F80" s="103" t="str">
        <f ca="1">IF(E80="","",VLOOKUP(E80,'Org List'!$J$9:$K$488,2,0))</f>
        <v>Dudley</v>
      </c>
      <c r="G80" s="130">
        <f ca="1">IFERROR(IF((VLOOKUP($E80,'NEA Backsheet'!$D$5:$CB$183,G$9,FALSE))="","",(VLOOKUP($E80,'NEA Backsheet'!$D$5:$CB$183,G$9,FALSE))),"")</f>
        <v>3417.2979145536638</v>
      </c>
      <c r="H80" s="131">
        <f ca="1">IFERROR(IF((VLOOKUP($E80,'NEA Backsheet'!$D$5:$CB$183,H$9,FALSE))="","",(VLOOKUP($E80,'NEA Backsheet'!$D$5:$CB$183,H$9,FALSE))),"")</f>
        <v>3109.0624280595775</v>
      </c>
      <c r="I80" s="131">
        <f ca="1">IFERROR(IF((VLOOKUP($E80,'NEA Backsheet'!$D$5:$CB$183,I$9,FALSE))="","",(VLOOKUP($E80,'NEA Backsheet'!$D$5:$CB$183,I$9,FALSE))),"")</f>
        <v>2531.6057049886199</v>
      </c>
      <c r="J80" s="132">
        <f ca="1">IFERROR(IF((VLOOKUP($E80,'NEA Backsheet'!$D$5:$CB$183,J$9,FALSE))="","",(VLOOKUP($E80,'NEA Backsheet'!$D$5:$CB$183,J$9,FALSE))),"")</f>
        <v>2444.0107153851495</v>
      </c>
      <c r="K80" s="130">
        <f ca="1">IFERROR(IF((VLOOKUP($E80,'NEA Backsheet'!$D$5:$CB$183,K$9,FALSE))="","",(VLOOKUP($E80,'NEA Backsheet'!$D$5:$CB$183,K$9,FALSE))),"")</f>
        <v>0</v>
      </c>
      <c r="L80" s="131">
        <f ca="1">IFERROR(IF((VLOOKUP($E80,'NEA Backsheet'!$D$5:$CB$183,L$9,FALSE))="","",(VLOOKUP($E80,'NEA Backsheet'!$D$5:$CB$183,L$9,FALSE))),"")</f>
        <v>0</v>
      </c>
      <c r="M80" s="131">
        <f ca="1">IFERROR(IF((VLOOKUP($E80,'NEA Backsheet'!$D$5:$CB$183,M$9,FALSE))="","",(VLOOKUP($E80,'NEA Backsheet'!$D$5:$CB$183,M$9,FALSE))),"")</f>
        <v>0</v>
      </c>
      <c r="N80" s="133">
        <f ca="1">IFERROR(IF((VLOOKUP($E80,'NEA Backsheet'!$D$5:$CB$183,N$9,FALSE))="","",(VLOOKUP($E80,'NEA Backsheet'!$D$5:$CB$183,N$9,FALSE))),"")</f>
        <v>0</v>
      </c>
      <c r="O80" s="141">
        <f ca="1">IFERROR(IF((VLOOKUP($E80,'NEA Backsheet'!$D$5:$CB$183,O$9,FALSE))="","",(VLOOKUP($E80,'NEA Backsheet'!$D$5:$CB$183,O$9,FALSE))),"")</f>
        <v>2507.0144006876967</v>
      </c>
      <c r="P80" s="134">
        <f ca="1">IFERROR(IF((VLOOKUP($E80,'NEA Backsheet'!$D$5:$CB$183,P$9,FALSE))="","",(VLOOKUP($E80,'NEA Backsheet'!$D$5:$CB$183,P$9,FALSE))),"")</f>
        <v>0</v>
      </c>
      <c r="Q80" s="131">
        <f ca="1">IFERROR(IF((VLOOKUP($E80,'NEA Backsheet'!$D$5:$CB$183,Q$9,FALSE))="","",(VLOOKUP($E80,'NEA Backsheet'!$D$5:$CB$183,Q$9,FALSE))),"")</f>
        <v>0</v>
      </c>
      <c r="R80" s="133">
        <f ca="1">IFERROR(IF((VLOOKUP($E80,'NEA Backsheet'!$D$5:$CB$183,R$9,FALSE))="","",(VLOOKUP($E80,'NEA Backsheet'!$D$5:$CB$183,R$9,FALSE))),"")</f>
        <v>0</v>
      </c>
    </row>
    <row r="81" spans="1:18" ht="15" customHeight="1" x14ac:dyDescent="0.3">
      <c r="A81" s="60">
        <v>67</v>
      </c>
      <c r="B81" s="101" t="str">
        <f ca="1">IFERROR(IF((VLOOKUP($E81,'Org List'!$AJ$10:$AL$188,3,FALSE))="","",(VLOOKUP($E81,'Org List'!$AJ$10:$AL$188,3,FALSE))),"")</f>
        <v>London Commissioning Region</v>
      </c>
      <c r="C81" s="102" t="str">
        <f ca="1">IFERROR(IF((VLOOKUP($E81,'Org List'!$AO$10:$AQ$188,3,FALSE))="","",(VLOOKUP($E81,'Org List'!$AO$10:$AQ$188,3,FALSE))),"")</f>
        <v>London Region</v>
      </c>
      <c r="D81" s="123" t="str">
        <f ca="1">IFERROR(IF((VLOOKUP($E81,'Org List'!$AT$10:$AV$188,3,FALSE))="","",(VLOOKUP($E81,'Org List'!$AT$10:$AV$188,3,FALSE))),"")</f>
        <v>NHS England London</v>
      </c>
      <c r="E81" s="101" t="str">
        <f t="shared" ca="1" si="2"/>
        <v>E09000009</v>
      </c>
      <c r="F81" s="103" t="str">
        <f ca="1">IF(E81="","",VLOOKUP(E81,'Org List'!$J$9:$K$488,2,0))</f>
        <v>Ealing</v>
      </c>
      <c r="G81" s="130">
        <f ca="1">IFERROR(IF((VLOOKUP($E81,'NEA Backsheet'!$D$5:$CB$183,G$9,FALSE))="","",(VLOOKUP($E81,'NEA Backsheet'!$D$5:$CB$183,G$9,FALSE))),"")</f>
        <v>2597.1348076095051</v>
      </c>
      <c r="H81" s="131">
        <f ca="1">IFERROR(IF((VLOOKUP($E81,'NEA Backsheet'!$D$5:$CB$183,H$9,FALSE))="","",(VLOOKUP($E81,'NEA Backsheet'!$D$5:$CB$183,H$9,FALSE))),"")</f>
        <v>2575.7852299074484</v>
      </c>
      <c r="I81" s="131">
        <f ca="1">IFERROR(IF((VLOOKUP($E81,'NEA Backsheet'!$D$5:$CB$183,I$9,FALSE))="","",(VLOOKUP($E81,'NEA Backsheet'!$D$5:$CB$183,I$9,FALSE))),"")</f>
        <v>2580.5047283104755</v>
      </c>
      <c r="J81" s="132">
        <f ca="1">IFERROR(IF((VLOOKUP($E81,'NEA Backsheet'!$D$5:$CB$183,J$9,FALSE))="","",(VLOOKUP($E81,'NEA Backsheet'!$D$5:$CB$183,J$9,FALSE))),"")</f>
        <v>2574.3060853966094</v>
      </c>
      <c r="K81" s="130">
        <f ca="1">IFERROR(IF((VLOOKUP($E81,'NEA Backsheet'!$D$5:$CB$183,K$9,FALSE))="","",(VLOOKUP($E81,'NEA Backsheet'!$D$5:$CB$183,K$9,FALSE))),"")</f>
        <v>0</v>
      </c>
      <c r="L81" s="131">
        <f ca="1">IFERROR(IF((VLOOKUP($E81,'NEA Backsheet'!$D$5:$CB$183,L$9,FALSE))="","",(VLOOKUP($E81,'NEA Backsheet'!$D$5:$CB$183,L$9,FALSE))),"")</f>
        <v>0</v>
      </c>
      <c r="M81" s="131">
        <f ca="1">IFERROR(IF((VLOOKUP($E81,'NEA Backsheet'!$D$5:$CB$183,M$9,FALSE))="","",(VLOOKUP($E81,'NEA Backsheet'!$D$5:$CB$183,M$9,FALSE))),"")</f>
        <v>0</v>
      </c>
      <c r="N81" s="133">
        <f ca="1">IFERROR(IF((VLOOKUP($E81,'NEA Backsheet'!$D$5:$CB$183,N$9,FALSE))="","",(VLOOKUP($E81,'NEA Backsheet'!$D$5:$CB$183,N$9,FALSE))),"")</f>
        <v>0</v>
      </c>
      <c r="O81" s="141">
        <f ca="1">IFERROR(IF((VLOOKUP($E81,'NEA Backsheet'!$D$5:$CB$183,O$9,FALSE))="","",(VLOOKUP($E81,'NEA Backsheet'!$D$5:$CB$183,O$9,FALSE))),"")</f>
        <v>2579.2423248510154</v>
      </c>
      <c r="P81" s="134">
        <f ca="1">IFERROR(IF((VLOOKUP($E81,'NEA Backsheet'!$D$5:$CB$183,P$9,FALSE))="","",(VLOOKUP($E81,'NEA Backsheet'!$D$5:$CB$183,P$9,FALSE))),"")</f>
        <v>0</v>
      </c>
      <c r="Q81" s="131">
        <f ca="1">IFERROR(IF((VLOOKUP($E81,'NEA Backsheet'!$D$5:$CB$183,Q$9,FALSE))="","",(VLOOKUP($E81,'NEA Backsheet'!$D$5:$CB$183,Q$9,FALSE))),"")</f>
        <v>0</v>
      </c>
      <c r="R81" s="133">
        <f ca="1">IFERROR(IF((VLOOKUP($E81,'NEA Backsheet'!$D$5:$CB$183,R$9,FALSE))="","",(VLOOKUP($E81,'NEA Backsheet'!$D$5:$CB$183,R$9,FALSE))),"")</f>
        <v>0</v>
      </c>
    </row>
    <row r="82" spans="1:18" ht="15" customHeight="1" x14ac:dyDescent="0.3">
      <c r="A82" s="60">
        <v>68</v>
      </c>
      <c r="B82" s="101" t="str">
        <f ca="1">IFERROR(IF((VLOOKUP($E82,'Org List'!$AJ$10:$AL$188,3,FALSE))="","",(VLOOKUP($E82,'Org List'!$AJ$10:$AL$188,3,FALSE))),"")</f>
        <v>North of England Commissioning Region</v>
      </c>
      <c r="C82" s="102" t="str">
        <f ca="1">IFERROR(IF((VLOOKUP($E82,'Org List'!$AO$10:$AQ$188,3,FALSE))="","",(VLOOKUP($E82,'Org List'!$AO$10:$AQ$188,3,FALSE))),"")</f>
        <v>Yorkshire and The Humber Region</v>
      </c>
      <c r="D82" s="123" t="str">
        <f ca="1">IFERROR(IF((VLOOKUP($E82,'Org List'!$AT$10:$AV$188,3,FALSE))="","",(VLOOKUP($E82,'Org List'!$AT$10:$AV$188,3,FALSE))),"")</f>
        <v>NHS England North (Yorkshire And Humber)</v>
      </c>
      <c r="E82" s="101" t="str">
        <f t="shared" ca="1" si="2"/>
        <v>E06000011</v>
      </c>
      <c r="F82" s="103" t="str">
        <f ca="1">IF(E82="","",VLOOKUP(E82,'Org List'!$J$9:$K$488,2,0))</f>
        <v>East Riding of Yorkshire</v>
      </c>
      <c r="G82" s="130">
        <f ca="1">IFERROR(IF((VLOOKUP($E82,'NEA Backsheet'!$D$5:$CB$183,G$9,FALSE))="","",(VLOOKUP($E82,'NEA Backsheet'!$D$5:$CB$183,G$9,FALSE))),"")</f>
        <v>2436.9069403040367</v>
      </c>
      <c r="H82" s="131">
        <f ca="1">IFERROR(IF((VLOOKUP($E82,'NEA Backsheet'!$D$5:$CB$183,H$9,FALSE))="","",(VLOOKUP($E82,'NEA Backsheet'!$D$5:$CB$183,H$9,FALSE))),"")</f>
        <v>2323.8358554359329</v>
      </c>
      <c r="I82" s="131">
        <f ca="1">IFERROR(IF((VLOOKUP($E82,'NEA Backsheet'!$D$5:$CB$183,I$9,FALSE))="","",(VLOOKUP($E82,'NEA Backsheet'!$D$5:$CB$183,I$9,FALSE))),"")</f>
        <v>2525.7283636309198</v>
      </c>
      <c r="J82" s="132">
        <f ca="1">IFERROR(IF((VLOOKUP($E82,'NEA Backsheet'!$D$5:$CB$183,J$9,FALSE))="","",(VLOOKUP($E82,'NEA Backsheet'!$D$5:$CB$183,J$9,FALSE))),"")</f>
        <v>2479.1090423318064</v>
      </c>
      <c r="K82" s="130">
        <f ca="1">IFERROR(IF((VLOOKUP($E82,'NEA Backsheet'!$D$5:$CB$183,K$9,FALSE))="","",(VLOOKUP($E82,'NEA Backsheet'!$D$5:$CB$183,K$9,FALSE))),"")</f>
        <v>0</v>
      </c>
      <c r="L82" s="131">
        <f ca="1">IFERROR(IF((VLOOKUP($E82,'NEA Backsheet'!$D$5:$CB$183,L$9,FALSE))="","",(VLOOKUP($E82,'NEA Backsheet'!$D$5:$CB$183,L$9,FALSE))),"")</f>
        <v>0</v>
      </c>
      <c r="M82" s="131">
        <f ca="1">IFERROR(IF((VLOOKUP($E82,'NEA Backsheet'!$D$5:$CB$183,M$9,FALSE))="","",(VLOOKUP($E82,'NEA Backsheet'!$D$5:$CB$183,M$9,FALSE))),"")</f>
        <v>0</v>
      </c>
      <c r="N82" s="133">
        <f ca="1">IFERROR(IF((VLOOKUP($E82,'NEA Backsheet'!$D$5:$CB$183,N$9,FALSE))="","",(VLOOKUP($E82,'NEA Backsheet'!$D$5:$CB$183,N$9,FALSE))),"")</f>
        <v>0</v>
      </c>
      <c r="O82" s="141">
        <f ca="1">IFERROR(IF((VLOOKUP($E82,'NEA Backsheet'!$D$5:$CB$183,O$9,FALSE))="","",(VLOOKUP($E82,'NEA Backsheet'!$D$5:$CB$183,O$9,FALSE))),"")</f>
        <v>2423.7757537753605</v>
      </c>
      <c r="P82" s="134">
        <f ca="1">IFERROR(IF((VLOOKUP($E82,'NEA Backsheet'!$D$5:$CB$183,P$9,FALSE))="","",(VLOOKUP($E82,'NEA Backsheet'!$D$5:$CB$183,P$9,FALSE))),"")</f>
        <v>0</v>
      </c>
      <c r="Q82" s="131">
        <f ca="1">IFERROR(IF((VLOOKUP($E82,'NEA Backsheet'!$D$5:$CB$183,Q$9,FALSE))="","",(VLOOKUP($E82,'NEA Backsheet'!$D$5:$CB$183,Q$9,FALSE))),"")</f>
        <v>0</v>
      </c>
      <c r="R82" s="133">
        <f ca="1">IFERROR(IF((VLOOKUP($E82,'NEA Backsheet'!$D$5:$CB$183,R$9,FALSE))="","",(VLOOKUP($E82,'NEA Backsheet'!$D$5:$CB$183,R$9,FALSE))),"")</f>
        <v>0</v>
      </c>
    </row>
    <row r="83" spans="1:18" ht="15" customHeight="1" x14ac:dyDescent="0.3">
      <c r="A83" s="60">
        <v>69</v>
      </c>
      <c r="B83" s="101" t="str">
        <f ca="1">IFERROR(IF((VLOOKUP($E83,'Org List'!$AJ$10:$AL$188,3,FALSE))="","",(VLOOKUP($E83,'Org List'!$AJ$10:$AL$188,3,FALSE))),"")</f>
        <v>South East England Commissioning Region</v>
      </c>
      <c r="C83" s="102" t="str">
        <f ca="1">IFERROR(IF((VLOOKUP($E83,'Org List'!$AO$10:$AQ$188,3,FALSE))="","",(VLOOKUP($E83,'Org List'!$AO$10:$AQ$188,3,FALSE))),"")</f>
        <v>South East Region</v>
      </c>
      <c r="D83" s="123" t="str">
        <f ca="1">IFERROR(IF((VLOOKUP($E83,'Org List'!$AT$10:$AV$188,3,FALSE))="","",(VLOOKUP($E83,'Org List'!$AT$10:$AV$188,3,FALSE))),"")</f>
        <v>NHS England South East (Kent, Surrey and Sussex)</v>
      </c>
      <c r="E83" s="101" t="str">
        <f t="shared" ca="1" si="2"/>
        <v>E10000011</v>
      </c>
      <c r="F83" s="103" t="str">
        <f ca="1">IF(E83="","",VLOOKUP(E83,'Org List'!$J$9:$K$488,2,0))</f>
        <v>East Sussex</v>
      </c>
      <c r="G83" s="130">
        <f ca="1">IFERROR(IF((VLOOKUP($E83,'NEA Backsheet'!$D$5:$CB$183,G$9,FALSE))="","",(VLOOKUP($E83,'NEA Backsheet'!$D$5:$CB$183,G$9,FALSE))),"")</f>
        <v>2498.5198968551581</v>
      </c>
      <c r="H83" s="131">
        <f ca="1">IFERROR(IF((VLOOKUP($E83,'NEA Backsheet'!$D$5:$CB$183,H$9,FALSE))="","",(VLOOKUP($E83,'NEA Backsheet'!$D$5:$CB$183,H$9,FALSE))),"")</f>
        <v>2629.1931642099294</v>
      </c>
      <c r="I83" s="131">
        <f ca="1">IFERROR(IF((VLOOKUP($E83,'NEA Backsheet'!$D$5:$CB$183,I$9,FALSE))="","",(VLOOKUP($E83,'NEA Backsheet'!$D$5:$CB$183,I$9,FALSE))),"")</f>
        <v>2777.5831832359913</v>
      </c>
      <c r="J83" s="132">
        <f ca="1">IFERROR(IF((VLOOKUP($E83,'NEA Backsheet'!$D$5:$CB$183,J$9,FALSE))="","",(VLOOKUP($E83,'NEA Backsheet'!$D$5:$CB$183,J$9,FALSE))),"")</f>
        <v>2824.9622304365457</v>
      </c>
      <c r="K83" s="130">
        <f ca="1">IFERROR(IF((VLOOKUP($E83,'NEA Backsheet'!$D$5:$CB$183,K$9,FALSE))="","",(VLOOKUP($E83,'NEA Backsheet'!$D$5:$CB$183,K$9,FALSE))),"")</f>
        <v>0</v>
      </c>
      <c r="L83" s="131">
        <f ca="1">IFERROR(IF((VLOOKUP($E83,'NEA Backsheet'!$D$5:$CB$183,L$9,FALSE))="","",(VLOOKUP($E83,'NEA Backsheet'!$D$5:$CB$183,L$9,FALSE))),"")</f>
        <v>0</v>
      </c>
      <c r="M83" s="131">
        <f ca="1">IFERROR(IF((VLOOKUP($E83,'NEA Backsheet'!$D$5:$CB$183,M$9,FALSE))="","",(VLOOKUP($E83,'NEA Backsheet'!$D$5:$CB$183,M$9,FALSE))),"")</f>
        <v>0</v>
      </c>
      <c r="N83" s="133">
        <f ca="1">IFERROR(IF((VLOOKUP($E83,'NEA Backsheet'!$D$5:$CB$183,N$9,FALSE))="","",(VLOOKUP($E83,'NEA Backsheet'!$D$5:$CB$183,N$9,FALSE))),"")</f>
        <v>0</v>
      </c>
      <c r="O83" s="141">
        <f ca="1">IFERROR(IF((VLOOKUP($E83,'NEA Backsheet'!$D$5:$CB$183,O$9,FALSE))="","",(VLOOKUP($E83,'NEA Backsheet'!$D$5:$CB$183,O$9,FALSE))),"")</f>
        <v>2852.9695310474963</v>
      </c>
      <c r="P83" s="134">
        <f ca="1">IFERROR(IF((VLOOKUP($E83,'NEA Backsheet'!$D$5:$CB$183,P$9,FALSE))="","",(VLOOKUP($E83,'NEA Backsheet'!$D$5:$CB$183,P$9,FALSE))),"")</f>
        <v>0</v>
      </c>
      <c r="Q83" s="131">
        <f ca="1">IFERROR(IF((VLOOKUP($E83,'NEA Backsheet'!$D$5:$CB$183,Q$9,FALSE))="","",(VLOOKUP($E83,'NEA Backsheet'!$D$5:$CB$183,Q$9,FALSE))),"")</f>
        <v>0</v>
      </c>
      <c r="R83" s="133">
        <f ca="1">IFERROR(IF((VLOOKUP($E83,'NEA Backsheet'!$D$5:$CB$183,R$9,FALSE))="","",(VLOOKUP($E83,'NEA Backsheet'!$D$5:$CB$183,R$9,FALSE))),"")</f>
        <v>0</v>
      </c>
    </row>
    <row r="84" spans="1:18" ht="15" customHeight="1" x14ac:dyDescent="0.3">
      <c r="A84" s="60">
        <v>70</v>
      </c>
      <c r="B84" s="101" t="str">
        <f ca="1">IFERROR(IF((VLOOKUP($E84,'Org List'!$AJ$10:$AL$188,3,FALSE))="","",(VLOOKUP($E84,'Org List'!$AJ$10:$AL$188,3,FALSE))),"")</f>
        <v>London Commissioning Region</v>
      </c>
      <c r="C84" s="102" t="str">
        <f ca="1">IFERROR(IF((VLOOKUP($E84,'Org List'!$AO$10:$AQ$188,3,FALSE))="","",(VLOOKUP($E84,'Org List'!$AO$10:$AQ$188,3,FALSE))),"")</f>
        <v>London Region</v>
      </c>
      <c r="D84" s="123" t="str">
        <f ca="1">IFERROR(IF((VLOOKUP($E84,'Org List'!$AT$10:$AV$188,3,FALSE))="","",(VLOOKUP($E84,'Org List'!$AT$10:$AV$188,3,FALSE))),"")</f>
        <v>NHS England London</v>
      </c>
      <c r="E84" s="101" t="str">
        <f t="shared" ca="1" si="2"/>
        <v>E09000010</v>
      </c>
      <c r="F84" s="103" t="str">
        <f ca="1">IF(E84="","",VLOOKUP(E84,'Org List'!$J$9:$K$488,2,0))</f>
        <v>Enfield</v>
      </c>
      <c r="G84" s="130">
        <f ca="1">IFERROR(IF((VLOOKUP($E84,'NEA Backsheet'!$D$5:$CB$183,G$9,FALSE))="","",(VLOOKUP($E84,'NEA Backsheet'!$D$5:$CB$183,G$9,FALSE))),"")</f>
        <v>2330.8141969568314</v>
      </c>
      <c r="H84" s="131">
        <f ca="1">IFERROR(IF((VLOOKUP($E84,'NEA Backsheet'!$D$5:$CB$183,H$9,FALSE))="","",(VLOOKUP($E84,'NEA Backsheet'!$D$5:$CB$183,H$9,FALSE))),"")</f>
        <v>2274.5126324075159</v>
      </c>
      <c r="I84" s="131">
        <f ca="1">IFERROR(IF((VLOOKUP($E84,'NEA Backsheet'!$D$5:$CB$183,I$9,FALSE))="","",(VLOOKUP($E84,'NEA Backsheet'!$D$5:$CB$183,I$9,FALSE))),"")</f>
        <v>2464.2007351940265</v>
      </c>
      <c r="J84" s="132">
        <f ca="1">IFERROR(IF((VLOOKUP($E84,'NEA Backsheet'!$D$5:$CB$183,J$9,FALSE))="","",(VLOOKUP($E84,'NEA Backsheet'!$D$5:$CB$183,J$9,FALSE))),"")</f>
        <v>2397.9424084819884</v>
      </c>
      <c r="K84" s="130">
        <f ca="1">IFERROR(IF((VLOOKUP($E84,'NEA Backsheet'!$D$5:$CB$183,K$9,FALSE))="","",(VLOOKUP($E84,'NEA Backsheet'!$D$5:$CB$183,K$9,FALSE))),"")</f>
        <v>0</v>
      </c>
      <c r="L84" s="131">
        <f ca="1">IFERROR(IF((VLOOKUP($E84,'NEA Backsheet'!$D$5:$CB$183,L$9,FALSE))="","",(VLOOKUP($E84,'NEA Backsheet'!$D$5:$CB$183,L$9,FALSE))),"")</f>
        <v>0</v>
      </c>
      <c r="M84" s="131">
        <f ca="1">IFERROR(IF((VLOOKUP($E84,'NEA Backsheet'!$D$5:$CB$183,M$9,FALSE))="","",(VLOOKUP($E84,'NEA Backsheet'!$D$5:$CB$183,M$9,FALSE))),"")</f>
        <v>0</v>
      </c>
      <c r="N84" s="133">
        <f ca="1">IFERROR(IF((VLOOKUP($E84,'NEA Backsheet'!$D$5:$CB$183,N$9,FALSE))="","",(VLOOKUP($E84,'NEA Backsheet'!$D$5:$CB$183,N$9,FALSE))),"")</f>
        <v>0</v>
      </c>
      <c r="O84" s="141">
        <f ca="1">IFERROR(IF((VLOOKUP($E84,'NEA Backsheet'!$D$5:$CB$183,O$9,FALSE))="","",(VLOOKUP($E84,'NEA Backsheet'!$D$5:$CB$183,O$9,FALSE))),"")</f>
        <v>2349.5699631871989</v>
      </c>
      <c r="P84" s="134">
        <f ca="1">IFERROR(IF((VLOOKUP($E84,'NEA Backsheet'!$D$5:$CB$183,P$9,FALSE))="","",(VLOOKUP($E84,'NEA Backsheet'!$D$5:$CB$183,P$9,FALSE))),"")</f>
        <v>0</v>
      </c>
      <c r="Q84" s="131">
        <f ca="1">IFERROR(IF((VLOOKUP($E84,'NEA Backsheet'!$D$5:$CB$183,Q$9,FALSE))="","",(VLOOKUP($E84,'NEA Backsheet'!$D$5:$CB$183,Q$9,FALSE))),"")</f>
        <v>0</v>
      </c>
      <c r="R84" s="133">
        <f ca="1">IFERROR(IF((VLOOKUP($E84,'NEA Backsheet'!$D$5:$CB$183,R$9,FALSE))="","",(VLOOKUP($E84,'NEA Backsheet'!$D$5:$CB$183,R$9,FALSE))),"")</f>
        <v>0</v>
      </c>
    </row>
    <row r="85" spans="1:18" ht="15" customHeight="1" x14ac:dyDescent="0.3">
      <c r="A85" s="60">
        <v>71</v>
      </c>
      <c r="B85" s="101" t="str">
        <f ca="1">IFERROR(IF((VLOOKUP($E85,'Org List'!$AJ$10:$AL$188,3,FALSE))="","",(VLOOKUP($E85,'Org List'!$AJ$10:$AL$188,3,FALSE))),"")</f>
        <v>Midlands and East of England Commissioning Region</v>
      </c>
      <c r="C85" s="102" t="str">
        <f ca="1">IFERROR(IF((VLOOKUP($E85,'Org List'!$AO$10:$AQ$188,3,FALSE))="","",(VLOOKUP($E85,'Org List'!$AO$10:$AQ$188,3,FALSE))),"")</f>
        <v>East Region</v>
      </c>
      <c r="D85" s="123" t="str">
        <f ca="1">IFERROR(IF((VLOOKUP($E85,'Org List'!$AT$10:$AV$188,3,FALSE))="","",(VLOOKUP($E85,'Org List'!$AT$10:$AV$188,3,FALSE))),"")</f>
        <v>NHS England Midlands And East (East)</v>
      </c>
      <c r="E85" s="101" t="str">
        <f t="shared" ca="1" si="2"/>
        <v>E10000012</v>
      </c>
      <c r="F85" s="103" t="str">
        <f ca="1">IF(E85="","",VLOOKUP(E85,'Org List'!$J$9:$K$488,2,0))</f>
        <v>Essex</v>
      </c>
      <c r="G85" s="130">
        <f ca="1">IFERROR(IF((VLOOKUP($E85,'NEA Backsheet'!$D$5:$CB$183,G$9,FALSE))="","",(VLOOKUP($E85,'NEA Backsheet'!$D$5:$CB$183,G$9,FALSE))),"")</f>
        <v>2576.3523880794542</v>
      </c>
      <c r="H85" s="131">
        <f ca="1">IFERROR(IF((VLOOKUP($E85,'NEA Backsheet'!$D$5:$CB$183,H$9,FALSE))="","",(VLOOKUP($E85,'NEA Backsheet'!$D$5:$CB$183,H$9,FALSE))),"")</f>
        <v>2630.6216640552252</v>
      </c>
      <c r="I85" s="131">
        <f ca="1">IFERROR(IF((VLOOKUP($E85,'NEA Backsheet'!$D$5:$CB$183,I$9,FALSE))="","",(VLOOKUP($E85,'NEA Backsheet'!$D$5:$CB$183,I$9,FALSE))),"")</f>
        <v>2694.560036687074</v>
      </c>
      <c r="J85" s="132">
        <f ca="1">IFERROR(IF((VLOOKUP($E85,'NEA Backsheet'!$D$5:$CB$183,J$9,FALSE))="","",(VLOOKUP($E85,'NEA Backsheet'!$D$5:$CB$183,J$9,FALSE))),"")</f>
        <v>2711.9437147464942</v>
      </c>
      <c r="K85" s="130">
        <f ca="1">IFERROR(IF((VLOOKUP($E85,'NEA Backsheet'!$D$5:$CB$183,K$9,FALSE))="","",(VLOOKUP($E85,'NEA Backsheet'!$D$5:$CB$183,K$9,FALSE))),"")</f>
        <v>0</v>
      </c>
      <c r="L85" s="131">
        <f ca="1">IFERROR(IF((VLOOKUP($E85,'NEA Backsheet'!$D$5:$CB$183,L$9,FALSE))="","",(VLOOKUP($E85,'NEA Backsheet'!$D$5:$CB$183,L$9,FALSE))),"")</f>
        <v>0</v>
      </c>
      <c r="M85" s="131">
        <f ca="1">IFERROR(IF((VLOOKUP($E85,'NEA Backsheet'!$D$5:$CB$183,M$9,FALSE))="","",(VLOOKUP($E85,'NEA Backsheet'!$D$5:$CB$183,M$9,FALSE))),"")</f>
        <v>0</v>
      </c>
      <c r="N85" s="133">
        <f ca="1">IFERROR(IF((VLOOKUP($E85,'NEA Backsheet'!$D$5:$CB$183,N$9,FALSE))="","",(VLOOKUP($E85,'NEA Backsheet'!$D$5:$CB$183,N$9,FALSE))),"")</f>
        <v>0</v>
      </c>
      <c r="O85" s="141">
        <f ca="1">IFERROR(IF((VLOOKUP($E85,'NEA Backsheet'!$D$5:$CB$183,O$9,FALSE))="","",(VLOOKUP($E85,'NEA Backsheet'!$D$5:$CB$183,O$9,FALSE))),"")</f>
        <v>2784.8514492644963</v>
      </c>
      <c r="P85" s="134">
        <f ca="1">IFERROR(IF((VLOOKUP($E85,'NEA Backsheet'!$D$5:$CB$183,P$9,FALSE))="","",(VLOOKUP($E85,'NEA Backsheet'!$D$5:$CB$183,P$9,FALSE))),"")</f>
        <v>0</v>
      </c>
      <c r="Q85" s="131">
        <f ca="1">IFERROR(IF((VLOOKUP($E85,'NEA Backsheet'!$D$5:$CB$183,Q$9,FALSE))="","",(VLOOKUP($E85,'NEA Backsheet'!$D$5:$CB$183,Q$9,FALSE))),"")</f>
        <v>0</v>
      </c>
      <c r="R85" s="133">
        <f ca="1">IFERROR(IF((VLOOKUP($E85,'NEA Backsheet'!$D$5:$CB$183,R$9,FALSE))="","",(VLOOKUP($E85,'NEA Backsheet'!$D$5:$CB$183,R$9,FALSE))),"")</f>
        <v>0</v>
      </c>
    </row>
    <row r="86" spans="1:18" ht="15" customHeight="1" x14ac:dyDescent="0.3">
      <c r="A86" s="60">
        <v>72</v>
      </c>
      <c r="B86" s="101" t="str">
        <f ca="1">IFERROR(IF((VLOOKUP($E86,'Org List'!$AJ$10:$AL$188,3,FALSE))="","",(VLOOKUP($E86,'Org List'!$AJ$10:$AL$188,3,FALSE))),"")</f>
        <v>North of England Commissioning Region</v>
      </c>
      <c r="C86" s="102" t="str">
        <f ca="1">IFERROR(IF((VLOOKUP($E86,'Org List'!$AO$10:$AQ$188,3,FALSE))="","",(VLOOKUP($E86,'Org List'!$AO$10:$AQ$188,3,FALSE))),"")</f>
        <v>North East Region</v>
      </c>
      <c r="D86" s="123" t="str">
        <f ca="1">IFERROR(IF((VLOOKUP($E86,'Org List'!$AT$10:$AV$188,3,FALSE))="","",(VLOOKUP($E86,'Org List'!$AT$10:$AV$188,3,FALSE))),"")</f>
        <v>NHS England North (Cumbria And North East)</v>
      </c>
      <c r="E86" s="101" t="str">
        <f t="shared" ca="1" si="2"/>
        <v>E08000037</v>
      </c>
      <c r="F86" s="103" t="str">
        <f ca="1">IF(E86="","",VLOOKUP(E86,'Org List'!$J$9:$K$488,2,0))</f>
        <v>Gateshead</v>
      </c>
      <c r="G86" s="130">
        <f ca="1">IFERROR(IF((VLOOKUP($E86,'NEA Backsheet'!$D$5:$CB$183,G$9,FALSE))="","",(VLOOKUP($E86,'NEA Backsheet'!$D$5:$CB$183,G$9,FALSE))),"")</f>
        <v>2548.8693566757752</v>
      </c>
      <c r="H86" s="131">
        <f ca="1">IFERROR(IF((VLOOKUP($E86,'NEA Backsheet'!$D$5:$CB$183,H$9,FALSE))="","",(VLOOKUP($E86,'NEA Backsheet'!$D$5:$CB$183,H$9,FALSE))),"")</f>
        <v>2601.3501620369693</v>
      </c>
      <c r="I86" s="131">
        <f ca="1">IFERROR(IF((VLOOKUP($E86,'NEA Backsheet'!$D$5:$CB$183,I$9,FALSE))="","",(VLOOKUP($E86,'NEA Backsheet'!$D$5:$CB$183,I$9,FALSE))),"")</f>
        <v>2711.6727755372749</v>
      </c>
      <c r="J86" s="132">
        <f ca="1">IFERROR(IF((VLOOKUP($E86,'NEA Backsheet'!$D$5:$CB$183,J$9,FALSE))="","",(VLOOKUP($E86,'NEA Backsheet'!$D$5:$CB$183,J$9,FALSE))),"")</f>
        <v>2656.9764002514803</v>
      </c>
      <c r="K86" s="130">
        <f ca="1">IFERROR(IF((VLOOKUP($E86,'NEA Backsheet'!$D$5:$CB$183,K$9,FALSE))="","",(VLOOKUP($E86,'NEA Backsheet'!$D$5:$CB$183,K$9,FALSE))),"")</f>
        <v>0</v>
      </c>
      <c r="L86" s="131">
        <f ca="1">IFERROR(IF((VLOOKUP($E86,'NEA Backsheet'!$D$5:$CB$183,L$9,FALSE))="","",(VLOOKUP($E86,'NEA Backsheet'!$D$5:$CB$183,L$9,FALSE))),"")</f>
        <v>0</v>
      </c>
      <c r="M86" s="131">
        <f ca="1">IFERROR(IF((VLOOKUP($E86,'NEA Backsheet'!$D$5:$CB$183,M$9,FALSE))="","",(VLOOKUP($E86,'NEA Backsheet'!$D$5:$CB$183,M$9,FALSE))),"")</f>
        <v>0</v>
      </c>
      <c r="N86" s="133">
        <f ca="1">IFERROR(IF((VLOOKUP($E86,'NEA Backsheet'!$D$5:$CB$183,N$9,FALSE))="","",(VLOOKUP($E86,'NEA Backsheet'!$D$5:$CB$183,N$9,FALSE))),"")</f>
        <v>0</v>
      </c>
      <c r="O86" s="141">
        <f ca="1">IFERROR(IF((VLOOKUP($E86,'NEA Backsheet'!$D$5:$CB$183,O$9,FALSE))="","",(VLOOKUP($E86,'NEA Backsheet'!$D$5:$CB$183,O$9,FALSE))),"")</f>
        <v>2622.6971767114587</v>
      </c>
      <c r="P86" s="134">
        <f ca="1">IFERROR(IF((VLOOKUP($E86,'NEA Backsheet'!$D$5:$CB$183,P$9,FALSE))="","",(VLOOKUP($E86,'NEA Backsheet'!$D$5:$CB$183,P$9,FALSE))),"")</f>
        <v>0</v>
      </c>
      <c r="Q86" s="131">
        <f ca="1">IFERROR(IF((VLOOKUP($E86,'NEA Backsheet'!$D$5:$CB$183,Q$9,FALSE))="","",(VLOOKUP($E86,'NEA Backsheet'!$D$5:$CB$183,Q$9,FALSE))),"")</f>
        <v>0</v>
      </c>
      <c r="R86" s="133">
        <f ca="1">IFERROR(IF((VLOOKUP($E86,'NEA Backsheet'!$D$5:$CB$183,R$9,FALSE))="","",(VLOOKUP($E86,'NEA Backsheet'!$D$5:$CB$183,R$9,FALSE))),"")</f>
        <v>0</v>
      </c>
    </row>
    <row r="87" spans="1:18" ht="15" customHeight="1" x14ac:dyDescent="0.3">
      <c r="A87" s="60">
        <v>73</v>
      </c>
      <c r="B87" s="101" t="str">
        <f ca="1">IFERROR(IF((VLOOKUP($E87,'Org List'!$AJ$10:$AL$188,3,FALSE))="","",(VLOOKUP($E87,'Org List'!$AJ$10:$AL$188,3,FALSE))),"")</f>
        <v>South West England Commissioning Region</v>
      </c>
      <c r="C87" s="102" t="str">
        <f ca="1">IFERROR(IF((VLOOKUP($E87,'Org List'!$AO$10:$AQ$188,3,FALSE))="","",(VLOOKUP($E87,'Org List'!$AO$10:$AQ$188,3,FALSE))),"")</f>
        <v>South West Region</v>
      </c>
      <c r="D87" s="123" t="str">
        <f ca="1">IFERROR(IF((VLOOKUP($E87,'Org List'!$AT$10:$AV$188,3,FALSE))="","",(VLOOKUP($E87,'Org List'!$AT$10:$AV$188,3,FALSE))),"")</f>
        <v>NHS England South West (South West North)</v>
      </c>
      <c r="E87" s="101" t="str">
        <f t="shared" ca="1" si="2"/>
        <v>E10000013</v>
      </c>
      <c r="F87" s="103" t="str">
        <f ca="1">IF(E87="","",VLOOKUP(E87,'Org List'!$J$9:$K$488,2,0))</f>
        <v>Gloucestershire</v>
      </c>
      <c r="G87" s="130">
        <f ca="1">IFERROR(IF((VLOOKUP($E87,'NEA Backsheet'!$D$5:$CB$183,G$9,FALSE))="","",(VLOOKUP($E87,'NEA Backsheet'!$D$5:$CB$183,G$9,FALSE))),"")</f>
        <v>2253.2966032196682</v>
      </c>
      <c r="H87" s="131">
        <f ca="1">IFERROR(IF((VLOOKUP($E87,'NEA Backsheet'!$D$5:$CB$183,H$9,FALSE))="","",(VLOOKUP($E87,'NEA Backsheet'!$D$5:$CB$183,H$9,FALSE))),"")</f>
        <v>2267.6036013659896</v>
      </c>
      <c r="I87" s="131">
        <f ca="1">IFERROR(IF((VLOOKUP($E87,'NEA Backsheet'!$D$5:$CB$183,I$9,FALSE))="","",(VLOOKUP($E87,'NEA Backsheet'!$D$5:$CB$183,I$9,FALSE))),"")</f>
        <v>2429.4449992044779</v>
      </c>
      <c r="J87" s="132">
        <f ca="1">IFERROR(IF((VLOOKUP($E87,'NEA Backsheet'!$D$5:$CB$183,J$9,FALSE))="","",(VLOOKUP($E87,'NEA Backsheet'!$D$5:$CB$183,J$9,FALSE))),"")</f>
        <v>2477.7076822912263</v>
      </c>
      <c r="K87" s="130">
        <f ca="1">IFERROR(IF((VLOOKUP($E87,'NEA Backsheet'!$D$5:$CB$183,K$9,FALSE))="","",(VLOOKUP($E87,'NEA Backsheet'!$D$5:$CB$183,K$9,FALSE))),"")</f>
        <v>0</v>
      </c>
      <c r="L87" s="131">
        <f ca="1">IFERROR(IF((VLOOKUP($E87,'NEA Backsheet'!$D$5:$CB$183,L$9,FALSE))="","",(VLOOKUP($E87,'NEA Backsheet'!$D$5:$CB$183,L$9,FALSE))),"")</f>
        <v>0</v>
      </c>
      <c r="M87" s="131">
        <f ca="1">IFERROR(IF((VLOOKUP($E87,'NEA Backsheet'!$D$5:$CB$183,M$9,FALSE))="","",(VLOOKUP($E87,'NEA Backsheet'!$D$5:$CB$183,M$9,FALSE))),"")</f>
        <v>0</v>
      </c>
      <c r="N87" s="133">
        <f ca="1">IFERROR(IF((VLOOKUP($E87,'NEA Backsheet'!$D$5:$CB$183,N$9,FALSE))="","",(VLOOKUP($E87,'NEA Backsheet'!$D$5:$CB$183,N$9,FALSE))),"")</f>
        <v>0</v>
      </c>
      <c r="O87" s="141">
        <f ca="1">IFERROR(IF((VLOOKUP($E87,'NEA Backsheet'!$D$5:$CB$183,O$9,FALSE))="","",(VLOOKUP($E87,'NEA Backsheet'!$D$5:$CB$183,O$9,FALSE))),"")</f>
        <v>2396.1797528485972</v>
      </c>
      <c r="P87" s="134">
        <f ca="1">IFERROR(IF((VLOOKUP($E87,'NEA Backsheet'!$D$5:$CB$183,P$9,FALSE))="","",(VLOOKUP($E87,'NEA Backsheet'!$D$5:$CB$183,P$9,FALSE))),"")</f>
        <v>0</v>
      </c>
      <c r="Q87" s="131">
        <f ca="1">IFERROR(IF((VLOOKUP($E87,'NEA Backsheet'!$D$5:$CB$183,Q$9,FALSE))="","",(VLOOKUP($E87,'NEA Backsheet'!$D$5:$CB$183,Q$9,FALSE))),"")</f>
        <v>0</v>
      </c>
      <c r="R87" s="133">
        <f ca="1">IFERROR(IF((VLOOKUP($E87,'NEA Backsheet'!$D$5:$CB$183,R$9,FALSE))="","",(VLOOKUP($E87,'NEA Backsheet'!$D$5:$CB$183,R$9,FALSE))),"")</f>
        <v>0</v>
      </c>
    </row>
    <row r="88" spans="1:18" ht="15" customHeight="1" x14ac:dyDescent="0.3">
      <c r="A88" s="60">
        <v>74</v>
      </c>
      <c r="B88" s="101" t="str">
        <f ca="1">IFERROR(IF((VLOOKUP($E88,'Org List'!$AJ$10:$AL$188,3,FALSE))="","",(VLOOKUP($E88,'Org List'!$AJ$10:$AL$188,3,FALSE))),"")</f>
        <v>London Commissioning Region</v>
      </c>
      <c r="C88" s="102" t="str">
        <f ca="1">IFERROR(IF((VLOOKUP($E88,'Org List'!$AO$10:$AQ$188,3,FALSE))="","",(VLOOKUP($E88,'Org List'!$AO$10:$AQ$188,3,FALSE))),"")</f>
        <v>London Region</v>
      </c>
      <c r="D88" s="123" t="str">
        <f ca="1">IFERROR(IF((VLOOKUP($E88,'Org List'!$AT$10:$AV$188,3,FALSE))="","",(VLOOKUP($E88,'Org List'!$AT$10:$AV$188,3,FALSE))),"")</f>
        <v>NHS England London</v>
      </c>
      <c r="E88" s="101" t="str">
        <f t="shared" ca="1" si="2"/>
        <v>E09000011</v>
      </c>
      <c r="F88" s="103" t="str">
        <f ca="1">IF(E88="","",VLOOKUP(E88,'Org List'!$J$9:$K$488,2,0))</f>
        <v>Greenwich</v>
      </c>
      <c r="G88" s="130">
        <f ca="1">IFERROR(IF((VLOOKUP($E88,'NEA Backsheet'!$D$5:$CB$183,G$9,FALSE))="","",(VLOOKUP($E88,'NEA Backsheet'!$D$5:$CB$183,G$9,FALSE))),"")</f>
        <v>2580.9962099751842</v>
      </c>
      <c r="H88" s="131">
        <f ca="1">IFERROR(IF((VLOOKUP($E88,'NEA Backsheet'!$D$5:$CB$183,H$9,FALSE))="","",(VLOOKUP($E88,'NEA Backsheet'!$D$5:$CB$183,H$9,FALSE))),"")</f>
        <v>2613.1595700821013</v>
      </c>
      <c r="I88" s="131">
        <f ca="1">IFERROR(IF((VLOOKUP($E88,'NEA Backsheet'!$D$5:$CB$183,I$9,FALSE))="","",(VLOOKUP($E88,'NEA Backsheet'!$D$5:$CB$183,I$9,FALSE))),"")</f>
        <v>2655.6799999630912</v>
      </c>
      <c r="J88" s="132">
        <f ca="1">IFERROR(IF((VLOOKUP($E88,'NEA Backsheet'!$D$5:$CB$183,J$9,FALSE))="","",(VLOOKUP($E88,'NEA Backsheet'!$D$5:$CB$183,J$9,FALSE))),"")</f>
        <v>2476.8516833687781</v>
      </c>
      <c r="K88" s="130">
        <f ca="1">IFERROR(IF((VLOOKUP($E88,'NEA Backsheet'!$D$5:$CB$183,K$9,FALSE))="","",(VLOOKUP($E88,'NEA Backsheet'!$D$5:$CB$183,K$9,FALSE))),"")</f>
        <v>0</v>
      </c>
      <c r="L88" s="131">
        <f ca="1">IFERROR(IF((VLOOKUP($E88,'NEA Backsheet'!$D$5:$CB$183,L$9,FALSE))="","",(VLOOKUP($E88,'NEA Backsheet'!$D$5:$CB$183,L$9,FALSE))),"")</f>
        <v>0</v>
      </c>
      <c r="M88" s="131">
        <f ca="1">IFERROR(IF((VLOOKUP($E88,'NEA Backsheet'!$D$5:$CB$183,M$9,FALSE))="","",(VLOOKUP($E88,'NEA Backsheet'!$D$5:$CB$183,M$9,FALSE))),"")</f>
        <v>0</v>
      </c>
      <c r="N88" s="133">
        <f ca="1">IFERROR(IF((VLOOKUP($E88,'NEA Backsheet'!$D$5:$CB$183,N$9,FALSE))="","",(VLOOKUP($E88,'NEA Backsheet'!$D$5:$CB$183,N$9,FALSE))),"")</f>
        <v>0</v>
      </c>
      <c r="O88" s="141">
        <f ca="1">IFERROR(IF((VLOOKUP($E88,'NEA Backsheet'!$D$5:$CB$183,O$9,FALSE))="","",(VLOOKUP($E88,'NEA Backsheet'!$D$5:$CB$183,O$9,FALSE))),"")</f>
        <v>2542.0086210149034</v>
      </c>
      <c r="P88" s="134">
        <f ca="1">IFERROR(IF((VLOOKUP($E88,'NEA Backsheet'!$D$5:$CB$183,P$9,FALSE))="","",(VLOOKUP($E88,'NEA Backsheet'!$D$5:$CB$183,P$9,FALSE))),"")</f>
        <v>0</v>
      </c>
      <c r="Q88" s="131">
        <f ca="1">IFERROR(IF((VLOOKUP($E88,'NEA Backsheet'!$D$5:$CB$183,Q$9,FALSE))="","",(VLOOKUP($E88,'NEA Backsheet'!$D$5:$CB$183,Q$9,FALSE))),"")</f>
        <v>0</v>
      </c>
      <c r="R88" s="133">
        <f ca="1">IFERROR(IF((VLOOKUP($E88,'NEA Backsheet'!$D$5:$CB$183,R$9,FALSE))="","",(VLOOKUP($E88,'NEA Backsheet'!$D$5:$CB$183,R$9,FALSE))),"")</f>
        <v>0</v>
      </c>
    </row>
    <row r="89" spans="1:18" ht="15" customHeight="1" x14ac:dyDescent="0.3">
      <c r="A89" s="60">
        <v>75</v>
      </c>
      <c r="B89" s="101" t="str">
        <f ca="1">IFERROR(IF((VLOOKUP($E89,'Org List'!$AJ$10:$AL$188,3,FALSE))="","",(VLOOKUP($E89,'Org List'!$AJ$10:$AL$188,3,FALSE))),"")</f>
        <v>London Commissioning Region</v>
      </c>
      <c r="C89" s="102" t="str">
        <f ca="1">IFERROR(IF((VLOOKUP($E89,'Org List'!$AO$10:$AQ$188,3,FALSE))="","",(VLOOKUP($E89,'Org List'!$AO$10:$AQ$188,3,FALSE))),"")</f>
        <v>London Region</v>
      </c>
      <c r="D89" s="123" t="str">
        <f ca="1">IFERROR(IF((VLOOKUP($E89,'Org List'!$AT$10:$AV$188,3,FALSE))="","",(VLOOKUP($E89,'Org List'!$AT$10:$AV$188,3,FALSE))),"")</f>
        <v>NHS England London</v>
      </c>
      <c r="E89" s="101" t="str">
        <f t="shared" ca="1" si="2"/>
        <v>E09000012</v>
      </c>
      <c r="F89" s="103" t="str">
        <f ca="1">IF(E89="","",VLOOKUP(E89,'Org List'!$J$9:$K$488,2,0))</f>
        <v>Hackney</v>
      </c>
      <c r="G89" s="130">
        <f ca="1">IFERROR(IF((VLOOKUP($E89,'NEA Backsheet'!$D$5:$CB$183,G$9,FALSE))="","",(VLOOKUP($E89,'NEA Backsheet'!$D$5:$CB$183,G$9,FALSE))),"")</f>
        <v>2056.6936644182042</v>
      </c>
      <c r="H89" s="131">
        <f ca="1">IFERROR(IF((VLOOKUP($E89,'NEA Backsheet'!$D$5:$CB$183,H$9,FALSE))="","",(VLOOKUP($E89,'NEA Backsheet'!$D$5:$CB$183,H$9,FALSE))),"")</f>
        <v>1946.7818703372498</v>
      </c>
      <c r="I89" s="131">
        <f ca="1">IFERROR(IF((VLOOKUP($E89,'NEA Backsheet'!$D$5:$CB$183,I$9,FALSE))="","",(VLOOKUP($E89,'NEA Backsheet'!$D$5:$CB$183,I$9,FALSE))),"")</f>
        <v>2093.0239013199202</v>
      </c>
      <c r="J89" s="132">
        <f ca="1">IFERROR(IF((VLOOKUP($E89,'NEA Backsheet'!$D$5:$CB$183,J$9,FALSE))="","",(VLOOKUP($E89,'NEA Backsheet'!$D$5:$CB$183,J$9,FALSE))),"")</f>
        <v>2026.0746982609548</v>
      </c>
      <c r="K89" s="130">
        <f ca="1">IFERROR(IF((VLOOKUP($E89,'NEA Backsheet'!$D$5:$CB$183,K$9,FALSE))="","",(VLOOKUP($E89,'NEA Backsheet'!$D$5:$CB$183,K$9,FALSE))),"")</f>
        <v>0</v>
      </c>
      <c r="L89" s="131">
        <f ca="1">IFERROR(IF((VLOOKUP($E89,'NEA Backsheet'!$D$5:$CB$183,L$9,FALSE))="","",(VLOOKUP($E89,'NEA Backsheet'!$D$5:$CB$183,L$9,FALSE))),"")</f>
        <v>0</v>
      </c>
      <c r="M89" s="131">
        <f ca="1">IFERROR(IF((VLOOKUP($E89,'NEA Backsheet'!$D$5:$CB$183,M$9,FALSE))="","",(VLOOKUP($E89,'NEA Backsheet'!$D$5:$CB$183,M$9,FALSE))),"")</f>
        <v>0</v>
      </c>
      <c r="N89" s="133">
        <f ca="1">IFERROR(IF((VLOOKUP($E89,'NEA Backsheet'!$D$5:$CB$183,N$9,FALSE))="","",(VLOOKUP($E89,'NEA Backsheet'!$D$5:$CB$183,N$9,FALSE))),"")</f>
        <v>0</v>
      </c>
      <c r="O89" s="141">
        <f ca="1">IFERROR(IF((VLOOKUP($E89,'NEA Backsheet'!$D$5:$CB$183,O$9,FALSE))="","",(VLOOKUP($E89,'NEA Backsheet'!$D$5:$CB$183,O$9,FALSE))),"")</f>
        <v>2020.3779448535111</v>
      </c>
      <c r="P89" s="134">
        <f ca="1">IFERROR(IF((VLOOKUP($E89,'NEA Backsheet'!$D$5:$CB$183,P$9,FALSE))="","",(VLOOKUP($E89,'NEA Backsheet'!$D$5:$CB$183,P$9,FALSE))),"")</f>
        <v>0</v>
      </c>
      <c r="Q89" s="131">
        <f ca="1">IFERROR(IF((VLOOKUP($E89,'NEA Backsheet'!$D$5:$CB$183,Q$9,FALSE))="","",(VLOOKUP($E89,'NEA Backsheet'!$D$5:$CB$183,Q$9,FALSE))),"")</f>
        <v>0</v>
      </c>
      <c r="R89" s="133">
        <f ca="1">IFERROR(IF((VLOOKUP($E89,'NEA Backsheet'!$D$5:$CB$183,R$9,FALSE))="","",(VLOOKUP($E89,'NEA Backsheet'!$D$5:$CB$183,R$9,FALSE))),"")</f>
        <v>0</v>
      </c>
    </row>
    <row r="90" spans="1:18" ht="15" customHeight="1" x14ac:dyDescent="0.3">
      <c r="A90" s="60">
        <v>76</v>
      </c>
      <c r="B90" s="101" t="str">
        <f ca="1">IFERROR(IF((VLOOKUP($E90,'Org List'!$AJ$10:$AL$188,3,FALSE))="","",(VLOOKUP($E90,'Org List'!$AJ$10:$AL$188,3,FALSE))),"")</f>
        <v>North of England Commissioning Region</v>
      </c>
      <c r="C90" s="102" t="str">
        <f ca="1">IFERROR(IF((VLOOKUP($E90,'Org List'!$AO$10:$AQ$188,3,FALSE))="","",(VLOOKUP($E90,'Org List'!$AO$10:$AQ$188,3,FALSE))),"")</f>
        <v>North West Region</v>
      </c>
      <c r="D90" s="123" t="str">
        <f ca="1">IFERROR(IF((VLOOKUP($E90,'Org List'!$AT$10:$AV$188,3,FALSE))="","",(VLOOKUP($E90,'Org List'!$AT$10:$AV$188,3,FALSE))),"")</f>
        <v>NHS England North (Cheshire And Merseyside)</v>
      </c>
      <c r="E90" s="101" t="str">
        <f t="shared" ca="1" si="2"/>
        <v>E06000006</v>
      </c>
      <c r="F90" s="103" t="str">
        <f ca="1">IF(E90="","",VLOOKUP(E90,'Org List'!$J$9:$K$488,2,0))</f>
        <v>Halton</v>
      </c>
      <c r="G90" s="130">
        <f ca="1">IFERROR(IF((VLOOKUP($E90,'NEA Backsheet'!$D$5:$CB$183,G$9,FALSE))="","",(VLOOKUP($E90,'NEA Backsheet'!$D$5:$CB$183,G$9,FALSE))),"")</f>
        <v>3666.6206443959682</v>
      </c>
      <c r="H90" s="131">
        <f ca="1">IFERROR(IF((VLOOKUP($E90,'NEA Backsheet'!$D$5:$CB$183,H$9,FALSE))="","",(VLOOKUP($E90,'NEA Backsheet'!$D$5:$CB$183,H$9,FALSE))),"")</f>
        <v>3838.1359357042793</v>
      </c>
      <c r="I90" s="131">
        <f ca="1">IFERROR(IF((VLOOKUP($E90,'NEA Backsheet'!$D$5:$CB$183,I$9,FALSE))="","",(VLOOKUP($E90,'NEA Backsheet'!$D$5:$CB$183,I$9,FALSE))),"")</f>
        <v>3717.2843632126001</v>
      </c>
      <c r="J90" s="132">
        <f ca="1">IFERROR(IF((VLOOKUP($E90,'NEA Backsheet'!$D$5:$CB$183,J$9,FALSE))="","",(VLOOKUP($E90,'NEA Backsheet'!$D$5:$CB$183,J$9,FALSE))),"")</f>
        <v>3590.472619410546</v>
      </c>
      <c r="K90" s="130">
        <f ca="1">IFERROR(IF((VLOOKUP($E90,'NEA Backsheet'!$D$5:$CB$183,K$9,FALSE))="","",(VLOOKUP($E90,'NEA Backsheet'!$D$5:$CB$183,K$9,FALSE))),"")</f>
        <v>0</v>
      </c>
      <c r="L90" s="131">
        <f ca="1">IFERROR(IF((VLOOKUP($E90,'NEA Backsheet'!$D$5:$CB$183,L$9,FALSE))="","",(VLOOKUP($E90,'NEA Backsheet'!$D$5:$CB$183,L$9,FALSE))),"")</f>
        <v>0</v>
      </c>
      <c r="M90" s="131">
        <f ca="1">IFERROR(IF((VLOOKUP($E90,'NEA Backsheet'!$D$5:$CB$183,M$9,FALSE))="","",(VLOOKUP($E90,'NEA Backsheet'!$D$5:$CB$183,M$9,FALSE))),"")</f>
        <v>0</v>
      </c>
      <c r="N90" s="133">
        <f ca="1">IFERROR(IF((VLOOKUP($E90,'NEA Backsheet'!$D$5:$CB$183,N$9,FALSE))="","",(VLOOKUP($E90,'NEA Backsheet'!$D$5:$CB$183,N$9,FALSE))),"")</f>
        <v>0</v>
      </c>
      <c r="O90" s="141">
        <f ca="1">IFERROR(IF((VLOOKUP($E90,'NEA Backsheet'!$D$5:$CB$183,O$9,FALSE))="","",(VLOOKUP($E90,'NEA Backsheet'!$D$5:$CB$183,O$9,FALSE))),"")</f>
        <v>3752.8750030948631</v>
      </c>
      <c r="P90" s="134">
        <f ca="1">IFERROR(IF((VLOOKUP($E90,'NEA Backsheet'!$D$5:$CB$183,P$9,FALSE))="","",(VLOOKUP($E90,'NEA Backsheet'!$D$5:$CB$183,P$9,FALSE))),"")</f>
        <v>0</v>
      </c>
      <c r="Q90" s="131">
        <f ca="1">IFERROR(IF((VLOOKUP($E90,'NEA Backsheet'!$D$5:$CB$183,Q$9,FALSE))="","",(VLOOKUP($E90,'NEA Backsheet'!$D$5:$CB$183,Q$9,FALSE))),"")</f>
        <v>0</v>
      </c>
      <c r="R90" s="133">
        <f ca="1">IFERROR(IF((VLOOKUP($E90,'NEA Backsheet'!$D$5:$CB$183,R$9,FALSE))="","",(VLOOKUP($E90,'NEA Backsheet'!$D$5:$CB$183,R$9,FALSE))),"")</f>
        <v>0</v>
      </c>
    </row>
    <row r="91" spans="1:18" ht="15" customHeight="1" x14ac:dyDescent="0.3">
      <c r="A91" s="60">
        <v>77</v>
      </c>
      <c r="B91" s="101" t="str">
        <f ca="1">IFERROR(IF((VLOOKUP($E91,'Org List'!$AJ$10:$AL$188,3,FALSE))="","",(VLOOKUP($E91,'Org List'!$AJ$10:$AL$188,3,FALSE))),"")</f>
        <v>London Commissioning Region</v>
      </c>
      <c r="C91" s="102" t="str">
        <f ca="1">IFERROR(IF((VLOOKUP($E91,'Org List'!$AO$10:$AQ$188,3,FALSE))="","",(VLOOKUP($E91,'Org List'!$AO$10:$AQ$188,3,FALSE))),"")</f>
        <v>London Region</v>
      </c>
      <c r="D91" s="123" t="str">
        <f ca="1">IFERROR(IF((VLOOKUP($E91,'Org List'!$AT$10:$AV$188,3,FALSE))="","",(VLOOKUP($E91,'Org List'!$AT$10:$AV$188,3,FALSE))),"")</f>
        <v>NHS England London</v>
      </c>
      <c r="E91" s="101" t="str">
        <f t="shared" ca="1" si="2"/>
        <v>E09000013</v>
      </c>
      <c r="F91" s="103" t="str">
        <f ca="1">IF(E91="","",VLOOKUP(E91,'Org List'!$J$9:$K$488,2,0))</f>
        <v>Hammersmith and Fulham</v>
      </c>
      <c r="G91" s="130">
        <f ca="1">IFERROR(IF((VLOOKUP($E91,'NEA Backsheet'!$D$5:$CB$183,G$9,FALSE))="","",(VLOOKUP($E91,'NEA Backsheet'!$D$5:$CB$183,G$9,FALSE))),"")</f>
        <v>2126.1809798355366</v>
      </c>
      <c r="H91" s="131">
        <f ca="1">IFERROR(IF((VLOOKUP($E91,'NEA Backsheet'!$D$5:$CB$183,H$9,FALSE))="","",(VLOOKUP($E91,'NEA Backsheet'!$D$5:$CB$183,H$9,FALSE))),"")</f>
        <v>2044.3893722607795</v>
      </c>
      <c r="I91" s="131">
        <f ca="1">IFERROR(IF((VLOOKUP($E91,'NEA Backsheet'!$D$5:$CB$183,I$9,FALSE))="","",(VLOOKUP($E91,'NEA Backsheet'!$D$5:$CB$183,I$9,FALSE))),"")</f>
        <v>2174.6627654096706</v>
      </c>
      <c r="J91" s="132">
        <f ca="1">IFERROR(IF((VLOOKUP($E91,'NEA Backsheet'!$D$5:$CB$183,J$9,FALSE))="","",(VLOOKUP($E91,'NEA Backsheet'!$D$5:$CB$183,J$9,FALSE))),"")</f>
        <v>2191.4166025946702</v>
      </c>
      <c r="K91" s="130">
        <f ca="1">IFERROR(IF((VLOOKUP($E91,'NEA Backsheet'!$D$5:$CB$183,K$9,FALSE))="","",(VLOOKUP($E91,'NEA Backsheet'!$D$5:$CB$183,K$9,FALSE))),"")</f>
        <v>0</v>
      </c>
      <c r="L91" s="131">
        <f ca="1">IFERROR(IF((VLOOKUP($E91,'NEA Backsheet'!$D$5:$CB$183,L$9,FALSE))="","",(VLOOKUP($E91,'NEA Backsheet'!$D$5:$CB$183,L$9,FALSE))),"")</f>
        <v>0</v>
      </c>
      <c r="M91" s="131">
        <f ca="1">IFERROR(IF((VLOOKUP($E91,'NEA Backsheet'!$D$5:$CB$183,M$9,FALSE))="","",(VLOOKUP($E91,'NEA Backsheet'!$D$5:$CB$183,M$9,FALSE))),"")</f>
        <v>0</v>
      </c>
      <c r="N91" s="133">
        <f ca="1">IFERROR(IF((VLOOKUP($E91,'NEA Backsheet'!$D$5:$CB$183,N$9,FALSE))="","",(VLOOKUP($E91,'NEA Backsheet'!$D$5:$CB$183,N$9,FALSE))),"")</f>
        <v>0</v>
      </c>
      <c r="O91" s="141">
        <f ca="1">IFERROR(IF((VLOOKUP($E91,'NEA Backsheet'!$D$5:$CB$183,O$9,FALSE))="","",(VLOOKUP($E91,'NEA Backsheet'!$D$5:$CB$183,O$9,FALSE))),"")</f>
        <v>2216.7356766949933</v>
      </c>
      <c r="P91" s="134">
        <f ca="1">IFERROR(IF((VLOOKUP($E91,'NEA Backsheet'!$D$5:$CB$183,P$9,FALSE))="","",(VLOOKUP($E91,'NEA Backsheet'!$D$5:$CB$183,P$9,FALSE))),"")</f>
        <v>0</v>
      </c>
      <c r="Q91" s="131">
        <f ca="1">IFERROR(IF((VLOOKUP($E91,'NEA Backsheet'!$D$5:$CB$183,Q$9,FALSE))="","",(VLOOKUP($E91,'NEA Backsheet'!$D$5:$CB$183,Q$9,FALSE))),"")</f>
        <v>0</v>
      </c>
      <c r="R91" s="133">
        <f ca="1">IFERROR(IF((VLOOKUP($E91,'NEA Backsheet'!$D$5:$CB$183,R$9,FALSE))="","",(VLOOKUP($E91,'NEA Backsheet'!$D$5:$CB$183,R$9,FALSE))),"")</f>
        <v>0</v>
      </c>
    </row>
    <row r="92" spans="1:18" ht="15" customHeight="1" x14ac:dyDescent="0.3">
      <c r="A92" s="60">
        <v>78</v>
      </c>
      <c r="B92" s="101" t="str">
        <f ca="1">IFERROR(IF((VLOOKUP($E92,'Org List'!$AJ$10:$AL$188,3,FALSE))="","",(VLOOKUP($E92,'Org List'!$AJ$10:$AL$188,3,FALSE))),"")</f>
        <v>South East England Commissioning Region</v>
      </c>
      <c r="C92" s="102" t="str">
        <f ca="1">IFERROR(IF((VLOOKUP($E92,'Org List'!$AO$10:$AQ$188,3,FALSE))="","",(VLOOKUP($E92,'Org List'!$AO$10:$AQ$188,3,FALSE))),"")</f>
        <v>South East Region</v>
      </c>
      <c r="D92" s="123" t="str">
        <f ca="1">IFERROR(IF((VLOOKUP($E92,'Org List'!$AT$10:$AV$188,3,FALSE))="","",(VLOOKUP($E92,'Org List'!$AT$10:$AV$188,3,FALSE))),"")</f>
        <v>NHS England South East (Hampshire, Isle of Wight and Thames Valley)</v>
      </c>
      <c r="E92" s="101" t="str">
        <f t="shared" ca="1" si="2"/>
        <v>E10000014</v>
      </c>
      <c r="F92" s="103" t="str">
        <f ca="1">IF(E92="","",VLOOKUP(E92,'Org List'!$J$9:$K$488,2,0))</f>
        <v>Hampshire</v>
      </c>
      <c r="G92" s="130">
        <f ca="1">IFERROR(IF((VLOOKUP($E92,'NEA Backsheet'!$D$5:$CB$183,G$9,FALSE))="","",(VLOOKUP($E92,'NEA Backsheet'!$D$5:$CB$183,G$9,FALSE))),"")</f>
        <v>2415.0788964688668</v>
      </c>
      <c r="H92" s="131">
        <f ca="1">IFERROR(IF((VLOOKUP($E92,'NEA Backsheet'!$D$5:$CB$183,H$9,FALSE))="","",(VLOOKUP($E92,'NEA Backsheet'!$D$5:$CB$183,H$9,FALSE))),"")</f>
        <v>2407.1467363878919</v>
      </c>
      <c r="I92" s="131">
        <f ca="1">IFERROR(IF((VLOOKUP($E92,'NEA Backsheet'!$D$5:$CB$183,I$9,FALSE))="","",(VLOOKUP($E92,'NEA Backsheet'!$D$5:$CB$183,I$9,FALSE))),"")</f>
        <v>2473.2680929362136</v>
      </c>
      <c r="J92" s="132">
        <f ca="1">IFERROR(IF((VLOOKUP($E92,'NEA Backsheet'!$D$5:$CB$183,J$9,FALSE))="","",(VLOOKUP($E92,'NEA Backsheet'!$D$5:$CB$183,J$9,FALSE))),"")</f>
        <v>2469.40762755067</v>
      </c>
      <c r="K92" s="130">
        <f ca="1">IFERROR(IF((VLOOKUP($E92,'NEA Backsheet'!$D$5:$CB$183,K$9,FALSE))="","",(VLOOKUP($E92,'NEA Backsheet'!$D$5:$CB$183,K$9,FALSE))),"")</f>
        <v>0</v>
      </c>
      <c r="L92" s="131">
        <f ca="1">IFERROR(IF((VLOOKUP($E92,'NEA Backsheet'!$D$5:$CB$183,L$9,FALSE))="","",(VLOOKUP($E92,'NEA Backsheet'!$D$5:$CB$183,L$9,FALSE))),"")</f>
        <v>0</v>
      </c>
      <c r="M92" s="131">
        <f ca="1">IFERROR(IF((VLOOKUP($E92,'NEA Backsheet'!$D$5:$CB$183,M$9,FALSE))="","",(VLOOKUP($E92,'NEA Backsheet'!$D$5:$CB$183,M$9,FALSE))),"")</f>
        <v>0</v>
      </c>
      <c r="N92" s="133">
        <f ca="1">IFERROR(IF((VLOOKUP($E92,'NEA Backsheet'!$D$5:$CB$183,N$9,FALSE))="","",(VLOOKUP($E92,'NEA Backsheet'!$D$5:$CB$183,N$9,FALSE))),"")</f>
        <v>0</v>
      </c>
      <c r="O92" s="141">
        <f ca="1">IFERROR(IF((VLOOKUP($E92,'NEA Backsheet'!$D$5:$CB$183,O$9,FALSE))="","",(VLOOKUP($E92,'NEA Backsheet'!$D$5:$CB$183,O$9,FALSE))),"")</f>
        <v>2552.3788509138703</v>
      </c>
      <c r="P92" s="134">
        <f ca="1">IFERROR(IF((VLOOKUP($E92,'NEA Backsheet'!$D$5:$CB$183,P$9,FALSE))="","",(VLOOKUP($E92,'NEA Backsheet'!$D$5:$CB$183,P$9,FALSE))),"")</f>
        <v>0</v>
      </c>
      <c r="Q92" s="131">
        <f ca="1">IFERROR(IF((VLOOKUP($E92,'NEA Backsheet'!$D$5:$CB$183,Q$9,FALSE))="","",(VLOOKUP($E92,'NEA Backsheet'!$D$5:$CB$183,Q$9,FALSE))),"")</f>
        <v>0</v>
      </c>
      <c r="R92" s="133">
        <f ca="1">IFERROR(IF((VLOOKUP($E92,'NEA Backsheet'!$D$5:$CB$183,R$9,FALSE))="","",(VLOOKUP($E92,'NEA Backsheet'!$D$5:$CB$183,R$9,FALSE))),"")</f>
        <v>0</v>
      </c>
    </row>
    <row r="93" spans="1:18" ht="15" customHeight="1" x14ac:dyDescent="0.3">
      <c r="A93" s="60">
        <v>79</v>
      </c>
      <c r="B93" s="101" t="str">
        <f ca="1">IFERROR(IF((VLOOKUP($E93,'Org List'!$AJ$10:$AL$188,3,FALSE))="","",(VLOOKUP($E93,'Org List'!$AJ$10:$AL$188,3,FALSE))),"")</f>
        <v>London Commissioning Region</v>
      </c>
      <c r="C93" s="102" t="str">
        <f ca="1">IFERROR(IF((VLOOKUP($E93,'Org List'!$AO$10:$AQ$188,3,FALSE))="","",(VLOOKUP($E93,'Org List'!$AO$10:$AQ$188,3,FALSE))),"")</f>
        <v>London Region</v>
      </c>
      <c r="D93" s="123" t="str">
        <f ca="1">IFERROR(IF((VLOOKUP($E93,'Org List'!$AT$10:$AV$188,3,FALSE))="","",(VLOOKUP($E93,'Org List'!$AT$10:$AV$188,3,FALSE))),"")</f>
        <v>NHS England London</v>
      </c>
      <c r="E93" s="101" t="str">
        <f t="shared" ca="1" si="2"/>
        <v>E09000014</v>
      </c>
      <c r="F93" s="103" t="str">
        <f ca="1">IF(E93="","",VLOOKUP(E93,'Org List'!$J$9:$K$488,2,0))</f>
        <v>Haringey</v>
      </c>
      <c r="G93" s="130">
        <f ca="1">IFERROR(IF((VLOOKUP($E93,'NEA Backsheet'!$D$5:$CB$183,G$9,FALSE))="","",(VLOOKUP($E93,'NEA Backsheet'!$D$5:$CB$183,G$9,FALSE))),"")</f>
        <v>2122.7835244940361</v>
      </c>
      <c r="H93" s="131">
        <f ca="1">IFERROR(IF((VLOOKUP($E93,'NEA Backsheet'!$D$5:$CB$183,H$9,FALSE))="","",(VLOOKUP($E93,'NEA Backsheet'!$D$5:$CB$183,H$9,FALSE))),"")</f>
        <v>2181.9439515920517</v>
      </c>
      <c r="I93" s="131">
        <f ca="1">IFERROR(IF((VLOOKUP($E93,'NEA Backsheet'!$D$5:$CB$183,I$9,FALSE))="","",(VLOOKUP($E93,'NEA Backsheet'!$D$5:$CB$183,I$9,FALSE))),"")</f>
        <v>2201.5750628503802</v>
      </c>
      <c r="J93" s="132">
        <f ca="1">IFERROR(IF((VLOOKUP($E93,'NEA Backsheet'!$D$5:$CB$183,J$9,FALSE))="","",(VLOOKUP($E93,'NEA Backsheet'!$D$5:$CB$183,J$9,FALSE))),"")</f>
        <v>2127.069496367988</v>
      </c>
      <c r="K93" s="130">
        <f ca="1">IFERROR(IF((VLOOKUP($E93,'NEA Backsheet'!$D$5:$CB$183,K$9,FALSE))="","",(VLOOKUP($E93,'NEA Backsheet'!$D$5:$CB$183,K$9,FALSE))),"")</f>
        <v>0</v>
      </c>
      <c r="L93" s="131">
        <f ca="1">IFERROR(IF((VLOOKUP($E93,'NEA Backsheet'!$D$5:$CB$183,L$9,FALSE))="","",(VLOOKUP($E93,'NEA Backsheet'!$D$5:$CB$183,L$9,FALSE))),"")</f>
        <v>0</v>
      </c>
      <c r="M93" s="131">
        <f ca="1">IFERROR(IF((VLOOKUP($E93,'NEA Backsheet'!$D$5:$CB$183,M$9,FALSE))="","",(VLOOKUP($E93,'NEA Backsheet'!$D$5:$CB$183,M$9,FALSE))),"")</f>
        <v>0</v>
      </c>
      <c r="N93" s="133">
        <f ca="1">IFERROR(IF((VLOOKUP($E93,'NEA Backsheet'!$D$5:$CB$183,N$9,FALSE))="","",(VLOOKUP($E93,'NEA Backsheet'!$D$5:$CB$183,N$9,FALSE))),"")</f>
        <v>0</v>
      </c>
      <c r="O93" s="141">
        <f ca="1">IFERROR(IF((VLOOKUP($E93,'NEA Backsheet'!$D$5:$CB$183,O$9,FALSE))="","",(VLOOKUP($E93,'NEA Backsheet'!$D$5:$CB$183,O$9,FALSE))),"")</f>
        <v>2178.9790307141029</v>
      </c>
      <c r="P93" s="134">
        <f ca="1">IFERROR(IF((VLOOKUP($E93,'NEA Backsheet'!$D$5:$CB$183,P$9,FALSE))="","",(VLOOKUP($E93,'NEA Backsheet'!$D$5:$CB$183,P$9,FALSE))),"")</f>
        <v>0</v>
      </c>
      <c r="Q93" s="131">
        <f ca="1">IFERROR(IF((VLOOKUP($E93,'NEA Backsheet'!$D$5:$CB$183,Q$9,FALSE))="","",(VLOOKUP($E93,'NEA Backsheet'!$D$5:$CB$183,Q$9,FALSE))),"")</f>
        <v>0</v>
      </c>
      <c r="R93" s="133">
        <f ca="1">IFERROR(IF((VLOOKUP($E93,'NEA Backsheet'!$D$5:$CB$183,R$9,FALSE))="","",(VLOOKUP($E93,'NEA Backsheet'!$D$5:$CB$183,R$9,FALSE))),"")</f>
        <v>0</v>
      </c>
    </row>
    <row r="94" spans="1:18" ht="15" customHeight="1" x14ac:dyDescent="0.3">
      <c r="A94" s="60">
        <v>80</v>
      </c>
      <c r="B94" s="101" t="str">
        <f ca="1">IFERROR(IF((VLOOKUP($E94,'Org List'!$AJ$10:$AL$188,3,FALSE))="","",(VLOOKUP($E94,'Org List'!$AJ$10:$AL$188,3,FALSE))),"")</f>
        <v>London Commissioning Region</v>
      </c>
      <c r="C94" s="102" t="str">
        <f ca="1">IFERROR(IF((VLOOKUP($E94,'Org List'!$AO$10:$AQ$188,3,FALSE))="","",(VLOOKUP($E94,'Org List'!$AO$10:$AQ$188,3,FALSE))),"")</f>
        <v>London Region</v>
      </c>
      <c r="D94" s="123" t="str">
        <f ca="1">IFERROR(IF((VLOOKUP($E94,'Org List'!$AT$10:$AV$188,3,FALSE))="","",(VLOOKUP($E94,'Org List'!$AT$10:$AV$188,3,FALSE))),"")</f>
        <v>NHS England London</v>
      </c>
      <c r="E94" s="101" t="str">
        <f t="shared" ca="1" si="2"/>
        <v>E09000015</v>
      </c>
      <c r="F94" s="103" t="str">
        <f ca="1">IF(E94="","",VLOOKUP(E94,'Org List'!$J$9:$K$488,2,0))</f>
        <v>Harrow</v>
      </c>
      <c r="G94" s="130">
        <f ca="1">IFERROR(IF((VLOOKUP($E94,'NEA Backsheet'!$D$5:$CB$183,G$9,FALSE))="","",(VLOOKUP($E94,'NEA Backsheet'!$D$5:$CB$183,G$9,FALSE))),"")</f>
        <v>2244.3634087078835</v>
      </c>
      <c r="H94" s="131">
        <f ca="1">IFERROR(IF((VLOOKUP($E94,'NEA Backsheet'!$D$5:$CB$183,H$9,FALSE))="","",(VLOOKUP($E94,'NEA Backsheet'!$D$5:$CB$183,H$9,FALSE))),"")</f>
        <v>2273.0943095554717</v>
      </c>
      <c r="I94" s="131">
        <f ca="1">IFERROR(IF((VLOOKUP($E94,'NEA Backsheet'!$D$5:$CB$183,I$9,FALSE))="","",(VLOOKUP($E94,'NEA Backsheet'!$D$5:$CB$183,I$9,FALSE))),"")</f>
        <v>2541.5935138252726</v>
      </c>
      <c r="J94" s="132">
        <f ca="1">IFERROR(IF((VLOOKUP($E94,'NEA Backsheet'!$D$5:$CB$183,J$9,FALSE))="","",(VLOOKUP($E94,'NEA Backsheet'!$D$5:$CB$183,J$9,FALSE))),"")</f>
        <v>2681.1962968285306</v>
      </c>
      <c r="K94" s="130">
        <f ca="1">IFERROR(IF((VLOOKUP($E94,'NEA Backsheet'!$D$5:$CB$183,K$9,FALSE))="","",(VLOOKUP($E94,'NEA Backsheet'!$D$5:$CB$183,K$9,FALSE))),"")</f>
        <v>0</v>
      </c>
      <c r="L94" s="131">
        <f ca="1">IFERROR(IF((VLOOKUP($E94,'NEA Backsheet'!$D$5:$CB$183,L$9,FALSE))="","",(VLOOKUP($E94,'NEA Backsheet'!$D$5:$CB$183,L$9,FALSE))),"")</f>
        <v>0</v>
      </c>
      <c r="M94" s="131">
        <f ca="1">IFERROR(IF((VLOOKUP($E94,'NEA Backsheet'!$D$5:$CB$183,M$9,FALSE))="","",(VLOOKUP($E94,'NEA Backsheet'!$D$5:$CB$183,M$9,FALSE))),"")</f>
        <v>0</v>
      </c>
      <c r="N94" s="133">
        <f ca="1">IFERROR(IF((VLOOKUP($E94,'NEA Backsheet'!$D$5:$CB$183,N$9,FALSE))="","",(VLOOKUP($E94,'NEA Backsheet'!$D$5:$CB$183,N$9,FALSE))),"")</f>
        <v>0</v>
      </c>
      <c r="O94" s="141">
        <f ca="1">IFERROR(IF((VLOOKUP($E94,'NEA Backsheet'!$D$5:$CB$183,O$9,FALSE))="","",(VLOOKUP($E94,'NEA Backsheet'!$D$5:$CB$183,O$9,FALSE))),"")</f>
        <v>2636.0362202817478</v>
      </c>
      <c r="P94" s="134">
        <f ca="1">IFERROR(IF((VLOOKUP($E94,'NEA Backsheet'!$D$5:$CB$183,P$9,FALSE))="","",(VLOOKUP($E94,'NEA Backsheet'!$D$5:$CB$183,P$9,FALSE))),"")</f>
        <v>0</v>
      </c>
      <c r="Q94" s="131">
        <f ca="1">IFERROR(IF((VLOOKUP($E94,'NEA Backsheet'!$D$5:$CB$183,Q$9,FALSE))="","",(VLOOKUP($E94,'NEA Backsheet'!$D$5:$CB$183,Q$9,FALSE))),"")</f>
        <v>0</v>
      </c>
      <c r="R94" s="133">
        <f ca="1">IFERROR(IF((VLOOKUP($E94,'NEA Backsheet'!$D$5:$CB$183,R$9,FALSE))="","",(VLOOKUP($E94,'NEA Backsheet'!$D$5:$CB$183,R$9,FALSE))),"")</f>
        <v>0</v>
      </c>
    </row>
    <row r="95" spans="1:18" ht="15" customHeight="1" x14ac:dyDescent="0.3">
      <c r="A95" s="60">
        <v>81</v>
      </c>
      <c r="B95" s="101" t="str">
        <f ca="1">IFERROR(IF((VLOOKUP($E95,'Org List'!$AJ$10:$AL$188,3,FALSE))="","",(VLOOKUP($E95,'Org List'!$AJ$10:$AL$188,3,FALSE))),"")</f>
        <v>North of England Commissioning Region</v>
      </c>
      <c r="C95" s="102" t="str">
        <f ca="1">IFERROR(IF((VLOOKUP($E95,'Org List'!$AO$10:$AQ$188,3,FALSE))="","",(VLOOKUP($E95,'Org List'!$AO$10:$AQ$188,3,FALSE))),"")</f>
        <v>North East Region</v>
      </c>
      <c r="D95" s="123" t="str">
        <f ca="1">IFERROR(IF((VLOOKUP($E95,'Org List'!$AT$10:$AV$188,3,FALSE))="","",(VLOOKUP($E95,'Org List'!$AT$10:$AV$188,3,FALSE))),"")</f>
        <v>NHS England North (Cumbria And North East)</v>
      </c>
      <c r="E95" s="101" t="str">
        <f t="shared" ca="1" si="2"/>
        <v>E06000001</v>
      </c>
      <c r="F95" s="103" t="str">
        <f ca="1">IF(E95="","",VLOOKUP(E95,'Org List'!$J$9:$K$488,2,0))</f>
        <v>Hartlepool</v>
      </c>
      <c r="G95" s="130">
        <f ca="1">IFERROR(IF((VLOOKUP($E95,'NEA Backsheet'!$D$5:$CB$183,G$9,FALSE))="","",(VLOOKUP($E95,'NEA Backsheet'!$D$5:$CB$183,G$9,FALSE))),"")</f>
        <v>3467.4535686902518</v>
      </c>
      <c r="H95" s="131">
        <f ca="1">IFERROR(IF((VLOOKUP($E95,'NEA Backsheet'!$D$5:$CB$183,H$9,FALSE))="","",(VLOOKUP($E95,'NEA Backsheet'!$D$5:$CB$183,H$9,FALSE))),"")</f>
        <v>3439.2922373120623</v>
      </c>
      <c r="I95" s="131">
        <f ca="1">IFERROR(IF((VLOOKUP($E95,'NEA Backsheet'!$D$5:$CB$183,I$9,FALSE))="","",(VLOOKUP($E95,'NEA Backsheet'!$D$5:$CB$183,I$9,FALSE))),"")</f>
        <v>3597.574765624955</v>
      </c>
      <c r="J95" s="132">
        <f ca="1">IFERROR(IF((VLOOKUP($E95,'NEA Backsheet'!$D$5:$CB$183,J$9,FALSE))="","",(VLOOKUP($E95,'NEA Backsheet'!$D$5:$CB$183,J$9,FALSE))),"")</f>
        <v>3593.5591569184148</v>
      </c>
      <c r="K95" s="130">
        <f ca="1">IFERROR(IF((VLOOKUP($E95,'NEA Backsheet'!$D$5:$CB$183,K$9,FALSE))="","",(VLOOKUP($E95,'NEA Backsheet'!$D$5:$CB$183,K$9,FALSE))),"")</f>
        <v>0</v>
      </c>
      <c r="L95" s="131">
        <f ca="1">IFERROR(IF((VLOOKUP($E95,'NEA Backsheet'!$D$5:$CB$183,L$9,FALSE))="","",(VLOOKUP($E95,'NEA Backsheet'!$D$5:$CB$183,L$9,FALSE))),"")</f>
        <v>0</v>
      </c>
      <c r="M95" s="131">
        <f ca="1">IFERROR(IF((VLOOKUP($E95,'NEA Backsheet'!$D$5:$CB$183,M$9,FALSE))="","",(VLOOKUP($E95,'NEA Backsheet'!$D$5:$CB$183,M$9,FALSE))),"")</f>
        <v>0</v>
      </c>
      <c r="N95" s="133">
        <f ca="1">IFERROR(IF((VLOOKUP($E95,'NEA Backsheet'!$D$5:$CB$183,N$9,FALSE))="","",(VLOOKUP($E95,'NEA Backsheet'!$D$5:$CB$183,N$9,FALSE))),"")</f>
        <v>0</v>
      </c>
      <c r="O95" s="141">
        <f ca="1">IFERROR(IF((VLOOKUP($E95,'NEA Backsheet'!$D$5:$CB$183,O$9,FALSE))="","",(VLOOKUP($E95,'NEA Backsheet'!$D$5:$CB$183,O$9,FALSE))),"")</f>
        <v>3705.6441527008583</v>
      </c>
      <c r="P95" s="134">
        <f ca="1">IFERROR(IF((VLOOKUP($E95,'NEA Backsheet'!$D$5:$CB$183,P$9,FALSE))="","",(VLOOKUP($E95,'NEA Backsheet'!$D$5:$CB$183,P$9,FALSE))),"")</f>
        <v>0</v>
      </c>
      <c r="Q95" s="131">
        <f ca="1">IFERROR(IF((VLOOKUP($E95,'NEA Backsheet'!$D$5:$CB$183,Q$9,FALSE))="","",(VLOOKUP($E95,'NEA Backsheet'!$D$5:$CB$183,Q$9,FALSE))),"")</f>
        <v>0</v>
      </c>
      <c r="R95" s="133">
        <f ca="1">IFERROR(IF((VLOOKUP($E95,'NEA Backsheet'!$D$5:$CB$183,R$9,FALSE))="","",(VLOOKUP($E95,'NEA Backsheet'!$D$5:$CB$183,R$9,FALSE))),"")</f>
        <v>0</v>
      </c>
    </row>
    <row r="96" spans="1:18" ht="15" customHeight="1" x14ac:dyDescent="0.3">
      <c r="A96" s="60">
        <v>82</v>
      </c>
      <c r="B96" s="101" t="str">
        <f ca="1">IFERROR(IF((VLOOKUP($E96,'Org List'!$AJ$10:$AL$188,3,FALSE))="","",(VLOOKUP($E96,'Org List'!$AJ$10:$AL$188,3,FALSE))),"")</f>
        <v>London Commissioning Region</v>
      </c>
      <c r="C96" s="102" t="str">
        <f ca="1">IFERROR(IF((VLOOKUP($E96,'Org List'!$AO$10:$AQ$188,3,FALSE))="","",(VLOOKUP($E96,'Org List'!$AO$10:$AQ$188,3,FALSE))),"")</f>
        <v>London Region</v>
      </c>
      <c r="D96" s="123" t="str">
        <f ca="1">IFERROR(IF((VLOOKUP($E96,'Org List'!$AT$10:$AV$188,3,FALSE))="","",(VLOOKUP($E96,'Org List'!$AT$10:$AV$188,3,FALSE))),"")</f>
        <v>NHS England London</v>
      </c>
      <c r="E96" s="101" t="str">
        <f t="shared" ca="1" si="2"/>
        <v>E09000016</v>
      </c>
      <c r="F96" s="103" t="str">
        <f ca="1">IF(E96="","",VLOOKUP(E96,'Org List'!$J$9:$K$488,2,0))</f>
        <v>Havering</v>
      </c>
      <c r="G96" s="130">
        <f ca="1">IFERROR(IF((VLOOKUP($E96,'NEA Backsheet'!$D$5:$CB$183,G$9,FALSE))="","",(VLOOKUP($E96,'NEA Backsheet'!$D$5:$CB$183,G$9,FALSE))),"")</f>
        <v>2575.2494403048804</v>
      </c>
      <c r="H96" s="131">
        <f ca="1">IFERROR(IF((VLOOKUP($E96,'NEA Backsheet'!$D$5:$CB$183,H$9,FALSE))="","",(VLOOKUP($E96,'NEA Backsheet'!$D$5:$CB$183,H$9,FALSE))),"")</f>
        <v>2560.474810547254</v>
      </c>
      <c r="I96" s="131">
        <f ca="1">IFERROR(IF((VLOOKUP($E96,'NEA Backsheet'!$D$5:$CB$183,I$9,FALSE))="","",(VLOOKUP($E96,'NEA Backsheet'!$D$5:$CB$183,I$9,FALSE))),"")</f>
        <v>2611.9922743725338</v>
      </c>
      <c r="J96" s="132">
        <f ca="1">IFERROR(IF((VLOOKUP($E96,'NEA Backsheet'!$D$5:$CB$183,J$9,FALSE))="","",(VLOOKUP($E96,'NEA Backsheet'!$D$5:$CB$183,J$9,FALSE))),"")</f>
        <v>2610.397354864087</v>
      </c>
      <c r="K96" s="130">
        <f ca="1">IFERROR(IF((VLOOKUP($E96,'NEA Backsheet'!$D$5:$CB$183,K$9,FALSE))="","",(VLOOKUP($E96,'NEA Backsheet'!$D$5:$CB$183,K$9,FALSE))),"")</f>
        <v>0</v>
      </c>
      <c r="L96" s="131">
        <f ca="1">IFERROR(IF((VLOOKUP($E96,'NEA Backsheet'!$D$5:$CB$183,L$9,FALSE))="","",(VLOOKUP($E96,'NEA Backsheet'!$D$5:$CB$183,L$9,FALSE))),"")</f>
        <v>0</v>
      </c>
      <c r="M96" s="131">
        <f ca="1">IFERROR(IF((VLOOKUP($E96,'NEA Backsheet'!$D$5:$CB$183,M$9,FALSE))="","",(VLOOKUP($E96,'NEA Backsheet'!$D$5:$CB$183,M$9,FALSE))),"")</f>
        <v>0</v>
      </c>
      <c r="N96" s="133">
        <f ca="1">IFERROR(IF((VLOOKUP($E96,'NEA Backsheet'!$D$5:$CB$183,N$9,FALSE))="","",(VLOOKUP($E96,'NEA Backsheet'!$D$5:$CB$183,N$9,FALSE))),"")</f>
        <v>0</v>
      </c>
      <c r="O96" s="141">
        <f ca="1">IFERROR(IF((VLOOKUP($E96,'NEA Backsheet'!$D$5:$CB$183,O$9,FALSE))="","",(VLOOKUP($E96,'NEA Backsheet'!$D$5:$CB$183,O$9,FALSE))),"")</f>
        <v>2739.8217358478942</v>
      </c>
      <c r="P96" s="134">
        <f ca="1">IFERROR(IF((VLOOKUP($E96,'NEA Backsheet'!$D$5:$CB$183,P$9,FALSE))="","",(VLOOKUP($E96,'NEA Backsheet'!$D$5:$CB$183,P$9,FALSE))),"")</f>
        <v>0</v>
      </c>
      <c r="Q96" s="131">
        <f ca="1">IFERROR(IF((VLOOKUP($E96,'NEA Backsheet'!$D$5:$CB$183,Q$9,FALSE))="","",(VLOOKUP($E96,'NEA Backsheet'!$D$5:$CB$183,Q$9,FALSE))),"")</f>
        <v>0</v>
      </c>
      <c r="R96" s="133">
        <f ca="1">IFERROR(IF((VLOOKUP($E96,'NEA Backsheet'!$D$5:$CB$183,R$9,FALSE))="","",(VLOOKUP($E96,'NEA Backsheet'!$D$5:$CB$183,R$9,FALSE))),"")</f>
        <v>0</v>
      </c>
    </row>
    <row r="97" spans="1:18" ht="15" customHeight="1" x14ac:dyDescent="0.3">
      <c r="A97" s="60">
        <v>83</v>
      </c>
      <c r="B97" s="101" t="str">
        <f ca="1">IFERROR(IF((VLOOKUP($E97,'Org List'!$AJ$10:$AL$188,3,FALSE))="","",(VLOOKUP($E97,'Org List'!$AJ$10:$AL$188,3,FALSE))),"")</f>
        <v>Midlands and East of England Commissioning Region</v>
      </c>
      <c r="C97" s="102" t="str">
        <f ca="1">IFERROR(IF((VLOOKUP($E97,'Org List'!$AO$10:$AQ$188,3,FALSE))="","",(VLOOKUP($E97,'Org List'!$AO$10:$AQ$188,3,FALSE))),"")</f>
        <v>West Midlands Region</v>
      </c>
      <c r="D97" s="123" t="str">
        <f ca="1">IFERROR(IF((VLOOKUP($E97,'Org List'!$AT$10:$AV$188,3,FALSE))="","",(VLOOKUP($E97,'Org List'!$AT$10:$AV$188,3,FALSE))),"")</f>
        <v>NHS England Midlands And East (West Midlands)</v>
      </c>
      <c r="E97" s="101" t="str">
        <f t="shared" ca="1" si="2"/>
        <v>E06000019</v>
      </c>
      <c r="F97" s="103" t="str">
        <f ca="1">IF(E97="","",VLOOKUP(E97,'Org List'!$J$9:$K$488,2,0))</f>
        <v>Herefordshire, County of</v>
      </c>
      <c r="G97" s="130">
        <f ca="1">IFERROR(IF((VLOOKUP($E97,'NEA Backsheet'!$D$5:$CB$183,G$9,FALSE))="","",(VLOOKUP($E97,'NEA Backsheet'!$D$5:$CB$183,G$9,FALSE))),"")</f>
        <v>2481.1187618218869</v>
      </c>
      <c r="H97" s="131">
        <f ca="1">IFERROR(IF((VLOOKUP($E97,'NEA Backsheet'!$D$5:$CB$183,H$9,FALSE))="","",(VLOOKUP($E97,'NEA Backsheet'!$D$5:$CB$183,H$9,FALSE))),"")</f>
        <v>2520.1293744600234</v>
      </c>
      <c r="I97" s="131">
        <f ca="1">IFERROR(IF((VLOOKUP($E97,'NEA Backsheet'!$D$5:$CB$183,I$9,FALSE))="","",(VLOOKUP($E97,'NEA Backsheet'!$D$5:$CB$183,I$9,FALSE))),"")</f>
        <v>2607.3564135138504</v>
      </c>
      <c r="J97" s="132">
        <f ca="1">IFERROR(IF((VLOOKUP($E97,'NEA Backsheet'!$D$5:$CB$183,J$9,FALSE))="","",(VLOOKUP($E97,'NEA Backsheet'!$D$5:$CB$183,J$9,FALSE))),"")</f>
        <v>2587.1161478676136</v>
      </c>
      <c r="K97" s="130">
        <f ca="1">IFERROR(IF((VLOOKUP($E97,'NEA Backsheet'!$D$5:$CB$183,K$9,FALSE))="","",(VLOOKUP($E97,'NEA Backsheet'!$D$5:$CB$183,K$9,FALSE))),"")</f>
        <v>0</v>
      </c>
      <c r="L97" s="131">
        <f ca="1">IFERROR(IF((VLOOKUP($E97,'NEA Backsheet'!$D$5:$CB$183,L$9,FALSE))="","",(VLOOKUP($E97,'NEA Backsheet'!$D$5:$CB$183,L$9,FALSE))),"")</f>
        <v>0</v>
      </c>
      <c r="M97" s="131">
        <f ca="1">IFERROR(IF((VLOOKUP($E97,'NEA Backsheet'!$D$5:$CB$183,M$9,FALSE))="","",(VLOOKUP($E97,'NEA Backsheet'!$D$5:$CB$183,M$9,FALSE))),"")</f>
        <v>0</v>
      </c>
      <c r="N97" s="133">
        <f ca="1">IFERROR(IF((VLOOKUP($E97,'NEA Backsheet'!$D$5:$CB$183,N$9,FALSE))="","",(VLOOKUP($E97,'NEA Backsheet'!$D$5:$CB$183,N$9,FALSE))),"")</f>
        <v>0</v>
      </c>
      <c r="O97" s="141">
        <f ca="1">IFERROR(IF((VLOOKUP($E97,'NEA Backsheet'!$D$5:$CB$183,O$9,FALSE))="","",(VLOOKUP($E97,'NEA Backsheet'!$D$5:$CB$183,O$9,FALSE))),"")</f>
        <v>2542.386691083399</v>
      </c>
      <c r="P97" s="134">
        <f ca="1">IFERROR(IF((VLOOKUP($E97,'NEA Backsheet'!$D$5:$CB$183,P$9,FALSE))="","",(VLOOKUP($E97,'NEA Backsheet'!$D$5:$CB$183,P$9,FALSE))),"")</f>
        <v>0</v>
      </c>
      <c r="Q97" s="131">
        <f ca="1">IFERROR(IF((VLOOKUP($E97,'NEA Backsheet'!$D$5:$CB$183,Q$9,FALSE))="","",(VLOOKUP($E97,'NEA Backsheet'!$D$5:$CB$183,Q$9,FALSE))),"")</f>
        <v>0</v>
      </c>
      <c r="R97" s="133">
        <f ca="1">IFERROR(IF((VLOOKUP($E97,'NEA Backsheet'!$D$5:$CB$183,R$9,FALSE))="","",(VLOOKUP($E97,'NEA Backsheet'!$D$5:$CB$183,R$9,FALSE))),"")</f>
        <v>0</v>
      </c>
    </row>
    <row r="98" spans="1:18" ht="15" customHeight="1" x14ac:dyDescent="0.3">
      <c r="A98" s="60">
        <v>84</v>
      </c>
      <c r="B98" s="101" t="str">
        <f ca="1">IFERROR(IF((VLOOKUP($E98,'Org List'!$AJ$10:$AL$188,3,FALSE))="","",(VLOOKUP($E98,'Org List'!$AJ$10:$AL$188,3,FALSE))),"")</f>
        <v>Midlands and East of England Commissioning Region</v>
      </c>
      <c r="C98" s="102" t="str">
        <f ca="1">IFERROR(IF((VLOOKUP($E98,'Org List'!$AO$10:$AQ$188,3,FALSE))="","",(VLOOKUP($E98,'Org List'!$AO$10:$AQ$188,3,FALSE))),"")</f>
        <v>East Region</v>
      </c>
      <c r="D98" s="123" t="str">
        <f ca="1">IFERROR(IF((VLOOKUP($E98,'Org List'!$AT$10:$AV$188,3,FALSE))="","",(VLOOKUP($E98,'Org List'!$AT$10:$AV$188,3,FALSE))),"")</f>
        <v>NHS England Midlands And East (Central Midlands)</v>
      </c>
      <c r="E98" s="101" t="str">
        <f t="shared" ca="1" si="2"/>
        <v>E10000015</v>
      </c>
      <c r="F98" s="103" t="str">
        <f ca="1">IF(E98="","",VLOOKUP(E98,'Org List'!$J$9:$K$488,2,0))</f>
        <v>Hertfordshire</v>
      </c>
      <c r="G98" s="130">
        <f ca="1">IFERROR(IF((VLOOKUP($E98,'NEA Backsheet'!$D$5:$CB$183,G$9,FALSE))="","",(VLOOKUP($E98,'NEA Backsheet'!$D$5:$CB$183,G$9,FALSE))),"")</f>
        <v>2352.5452069566732</v>
      </c>
      <c r="H98" s="131">
        <f ca="1">IFERROR(IF((VLOOKUP($E98,'NEA Backsheet'!$D$5:$CB$183,H$9,FALSE))="","",(VLOOKUP($E98,'NEA Backsheet'!$D$5:$CB$183,H$9,FALSE))),"")</f>
        <v>2333.9287955682912</v>
      </c>
      <c r="I98" s="131">
        <f ca="1">IFERROR(IF((VLOOKUP($E98,'NEA Backsheet'!$D$5:$CB$183,I$9,FALSE))="","",(VLOOKUP($E98,'NEA Backsheet'!$D$5:$CB$183,I$9,FALSE))),"")</f>
        <v>2412.499267354608</v>
      </c>
      <c r="J98" s="132">
        <f ca="1">IFERROR(IF((VLOOKUP($E98,'NEA Backsheet'!$D$5:$CB$183,J$9,FALSE))="","",(VLOOKUP($E98,'NEA Backsheet'!$D$5:$CB$183,J$9,FALSE))),"")</f>
        <v>2306.3362490775353</v>
      </c>
      <c r="K98" s="130">
        <f ca="1">IFERROR(IF((VLOOKUP($E98,'NEA Backsheet'!$D$5:$CB$183,K$9,FALSE))="","",(VLOOKUP($E98,'NEA Backsheet'!$D$5:$CB$183,K$9,FALSE))),"")</f>
        <v>0</v>
      </c>
      <c r="L98" s="131">
        <f ca="1">IFERROR(IF((VLOOKUP($E98,'NEA Backsheet'!$D$5:$CB$183,L$9,FALSE))="","",(VLOOKUP($E98,'NEA Backsheet'!$D$5:$CB$183,L$9,FALSE))),"")</f>
        <v>0</v>
      </c>
      <c r="M98" s="131">
        <f ca="1">IFERROR(IF((VLOOKUP($E98,'NEA Backsheet'!$D$5:$CB$183,M$9,FALSE))="","",(VLOOKUP($E98,'NEA Backsheet'!$D$5:$CB$183,M$9,FALSE))),"")</f>
        <v>0</v>
      </c>
      <c r="N98" s="133">
        <f ca="1">IFERROR(IF((VLOOKUP($E98,'NEA Backsheet'!$D$5:$CB$183,N$9,FALSE))="","",(VLOOKUP($E98,'NEA Backsheet'!$D$5:$CB$183,N$9,FALSE))),"")</f>
        <v>0</v>
      </c>
      <c r="O98" s="141">
        <f ca="1">IFERROR(IF((VLOOKUP($E98,'NEA Backsheet'!$D$5:$CB$183,O$9,FALSE))="","",(VLOOKUP($E98,'NEA Backsheet'!$D$5:$CB$183,O$9,FALSE))),"")</f>
        <v>2404.305567995274</v>
      </c>
      <c r="P98" s="134">
        <f ca="1">IFERROR(IF((VLOOKUP($E98,'NEA Backsheet'!$D$5:$CB$183,P$9,FALSE))="","",(VLOOKUP($E98,'NEA Backsheet'!$D$5:$CB$183,P$9,FALSE))),"")</f>
        <v>0</v>
      </c>
      <c r="Q98" s="131">
        <f ca="1">IFERROR(IF((VLOOKUP($E98,'NEA Backsheet'!$D$5:$CB$183,Q$9,FALSE))="","",(VLOOKUP($E98,'NEA Backsheet'!$D$5:$CB$183,Q$9,FALSE))),"")</f>
        <v>0</v>
      </c>
      <c r="R98" s="133">
        <f ca="1">IFERROR(IF((VLOOKUP($E98,'NEA Backsheet'!$D$5:$CB$183,R$9,FALSE))="","",(VLOOKUP($E98,'NEA Backsheet'!$D$5:$CB$183,R$9,FALSE))),"")</f>
        <v>0</v>
      </c>
    </row>
    <row r="99" spans="1:18" ht="15" customHeight="1" x14ac:dyDescent="0.3">
      <c r="A99" s="60">
        <v>85</v>
      </c>
      <c r="B99" s="101" t="str">
        <f ca="1">IFERROR(IF((VLOOKUP($E99,'Org List'!$AJ$10:$AL$188,3,FALSE))="","",(VLOOKUP($E99,'Org List'!$AJ$10:$AL$188,3,FALSE))),"")</f>
        <v>London Commissioning Region</v>
      </c>
      <c r="C99" s="102" t="str">
        <f ca="1">IFERROR(IF((VLOOKUP($E99,'Org List'!$AO$10:$AQ$188,3,FALSE))="","",(VLOOKUP($E99,'Org List'!$AO$10:$AQ$188,3,FALSE))),"")</f>
        <v>London Region</v>
      </c>
      <c r="D99" s="123" t="str">
        <f ca="1">IFERROR(IF((VLOOKUP($E99,'Org List'!$AT$10:$AV$188,3,FALSE))="","",(VLOOKUP($E99,'Org List'!$AT$10:$AV$188,3,FALSE))),"")</f>
        <v>NHS England London</v>
      </c>
      <c r="E99" s="101" t="str">
        <f t="shared" ca="1" si="2"/>
        <v>E09000017</v>
      </c>
      <c r="F99" s="103" t="str">
        <f ca="1">IF(E99="","",VLOOKUP(E99,'Org List'!$J$9:$K$488,2,0))</f>
        <v>Hillingdon</v>
      </c>
      <c r="G99" s="130">
        <f ca="1">IFERROR(IF((VLOOKUP($E99,'NEA Backsheet'!$D$5:$CB$183,G$9,FALSE))="","",(VLOOKUP($E99,'NEA Backsheet'!$D$5:$CB$183,G$9,FALSE))),"")</f>
        <v>2286.7954346275214</v>
      </c>
      <c r="H99" s="131">
        <f ca="1">IFERROR(IF((VLOOKUP($E99,'NEA Backsheet'!$D$5:$CB$183,H$9,FALSE))="","",(VLOOKUP($E99,'NEA Backsheet'!$D$5:$CB$183,H$9,FALSE))),"")</f>
        <v>2335.7393826363141</v>
      </c>
      <c r="I99" s="131">
        <f ca="1">IFERROR(IF((VLOOKUP($E99,'NEA Backsheet'!$D$5:$CB$183,I$9,FALSE))="","",(VLOOKUP($E99,'NEA Backsheet'!$D$5:$CB$183,I$9,FALSE))),"")</f>
        <v>2375.1457474453373</v>
      </c>
      <c r="J99" s="132">
        <f ca="1">IFERROR(IF((VLOOKUP($E99,'NEA Backsheet'!$D$5:$CB$183,J$9,FALSE))="","",(VLOOKUP($E99,'NEA Backsheet'!$D$5:$CB$183,J$9,FALSE))),"")</f>
        <v>2336.9775142871022</v>
      </c>
      <c r="K99" s="130">
        <f ca="1">IFERROR(IF((VLOOKUP($E99,'NEA Backsheet'!$D$5:$CB$183,K$9,FALSE))="","",(VLOOKUP($E99,'NEA Backsheet'!$D$5:$CB$183,K$9,FALSE))),"")</f>
        <v>0</v>
      </c>
      <c r="L99" s="131">
        <f ca="1">IFERROR(IF((VLOOKUP($E99,'NEA Backsheet'!$D$5:$CB$183,L$9,FALSE))="","",(VLOOKUP($E99,'NEA Backsheet'!$D$5:$CB$183,L$9,FALSE))),"")</f>
        <v>0</v>
      </c>
      <c r="M99" s="131">
        <f ca="1">IFERROR(IF((VLOOKUP($E99,'NEA Backsheet'!$D$5:$CB$183,M$9,FALSE))="","",(VLOOKUP($E99,'NEA Backsheet'!$D$5:$CB$183,M$9,FALSE))),"")</f>
        <v>0</v>
      </c>
      <c r="N99" s="133">
        <f ca="1">IFERROR(IF((VLOOKUP($E99,'NEA Backsheet'!$D$5:$CB$183,N$9,FALSE))="","",(VLOOKUP($E99,'NEA Backsheet'!$D$5:$CB$183,N$9,FALSE))),"")</f>
        <v>0</v>
      </c>
      <c r="O99" s="141">
        <f ca="1">IFERROR(IF((VLOOKUP($E99,'NEA Backsheet'!$D$5:$CB$183,O$9,FALSE))="","",(VLOOKUP($E99,'NEA Backsheet'!$D$5:$CB$183,O$9,FALSE))),"")</f>
        <v>2295.6371364999045</v>
      </c>
      <c r="P99" s="134">
        <f ca="1">IFERROR(IF((VLOOKUP($E99,'NEA Backsheet'!$D$5:$CB$183,P$9,FALSE))="","",(VLOOKUP($E99,'NEA Backsheet'!$D$5:$CB$183,P$9,FALSE))),"")</f>
        <v>0</v>
      </c>
      <c r="Q99" s="131">
        <f ca="1">IFERROR(IF((VLOOKUP($E99,'NEA Backsheet'!$D$5:$CB$183,Q$9,FALSE))="","",(VLOOKUP($E99,'NEA Backsheet'!$D$5:$CB$183,Q$9,FALSE))),"")</f>
        <v>0</v>
      </c>
      <c r="R99" s="133">
        <f ca="1">IFERROR(IF((VLOOKUP($E99,'NEA Backsheet'!$D$5:$CB$183,R$9,FALSE))="","",(VLOOKUP($E99,'NEA Backsheet'!$D$5:$CB$183,R$9,FALSE))),"")</f>
        <v>0</v>
      </c>
    </row>
    <row r="100" spans="1:18" ht="15" customHeight="1" x14ac:dyDescent="0.3">
      <c r="A100" s="60">
        <v>86</v>
      </c>
      <c r="B100" s="101" t="str">
        <f ca="1">IFERROR(IF((VLOOKUP($E100,'Org List'!$AJ$10:$AL$188,3,FALSE))="","",(VLOOKUP($E100,'Org List'!$AJ$10:$AL$188,3,FALSE))),"")</f>
        <v>London Commissioning Region</v>
      </c>
      <c r="C100" s="102" t="str">
        <f ca="1">IFERROR(IF((VLOOKUP($E100,'Org List'!$AO$10:$AQ$188,3,FALSE))="","",(VLOOKUP($E100,'Org List'!$AO$10:$AQ$188,3,FALSE))),"")</f>
        <v>London Region</v>
      </c>
      <c r="D100" s="123" t="str">
        <f ca="1">IFERROR(IF((VLOOKUP($E100,'Org List'!$AT$10:$AV$188,3,FALSE))="","",(VLOOKUP($E100,'Org List'!$AT$10:$AV$188,3,FALSE))),"")</f>
        <v>NHS England London</v>
      </c>
      <c r="E100" s="101" t="str">
        <f t="shared" ca="1" si="2"/>
        <v>E09000018</v>
      </c>
      <c r="F100" s="103" t="str">
        <f ca="1">IF(E100="","",VLOOKUP(E100,'Org List'!$J$9:$K$488,2,0))</f>
        <v>Hounslow</v>
      </c>
      <c r="G100" s="130">
        <f ca="1">IFERROR(IF((VLOOKUP($E100,'NEA Backsheet'!$D$5:$CB$183,G$9,FALSE))="","",(VLOOKUP($E100,'NEA Backsheet'!$D$5:$CB$183,G$9,FALSE))),"")</f>
        <v>2844.8344198845643</v>
      </c>
      <c r="H100" s="131">
        <f ca="1">IFERROR(IF((VLOOKUP($E100,'NEA Backsheet'!$D$5:$CB$183,H$9,FALSE))="","",(VLOOKUP($E100,'NEA Backsheet'!$D$5:$CB$183,H$9,FALSE))),"")</f>
        <v>2949.6592255862838</v>
      </c>
      <c r="I100" s="131">
        <f ca="1">IFERROR(IF((VLOOKUP($E100,'NEA Backsheet'!$D$5:$CB$183,I$9,FALSE))="","",(VLOOKUP($E100,'NEA Backsheet'!$D$5:$CB$183,I$9,FALSE))),"")</f>
        <v>2889.2978142017519</v>
      </c>
      <c r="J100" s="132">
        <f ca="1">IFERROR(IF((VLOOKUP($E100,'NEA Backsheet'!$D$5:$CB$183,J$9,FALSE))="","",(VLOOKUP($E100,'NEA Backsheet'!$D$5:$CB$183,J$9,FALSE))),"")</f>
        <v>2850.2305112448312</v>
      </c>
      <c r="K100" s="130">
        <f ca="1">IFERROR(IF((VLOOKUP($E100,'NEA Backsheet'!$D$5:$CB$183,K$9,FALSE))="","",(VLOOKUP($E100,'NEA Backsheet'!$D$5:$CB$183,K$9,FALSE))),"")</f>
        <v>0</v>
      </c>
      <c r="L100" s="131">
        <f ca="1">IFERROR(IF((VLOOKUP($E100,'NEA Backsheet'!$D$5:$CB$183,L$9,FALSE))="","",(VLOOKUP($E100,'NEA Backsheet'!$D$5:$CB$183,L$9,FALSE))),"")</f>
        <v>0</v>
      </c>
      <c r="M100" s="131">
        <f ca="1">IFERROR(IF((VLOOKUP($E100,'NEA Backsheet'!$D$5:$CB$183,M$9,FALSE))="","",(VLOOKUP($E100,'NEA Backsheet'!$D$5:$CB$183,M$9,FALSE))),"")</f>
        <v>0</v>
      </c>
      <c r="N100" s="133">
        <f ca="1">IFERROR(IF((VLOOKUP($E100,'NEA Backsheet'!$D$5:$CB$183,N$9,FALSE))="","",(VLOOKUP($E100,'NEA Backsheet'!$D$5:$CB$183,N$9,FALSE))),"")</f>
        <v>0</v>
      </c>
      <c r="O100" s="141">
        <f ca="1">IFERROR(IF((VLOOKUP($E100,'NEA Backsheet'!$D$5:$CB$183,O$9,FALSE))="","",(VLOOKUP($E100,'NEA Backsheet'!$D$5:$CB$183,O$9,FALSE))),"")</f>
        <v>2690.7556326101026</v>
      </c>
      <c r="P100" s="134">
        <f ca="1">IFERROR(IF((VLOOKUP($E100,'NEA Backsheet'!$D$5:$CB$183,P$9,FALSE))="","",(VLOOKUP($E100,'NEA Backsheet'!$D$5:$CB$183,P$9,FALSE))),"")</f>
        <v>0</v>
      </c>
      <c r="Q100" s="131">
        <f ca="1">IFERROR(IF((VLOOKUP($E100,'NEA Backsheet'!$D$5:$CB$183,Q$9,FALSE))="","",(VLOOKUP($E100,'NEA Backsheet'!$D$5:$CB$183,Q$9,FALSE))),"")</f>
        <v>0</v>
      </c>
      <c r="R100" s="133">
        <f ca="1">IFERROR(IF((VLOOKUP($E100,'NEA Backsheet'!$D$5:$CB$183,R$9,FALSE))="","",(VLOOKUP($E100,'NEA Backsheet'!$D$5:$CB$183,R$9,FALSE))),"")</f>
        <v>0</v>
      </c>
    </row>
    <row r="101" spans="1:18" ht="15" customHeight="1" x14ac:dyDescent="0.3">
      <c r="A101" s="60">
        <v>87</v>
      </c>
      <c r="B101" s="101" t="str">
        <f ca="1">IFERROR(IF((VLOOKUP($E101,'Org List'!$AJ$10:$AL$188,3,FALSE))="","",(VLOOKUP($E101,'Org List'!$AJ$10:$AL$188,3,FALSE))),"")</f>
        <v>South East England Commissioning Region</v>
      </c>
      <c r="C101" s="102" t="str">
        <f ca="1">IFERROR(IF((VLOOKUP($E101,'Org List'!$AO$10:$AQ$188,3,FALSE))="","",(VLOOKUP($E101,'Org List'!$AO$10:$AQ$188,3,FALSE))),"")</f>
        <v>South East Region</v>
      </c>
      <c r="D101" s="123" t="str">
        <f ca="1">IFERROR(IF((VLOOKUP($E101,'Org List'!$AT$10:$AV$188,3,FALSE))="","",(VLOOKUP($E101,'Org List'!$AT$10:$AV$188,3,FALSE))),"")</f>
        <v>NHS England South East (Hampshire, Isle of Wight and Thames Valley)</v>
      </c>
      <c r="E101" s="101" t="str">
        <f t="shared" ca="1" si="2"/>
        <v>E06000046</v>
      </c>
      <c r="F101" s="103" t="str">
        <f ca="1">IF(E101="","",VLOOKUP(E101,'Org List'!$J$9:$K$488,2,0))</f>
        <v>Isle of Wight</v>
      </c>
      <c r="G101" s="130">
        <f ca="1">IFERROR(IF((VLOOKUP($E101,'NEA Backsheet'!$D$5:$CB$183,G$9,FALSE))="","",(VLOOKUP($E101,'NEA Backsheet'!$D$5:$CB$183,G$9,FALSE))),"")</f>
        <v>2231.4588889519373</v>
      </c>
      <c r="H101" s="131">
        <f ca="1">IFERROR(IF((VLOOKUP($E101,'NEA Backsheet'!$D$5:$CB$183,H$9,FALSE))="","",(VLOOKUP($E101,'NEA Backsheet'!$D$5:$CB$183,H$9,FALSE))),"")</f>
        <v>2300.2610225273784</v>
      </c>
      <c r="I101" s="131">
        <f ca="1">IFERROR(IF((VLOOKUP($E101,'NEA Backsheet'!$D$5:$CB$183,I$9,FALSE))="","",(VLOOKUP($E101,'NEA Backsheet'!$D$5:$CB$183,I$9,FALSE))),"")</f>
        <v>2507.3767235998407</v>
      </c>
      <c r="J101" s="132">
        <f ca="1">IFERROR(IF((VLOOKUP($E101,'NEA Backsheet'!$D$5:$CB$183,J$9,FALSE))="","",(VLOOKUP($E101,'NEA Backsheet'!$D$5:$CB$183,J$9,FALSE))),"")</f>
        <v>2377.0152574897165</v>
      </c>
      <c r="K101" s="130">
        <f ca="1">IFERROR(IF((VLOOKUP($E101,'NEA Backsheet'!$D$5:$CB$183,K$9,FALSE))="","",(VLOOKUP($E101,'NEA Backsheet'!$D$5:$CB$183,K$9,FALSE))),"")</f>
        <v>0</v>
      </c>
      <c r="L101" s="131">
        <f ca="1">IFERROR(IF((VLOOKUP($E101,'NEA Backsheet'!$D$5:$CB$183,L$9,FALSE))="","",(VLOOKUP($E101,'NEA Backsheet'!$D$5:$CB$183,L$9,FALSE))),"")</f>
        <v>0</v>
      </c>
      <c r="M101" s="131">
        <f ca="1">IFERROR(IF((VLOOKUP($E101,'NEA Backsheet'!$D$5:$CB$183,M$9,FALSE))="","",(VLOOKUP($E101,'NEA Backsheet'!$D$5:$CB$183,M$9,FALSE))),"")</f>
        <v>0</v>
      </c>
      <c r="N101" s="133">
        <f ca="1">IFERROR(IF((VLOOKUP($E101,'NEA Backsheet'!$D$5:$CB$183,N$9,FALSE))="","",(VLOOKUP($E101,'NEA Backsheet'!$D$5:$CB$183,N$9,FALSE))),"")</f>
        <v>0</v>
      </c>
      <c r="O101" s="141">
        <f ca="1">IFERROR(IF((VLOOKUP($E101,'NEA Backsheet'!$D$5:$CB$183,O$9,FALSE))="","",(VLOOKUP($E101,'NEA Backsheet'!$D$5:$CB$183,O$9,FALSE))),"")</f>
        <v>2328.8229386139565</v>
      </c>
      <c r="P101" s="134">
        <f ca="1">IFERROR(IF((VLOOKUP($E101,'NEA Backsheet'!$D$5:$CB$183,P$9,FALSE))="","",(VLOOKUP($E101,'NEA Backsheet'!$D$5:$CB$183,P$9,FALSE))),"")</f>
        <v>0</v>
      </c>
      <c r="Q101" s="131">
        <f ca="1">IFERROR(IF((VLOOKUP($E101,'NEA Backsheet'!$D$5:$CB$183,Q$9,FALSE))="","",(VLOOKUP($E101,'NEA Backsheet'!$D$5:$CB$183,Q$9,FALSE))),"")</f>
        <v>0</v>
      </c>
      <c r="R101" s="133">
        <f ca="1">IFERROR(IF((VLOOKUP($E101,'NEA Backsheet'!$D$5:$CB$183,R$9,FALSE))="","",(VLOOKUP($E101,'NEA Backsheet'!$D$5:$CB$183,R$9,FALSE))),"")</f>
        <v>0</v>
      </c>
    </row>
    <row r="102" spans="1:18" ht="15" customHeight="1" x14ac:dyDescent="0.3">
      <c r="A102" s="60">
        <v>88</v>
      </c>
      <c r="B102" s="101" t="str">
        <f ca="1">IFERROR(IF((VLOOKUP($E102,'Org List'!$AJ$10:$AL$188,3,FALSE))="","",(VLOOKUP($E102,'Org List'!$AJ$10:$AL$188,3,FALSE))),"")</f>
        <v>London Commissioning Region</v>
      </c>
      <c r="C102" s="102" t="str">
        <f ca="1">IFERROR(IF((VLOOKUP($E102,'Org List'!$AO$10:$AQ$188,3,FALSE))="","",(VLOOKUP($E102,'Org List'!$AO$10:$AQ$188,3,FALSE))),"")</f>
        <v>London Region</v>
      </c>
      <c r="D102" s="123" t="str">
        <f ca="1">IFERROR(IF((VLOOKUP($E102,'Org List'!$AT$10:$AV$188,3,FALSE))="","",(VLOOKUP($E102,'Org List'!$AT$10:$AV$188,3,FALSE))),"")</f>
        <v>NHS England London</v>
      </c>
      <c r="E102" s="101" t="str">
        <f t="shared" ca="1" si="2"/>
        <v>E09000019</v>
      </c>
      <c r="F102" s="103" t="str">
        <f ca="1">IF(E102="","",VLOOKUP(E102,'Org List'!$J$9:$K$488,2,0))</f>
        <v>Islington</v>
      </c>
      <c r="G102" s="130">
        <f ca="1">IFERROR(IF((VLOOKUP($E102,'NEA Backsheet'!$D$5:$CB$183,G$9,FALSE))="","",(VLOOKUP($E102,'NEA Backsheet'!$D$5:$CB$183,G$9,FALSE))),"")</f>
        <v>2135.4243548900222</v>
      </c>
      <c r="H102" s="131">
        <f ca="1">IFERROR(IF((VLOOKUP($E102,'NEA Backsheet'!$D$5:$CB$183,H$9,FALSE))="","",(VLOOKUP($E102,'NEA Backsheet'!$D$5:$CB$183,H$9,FALSE))),"")</f>
        <v>2069.8848231826632</v>
      </c>
      <c r="I102" s="131">
        <f ca="1">IFERROR(IF((VLOOKUP($E102,'NEA Backsheet'!$D$5:$CB$183,I$9,FALSE))="","",(VLOOKUP($E102,'NEA Backsheet'!$D$5:$CB$183,I$9,FALSE))),"")</f>
        <v>2141.6507631807654</v>
      </c>
      <c r="J102" s="132">
        <f ca="1">IFERROR(IF((VLOOKUP($E102,'NEA Backsheet'!$D$5:$CB$183,J$9,FALSE))="","",(VLOOKUP($E102,'NEA Backsheet'!$D$5:$CB$183,J$9,FALSE))),"")</f>
        <v>2022.5192879519739</v>
      </c>
      <c r="K102" s="130">
        <f ca="1">IFERROR(IF((VLOOKUP($E102,'NEA Backsheet'!$D$5:$CB$183,K$9,FALSE))="","",(VLOOKUP($E102,'NEA Backsheet'!$D$5:$CB$183,K$9,FALSE))),"")</f>
        <v>0</v>
      </c>
      <c r="L102" s="131">
        <f ca="1">IFERROR(IF((VLOOKUP($E102,'NEA Backsheet'!$D$5:$CB$183,L$9,FALSE))="","",(VLOOKUP($E102,'NEA Backsheet'!$D$5:$CB$183,L$9,FALSE))),"")</f>
        <v>0</v>
      </c>
      <c r="M102" s="131">
        <f ca="1">IFERROR(IF((VLOOKUP($E102,'NEA Backsheet'!$D$5:$CB$183,M$9,FALSE))="","",(VLOOKUP($E102,'NEA Backsheet'!$D$5:$CB$183,M$9,FALSE))),"")</f>
        <v>0</v>
      </c>
      <c r="N102" s="133">
        <f ca="1">IFERROR(IF((VLOOKUP($E102,'NEA Backsheet'!$D$5:$CB$183,N$9,FALSE))="","",(VLOOKUP($E102,'NEA Backsheet'!$D$5:$CB$183,N$9,FALSE))),"")</f>
        <v>0</v>
      </c>
      <c r="O102" s="141">
        <f ca="1">IFERROR(IF((VLOOKUP($E102,'NEA Backsheet'!$D$5:$CB$183,O$9,FALSE))="","",(VLOOKUP($E102,'NEA Backsheet'!$D$5:$CB$183,O$9,FALSE))),"")</f>
        <v>2068.0720644988664</v>
      </c>
      <c r="P102" s="134">
        <f ca="1">IFERROR(IF((VLOOKUP($E102,'NEA Backsheet'!$D$5:$CB$183,P$9,FALSE))="","",(VLOOKUP($E102,'NEA Backsheet'!$D$5:$CB$183,P$9,FALSE))),"")</f>
        <v>0</v>
      </c>
      <c r="Q102" s="131">
        <f ca="1">IFERROR(IF((VLOOKUP($E102,'NEA Backsheet'!$D$5:$CB$183,Q$9,FALSE))="","",(VLOOKUP($E102,'NEA Backsheet'!$D$5:$CB$183,Q$9,FALSE))),"")</f>
        <v>0</v>
      </c>
      <c r="R102" s="133">
        <f ca="1">IFERROR(IF((VLOOKUP($E102,'NEA Backsheet'!$D$5:$CB$183,R$9,FALSE))="","",(VLOOKUP($E102,'NEA Backsheet'!$D$5:$CB$183,R$9,FALSE))),"")</f>
        <v>0</v>
      </c>
    </row>
    <row r="103" spans="1:18" ht="15" customHeight="1" x14ac:dyDescent="0.3">
      <c r="A103" s="60">
        <v>89</v>
      </c>
      <c r="B103" s="101" t="str">
        <f ca="1">IFERROR(IF((VLOOKUP($E103,'Org List'!$AJ$10:$AL$188,3,FALSE))="","",(VLOOKUP($E103,'Org List'!$AJ$10:$AL$188,3,FALSE))),"")</f>
        <v>London Commissioning Region</v>
      </c>
      <c r="C103" s="102" t="str">
        <f ca="1">IFERROR(IF((VLOOKUP($E103,'Org List'!$AO$10:$AQ$188,3,FALSE))="","",(VLOOKUP($E103,'Org List'!$AO$10:$AQ$188,3,FALSE))),"")</f>
        <v>London Region</v>
      </c>
      <c r="D103" s="123" t="str">
        <f ca="1">IFERROR(IF((VLOOKUP($E103,'Org List'!$AT$10:$AV$188,3,FALSE))="","",(VLOOKUP($E103,'Org List'!$AT$10:$AV$188,3,FALSE))),"")</f>
        <v>NHS England London</v>
      </c>
      <c r="E103" s="101" t="str">
        <f t="shared" ca="1" si="2"/>
        <v>E09000020</v>
      </c>
      <c r="F103" s="103" t="str">
        <f ca="1">IF(E103="","",VLOOKUP(E103,'Org List'!$J$9:$K$488,2,0))</f>
        <v>Kensington and Chelsea</v>
      </c>
      <c r="G103" s="130">
        <f ca="1">IFERROR(IF((VLOOKUP($E103,'NEA Backsheet'!$D$5:$CB$183,G$9,FALSE))="","",(VLOOKUP($E103,'NEA Backsheet'!$D$5:$CB$183,G$9,FALSE))),"")</f>
        <v>1822.7611391541668</v>
      </c>
      <c r="H103" s="131">
        <f ca="1">IFERROR(IF((VLOOKUP($E103,'NEA Backsheet'!$D$5:$CB$183,H$9,FALSE))="","",(VLOOKUP($E103,'NEA Backsheet'!$D$5:$CB$183,H$9,FALSE))),"")</f>
        <v>1820.8814580382059</v>
      </c>
      <c r="I103" s="131">
        <f ca="1">IFERROR(IF((VLOOKUP($E103,'NEA Backsheet'!$D$5:$CB$183,I$9,FALSE))="","",(VLOOKUP($E103,'NEA Backsheet'!$D$5:$CB$183,I$9,FALSE))),"")</f>
        <v>1867.5313022562736</v>
      </c>
      <c r="J103" s="132">
        <f ca="1">IFERROR(IF((VLOOKUP($E103,'NEA Backsheet'!$D$5:$CB$183,J$9,FALSE))="","",(VLOOKUP($E103,'NEA Backsheet'!$D$5:$CB$183,J$9,FALSE))),"")</f>
        <v>1795.9394925733257</v>
      </c>
      <c r="K103" s="130">
        <f ca="1">IFERROR(IF((VLOOKUP($E103,'NEA Backsheet'!$D$5:$CB$183,K$9,FALSE))="","",(VLOOKUP($E103,'NEA Backsheet'!$D$5:$CB$183,K$9,FALSE))),"")</f>
        <v>0</v>
      </c>
      <c r="L103" s="131">
        <f ca="1">IFERROR(IF((VLOOKUP($E103,'NEA Backsheet'!$D$5:$CB$183,L$9,FALSE))="","",(VLOOKUP($E103,'NEA Backsheet'!$D$5:$CB$183,L$9,FALSE))),"")</f>
        <v>0</v>
      </c>
      <c r="M103" s="131">
        <f ca="1">IFERROR(IF((VLOOKUP($E103,'NEA Backsheet'!$D$5:$CB$183,M$9,FALSE))="","",(VLOOKUP($E103,'NEA Backsheet'!$D$5:$CB$183,M$9,FALSE))),"")</f>
        <v>0</v>
      </c>
      <c r="N103" s="133">
        <f ca="1">IFERROR(IF((VLOOKUP($E103,'NEA Backsheet'!$D$5:$CB$183,N$9,FALSE))="","",(VLOOKUP($E103,'NEA Backsheet'!$D$5:$CB$183,N$9,FALSE))),"")</f>
        <v>0</v>
      </c>
      <c r="O103" s="141">
        <f ca="1">IFERROR(IF((VLOOKUP($E103,'NEA Backsheet'!$D$5:$CB$183,O$9,FALSE))="","",(VLOOKUP($E103,'NEA Backsheet'!$D$5:$CB$183,O$9,FALSE))),"")</f>
        <v>1810.473669430485</v>
      </c>
      <c r="P103" s="134">
        <f ca="1">IFERROR(IF((VLOOKUP($E103,'NEA Backsheet'!$D$5:$CB$183,P$9,FALSE))="","",(VLOOKUP($E103,'NEA Backsheet'!$D$5:$CB$183,P$9,FALSE))),"")</f>
        <v>0</v>
      </c>
      <c r="Q103" s="131">
        <f ca="1">IFERROR(IF((VLOOKUP($E103,'NEA Backsheet'!$D$5:$CB$183,Q$9,FALSE))="","",(VLOOKUP($E103,'NEA Backsheet'!$D$5:$CB$183,Q$9,FALSE))),"")</f>
        <v>0</v>
      </c>
      <c r="R103" s="133">
        <f ca="1">IFERROR(IF((VLOOKUP($E103,'NEA Backsheet'!$D$5:$CB$183,R$9,FALSE))="","",(VLOOKUP($E103,'NEA Backsheet'!$D$5:$CB$183,R$9,FALSE))),"")</f>
        <v>0</v>
      </c>
    </row>
    <row r="104" spans="1:18" ht="15" customHeight="1" x14ac:dyDescent="0.3">
      <c r="A104" s="60">
        <v>90</v>
      </c>
      <c r="B104" s="101" t="str">
        <f ca="1">IFERROR(IF((VLOOKUP($E104,'Org List'!$AJ$10:$AL$188,3,FALSE))="","",(VLOOKUP($E104,'Org List'!$AJ$10:$AL$188,3,FALSE))),"")</f>
        <v>South East England Commissioning Region</v>
      </c>
      <c r="C104" s="102" t="str">
        <f ca="1">IFERROR(IF((VLOOKUP($E104,'Org List'!$AO$10:$AQ$188,3,FALSE))="","",(VLOOKUP($E104,'Org List'!$AO$10:$AQ$188,3,FALSE))),"")</f>
        <v>South East Region</v>
      </c>
      <c r="D104" s="123" t="str">
        <f ca="1">IFERROR(IF((VLOOKUP($E104,'Org List'!$AT$10:$AV$188,3,FALSE))="","",(VLOOKUP($E104,'Org List'!$AT$10:$AV$188,3,FALSE))),"")</f>
        <v>NHS England South East (Kent, Surrey and Sussex)</v>
      </c>
      <c r="E104" s="101" t="str">
        <f t="shared" ca="1" si="2"/>
        <v>E10000016</v>
      </c>
      <c r="F104" s="103" t="str">
        <f ca="1">IF(E104="","",VLOOKUP(E104,'Org List'!$J$9:$K$488,2,0))</f>
        <v>Kent</v>
      </c>
      <c r="G104" s="130">
        <f ca="1">IFERROR(IF((VLOOKUP($E104,'NEA Backsheet'!$D$5:$CB$183,G$9,FALSE))="","",(VLOOKUP($E104,'NEA Backsheet'!$D$5:$CB$183,G$9,FALSE))),"")</f>
        <v>2622.5711744240957</v>
      </c>
      <c r="H104" s="131">
        <f ca="1">IFERROR(IF((VLOOKUP($E104,'NEA Backsheet'!$D$5:$CB$183,H$9,FALSE))="","",(VLOOKUP($E104,'NEA Backsheet'!$D$5:$CB$183,H$9,FALSE))),"")</f>
        <v>2562.0311487249869</v>
      </c>
      <c r="I104" s="131">
        <f ca="1">IFERROR(IF((VLOOKUP($E104,'NEA Backsheet'!$D$5:$CB$183,I$9,FALSE))="","",(VLOOKUP($E104,'NEA Backsheet'!$D$5:$CB$183,I$9,FALSE))),"")</f>
        <v>2675.2821827847238</v>
      </c>
      <c r="J104" s="132">
        <f ca="1">IFERROR(IF((VLOOKUP($E104,'NEA Backsheet'!$D$5:$CB$183,J$9,FALSE))="","",(VLOOKUP($E104,'NEA Backsheet'!$D$5:$CB$183,J$9,FALSE))),"")</f>
        <v>2660.5052769383396</v>
      </c>
      <c r="K104" s="130">
        <f ca="1">IFERROR(IF((VLOOKUP($E104,'NEA Backsheet'!$D$5:$CB$183,K$9,FALSE))="","",(VLOOKUP($E104,'NEA Backsheet'!$D$5:$CB$183,K$9,FALSE))),"")</f>
        <v>0</v>
      </c>
      <c r="L104" s="131">
        <f ca="1">IFERROR(IF((VLOOKUP($E104,'NEA Backsheet'!$D$5:$CB$183,L$9,FALSE))="","",(VLOOKUP($E104,'NEA Backsheet'!$D$5:$CB$183,L$9,FALSE))),"")</f>
        <v>0</v>
      </c>
      <c r="M104" s="131">
        <f ca="1">IFERROR(IF((VLOOKUP($E104,'NEA Backsheet'!$D$5:$CB$183,M$9,FALSE))="","",(VLOOKUP($E104,'NEA Backsheet'!$D$5:$CB$183,M$9,FALSE))),"")</f>
        <v>0</v>
      </c>
      <c r="N104" s="133">
        <f ca="1">IFERROR(IF((VLOOKUP($E104,'NEA Backsheet'!$D$5:$CB$183,N$9,FALSE))="","",(VLOOKUP($E104,'NEA Backsheet'!$D$5:$CB$183,N$9,FALSE))),"")</f>
        <v>0</v>
      </c>
      <c r="O104" s="141">
        <f ca="1">IFERROR(IF((VLOOKUP($E104,'NEA Backsheet'!$D$5:$CB$183,O$9,FALSE))="","",(VLOOKUP($E104,'NEA Backsheet'!$D$5:$CB$183,O$9,FALSE))),"")</f>
        <v>2692.973901584066</v>
      </c>
      <c r="P104" s="134">
        <f ca="1">IFERROR(IF((VLOOKUP($E104,'NEA Backsheet'!$D$5:$CB$183,P$9,FALSE))="","",(VLOOKUP($E104,'NEA Backsheet'!$D$5:$CB$183,P$9,FALSE))),"")</f>
        <v>0</v>
      </c>
      <c r="Q104" s="131">
        <f ca="1">IFERROR(IF((VLOOKUP($E104,'NEA Backsheet'!$D$5:$CB$183,Q$9,FALSE))="","",(VLOOKUP($E104,'NEA Backsheet'!$D$5:$CB$183,Q$9,FALSE))),"")</f>
        <v>0</v>
      </c>
      <c r="R104" s="133">
        <f ca="1">IFERROR(IF((VLOOKUP($E104,'NEA Backsheet'!$D$5:$CB$183,R$9,FALSE))="","",(VLOOKUP($E104,'NEA Backsheet'!$D$5:$CB$183,R$9,FALSE))),"")</f>
        <v>0</v>
      </c>
    </row>
    <row r="105" spans="1:18" ht="15" customHeight="1" x14ac:dyDescent="0.3">
      <c r="A105" s="60">
        <v>91</v>
      </c>
      <c r="B105" s="101" t="str">
        <f ca="1">IFERROR(IF((VLOOKUP($E105,'Org List'!$AJ$10:$AL$188,3,FALSE))="","",(VLOOKUP($E105,'Org List'!$AJ$10:$AL$188,3,FALSE))),"")</f>
        <v>North of England Commissioning Region</v>
      </c>
      <c r="C105" s="102" t="str">
        <f ca="1">IFERROR(IF((VLOOKUP($E105,'Org List'!$AO$10:$AQ$188,3,FALSE))="","",(VLOOKUP($E105,'Org List'!$AO$10:$AQ$188,3,FALSE))),"")</f>
        <v>Yorkshire and The Humber Region</v>
      </c>
      <c r="D105" s="123" t="str">
        <f ca="1">IFERROR(IF((VLOOKUP($E105,'Org List'!$AT$10:$AV$188,3,FALSE))="","",(VLOOKUP($E105,'Org List'!$AT$10:$AV$188,3,FALSE))),"")</f>
        <v>NHS England North (Yorkshire And Humber)</v>
      </c>
      <c r="E105" s="101" t="str">
        <f t="shared" ca="1" si="2"/>
        <v>E06000010</v>
      </c>
      <c r="F105" s="103" t="str">
        <f ca="1">IF(E105="","",VLOOKUP(E105,'Org List'!$J$9:$K$488,2,0))</f>
        <v>Kingston upon Hull, City of</v>
      </c>
      <c r="G105" s="130">
        <f ca="1">IFERROR(IF((VLOOKUP($E105,'NEA Backsheet'!$D$5:$CB$183,G$9,FALSE))="","",(VLOOKUP($E105,'NEA Backsheet'!$D$5:$CB$183,G$9,FALSE))),"")</f>
        <v>2749.5331467543274</v>
      </c>
      <c r="H105" s="131">
        <f ca="1">IFERROR(IF((VLOOKUP($E105,'NEA Backsheet'!$D$5:$CB$183,H$9,FALSE))="","",(VLOOKUP($E105,'NEA Backsheet'!$D$5:$CB$183,H$9,FALSE))),"")</f>
        <v>2516.909295087486</v>
      </c>
      <c r="I105" s="131">
        <f ca="1">IFERROR(IF((VLOOKUP($E105,'NEA Backsheet'!$D$5:$CB$183,I$9,FALSE))="","",(VLOOKUP($E105,'NEA Backsheet'!$D$5:$CB$183,I$9,FALSE))),"")</f>
        <v>2642.4558502731893</v>
      </c>
      <c r="J105" s="132">
        <f ca="1">IFERROR(IF((VLOOKUP($E105,'NEA Backsheet'!$D$5:$CB$183,J$9,FALSE))="","",(VLOOKUP($E105,'NEA Backsheet'!$D$5:$CB$183,J$9,FALSE))),"")</f>
        <v>2522.0719850635528</v>
      </c>
      <c r="K105" s="130">
        <f ca="1">IFERROR(IF((VLOOKUP($E105,'NEA Backsheet'!$D$5:$CB$183,K$9,FALSE))="","",(VLOOKUP($E105,'NEA Backsheet'!$D$5:$CB$183,K$9,FALSE))),"")</f>
        <v>0</v>
      </c>
      <c r="L105" s="131">
        <f ca="1">IFERROR(IF((VLOOKUP($E105,'NEA Backsheet'!$D$5:$CB$183,L$9,FALSE))="","",(VLOOKUP($E105,'NEA Backsheet'!$D$5:$CB$183,L$9,FALSE))),"")</f>
        <v>0</v>
      </c>
      <c r="M105" s="131">
        <f ca="1">IFERROR(IF((VLOOKUP($E105,'NEA Backsheet'!$D$5:$CB$183,M$9,FALSE))="","",(VLOOKUP($E105,'NEA Backsheet'!$D$5:$CB$183,M$9,FALSE))),"")</f>
        <v>0</v>
      </c>
      <c r="N105" s="133">
        <f ca="1">IFERROR(IF((VLOOKUP($E105,'NEA Backsheet'!$D$5:$CB$183,N$9,FALSE))="","",(VLOOKUP($E105,'NEA Backsheet'!$D$5:$CB$183,N$9,FALSE))),"")</f>
        <v>0</v>
      </c>
      <c r="O105" s="141">
        <f ca="1">IFERROR(IF((VLOOKUP($E105,'NEA Backsheet'!$D$5:$CB$183,O$9,FALSE))="","",(VLOOKUP($E105,'NEA Backsheet'!$D$5:$CB$183,O$9,FALSE))),"")</f>
        <v>2601.9003931783495</v>
      </c>
      <c r="P105" s="134">
        <f ca="1">IFERROR(IF((VLOOKUP($E105,'NEA Backsheet'!$D$5:$CB$183,P$9,FALSE))="","",(VLOOKUP($E105,'NEA Backsheet'!$D$5:$CB$183,P$9,FALSE))),"")</f>
        <v>0</v>
      </c>
      <c r="Q105" s="131">
        <f ca="1">IFERROR(IF((VLOOKUP($E105,'NEA Backsheet'!$D$5:$CB$183,Q$9,FALSE))="","",(VLOOKUP($E105,'NEA Backsheet'!$D$5:$CB$183,Q$9,FALSE))),"")</f>
        <v>0</v>
      </c>
      <c r="R105" s="133">
        <f ca="1">IFERROR(IF((VLOOKUP($E105,'NEA Backsheet'!$D$5:$CB$183,R$9,FALSE))="","",(VLOOKUP($E105,'NEA Backsheet'!$D$5:$CB$183,R$9,FALSE))),"")</f>
        <v>0</v>
      </c>
    </row>
    <row r="106" spans="1:18" ht="15" customHeight="1" x14ac:dyDescent="0.3">
      <c r="A106" s="60">
        <v>92</v>
      </c>
      <c r="B106" s="101" t="str">
        <f ca="1">IFERROR(IF((VLOOKUP($E106,'Org List'!$AJ$10:$AL$188,3,FALSE))="","",(VLOOKUP($E106,'Org List'!$AJ$10:$AL$188,3,FALSE))),"")</f>
        <v>London Commissioning Region</v>
      </c>
      <c r="C106" s="102" t="str">
        <f ca="1">IFERROR(IF((VLOOKUP($E106,'Org List'!$AO$10:$AQ$188,3,FALSE))="","",(VLOOKUP($E106,'Org List'!$AO$10:$AQ$188,3,FALSE))),"")</f>
        <v>London Region</v>
      </c>
      <c r="D106" s="123" t="str">
        <f ca="1">IFERROR(IF((VLOOKUP($E106,'Org List'!$AT$10:$AV$188,3,FALSE))="","",(VLOOKUP($E106,'Org List'!$AT$10:$AV$188,3,FALSE))),"")</f>
        <v>NHS England London</v>
      </c>
      <c r="E106" s="101" t="str">
        <f t="shared" ca="1" si="2"/>
        <v>E09000021</v>
      </c>
      <c r="F106" s="103" t="str">
        <f ca="1">IF(E106="","",VLOOKUP(E106,'Org List'!$J$9:$K$488,2,0))</f>
        <v>Kingston upon Thames</v>
      </c>
      <c r="G106" s="130">
        <f ca="1">IFERROR(IF((VLOOKUP($E106,'NEA Backsheet'!$D$5:$CB$183,G$9,FALSE))="","",(VLOOKUP($E106,'NEA Backsheet'!$D$5:$CB$183,G$9,FALSE))),"")</f>
        <v>2236.0944128891397</v>
      </c>
      <c r="H106" s="131">
        <f ca="1">IFERROR(IF((VLOOKUP($E106,'NEA Backsheet'!$D$5:$CB$183,H$9,FALSE))="","",(VLOOKUP($E106,'NEA Backsheet'!$D$5:$CB$183,H$9,FALSE))),"")</f>
        <v>2192.4958353219386</v>
      </c>
      <c r="I106" s="131">
        <f ca="1">IFERROR(IF((VLOOKUP($E106,'NEA Backsheet'!$D$5:$CB$183,I$9,FALSE))="","",(VLOOKUP($E106,'NEA Backsheet'!$D$5:$CB$183,I$9,FALSE))),"")</f>
        <v>2351.912533484347</v>
      </c>
      <c r="J106" s="132">
        <f ca="1">IFERROR(IF((VLOOKUP($E106,'NEA Backsheet'!$D$5:$CB$183,J$9,FALSE))="","",(VLOOKUP($E106,'NEA Backsheet'!$D$5:$CB$183,J$9,FALSE))),"")</f>
        <v>2302.8219003801973</v>
      </c>
      <c r="K106" s="130">
        <f ca="1">IFERROR(IF((VLOOKUP($E106,'NEA Backsheet'!$D$5:$CB$183,K$9,FALSE))="","",(VLOOKUP($E106,'NEA Backsheet'!$D$5:$CB$183,K$9,FALSE))),"")</f>
        <v>0</v>
      </c>
      <c r="L106" s="131">
        <f ca="1">IFERROR(IF((VLOOKUP($E106,'NEA Backsheet'!$D$5:$CB$183,L$9,FALSE))="","",(VLOOKUP($E106,'NEA Backsheet'!$D$5:$CB$183,L$9,FALSE))),"")</f>
        <v>0</v>
      </c>
      <c r="M106" s="131">
        <f ca="1">IFERROR(IF((VLOOKUP($E106,'NEA Backsheet'!$D$5:$CB$183,M$9,FALSE))="","",(VLOOKUP($E106,'NEA Backsheet'!$D$5:$CB$183,M$9,FALSE))),"")</f>
        <v>0</v>
      </c>
      <c r="N106" s="133">
        <f ca="1">IFERROR(IF((VLOOKUP($E106,'NEA Backsheet'!$D$5:$CB$183,N$9,FALSE))="","",(VLOOKUP($E106,'NEA Backsheet'!$D$5:$CB$183,N$9,FALSE))),"")</f>
        <v>0</v>
      </c>
      <c r="O106" s="141">
        <f ca="1">IFERROR(IF((VLOOKUP($E106,'NEA Backsheet'!$D$5:$CB$183,O$9,FALSE))="","",(VLOOKUP($E106,'NEA Backsheet'!$D$5:$CB$183,O$9,FALSE))),"")</f>
        <v>2300.5063823670816</v>
      </c>
      <c r="P106" s="134">
        <f ca="1">IFERROR(IF((VLOOKUP($E106,'NEA Backsheet'!$D$5:$CB$183,P$9,FALSE))="","",(VLOOKUP($E106,'NEA Backsheet'!$D$5:$CB$183,P$9,FALSE))),"")</f>
        <v>0</v>
      </c>
      <c r="Q106" s="131">
        <f ca="1">IFERROR(IF((VLOOKUP($E106,'NEA Backsheet'!$D$5:$CB$183,Q$9,FALSE))="","",(VLOOKUP($E106,'NEA Backsheet'!$D$5:$CB$183,Q$9,FALSE))),"")</f>
        <v>0</v>
      </c>
      <c r="R106" s="133">
        <f ca="1">IFERROR(IF((VLOOKUP($E106,'NEA Backsheet'!$D$5:$CB$183,R$9,FALSE))="","",(VLOOKUP($E106,'NEA Backsheet'!$D$5:$CB$183,R$9,FALSE))),"")</f>
        <v>0</v>
      </c>
    </row>
    <row r="107" spans="1:18" ht="15" customHeight="1" x14ac:dyDescent="0.3">
      <c r="A107" s="60">
        <v>93</v>
      </c>
      <c r="B107" s="101" t="str">
        <f ca="1">IFERROR(IF((VLOOKUP($E107,'Org List'!$AJ$10:$AL$188,3,FALSE))="","",(VLOOKUP($E107,'Org List'!$AJ$10:$AL$188,3,FALSE))),"")</f>
        <v>North of England Commissioning Region</v>
      </c>
      <c r="C107" s="102" t="str">
        <f ca="1">IFERROR(IF((VLOOKUP($E107,'Org List'!$AO$10:$AQ$188,3,FALSE))="","",(VLOOKUP($E107,'Org List'!$AO$10:$AQ$188,3,FALSE))),"")</f>
        <v>Yorkshire and The Humber Region</v>
      </c>
      <c r="D107" s="123" t="str">
        <f ca="1">IFERROR(IF((VLOOKUP($E107,'Org List'!$AT$10:$AV$188,3,FALSE))="","",(VLOOKUP($E107,'Org List'!$AT$10:$AV$188,3,FALSE))),"")</f>
        <v>NHS England North (Yorkshire And Humber)</v>
      </c>
      <c r="E107" s="101" t="str">
        <f t="shared" ca="1" si="2"/>
        <v>E08000034</v>
      </c>
      <c r="F107" s="103" t="str">
        <f ca="1">IF(E107="","",VLOOKUP(E107,'Org List'!$J$9:$K$488,2,0))</f>
        <v>Kirklees</v>
      </c>
      <c r="G107" s="130">
        <f ca="1">IFERROR(IF((VLOOKUP($E107,'NEA Backsheet'!$D$5:$CB$183,G$9,FALSE))="","",(VLOOKUP($E107,'NEA Backsheet'!$D$5:$CB$183,G$9,FALSE))),"")</f>
        <v>2876.3726856869771</v>
      </c>
      <c r="H107" s="131">
        <f ca="1">IFERROR(IF((VLOOKUP($E107,'NEA Backsheet'!$D$5:$CB$183,H$9,FALSE))="","",(VLOOKUP($E107,'NEA Backsheet'!$D$5:$CB$183,H$9,FALSE))),"")</f>
        <v>2843.0498607677905</v>
      </c>
      <c r="I107" s="131">
        <f ca="1">IFERROR(IF((VLOOKUP($E107,'NEA Backsheet'!$D$5:$CB$183,I$9,FALSE))="","",(VLOOKUP($E107,'NEA Backsheet'!$D$5:$CB$183,I$9,FALSE))),"")</f>
        <v>2976.6244865630811</v>
      </c>
      <c r="J107" s="132">
        <f ca="1">IFERROR(IF((VLOOKUP($E107,'NEA Backsheet'!$D$5:$CB$183,J$9,FALSE))="","",(VLOOKUP($E107,'NEA Backsheet'!$D$5:$CB$183,J$9,FALSE))),"")</f>
        <v>2779.4806222774882</v>
      </c>
      <c r="K107" s="130">
        <f ca="1">IFERROR(IF((VLOOKUP($E107,'NEA Backsheet'!$D$5:$CB$183,K$9,FALSE))="","",(VLOOKUP($E107,'NEA Backsheet'!$D$5:$CB$183,K$9,FALSE))),"")</f>
        <v>0</v>
      </c>
      <c r="L107" s="131">
        <f ca="1">IFERROR(IF((VLOOKUP($E107,'NEA Backsheet'!$D$5:$CB$183,L$9,FALSE))="","",(VLOOKUP($E107,'NEA Backsheet'!$D$5:$CB$183,L$9,FALSE))),"")</f>
        <v>0</v>
      </c>
      <c r="M107" s="131">
        <f ca="1">IFERROR(IF((VLOOKUP($E107,'NEA Backsheet'!$D$5:$CB$183,M$9,FALSE))="","",(VLOOKUP($E107,'NEA Backsheet'!$D$5:$CB$183,M$9,FALSE))),"")</f>
        <v>0</v>
      </c>
      <c r="N107" s="133">
        <f ca="1">IFERROR(IF((VLOOKUP($E107,'NEA Backsheet'!$D$5:$CB$183,N$9,FALSE))="","",(VLOOKUP($E107,'NEA Backsheet'!$D$5:$CB$183,N$9,FALSE))),"")</f>
        <v>0</v>
      </c>
      <c r="O107" s="141">
        <f ca="1">IFERROR(IF((VLOOKUP($E107,'NEA Backsheet'!$D$5:$CB$183,O$9,FALSE))="","",(VLOOKUP($E107,'NEA Backsheet'!$D$5:$CB$183,O$9,FALSE))),"")</f>
        <v>2831.2769290141364</v>
      </c>
      <c r="P107" s="134">
        <f ca="1">IFERROR(IF((VLOOKUP($E107,'NEA Backsheet'!$D$5:$CB$183,P$9,FALSE))="","",(VLOOKUP($E107,'NEA Backsheet'!$D$5:$CB$183,P$9,FALSE))),"")</f>
        <v>0</v>
      </c>
      <c r="Q107" s="131">
        <f ca="1">IFERROR(IF((VLOOKUP($E107,'NEA Backsheet'!$D$5:$CB$183,Q$9,FALSE))="","",(VLOOKUP($E107,'NEA Backsheet'!$D$5:$CB$183,Q$9,FALSE))),"")</f>
        <v>0</v>
      </c>
      <c r="R107" s="133">
        <f ca="1">IFERROR(IF((VLOOKUP($E107,'NEA Backsheet'!$D$5:$CB$183,R$9,FALSE))="","",(VLOOKUP($E107,'NEA Backsheet'!$D$5:$CB$183,R$9,FALSE))),"")</f>
        <v>0</v>
      </c>
    </row>
    <row r="108" spans="1:18" ht="15" customHeight="1" x14ac:dyDescent="0.3">
      <c r="A108" s="60">
        <v>94</v>
      </c>
      <c r="B108" s="101" t="str">
        <f ca="1">IFERROR(IF((VLOOKUP($E108,'Org List'!$AJ$10:$AL$188,3,FALSE))="","",(VLOOKUP($E108,'Org List'!$AJ$10:$AL$188,3,FALSE))),"")</f>
        <v>North of England Commissioning Region</v>
      </c>
      <c r="C108" s="102" t="str">
        <f ca="1">IFERROR(IF((VLOOKUP($E108,'Org List'!$AO$10:$AQ$188,3,FALSE))="","",(VLOOKUP($E108,'Org List'!$AO$10:$AQ$188,3,FALSE))),"")</f>
        <v>North West Region</v>
      </c>
      <c r="D108" s="123" t="str">
        <f ca="1">IFERROR(IF((VLOOKUP($E108,'Org List'!$AT$10:$AV$188,3,FALSE))="","",(VLOOKUP($E108,'Org List'!$AT$10:$AV$188,3,FALSE))),"")</f>
        <v>NHS England North (Cheshire And Merseyside)</v>
      </c>
      <c r="E108" s="101" t="str">
        <f t="shared" ca="1" si="2"/>
        <v>E08000011</v>
      </c>
      <c r="F108" s="103" t="str">
        <f ca="1">IF(E108="","",VLOOKUP(E108,'Org List'!$J$9:$K$488,2,0))</f>
        <v>Knowsley</v>
      </c>
      <c r="G108" s="130">
        <f ca="1">IFERROR(IF((VLOOKUP($E108,'NEA Backsheet'!$D$5:$CB$183,G$9,FALSE))="","",(VLOOKUP($E108,'NEA Backsheet'!$D$5:$CB$183,G$9,FALSE))),"")</f>
        <v>4187.4779814604181</v>
      </c>
      <c r="H108" s="131">
        <f ca="1">IFERROR(IF((VLOOKUP($E108,'NEA Backsheet'!$D$5:$CB$183,H$9,FALSE))="","",(VLOOKUP($E108,'NEA Backsheet'!$D$5:$CB$183,H$9,FALSE))),"")</f>
        <v>4129.6058354668467</v>
      </c>
      <c r="I108" s="131">
        <f ca="1">IFERROR(IF((VLOOKUP($E108,'NEA Backsheet'!$D$5:$CB$183,I$9,FALSE))="","",(VLOOKUP($E108,'NEA Backsheet'!$D$5:$CB$183,I$9,FALSE))),"")</f>
        <v>4245.4884868608888</v>
      </c>
      <c r="J108" s="132">
        <f ca="1">IFERROR(IF((VLOOKUP($E108,'NEA Backsheet'!$D$5:$CB$183,J$9,FALSE))="","",(VLOOKUP($E108,'NEA Backsheet'!$D$5:$CB$183,J$9,FALSE))),"")</f>
        <v>4509.3123668294365</v>
      </c>
      <c r="K108" s="130">
        <f ca="1">IFERROR(IF((VLOOKUP($E108,'NEA Backsheet'!$D$5:$CB$183,K$9,FALSE))="","",(VLOOKUP($E108,'NEA Backsheet'!$D$5:$CB$183,K$9,FALSE))),"")</f>
        <v>0</v>
      </c>
      <c r="L108" s="131">
        <f ca="1">IFERROR(IF((VLOOKUP($E108,'NEA Backsheet'!$D$5:$CB$183,L$9,FALSE))="","",(VLOOKUP($E108,'NEA Backsheet'!$D$5:$CB$183,L$9,FALSE))),"")</f>
        <v>0</v>
      </c>
      <c r="M108" s="131">
        <f ca="1">IFERROR(IF((VLOOKUP($E108,'NEA Backsheet'!$D$5:$CB$183,M$9,FALSE))="","",(VLOOKUP($E108,'NEA Backsheet'!$D$5:$CB$183,M$9,FALSE))),"")</f>
        <v>0</v>
      </c>
      <c r="N108" s="133">
        <f ca="1">IFERROR(IF((VLOOKUP($E108,'NEA Backsheet'!$D$5:$CB$183,N$9,FALSE))="","",(VLOOKUP($E108,'NEA Backsheet'!$D$5:$CB$183,N$9,FALSE))),"")</f>
        <v>0</v>
      </c>
      <c r="O108" s="141">
        <f ca="1">IFERROR(IF((VLOOKUP($E108,'NEA Backsheet'!$D$5:$CB$183,O$9,FALSE))="","",(VLOOKUP($E108,'NEA Backsheet'!$D$5:$CB$183,O$9,FALSE))),"")</f>
        <v>4636.3567738679058</v>
      </c>
      <c r="P108" s="134">
        <f ca="1">IFERROR(IF((VLOOKUP($E108,'NEA Backsheet'!$D$5:$CB$183,P$9,FALSE))="","",(VLOOKUP($E108,'NEA Backsheet'!$D$5:$CB$183,P$9,FALSE))),"")</f>
        <v>0</v>
      </c>
      <c r="Q108" s="131">
        <f ca="1">IFERROR(IF((VLOOKUP($E108,'NEA Backsheet'!$D$5:$CB$183,Q$9,FALSE))="","",(VLOOKUP($E108,'NEA Backsheet'!$D$5:$CB$183,Q$9,FALSE))),"")</f>
        <v>0</v>
      </c>
      <c r="R108" s="133">
        <f ca="1">IFERROR(IF((VLOOKUP($E108,'NEA Backsheet'!$D$5:$CB$183,R$9,FALSE))="","",(VLOOKUP($E108,'NEA Backsheet'!$D$5:$CB$183,R$9,FALSE))),"")</f>
        <v>0</v>
      </c>
    </row>
    <row r="109" spans="1:18" ht="15" customHeight="1" x14ac:dyDescent="0.3">
      <c r="A109" s="60">
        <v>95</v>
      </c>
      <c r="B109" s="101" t="str">
        <f ca="1">IFERROR(IF((VLOOKUP($E109,'Org List'!$AJ$10:$AL$188,3,FALSE))="","",(VLOOKUP($E109,'Org List'!$AJ$10:$AL$188,3,FALSE))),"")</f>
        <v>London Commissioning Region</v>
      </c>
      <c r="C109" s="102" t="str">
        <f ca="1">IFERROR(IF((VLOOKUP($E109,'Org List'!$AO$10:$AQ$188,3,FALSE))="","",(VLOOKUP($E109,'Org List'!$AO$10:$AQ$188,3,FALSE))),"")</f>
        <v>London Region</v>
      </c>
      <c r="D109" s="123" t="str">
        <f ca="1">IFERROR(IF((VLOOKUP($E109,'Org List'!$AT$10:$AV$188,3,FALSE))="","",(VLOOKUP($E109,'Org List'!$AT$10:$AV$188,3,FALSE))),"")</f>
        <v>NHS England London</v>
      </c>
      <c r="E109" s="101" t="str">
        <f t="shared" ca="1" si="2"/>
        <v>E09000022</v>
      </c>
      <c r="F109" s="103" t="str">
        <f ca="1">IF(E109="","",VLOOKUP(E109,'Org List'!$J$9:$K$488,2,0))</f>
        <v>Lambeth</v>
      </c>
      <c r="G109" s="130">
        <f ca="1">IFERROR(IF((VLOOKUP($E109,'NEA Backsheet'!$D$5:$CB$183,G$9,FALSE))="","",(VLOOKUP($E109,'NEA Backsheet'!$D$5:$CB$183,G$9,FALSE))),"")</f>
        <v>2007.1447493516064</v>
      </c>
      <c r="H109" s="131">
        <f ca="1">IFERROR(IF((VLOOKUP($E109,'NEA Backsheet'!$D$5:$CB$183,H$9,FALSE))="","",(VLOOKUP($E109,'NEA Backsheet'!$D$5:$CB$183,H$9,FALSE))),"")</f>
        <v>1944.1320083918508</v>
      </c>
      <c r="I109" s="131">
        <f ca="1">IFERROR(IF((VLOOKUP($E109,'NEA Backsheet'!$D$5:$CB$183,I$9,FALSE))="","",(VLOOKUP($E109,'NEA Backsheet'!$D$5:$CB$183,I$9,FALSE))),"")</f>
        <v>2068.392068066024</v>
      </c>
      <c r="J109" s="132">
        <f ca="1">IFERROR(IF((VLOOKUP($E109,'NEA Backsheet'!$D$5:$CB$183,J$9,FALSE))="","",(VLOOKUP($E109,'NEA Backsheet'!$D$5:$CB$183,J$9,FALSE))),"")</f>
        <v>2019.8612504144517</v>
      </c>
      <c r="K109" s="130">
        <f ca="1">IFERROR(IF((VLOOKUP($E109,'NEA Backsheet'!$D$5:$CB$183,K$9,FALSE))="","",(VLOOKUP($E109,'NEA Backsheet'!$D$5:$CB$183,K$9,FALSE))),"")</f>
        <v>0</v>
      </c>
      <c r="L109" s="131">
        <f ca="1">IFERROR(IF((VLOOKUP($E109,'NEA Backsheet'!$D$5:$CB$183,L$9,FALSE))="","",(VLOOKUP($E109,'NEA Backsheet'!$D$5:$CB$183,L$9,FALSE))),"")</f>
        <v>0</v>
      </c>
      <c r="M109" s="131">
        <f ca="1">IFERROR(IF((VLOOKUP($E109,'NEA Backsheet'!$D$5:$CB$183,M$9,FALSE))="","",(VLOOKUP($E109,'NEA Backsheet'!$D$5:$CB$183,M$9,FALSE))),"")</f>
        <v>0</v>
      </c>
      <c r="N109" s="133">
        <f ca="1">IFERROR(IF((VLOOKUP($E109,'NEA Backsheet'!$D$5:$CB$183,N$9,FALSE))="","",(VLOOKUP($E109,'NEA Backsheet'!$D$5:$CB$183,N$9,FALSE))),"")</f>
        <v>0</v>
      </c>
      <c r="O109" s="141">
        <f ca="1">IFERROR(IF((VLOOKUP($E109,'NEA Backsheet'!$D$5:$CB$183,O$9,FALSE))="","",(VLOOKUP($E109,'NEA Backsheet'!$D$5:$CB$183,O$9,FALSE))),"")</f>
        <v>2041.1109469317025</v>
      </c>
      <c r="P109" s="134">
        <f ca="1">IFERROR(IF((VLOOKUP($E109,'NEA Backsheet'!$D$5:$CB$183,P$9,FALSE))="","",(VLOOKUP($E109,'NEA Backsheet'!$D$5:$CB$183,P$9,FALSE))),"")</f>
        <v>0</v>
      </c>
      <c r="Q109" s="131">
        <f ca="1">IFERROR(IF((VLOOKUP($E109,'NEA Backsheet'!$D$5:$CB$183,Q$9,FALSE))="","",(VLOOKUP($E109,'NEA Backsheet'!$D$5:$CB$183,Q$9,FALSE))),"")</f>
        <v>0</v>
      </c>
      <c r="R109" s="133">
        <f ca="1">IFERROR(IF((VLOOKUP($E109,'NEA Backsheet'!$D$5:$CB$183,R$9,FALSE))="","",(VLOOKUP($E109,'NEA Backsheet'!$D$5:$CB$183,R$9,FALSE))),"")</f>
        <v>0</v>
      </c>
    </row>
    <row r="110" spans="1:18" ht="15" customHeight="1" x14ac:dyDescent="0.3">
      <c r="A110" s="60">
        <v>96</v>
      </c>
      <c r="B110" s="101" t="str">
        <f ca="1">IFERROR(IF((VLOOKUP($E110,'Org List'!$AJ$10:$AL$188,3,FALSE))="","",(VLOOKUP($E110,'Org List'!$AJ$10:$AL$188,3,FALSE))),"")</f>
        <v>North of England Commissioning Region</v>
      </c>
      <c r="C110" s="102" t="str">
        <f ca="1">IFERROR(IF((VLOOKUP($E110,'Org List'!$AO$10:$AQ$188,3,FALSE))="","",(VLOOKUP($E110,'Org List'!$AO$10:$AQ$188,3,FALSE))),"")</f>
        <v>North West Region</v>
      </c>
      <c r="D110" s="123" t="str">
        <f ca="1">IFERROR(IF((VLOOKUP($E110,'Org List'!$AT$10:$AV$188,3,FALSE))="","",(VLOOKUP($E110,'Org List'!$AT$10:$AV$188,3,FALSE))),"")</f>
        <v>NHS England North (Lancashire)</v>
      </c>
      <c r="E110" s="101" t="str">
        <f t="shared" ref="E110:E141" ca="1" si="3">IF($A110&gt;$U$5-1,"",INDIRECT("'Comms by AT'!D"&amp;$A110+$U$4))</f>
        <v>E10000017</v>
      </c>
      <c r="F110" s="103" t="str">
        <f ca="1">IF(E110="","",VLOOKUP(E110,'Org List'!$J$9:$K$488,2,0))</f>
        <v>Lancashire</v>
      </c>
      <c r="G110" s="130">
        <f ca="1">IFERROR(IF((VLOOKUP($E110,'NEA Backsheet'!$D$5:$CB$183,G$9,FALSE))="","",(VLOOKUP($E110,'NEA Backsheet'!$D$5:$CB$183,G$9,FALSE))),"")</f>
        <v>2736.6360380565498</v>
      </c>
      <c r="H110" s="131">
        <f ca="1">IFERROR(IF((VLOOKUP($E110,'NEA Backsheet'!$D$5:$CB$183,H$9,FALSE))="","",(VLOOKUP($E110,'NEA Backsheet'!$D$5:$CB$183,H$9,FALSE))),"")</f>
        <v>2712.2169422685083</v>
      </c>
      <c r="I110" s="131">
        <f ca="1">IFERROR(IF((VLOOKUP($E110,'NEA Backsheet'!$D$5:$CB$183,I$9,FALSE))="","",(VLOOKUP($E110,'NEA Backsheet'!$D$5:$CB$183,I$9,FALSE))),"")</f>
        <v>3056.4438156205915</v>
      </c>
      <c r="J110" s="132">
        <f ca="1">IFERROR(IF((VLOOKUP($E110,'NEA Backsheet'!$D$5:$CB$183,J$9,FALSE))="","",(VLOOKUP($E110,'NEA Backsheet'!$D$5:$CB$183,J$9,FALSE))),"")</f>
        <v>2989.0952606436481</v>
      </c>
      <c r="K110" s="130">
        <f ca="1">IFERROR(IF((VLOOKUP($E110,'NEA Backsheet'!$D$5:$CB$183,K$9,FALSE))="","",(VLOOKUP($E110,'NEA Backsheet'!$D$5:$CB$183,K$9,FALSE))),"")</f>
        <v>0</v>
      </c>
      <c r="L110" s="131">
        <f ca="1">IFERROR(IF((VLOOKUP($E110,'NEA Backsheet'!$D$5:$CB$183,L$9,FALSE))="","",(VLOOKUP($E110,'NEA Backsheet'!$D$5:$CB$183,L$9,FALSE))),"")</f>
        <v>0</v>
      </c>
      <c r="M110" s="131">
        <f ca="1">IFERROR(IF((VLOOKUP($E110,'NEA Backsheet'!$D$5:$CB$183,M$9,FALSE))="","",(VLOOKUP($E110,'NEA Backsheet'!$D$5:$CB$183,M$9,FALSE))),"")</f>
        <v>0</v>
      </c>
      <c r="N110" s="133">
        <f ca="1">IFERROR(IF((VLOOKUP($E110,'NEA Backsheet'!$D$5:$CB$183,N$9,FALSE))="","",(VLOOKUP($E110,'NEA Backsheet'!$D$5:$CB$183,N$9,FALSE))),"")</f>
        <v>0</v>
      </c>
      <c r="O110" s="141">
        <f ca="1">IFERROR(IF((VLOOKUP($E110,'NEA Backsheet'!$D$5:$CB$183,O$9,FALSE))="","",(VLOOKUP($E110,'NEA Backsheet'!$D$5:$CB$183,O$9,FALSE))),"")</f>
        <v>2964.5417214953845</v>
      </c>
      <c r="P110" s="134">
        <f ca="1">IFERROR(IF((VLOOKUP($E110,'NEA Backsheet'!$D$5:$CB$183,P$9,FALSE))="","",(VLOOKUP($E110,'NEA Backsheet'!$D$5:$CB$183,P$9,FALSE))),"")</f>
        <v>0</v>
      </c>
      <c r="Q110" s="131">
        <f ca="1">IFERROR(IF((VLOOKUP($E110,'NEA Backsheet'!$D$5:$CB$183,Q$9,FALSE))="","",(VLOOKUP($E110,'NEA Backsheet'!$D$5:$CB$183,Q$9,FALSE))),"")</f>
        <v>0</v>
      </c>
      <c r="R110" s="133">
        <f ca="1">IFERROR(IF((VLOOKUP($E110,'NEA Backsheet'!$D$5:$CB$183,R$9,FALSE))="","",(VLOOKUP($E110,'NEA Backsheet'!$D$5:$CB$183,R$9,FALSE))),"")</f>
        <v>0</v>
      </c>
    </row>
    <row r="111" spans="1:18" ht="15" customHeight="1" x14ac:dyDescent="0.3">
      <c r="A111" s="60">
        <v>97</v>
      </c>
      <c r="B111" s="101" t="str">
        <f ca="1">IFERROR(IF((VLOOKUP($E111,'Org List'!$AJ$10:$AL$188,3,FALSE))="","",(VLOOKUP($E111,'Org List'!$AJ$10:$AL$188,3,FALSE))),"")</f>
        <v>North of England Commissioning Region</v>
      </c>
      <c r="C111" s="102" t="str">
        <f ca="1">IFERROR(IF((VLOOKUP($E111,'Org List'!$AO$10:$AQ$188,3,FALSE))="","",(VLOOKUP($E111,'Org List'!$AO$10:$AQ$188,3,FALSE))),"")</f>
        <v>Yorkshire and The Humber Region</v>
      </c>
      <c r="D111" s="123" t="str">
        <f ca="1">IFERROR(IF((VLOOKUP($E111,'Org List'!$AT$10:$AV$188,3,FALSE))="","",(VLOOKUP($E111,'Org List'!$AT$10:$AV$188,3,FALSE))),"")</f>
        <v>NHS England North (Yorkshire And Humber)</v>
      </c>
      <c r="E111" s="101" t="str">
        <f t="shared" ca="1" si="3"/>
        <v>E08000035</v>
      </c>
      <c r="F111" s="103" t="str">
        <f ca="1">IF(E111="","",VLOOKUP(E111,'Org List'!$J$9:$K$488,2,0))</f>
        <v>Leeds</v>
      </c>
      <c r="G111" s="130">
        <f ca="1">IFERROR(IF((VLOOKUP($E111,'NEA Backsheet'!$D$5:$CB$183,G$9,FALSE))="","",(VLOOKUP($E111,'NEA Backsheet'!$D$5:$CB$183,G$9,FALSE))),"")</f>
        <v>2445.4894636498939</v>
      </c>
      <c r="H111" s="131">
        <f ca="1">IFERROR(IF((VLOOKUP($E111,'NEA Backsheet'!$D$5:$CB$183,H$9,FALSE))="","",(VLOOKUP($E111,'NEA Backsheet'!$D$5:$CB$183,H$9,FALSE))),"")</f>
        <v>2354.9969276450233</v>
      </c>
      <c r="I111" s="131">
        <f ca="1">IFERROR(IF((VLOOKUP($E111,'NEA Backsheet'!$D$5:$CB$183,I$9,FALSE))="","",(VLOOKUP($E111,'NEA Backsheet'!$D$5:$CB$183,I$9,FALSE))),"")</f>
        <v>2264.8264370746915</v>
      </c>
      <c r="J111" s="132">
        <f ca="1">IFERROR(IF((VLOOKUP($E111,'NEA Backsheet'!$D$5:$CB$183,J$9,FALSE))="","",(VLOOKUP($E111,'NEA Backsheet'!$D$5:$CB$183,J$9,FALSE))),"")</f>
        <v>2213.0487555235227</v>
      </c>
      <c r="K111" s="130">
        <f ca="1">IFERROR(IF((VLOOKUP($E111,'NEA Backsheet'!$D$5:$CB$183,K$9,FALSE))="","",(VLOOKUP($E111,'NEA Backsheet'!$D$5:$CB$183,K$9,FALSE))),"")</f>
        <v>0</v>
      </c>
      <c r="L111" s="131">
        <f ca="1">IFERROR(IF((VLOOKUP($E111,'NEA Backsheet'!$D$5:$CB$183,L$9,FALSE))="","",(VLOOKUP($E111,'NEA Backsheet'!$D$5:$CB$183,L$9,FALSE))),"")</f>
        <v>0</v>
      </c>
      <c r="M111" s="131">
        <f ca="1">IFERROR(IF((VLOOKUP($E111,'NEA Backsheet'!$D$5:$CB$183,M$9,FALSE))="","",(VLOOKUP($E111,'NEA Backsheet'!$D$5:$CB$183,M$9,FALSE))),"")</f>
        <v>0</v>
      </c>
      <c r="N111" s="133">
        <f ca="1">IFERROR(IF((VLOOKUP($E111,'NEA Backsheet'!$D$5:$CB$183,N$9,FALSE))="","",(VLOOKUP($E111,'NEA Backsheet'!$D$5:$CB$183,N$9,FALSE))),"")</f>
        <v>0</v>
      </c>
      <c r="O111" s="141">
        <f ca="1">IFERROR(IF((VLOOKUP($E111,'NEA Backsheet'!$D$5:$CB$183,O$9,FALSE))="","",(VLOOKUP($E111,'NEA Backsheet'!$D$5:$CB$183,O$9,FALSE))),"")</f>
        <v>2357.3870130064693</v>
      </c>
      <c r="P111" s="134">
        <f ca="1">IFERROR(IF((VLOOKUP($E111,'NEA Backsheet'!$D$5:$CB$183,P$9,FALSE))="","",(VLOOKUP($E111,'NEA Backsheet'!$D$5:$CB$183,P$9,FALSE))),"")</f>
        <v>0</v>
      </c>
      <c r="Q111" s="131">
        <f ca="1">IFERROR(IF((VLOOKUP($E111,'NEA Backsheet'!$D$5:$CB$183,Q$9,FALSE))="","",(VLOOKUP($E111,'NEA Backsheet'!$D$5:$CB$183,Q$9,FALSE))),"")</f>
        <v>0</v>
      </c>
      <c r="R111" s="133">
        <f ca="1">IFERROR(IF((VLOOKUP($E111,'NEA Backsheet'!$D$5:$CB$183,R$9,FALSE))="","",(VLOOKUP($E111,'NEA Backsheet'!$D$5:$CB$183,R$9,FALSE))),"")</f>
        <v>0</v>
      </c>
    </row>
    <row r="112" spans="1:18" ht="15" customHeight="1" x14ac:dyDescent="0.3">
      <c r="A112" s="60">
        <v>98</v>
      </c>
      <c r="B112" s="101" t="str">
        <f ca="1">IFERROR(IF((VLOOKUP($E112,'Org List'!$AJ$10:$AL$188,3,FALSE))="","",(VLOOKUP($E112,'Org List'!$AJ$10:$AL$188,3,FALSE))),"")</f>
        <v>Midlands and East of England Commissioning Region</v>
      </c>
      <c r="C112" s="102" t="str">
        <f ca="1">IFERROR(IF((VLOOKUP($E112,'Org List'!$AO$10:$AQ$188,3,FALSE))="","",(VLOOKUP($E112,'Org List'!$AO$10:$AQ$188,3,FALSE))),"")</f>
        <v>East Midlands Region</v>
      </c>
      <c r="D112" s="123" t="str">
        <f ca="1">IFERROR(IF((VLOOKUP($E112,'Org List'!$AT$10:$AV$188,3,FALSE))="","",(VLOOKUP($E112,'Org List'!$AT$10:$AV$188,3,FALSE))),"")</f>
        <v>NHS England Midlands And East (Central Midlands)</v>
      </c>
      <c r="E112" s="101" t="str">
        <f t="shared" ca="1" si="3"/>
        <v>E06000016</v>
      </c>
      <c r="F112" s="103" t="str">
        <f ca="1">IF(E112="","",VLOOKUP(E112,'Org List'!$J$9:$K$488,2,0))</f>
        <v>Leicester</v>
      </c>
      <c r="G112" s="130">
        <f ca="1">IFERROR(IF((VLOOKUP($E112,'NEA Backsheet'!$D$5:$CB$183,G$9,FALSE))="","",(VLOOKUP($E112,'NEA Backsheet'!$D$5:$CB$183,G$9,FALSE))),"")</f>
        <v>2841.4208831869246</v>
      </c>
      <c r="H112" s="131">
        <f ca="1">IFERROR(IF((VLOOKUP($E112,'NEA Backsheet'!$D$5:$CB$183,H$9,FALSE))="","",(VLOOKUP($E112,'NEA Backsheet'!$D$5:$CB$183,H$9,FALSE))),"")</f>
        <v>2858.5091444514846</v>
      </c>
      <c r="I112" s="131">
        <f ca="1">IFERROR(IF((VLOOKUP($E112,'NEA Backsheet'!$D$5:$CB$183,I$9,FALSE))="","",(VLOOKUP($E112,'NEA Backsheet'!$D$5:$CB$183,I$9,FALSE))),"")</f>
        <v>2848.7477919520115</v>
      </c>
      <c r="J112" s="132">
        <f ca="1">IFERROR(IF((VLOOKUP($E112,'NEA Backsheet'!$D$5:$CB$183,J$9,FALSE))="","",(VLOOKUP($E112,'NEA Backsheet'!$D$5:$CB$183,J$9,FALSE))),"")</f>
        <v>2868.8046397981561</v>
      </c>
      <c r="K112" s="130">
        <f ca="1">IFERROR(IF((VLOOKUP($E112,'NEA Backsheet'!$D$5:$CB$183,K$9,FALSE))="","",(VLOOKUP($E112,'NEA Backsheet'!$D$5:$CB$183,K$9,FALSE))),"")</f>
        <v>0</v>
      </c>
      <c r="L112" s="131">
        <f ca="1">IFERROR(IF((VLOOKUP($E112,'NEA Backsheet'!$D$5:$CB$183,L$9,FALSE))="","",(VLOOKUP($E112,'NEA Backsheet'!$D$5:$CB$183,L$9,FALSE))),"")</f>
        <v>0</v>
      </c>
      <c r="M112" s="131">
        <f ca="1">IFERROR(IF((VLOOKUP($E112,'NEA Backsheet'!$D$5:$CB$183,M$9,FALSE))="","",(VLOOKUP($E112,'NEA Backsheet'!$D$5:$CB$183,M$9,FALSE))),"")</f>
        <v>0</v>
      </c>
      <c r="N112" s="133">
        <f ca="1">IFERROR(IF((VLOOKUP($E112,'NEA Backsheet'!$D$5:$CB$183,N$9,FALSE))="","",(VLOOKUP($E112,'NEA Backsheet'!$D$5:$CB$183,N$9,FALSE))),"")</f>
        <v>0</v>
      </c>
      <c r="O112" s="141">
        <f ca="1">IFERROR(IF((VLOOKUP($E112,'NEA Backsheet'!$D$5:$CB$183,O$9,FALSE))="","",(VLOOKUP($E112,'NEA Backsheet'!$D$5:$CB$183,O$9,FALSE))),"")</f>
        <v>2905.781376652269</v>
      </c>
      <c r="P112" s="134">
        <f ca="1">IFERROR(IF((VLOOKUP($E112,'NEA Backsheet'!$D$5:$CB$183,P$9,FALSE))="","",(VLOOKUP($E112,'NEA Backsheet'!$D$5:$CB$183,P$9,FALSE))),"")</f>
        <v>0</v>
      </c>
      <c r="Q112" s="131">
        <f ca="1">IFERROR(IF((VLOOKUP($E112,'NEA Backsheet'!$D$5:$CB$183,Q$9,FALSE))="","",(VLOOKUP($E112,'NEA Backsheet'!$D$5:$CB$183,Q$9,FALSE))),"")</f>
        <v>0</v>
      </c>
      <c r="R112" s="133">
        <f ca="1">IFERROR(IF((VLOOKUP($E112,'NEA Backsheet'!$D$5:$CB$183,R$9,FALSE))="","",(VLOOKUP($E112,'NEA Backsheet'!$D$5:$CB$183,R$9,FALSE))),"")</f>
        <v>0</v>
      </c>
    </row>
    <row r="113" spans="1:18" ht="15" customHeight="1" x14ac:dyDescent="0.3">
      <c r="A113" s="60">
        <v>99</v>
      </c>
      <c r="B113" s="101" t="str">
        <f ca="1">IFERROR(IF((VLOOKUP($E113,'Org List'!$AJ$10:$AL$188,3,FALSE))="","",(VLOOKUP($E113,'Org List'!$AJ$10:$AL$188,3,FALSE))),"")</f>
        <v>Midlands and East of England Commissioning Region</v>
      </c>
      <c r="C113" s="102" t="str">
        <f ca="1">IFERROR(IF((VLOOKUP($E113,'Org List'!$AO$10:$AQ$188,3,FALSE))="","",(VLOOKUP($E113,'Org List'!$AO$10:$AQ$188,3,FALSE))),"")</f>
        <v>East Midlands Region</v>
      </c>
      <c r="D113" s="123" t="str">
        <f ca="1">IFERROR(IF((VLOOKUP($E113,'Org List'!$AT$10:$AV$188,3,FALSE))="","",(VLOOKUP($E113,'Org List'!$AT$10:$AV$188,3,FALSE))),"")</f>
        <v>NHS England Midlands And East (Central Midlands)</v>
      </c>
      <c r="E113" s="101" t="str">
        <f t="shared" ca="1" si="3"/>
        <v>E10000018</v>
      </c>
      <c r="F113" s="103" t="str">
        <f ca="1">IF(E113="","",VLOOKUP(E113,'Org List'!$J$9:$K$488,2,0))</f>
        <v>Leicestershire</v>
      </c>
      <c r="G113" s="130">
        <f ca="1">IFERROR(IF((VLOOKUP($E113,'NEA Backsheet'!$D$5:$CB$183,G$9,FALSE))="","",(VLOOKUP($E113,'NEA Backsheet'!$D$5:$CB$183,G$9,FALSE))),"")</f>
        <v>2422.9450346459425</v>
      </c>
      <c r="H113" s="131">
        <f ca="1">IFERROR(IF((VLOOKUP($E113,'NEA Backsheet'!$D$5:$CB$183,H$9,FALSE))="","",(VLOOKUP($E113,'NEA Backsheet'!$D$5:$CB$183,H$9,FALSE))),"")</f>
        <v>2474.9181646582874</v>
      </c>
      <c r="I113" s="131">
        <f ca="1">IFERROR(IF((VLOOKUP($E113,'NEA Backsheet'!$D$5:$CB$183,I$9,FALSE))="","",(VLOOKUP($E113,'NEA Backsheet'!$D$5:$CB$183,I$9,FALSE))),"")</f>
        <v>2544.9278159065266</v>
      </c>
      <c r="J113" s="132">
        <f ca="1">IFERROR(IF((VLOOKUP($E113,'NEA Backsheet'!$D$5:$CB$183,J$9,FALSE))="","",(VLOOKUP($E113,'NEA Backsheet'!$D$5:$CB$183,J$9,FALSE))),"")</f>
        <v>2609.4649461044592</v>
      </c>
      <c r="K113" s="130">
        <f ca="1">IFERROR(IF((VLOOKUP($E113,'NEA Backsheet'!$D$5:$CB$183,K$9,FALSE))="","",(VLOOKUP($E113,'NEA Backsheet'!$D$5:$CB$183,K$9,FALSE))),"")</f>
        <v>0</v>
      </c>
      <c r="L113" s="131">
        <f ca="1">IFERROR(IF((VLOOKUP($E113,'NEA Backsheet'!$D$5:$CB$183,L$9,FALSE))="","",(VLOOKUP($E113,'NEA Backsheet'!$D$5:$CB$183,L$9,FALSE))),"")</f>
        <v>0</v>
      </c>
      <c r="M113" s="131">
        <f ca="1">IFERROR(IF((VLOOKUP($E113,'NEA Backsheet'!$D$5:$CB$183,M$9,FALSE))="","",(VLOOKUP($E113,'NEA Backsheet'!$D$5:$CB$183,M$9,FALSE))),"")</f>
        <v>0</v>
      </c>
      <c r="N113" s="133">
        <f ca="1">IFERROR(IF((VLOOKUP($E113,'NEA Backsheet'!$D$5:$CB$183,N$9,FALSE))="","",(VLOOKUP($E113,'NEA Backsheet'!$D$5:$CB$183,N$9,FALSE))),"")</f>
        <v>0</v>
      </c>
      <c r="O113" s="141">
        <f ca="1">IFERROR(IF((VLOOKUP($E113,'NEA Backsheet'!$D$5:$CB$183,O$9,FALSE))="","",(VLOOKUP($E113,'NEA Backsheet'!$D$5:$CB$183,O$9,FALSE))),"")</f>
        <v>2544.3162974597235</v>
      </c>
      <c r="P113" s="134">
        <f ca="1">IFERROR(IF((VLOOKUP($E113,'NEA Backsheet'!$D$5:$CB$183,P$9,FALSE))="","",(VLOOKUP($E113,'NEA Backsheet'!$D$5:$CB$183,P$9,FALSE))),"")</f>
        <v>0</v>
      </c>
      <c r="Q113" s="131">
        <f ca="1">IFERROR(IF((VLOOKUP($E113,'NEA Backsheet'!$D$5:$CB$183,Q$9,FALSE))="","",(VLOOKUP($E113,'NEA Backsheet'!$D$5:$CB$183,Q$9,FALSE))),"")</f>
        <v>0</v>
      </c>
      <c r="R113" s="133">
        <f ca="1">IFERROR(IF((VLOOKUP($E113,'NEA Backsheet'!$D$5:$CB$183,R$9,FALSE))="","",(VLOOKUP($E113,'NEA Backsheet'!$D$5:$CB$183,R$9,FALSE))),"")</f>
        <v>0</v>
      </c>
    </row>
    <row r="114" spans="1:18" ht="15" customHeight="1" x14ac:dyDescent="0.3">
      <c r="A114" s="60">
        <v>100</v>
      </c>
      <c r="B114" s="101" t="str">
        <f ca="1">IFERROR(IF((VLOOKUP($E114,'Org List'!$AJ$10:$AL$188,3,FALSE))="","",(VLOOKUP($E114,'Org List'!$AJ$10:$AL$188,3,FALSE))),"")</f>
        <v>London Commissioning Region</v>
      </c>
      <c r="C114" s="102" t="str">
        <f ca="1">IFERROR(IF((VLOOKUP($E114,'Org List'!$AO$10:$AQ$188,3,FALSE))="","",(VLOOKUP($E114,'Org List'!$AO$10:$AQ$188,3,FALSE))),"")</f>
        <v>London Region</v>
      </c>
      <c r="D114" s="123" t="str">
        <f ca="1">IFERROR(IF((VLOOKUP($E114,'Org List'!$AT$10:$AV$188,3,FALSE))="","",(VLOOKUP($E114,'Org List'!$AT$10:$AV$188,3,FALSE))),"")</f>
        <v>NHS England London</v>
      </c>
      <c r="E114" s="101" t="str">
        <f t="shared" ca="1" si="3"/>
        <v>E09000023</v>
      </c>
      <c r="F114" s="103" t="str">
        <f ca="1">IF(E114="","",VLOOKUP(E114,'Org List'!$J$9:$K$488,2,0))</f>
        <v>Lewisham</v>
      </c>
      <c r="G114" s="130">
        <f ca="1">IFERROR(IF((VLOOKUP($E114,'NEA Backsheet'!$D$5:$CB$183,G$9,FALSE))="","",(VLOOKUP($E114,'NEA Backsheet'!$D$5:$CB$183,G$9,FALSE))),"")</f>
        <v>2225.2561830743598</v>
      </c>
      <c r="H114" s="131">
        <f ca="1">IFERROR(IF((VLOOKUP($E114,'NEA Backsheet'!$D$5:$CB$183,H$9,FALSE))="","",(VLOOKUP($E114,'NEA Backsheet'!$D$5:$CB$183,H$9,FALSE))),"")</f>
        <v>2200.9135027066104</v>
      </c>
      <c r="I114" s="131">
        <f ca="1">IFERROR(IF((VLOOKUP($E114,'NEA Backsheet'!$D$5:$CB$183,I$9,FALSE))="","",(VLOOKUP($E114,'NEA Backsheet'!$D$5:$CB$183,I$9,FALSE))),"")</f>
        <v>2218.043492233845</v>
      </c>
      <c r="J114" s="132">
        <f ca="1">IFERROR(IF((VLOOKUP($E114,'NEA Backsheet'!$D$5:$CB$183,J$9,FALSE))="","",(VLOOKUP($E114,'NEA Backsheet'!$D$5:$CB$183,J$9,FALSE))),"")</f>
        <v>2049.2863540383441</v>
      </c>
      <c r="K114" s="130">
        <f ca="1">IFERROR(IF((VLOOKUP($E114,'NEA Backsheet'!$D$5:$CB$183,K$9,FALSE))="","",(VLOOKUP($E114,'NEA Backsheet'!$D$5:$CB$183,K$9,FALSE))),"")</f>
        <v>0</v>
      </c>
      <c r="L114" s="131">
        <f ca="1">IFERROR(IF((VLOOKUP($E114,'NEA Backsheet'!$D$5:$CB$183,L$9,FALSE))="","",(VLOOKUP($E114,'NEA Backsheet'!$D$5:$CB$183,L$9,FALSE))),"")</f>
        <v>0</v>
      </c>
      <c r="M114" s="131">
        <f ca="1">IFERROR(IF((VLOOKUP($E114,'NEA Backsheet'!$D$5:$CB$183,M$9,FALSE))="","",(VLOOKUP($E114,'NEA Backsheet'!$D$5:$CB$183,M$9,FALSE))),"")</f>
        <v>0</v>
      </c>
      <c r="N114" s="133">
        <f ca="1">IFERROR(IF((VLOOKUP($E114,'NEA Backsheet'!$D$5:$CB$183,N$9,FALSE))="","",(VLOOKUP($E114,'NEA Backsheet'!$D$5:$CB$183,N$9,FALSE))),"")</f>
        <v>0</v>
      </c>
      <c r="O114" s="141">
        <f ca="1">IFERROR(IF((VLOOKUP($E114,'NEA Backsheet'!$D$5:$CB$183,O$9,FALSE))="","",(VLOOKUP($E114,'NEA Backsheet'!$D$5:$CB$183,O$9,FALSE))),"")</f>
        <v>2152.4060151347617</v>
      </c>
      <c r="P114" s="134">
        <f ca="1">IFERROR(IF((VLOOKUP($E114,'NEA Backsheet'!$D$5:$CB$183,P$9,FALSE))="","",(VLOOKUP($E114,'NEA Backsheet'!$D$5:$CB$183,P$9,FALSE))),"")</f>
        <v>0</v>
      </c>
      <c r="Q114" s="131">
        <f ca="1">IFERROR(IF((VLOOKUP($E114,'NEA Backsheet'!$D$5:$CB$183,Q$9,FALSE))="","",(VLOOKUP($E114,'NEA Backsheet'!$D$5:$CB$183,Q$9,FALSE))),"")</f>
        <v>0</v>
      </c>
      <c r="R114" s="133">
        <f ca="1">IFERROR(IF((VLOOKUP($E114,'NEA Backsheet'!$D$5:$CB$183,R$9,FALSE))="","",(VLOOKUP($E114,'NEA Backsheet'!$D$5:$CB$183,R$9,FALSE))),"")</f>
        <v>0</v>
      </c>
    </row>
    <row r="115" spans="1:18" ht="15" customHeight="1" x14ac:dyDescent="0.3">
      <c r="A115" s="60">
        <v>101</v>
      </c>
      <c r="B115" s="101" t="str">
        <f ca="1">IFERROR(IF((VLOOKUP($E115,'Org List'!$AJ$10:$AL$188,3,FALSE))="","",(VLOOKUP($E115,'Org List'!$AJ$10:$AL$188,3,FALSE))),"")</f>
        <v>Midlands and East of England Commissioning Region</v>
      </c>
      <c r="C115" s="102" t="str">
        <f ca="1">IFERROR(IF((VLOOKUP($E115,'Org List'!$AO$10:$AQ$188,3,FALSE))="","",(VLOOKUP($E115,'Org List'!$AO$10:$AQ$188,3,FALSE))),"")</f>
        <v>East Midlands Region</v>
      </c>
      <c r="D115" s="123" t="str">
        <f ca="1">IFERROR(IF((VLOOKUP($E115,'Org List'!$AT$10:$AV$188,3,FALSE))="","",(VLOOKUP($E115,'Org List'!$AT$10:$AV$188,3,FALSE))),"")</f>
        <v>NHS England Midlands And East (Central Midlands)</v>
      </c>
      <c r="E115" s="101" t="str">
        <f t="shared" ca="1" si="3"/>
        <v>E10000019</v>
      </c>
      <c r="F115" s="103" t="str">
        <f ca="1">IF(E115="","",VLOOKUP(E115,'Org List'!$J$9:$K$488,2,0))</f>
        <v>Lincolnshire</v>
      </c>
      <c r="G115" s="130">
        <f ca="1">IFERROR(IF((VLOOKUP($E115,'NEA Backsheet'!$D$5:$CB$183,G$9,FALSE))="","",(VLOOKUP($E115,'NEA Backsheet'!$D$5:$CB$183,G$9,FALSE))),"")</f>
        <v>2438.3866885223965</v>
      </c>
      <c r="H115" s="131">
        <f ca="1">IFERROR(IF((VLOOKUP($E115,'NEA Backsheet'!$D$5:$CB$183,H$9,FALSE))="","",(VLOOKUP($E115,'NEA Backsheet'!$D$5:$CB$183,H$9,FALSE))),"")</f>
        <v>2483.9276861110775</v>
      </c>
      <c r="I115" s="131">
        <f ca="1">IFERROR(IF((VLOOKUP($E115,'NEA Backsheet'!$D$5:$CB$183,I$9,FALSE))="","",(VLOOKUP($E115,'NEA Backsheet'!$D$5:$CB$183,I$9,FALSE))),"")</f>
        <v>2626.4960908213907</v>
      </c>
      <c r="J115" s="132">
        <f ca="1">IFERROR(IF((VLOOKUP($E115,'NEA Backsheet'!$D$5:$CB$183,J$9,FALSE))="","",(VLOOKUP($E115,'NEA Backsheet'!$D$5:$CB$183,J$9,FALSE))),"")</f>
        <v>2543.5164851715481</v>
      </c>
      <c r="K115" s="130">
        <f ca="1">IFERROR(IF((VLOOKUP($E115,'NEA Backsheet'!$D$5:$CB$183,K$9,FALSE))="","",(VLOOKUP($E115,'NEA Backsheet'!$D$5:$CB$183,K$9,FALSE))),"")</f>
        <v>0</v>
      </c>
      <c r="L115" s="131">
        <f ca="1">IFERROR(IF((VLOOKUP($E115,'NEA Backsheet'!$D$5:$CB$183,L$9,FALSE))="","",(VLOOKUP($E115,'NEA Backsheet'!$D$5:$CB$183,L$9,FALSE))),"")</f>
        <v>0</v>
      </c>
      <c r="M115" s="131">
        <f ca="1">IFERROR(IF((VLOOKUP($E115,'NEA Backsheet'!$D$5:$CB$183,M$9,FALSE))="","",(VLOOKUP($E115,'NEA Backsheet'!$D$5:$CB$183,M$9,FALSE))),"")</f>
        <v>0</v>
      </c>
      <c r="N115" s="133">
        <f ca="1">IFERROR(IF((VLOOKUP($E115,'NEA Backsheet'!$D$5:$CB$183,N$9,FALSE))="","",(VLOOKUP($E115,'NEA Backsheet'!$D$5:$CB$183,N$9,FALSE))),"")</f>
        <v>0</v>
      </c>
      <c r="O115" s="141">
        <f ca="1">IFERROR(IF((VLOOKUP($E115,'NEA Backsheet'!$D$5:$CB$183,O$9,FALSE))="","",(VLOOKUP($E115,'NEA Backsheet'!$D$5:$CB$183,O$9,FALSE))),"")</f>
        <v>2507.5173321533666</v>
      </c>
      <c r="P115" s="134">
        <f ca="1">IFERROR(IF((VLOOKUP($E115,'NEA Backsheet'!$D$5:$CB$183,P$9,FALSE))="","",(VLOOKUP($E115,'NEA Backsheet'!$D$5:$CB$183,P$9,FALSE))),"")</f>
        <v>0</v>
      </c>
      <c r="Q115" s="131">
        <f ca="1">IFERROR(IF((VLOOKUP($E115,'NEA Backsheet'!$D$5:$CB$183,Q$9,FALSE))="","",(VLOOKUP($E115,'NEA Backsheet'!$D$5:$CB$183,Q$9,FALSE))),"")</f>
        <v>0</v>
      </c>
      <c r="R115" s="133">
        <f ca="1">IFERROR(IF((VLOOKUP($E115,'NEA Backsheet'!$D$5:$CB$183,R$9,FALSE))="","",(VLOOKUP($E115,'NEA Backsheet'!$D$5:$CB$183,R$9,FALSE))),"")</f>
        <v>0</v>
      </c>
    </row>
    <row r="116" spans="1:18" ht="15" customHeight="1" x14ac:dyDescent="0.3">
      <c r="A116" s="60">
        <v>102</v>
      </c>
      <c r="B116" s="101" t="str">
        <f ca="1">IFERROR(IF((VLOOKUP($E116,'Org List'!$AJ$10:$AL$188,3,FALSE))="","",(VLOOKUP($E116,'Org List'!$AJ$10:$AL$188,3,FALSE))),"")</f>
        <v>North of England Commissioning Region</v>
      </c>
      <c r="C116" s="102" t="str">
        <f ca="1">IFERROR(IF((VLOOKUP($E116,'Org List'!$AO$10:$AQ$188,3,FALSE))="","",(VLOOKUP($E116,'Org List'!$AO$10:$AQ$188,3,FALSE))),"")</f>
        <v>North West Region</v>
      </c>
      <c r="D116" s="123" t="str">
        <f ca="1">IFERROR(IF((VLOOKUP($E116,'Org List'!$AT$10:$AV$188,3,FALSE))="","",(VLOOKUP($E116,'Org List'!$AT$10:$AV$188,3,FALSE))),"")</f>
        <v>NHS England North (Cheshire And Merseyside)</v>
      </c>
      <c r="E116" s="101" t="str">
        <f t="shared" ca="1" si="3"/>
        <v>E08000012</v>
      </c>
      <c r="F116" s="103" t="str">
        <f ca="1">IF(E116="","",VLOOKUP(E116,'Org List'!$J$9:$K$488,2,0))</f>
        <v>Liverpool</v>
      </c>
      <c r="G116" s="130">
        <f ca="1">IFERROR(IF((VLOOKUP($E116,'NEA Backsheet'!$D$5:$CB$183,G$9,FALSE))="","",(VLOOKUP($E116,'NEA Backsheet'!$D$5:$CB$183,G$9,FALSE))),"")</f>
        <v>3117.6908189194824</v>
      </c>
      <c r="H116" s="131">
        <f ca="1">IFERROR(IF((VLOOKUP($E116,'NEA Backsheet'!$D$5:$CB$183,H$9,FALSE))="","",(VLOOKUP($E116,'NEA Backsheet'!$D$5:$CB$183,H$9,FALSE))),"")</f>
        <v>3205.1200564828691</v>
      </c>
      <c r="I116" s="131">
        <f ca="1">IFERROR(IF((VLOOKUP($E116,'NEA Backsheet'!$D$5:$CB$183,I$9,FALSE))="","",(VLOOKUP($E116,'NEA Backsheet'!$D$5:$CB$183,I$9,FALSE))),"")</f>
        <v>3419.7261739703304</v>
      </c>
      <c r="J116" s="132">
        <f ca="1">IFERROR(IF((VLOOKUP($E116,'NEA Backsheet'!$D$5:$CB$183,J$9,FALSE))="","",(VLOOKUP($E116,'NEA Backsheet'!$D$5:$CB$183,J$9,FALSE))),"")</f>
        <v>3476.5700143811368</v>
      </c>
      <c r="K116" s="130">
        <f ca="1">IFERROR(IF((VLOOKUP($E116,'NEA Backsheet'!$D$5:$CB$183,K$9,FALSE))="","",(VLOOKUP($E116,'NEA Backsheet'!$D$5:$CB$183,K$9,FALSE))),"")</f>
        <v>0</v>
      </c>
      <c r="L116" s="131">
        <f ca="1">IFERROR(IF((VLOOKUP($E116,'NEA Backsheet'!$D$5:$CB$183,L$9,FALSE))="","",(VLOOKUP($E116,'NEA Backsheet'!$D$5:$CB$183,L$9,FALSE))),"")</f>
        <v>0</v>
      </c>
      <c r="M116" s="131">
        <f ca="1">IFERROR(IF((VLOOKUP($E116,'NEA Backsheet'!$D$5:$CB$183,M$9,FALSE))="","",(VLOOKUP($E116,'NEA Backsheet'!$D$5:$CB$183,M$9,FALSE))),"")</f>
        <v>0</v>
      </c>
      <c r="N116" s="133">
        <f ca="1">IFERROR(IF((VLOOKUP($E116,'NEA Backsheet'!$D$5:$CB$183,N$9,FALSE))="","",(VLOOKUP($E116,'NEA Backsheet'!$D$5:$CB$183,N$9,FALSE))),"")</f>
        <v>0</v>
      </c>
      <c r="O116" s="141">
        <f ca="1">IFERROR(IF((VLOOKUP($E116,'NEA Backsheet'!$D$5:$CB$183,O$9,FALSE))="","",(VLOOKUP($E116,'NEA Backsheet'!$D$5:$CB$183,O$9,FALSE))),"")</f>
        <v>3560.1952681649964</v>
      </c>
      <c r="P116" s="134">
        <f ca="1">IFERROR(IF((VLOOKUP($E116,'NEA Backsheet'!$D$5:$CB$183,P$9,FALSE))="","",(VLOOKUP($E116,'NEA Backsheet'!$D$5:$CB$183,P$9,FALSE))),"")</f>
        <v>0</v>
      </c>
      <c r="Q116" s="131">
        <f ca="1">IFERROR(IF((VLOOKUP($E116,'NEA Backsheet'!$D$5:$CB$183,Q$9,FALSE))="","",(VLOOKUP($E116,'NEA Backsheet'!$D$5:$CB$183,Q$9,FALSE))),"")</f>
        <v>0</v>
      </c>
      <c r="R116" s="133">
        <f ca="1">IFERROR(IF((VLOOKUP($E116,'NEA Backsheet'!$D$5:$CB$183,R$9,FALSE))="","",(VLOOKUP($E116,'NEA Backsheet'!$D$5:$CB$183,R$9,FALSE))),"")</f>
        <v>0</v>
      </c>
    </row>
    <row r="117" spans="1:18" ht="15" customHeight="1" x14ac:dyDescent="0.3">
      <c r="A117" s="60">
        <v>103</v>
      </c>
      <c r="B117" s="101" t="str">
        <f ca="1">IFERROR(IF((VLOOKUP($E117,'Org List'!$AJ$10:$AL$188,3,FALSE))="","",(VLOOKUP($E117,'Org List'!$AJ$10:$AL$188,3,FALSE))),"")</f>
        <v>Midlands and East of England Commissioning Region</v>
      </c>
      <c r="C117" s="102" t="str">
        <f ca="1">IFERROR(IF((VLOOKUP($E117,'Org List'!$AO$10:$AQ$188,3,FALSE))="","",(VLOOKUP($E117,'Org List'!$AO$10:$AQ$188,3,FALSE))),"")</f>
        <v>East Region</v>
      </c>
      <c r="D117" s="123" t="str">
        <f ca="1">IFERROR(IF((VLOOKUP($E117,'Org List'!$AT$10:$AV$188,3,FALSE))="","",(VLOOKUP($E117,'Org List'!$AT$10:$AV$188,3,FALSE))),"")</f>
        <v>NHS England Midlands And East (Central Midlands)</v>
      </c>
      <c r="E117" s="101" t="str">
        <f t="shared" ca="1" si="3"/>
        <v>E06000032</v>
      </c>
      <c r="F117" s="103" t="str">
        <f ca="1">IF(E117="","",VLOOKUP(E117,'Org List'!$J$9:$K$488,2,0))</f>
        <v>Luton</v>
      </c>
      <c r="G117" s="130">
        <f ca="1">IFERROR(IF((VLOOKUP($E117,'NEA Backsheet'!$D$5:$CB$183,G$9,FALSE))="","",(VLOOKUP($E117,'NEA Backsheet'!$D$5:$CB$183,G$9,FALSE))),"")</f>
        <v>3218.5903807940417</v>
      </c>
      <c r="H117" s="131">
        <f ca="1">IFERROR(IF((VLOOKUP($E117,'NEA Backsheet'!$D$5:$CB$183,H$9,FALSE))="","",(VLOOKUP($E117,'NEA Backsheet'!$D$5:$CB$183,H$9,FALSE))),"")</f>
        <v>3208.240424938992</v>
      </c>
      <c r="I117" s="131">
        <f ca="1">IFERROR(IF((VLOOKUP($E117,'NEA Backsheet'!$D$5:$CB$183,I$9,FALSE))="","",(VLOOKUP($E117,'NEA Backsheet'!$D$5:$CB$183,I$9,FALSE))),"")</f>
        <v>3441.8446697419295</v>
      </c>
      <c r="J117" s="132">
        <f ca="1">IFERROR(IF((VLOOKUP($E117,'NEA Backsheet'!$D$5:$CB$183,J$9,FALSE))="","",(VLOOKUP($E117,'NEA Backsheet'!$D$5:$CB$183,J$9,FALSE))),"")</f>
        <v>3285.7323994122271</v>
      </c>
      <c r="K117" s="130">
        <f ca="1">IFERROR(IF((VLOOKUP($E117,'NEA Backsheet'!$D$5:$CB$183,K$9,FALSE))="","",(VLOOKUP($E117,'NEA Backsheet'!$D$5:$CB$183,K$9,FALSE))),"")</f>
        <v>0</v>
      </c>
      <c r="L117" s="131">
        <f ca="1">IFERROR(IF((VLOOKUP($E117,'NEA Backsheet'!$D$5:$CB$183,L$9,FALSE))="","",(VLOOKUP($E117,'NEA Backsheet'!$D$5:$CB$183,L$9,FALSE))),"")</f>
        <v>0</v>
      </c>
      <c r="M117" s="131">
        <f ca="1">IFERROR(IF((VLOOKUP($E117,'NEA Backsheet'!$D$5:$CB$183,M$9,FALSE))="","",(VLOOKUP($E117,'NEA Backsheet'!$D$5:$CB$183,M$9,FALSE))),"")</f>
        <v>0</v>
      </c>
      <c r="N117" s="133">
        <f ca="1">IFERROR(IF((VLOOKUP($E117,'NEA Backsheet'!$D$5:$CB$183,N$9,FALSE))="","",(VLOOKUP($E117,'NEA Backsheet'!$D$5:$CB$183,N$9,FALSE))),"")</f>
        <v>0</v>
      </c>
      <c r="O117" s="141">
        <f ca="1">IFERROR(IF((VLOOKUP($E117,'NEA Backsheet'!$D$5:$CB$183,O$9,FALSE))="","",(VLOOKUP($E117,'NEA Backsheet'!$D$5:$CB$183,O$9,FALSE))),"")</f>
        <v>3141.3834241808408</v>
      </c>
      <c r="P117" s="134">
        <f ca="1">IFERROR(IF((VLOOKUP($E117,'NEA Backsheet'!$D$5:$CB$183,P$9,FALSE))="","",(VLOOKUP($E117,'NEA Backsheet'!$D$5:$CB$183,P$9,FALSE))),"")</f>
        <v>0</v>
      </c>
      <c r="Q117" s="131">
        <f ca="1">IFERROR(IF((VLOOKUP($E117,'NEA Backsheet'!$D$5:$CB$183,Q$9,FALSE))="","",(VLOOKUP($E117,'NEA Backsheet'!$D$5:$CB$183,Q$9,FALSE))),"")</f>
        <v>0</v>
      </c>
      <c r="R117" s="133">
        <f ca="1">IFERROR(IF((VLOOKUP($E117,'NEA Backsheet'!$D$5:$CB$183,R$9,FALSE))="","",(VLOOKUP($E117,'NEA Backsheet'!$D$5:$CB$183,R$9,FALSE))),"")</f>
        <v>0</v>
      </c>
    </row>
    <row r="118" spans="1:18" ht="15" customHeight="1" x14ac:dyDescent="0.3">
      <c r="A118" s="60">
        <v>104</v>
      </c>
      <c r="B118" s="101" t="str">
        <f ca="1">IFERROR(IF((VLOOKUP($E118,'Org List'!$AJ$10:$AL$188,3,FALSE))="","",(VLOOKUP($E118,'Org List'!$AJ$10:$AL$188,3,FALSE))),"")</f>
        <v>North of England Commissioning Region</v>
      </c>
      <c r="C118" s="102" t="str">
        <f ca="1">IFERROR(IF((VLOOKUP($E118,'Org List'!$AO$10:$AQ$188,3,FALSE))="","",(VLOOKUP($E118,'Org List'!$AO$10:$AQ$188,3,FALSE))),"")</f>
        <v>North West Region</v>
      </c>
      <c r="D118" s="123" t="str">
        <f ca="1">IFERROR(IF((VLOOKUP($E118,'Org List'!$AT$10:$AV$188,3,FALSE))="","",(VLOOKUP($E118,'Org List'!$AT$10:$AV$188,3,FALSE))),"")</f>
        <v>NHS England North (Greater Manchester)</v>
      </c>
      <c r="E118" s="101" t="str">
        <f t="shared" ca="1" si="3"/>
        <v>E08000003</v>
      </c>
      <c r="F118" s="103" t="str">
        <f ca="1">IF(E118="","",VLOOKUP(E118,'Org List'!$J$9:$K$488,2,0))</f>
        <v>Manchester</v>
      </c>
      <c r="G118" s="130">
        <f ca="1">IFERROR(IF((VLOOKUP($E118,'NEA Backsheet'!$D$5:$CB$183,G$9,FALSE))="","",(VLOOKUP($E118,'NEA Backsheet'!$D$5:$CB$183,G$9,FALSE))),"")</f>
        <v>2867.7798315517193</v>
      </c>
      <c r="H118" s="131">
        <f ca="1">IFERROR(IF((VLOOKUP($E118,'NEA Backsheet'!$D$5:$CB$183,H$9,FALSE))="","",(VLOOKUP($E118,'NEA Backsheet'!$D$5:$CB$183,H$9,FALSE))),"")</f>
        <v>2949.9789159751313</v>
      </c>
      <c r="I118" s="131">
        <f ca="1">IFERROR(IF((VLOOKUP($E118,'NEA Backsheet'!$D$5:$CB$183,I$9,FALSE))="","",(VLOOKUP($E118,'NEA Backsheet'!$D$5:$CB$183,I$9,FALSE))),"")</f>
        <v>3172.4270953006085</v>
      </c>
      <c r="J118" s="132">
        <f ca="1">IFERROR(IF((VLOOKUP($E118,'NEA Backsheet'!$D$5:$CB$183,J$9,FALSE))="","",(VLOOKUP($E118,'NEA Backsheet'!$D$5:$CB$183,J$9,FALSE))),"")</f>
        <v>3067.6499698301</v>
      </c>
      <c r="K118" s="130">
        <f ca="1">IFERROR(IF((VLOOKUP($E118,'NEA Backsheet'!$D$5:$CB$183,K$9,FALSE))="","",(VLOOKUP($E118,'NEA Backsheet'!$D$5:$CB$183,K$9,FALSE))),"")</f>
        <v>0</v>
      </c>
      <c r="L118" s="131">
        <f ca="1">IFERROR(IF((VLOOKUP($E118,'NEA Backsheet'!$D$5:$CB$183,L$9,FALSE))="","",(VLOOKUP($E118,'NEA Backsheet'!$D$5:$CB$183,L$9,FALSE))),"")</f>
        <v>0</v>
      </c>
      <c r="M118" s="131">
        <f ca="1">IFERROR(IF((VLOOKUP($E118,'NEA Backsheet'!$D$5:$CB$183,M$9,FALSE))="","",(VLOOKUP($E118,'NEA Backsheet'!$D$5:$CB$183,M$9,FALSE))),"")</f>
        <v>0</v>
      </c>
      <c r="N118" s="133">
        <f ca="1">IFERROR(IF((VLOOKUP($E118,'NEA Backsheet'!$D$5:$CB$183,N$9,FALSE))="","",(VLOOKUP($E118,'NEA Backsheet'!$D$5:$CB$183,N$9,FALSE))),"")</f>
        <v>0</v>
      </c>
      <c r="O118" s="141">
        <f ca="1">IFERROR(IF((VLOOKUP($E118,'NEA Backsheet'!$D$5:$CB$183,O$9,FALSE))="","",(VLOOKUP($E118,'NEA Backsheet'!$D$5:$CB$183,O$9,FALSE))),"")</f>
        <v>3137.0345311923847</v>
      </c>
      <c r="P118" s="134">
        <f ca="1">IFERROR(IF((VLOOKUP($E118,'NEA Backsheet'!$D$5:$CB$183,P$9,FALSE))="","",(VLOOKUP($E118,'NEA Backsheet'!$D$5:$CB$183,P$9,FALSE))),"")</f>
        <v>0</v>
      </c>
      <c r="Q118" s="131">
        <f ca="1">IFERROR(IF((VLOOKUP($E118,'NEA Backsheet'!$D$5:$CB$183,Q$9,FALSE))="","",(VLOOKUP($E118,'NEA Backsheet'!$D$5:$CB$183,Q$9,FALSE))),"")</f>
        <v>0</v>
      </c>
      <c r="R118" s="133">
        <f ca="1">IFERROR(IF((VLOOKUP($E118,'NEA Backsheet'!$D$5:$CB$183,R$9,FALSE))="","",(VLOOKUP($E118,'NEA Backsheet'!$D$5:$CB$183,R$9,FALSE))),"")</f>
        <v>0</v>
      </c>
    </row>
    <row r="119" spans="1:18" ht="15" customHeight="1" x14ac:dyDescent="0.3">
      <c r="A119" s="60">
        <v>105</v>
      </c>
      <c r="B119" s="101" t="str">
        <f ca="1">IFERROR(IF((VLOOKUP($E119,'Org List'!$AJ$10:$AL$188,3,FALSE))="","",(VLOOKUP($E119,'Org List'!$AJ$10:$AL$188,3,FALSE))),"")</f>
        <v>South East England Commissioning Region</v>
      </c>
      <c r="C119" s="102" t="str">
        <f ca="1">IFERROR(IF((VLOOKUP($E119,'Org List'!$AO$10:$AQ$188,3,FALSE))="","",(VLOOKUP($E119,'Org List'!$AO$10:$AQ$188,3,FALSE))),"")</f>
        <v>South East Region</v>
      </c>
      <c r="D119" s="123" t="str">
        <f ca="1">IFERROR(IF((VLOOKUP($E119,'Org List'!$AT$10:$AV$188,3,FALSE))="","",(VLOOKUP($E119,'Org List'!$AT$10:$AV$188,3,FALSE))),"")</f>
        <v>NHS England South East (Kent, Surrey and Sussex)</v>
      </c>
      <c r="E119" s="101" t="str">
        <f t="shared" ca="1" si="3"/>
        <v>E06000035</v>
      </c>
      <c r="F119" s="103" t="str">
        <f ca="1">IF(E119="","",VLOOKUP(E119,'Org List'!$J$9:$K$488,2,0))</f>
        <v>Medway</v>
      </c>
      <c r="G119" s="130">
        <f ca="1">IFERROR(IF((VLOOKUP($E119,'NEA Backsheet'!$D$5:$CB$183,G$9,FALSE))="","",(VLOOKUP($E119,'NEA Backsheet'!$D$5:$CB$183,G$9,FALSE))),"")</f>
        <v>2710.6165695944992</v>
      </c>
      <c r="H119" s="131">
        <f ca="1">IFERROR(IF((VLOOKUP($E119,'NEA Backsheet'!$D$5:$CB$183,H$9,FALSE))="","",(VLOOKUP($E119,'NEA Backsheet'!$D$5:$CB$183,H$9,FALSE))),"")</f>
        <v>2721.3250132986177</v>
      </c>
      <c r="I119" s="131">
        <f ca="1">IFERROR(IF((VLOOKUP($E119,'NEA Backsheet'!$D$5:$CB$183,I$9,FALSE))="","",(VLOOKUP($E119,'NEA Backsheet'!$D$5:$CB$183,I$9,FALSE))),"")</f>
        <v>2867.0277705137992</v>
      </c>
      <c r="J119" s="132">
        <f ca="1">IFERROR(IF((VLOOKUP($E119,'NEA Backsheet'!$D$5:$CB$183,J$9,FALSE))="","",(VLOOKUP($E119,'NEA Backsheet'!$D$5:$CB$183,J$9,FALSE))),"")</f>
        <v>2582.6762026836673</v>
      </c>
      <c r="K119" s="130">
        <f ca="1">IFERROR(IF((VLOOKUP($E119,'NEA Backsheet'!$D$5:$CB$183,K$9,FALSE))="","",(VLOOKUP($E119,'NEA Backsheet'!$D$5:$CB$183,K$9,FALSE))),"")</f>
        <v>0</v>
      </c>
      <c r="L119" s="131">
        <f ca="1">IFERROR(IF((VLOOKUP($E119,'NEA Backsheet'!$D$5:$CB$183,L$9,FALSE))="","",(VLOOKUP($E119,'NEA Backsheet'!$D$5:$CB$183,L$9,FALSE))),"")</f>
        <v>0</v>
      </c>
      <c r="M119" s="131">
        <f ca="1">IFERROR(IF((VLOOKUP($E119,'NEA Backsheet'!$D$5:$CB$183,M$9,FALSE))="","",(VLOOKUP($E119,'NEA Backsheet'!$D$5:$CB$183,M$9,FALSE))),"")</f>
        <v>0</v>
      </c>
      <c r="N119" s="133">
        <f ca="1">IFERROR(IF((VLOOKUP($E119,'NEA Backsheet'!$D$5:$CB$183,N$9,FALSE))="","",(VLOOKUP($E119,'NEA Backsheet'!$D$5:$CB$183,N$9,FALSE))),"")</f>
        <v>0</v>
      </c>
      <c r="O119" s="141">
        <f ca="1">IFERROR(IF((VLOOKUP($E119,'NEA Backsheet'!$D$5:$CB$183,O$9,FALSE))="","",(VLOOKUP($E119,'NEA Backsheet'!$D$5:$CB$183,O$9,FALSE))),"")</f>
        <v>2628.1926542652254</v>
      </c>
      <c r="P119" s="134">
        <f ca="1">IFERROR(IF((VLOOKUP($E119,'NEA Backsheet'!$D$5:$CB$183,P$9,FALSE))="","",(VLOOKUP($E119,'NEA Backsheet'!$D$5:$CB$183,P$9,FALSE))),"")</f>
        <v>0</v>
      </c>
      <c r="Q119" s="131">
        <f ca="1">IFERROR(IF((VLOOKUP($E119,'NEA Backsheet'!$D$5:$CB$183,Q$9,FALSE))="","",(VLOOKUP($E119,'NEA Backsheet'!$D$5:$CB$183,Q$9,FALSE))),"")</f>
        <v>0</v>
      </c>
      <c r="R119" s="133">
        <f ca="1">IFERROR(IF((VLOOKUP($E119,'NEA Backsheet'!$D$5:$CB$183,R$9,FALSE))="","",(VLOOKUP($E119,'NEA Backsheet'!$D$5:$CB$183,R$9,FALSE))),"")</f>
        <v>0</v>
      </c>
    </row>
    <row r="120" spans="1:18" ht="15" customHeight="1" x14ac:dyDescent="0.3">
      <c r="A120" s="60">
        <v>106</v>
      </c>
      <c r="B120" s="101" t="str">
        <f ca="1">IFERROR(IF((VLOOKUP($E120,'Org List'!$AJ$10:$AL$188,3,FALSE))="","",(VLOOKUP($E120,'Org List'!$AJ$10:$AL$188,3,FALSE))),"")</f>
        <v>London Commissioning Region</v>
      </c>
      <c r="C120" s="102" t="str">
        <f ca="1">IFERROR(IF((VLOOKUP($E120,'Org List'!$AO$10:$AQ$188,3,FALSE))="","",(VLOOKUP($E120,'Org List'!$AO$10:$AQ$188,3,FALSE))),"")</f>
        <v>London Region</v>
      </c>
      <c r="D120" s="123" t="str">
        <f ca="1">IFERROR(IF((VLOOKUP($E120,'Org List'!$AT$10:$AV$188,3,FALSE))="","",(VLOOKUP($E120,'Org List'!$AT$10:$AV$188,3,FALSE))),"")</f>
        <v>NHS England London</v>
      </c>
      <c r="E120" s="101" t="str">
        <f t="shared" ca="1" si="3"/>
        <v>E09000024</v>
      </c>
      <c r="F120" s="103" t="str">
        <f ca="1">IF(E120="","",VLOOKUP(E120,'Org List'!$J$9:$K$488,2,0))</f>
        <v>Merton</v>
      </c>
      <c r="G120" s="130">
        <f ca="1">IFERROR(IF((VLOOKUP($E120,'NEA Backsheet'!$D$5:$CB$183,G$9,FALSE))="","",(VLOOKUP($E120,'NEA Backsheet'!$D$5:$CB$183,G$9,FALSE))),"")</f>
        <v>2614.0078062883204</v>
      </c>
      <c r="H120" s="131">
        <f ca="1">IFERROR(IF((VLOOKUP($E120,'NEA Backsheet'!$D$5:$CB$183,H$9,FALSE))="","",(VLOOKUP($E120,'NEA Backsheet'!$D$5:$CB$183,H$9,FALSE))),"")</f>
        <v>2589.7046240437903</v>
      </c>
      <c r="I120" s="131">
        <f ca="1">IFERROR(IF((VLOOKUP($E120,'NEA Backsheet'!$D$5:$CB$183,I$9,FALSE))="","",(VLOOKUP($E120,'NEA Backsheet'!$D$5:$CB$183,I$9,FALSE))),"")</f>
        <v>2613.0664676898086</v>
      </c>
      <c r="J120" s="132">
        <f ca="1">IFERROR(IF((VLOOKUP($E120,'NEA Backsheet'!$D$5:$CB$183,J$9,FALSE))="","",(VLOOKUP($E120,'NEA Backsheet'!$D$5:$CB$183,J$9,FALSE))),"")</f>
        <v>2578.2468450147499</v>
      </c>
      <c r="K120" s="130">
        <f ca="1">IFERROR(IF((VLOOKUP($E120,'NEA Backsheet'!$D$5:$CB$183,K$9,FALSE))="","",(VLOOKUP($E120,'NEA Backsheet'!$D$5:$CB$183,K$9,FALSE))),"")</f>
        <v>0</v>
      </c>
      <c r="L120" s="131">
        <f ca="1">IFERROR(IF((VLOOKUP($E120,'NEA Backsheet'!$D$5:$CB$183,L$9,FALSE))="","",(VLOOKUP($E120,'NEA Backsheet'!$D$5:$CB$183,L$9,FALSE))),"")</f>
        <v>0</v>
      </c>
      <c r="M120" s="131">
        <f ca="1">IFERROR(IF((VLOOKUP($E120,'NEA Backsheet'!$D$5:$CB$183,M$9,FALSE))="","",(VLOOKUP($E120,'NEA Backsheet'!$D$5:$CB$183,M$9,FALSE))),"")</f>
        <v>0</v>
      </c>
      <c r="N120" s="133">
        <f ca="1">IFERROR(IF((VLOOKUP($E120,'NEA Backsheet'!$D$5:$CB$183,N$9,FALSE))="","",(VLOOKUP($E120,'NEA Backsheet'!$D$5:$CB$183,N$9,FALSE))),"")</f>
        <v>0</v>
      </c>
      <c r="O120" s="141">
        <f ca="1">IFERROR(IF((VLOOKUP($E120,'NEA Backsheet'!$D$5:$CB$183,O$9,FALSE))="","",(VLOOKUP($E120,'NEA Backsheet'!$D$5:$CB$183,O$9,FALSE))),"")</f>
        <v>2595.0436513625727</v>
      </c>
      <c r="P120" s="134">
        <f ca="1">IFERROR(IF((VLOOKUP($E120,'NEA Backsheet'!$D$5:$CB$183,P$9,FALSE))="","",(VLOOKUP($E120,'NEA Backsheet'!$D$5:$CB$183,P$9,FALSE))),"")</f>
        <v>0</v>
      </c>
      <c r="Q120" s="131">
        <f ca="1">IFERROR(IF((VLOOKUP($E120,'NEA Backsheet'!$D$5:$CB$183,Q$9,FALSE))="","",(VLOOKUP($E120,'NEA Backsheet'!$D$5:$CB$183,Q$9,FALSE))),"")</f>
        <v>0</v>
      </c>
      <c r="R120" s="133">
        <f ca="1">IFERROR(IF((VLOOKUP($E120,'NEA Backsheet'!$D$5:$CB$183,R$9,FALSE))="","",(VLOOKUP($E120,'NEA Backsheet'!$D$5:$CB$183,R$9,FALSE))),"")</f>
        <v>0</v>
      </c>
    </row>
    <row r="121" spans="1:18" ht="15" customHeight="1" x14ac:dyDescent="0.3">
      <c r="A121" s="60">
        <v>107</v>
      </c>
      <c r="B121" s="101" t="str">
        <f ca="1">IFERROR(IF((VLOOKUP($E121,'Org List'!$AJ$10:$AL$188,3,FALSE))="","",(VLOOKUP($E121,'Org List'!$AJ$10:$AL$188,3,FALSE))),"")</f>
        <v>North of England Commissioning Region</v>
      </c>
      <c r="C121" s="102" t="str">
        <f ca="1">IFERROR(IF((VLOOKUP($E121,'Org List'!$AO$10:$AQ$188,3,FALSE))="","",(VLOOKUP($E121,'Org List'!$AO$10:$AQ$188,3,FALSE))),"")</f>
        <v>North East Region</v>
      </c>
      <c r="D121" s="123" t="str">
        <f ca="1">IFERROR(IF((VLOOKUP($E121,'Org List'!$AT$10:$AV$188,3,FALSE))="","",(VLOOKUP($E121,'Org List'!$AT$10:$AV$188,3,FALSE))),"")</f>
        <v>NHS England North (Cumbria And North East)</v>
      </c>
      <c r="E121" s="101" t="str">
        <f t="shared" ca="1" si="3"/>
        <v>E06000002</v>
      </c>
      <c r="F121" s="103" t="str">
        <f ca="1">IF(E121="","",VLOOKUP(E121,'Org List'!$J$9:$K$488,2,0))</f>
        <v>Middlesbrough</v>
      </c>
      <c r="G121" s="130">
        <f ca="1">IFERROR(IF((VLOOKUP($E121,'NEA Backsheet'!$D$5:$CB$183,G$9,FALSE))="","",(VLOOKUP($E121,'NEA Backsheet'!$D$5:$CB$183,G$9,FALSE))),"")</f>
        <v>3191.3047356508782</v>
      </c>
      <c r="H121" s="131">
        <f ca="1">IFERROR(IF((VLOOKUP($E121,'NEA Backsheet'!$D$5:$CB$183,H$9,FALSE))="","",(VLOOKUP($E121,'NEA Backsheet'!$D$5:$CB$183,H$9,FALSE))),"")</f>
        <v>3262.3217284743591</v>
      </c>
      <c r="I121" s="131">
        <f ca="1">IFERROR(IF((VLOOKUP($E121,'NEA Backsheet'!$D$5:$CB$183,I$9,FALSE))="","",(VLOOKUP($E121,'NEA Backsheet'!$D$5:$CB$183,I$9,FALSE))),"")</f>
        <v>3482.3466054013484</v>
      </c>
      <c r="J121" s="132">
        <f ca="1">IFERROR(IF((VLOOKUP($E121,'NEA Backsheet'!$D$5:$CB$183,J$9,FALSE))="","",(VLOOKUP($E121,'NEA Backsheet'!$D$5:$CB$183,J$9,FALSE))),"")</f>
        <v>3429.9457557728533</v>
      </c>
      <c r="K121" s="130">
        <f ca="1">IFERROR(IF((VLOOKUP($E121,'NEA Backsheet'!$D$5:$CB$183,K$9,FALSE))="","",(VLOOKUP($E121,'NEA Backsheet'!$D$5:$CB$183,K$9,FALSE))),"")</f>
        <v>0</v>
      </c>
      <c r="L121" s="131">
        <f ca="1">IFERROR(IF((VLOOKUP($E121,'NEA Backsheet'!$D$5:$CB$183,L$9,FALSE))="","",(VLOOKUP($E121,'NEA Backsheet'!$D$5:$CB$183,L$9,FALSE))),"")</f>
        <v>0</v>
      </c>
      <c r="M121" s="131">
        <f ca="1">IFERROR(IF((VLOOKUP($E121,'NEA Backsheet'!$D$5:$CB$183,M$9,FALSE))="","",(VLOOKUP($E121,'NEA Backsheet'!$D$5:$CB$183,M$9,FALSE))),"")</f>
        <v>0</v>
      </c>
      <c r="N121" s="133">
        <f ca="1">IFERROR(IF((VLOOKUP($E121,'NEA Backsheet'!$D$5:$CB$183,N$9,FALSE))="","",(VLOOKUP($E121,'NEA Backsheet'!$D$5:$CB$183,N$9,FALSE))),"")</f>
        <v>0</v>
      </c>
      <c r="O121" s="141">
        <f ca="1">IFERROR(IF((VLOOKUP($E121,'NEA Backsheet'!$D$5:$CB$183,O$9,FALSE))="","",(VLOOKUP($E121,'NEA Backsheet'!$D$5:$CB$183,O$9,FALSE))),"")</f>
        <v>3461.5858937911448</v>
      </c>
      <c r="P121" s="134">
        <f ca="1">IFERROR(IF((VLOOKUP($E121,'NEA Backsheet'!$D$5:$CB$183,P$9,FALSE))="","",(VLOOKUP($E121,'NEA Backsheet'!$D$5:$CB$183,P$9,FALSE))),"")</f>
        <v>0</v>
      </c>
      <c r="Q121" s="131">
        <f ca="1">IFERROR(IF((VLOOKUP($E121,'NEA Backsheet'!$D$5:$CB$183,Q$9,FALSE))="","",(VLOOKUP($E121,'NEA Backsheet'!$D$5:$CB$183,Q$9,FALSE))),"")</f>
        <v>0</v>
      </c>
      <c r="R121" s="133">
        <f ca="1">IFERROR(IF((VLOOKUP($E121,'NEA Backsheet'!$D$5:$CB$183,R$9,FALSE))="","",(VLOOKUP($E121,'NEA Backsheet'!$D$5:$CB$183,R$9,FALSE))),"")</f>
        <v>0</v>
      </c>
    </row>
    <row r="122" spans="1:18" ht="15" customHeight="1" x14ac:dyDescent="0.3">
      <c r="A122" s="60">
        <v>108</v>
      </c>
      <c r="B122" s="101" t="str">
        <f ca="1">IFERROR(IF((VLOOKUP($E122,'Org List'!$AJ$10:$AL$188,3,FALSE))="","",(VLOOKUP($E122,'Org List'!$AJ$10:$AL$188,3,FALSE))),"")</f>
        <v>Midlands and East of England Commissioning Region</v>
      </c>
      <c r="C122" s="102" t="str">
        <f ca="1">IFERROR(IF((VLOOKUP($E122,'Org List'!$AO$10:$AQ$188,3,FALSE))="","",(VLOOKUP($E122,'Org List'!$AO$10:$AQ$188,3,FALSE))),"")</f>
        <v>South East Region</v>
      </c>
      <c r="D122" s="123" t="str">
        <f ca="1">IFERROR(IF((VLOOKUP($E122,'Org List'!$AT$10:$AV$188,3,FALSE))="","",(VLOOKUP($E122,'Org List'!$AT$10:$AV$188,3,FALSE))),"")</f>
        <v>NHS England Midlands And East (Central Midlands)</v>
      </c>
      <c r="E122" s="101" t="str">
        <f t="shared" ca="1" si="3"/>
        <v>E06000042</v>
      </c>
      <c r="F122" s="103" t="str">
        <f ca="1">IF(E122="","",VLOOKUP(E122,'Org List'!$J$9:$K$488,2,0))</f>
        <v>Milton Keynes</v>
      </c>
      <c r="G122" s="130">
        <f ca="1">IFERROR(IF((VLOOKUP($E122,'NEA Backsheet'!$D$5:$CB$183,G$9,FALSE))="","",(VLOOKUP($E122,'NEA Backsheet'!$D$5:$CB$183,G$9,FALSE))),"")</f>
        <v>2558.8941584650629</v>
      </c>
      <c r="H122" s="131">
        <f ca="1">IFERROR(IF((VLOOKUP($E122,'NEA Backsheet'!$D$5:$CB$183,H$9,FALSE))="","",(VLOOKUP($E122,'NEA Backsheet'!$D$5:$CB$183,H$9,FALSE))),"")</f>
        <v>2563.467254688243</v>
      </c>
      <c r="I122" s="131">
        <f ca="1">IFERROR(IF((VLOOKUP($E122,'NEA Backsheet'!$D$5:$CB$183,I$9,FALSE))="","",(VLOOKUP($E122,'NEA Backsheet'!$D$5:$CB$183,I$9,FALSE))),"")</f>
        <v>2690.4345946475837</v>
      </c>
      <c r="J122" s="132">
        <f ca="1">IFERROR(IF((VLOOKUP($E122,'NEA Backsheet'!$D$5:$CB$183,J$9,FALSE))="","",(VLOOKUP($E122,'NEA Backsheet'!$D$5:$CB$183,J$9,FALSE))),"")</f>
        <v>2554.9963733234417</v>
      </c>
      <c r="K122" s="130">
        <f ca="1">IFERROR(IF((VLOOKUP($E122,'NEA Backsheet'!$D$5:$CB$183,K$9,FALSE))="","",(VLOOKUP($E122,'NEA Backsheet'!$D$5:$CB$183,K$9,FALSE))),"")</f>
        <v>0</v>
      </c>
      <c r="L122" s="131">
        <f ca="1">IFERROR(IF((VLOOKUP($E122,'NEA Backsheet'!$D$5:$CB$183,L$9,FALSE))="","",(VLOOKUP($E122,'NEA Backsheet'!$D$5:$CB$183,L$9,FALSE))),"")</f>
        <v>0</v>
      </c>
      <c r="M122" s="131">
        <f ca="1">IFERROR(IF((VLOOKUP($E122,'NEA Backsheet'!$D$5:$CB$183,M$9,FALSE))="","",(VLOOKUP($E122,'NEA Backsheet'!$D$5:$CB$183,M$9,FALSE))),"")</f>
        <v>0</v>
      </c>
      <c r="N122" s="133">
        <f ca="1">IFERROR(IF((VLOOKUP($E122,'NEA Backsheet'!$D$5:$CB$183,N$9,FALSE))="","",(VLOOKUP($E122,'NEA Backsheet'!$D$5:$CB$183,N$9,FALSE))),"")</f>
        <v>0</v>
      </c>
      <c r="O122" s="141">
        <f ca="1">IFERROR(IF((VLOOKUP($E122,'NEA Backsheet'!$D$5:$CB$183,O$9,FALSE))="","",(VLOOKUP($E122,'NEA Backsheet'!$D$5:$CB$183,O$9,FALSE))),"")</f>
        <v>2559.9492363280083</v>
      </c>
      <c r="P122" s="134">
        <f ca="1">IFERROR(IF((VLOOKUP($E122,'NEA Backsheet'!$D$5:$CB$183,P$9,FALSE))="","",(VLOOKUP($E122,'NEA Backsheet'!$D$5:$CB$183,P$9,FALSE))),"")</f>
        <v>0</v>
      </c>
      <c r="Q122" s="131">
        <f ca="1">IFERROR(IF((VLOOKUP($E122,'NEA Backsheet'!$D$5:$CB$183,Q$9,FALSE))="","",(VLOOKUP($E122,'NEA Backsheet'!$D$5:$CB$183,Q$9,FALSE))),"")</f>
        <v>0</v>
      </c>
      <c r="R122" s="133">
        <f ca="1">IFERROR(IF((VLOOKUP($E122,'NEA Backsheet'!$D$5:$CB$183,R$9,FALSE))="","",(VLOOKUP($E122,'NEA Backsheet'!$D$5:$CB$183,R$9,FALSE))),"")</f>
        <v>0</v>
      </c>
    </row>
    <row r="123" spans="1:18" ht="15" customHeight="1" x14ac:dyDescent="0.3">
      <c r="A123" s="60">
        <v>109</v>
      </c>
      <c r="B123" s="101" t="str">
        <f ca="1">IFERROR(IF((VLOOKUP($E123,'Org List'!$AJ$10:$AL$188,3,FALSE))="","",(VLOOKUP($E123,'Org List'!$AJ$10:$AL$188,3,FALSE))),"")</f>
        <v>North of England Commissioning Region</v>
      </c>
      <c r="C123" s="102" t="str">
        <f ca="1">IFERROR(IF((VLOOKUP($E123,'Org List'!$AO$10:$AQ$188,3,FALSE))="","",(VLOOKUP($E123,'Org List'!$AO$10:$AQ$188,3,FALSE))),"")</f>
        <v>North East Region</v>
      </c>
      <c r="D123" s="123" t="str">
        <f ca="1">IFERROR(IF((VLOOKUP($E123,'Org List'!$AT$10:$AV$188,3,FALSE))="","",(VLOOKUP($E123,'Org List'!$AT$10:$AV$188,3,FALSE))),"")</f>
        <v>NHS England North (Cumbria And North East)</v>
      </c>
      <c r="E123" s="101" t="str">
        <f t="shared" ca="1" si="3"/>
        <v>E08000021</v>
      </c>
      <c r="F123" s="103" t="str">
        <f ca="1">IF(E123="","",VLOOKUP(E123,'Org List'!$J$9:$K$488,2,0))</f>
        <v>Newcastle upon Tyne</v>
      </c>
      <c r="G123" s="130">
        <f ca="1">IFERROR(IF((VLOOKUP($E123,'NEA Backsheet'!$D$5:$CB$183,G$9,FALSE))="","",(VLOOKUP($E123,'NEA Backsheet'!$D$5:$CB$183,G$9,FALSE))),"")</f>
        <v>2757.5589456170214</v>
      </c>
      <c r="H123" s="131">
        <f ca="1">IFERROR(IF((VLOOKUP($E123,'NEA Backsheet'!$D$5:$CB$183,H$9,FALSE))="","",(VLOOKUP($E123,'NEA Backsheet'!$D$5:$CB$183,H$9,FALSE))),"")</f>
        <v>2813.6756216643912</v>
      </c>
      <c r="I123" s="131">
        <f ca="1">IFERROR(IF((VLOOKUP($E123,'NEA Backsheet'!$D$5:$CB$183,I$9,FALSE))="","",(VLOOKUP($E123,'NEA Backsheet'!$D$5:$CB$183,I$9,FALSE))),"")</f>
        <v>2932.4270340254579</v>
      </c>
      <c r="J123" s="132">
        <f ca="1">IFERROR(IF((VLOOKUP($E123,'NEA Backsheet'!$D$5:$CB$183,J$9,FALSE))="","",(VLOOKUP($E123,'NEA Backsheet'!$D$5:$CB$183,J$9,FALSE))),"")</f>
        <v>2883.4432627463657</v>
      </c>
      <c r="K123" s="130">
        <f ca="1">IFERROR(IF((VLOOKUP($E123,'NEA Backsheet'!$D$5:$CB$183,K$9,FALSE))="","",(VLOOKUP($E123,'NEA Backsheet'!$D$5:$CB$183,K$9,FALSE))),"")</f>
        <v>0</v>
      </c>
      <c r="L123" s="131">
        <f ca="1">IFERROR(IF((VLOOKUP($E123,'NEA Backsheet'!$D$5:$CB$183,L$9,FALSE))="","",(VLOOKUP($E123,'NEA Backsheet'!$D$5:$CB$183,L$9,FALSE))),"")</f>
        <v>0</v>
      </c>
      <c r="M123" s="131">
        <f ca="1">IFERROR(IF((VLOOKUP($E123,'NEA Backsheet'!$D$5:$CB$183,M$9,FALSE))="","",(VLOOKUP($E123,'NEA Backsheet'!$D$5:$CB$183,M$9,FALSE))),"")</f>
        <v>0</v>
      </c>
      <c r="N123" s="133">
        <f ca="1">IFERROR(IF((VLOOKUP($E123,'NEA Backsheet'!$D$5:$CB$183,N$9,FALSE))="","",(VLOOKUP($E123,'NEA Backsheet'!$D$5:$CB$183,N$9,FALSE))),"")</f>
        <v>0</v>
      </c>
      <c r="O123" s="141">
        <f ca="1">IFERROR(IF((VLOOKUP($E123,'NEA Backsheet'!$D$5:$CB$183,O$9,FALSE))="","",(VLOOKUP($E123,'NEA Backsheet'!$D$5:$CB$183,O$9,FALSE))),"")</f>
        <v>2835.9195469505416</v>
      </c>
      <c r="P123" s="134">
        <f ca="1">IFERROR(IF((VLOOKUP($E123,'NEA Backsheet'!$D$5:$CB$183,P$9,FALSE))="","",(VLOOKUP($E123,'NEA Backsheet'!$D$5:$CB$183,P$9,FALSE))),"")</f>
        <v>0</v>
      </c>
      <c r="Q123" s="131">
        <f ca="1">IFERROR(IF((VLOOKUP($E123,'NEA Backsheet'!$D$5:$CB$183,Q$9,FALSE))="","",(VLOOKUP($E123,'NEA Backsheet'!$D$5:$CB$183,Q$9,FALSE))),"")</f>
        <v>0</v>
      </c>
      <c r="R123" s="133">
        <f ca="1">IFERROR(IF((VLOOKUP($E123,'NEA Backsheet'!$D$5:$CB$183,R$9,FALSE))="","",(VLOOKUP($E123,'NEA Backsheet'!$D$5:$CB$183,R$9,FALSE))),"")</f>
        <v>0</v>
      </c>
    </row>
    <row r="124" spans="1:18" ht="15" customHeight="1" x14ac:dyDescent="0.3">
      <c r="A124" s="60">
        <v>110</v>
      </c>
      <c r="B124" s="101" t="str">
        <f ca="1">IFERROR(IF((VLOOKUP($E124,'Org List'!$AJ$10:$AL$188,3,FALSE))="","",(VLOOKUP($E124,'Org List'!$AJ$10:$AL$188,3,FALSE))),"")</f>
        <v>London Commissioning Region</v>
      </c>
      <c r="C124" s="102" t="str">
        <f ca="1">IFERROR(IF((VLOOKUP($E124,'Org List'!$AO$10:$AQ$188,3,FALSE))="","",(VLOOKUP($E124,'Org List'!$AO$10:$AQ$188,3,FALSE))),"")</f>
        <v>London Region</v>
      </c>
      <c r="D124" s="123" t="str">
        <f ca="1">IFERROR(IF((VLOOKUP($E124,'Org List'!$AT$10:$AV$188,3,FALSE))="","",(VLOOKUP($E124,'Org List'!$AT$10:$AV$188,3,FALSE))),"")</f>
        <v>NHS England London</v>
      </c>
      <c r="E124" s="101" t="str">
        <f t="shared" ca="1" si="3"/>
        <v>E09000025</v>
      </c>
      <c r="F124" s="103" t="str">
        <f ca="1">IF(E124="","",VLOOKUP(E124,'Org List'!$J$9:$K$488,2,0))</f>
        <v>Newham</v>
      </c>
      <c r="G124" s="130">
        <f ca="1">IFERROR(IF((VLOOKUP($E124,'NEA Backsheet'!$D$5:$CB$183,G$9,FALSE))="","",(VLOOKUP($E124,'NEA Backsheet'!$D$5:$CB$183,G$9,FALSE))),"")</f>
        <v>2032.0273450707039</v>
      </c>
      <c r="H124" s="131">
        <f ca="1">IFERROR(IF((VLOOKUP($E124,'NEA Backsheet'!$D$5:$CB$183,H$9,FALSE))="","",(VLOOKUP($E124,'NEA Backsheet'!$D$5:$CB$183,H$9,FALSE))),"")</f>
        <v>1972.1207358369106</v>
      </c>
      <c r="I124" s="131">
        <f ca="1">IFERROR(IF((VLOOKUP($E124,'NEA Backsheet'!$D$5:$CB$183,I$9,FALSE))="","",(VLOOKUP($E124,'NEA Backsheet'!$D$5:$CB$183,I$9,FALSE))),"")</f>
        <v>1968.1163473178328</v>
      </c>
      <c r="J124" s="132">
        <f ca="1">IFERROR(IF((VLOOKUP($E124,'NEA Backsheet'!$D$5:$CB$183,J$9,FALSE))="","",(VLOOKUP($E124,'NEA Backsheet'!$D$5:$CB$183,J$9,FALSE))),"")</f>
        <v>2083.2629682776374</v>
      </c>
      <c r="K124" s="130">
        <f ca="1">IFERROR(IF((VLOOKUP($E124,'NEA Backsheet'!$D$5:$CB$183,K$9,FALSE))="","",(VLOOKUP($E124,'NEA Backsheet'!$D$5:$CB$183,K$9,FALSE))),"")</f>
        <v>0</v>
      </c>
      <c r="L124" s="131">
        <f ca="1">IFERROR(IF((VLOOKUP($E124,'NEA Backsheet'!$D$5:$CB$183,L$9,FALSE))="","",(VLOOKUP($E124,'NEA Backsheet'!$D$5:$CB$183,L$9,FALSE))),"")</f>
        <v>0</v>
      </c>
      <c r="M124" s="131">
        <f ca="1">IFERROR(IF((VLOOKUP($E124,'NEA Backsheet'!$D$5:$CB$183,M$9,FALSE))="","",(VLOOKUP($E124,'NEA Backsheet'!$D$5:$CB$183,M$9,FALSE))),"")</f>
        <v>0</v>
      </c>
      <c r="N124" s="133">
        <f ca="1">IFERROR(IF((VLOOKUP($E124,'NEA Backsheet'!$D$5:$CB$183,N$9,FALSE))="","",(VLOOKUP($E124,'NEA Backsheet'!$D$5:$CB$183,N$9,FALSE))),"")</f>
        <v>0</v>
      </c>
      <c r="O124" s="141">
        <f ca="1">IFERROR(IF((VLOOKUP($E124,'NEA Backsheet'!$D$5:$CB$183,O$9,FALSE))="","",(VLOOKUP($E124,'NEA Backsheet'!$D$5:$CB$183,O$9,FALSE))),"")</f>
        <v>2245.9199396631775</v>
      </c>
      <c r="P124" s="134">
        <f ca="1">IFERROR(IF((VLOOKUP($E124,'NEA Backsheet'!$D$5:$CB$183,P$9,FALSE))="","",(VLOOKUP($E124,'NEA Backsheet'!$D$5:$CB$183,P$9,FALSE))),"")</f>
        <v>0</v>
      </c>
      <c r="Q124" s="131">
        <f ca="1">IFERROR(IF((VLOOKUP($E124,'NEA Backsheet'!$D$5:$CB$183,Q$9,FALSE))="","",(VLOOKUP($E124,'NEA Backsheet'!$D$5:$CB$183,Q$9,FALSE))),"")</f>
        <v>0</v>
      </c>
      <c r="R124" s="133">
        <f ca="1">IFERROR(IF((VLOOKUP($E124,'NEA Backsheet'!$D$5:$CB$183,R$9,FALSE))="","",(VLOOKUP($E124,'NEA Backsheet'!$D$5:$CB$183,R$9,FALSE))),"")</f>
        <v>0</v>
      </c>
    </row>
    <row r="125" spans="1:18" ht="15" customHeight="1" x14ac:dyDescent="0.3">
      <c r="A125" s="60">
        <v>111</v>
      </c>
      <c r="B125" s="101" t="str">
        <f ca="1">IFERROR(IF((VLOOKUP($E125,'Org List'!$AJ$10:$AL$188,3,FALSE))="","",(VLOOKUP($E125,'Org List'!$AJ$10:$AL$188,3,FALSE))),"")</f>
        <v>Midlands and East of England Commissioning Region</v>
      </c>
      <c r="C125" s="102" t="str">
        <f ca="1">IFERROR(IF((VLOOKUP($E125,'Org List'!$AO$10:$AQ$188,3,FALSE))="","",(VLOOKUP($E125,'Org List'!$AO$10:$AQ$188,3,FALSE))),"")</f>
        <v>East Region</v>
      </c>
      <c r="D125" s="123" t="str">
        <f ca="1">IFERROR(IF((VLOOKUP($E125,'Org List'!$AT$10:$AV$188,3,FALSE))="","",(VLOOKUP($E125,'Org List'!$AT$10:$AV$188,3,FALSE))),"")</f>
        <v>NHS England Midlands And East (East)</v>
      </c>
      <c r="E125" s="101" t="str">
        <f t="shared" ca="1" si="3"/>
        <v>E10000020</v>
      </c>
      <c r="F125" s="103" t="str">
        <f ca="1">IF(E125="","",VLOOKUP(E125,'Org List'!$J$9:$K$488,2,0))</f>
        <v>Norfolk</v>
      </c>
      <c r="G125" s="130">
        <f ca="1">IFERROR(IF((VLOOKUP($E125,'NEA Backsheet'!$D$5:$CB$183,G$9,FALSE))="","",(VLOOKUP($E125,'NEA Backsheet'!$D$5:$CB$183,G$9,FALSE))),"")</f>
        <v>2674.6907955103393</v>
      </c>
      <c r="H125" s="131">
        <f ca="1">IFERROR(IF((VLOOKUP($E125,'NEA Backsheet'!$D$5:$CB$183,H$9,FALSE))="","",(VLOOKUP($E125,'NEA Backsheet'!$D$5:$CB$183,H$9,FALSE))),"")</f>
        <v>2615.0797185138049</v>
      </c>
      <c r="I125" s="131">
        <f ca="1">IFERROR(IF((VLOOKUP($E125,'NEA Backsheet'!$D$5:$CB$183,I$9,FALSE))="","",(VLOOKUP($E125,'NEA Backsheet'!$D$5:$CB$183,I$9,FALSE))),"")</f>
        <v>2776.2442658869049</v>
      </c>
      <c r="J125" s="132">
        <f ca="1">IFERROR(IF((VLOOKUP($E125,'NEA Backsheet'!$D$5:$CB$183,J$9,FALSE))="","",(VLOOKUP($E125,'NEA Backsheet'!$D$5:$CB$183,J$9,FALSE))),"")</f>
        <v>2741.4344644571579</v>
      </c>
      <c r="K125" s="130">
        <f ca="1">IFERROR(IF((VLOOKUP($E125,'NEA Backsheet'!$D$5:$CB$183,K$9,FALSE))="","",(VLOOKUP($E125,'NEA Backsheet'!$D$5:$CB$183,K$9,FALSE))),"")</f>
        <v>0</v>
      </c>
      <c r="L125" s="131">
        <f ca="1">IFERROR(IF((VLOOKUP($E125,'NEA Backsheet'!$D$5:$CB$183,L$9,FALSE))="","",(VLOOKUP($E125,'NEA Backsheet'!$D$5:$CB$183,L$9,FALSE))),"")</f>
        <v>0</v>
      </c>
      <c r="M125" s="131">
        <f ca="1">IFERROR(IF((VLOOKUP($E125,'NEA Backsheet'!$D$5:$CB$183,M$9,FALSE))="","",(VLOOKUP($E125,'NEA Backsheet'!$D$5:$CB$183,M$9,FALSE))),"")</f>
        <v>0</v>
      </c>
      <c r="N125" s="133">
        <f ca="1">IFERROR(IF((VLOOKUP($E125,'NEA Backsheet'!$D$5:$CB$183,N$9,FALSE))="","",(VLOOKUP($E125,'NEA Backsheet'!$D$5:$CB$183,N$9,FALSE))),"")</f>
        <v>0</v>
      </c>
      <c r="O125" s="141">
        <f ca="1">IFERROR(IF((VLOOKUP($E125,'NEA Backsheet'!$D$5:$CB$183,O$9,FALSE))="","",(VLOOKUP($E125,'NEA Backsheet'!$D$5:$CB$183,O$9,FALSE))),"")</f>
        <v>2736.5140167885825</v>
      </c>
      <c r="P125" s="134">
        <f ca="1">IFERROR(IF((VLOOKUP($E125,'NEA Backsheet'!$D$5:$CB$183,P$9,FALSE))="","",(VLOOKUP($E125,'NEA Backsheet'!$D$5:$CB$183,P$9,FALSE))),"")</f>
        <v>0</v>
      </c>
      <c r="Q125" s="131">
        <f ca="1">IFERROR(IF((VLOOKUP($E125,'NEA Backsheet'!$D$5:$CB$183,Q$9,FALSE))="","",(VLOOKUP($E125,'NEA Backsheet'!$D$5:$CB$183,Q$9,FALSE))),"")</f>
        <v>0</v>
      </c>
      <c r="R125" s="133">
        <f ca="1">IFERROR(IF((VLOOKUP($E125,'NEA Backsheet'!$D$5:$CB$183,R$9,FALSE))="","",(VLOOKUP($E125,'NEA Backsheet'!$D$5:$CB$183,R$9,FALSE))),"")</f>
        <v>0</v>
      </c>
    </row>
    <row r="126" spans="1:18" ht="15" customHeight="1" x14ac:dyDescent="0.3">
      <c r="A126" s="60">
        <v>112</v>
      </c>
      <c r="B126" s="101" t="str">
        <f ca="1">IFERROR(IF((VLOOKUP($E126,'Org List'!$AJ$10:$AL$188,3,FALSE))="","",(VLOOKUP($E126,'Org List'!$AJ$10:$AL$188,3,FALSE))),"")</f>
        <v>North of England Commissioning Region</v>
      </c>
      <c r="C126" s="102" t="str">
        <f ca="1">IFERROR(IF((VLOOKUP($E126,'Org List'!$AO$10:$AQ$188,3,FALSE))="","",(VLOOKUP($E126,'Org List'!$AO$10:$AQ$188,3,FALSE))),"")</f>
        <v>Yorkshire and The Humber Region</v>
      </c>
      <c r="D126" s="123" t="str">
        <f ca="1">IFERROR(IF((VLOOKUP($E126,'Org List'!$AT$10:$AV$188,3,FALSE))="","",(VLOOKUP($E126,'Org List'!$AT$10:$AV$188,3,FALSE))),"")</f>
        <v>NHS England North (Yorkshire And Humber)</v>
      </c>
      <c r="E126" s="101" t="str">
        <f t="shared" ca="1" si="3"/>
        <v>E06000012</v>
      </c>
      <c r="F126" s="103" t="str">
        <f ca="1">IF(E126="","",VLOOKUP(E126,'Org List'!$J$9:$K$488,2,0))</f>
        <v>North East Lincolnshire</v>
      </c>
      <c r="G126" s="130">
        <f ca="1">IFERROR(IF((VLOOKUP($E126,'NEA Backsheet'!$D$5:$CB$183,G$9,FALSE))="","",(VLOOKUP($E126,'NEA Backsheet'!$D$5:$CB$183,G$9,FALSE))),"")</f>
        <v>2137.2160735306152</v>
      </c>
      <c r="H126" s="131">
        <f ca="1">IFERROR(IF((VLOOKUP($E126,'NEA Backsheet'!$D$5:$CB$183,H$9,FALSE))="","",(VLOOKUP($E126,'NEA Backsheet'!$D$5:$CB$183,H$9,FALSE))),"")</f>
        <v>2279.0657663852094</v>
      </c>
      <c r="I126" s="131">
        <f ca="1">IFERROR(IF((VLOOKUP($E126,'NEA Backsheet'!$D$5:$CB$183,I$9,FALSE))="","",(VLOOKUP($E126,'NEA Backsheet'!$D$5:$CB$183,I$9,FALSE))),"")</f>
        <v>2610.2730819353928</v>
      </c>
      <c r="J126" s="132">
        <f ca="1">IFERROR(IF((VLOOKUP($E126,'NEA Backsheet'!$D$5:$CB$183,J$9,FALSE))="","",(VLOOKUP($E126,'NEA Backsheet'!$D$5:$CB$183,J$9,FALSE))),"")</f>
        <v>2633.4009359253437</v>
      </c>
      <c r="K126" s="130">
        <f ca="1">IFERROR(IF((VLOOKUP($E126,'NEA Backsheet'!$D$5:$CB$183,K$9,FALSE))="","",(VLOOKUP($E126,'NEA Backsheet'!$D$5:$CB$183,K$9,FALSE))),"")</f>
        <v>0</v>
      </c>
      <c r="L126" s="131">
        <f ca="1">IFERROR(IF((VLOOKUP($E126,'NEA Backsheet'!$D$5:$CB$183,L$9,FALSE))="","",(VLOOKUP($E126,'NEA Backsheet'!$D$5:$CB$183,L$9,FALSE))),"")</f>
        <v>0</v>
      </c>
      <c r="M126" s="131">
        <f ca="1">IFERROR(IF((VLOOKUP($E126,'NEA Backsheet'!$D$5:$CB$183,M$9,FALSE))="","",(VLOOKUP($E126,'NEA Backsheet'!$D$5:$CB$183,M$9,FALSE))),"")</f>
        <v>0</v>
      </c>
      <c r="N126" s="133">
        <f ca="1">IFERROR(IF((VLOOKUP($E126,'NEA Backsheet'!$D$5:$CB$183,N$9,FALSE))="","",(VLOOKUP($E126,'NEA Backsheet'!$D$5:$CB$183,N$9,FALSE))),"")</f>
        <v>0</v>
      </c>
      <c r="O126" s="141">
        <f ca="1">IFERROR(IF((VLOOKUP($E126,'NEA Backsheet'!$D$5:$CB$183,O$9,FALSE))="","",(VLOOKUP($E126,'NEA Backsheet'!$D$5:$CB$183,O$9,FALSE))),"")</f>
        <v>2574.8354148770609</v>
      </c>
      <c r="P126" s="134">
        <f ca="1">IFERROR(IF((VLOOKUP($E126,'NEA Backsheet'!$D$5:$CB$183,P$9,FALSE))="","",(VLOOKUP($E126,'NEA Backsheet'!$D$5:$CB$183,P$9,FALSE))),"")</f>
        <v>0</v>
      </c>
      <c r="Q126" s="131">
        <f ca="1">IFERROR(IF((VLOOKUP($E126,'NEA Backsheet'!$D$5:$CB$183,Q$9,FALSE))="","",(VLOOKUP($E126,'NEA Backsheet'!$D$5:$CB$183,Q$9,FALSE))),"")</f>
        <v>0</v>
      </c>
      <c r="R126" s="133">
        <f ca="1">IFERROR(IF((VLOOKUP($E126,'NEA Backsheet'!$D$5:$CB$183,R$9,FALSE))="","",(VLOOKUP($E126,'NEA Backsheet'!$D$5:$CB$183,R$9,FALSE))),"")</f>
        <v>0</v>
      </c>
    </row>
    <row r="127" spans="1:18" ht="15" customHeight="1" x14ac:dyDescent="0.3">
      <c r="A127" s="60">
        <v>113</v>
      </c>
      <c r="B127" s="101" t="str">
        <f ca="1">IFERROR(IF((VLOOKUP($E127,'Org List'!$AJ$10:$AL$188,3,FALSE))="","",(VLOOKUP($E127,'Org List'!$AJ$10:$AL$188,3,FALSE))),"")</f>
        <v>North of England Commissioning Region</v>
      </c>
      <c r="C127" s="102" t="str">
        <f ca="1">IFERROR(IF((VLOOKUP($E127,'Org List'!$AO$10:$AQ$188,3,FALSE))="","",(VLOOKUP($E127,'Org List'!$AO$10:$AQ$188,3,FALSE))),"")</f>
        <v>Yorkshire and The Humber Region</v>
      </c>
      <c r="D127" s="123" t="str">
        <f ca="1">IFERROR(IF((VLOOKUP($E127,'Org List'!$AT$10:$AV$188,3,FALSE))="","",(VLOOKUP($E127,'Org List'!$AT$10:$AV$188,3,FALSE))),"")</f>
        <v>NHS England North (Yorkshire And Humber)</v>
      </c>
      <c r="E127" s="101" t="str">
        <f t="shared" ca="1" si="3"/>
        <v>E06000013</v>
      </c>
      <c r="F127" s="103" t="str">
        <f ca="1">IF(E127="","",VLOOKUP(E127,'Org List'!$J$9:$K$488,2,0))</f>
        <v>North Lincolnshire</v>
      </c>
      <c r="G127" s="130">
        <f ca="1">IFERROR(IF((VLOOKUP($E127,'NEA Backsheet'!$D$5:$CB$183,G$9,FALSE))="","",(VLOOKUP($E127,'NEA Backsheet'!$D$5:$CB$183,G$9,FALSE))),"")</f>
        <v>2600.1075425693884</v>
      </c>
      <c r="H127" s="131">
        <f ca="1">IFERROR(IF((VLOOKUP($E127,'NEA Backsheet'!$D$5:$CB$183,H$9,FALSE))="","",(VLOOKUP($E127,'NEA Backsheet'!$D$5:$CB$183,H$9,FALSE))),"")</f>
        <v>2670.0729984004283</v>
      </c>
      <c r="I127" s="131">
        <f ca="1">IFERROR(IF((VLOOKUP($E127,'NEA Backsheet'!$D$5:$CB$183,I$9,FALSE))="","",(VLOOKUP($E127,'NEA Backsheet'!$D$5:$CB$183,I$9,FALSE))),"")</f>
        <v>2845.4272651360411</v>
      </c>
      <c r="J127" s="132">
        <f ca="1">IFERROR(IF((VLOOKUP($E127,'NEA Backsheet'!$D$5:$CB$183,J$9,FALSE))="","",(VLOOKUP($E127,'NEA Backsheet'!$D$5:$CB$183,J$9,FALSE))),"")</f>
        <v>2767.0451505505134</v>
      </c>
      <c r="K127" s="130">
        <f ca="1">IFERROR(IF((VLOOKUP($E127,'NEA Backsheet'!$D$5:$CB$183,K$9,FALSE))="","",(VLOOKUP($E127,'NEA Backsheet'!$D$5:$CB$183,K$9,FALSE))),"")</f>
        <v>0</v>
      </c>
      <c r="L127" s="131">
        <f ca="1">IFERROR(IF((VLOOKUP($E127,'NEA Backsheet'!$D$5:$CB$183,L$9,FALSE))="","",(VLOOKUP($E127,'NEA Backsheet'!$D$5:$CB$183,L$9,FALSE))),"")</f>
        <v>0</v>
      </c>
      <c r="M127" s="131">
        <f ca="1">IFERROR(IF((VLOOKUP($E127,'NEA Backsheet'!$D$5:$CB$183,M$9,FALSE))="","",(VLOOKUP($E127,'NEA Backsheet'!$D$5:$CB$183,M$9,FALSE))),"")</f>
        <v>0</v>
      </c>
      <c r="N127" s="133">
        <f ca="1">IFERROR(IF((VLOOKUP($E127,'NEA Backsheet'!$D$5:$CB$183,N$9,FALSE))="","",(VLOOKUP($E127,'NEA Backsheet'!$D$5:$CB$183,N$9,FALSE))),"")</f>
        <v>0</v>
      </c>
      <c r="O127" s="141">
        <f ca="1">IFERROR(IF((VLOOKUP($E127,'NEA Backsheet'!$D$5:$CB$183,O$9,FALSE))="","",(VLOOKUP($E127,'NEA Backsheet'!$D$5:$CB$183,O$9,FALSE))),"")</f>
        <v>2928.6633324074874</v>
      </c>
      <c r="P127" s="134">
        <f ca="1">IFERROR(IF((VLOOKUP($E127,'NEA Backsheet'!$D$5:$CB$183,P$9,FALSE))="","",(VLOOKUP($E127,'NEA Backsheet'!$D$5:$CB$183,P$9,FALSE))),"")</f>
        <v>0</v>
      </c>
      <c r="Q127" s="131">
        <f ca="1">IFERROR(IF((VLOOKUP($E127,'NEA Backsheet'!$D$5:$CB$183,Q$9,FALSE))="","",(VLOOKUP($E127,'NEA Backsheet'!$D$5:$CB$183,Q$9,FALSE))),"")</f>
        <v>0</v>
      </c>
      <c r="R127" s="133">
        <f ca="1">IFERROR(IF((VLOOKUP($E127,'NEA Backsheet'!$D$5:$CB$183,R$9,FALSE))="","",(VLOOKUP($E127,'NEA Backsheet'!$D$5:$CB$183,R$9,FALSE))),"")</f>
        <v>0</v>
      </c>
    </row>
    <row r="128" spans="1:18" ht="15" customHeight="1" x14ac:dyDescent="0.3">
      <c r="A128" s="60">
        <v>114</v>
      </c>
      <c r="B128" s="101" t="str">
        <f ca="1">IFERROR(IF((VLOOKUP($E128,'Org List'!$AJ$10:$AL$188,3,FALSE))="","",(VLOOKUP($E128,'Org List'!$AJ$10:$AL$188,3,FALSE))),"")</f>
        <v>South West England Commissioning Region</v>
      </c>
      <c r="C128" s="102" t="str">
        <f ca="1">IFERROR(IF((VLOOKUP($E128,'Org List'!$AO$10:$AQ$188,3,FALSE))="","",(VLOOKUP($E128,'Org List'!$AO$10:$AQ$188,3,FALSE))),"")</f>
        <v>South West Region</v>
      </c>
      <c r="D128" s="123" t="str">
        <f ca="1">IFERROR(IF((VLOOKUP($E128,'Org List'!$AT$10:$AV$188,3,FALSE))="","",(VLOOKUP($E128,'Org List'!$AT$10:$AV$188,3,FALSE))),"")</f>
        <v>NHS England South West (South West North)</v>
      </c>
      <c r="E128" s="101" t="str">
        <f t="shared" ca="1" si="3"/>
        <v>E06000024</v>
      </c>
      <c r="F128" s="103" t="str">
        <f ca="1">IF(E128="","",VLOOKUP(E128,'Org List'!$J$9:$K$488,2,0))</f>
        <v>North Somerset</v>
      </c>
      <c r="G128" s="130">
        <f ca="1">IFERROR(IF((VLOOKUP($E128,'NEA Backsheet'!$D$5:$CB$183,G$9,FALSE))="","",(VLOOKUP($E128,'NEA Backsheet'!$D$5:$CB$183,G$9,FALSE))),"")</f>
        <v>2369.0060903654412</v>
      </c>
      <c r="H128" s="131">
        <f ca="1">IFERROR(IF((VLOOKUP($E128,'NEA Backsheet'!$D$5:$CB$183,H$9,FALSE))="","",(VLOOKUP($E128,'NEA Backsheet'!$D$5:$CB$183,H$9,FALSE))),"")</f>
        <v>2364.2675219516</v>
      </c>
      <c r="I128" s="131">
        <f ca="1">IFERROR(IF((VLOOKUP($E128,'NEA Backsheet'!$D$5:$CB$183,I$9,FALSE))="","",(VLOOKUP($E128,'NEA Backsheet'!$D$5:$CB$183,I$9,FALSE))),"")</f>
        <v>2507.3995552956226</v>
      </c>
      <c r="J128" s="132">
        <f ca="1">IFERROR(IF((VLOOKUP($E128,'NEA Backsheet'!$D$5:$CB$183,J$9,FALSE))="","",(VLOOKUP($E128,'NEA Backsheet'!$D$5:$CB$183,J$9,FALSE))),"")</f>
        <v>2506.8286225366842</v>
      </c>
      <c r="K128" s="130">
        <f ca="1">IFERROR(IF((VLOOKUP($E128,'NEA Backsheet'!$D$5:$CB$183,K$9,FALSE))="","",(VLOOKUP($E128,'NEA Backsheet'!$D$5:$CB$183,K$9,FALSE))),"")</f>
        <v>0</v>
      </c>
      <c r="L128" s="131">
        <f ca="1">IFERROR(IF((VLOOKUP($E128,'NEA Backsheet'!$D$5:$CB$183,L$9,FALSE))="","",(VLOOKUP($E128,'NEA Backsheet'!$D$5:$CB$183,L$9,FALSE))),"")</f>
        <v>0</v>
      </c>
      <c r="M128" s="131">
        <f ca="1">IFERROR(IF((VLOOKUP($E128,'NEA Backsheet'!$D$5:$CB$183,M$9,FALSE))="","",(VLOOKUP($E128,'NEA Backsheet'!$D$5:$CB$183,M$9,FALSE))),"")</f>
        <v>0</v>
      </c>
      <c r="N128" s="133">
        <f ca="1">IFERROR(IF((VLOOKUP($E128,'NEA Backsheet'!$D$5:$CB$183,N$9,FALSE))="","",(VLOOKUP($E128,'NEA Backsheet'!$D$5:$CB$183,N$9,FALSE))),"")</f>
        <v>0</v>
      </c>
      <c r="O128" s="141">
        <f ca="1">IFERROR(IF((VLOOKUP($E128,'NEA Backsheet'!$D$5:$CB$183,O$9,FALSE))="","",(VLOOKUP($E128,'NEA Backsheet'!$D$5:$CB$183,O$9,FALSE))),"")</f>
        <v>2532.2446661048116</v>
      </c>
      <c r="P128" s="134">
        <f ca="1">IFERROR(IF((VLOOKUP($E128,'NEA Backsheet'!$D$5:$CB$183,P$9,FALSE))="","",(VLOOKUP($E128,'NEA Backsheet'!$D$5:$CB$183,P$9,FALSE))),"")</f>
        <v>0</v>
      </c>
      <c r="Q128" s="131">
        <f ca="1">IFERROR(IF((VLOOKUP($E128,'NEA Backsheet'!$D$5:$CB$183,Q$9,FALSE))="","",(VLOOKUP($E128,'NEA Backsheet'!$D$5:$CB$183,Q$9,FALSE))),"")</f>
        <v>0</v>
      </c>
      <c r="R128" s="133">
        <f ca="1">IFERROR(IF((VLOOKUP($E128,'NEA Backsheet'!$D$5:$CB$183,R$9,FALSE))="","",(VLOOKUP($E128,'NEA Backsheet'!$D$5:$CB$183,R$9,FALSE))),"")</f>
        <v>0</v>
      </c>
    </row>
    <row r="129" spans="1:18" ht="15" customHeight="1" x14ac:dyDescent="0.3">
      <c r="A129" s="60">
        <v>115</v>
      </c>
      <c r="B129" s="101" t="str">
        <f ca="1">IFERROR(IF((VLOOKUP($E129,'Org List'!$AJ$10:$AL$188,3,FALSE))="","",(VLOOKUP($E129,'Org List'!$AJ$10:$AL$188,3,FALSE))),"")</f>
        <v>North of England Commissioning Region</v>
      </c>
      <c r="C129" s="102" t="str">
        <f ca="1">IFERROR(IF((VLOOKUP($E129,'Org List'!$AO$10:$AQ$188,3,FALSE))="","",(VLOOKUP($E129,'Org List'!$AO$10:$AQ$188,3,FALSE))),"")</f>
        <v>North East Region</v>
      </c>
      <c r="D129" s="123" t="str">
        <f ca="1">IFERROR(IF((VLOOKUP($E129,'Org List'!$AT$10:$AV$188,3,FALSE))="","",(VLOOKUP($E129,'Org List'!$AT$10:$AV$188,3,FALSE))),"")</f>
        <v>NHS England North (Cumbria And North East)</v>
      </c>
      <c r="E129" s="101" t="str">
        <f t="shared" ca="1" si="3"/>
        <v>E08000022</v>
      </c>
      <c r="F129" s="103" t="str">
        <f ca="1">IF(E129="","",VLOOKUP(E129,'Org List'!$J$9:$K$488,2,0))</f>
        <v>North Tyneside</v>
      </c>
      <c r="G129" s="130">
        <f ca="1">IFERROR(IF((VLOOKUP($E129,'NEA Backsheet'!$D$5:$CB$183,G$9,FALSE))="","",(VLOOKUP($E129,'NEA Backsheet'!$D$5:$CB$183,G$9,FALSE))),"")</f>
        <v>3161.3357024474954</v>
      </c>
      <c r="H129" s="131">
        <f ca="1">IFERROR(IF((VLOOKUP($E129,'NEA Backsheet'!$D$5:$CB$183,H$9,FALSE))="","",(VLOOKUP($E129,'NEA Backsheet'!$D$5:$CB$183,H$9,FALSE))),"")</f>
        <v>3190.0625656397501</v>
      </c>
      <c r="I129" s="131">
        <f ca="1">IFERROR(IF((VLOOKUP($E129,'NEA Backsheet'!$D$5:$CB$183,I$9,FALSE))="","",(VLOOKUP($E129,'NEA Backsheet'!$D$5:$CB$183,I$9,FALSE))),"")</f>
        <v>3353.7660129193696</v>
      </c>
      <c r="J129" s="132">
        <f ca="1">IFERROR(IF((VLOOKUP($E129,'NEA Backsheet'!$D$5:$CB$183,J$9,FALSE))="","",(VLOOKUP($E129,'NEA Backsheet'!$D$5:$CB$183,J$9,FALSE))),"")</f>
        <v>3419.365606463934</v>
      </c>
      <c r="K129" s="130">
        <f ca="1">IFERROR(IF((VLOOKUP($E129,'NEA Backsheet'!$D$5:$CB$183,K$9,FALSE))="","",(VLOOKUP($E129,'NEA Backsheet'!$D$5:$CB$183,K$9,FALSE))),"")</f>
        <v>0</v>
      </c>
      <c r="L129" s="131">
        <f ca="1">IFERROR(IF((VLOOKUP($E129,'NEA Backsheet'!$D$5:$CB$183,L$9,FALSE))="","",(VLOOKUP($E129,'NEA Backsheet'!$D$5:$CB$183,L$9,FALSE))),"")</f>
        <v>0</v>
      </c>
      <c r="M129" s="131">
        <f ca="1">IFERROR(IF((VLOOKUP($E129,'NEA Backsheet'!$D$5:$CB$183,M$9,FALSE))="","",(VLOOKUP($E129,'NEA Backsheet'!$D$5:$CB$183,M$9,FALSE))),"")</f>
        <v>0</v>
      </c>
      <c r="N129" s="133">
        <f ca="1">IFERROR(IF((VLOOKUP($E129,'NEA Backsheet'!$D$5:$CB$183,N$9,FALSE))="","",(VLOOKUP($E129,'NEA Backsheet'!$D$5:$CB$183,N$9,FALSE))),"")</f>
        <v>0</v>
      </c>
      <c r="O129" s="141">
        <f ca="1">IFERROR(IF((VLOOKUP($E129,'NEA Backsheet'!$D$5:$CB$183,O$9,FALSE))="","",(VLOOKUP($E129,'NEA Backsheet'!$D$5:$CB$183,O$9,FALSE))),"")</f>
        <v>3166.5148446345534</v>
      </c>
      <c r="P129" s="134">
        <f ca="1">IFERROR(IF((VLOOKUP($E129,'NEA Backsheet'!$D$5:$CB$183,P$9,FALSE))="","",(VLOOKUP($E129,'NEA Backsheet'!$D$5:$CB$183,P$9,FALSE))),"")</f>
        <v>0</v>
      </c>
      <c r="Q129" s="131">
        <f ca="1">IFERROR(IF((VLOOKUP($E129,'NEA Backsheet'!$D$5:$CB$183,Q$9,FALSE))="","",(VLOOKUP($E129,'NEA Backsheet'!$D$5:$CB$183,Q$9,FALSE))),"")</f>
        <v>0</v>
      </c>
      <c r="R129" s="133">
        <f ca="1">IFERROR(IF((VLOOKUP($E129,'NEA Backsheet'!$D$5:$CB$183,R$9,FALSE))="","",(VLOOKUP($E129,'NEA Backsheet'!$D$5:$CB$183,R$9,FALSE))),"")</f>
        <v>0</v>
      </c>
    </row>
    <row r="130" spans="1:18" ht="15" customHeight="1" x14ac:dyDescent="0.3">
      <c r="A130" s="60">
        <v>116</v>
      </c>
      <c r="B130" s="101" t="str">
        <f ca="1">IFERROR(IF((VLOOKUP($E130,'Org List'!$AJ$10:$AL$188,3,FALSE))="","",(VLOOKUP($E130,'Org List'!$AJ$10:$AL$188,3,FALSE))),"")</f>
        <v>North of England Commissioning Region</v>
      </c>
      <c r="C130" s="102" t="str">
        <f ca="1">IFERROR(IF((VLOOKUP($E130,'Org List'!$AO$10:$AQ$188,3,FALSE))="","",(VLOOKUP($E130,'Org List'!$AO$10:$AQ$188,3,FALSE))),"")</f>
        <v>Yorkshire and The Humber Region</v>
      </c>
      <c r="D130" s="123" t="str">
        <f ca="1">IFERROR(IF((VLOOKUP($E130,'Org List'!$AT$10:$AV$188,3,FALSE))="","",(VLOOKUP($E130,'Org List'!$AT$10:$AV$188,3,FALSE))),"")</f>
        <v>NHS England North (Yorkshire And Humber)</v>
      </c>
      <c r="E130" s="101" t="str">
        <f t="shared" ca="1" si="3"/>
        <v>E10000023</v>
      </c>
      <c r="F130" s="103" t="str">
        <f ca="1">IF(E130="","",VLOOKUP(E130,'Org List'!$J$9:$K$488,2,0))</f>
        <v>North Yorkshire</v>
      </c>
      <c r="G130" s="130">
        <f ca="1">IFERROR(IF((VLOOKUP($E130,'NEA Backsheet'!$D$5:$CB$183,G$9,FALSE))="","",(VLOOKUP($E130,'NEA Backsheet'!$D$5:$CB$183,G$9,FALSE))),"")</f>
        <v>2702.2484491990731</v>
      </c>
      <c r="H130" s="131">
        <f ca="1">IFERROR(IF((VLOOKUP($E130,'NEA Backsheet'!$D$5:$CB$183,H$9,FALSE))="","",(VLOOKUP($E130,'NEA Backsheet'!$D$5:$CB$183,H$9,FALSE))),"")</f>
        <v>2672.8263962726364</v>
      </c>
      <c r="I130" s="131">
        <f ca="1">IFERROR(IF((VLOOKUP($E130,'NEA Backsheet'!$D$5:$CB$183,I$9,FALSE))="","",(VLOOKUP($E130,'NEA Backsheet'!$D$5:$CB$183,I$9,FALSE))),"")</f>
        <v>2894.9842930050336</v>
      </c>
      <c r="J130" s="132">
        <f ca="1">IFERROR(IF((VLOOKUP($E130,'NEA Backsheet'!$D$5:$CB$183,J$9,FALSE))="","",(VLOOKUP($E130,'NEA Backsheet'!$D$5:$CB$183,J$9,FALSE))),"")</f>
        <v>2815.0851091689801</v>
      </c>
      <c r="K130" s="130">
        <f ca="1">IFERROR(IF((VLOOKUP($E130,'NEA Backsheet'!$D$5:$CB$183,K$9,FALSE))="","",(VLOOKUP($E130,'NEA Backsheet'!$D$5:$CB$183,K$9,FALSE))),"")</f>
        <v>0</v>
      </c>
      <c r="L130" s="131">
        <f ca="1">IFERROR(IF((VLOOKUP($E130,'NEA Backsheet'!$D$5:$CB$183,L$9,FALSE))="","",(VLOOKUP($E130,'NEA Backsheet'!$D$5:$CB$183,L$9,FALSE))),"")</f>
        <v>0</v>
      </c>
      <c r="M130" s="131">
        <f ca="1">IFERROR(IF((VLOOKUP($E130,'NEA Backsheet'!$D$5:$CB$183,M$9,FALSE))="","",(VLOOKUP($E130,'NEA Backsheet'!$D$5:$CB$183,M$9,FALSE))),"")</f>
        <v>0</v>
      </c>
      <c r="N130" s="133">
        <f ca="1">IFERROR(IF((VLOOKUP($E130,'NEA Backsheet'!$D$5:$CB$183,N$9,FALSE))="","",(VLOOKUP($E130,'NEA Backsheet'!$D$5:$CB$183,N$9,FALSE))),"")</f>
        <v>0</v>
      </c>
      <c r="O130" s="141">
        <f ca="1">IFERROR(IF((VLOOKUP($E130,'NEA Backsheet'!$D$5:$CB$183,O$9,FALSE))="","",(VLOOKUP($E130,'NEA Backsheet'!$D$5:$CB$183,O$9,FALSE))),"")</f>
        <v>2831.556201034115</v>
      </c>
      <c r="P130" s="134">
        <f ca="1">IFERROR(IF((VLOOKUP($E130,'NEA Backsheet'!$D$5:$CB$183,P$9,FALSE))="","",(VLOOKUP($E130,'NEA Backsheet'!$D$5:$CB$183,P$9,FALSE))),"")</f>
        <v>0</v>
      </c>
      <c r="Q130" s="131">
        <f ca="1">IFERROR(IF((VLOOKUP($E130,'NEA Backsheet'!$D$5:$CB$183,Q$9,FALSE))="","",(VLOOKUP($E130,'NEA Backsheet'!$D$5:$CB$183,Q$9,FALSE))),"")</f>
        <v>0</v>
      </c>
      <c r="R130" s="133">
        <f ca="1">IFERROR(IF((VLOOKUP($E130,'NEA Backsheet'!$D$5:$CB$183,R$9,FALSE))="","",(VLOOKUP($E130,'NEA Backsheet'!$D$5:$CB$183,R$9,FALSE))),"")</f>
        <v>0</v>
      </c>
    </row>
    <row r="131" spans="1:18" ht="15" customHeight="1" x14ac:dyDescent="0.3">
      <c r="A131" s="60">
        <v>117</v>
      </c>
      <c r="B131" s="101" t="str">
        <f ca="1">IFERROR(IF((VLOOKUP($E131,'Org List'!$AJ$10:$AL$188,3,FALSE))="","",(VLOOKUP($E131,'Org List'!$AJ$10:$AL$188,3,FALSE))),"")</f>
        <v>Midlands and East of England Commissioning Region</v>
      </c>
      <c r="C131" s="102" t="str">
        <f ca="1">IFERROR(IF((VLOOKUP($E131,'Org List'!$AO$10:$AQ$188,3,FALSE))="","",(VLOOKUP($E131,'Org List'!$AO$10:$AQ$188,3,FALSE))),"")</f>
        <v>East Midlands Region</v>
      </c>
      <c r="D131" s="123" t="str">
        <f ca="1">IFERROR(IF((VLOOKUP($E131,'Org List'!$AT$10:$AV$188,3,FALSE))="","",(VLOOKUP($E131,'Org List'!$AT$10:$AV$188,3,FALSE))),"")</f>
        <v>NHS England Midlands And East (Central Midlands)</v>
      </c>
      <c r="E131" s="101" t="str">
        <f t="shared" ca="1" si="3"/>
        <v>E10000021</v>
      </c>
      <c r="F131" s="103" t="str">
        <f ca="1">IF(E131="","",VLOOKUP(E131,'Org List'!$J$9:$K$488,2,0))</f>
        <v>Northamptonshire</v>
      </c>
      <c r="G131" s="130">
        <f ca="1">IFERROR(IF((VLOOKUP($E131,'NEA Backsheet'!$D$5:$CB$183,G$9,FALSE))="","",(VLOOKUP($E131,'NEA Backsheet'!$D$5:$CB$183,G$9,FALSE))),"")</f>
        <v>2935.6431188785932</v>
      </c>
      <c r="H131" s="131">
        <f ca="1">IFERROR(IF((VLOOKUP($E131,'NEA Backsheet'!$D$5:$CB$183,H$9,FALSE))="","",(VLOOKUP($E131,'NEA Backsheet'!$D$5:$CB$183,H$9,FALSE))),"")</f>
        <v>2836.1244987182458</v>
      </c>
      <c r="I131" s="131">
        <f ca="1">IFERROR(IF((VLOOKUP($E131,'NEA Backsheet'!$D$5:$CB$183,I$9,FALSE))="","",(VLOOKUP($E131,'NEA Backsheet'!$D$5:$CB$183,I$9,FALSE))),"")</f>
        <v>2904.3070883857586</v>
      </c>
      <c r="J131" s="132">
        <f ca="1">IFERROR(IF((VLOOKUP($E131,'NEA Backsheet'!$D$5:$CB$183,J$9,FALSE))="","",(VLOOKUP($E131,'NEA Backsheet'!$D$5:$CB$183,J$9,FALSE))),"")</f>
        <v>2789.7405107438099</v>
      </c>
      <c r="K131" s="130">
        <f ca="1">IFERROR(IF((VLOOKUP($E131,'NEA Backsheet'!$D$5:$CB$183,K$9,FALSE))="","",(VLOOKUP($E131,'NEA Backsheet'!$D$5:$CB$183,K$9,FALSE))),"")</f>
        <v>0</v>
      </c>
      <c r="L131" s="131">
        <f ca="1">IFERROR(IF((VLOOKUP($E131,'NEA Backsheet'!$D$5:$CB$183,L$9,FALSE))="","",(VLOOKUP($E131,'NEA Backsheet'!$D$5:$CB$183,L$9,FALSE))),"")</f>
        <v>0</v>
      </c>
      <c r="M131" s="131">
        <f ca="1">IFERROR(IF((VLOOKUP($E131,'NEA Backsheet'!$D$5:$CB$183,M$9,FALSE))="","",(VLOOKUP($E131,'NEA Backsheet'!$D$5:$CB$183,M$9,FALSE))),"")</f>
        <v>0</v>
      </c>
      <c r="N131" s="133">
        <f ca="1">IFERROR(IF((VLOOKUP($E131,'NEA Backsheet'!$D$5:$CB$183,N$9,FALSE))="","",(VLOOKUP($E131,'NEA Backsheet'!$D$5:$CB$183,N$9,FALSE))),"")</f>
        <v>0</v>
      </c>
      <c r="O131" s="141">
        <f ca="1">IFERROR(IF((VLOOKUP($E131,'NEA Backsheet'!$D$5:$CB$183,O$9,FALSE))="","",(VLOOKUP($E131,'NEA Backsheet'!$D$5:$CB$183,O$9,FALSE))),"")</f>
        <v>2912.5368796734087</v>
      </c>
      <c r="P131" s="134">
        <f ca="1">IFERROR(IF((VLOOKUP($E131,'NEA Backsheet'!$D$5:$CB$183,P$9,FALSE))="","",(VLOOKUP($E131,'NEA Backsheet'!$D$5:$CB$183,P$9,FALSE))),"")</f>
        <v>0</v>
      </c>
      <c r="Q131" s="131">
        <f ca="1">IFERROR(IF((VLOOKUP($E131,'NEA Backsheet'!$D$5:$CB$183,Q$9,FALSE))="","",(VLOOKUP($E131,'NEA Backsheet'!$D$5:$CB$183,Q$9,FALSE))),"")</f>
        <v>0</v>
      </c>
      <c r="R131" s="133">
        <f ca="1">IFERROR(IF((VLOOKUP($E131,'NEA Backsheet'!$D$5:$CB$183,R$9,FALSE))="","",(VLOOKUP($E131,'NEA Backsheet'!$D$5:$CB$183,R$9,FALSE))),"")</f>
        <v>0</v>
      </c>
    </row>
    <row r="132" spans="1:18" ht="15" customHeight="1" x14ac:dyDescent="0.3">
      <c r="A132" s="60">
        <v>118</v>
      </c>
      <c r="B132" s="101" t="str">
        <f ca="1">IFERROR(IF((VLOOKUP($E132,'Org List'!$AJ$10:$AL$188,3,FALSE))="","",(VLOOKUP($E132,'Org List'!$AJ$10:$AL$188,3,FALSE))),"")</f>
        <v>North of England Commissioning Region</v>
      </c>
      <c r="C132" s="102" t="str">
        <f ca="1">IFERROR(IF((VLOOKUP($E132,'Org List'!$AO$10:$AQ$188,3,FALSE))="","",(VLOOKUP($E132,'Org List'!$AO$10:$AQ$188,3,FALSE))),"")</f>
        <v>North East Region</v>
      </c>
      <c r="D132" s="123" t="str">
        <f ca="1">IFERROR(IF((VLOOKUP($E132,'Org List'!$AT$10:$AV$188,3,FALSE))="","",(VLOOKUP($E132,'Org List'!$AT$10:$AV$188,3,FALSE))),"")</f>
        <v>NHS England North (Cumbria And North East)</v>
      </c>
      <c r="E132" s="101" t="str">
        <f t="shared" ca="1" si="3"/>
        <v>E06000057</v>
      </c>
      <c r="F132" s="103" t="str">
        <f ca="1">IF(E132="","",VLOOKUP(E132,'Org List'!$J$9:$K$488,2,0))</f>
        <v>Northumberland</v>
      </c>
      <c r="G132" s="130">
        <f ca="1">IFERROR(IF((VLOOKUP($E132,'NEA Backsheet'!$D$5:$CB$183,G$9,FALSE))="","",(VLOOKUP($E132,'NEA Backsheet'!$D$5:$CB$183,G$9,FALSE))),"")</f>
        <v>3064.3684665175915</v>
      </c>
      <c r="H132" s="131">
        <f ca="1">IFERROR(IF((VLOOKUP($E132,'NEA Backsheet'!$D$5:$CB$183,H$9,FALSE))="","",(VLOOKUP($E132,'NEA Backsheet'!$D$5:$CB$183,H$9,FALSE))),"")</f>
        <v>3105.5443585315775</v>
      </c>
      <c r="I132" s="131">
        <f ca="1">IFERROR(IF((VLOOKUP($E132,'NEA Backsheet'!$D$5:$CB$183,I$9,FALSE))="","",(VLOOKUP($E132,'NEA Backsheet'!$D$5:$CB$183,I$9,FALSE))),"")</f>
        <v>3239.7267363896644</v>
      </c>
      <c r="J132" s="132">
        <f ca="1">IFERROR(IF((VLOOKUP($E132,'NEA Backsheet'!$D$5:$CB$183,J$9,FALSE))="","",(VLOOKUP($E132,'NEA Backsheet'!$D$5:$CB$183,J$9,FALSE))),"")</f>
        <v>3292.0400996482149</v>
      </c>
      <c r="K132" s="130">
        <f ca="1">IFERROR(IF((VLOOKUP($E132,'NEA Backsheet'!$D$5:$CB$183,K$9,FALSE))="","",(VLOOKUP($E132,'NEA Backsheet'!$D$5:$CB$183,K$9,FALSE))),"")</f>
        <v>0</v>
      </c>
      <c r="L132" s="131">
        <f ca="1">IFERROR(IF((VLOOKUP($E132,'NEA Backsheet'!$D$5:$CB$183,L$9,FALSE))="","",(VLOOKUP($E132,'NEA Backsheet'!$D$5:$CB$183,L$9,FALSE))),"")</f>
        <v>0</v>
      </c>
      <c r="M132" s="131">
        <f ca="1">IFERROR(IF((VLOOKUP($E132,'NEA Backsheet'!$D$5:$CB$183,M$9,FALSE))="","",(VLOOKUP($E132,'NEA Backsheet'!$D$5:$CB$183,M$9,FALSE))),"")</f>
        <v>0</v>
      </c>
      <c r="N132" s="133">
        <f ca="1">IFERROR(IF((VLOOKUP($E132,'NEA Backsheet'!$D$5:$CB$183,N$9,FALSE))="","",(VLOOKUP($E132,'NEA Backsheet'!$D$5:$CB$183,N$9,FALSE))),"")</f>
        <v>0</v>
      </c>
      <c r="O132" s="141">
        <f ca="1">IFERROR(IF((VLOOKUP($E132,'NEA Backsheet'!$D$5:$CB$183,O$9,FALSE))="","",(VLOOKUP($E132,'NEA Backsheet'!$D$5:$CB$183,O$9,FALSE))),"")</f>
        <v>3174.6350590882203</v>
      </c>
      <c r="P132" s="134">
        <f ca="1">IFERROR(IF((VLOOKUP($E132,'NEA Backsheet'!$D$5:$CB$183,P$9,FALSE))="","",(VLOOKUP($E132,'NEA Backsheet'!$D$5:$CB$183,P$9,FALSE))),"")</f>
        <v>0</v>
      </c>
      <c r="Q132" s="131">
        <f ca="1">IFERROR(IF((VLOOKUP($E132,'NEA Backsheet'!$D$5:$CB$183,Q$9,FALSE))="","",(VLOOKUP($E132,'NEA Backsheet'!$D$5:$CB$183,Q$9,FALSE))),"")</f>
        <v>0</v>
      </c>
      <c r="R132" s="133">
        <f ca="1">IFERROR(IF((VLOOKUP($E132,'NEA Backsheet'!$D$5:$CB$183,R$9,FALSE))="","",(VLOOKUP($E132,'NEA Backsheet'!$D$5:$CB$183,R$9,FALSE))),"")</f>
        <v>0</v>
      </c>
    </row>
    <row r="133" spans="1:18" ht="15" customHeight="1" x14ac:dyDescent="0.3">
      <c r="A133" s="60">
        <v>119</v>
      </c>
      <c r="B133" s="101" t="str">
        <f ca="1">IFERROR(IF((VLOOKUP($E133,'Org List'!$AJ$10:$AL$188,3,FALSE))="","",(VLOOKUP($E133,'Org List'!$AJ$10:$AL$188,3,FALSE))),"")</f>
        <v>Midlands and East of England Commissioning Region</v>
      </c>
      <c r="C133" s="102" t="str">
        <f ca="1">IFERROR(IF((VLOOKUP($E133,'Org List'!$AO$10:$AQ$188,3,FALSE))="","",(VLOOKUP($E133,'Org List'!$AO$10:$AQ$188,3,FALSE))),"")</f>
        <v>East Midlands Region</v>
      </c>
      <c r="D133" s="123" t="str">
        <f ca="1">IFERROR(IF((VLOOKUP($E133,'Org List'!$AT$10:$AV$188,3,FALSE))="","",(VLOOKUP($E133,'Org List'!$AT$10:$AV$188,3,FALSE))),"")</f>
        <v>NHS England Midlands And East (North Midlands)</v>
      </c>
      <c r="E133" s="101" t="str">
        <f t="shared" ca="1" si="3"/>
        <v>E06000018</v>
      </c>
      <c r="F133" s="103" t="str">
        <f ca="1">IF(E133="","",VLOOKUP(E133,'Org List'!$J$9:$K$488,2,0))</f>
        <v>Nottingham</v>
      </c>
      <c r="G133" s="130">
        <f ca="1">IFERROR(IF((VLOOKUP($E133,'NEA Backsheet'!$D$5:$CB$183,G$9,FALSE))="","",(VLOOKUP($E133,'NEA Backsheet'!$D$5:$CB$183,G$9,FALSE))),"")</f>
        <v>2214.9226865448531</v>
      </c>
      <c r="H133" s="131">
        <f ca="1">IFERROR(IF((VLOOKUP($E133,'NEA Backsheet'!$D$5:$CB$183,H$9,FALSE))="","",(VLOOKUP($E133,'NEA Backsheet'!$D$5:$CB$183,H$9,FALSE))),"")</f>
        <v>2197.9015235032343</v>
      </c>
      <c r="I133" s="131">
        <f ca="1">IFERROR(IF((VLOOKUP($E133,'NEA Backsheet'!$D$5:$CB$183,I$9,FALSE))="","",(VLOOKUP($E133,'NEA Backsheet'!$D$5:$CB$183,I$9,FALSE))),"")</f>
        <v>2314.6412461721329</v>
      </c>
      <c r="J133" s="132">
        <f ca="1">IFERROR(IF((VLOOKUP($E133,'NEA Backsheet'!$D$5:$CB$183,J$9,FALSE))="","",(VLOOKUP($E133,'NEA Backsheet'!$D$5:$CB$183,J$9,FALSE))),"")</f>
        <v>2400.4935694800342</v>
      </c>
      <c r="K133" s="130">
        <f ca="1">IFERROR(IF((VLOOKUP($E133,'NEA Backsheet'!$D$5:$CB$183,K$9,FALSE))="","",(VLOOKUP($E133,'NEA Backsheet'!$D$5:$CB$183,K$9,FALSE))),"")</f>
        <v>0</v>
      </c>
      <c r="L133" s="131">
        <f ca="1">IFERROR(IF((VLOOKUP($E133,'NEA Backsheet'!$D$5:$CB$183,L$9,FALSE))="","",(VLOOKUP($E133,'NEA Backsheet'!$D$5:$CB$183,L$9,FALSE))),"")</f>
        <v>0</v>
      </c>
      <c r="M133" s="131">
        <f ca="1">IFERROR(IF((VLOOKUP($E133,'NEA Backsheet'!$D$5:$CB$183,M$9,FALSE))="","",(VLOOKUP($E133,'NEA Backsheet'!$D$5:$CB$183,M$9,FALSE))),"")</f>
        <v>0</v>
      </c>
      <c r="N133" s="133">
        <f ca="1">IFERROR(IF((VLOOKUP($E133,'NEA Backsheet'!$D$5:$CB$183,N$9,FALSE))="","",(VLOOKUP($E133,'NEA Backsheet'!$D$5:$CB$183,N$9,FALSE))),"")</f>
        <v>0</v>
      </c>
      <c r="O133" s="141">
        <f ca="1">IFERROR(IF((VLOOKUP($E133,'NEA Backsheet'!$D$5:$CB$183,O$9,FALSE))="","",(VLOOKUP($E133,'NEA Backsheet'!$D$5:$CB$183,O$9,FALSE))),"")</f>
        <v>2403.4265232909206</v>
      </c>
      <c r="P133" s="134">
        <f ca="1">IFERROR(IF((VLOOKUP($E133,'NEA Backsheet'!$D$5:$CB$183,P$9,FALSE))="","",(VLOOKUP($E133,'NEA Backsheet'!$D$5:$CB$183,P$9,FALSE))),"")</f>
        <v>0</v>
      </c>
      <c r="Q133" s="131">
        <f ca="1">IFERROR(IF((VLOOKUP($E133,'NEA Backsheet'!$D$5:$CB$183,Q$9,FALSE))="","",(VLOOKUP($E133,'NEA Backsheet'!$D$5:$CB$183,Q$9,FALSE))),"")</f>
        <v>0</v>
      </c>
      <c r="R133" s="133">
        <f ca="1">IFERROR(IF((VLOOKUP($E133,'NEA Backsheet'!$D$5:$CB$183,R$9,FALSE))="","",(VLOOKUP($E133,'NEA Backsheet'!$D$5:$CB$183,R$9,FALSE))),"")</f>
        <v>0</v>
      </c>
    </row>
    <row r="134" spans="1:18" ht="15" customHeight="1" x14ac:dyDescent="0.3">
      <c r="A134" s="60">
        <v>120</v>
      </c>
      <c r="B134" s="101" t="str">
        <f ca="1">IFERROR(IF((VLOOKUP($E134,'Org List'!$AJ$10:$AL$188,3,FALSE))="","",(VLOOKUP($E134,'Org List'!$AJ$10:$AL$188,3,FALSE))),"")</f>
        <v>Midlands and East of England Commissioning Region</v>
      </c>
      <c r="C134" s="102" t="str">
        <f ca="1">IFERROR(IF((VLOOKUP($E134,'Org List'!$AO$10:$AQ$188,3,FALSE))="","",(VLOOKUP($E134,'Org List'!$AO$10:$AQ$188,3,FALSE))),"")</f>
        <v>East Midlands Region</v>
      </c>
      <c r="D134" s="123" t="str">
        <f ca="1">IFERROR(IF((VLOOKUP($E134,'Org List'!$AT$10:$AV$188,3,FALSE))="","",(VLOOKUP($E134,'Org List'!$AT$10:$AV$188,3,FALSE))),"")</f>
        <v>NHS England Midlands And East (North Midlands)</v>
      </c>
      <c r="E134" s="101" t="str">
        <f t="shared" ca="1" si="3"/>
        <v>E10000024</v>
      </c>
      <c r="F134" s="103" t="str">
        <f ca="1">IF(E134="","",VLOOKUP(E134,'Org List'!$J$9:$K$488,2,0))</f>
        <v>Nottinghamshire</v>
      </c>
      <c r="G134" s="130">
        <f ca="1">IFERROR(IF((VLOOKUP($E134,'NEA Backsheet'!$D$5:$CB$183,G$9,FALSE))="","",(VLOOKUP($E134,'NEA Backsheet'!$D$5:$CB$183,G$9,FALSE))),"")</f>
        <v>2523.7813891507271</v>
      </c>
      <c r="H134" s="131">
        <f ca="1">IFERROR(IF((VLOOKUP($E134,'NEA Backsheet'!$D$5:$CB$183,H$9,FALSE))="","",(VLOOKUP($E134,'NEA Backsheet'!$D$5:$CB$183,H$9,FALSE))),"")</f>
        <v>2491.9589689727604</v>
      </c>
      <c r="I134" s="131">
        <f ca="1">IFERROR(IF((VLOOKUP($E134,'NEA Backsheet'!$D$5:$CB$183,I$9,FALSE))="","",(VLOOKUP($E134,'NEA Backsheet'!$D$5:$CB$183,I$9,FALSE))),"")</f>
        <v>2543.6250488705232</v>
      </c>
      <c r="J134" s="132">
        <f ca="1">IFERROR(IF((VLOOKUP($E134,'NEA Backsheet'!$D$5:$CB$183,J$9,FALSE))="","",(VLOOKUP($E134,'NEA Backsheet'!$D$5:$CB$183,J$9,FALSE))),"")</f>
        <v>2612.1427442273434</v>
      </c>
      <c r="K134" s="130">
        <f ca="1">IFERROR(IF((VLOOKUP($E134,'NEA Backsheet'!$D$5:$CB$183,K$9,FALSE))="","",(VLOOKUP($E134,'NEA Backsheet'!$D$5:$CB$183,K$9,FALSE))),"")</f>
        <v>0</v>
      </c>
      <c r="L134" s="131">
        <f ca="1">IFERROR(IF((VLOOKUP($E134,'NEA Backsheet'!$D$5:$CB$183,L$9,FALSE))="","",(VLOOKUP($E134,'NEA Backsheet'!$D$5:$CB$183,L$9,FALSE))),"")</f>
        <v>0</v>
      </c>
      <c r="M134" s="131">
        <f ca="1">IFERROR(IF((VLOOKUP($E134,'NEA Backsheet'!$D$5:$CB$183,M$9,FALSE))="","",(VLOOKUP($E134,'NEA Backsheet'!$D$5:$CB$183,M$9,FALSE))),"")</f>
        <v>0</v>
      </c>
      <c r="N134" s="133">
        <f ca="1">IFERROR(IF((VLOOKUP($E134,'NEA Backsheet'!$D$5:$CB$183,N$9,FALSE))="","",(VLOOKUP($E134,'NEA Backsheet'!$D$5:$CB$183,N$9,FALSE))),"")</f>
        <v>0</v>
      </c>
      <c r="O134" s="141">
        <f ca="1">IFERROR(IF((VLOOKUP($E134,'NEA Backsheet'!$D$5:$CB$183,O$9,FALSE))="","",(VLOOKUP($E134,'NEA Backsheet'!$D$5:$CB$183,O$9,FALSE))),"")</f>
        <v>2641.5747185997102</v>
      </c>
      <c r="P134" s="134">
        <f ca="1">IFERROR(IF((VLOOKUP($E134,'NEA Backsheet'!$D$5:$CB$183,P$9,FALSE))="","",(VLOOKUP($E134,'NEA Backsheet'!$D$5:$CB$183,P$9,FALSE))),"")</f>
        <v>0</v>
      </c>
      <c r="Q134" s="131">
        <f ca="1">IFERROR(IF((VLOOKUP($E134,'NEA Backsheet'!$D$5:$CB$183,Q$9,FALSE))="","",(VLOOKUP($E134,'NEA Backsheet'!$D$5:$CB$183,Q$9,FALSE))),"")</f>
        <v>0</v>
      </c>
      <c r="R134" s="133">
        <f ca="1">IFERROR(IF((VLOOKUP($E134,'NEA Backsheet'!$D$5:$CB$183,R$9,FALSE))="","",(VLOOKUP($E134,'NEA Backsheet'!$D$5:$CB$183,R$9,FALSE))),"")</f>
        <v>0</v>
      </c>
    </row>
    <row r="135" spans="1:18" ht="15" customHeight="1" x14ac:dyDescent="0.3">
      <c r="A135" s="60">
        <v>121</v>
      </c>
      <c r="B135" s="101" t="str">
        <f ca="1">IFERROR(IF((VLOOKUP($E135,'Org List'!$AJ$10:$AL$188,3,FALSE))="","",(VLOOKUP($E135,'Org List'!$AJ$10:$AL$188,3,FALSE))),"")</f>
        <v>North of England Commissioning Region</v>
      </c>
      <c r="C135" s="102" t="str">
        <f ca="1">IFERROR(IF((VLOOKUP($E135,'Org List'!$AO$10:$AQ$188,3,FALSE))="","",(VLOOKUP($E135,'Org List'!$AO$10:$AQ$188,3,FALSE))),"")</f>
        <v>North West Region</v>
      </c>
      <c r="D135" s="123" t="str">
        <f ca="1">IFERROR(IF((VLOOKUP($E135,'Org List'!$AT$10:$AV$188,3,FALSE))="","",(VLOOKUP($E135,'Org List'!$AT$10:$AV$188,3,FALSE))),"")</f>
        <v>NHS England North (Greater Manchester)</v>
      </c>
      <c r="E135" s="101" t="str">
        <f t="shared" ca="1" si="3"/>
        <v>E08000004</v>
      </c>
      <c r="F135" s="103" t="str">
        <f ca="1">IF(E135="","",VLOOKUP(E135,'Org List'!$J$9:$K$488,2,0))</f>
        <v>Oldham</v>
      </c>
      <c r="G135" s="130">
        <f ca="1">IFERROR(IF((VLOOKUP($E135,'NEA Backsheet'!$D$5:$CB$183,G$9,FALSE))="","",(VLOOKUP($E135,'NEA Backsheet'!$D$5:$CB$183,G$9,FALSE))),"")</f>
        <v>3234.1884281612784</v>
      </c>
      <c r="H135" s="131">
        <f ca="1">IFERROR(IF((VLOOKUP($E135,'NEA Backsheet'!$D$5:$CB$183,H$9,FALSE))="","",(VLOOKUP($E135,'NEA Backsheet'!$D$5:$CB$183,H$9,FALSE))),"")</f>
        <v>3323.4668413875893</v>
      </c>
      <c r="I135" s="131">
        <f ca="1">IFERROR(IF((VLOOKUP($E135,'NEA Backsheet'!$D$5:$CB$183,I$9,FALSE))="","",(VLOOKUP($E135,'NEA Backsheet'!$D$5:$CB$183,I$9,FALSE))),"")</f>
        <v>3782.8701546892371</v>
      </c>
      <c r="J135" s="132">
        <f ca="1">IFERROR(IF((VLOOKUP($E135,'NEA Backsheet'!$D$5:$CB$183,J$9,FALSE))="","",(VLOOKUP($E135,'NEA Backsheet'!$D$5:$CB$183,J$9,FALSE))),"")</f>
        <v>3592.4647122169986</v>
      </c>
      <c r="K135" s="130">
        <f ca="1">IFERROR(IF((VLOOKUP($E135,'NEA Backsheet'!$D$5:$CB$183,K$9,FALSE))="","",(VLOOKUP($E135,'NEA Backsheet'!$D$5:$CB$183,K$9,FALSE))),"")</f>
        <v>0</v>
      </c>
      <c r="L135" s="131">
        <f ca="1">IFERROR(IF((VLOOKUP($E135,'NEA Backsheet'!$D$5:$CB$183,L$9,FALSE))="","",(VLOOKUP($E135,'NEA Backsheet'!$D$5:$CB$183,L$9,FALSE))),"")</f>
        <v>0</v>
      </c>
      <c r="M135" s="131">
        <f ca="1">IFERROR(IF((VLOOKUP($E135,'NEA Backsheet'!$D$5:$CB$183,M$9,FALSE))="","",(VLOOKUP($E135,'NEA Backsheet'!$D$5:$CB$183,M$9,FALSE))),"")</f>
        <v>0</v>
      </c>
      <c r="N135" s="133">
        <f ca="1">IFERROR(IF((VLOOKUP($E135,'NEA Backsheet'!$D$5:$CB$183,N$9,FALSE))="","",(VLOOKUP($E135,'NEA Backsheet'!$D$5:$CB$183,N$9,FALSE))),"")</f>
        <v>0</v>
      </c>
      <c r="O135" s="141">
        <f ca="1">IFERROR(IF((VLOOKUP($E135,'NEA Backsheet'!$D$5:$CB$183,O$9,FALSE))="","",(VLOOKUP($E135,'NEA Backsheet'!$D$5:$CB$183,O$9,FALSE))),"")</f>
        <v>3812.0976097697953</v>
      </c>
      <c r="P135" s="134">
        <f ca="1">IFERROR(IF((VLOOKUP($E135,'NEA Backsheet'!$D$5:$CB$183,P$9,FALSE))="","",(VLOOKUP($E135,'NEA Backsheet'!$D$5:$CB$183,P$9,FALSE))),"")</f>
        <v>0</v>
      </c>
      <c r="Q135" s="131">
        <f ca="1">IFERROR(IF((VLOOKUP($E135,'NEA Backsheet'!$D$5:$CB$183,Q$9,FALSE))="","",(VLOOKUP($E135,'NEA Backsheet'!$D$5:$CB$183,Q$9,FALSE))),"")</f>
        <v>0</v>
      </c>
      <c r="R135" s="133">
        <f ca="1">IFERROR(IF((VLOOKUP($E135,'NEA Backsheet'!$D$5:$CB$183,R$9,FALSE))="","",(VLOOKUP($E135,'NEA Backsheet'!$D$5:$CB$183,R$9,FALSE))),"")</f>
        <v>0</v>
      </c>
    </row>
    <row r="136" spans="1:18" ht="15" customHeight="1" x14ac:dyDescent="0.3">
      <c r="A136" s="60">
        <v>122</v>
      </c>
      <c r="B136" s="101" t="str">
        <f ca="1">IFERROR(IF((VLOOKUP($E136,'Org List'!$AJ$10:$AL$188,3,FALSE))="","",(VLOOKUP($E136,'Org List'!$AJ$10:$AL$188,3,FALSE))),"")</f>
        <v>South East England Commissioning Region</v>
      </c>
      <c r="C136" s="102" t="str">
        <f ca="1">IFERROR(IF((VLOOKUP($E136,'Org List'!$AO$10:$AQ$188,3,FALSE))="","",(VLOOKUP($E136,'Org List'!$AO$10:$AQ$188,3,FALSE))),"")</f>
        <v>South East Region</v>
      </c>
      <c r="D136" s="123" t="str">
        <f ca="1">IFERROR(IF((VLOOKUP($E136,'Org List'!$AT$10:$AV$188,3,FALSE))="","",(VLOOKUP($E136,'Org List'!$AT$10:$AV$188,3,FALSE))),"")</f>
        <v>NHS England South East (Hampshire, Isle of Wight and Thames Valley)</v>
      </c>
      <c r="E136" s="101" t="str">
        <f t="shared" ca="1" si="3"/>
        <v>E10000025</v>
      </c>
      <c r="F136" s="103" t="str">
        <f ca="1">IF(E136="","",VLOOKUP(E136,'Org List'!$J$9:$K$488,2,0))</f>
        <v>Oxfordshire</v>
      </c>
      <c r="G136" s="130">
        <f ca="1">IFERROR(IF((VLOOKUP($E136,'NEA Backsheet'!$D$5:$CB$183,G$9,FALSE))="","",(VLOOKUP($E136,'NEA Backsheet'!$D$5:$CB$183,G$9,FALSE))),"")</f>
        <v>2358.3814191611764</v>
      </c>
      <c r="H136" s="131">
        <f ca="1">IFERROR(IF((VLOOKUP($E136,'NEA Backsheet'!$D$5:$CB$183,H$9,FALSE))="","",(VLOOKUP($E136,'NEA Backsheet'!$D$5:$CB$183,H$9,FALSE))),"")</f>
        <v>2346.2742550137777</v>
      </c>
      <c r="I136" s="131">
        <f ca="1">IFERROR(IF((VLOOKUP($E136,'NEA Backsheet'!$D$5:$CB$183,I$9,FALSE))="","",(VLOOKUP($E136,'NEA Backsheet'!$D$5:$CB$183,I$9,FALSE))),"")</f>
        <v>2434.3818185491446</v>
      </c>
      <c r="J136" s="132">
        <f ca="1">IFERROR(IF((VLOOKUP($E136,'NEA Backsheet'!$D$5:$CB$183,J$9,FALSE))="","",(VLOOKUP($E136,'NEA Backsheet'!$D$5:$CB$183,J$9,FALSE))),"")</f>
        <v>2417.4297861325172</v>
      </c>
      <c r="K136" s="130">
        <f ca="1">IFERROR(IF((VLOOKUP($E136,'NEA Backsheet'!$D$5:$CB$183,K$9,FALSE))="","",(VLOOKUP($E136,'NEA Backsheet'!$D$5:$CB$183,K$9,FALSE))),"")</f>
        <v>0</v>
      </c>
      <c r="L136" s="131">
        <f ca="1">IFERROR(IF((VLOOKUP($E136,'NEA Backsheet'!$D$5:$CB$183,L$9,FALSE))="","",(VLOOKUP($E136,'NEA Backsheet'!$D$5:$CB$183,L$9,FALSE))),"")</f>
        <v>0</v>
      </c>
      <c r="M136" s="131">
        <f ca="1">IFERROR(IF((VLOOKUP($E136,'NEA Backsheet'!$D$5:$CB$183,M$9,FALSE))="","",(VLOOKUP($E136,'NEA Backsheet'!$D$5:$CB$183,M$9,FALSE))),"")</f>
        <v>0</v>
      </c>
      <c r="N136" s="133">
        <f ca="1">IFERROR(IF((VLOOKUP($E136,'NEA Backsheet'!$D$5:$CB$183,N$9,FALSE))="","",(VLOOKUP($E136,'NEA Backsheet'!$D$5:$CB$183,N$9,FALSE))),"")</f>
        <v>0</v>
      </c>
      <c r="O136" s="141">
        <f ca="1">IFERROR(IF((VLOOKUP($E136,'NEA Backsheet'!$D$5:$CB$183,O$9,FALSE))="","",(VLOOKUP($E136,'NEA Backsheet'!$D$5:$CB$183,O$9,FALSE))),"")</f>
        <v>2474.3749799591837</v>
      </c>
      <c r="P136" s="134">
        <f ca="1">IFERROR(IF((VLOOKUP($E136,'NEA Backsheet'!$D$5:$CB$183,P$9,FALSE))="","",(VLOOKUP($E136,'NEA Backsheet'!$D$5:$CB$183,P$9,FALSE))),"")</f>
        <v>0</v>
      </c>
      <c r="Q136" s="131">
        <f ca="1">IFERROR(IF((VLOOKUP($E136,'NEA Backsheet'!$D$5:$CB$183,Q$9,FALSE))="","",(VLOOKUP($E136,'NEA Backsheet'!$D$5:$CB$183,Q$9,FALSE))),"")</f>
        <v>0</v>
      </c>
      <c r="R136" s="133">
        <f ca="1">IFERROR(IF((VLOOKUP($E136,'NEA Backsheet'!$D$5:$CB$183,R$9,FALSE))="","",(VLOOKUP($E136,'NEA Backsheet'!$D$5:$CB$183,R$9,FALSE))),"")</f>
        <v>0</v>
      </c>
    </row>
    <row r="137" spans="1:18" ht="15" customHeight="1" x14ac:dyDescent="0.3">
      <c r="A137" s="60">
        <v>123</v>
      </c>
      <c r="B137" s="101" t="str">
        <f ca="1">IFERROR(IF((VLOOKUP($E137,'Org List'!$AJ$10:$AL$188,3,FALSE))="","",(VLOOKUP($E137,'Org List'!$AJ$10:$AL$188,3,FALSE))),"")</f>
        <v>Midlands and East of England Commissioning Region</v>
      </c>
      <c r="C137" s="102" t="str">
        <f ca="1">IFERROR(IF((VLOOKUP($E137,'Org List'!$AO$10:$AQ$188,3,FALSE))="","",(VLOOKUP($E137,'Org List'!$AO$10:$AQ$188,3,FALSE))),"")</f>
        <v>East Region</v>
      </c>
      <c r="D137" s="123" t="str">
        <f ca="1">IFERROR(IF((VLOOKUP($E137,'Org List'!$AT$10:$AV$188,3,FALSE))="","",(VLOOKUP($E137,'Org List'!$AT$10:$AV$188,3,FALSE))),"")</f>
        <v>NHS England Midlands And East (East)</v>
      </c>
      <c r="E137" s="101" t="str">
        <f t="shared" ca="1" si="3"/>
        <v>E06000031</v>
      </c>
      <c r="F137" s="103" t="str">
        <f ca="1">IF(E137="","",VLOOKUP(E137,'Org List'!$J$9:$K$488,2,0))</f>
        <v>Peterborough</v>
      </c>
      <c r="G137" s="130">
        <f ca="1">IFERROR(IF((VLOOKUP($E137,'NEA Backsheet'!$D$5:$CB$183,G$9,FALSE))="","",(VLOOKUP($E137,'NEA Backsheet'!$D$5:$CB$183,G$9,FALSE))),"")</f>
        <v>2595.5665805616991</v>
      </c>
      <c r="H137" s="131">
        <f ca="1">IFERROR(IF((VLOOKUP($E137,'NEA Backsheet'!$D$5:$CB$183,H$9,FALSE))="","",(VLOOKUP($E137,'NEA Backsheet'!$D$5:$CB$183,H$9,FALSE))),"")</f>
        <v>2505.1809036992395</v>
      </c>
      <c r="I137" s="131">
        <f ca="1">IFERROR(IF((VLOOKUP($E137,'NEA Backsheet'!$D$5:$CB$183,I$9,FALSE))="","",(VLOOKUP($E137,'NEA Backsheet'!$D$5:$CB$183,I$9,FALSE))),"")</f>
        <v>2618.7932837419839</v>
      </c>
      <c r="J137" s="132">
        <f ca="1">IFERROR(IF((VLOOKUP($E137,'NEA Backsheet'!$D$5:$CB$183,J$9,FALSE))="","",(VLOOKUP($E137,'NEA Backsheet'!$D$5:$CB$183,J$9,FALSE))),"")</f>
        <v>2554.3521486896288</v>
      </c>
      <c r="K137" s="130">
        <f ca="1">IFERROR(IF((VLOOKUP($E137,'NEA Backsheet'!$D$5:$CB$183,K$9,FALSE))="","",(VLOOKUP($E137,'NEA Backsheet'!$D$5:$CB$183,K$9,FALSE))),"")</f>
        <v>0</v>
      </c>
      <c r="L137" s="131">
        <f ca="1">IFERROR(IF((VLOOKUP($E137,'NEA Backsheet'!$D$5:$CB$183,L$9,FALSE))="","",(VLOOKUP($E137,'NEA Backsheet'!$D$5:$CB$183,L$9,FALSE))),"")</f>
        <v>0</v>
      </c>
      <c r="M137" s="131">
        <f ca="1">IFERROR(IF((VLOOKUP($E137,'NEA Backsheet'!$D$5:$CB$183,M$9,FALSE))="","",(VLOOKUP($E137,'NEA Backsheet'!$D$5:$CB$183,M$9,FALSE))),"")</f>
        <v>0</v>
      </c>
      <c r="N137" s="133">
        <f ca="1">IFERROR(IF((VLOOKUP($E137,'NEA Backsheet'!$D$5:$CB$183,N$9,FALSE))="","",(VLOOKUP($E137,'NEA Backsheet'!$D$5:$CB$183,N$9,FALSE))),"")</f>
        <v>0</v>
      </c>
      <c r="O137" s="141">
        <f ca="1">IFERROR(IF((VLOOKUP($E137,'NEA Backsheet'!$D$5:$CB$183,O$9,FALSE))="","",(VLOOKUP($E137,'NEA Backsheet'!$D$5:$CB$183,O$9,FALSE))),"")</f>
        <v>2622.9036995438555</v>
      </c>
      <c r="P137" s="134">
        <f ca="1">IFERROR(IF((VLOOKUP($E137,'NEA Backsheet'!$D$5:$CB$183,P$9,FALSE))="","",(VLOOKUP($E137,'NEA Backsheet'!$D$5:$CB$183,P$9,FALSE))),"")</f>
        <v>0</v>
      </c>
      <c r="Q137" s="131">
        <f ca="1">IFERROR(IF((VLOOKUP($E137,'NEA Backsheet'!$D$5:$CB$183,Q$9,FALSE))="","",(VLOOKUP($E137,'NEA Backsheet'!$D$5:$CB$183,Q$9,FALSE))),"")</f>
        <v>0</v>
      </c>
      <c r="R137" s="133">
        <f ca="1">IFERROR(IF((VLOOKUP($E137,'NEA Backsheet'!$D$5:$CB$183,R$9,FALSE))="","",(VLOOKUP($E137,'NEA Backsheet'!$D$5:$CB$183,R$9,FALSE))),"")</f>
        <v>0</v>
      </c>
    </row>
    <row r="138" spans="1:18" ht="15" customHeight="1" x14ac:dyDescent="0.3">
      <c r="A138" s="60">
        <v>124</v>
      </c>
      <c r="B138" s="101" t="str">
        <f ca="1">IFERROR(IF((VLOOKUP($E138,'Org List'!$AJ$10:$AL$188,3,FALSE))="","",(VLOOKUP($E138,'Org List'!$AJ$10:$AL$188,3,FALSE))),"")</f>
        <v>South West England Commissioning Region</v>
      </c>
      <c r="C138" s="102" t="str">
        <f ca="1">IFERROR(IF((VLOOKUP($E138,'Org List'!$AO$10:$AQ$188,3,FALSE))="","",(VLOOKUP($E138,'Org List'!$AO$10:$AQ$188,3,FALSE))),"")</f>
        <v>South West Region</v>
      </c>
      <c r="D138" s="123" t="str">
        <f ca="1">IFERROR(IF((VLOOKUP($E138,'Org List'!$AT$10:$AV$188,3,FALSE))="","",(VLOOKUP($E138,'Org List'!$AT$10:$AV$188,3,FALSE))),"")</f>
        <v>NHS England South West (South West South)</v>
      </c>
      <c r="E138" s="101" t="str">
        <f t="shared" ca="1" si="3"/>
        <v>E06000026</v>
      </c>
      <c r="F138" s="103" t="str">
        <f ca="1">IF(E138="","",VLOOKUP(E138,'Org List'!$J$9:$K$488,2,0))</f>
        <v>Plymouth</v>
      </c>
      <c r="G138" s="130">
        <f ca="1">IFERROR(IF((VLOOKUP($E138,'NEA Backsheet'!$D$5:$CB$183,G$9,FALSE))="","",(VLOOKUP($E138,'NEA Backsheet'!$D$5:$CB$183,G$9,FALSE))),"")</f>
        <v>2572.3368567087527</v>
      </c>
      <c r="H138" s="131">
        <f ca="1">IFERROR(IF((VLOOKUP($E138,'NEA Backsheet'!$D$5:$CB$183,H$9,FALSE))="","",(VLOOKUP($E138,'NEA Backsheet'!$D$5:$CB$183,H$9,FALSE))),"")</f>
        <v>2530.6979131716462</v>
      </c>
      <c r="I138" s="131">
        <f ca="1">IFERROR(IF((VLOOKUP($E138,'NEA Backsheet'!$D$5:$CB$183,I$9,FALSE))="","",(VLOOKUP($E138,'NEA Backsheet'!$D$5:$CB$183,I$9,FALSE))),"")</f>
        <v>2732.8179839220547</v>
      </c>
      <c r="J138" s="132">
        <f ca="1">IFERROR(IF((VLOOKUP($E138,'NEA Backsheet'!$D$5:$CB$183,J$9,FALSE))="","",(VLOOKUP($E138,'NEA Backsheet'!$D$5:$CB$183,J$9,FALSE))),"")</f>
        <v>2642.1793142014417</v>
      </c>
      <c r="K138" s="130">
        <f ca="1">IFERROR(IF((VLOOKUP($E138,'NEA Backsheet'!$D$5:$CB$183,K$9,FALSE))="","",(VLOOKUP($E138,'NEA Backsheet'!$D$5:$CB$183,K$9,FALSE))),"")</f>
        <v>0</v>
      </c>
      <c r="L138" s="131">
        <f ca="1">IFERROR(IF((VLOOKUP($E138,'NEA Backsheet'!$D$5:$CB$183,L$9,FALSE))="","",(VLOOKUP($E138,'NEA Backsheet'!$D$5:$CB$183,L$9,FALSE))),"")</f>
        <v>0</v>
      </c>
      <c r="M138" s="131">
        <f ca="1">IFERROR(IF((VLOOKUP($E138,'NEA Backsheet'!$D$5:$CB$183,M$9,FALSE))="","",(VLOOKUP($E138,'NEA Backsheet'!$D$5:$CB$183,M$9,FALSE))),"")</f>
        <v>0</v>
      </c>
      <c r="N138" s="133">
        <f ca="1">IFERROR(IF((VLOOKUP($E138,'NEA Backsheet'!$D$5:$CB$183,N$9,FALSE))="","",(VLOOKUP($E138,'NEA Backsheet'!$D$5:$CB$183,N$9,FALSE))),"")</f>
        <v>0</v>
      </c>
      <c r="O138" s="141">
        <f ca="1">IFERROR(IF((VLOOKUP($E138,'NEA Backsheet'!$D$5:$CB$183,O$9,FALSE))="","",(VLOOKUP($E138,'NEA Backsheet'!$D$5:$CB$183,O$9,FALSE))),"")</f>
        <v>2639.9803384499523</v>
      </c>
      <c r="P138" s="134">
        <f ca="1">IFERROR(IF((VLOOKUP($E138,'NEA Backsheet'!$D$5:$CB$183,P$9,FALSE))="","",(VLOOKUP($E138,'NEA Backsheet'!$D$5:$CB$183,P$9,FALSE))),"")</f>
        <v>0</v>
      </c>
      <c r="Q138" s="131">
        <f ca="1">IFERROR(IF((VLOOKUP($E138,'NEA Backsheet'!$D$5:$CB$183,Q$9,FALSE))="","",(VLOOKUP($E138,'NEA Backsheet'!$D$5:$CB$183,Q$9,FALSE))),"")</f>
        <v>0</v>
      </c>
      <c r="R138" s="133">
        <f ca="1">IFERROR(IF((VLOOKUP($E138,'NEA Backsheet'!$D$5:$CB$183,R$9,FALSE))="","",(VLOOKUP($E138,'NEA Backsheet'!$D$5:$CB$183,R$9,FALSE))),"")</f>
        <v>0</v>
      </c>
    </row>
    <row r="139" spans="1:18" ht="15" customHeight="1" x14ac:dyDescent="0.3">
      <c r="A139" s="60">
        <v>125</v>
      </c>
      <c r="B139" s="101" t="str">
        <f ca="1">IFERROR(IF((VLOOKUP($E139,'Org List'!$AJ$10:$AL$188,3,FALSE))="","",(VLOOKUP($E139,'Org List'!$AJ$10:$AL$188,3,FALSE))),"")</f>
        <v>South East England Commissioning Region</v>
      </c>
      <c r="C139" s="102" t="str">
        <f ca="1">IFERROR(IF((VLOOKUP($E139,'Org List'!$AO$10:$AQ$188,3,FALSE))="","",(VLOOKUP($E139,'Org List'!$AO$10:$AQ$188,3,FALSE))),"")</f>
        <v>South East Region</v>
      </c>
      <c r="D139" s="123" t="str">
        <f ca="1">IFERROR(IF((VLOOKUP($E139,'Org List'!$AT$10:$AV$188,3,FALSE))="","",(VLOOKUP($E139,'Org List'!$AT$10:$AV$188,3,FALSE))),"")</f>
        <v>NHS England South East (Hampshire, Isle of Wight and Thames Valley)</v>
      </c>
      <c r="E139" s="101" t="str">
        <f t="shared" ca="1" si="3"/>
        <v>E06000044</v>
      </c>
      <c r="F139" s="103" t="str">
        <f ca="1">IF(E139="","",VLOOKUP(E139,'Org List'!$J$9:$K$488,2,0))</f>
        <v>Portsmouth</v>
      </c>
      <c r="G139" s="130">
        <f ca="1">IFERROR(IF((VLOOKUP($E139,'NEA Backsheet'!$D$5:$CB$183,G$9,FALSE))="","",(VLOOKUP($E139,'NEA Backsheet'!$D$5:$CB$183,G$9,FALSE))),"")</f>
        <v>2205.6424814563384</v>
      </c>
      <c r="H139" s="131">
        <f ca="1">IFERROR(IF((VLOOKUP($E139,'NEA Backsheet'!$D$5:$CB$183,H$9,FALSE))="","",(VLOOKUP($E139,'NEA Backsheet'!$D$5:$CB$183,H$9,FALSE))),"")</f>
        <v>2192.7219508974599</v>
      </c>
      <c r="I139" s="131">
        <f ca="1">IFERROR(IF((VLOOKUP($E139,'NEA Backsheet'!$D$5:$CB$183,I$9,FALSE))="","",(VLOOKUP($E139,'NEA Backsheet'!$D$5:$CB$183,I$9,FALSE))),"")</f>
        <v>2281.3901800037966</v>
      </c>
      <c r="J139" s="132">
        <f ca="1">IFERROR(IF((VLOOKUP($E139,'NEA Backsheet'!$D$5:$CB$183,J$9,FALSE))="","",(VLOOKUP($E139,'NEA Backsheet'!$D$5:$CB$183,J$9,FALSE))),"")</f>
        <v>2224.7035625102112</v>
      </c>
      <c r="K139" s="130">
        <f ca="1">IFERROR(IF((VLOOKUP($E139,'NEA Backsheet'!$D$5:$CB$183,K$9,FALSE))="","",(VLOOKUP($E139,'NEA Backsheet'!$D$5:$CB$183,K$9,FALSE))),"")</f>
        <v>0</v>
      </c>
      <c r="L139" s="131">
        <f ca="1">IFERROR(IF((VLOOKUP($E139,'NEA Backsheet'!$D$5:$CB$183,L$9,FALSE))="","",(VLOOKUP($E139,'NEA Backsheet'!$D$5:$CB$183,L$9,FALSE))),"")</f>
        <v>0</v>
      </c>
      <c r="M139" s="131">
        <f ca="1">IFERROR(IF((VLOOKUP($E139,'NEA Backsheet'!$D$5:$CB$183,M$9,FALSE))="","",(VLOOKUP($E139,'NEA Backsheet'!$D$5:$CB$183,M$9,FALSE))),"")</f>
        <v>0</v>
      </c>
      <c r="N139" s="133">
        <f ca="1">IFERROR(IF((VLOOKUP($E139,'NEA Backsheet'!$D$5:$CB$183,N$9,FALSE))="","",(VLOOKUP($E139,'NEA Backsheet'!$D$5:$CB$183,N$9,FALSE))),"")</f>
        <v>0</v>
      </c>
      <c r="O139" s="141">
        <f ca="1">IFERROR(IF((VLOOKUP($E139,'NEA Backsheet'!$D$5:$CB$183,O$9,FALSE))="","",(VLOOKUP($E139,'NEA Backsheet'!$D$5:$CB$183,O$9,FALSE))),"")</f>
        <v>2585.3063475977688</v>
      </c>
      <c r="P139" s="134">
        <f ca="1">IFERROR(IF((VLOOKUP($E139,'NEA Backsheet'!$D$5:$CB$183,P$9,FALSE))="","",(VLOOKUP($E139,'NEA Backsheet'!$D$5:$CB$183,P$9,FALSE))),"")</f>
        <v>0</v>
      </c>
      <c r="Q139" s="131">
        <f ca="1">IFERROR(IF((VLOOKUP($E139,'NEA Backsheet'!$D$5:$CB$183,Q$9,FALSE))="","",(VLOOKUP($E139,'NEA Backsheet'!$D$5:$CB$183,Q$9,FALSE))),"")</f>
        <v>0</v>
      </c>
      <c r="R139" s="133">
        <f ca="1">IFERROR(IF((VLOOKUP($E139,'NEA Backsheet'!$D$5:$CB$183,R$9,FALSE))="","",(VLOOKUP($E139,'NEA Backsheet'!$D$5:$CB$183,R$9,FALSE))),"")</f>
        <v>0</v>
      </c>
    </row>
    <row r="140" spans="1:18" ht="15" customHeight="1" x14ac:dyDescent="0.3">
      <c r="A140" s="60">
        <v>126</v>
      </c>
      <c r="B140" s="101" t="str">
        <f ca="1">IFERROR(IF((VLOOKUP($E140,'Org List'!$AJ$10:$AL$188,3,FALSE))="","",(VLOOKUP($E140,'Org List'!$AJ$10:$AL$188,3,FALSE))),"")</f>
        <v>South East England Commissioning Region</v>
      </c>
      <c r="C140" s="102" t="str">
        <f ca="1">IFERROR(IF((VLOOKUP($E140,'Org List'!$AO$10:$AQ$188,3,FALSE))="","",(VLOOKUP($E140,'Org List'!$AO$10:$AQ$188,3,FALSE))),"")</f>
        <v>South East Region</v>
      </c>
      <c r="D140" s="123" t="str">
        <f ca="1">IFERROR(IF((VLOOKUP($E140,'Org List'!$AT$10:$AV$188,3,FALSE))="","",(VLOOKUP($E140,'Org List'!$AT$10:$AV$188,3,FALSE))),"")</f>
        <v>NHS England South East (Hampshire, Isle of Wight and Thames Valley)</v>
      </c>
      <c r="E140" s="101" t="str">
        <f t="shared" ca="1" si="3"/>
        <v>E06000038</v>
      </c>
      <c r="F140" s="103" t="str">
        <f ca="1">IF(E140="","",VLOOKUP(E140,'Org List'!$J$9:$K$488,2,0))</f>
        <v>Reading</v>
      </c>
      <c r="G140" s="130">
        <f ca="1">IFERROR(IF((VLOOKUP($E140,'NEA Backsheet'!$D$5:$CB$183,G$9,FALSE))="","",(VLOOKUP($E140,'NEA Backsheet'!$D$5:$CB$183,G$9,FALSE))),"")</f>
        <v>2296.2932231172294</v>
      </c>
      <c r="H140" s="131">
        <f ca="1">IFERROR(IF((VLOOKUP($E140,'NEA Backsheet'!$D$5:$CB$183,H$9,FALSE))="","",(VLOOKUP($E140,'NEA Backsheet'!$D$5:$CB$183,H$9,FALSE))),"")</f>
        <v>2238.7417075205944</v>
      </c>
      <c r="I140" s="131">
        <f ca="1">IFERROR(IF((VLOOKUP($E140,'NEA Backsheet'!$D$5:$CB$183,I$9,FALSE))="","",(VLOOKUP($E140,'NEA Backsheet'!$D$5:$CB$183,I$9,FALSE))),"")</f>
        <v>2322.6043096136777</v>
      </c>
      <c r="J140" s="132">
        <f ca="1">IFERROR(IF((VLOOKUP($E140,'NEA Backsheet'!$D$5:$CB$183,J$9,FALSE))="","",(VLOOKUP($E140,'NEA Backsheet'!$D$5:$CB$183,J$9,FALSE))),"")</f>
        <v>2245.9810670642978</v>
      </c>
      <c r="K140" s="130">
        <f ca="1">IFERROR(IF((VLOOKUP($E140,'NEA Backsheet'!$D$5:$CB$183,K$9,FALSE))="","",(VLOOKUP($E140,'NEA Backsheet'!$D$5:$CB$183,K$9,FALSE))),"")</f>
        <v>0</v>
      </c>
      <c r="L140" s="131">
        <f ca="1">IFERROR(IF((VLOOKUP($E140,'NEA Backsheet'!$D$5:$CB$183,L$9,FALSE))="","",(VLOOKUP($E140,'NEA Backsheet'!$D$5:$CB$183,L$9,FALSE))),"")</f>
        <v>0</v>
      </c>
      <c r="M140" s="131">
        <f ca="1">IFERROR(IF((VLOOKUP($E140,'NEA Backsheet'!$D$5:$CB$183,M$9,FALSE))="","",(VLOOKUP($E140,'NEA Backsheet'!$D$5:$CB$183,M$9,FALSE))),"")</f>
        <v>0</v>
      </c>
      <c r="N140" s="133">
        <f ca="1">IFERROR(IF((VLOOKUP($E140,'NEA Backsheet'!$D$5:$CB$183,N$9,FALSE))="","",(VLOOKUP($E140,'NEA Backsheet'!$D$5:$CB$183,N$9,FALSE))),"")</f>
        <v>0</v>
      </c>
      <c r="O140" s="141">
        <f ca="1">IFERROR(IF((VLOOKUP($E140,'NEA Backsheet'!$D$5:$CB$183,O$9,FALSE))="","",(VLOOKUP($E140,'NEA Backsheet'!$D$5:$CB$183,O$9,FALSE))),"")</f>
        <v>2422.9670280773698</v>
      </c>
      <c r="P140" s="134">
        <f ca="1">IFERROR(IF((VLOOKUP($E140,'NEA Backsheet'!$D$5:$CB$183,P$9,FALSE))="","",(VLOOKUP($E140,'NEA Backsheet'!$D$5:$CB$183,P$9,FALSE))),"")</f>
        <v>0</v>
      </c>
      <c r="Q140" s="131">
        <f ca="1">IFERROR(IF((VLOOKUP($E140,'NEA Backsheet'!$D$5:$CB$183,Q$9,FALSE))="","",(VLOOKUP($E140,'NEA Backsheet'!$D$5:$CB$183,Q$9,FALSE))),"")</f>
        <v>0</v>
      </c>
      <c r="R140" s="133">
        <f ca="1">IFERROR(IF((VLOOKUP($E140,'NEA Backsheet'!$D$5:$CB$183,R$9,FALSE))="","",(VLOOKUP($E140,'NEA Backsheet'!$D$5:$CB$183,R$9,FALSE))),"")</f>
        <v>0</v>
      </c>
    </row>
    <row r="141" spans="1:18" ht="15" customHeight="1" x14ac:dyDescent="0.3">
      <c r="A141" s="60">
        <v>127</v>
      </c>
      <c r="B141" s="101" t="str">
        <f ca="1">IFERROR(IF((VLOOKUP($E141,'Org List'!$AJ$10:$AL$188,3,FALSE))="","",(VLOOKUP($E141,'Org List'!$AJ$10:$AL$188,3,FALSE))),"")</f>
        <v>London Commissioning Region</v>
      </c>
      <c r="C141" s="102" t="str">
        <f ca="1">IFERROR(IF((VLOOKUP($E141,'Org List'!$AO$10:$AQ$188,3,FALSE))="","",(VLOOKUP($E141,'Org List'!$AO$10:$AQ$188,3,FALSE))),"")</f>
        <v>London Region</v>
      </c>
      <c r="D141" s="123" t="str">
        <f ca="1">IFERROR(IF((VLOOKUP($E141,'Org List'!$AT$10:$AV$188,3,FALSE))="","",(VLOOKUP($E141,'Org List'!$AT$10:$AV$188,3,FALSE))),"")</f>
        <v>NHS England London</v>
      </c>
      <c r="E141" s="101" t="str">
        <f t="shared" ca="1" si="3"/>
        <v>E09000026</v>
      </c>
      <c r="F141" s="103" t="str">
        <f ca="1">IF(E141="","",VLOOKUP(E141,'Org List'!$J$9:$K$488,2,0))</f>
        <v>Redbridge</v>
      </c>
      <c r="G141" s="130">
        <f ca="1">IFERROR(IF((VLOOKUP($E141,'NEA Backsheet'!$D$5:$CB$183,G$9,FALSE))="","",(VLOOKUP($E141,'NEA Backsheet'!$D$5:$CB$183,G$9,FALSE))),"")</f>
        <v>2113.8900912608378</v>
      </c>
      <c r="H141" s="131">
        <f ca="1">IFERROR(IF((VLOOKUP($E141,'NEA Backsheet'!$D$5:$CB$183,H$9,FALSE))="","",(VLOOKUP($E141,'NEA Backsheet'!$D$5:$CB$183,H$9,FALSE))),"")</f>
        <v>2169.3268789707722</v>
      </c>
      <c r="I141" s="131">
        <f ca="1">IFERROR(IF((VLOOKUP($E141,'NEA Backsheet'!$D$5:$CB$183,I$9,FALSE))="","",(VLOOKUP($E141,'NEA Backsheet'!$D$5:$CB$183,I$9,FALSE))),"")</f>
        <v>2269.6873093980835</v>
      </c>
      <c r="J141" s="132">
        <f ca="1">IFERROR(IF((VLOOKUP($E141,'NEA Backsheet'!$D$5:$CB$183,J$9,FALSE))="","",(VLOOKUP($E141,'NEA Backsheet'!$D$5:$CB$183,J$9,FALSE))),"")</f>
        <v>2223.1461310116683</v>
      </c>
      <c r="K141" s="130">
        <f ca="1">IFERROR(IF((VLOOKUP($E141,'NEA Backsheet'!$D$5:$CB$183,K$9,FALSE))="","",(VLOOKUP($E141,'NEA Backsheet'!$D$5:$CB$183,K$9,FALSE))),"")</f>
        <v>0</v>
      </c>
      <c r="L141" s="131">
        <f ca="1">IFERROR(IF((VLOOKUP($E141,'NEA Backsheet'!$D$5:$CB$183,L$9,FALSE))="","",(VLOOKUP($E141,'NEA Backsheet'!$D$5:$CB$183,L$9,FALSE))),"")</f>
        <v>0</v>
      </c>
      <c r="M141" s="131">
        <f ca="1">IFERROR(IF((VLOOKUP($E141,'NEA Backsheet'!$D$5:$CB$183,M$9,FALSE))="","",(VLOOKUP($E141,'NEA Backsheet'!$D$5:$CB$183,M$9,FALSE))),"")</f>
        <v>0</v>
      </c>
      <c r="N141" s="133">
        <f ca="1">IFERROR(IF((VLOOKUP($E141,'NEA Backsheet'!$D$5:$CB$183,N$9,FALSE))="","",(VLOOKUP($E141,'NEA Backsheet'!$D$5:$CB$183,N$9,FALSE))),"")</f>
        <v>0</v>
      </c>
      <c r="O141" s="141">
        <f ca="1">IFERROR(IF((VLOOKUP($E141,'NEA Backsheet'!$D$5:$CB$183,O$9,FALSE))="","",(VLOOKUP($E141,'NEA Backsheet'!$D$5:$CB$183,O$9,FALSE))),"")</f>
        <v>2300.4606027812079</v>
      </c>
      <c r="P141" s="134">
        <f ca="1">IFERROR(IF((VLOOKUP($E141,'NEA Backsheet'!$D$5:$CB$183,P$9,FALSE))="","",(VLOOKUP($E141,'NEA Backsheet'!$D$5:$CB$183,P$9,FALSE))),"")</f>
        <v>0</v>
      </c>
      <c r="Q141" s="131">
        <f ca="1">IFERROR(IF((VLOOKUP($E141,'NEA Backsheet'!$D$5:$CB$183,Q$9,FALSE))="","",(VLOOKUP($E141,'NEA Backsheet'!$D$5:$CB$183,Q$9,FALSE))),"")</f>
        <v>0</v>
      </c>
      <c r="R141" s="133">
        <f ca="1">IFERROR(IF((VLOOKUP($E141,'NEA Backsheet'!$D$5:$CB$183,R$9,FALSE))="","",(VLOOKUP($E141,'NEA Backsheet'!$D$5:$CB$183,R$9,FALSE))),"")</f>
        <v>0</v>
      </c>
    </row>
    <row r="142" spans="1:18" ht="15" customHeight="1" x14ac:dyDescent="0.3">
      <c r="A142" s="60">
        <v>128</v>
      </c>
      <c r="B142" s="101" t="str">
        <f ca="1">IFERROR(IF((VLOOKUP($E142,'Org List'!$AJ$10:$AL$188,3,FALSE))="","",(VLOOKUP($E142,'Org List'!$AJ$10:$AL$188,3,FALSE))),"")</f>
        <v>North of England Commissioning Region</v>
      </c>
      <c r="C142" s="102" t="str">
        <f ca="1">IFERROR(IF((VLOOKUP($E142,'Org List'!$AO$10:$AQ$188,3,FALSE))="","",(VLOOKUP($E142,'Org List'!$AO$10:$AQ$188,3,FALSE))),"")</f>
        <v>North East Region</v>
      </c>
      <c r="D142" s="123" t="str">
        <f ca="1">IFERROR(IF((VLOOKUP($E142,'Org List'!$AT$10:$AV$188,3,FALSE))="","",(VLOOKUP($E142,'Org List'!$AT$10:$AV$188,3,FALSE))),"")</f>
        <v>NHS England North (Cumbria And North East)</v>
      </c>
      <c r="E142" s="101" t="str">
        <f t="shared" ref="E142:E173" ca="1" si="4">IF($A142&gt;$U$5-1,"",INDIRECT("'Comms by AT'!D"&amp;$A142+$U$4))</f>
        <v>E06000003</v>
      </c>
      <c r="F142" s="103" t="str">
        <f ca="1">IF(E142="","",VLOOKUP(E142,'Org List'!$J$9:$K$488,2,0))</f>
        <v>Redcar and Cleveland</v>
      </c>
      <c r="G142" s="130">
        <f ca="1">IFERROR(IF((VLOOKUP($E142,'NEA Backsheet'!$D$5:$CB$183,G$9,FALSE))="","",(VLOOKUP($E142,'NEA Backsheet'!$D$5:$CB$183,G$9,FALSE))),"")</f>
        <v>3001.0052035125004</v>
      </c>
      <c r="H142" s="131">
        <f ca="1">IFERROR(IF((VLOOKUP($E142,'NEA Backsheet'!$D$5:$CB$183,H$9,FALSE))="","",(VLOOKUP($E142,'NEA Backsheet'!$D$5:$CB$183,H$9,FALSE))),"")</f>
        <v>3068.2097780699519</v>
      </c>
      <c r="I142" s="131">
        <f ca="1">IFERROR(IF((VLOOKUP($E142,'NEA Backsheet'!$D$5:$CB$183,I$9,FALSE))="","",(VLOOKUP($E142,'NEA Backsheet'!$D$5:$CB$183,I$9,FALSE))),"")</f>
        <v>3275.2107250546323</v>
      </c>
      <c r="J142" s="132">
        <f ca="1">IFERROR(IF((VLOOKUP($E142,'NEA Backsheet'!$D$5:$CB$183,J$9,FALSE))="","",(VLOOKUP($E142,'NEA Backsheet'!$D$5:$CB$183,J$9,FALSE))),"")</f>
        <v>3242.8722332905782</v>
      </c>
      <c r="K142" s="130">
        <f ca="1">IFERROR(IF((VLOOKUP($E142,'NEA Backsheet'!$D$5:$CB$183,K$9,FALSE))="","",(VLOOKUP($E142,'NEA Backsheet'!$D$5:$CB$183,K$9,FALSE))),"")</f>
        <v>0</v>
      </c>
      <c r="L142" s="131">
        <f ca="1">IFERROR(IF((VLOOKUP($E142,'NEA Backsheet'!$D$5:$CB$183,L$9,FALSE))="","",(VLOOKUP($E142,'NEA Backsheet'!$D$5:$CB$183,L$9,FALSE))),"")</f>
        <v>0</v>
      </c>
      <c r="M142" s="131">
        <f ca="1">IFERROR(IF((VLOOKUP($E142,'NEA Backsheet'!$D$5:$CB$183,M$9,FALSE))="","",(VLOOKUP($E142,'NEA Backsheet'!$D$5:$CB$183,M$9,FALSE))),"")</f>
        <v>0</v>
      </c>
      <c r="N142" s="133">
        <f ca="1">IFERROR(IF((VLOOKUP($E142,'NEA Backsheet'!$D$5:$CB$183,N$9,FALSE))="","",(VLOOKUP($E142,'NEA Backsheet'!$D$5:$CB$183,N$9,FALSE))),"")</f>
        <v>0</v>
      </c>
      <c r="O142" s="141">
        <f ca="1">IFERROR(IF((VLOOKUP($E142,'NEA Backsheet'!$D$5:$CB$183,O$9,FALSE))="","",(VLOOKUP($E142,'NEA Backsheet'!$D$5:$CB$183,O$9,FALSE))),"")</f>
        <v>3271.5256264406216</v>
      </c>
      <c r="P142" s="134">
        <f ca="1">IFERROR(IF((VLOOKUP($E142,'NEA Backsheet'!$D$5:$CB$183,P$9,FALSE))="","",(VLOOKUP($E142,'NEA Backsheet'!$D$5:$CB$183,P$9,FALSE))),"")</f>
        <v>0</v>
      </c>
      <c r="Q142" s="131">
        <f ca="1">IFERROR(IF((VLOOKUP($E142,'NEA Backsheet'!$D$5:$CB$183,Q$9,FALSE))="","",(VLOOKUP($E142,'NEA Backsheet'!$D$5:$CB$183,Q$9,FALSE))),"")</f>
        <v>0</v>
      </c>
      <c r="R142" s="133">
        <f ca="1">IFERROR(IF((VLOOKUP($E142,'NEA Backsheet'!$D$5:$CB$183,R$9,FALSE))="","",(VLOOKUP($E142,'NEA Backsheet'!$D$5:$CB$183,R$9,FALSE))),"")</f>
        <v>0</v>
      </c>
    </row>
    <row r="143" spans="1:18" ht="15" customHeight="1" x14ac:dyDescent="0.3">
      <c r="A143" s="60">
        <v>129</v>
      </c>
      <c r="B143" s="101" t="str">
        <f ca="1">IFERROR(IF((VLOOKUP($E143,'Org List'!$AJ$10:$AL$188,3,FALSE))="","",(VLOOKUP($E143,'Org List'!$AJ$10:$AL$188,3,FALSE))),"")</f>
        <v>London Commissioning Region</v>
      </c>
      <c r="C143" s="102" t="str">
        <f ca="1">IFERROR(IF((VLOOKUP($E143,'Org List'!$AO$10:$AQ$188,3,FALSE))="","",(VLOOKUP($E143,'Org List'!$AO$10:$AQ$188,3,FALSE))),"")</f>
        <v>London Region</v>
      </c>
      <c r="D143" s="123" t="str">
        <f ca="1">IFERROR(IF((VLOOKUP($E143,'Org List'!$AT$10:$AV$188,3,FALSE))="","",(VLOOKUP($E143,'Org List'!$AT$10:$AV$188,3,FALSE))),"")</f>
        <v>NHS England London</v>
      </c>
      <c r="E143" s="101" t="str">
        <f t="shared" ca="1" si="4"/>
        <v>E09000027</v>
      </c>
      <c r="F143" s="103" t="str">
        <f ca="1">IF(E143="","",VLOOKUP(E143,'Org List'!$J$9:$K$488,2,0))</f>
        <v>Richmond upon Thames</v>
      </c>
      <c r="G143" s="130">
        <f ca="1">IFERROR(IF((VLOOKUP($E143,'NEA Backsheet'!$D$5:$CB$183,G$9,FALSE))="","",(VLOOKUP($E143,'NEA Backsheet'!$D$5:$CB$183,G$9,FALSE))),"")</f>
        <v>2333.2746679027632</v>
      </c>
      <c r="H143" s="131">
        <f ca="1">IFERROR(IF((VLOOKUP($E143,'NEA Backsheet'!$D$5:$CB$183,H$9,FALSE))="","",(VLOOKUP($E143,'NEA Backsheet'!$D$5:$CB$183,H$9,FALSE))),"")</f>
        <v>2307.2081659696646</v>
      </c>
      <c r="I143" s="131">
        <f ca="1">IFERROR(IF((VLOOKUP($E143,'NEA Backsheet'!$D$5:$CB$183,I$9,FALSE))="","",(VLOOKUP($E143,'NEA Backsheet'!$D$5:$CB$183,I$9,FALSE))),"")</f>
        <v>2385.5995242110725</v>
      </c>
      <c r="J143" s="132">
        <f ca="1">IFERROR(IF((VLOOKUP($E143,'NEA Backsheet'!$D$5:$CB$183,J$9,FALSE))="","",(VLOOKUP($E143,'NEA Backsheet'!$D$5:$CB$183,J$9,FALSE))),"")</f>
        <v>2298.7845739096683</v>
      </c>
      <c r="K143" s="130">
        <f ca="1">IFERROR(IF((VLOOKUP($E143,'NEA Backsheet'!$D$5:$CB$183,K$9,FALSE))="","",(VLOOKUP($E143,'NEA Backsheet'!$D$5:$CB$183,K$9,FALSE))),"")</f>
        <v>0</v>
      </c>
      <c r="L143" s="131">
        <f ca="1">IFERROR(IF((VLOOKUP($E143,'NEA Backsheet'!$D$5:$CB$183,L$9,FALSE))="","",(VLOOKUP($E143,'NEA Backsheet'!$D$5:$CB$183,L$9,FALSE))),"")</f>
        <v>0</v>
      </c>
      <c r="M143" s="131">
        <f ca="1">IFERROR(IF((VLOOKUP($E143,'NEA Backsheet'!$D$5:$CB$183,M$9,FALSE))="","",(VLOOKUP($E143,'NEA Backsheet'!$D$5:$CB$183,M$9,FALSE))),"")</f>
        <v>0</v>
      </c>
      <c r="N143" s="133">
        <f ca="1">IFERROR(IF((VLOOKUP($E143,'NEA Backsheet'!$D$5:$CB$183,N$9,FALSE))="","",(VLOOKUP($E143,'NEA Backsheet'!$D$5:$CB$183,N$9,FALSE))),"")</f>
        <v>0</v>
      </c>
      <c r="O143" s="141">
        <f ca="1">IFERROR(IF((VLOOKUP($E143,'NEA Backsheet'!$D$5:$CB$183,O$9,FALSE))="","",(VLOOKUP($E143,'NEA Backsheet'!$D$5:$CB$183,O$9,FALSE))),"")</f>
        <v>2349.9941566979555</v>
      </c>
      <c r="P143" s="134">
        <f ca="1">IFERROR(IF((VLOOKUP($E143,'NEA Backsheet'!$D$5:$CB$183,P$9,FALSE))="","",(VLOOKUP($E143,'NEA Backsheet'!$D$5:$CB$183,P$9,FALSE))),"")</f>
        <v>0</v>
      </c>
      <c r="Q143" s="131">
        <f ca="1">IFERROR(IF((VLOOKUP($E143,'NEA Backsheet'!$D$5:$CB$183,Q$9,FALSE))="","",(VLOOKUP($E143,'NEA Backsheet'!$D$5:$CB$183,Q$9,FALSE))),"")</f>
        <v>0</v>
      </c>
      <c r="R143" s="133">
        <f ca="1">IFERROR(IF((VLOOKUP($E143,'NEA Backsheet'!$D$5:$CB$183,R$9,FALSE))="","",(VLOOKUP($E143,'NEA Backsheet'!$D$5:$CB$183,R$9,FALSE))),"")</f>
        <v>0</v>
      </c>
    </row>
    <row r="144" spans="1:18" ht="15" customHeight="1" x14ac:dyDescent="0.3">
      <c r="A144" s="60">
        <v>130</v>
      </c>
      <c r="B144" s="101" t="str">
        <f ca="1">IFERROR(IF((VLOOKUP($E144,'Org List'!$AJ$10:$AL$188,3,FALSE))="","",(VLOOKUP($E144,'Org List'!$AJ$10:$AL$188,3,FALSE))),"")</f>
        <v>North of England Commissioning Region</v>
      </c>
      <c r="C144" s="102" t="str">
        <f ca="1">IFERROR(IF((VLOOKUP($E144,'Org List'!$AO$10:$AQ$188,3,FALSE))="","",(VLOOKUP($E144,'Org List'!$AO$10:$AQ$188,3,FALSE))),"")</f>
        <v>North West Region</v>
      </c>
      <c r="D144" s="123" t="str">
        <f ca="1">IFERROR(IF((VLOOKUP($E144,'Org List'!$AT$10:$AV$188,3,FALSE))="","",(VLOOKUP($E144,'Org List'!$AT$10:$AV$188,3,FALSE))),"")</f>
        <v>NHS England North (Greater Manchester)</v>
      </c>
      <c r="E144" s="101" t="str">
        <f t="shared" ca="1" si="4"/>
        <v>E08000005</v>
      </c>
      <c r="F144" s="103" t="str">
        <f ca="1">IF(E144="","",VLOOKUP(E144,'Org List'!$J$9:$K$488,2,0))</f>
        <v>Rochdale</v>
      </c>
      <c r="G144" s="130">
        <f ca="1">IFERROR(IF((VLOOKUP($E144,'NEA Backsheet'!$D$5:$CB$183,G$9,FALSE))="","",(VLOOKUP($E144,'NEA Backsheet'!$D$5:$CB$183,G$9,FALSE))),"")</f>
        <v>3232.2175141838202</v>
      </c>
      <c r="H144" s="131">
        <f ca="1">IFERROR(IF((VLOOKUP($E144,'NEA Backsheet'!$D$5:$CB$183,H$9,FALSE))="","",(VLOOKUP($E144,'NEA Backsheet'!$D$5:$CB$183,H$9,FALSE))),"")</f>
        <v>3346.6807138628096</v>
      </c>
      <c r="I144" s="131">
        <f ca="1">IFERROR(IF((VLOOKUP($E144,'NEA Backsheet'!$D$5:$CB$183,I$9,FALSE))="","",(VLOOKUP($E144,'NEA Backsheet'!$D$5:$CB$183,I$9,FALSE))),"")</f>
        <v>3627.833065591607</v>
      </c>
      <c r="J144" s="132">
        <f ca="1">IFERROR(IF((VLOOKUP($E144,'NEA Backsheet'!$D$5:$CB$183,J$9,FALSE))="","",(VLOOKUP($E144,'NEA Backsheet'!$D$5:$CB$183,J$9,FALSE))),"")</f>
        <v>3475.1065987883781</v>
      </c>
      <c r="K144" s="130">
        <f ca="1">IFERROR(IF((VLOOKUP($E144,'NEA Backsheet'!$D$5:$CB$183,K$9,FALSE))="","",(VLOOKUP($E144,'NEA Backsheet'!$D$5:$CB$183,K$9,FALSE))),"")</f>
        <v>0</v>
      </c>
      <c r="L144" s="131">
        <f ca="1">IFERROR(IF((VLOOKUP($E144,'NEA Backsheet'!$D$5:$CB$183,L$9,FALSE))="","",(VLOOKUP($E144,'NEA Backsheet'!$D$5:$CB$183,L$9,FALSE))),"")</f>
        <v>0</v>
      </c>
      <c r="M144" s="131">
        <f ca="1">IFERROR(IF((VLOOKUP($E144,'NEA Backsheet'!$D$5:$CB$183,M$9,FALSE))="","",(VLOOKUP($E144,'NEA Backsheet'!$D$5:$CB$183,M$9,FALSE))),"")</f>
        <v>0</v>
      </c>
      <c r="N144" s="133">
        <f ca="1">IFERROR(IF((VLOOKUP($E144,'NEA Backsheet'!$D$5:$CB$183,N$9,FALSE))="","",(VLOOKUP($E144,'NEA Backsheet'!$D$5:$CB$183,N$9,FALSE))),"")</f>
        <v>0</v>
      </c>
      <c r="O144" s="141">
        <f ca="1">IFERROR(IF((VLOOKUP($E144,'NEA Backsheet'!$D$5:$CB$183,O$9,FALSE))="","",(VLOOKUP($E144,'NEA Backsheet'!$D$5:$CB$183,O$9,FALSE))),"")</f>
        <v>3520.1045971431367</v>
      </c>
      <c r="P144" s="134">
        <f ca="1">IFERROR(IF((VLOOKUP($E144,'NEA Backsheet'!$D$5:$CB$183,P$9,FALSE))="","",(VLOOKUP($E144,'NEA Backsheet'!$D$5:$CB$183,P$9,FALSE))),"")</f>
        <v>0</v>
      </c>
      <c r="Q144" s="131">
        <f ca="1">IFERROR(IF((VLOOKUP($E144,'NEA Backsheet'!$D$5:$CB$183,Q$9,FALSE))="","",(VLOOKUP($E144,'NEA Backsheet'!$D$5:$CB$183,Q$9,FALSE))),"")</f>
        <v>0</v>
      </c>
      <c r="R144" s="133">
        <f ca="1">IFERROR(IF((VLOOKUP($E144,'NEA Backsheet'!$D$5:$CB$183,R$9,FALSE))="","",(VLOOKUP($E144,'NEA Backsheet'!$D$5:$CB$183,R$9,FALSE))),"")</f>
        <v>0</v>
      </c>
    </row>
    <row r="145" spans="1:18" ht="15" customHeight="1" x14ac:dyDescent="0.3">
      <c r="A145" s="60">
        <v>131</v>
      </c>
      <c r="B145" s="101" t="str">
        <f ca="1">IFERROR(IF((VLOOKUP($E145,'Org List'!$AJ$10:$AL$188,3,FALSE))="","",(VLOOKUP($E145,'Org List'!$AJ$10:$AL$188,3,FALSE))),"")</f>
        <v>North of England Commissioning Region</v>
      </c>
      <c r="C145" s="102" t="str">
        <f ca="1">IFERROR(IF((VLOOKUP($E145,'Org List'!$AO$10:$AQ$188,3,FALSE))="","",(VLOOKUP($E145,'Org List'!$AO$10:$AQ$188,3,FALSE))),"")</f>
        <v>Yorkshire and The Humber Region</v>
      </c>
      <c r="D145" s="123" t="str">
        <f ca="1">IFERROR(IF((VLOOKUP($E145,'Org List'!$AT$10:$AV$188,3,FALSE))="","",(VLOOKUP($E145,'Org List'!$AT$10:$AV$188,3,FALSE))),"")</f>
        <v>NHS England North (Yorkshire And Humber)</v>
      </c>
      <c r="E145" s="101" t="str">
        <f t="shared" ca="1" si="4"/>
        <v>E08000018</v>
      </c>
      <c r="F145" s="103" t="str">
        <f ca="1">IF(E145="","",VLOOKUP(E145,'Org List'!$J$9:$K$488,2,0))</f>
        <v>Rotherham</v>
      </c>
      <c r="G145" s="130">
        <f ca="1">IFERROR(IF((VLOOKUP($E145,'NEA Backsheet'!$D$5:$CB$183,G$9,FALSE))="","",(VLOOKUP($E145,'NEA Backsheet'!$D$5:$CB$183,G$9,FALSE))),"")</f>
        <v>2806.5644479724019</v>
      </c>
      <c r="H145" s="131">
        <f ca="1">IFERROR(IF((VLOOKUP($E145,'NEA Backsheet'!$D$5:$CB$183,H$9,FALSE))="","",(VLOOKUP($E145,'NEA Backsheet'!$D$5:$CB$183,H$9,FALSE))),"")</f>
        <v>2707.3903248136589</v>
      </c>
      <c r="I145" s="131">
        <f ca="1">IFERROR(IF((VLOOKUP($E145,'NEA Backsheet'!$D$5:$CB$183,I$9,FALSE))="","",(VLOOKUP($E145,'NEA Backsheet'!$D$5:$CB$183,I$9,FALSE))),"")</f>
        <v>2658.7825568000935</v>
      </c>
      <c r="J145" s="132">
        <f ca="1">IFERROR(IF((VLOOKUP($E145,'NEA Backsheet'!$D$5:$CB$183,J$9,FALSE))="","",(VLOOKUP($E145,'NEA Backsheet'!$D$5:$CB$183,J$9,FALSE))),"")</f>
        <v>2779.3146148080473</v>
      </c>
      <c r="K145" s="130">
        <f ca="1">IFERROR(IF((VLOOKUP($E145,'NEA Backsheet'!$D$5:$CB$183,K$9,FALSE))="","",(VLOOKUP($E145,'NEA Backsheet'!$D$5:$CB$183,K$9,FALSE))),"")</f>
        <v>0</v>
      </c>
      <c r="L145" s="131">
        <f ca="1">IFERROR(IF((VLOOKUP($E145,'NEA Backsheet'!$D$5:$CB$183,L$9,FALSE))="","",(VLOOKUP($E145,'NEA Backsheet'!$D$5:$CB$183,L$9,FALSE))),"")</f>
        <v>0</v>
      </c>
      <c r="M145" s="131">
        <f ca="1">IFERROR(IF((VLOOKUP($E145,'NEA Backsheet'!$D$5:$CB$183,M$9,FALSE))="","",(VLOOKUP($E145,'NEA Backsheet'!$D$5:$CB$183,M$9,FALSE))),"")</f>
        <v>0</v>
      </c>
      <c r="N145" s="133">
        <f ca="1">IFERROR(IF((VLOOKUP($E145,'NEA Backsheet'!$D$5:$CB$183,N$9,FALSE))="","",(VLOOKUP($E145,'NEA Backsheet'!$D$5:$CB$183,N$9,FALSE))),"")</f>
        <v>0</v>
      </c>
      <c r="O145" s="141">
        <f ca="1">IFERROR(IF((VLOOKUP($E145,'NEA Backsheet'!$D$5:$CB$183,O$9,FALSE))="","",(VLOOKUP($E145,'NEA Backsheet'!$D$5:$CB$183,O$9,FALSE))),"")</f>
        <v>2771.0053373642513</v>
      </c>
      <c r="P145" s="134">
        <f ca="1">IFERROR(IF((VLOOKUP($E145,'NEA Backsheet'!$D$5:$CB$183,P$9,FALSE))="","",(VLOOKUP($E145,'NEA Backsheet'!$D$5:$CB$183,P$9,FALSE))),"")</f>
        <v>0</v>
      </c>
      <c r="Q145" s="131">
        <f ca="1">IFERROR(IF((VLOOKUP($E145,'NEA Backsheet'!$D$5:$CB$183,Q$9,FALSE))="","",(VLOOKUP($E145,'NEA Backsheet'!$D$5:$CB$183,Q$9,FALSE))),"")</f>
        <v>0</v>
      </c>
      <c r="R145" s="133">
        <f ca="1">IFERROR(IF((VLOOKUP($E145,'NEA Backsheet'!$D$5:$CB$183,R$9,FALSE))="","",(VLOOKUP($E145,'NEA Backsheet'!$D$5:$CB$183,R$9,FALSE))),"")</f>
        <v>0</v>
      </c>
    </row>
    <row r="146" spans="1:18" ht="15" customHeight="1" x14ac:dyDescent="0.3">
      <c r="A146" s="60">
        <v>132</v>
      </c>
      <c r="B146" s="101" t="str">
        <f ca="1">IFERROR(IF((VLOOKUP($E146,'Org List'!$AJ$10:$AL$188,3,FALSE))="","",(VLOOKUP($E146,'Org List'!$AJ$10:$AL$188,3,FALSE))),"")</f>
        <v>Midlands and East of England Commissioning Region</v>
      </c>
      <c r="C146" s="102" t="str">
        <f ca="1">IFERROR(IF((VLOOKUP($E146,'Org List'!$AO$10:$AQ$188,3,FALSE))="","",(VLOOKUP($E146,'Org List'!$AO$10:$AQ$188,3,FALSE))),"")</f>
        <v>East Midlands Region</v>
      </c>
      <c r="D146" s="123" t="str">
        <f ca="1">IFERROR(IF((VLOOKUP($E146,'Org List'!$AT$10:$AV$188,3,FALSE))="","",(VLOOKUP($E146,'Org List'!$AT$10:$AV$188,3,FALSE))),"")</f>
        <v>NHS England Midlands And East (Central Midlands)</v>
      </c>
      <c r="E146" s="101" t="str">
        <f t="shared" ca="1" si="4"/>
        <v>E06000017</v>
      </c>
      <c r="F146" s="103" t="str">
        <f ca="1">IF(E146="","",VLOOKUP(E146,'Org List'!$J$9:$K$488,2,0))</f>
        <v>Rutland</v>
      </c>
      <c r="G146" s="130">
        <f ca="1">IFERROR(IF((VLOOKUP($E146,'NEA Backsheet'!$D$5:$CB$183,G$9,FALSE))="","",(VLOOKUP($E146,'NEA Backsheet'!$D$5:$CB$183,G$9,FALSE))),"")</f>
        <v>2302.4619249893422</v>
      </c>
      <c r="H146" s="131">
        <f ca="1">IFERROR(IF((VLOOKUP($E146,'NEA Backsheet'!$D$5:$CB$183,H$9,FALSE))="","",(VLOOKUP($E146,'NEA Backsheet'!$D$5:$CB$183,H$9,FALSE))),"")</f>
        <v>2346.8478178125156</v>
      </c>
      <c r="I146" s="131">
        <f ca="1">IFERROR(IF((VLOOKUP($E146,'NEA Backsheet'!$D$5:$CB$183,I$9,FALSE))="","",(VLOOKUP($E146,'NEA Backsheet'!$D$5:$CB$183,I$9,FALSE))),"")</f>
        <v>2431.7927076546307</v>
      </c>
      <c r="J146" s="132">
        <f ca="1">IFERROR(IF((VLOOKUP($E146,'NEA Backsheet'!$D$5:$CB$183,J$9,FALSE))="","",(VLOOKUP($E146,'NEA Backsheet'!$D$5:$CB$183,J$9,FALSE))),"")</f>
        <v>2490.261649896021</v>
      </c>
      <c r="K146" s="130">
        <f ca="1">IFERROR(IF((VLOOKUP($E146,'NEA Backsheet'!$D$5:$CB$183,K$9,FALSE))="","",(VLOOKUP($E146,'NEA Backsheet'!$D$5:$CB$183,K$9,FALSE))),"")</f>
        <v>0</v>
      </c>
      <c r="L146" s="131">
        <f ca="1">IFERROR(IF((VLOOKUP($E146,'NEA Backsheet'!$D$5:$CB$183,L$9,FALSE))="","",(VLOOKUP($E146,'NEA Backsheet'!$D$5:$CB$183,L$9,FALSE))),"")</f>
        <v>0</v>
      </c>
      <c r="M146" s="131">
        <f ca="1">IFERROR(IF((VLOOKUP($E146,'NEA Backsheet'!$D$5:$CB$183,M$9,FALSE))="","",(VLOOKUP($E146,'NEA Backsheet'!$D$5:$CB$183,M$9,FALSE))),"")</f>
        <v>0</v>
      </c>
      <c r="N146" s="133">
        <f ca="1">IFERROR(IF((VLOOKUP($E146,'NEA Backsheet'!$D$5:$CB$183,N$9,FALSE))="","",(VLOOKUP($E146,'NEA Backsheet'!$D$5:$CB$183,N$9,FALSE))),"")</f>
        <v>0</v>
      </c>
      <c r="O146" s="141">
        <f ca="1">IFERROR(IF((VLOOKUP($E146,'NEA Backsheet'!$D$5:$CB$183,O$9,FALSE))="","",(VLOOKUP($E146,'NEA Backsheet'!$D$5:$CB$183,O$9,FALSE))),"")</f>
        <v>2418.4206535820608</v>
      </c>
      <c r="P146" s="134">
        <f ca="1">IFERROR(IF((VLOOKUP($E146,'NEA Backsheet'!$D$5:$CB$183,P$9,FALSE))="","",(VLOOKUP($E146,'NEA Backsheet'!$D$5:$CB$183,P$9,FALSE))),"")</f>
        <v>0</v>
      </c>
      <c r="Q146" s="131">
        <f ca="1">IFERROR(IF((VLOOKUP($E146,'NEA Backsheet'!$D$5:$CB$183,Q$9,FALSE))="","",(VLOOKUP($E146,'NEA Backsheet'!$D$5:$CB$183,Q$9,FALSE))),"")</f>
        <v>0</v>
      </c>
      <c r="R146" s="133">
        <f ca="1">IFERROR(IF((VLOOKUP($E146,'NEA Backsheet'!$D$5:$CB$183,R$9,FALSE))="","",(VLOOKUP($E146,'NEA Backsheet'!$D$5:$CB$183,R$9,FALSE))),"")</f>
        <v>0</v>
      </c>
    </row>
    <row r="147" spans="1:18" ht="15" customHeight="1" x14ac:dyDescent="0.3">
      <c r="A147" s="60">
        <v>133</v>
      </c>
      <c r="B147" s="101" t="str">
        <f ca="1">IFERROR(IF((VLOOKUP($E147,'Org List'!$AJ$10:$AL$188,3,FALSE))="","",(VLOOKUP($E147,'Org List'!$AJ$10:$AL$188,3,FALSE))),"")</f>
        <v>North of England Commissioning Region</v>
      </c>
      <c r="C147" s="102" t="str">
        <f ca="1">IFERROR(IF((VLOOKUP($E147,'Org List'!$AO$10:$AQ$188,3,FALSE))="","",(VLOOKUP($E147,'Org List'!$AO$10:$AQ$188,3,FALSE))),"")</f>
        <v>North West Region</v>
      </c>
      <c r="D147" s="123" t="str">
        <f ca="1">IFERROR(IF((VLOOKUP($E147,'Org List'!$AT$10:$AV$188,3,FALSE))="","",(VLOOKUP($E147,'Org List'!$AT$10:$AV$188,3,FALSE))),"")</f>
        <v>NHS England North (Greater Manchester)</v>
      </c>
      <c r="E147" s="101" t="str">
        <f t="shared" ca="1" si="4"/>
        <v>E08000006</v>
      </c>
      <c r="F147" s="103" t="str">
        <f ca="1">IF(E147="","",VLOOKUP(E147,'Org List'!$J$9:$K$488,2,0))</f>
        <v>Salford</v>
      </c>
      <c r="G147" s="130">
        <f ca="1">IFERROR(IF((VLOOKUP($E147,'NEA Backsheet'!$D$5:$CB$183,G$9,FALSE))="","",(VLOOKUP($E147,'NEA Backsheet'!$D$5:$CB$183,G$9,FALSE))),"")</f>
        <v>3244.7449576750628</v>
      </c>
      <c r="H147" s="131">
        <f ca="1">IFERROR(IF((VLOOKUP($E147,'NEA Backsheet'!$D$5:$CB$183,H$9,FALSE))="","",(VLOOKUP($E147,'NEA Backsheet'!$D$5:$CB$183,H$9,FALSE))),"")</f>
        <v>3322.1391875265786</v>
      </c>
      <c r="I147" s="131">
        <f ca="1">IFERROR(IF((VLOOKUP($E147,'NEA Backsheet'!$D$5:$CB$183,I$9,FALSE))="","",(VLOOKUP($E147,'NEA Backsheet'!$D$5:$CB$183,I$9,FALSE))),"")</f>
        <v>3559.6603026203461</v>
      </c>
      <c r="J147" s="132">
        <f ca="1">IFERROR(IF((VLOOKUP($E147,'NEA Backsheet'!$D$5:$CB$183,J$9,FALSE))="","",(VLOOKUP($E147,'NEA Backsheet'!$D$5:$CB$183,J$9,FALSE))),"")</f>
        <v>3335.9498661514235</v>
      </c>
      <c r="K147" s="130">
        <f ca="1">IFERROR(IF((VLOOKUP($E147,'NEA Backsheet'!$D$5:$CB$183,K$9,FALSE))="","",(VLOOKUP($E147,'NEA Backsheet'!$D$5:$CB$183,K$9,FALSE))),"")</f>
        <v>0</v>
      </c>
      <c r="L147" s="131">
        <f ca="1">IFERROR(IF((VLOOKUP($E147,'NEA Backsheet'!$D$5:$CB$183,L$9,FALSE))="","",(VLOOKUP($E147,'NEA Backsheet'!$D$5:$CB$183,L$9,FALSE))),"")</f>
        <v>0</v>
      </c>
      <c r="M147" s="131">
        <f ca="1">IFERROR(IF((VLOOKUP($E147,'NEA Backsheet'!$D$5:$CB$183,M$9,FALSE))="","",(VLOOKUP($E147,'NEA Backsheet'!$D$5:$CB$183,M$9,FALSE))),"")</f>
        <v>0</v>
      </c>
      <c r="N147" s="133">
        <f ca="1">IFERROR(IF((VLOOKUP($E147,'NEA Backsheet'!$D$5:$CB$183,N$9,FALSE))="","",(VLOOKUP($E147,'NEA Backsheet'!$D$5:$CB$183,N$9,FALSE))),"")</f>
        <v>0</v>
      </c>
      <c r="O147" s="141">
        <f ca="1">IFERROR(IF((VLOOKUP($E147,'NEA Backsheet'!$D$5:$CB$183,O$9,FALSE))="","",(VLOOKUP($E147,'NEA Backsheet'!$D$5:$CB$183,O$9,FALSE))),"")</f>
        <v>3382.0110365340861</v>
      </c>
      <c r="P147" s="134">
        <f ca="1">IFERROR(IF((VLOOKUP($E147,'NEA Backsheet'!$D$5:$CB$183,P$9,FALSE))="","",(VLOOKUP($E147,'NEA Backsheet'!$D$5:$CB$183,P$9,FALSE))),"")</f>
        <v>0</v>
      </c>
      <c r="Q147" s="131">
        <f ca="1">IFERROR(IF((VLOOKUP($E147,'NEA Backsheet'!$D$5:$CB$183,Q$9,FALSE))="","",(VLOOKUP($E147,'NEA Backsheet'!$D$5:$CB$183,Q$9,FALSE))),"")</f>
        <v>0</v>
      </c>
      <c r="R147" s="133">
        <f ca="1">IFERROR(IF((VLOOKUP($E147,'NEA Backsheet'!$D$5:$CB$183,R$9,FALSE))="","",(VLOOKUP($E147,'NEA Backsheet'!$D$5:$CB$183,R$9,FALSE))),"")</f>
        <v>0</v>
      </c>
    </row>
    <row r="148" spans="1:18" ht="15" customHeight="1" x14ac:dyDescent="0.3">
      <c r="A148" s="60">
        <v>134</v>
      </c>
      <c r="B148" s="101" t="str">
        <f ca="1">IFERROR(IF((VLOOKUP($E148,'Org List'!$AJ$10:$AL$188,3,FALSE))="","",(VLOOKUP($E148,'Org List'!$AJ$10:$AL$188,3,FALSE))),"")</f>
        <v>Midlands and East of England Commissioning Region</v>
      </c>
      <c r="C148" s="102" t="str">
        <f ca="1">IFERROR(IF((VLOOKUP($E148,'Org List'!$AO$10:$AQ$188,3,FALSE))="","",(VLOOKUP($E148,'Org List'!$AO$10:$AQ$188,3,FALSE))),"")</f>
        <v>West Midlands Region</v>
      </c>
      <c r="D148" s="123" t="str">
        <f ca="1">IFERROR(IF((VLOOKUP($E148,'Org List'!$AT$10:$AV$188,3,FALSE))="","",(VLOOKUP($E148,'Org List'!$AT$10:$AV$188,3,FALSE))),"")</f>
        <v>NHS England Midlands And East (West Midlands)</v>
      </c>
      <c r="E148" s="101" t="str">
        <f t="shared" ca="1" si="4"/>
        <v>E08000028</v>
      </c>
      <c r="F148" s="103" t="str">
        <f ca="1">IF(E148="","",VLOOKUP(E148,'Org List'!$J$9:$K$488,2,0))</f>
        <v>Sandwell</v>
      </c>
      <c r="G148" s="130">
        <f ca="1">IFERROR(IF((VLOOKUP($E148,'NEA Backsheet'!$D$5:$CB$183,G$9,FALSE))="","",(VLOOKUP($E148,'NEA Backsheet'!$D$5:$CB$183,G$9,FALSE))),"")</f>
        <v>2841.8582952094443</v>
      </c>
      <c r="H148" s="131">
        <f ca="1">IFERROR(IF((VLOOKUP($E148,'NEA Backsheet'!$D$5:$CB$183,H$9,FALSE))="","",(VLOOKUP($E148,'NEA Backsheet'!$D$5:$CB$183,H$9,FALSE))),"")</f>
        <v>2721.9887579289366</v>
      </c>
      <c r="I148" s="131">
        <f ca="1">IFERROR(IF((VLOOKUP($E148,'NEA Backsheet'!$D$5:$CB$183,I$9,FALSE))="","",(VLOOKUP($E148,'NEA Backsheet'!$D$5:$CB$183,I$9,FALSE))),"")</f>
        <v>2807.9765247576765</v>
      </c>
      <c r="J148" s="132">
        <f ca="1">IFERROR(IF((VLOOKUP($E148,'NEA Backsheet'!$D$5:$CB$183,J$9,FALSE))="","",(VLOOKUP($E148,'NEA Backsheet'!$D$5:$CB$183,J$9,FALSE))),"")</f>
        <v>2875.1304233150463</v>
      </c>
      <c r="K148" s="130">
        <f ca="1">IFERROR(IF((VLOOKUP($E148,'NEA Backsheet'!$D$5:$CB$183,K$9,FALSE))="","",(VLOOKUP($E148,'NEA Backsheet'!$D$5:$CB$183,K$9,FALSE))),"")</f>
        <v>0</v>
      </c>
      <c r="L148" s="131">
        <f ca="1">IFERROR(IF((VLOOKUP($E148,'NEA Backsheet'!$D$5:$CB$183,L$9,FALSE))="","",(VLOOKUP($E148,'NEA Backsheet'!$D$5:$CB$183,L$9,FALSE))),"")</f>
        <v>0</v>
      </c>
      <c r="M148" s="131">
        <f ca="1">IFERROR(IF((VLOOKUP($E148,'NEA Backsheet'!$D$5:$CB$183,M$9,FALSE))="","",(VLOOKUP($E148,'NEA Backsheet'!$D$5:$CB$183,M$9,FALSE))),"")</f>
        <v>0</v>
      </c>
      <c r="N148" s="133">
        <f ca="1">IFERROR(IF((VLOOKUP($E148,'NEA Backsheet'!$D$5:$CB$183,N$9,FALSE))="","",(VLOOKUP($E148,'NEA Backsheet'!$D$5:$CB$183,N$9,FALSE))),"")</f>
        <v>0</v>
      </c>
      <c r="O148" s="141">
        <f ca="1">IFERROR(IF((VLOOKUP($E148,'NEA Backsheet'!$D$5:$CB$183,O$9,FALSE))="","",(VLOOKUP($E148,'NEA Backsheet'!$D$5:$CB$183,O$9,FALSE))),"")</f>
        <v>2868.0000339002468</v>
      </c>
      <c r="P148" s="134">
        <f ca="1">IFERROR(IF((VLOOKUP($E148,'NEA Backsheet'!$D$5:$CB$183,P$9,FALSE))="","",(VLOOKUP($E148,'NEA Backsheet'!$D$5:$CB$183,P$9,FALSE))),"")</f>
        <v>0</v>
      </c>
      <c r="Q148" s="131">
        <f ca="1">IFERROR(IF((VLOOKUP($E148,'NEA Backsheet'!$D$5:$CB$183,Q$9,FALSE))="","",(VLOOKUP($E148,'NEA Backsheet'!$D$5:$CB$183,Q$9,FALSE))),"")</f>
        <v>0</v>
      </c>
      <c r="R148" s="133">
        <f ca="1">IFERROR(IF((VLOOKUP($E148,'NEA Backsheet'!$D$5:$CB$183,R$9,FALSE))="","",(VLOOKUP($E148,'NEA Backsheet'!$D$5:$CB$183,R$9,FALSE))),"")</f>
        <v>0</v>
      </c>
    </row>
    <row r="149" spans="1:18" ht="15" customHeight="1" x14ac:dyDescent="0.3">
      <c r="A149" s="60">
        <v>135</v>
      </c>
      <c r="B149" s="101" t="str">
        <f ca="1">IFERROR(IF((VLOOKUP($E149,'Org List'!$AJ$10:$AL$188,3,FALSE))="","",(VLOOKUP($E149,'Org List'!$AJ$10:$AL$188,3,FALSE))),"")</f>
        <v>North of England Commissioning Region</v>
      </c>
      <c r="C149" s="102" t="str">
        <f ca="1">IFERROR(IF((VLOOKUP($E149,'Org List'!$AO$10:$AQ$188,3,FALSE))="","",(VLOOKUP($E149,'Org List'!$AO$10:$AQ$188,3,FALSE))),"")</f>
        <v>North West Region</v>
      </c>
      <c r="D149" s="123" t="str">
        <f ca="1">IFERROR(IF((VLOOKUP($E149,'Org List'!$AT$10:$AV$188,3,FALSE))="","",(VLOOKUP($E149,'Org List'!$AT$10:$AV$188,3,FALSE))),"")</f>
        <v>NHS England North (Cheshire And Merseyside)</v>
      </c>
      <c r="E149" s="101" t="str">
        <f t="shared" ca="1" si="4"/>
        <v>E08000014</v>
      </c>
      <c r="F149" s="103" t="str">
        <f ca="1">IF(E149="","",VLOOKUP(E149,'Org List'!$J$9:$K$488,2,0))</f>
        <v>Sefton</v>
      </c>
      <c r="G149" s="130">
        <f ca="1">IFERROR(IF((VLOOKUP($E149,'NEA Backsheet'!$D$5:$CB$183,G$9,FALSE))="","",(VLOOKUP($E149,'NEA Backsheet'!$D$5:$CB$183,G$9,FALSE))),"")</f>
        <v>3355.3293588320503</v>
      </c>
      <c r="H149" s="131">
        <f ca="1">IFERROR(IF((VLOOKUP($E149,'NEA Backsheet'!$D$5:$CB$183,H$9,FALSE))="","",(VLOOKUP($E149,'NEA Backsheet'!$D$5:$CB$183,H$9,FALSE))),"")</f>
        <v>3391.4509720706551</v>
      </c>
      <c r="I149" s="131">
        <f ca="1">IFERROR(IF((VLOOKUP($E149,'NEA Backsheet'!$D$5:$CB$183,I$9,FALSE))="","",(VLOOKUP($E149,'NEA Backsheet'!$D$5:$CB$183,I$9,FALSE))),"")</f>
        <v>3571.6787287955908</v>
      </c>
      <c r="J149" s="132">
        <f ca="1">IFERROR(IF((VLOOKUP($E149,'NEA Backsheet'!$D$5:$CB$183,J$9,FALSE))="","",(VLOOKUP($E149,'NEA Backsheet'!$D$5:$CB$183,J$9,FALSE))),"")</f>
        <v>3590.8120329239864</v>
      </c>
      <c r="K149" s="130">
        <f ca="1">IFERROR(IF((VLOOKUP($E149,'NEA Backsheet'!$D$5:$CB$183,K$9,FALSE))="","",(VLOOKUP($E149,'NEA Backsheet'!$D$5:$CB$183,K$9,FALSE))),"")</f>
        <v>0</v>
      </c>
      <c r="L149" s="131">
        <f ca="1">IFERROR(IF((VLOOKUP($E149,'NEA Backsheet'!$D$5:$CB$183,L$9,FALSE))="","",(VLOOKUP($E149,'NEA Backsheet'!$D$5:$CB$183,L$9,FALSE))),"")</f>
        <v>0</v>
      </c>
      <c r="M149" s="131">
        <f ca="1">IFERROR(IF((VLOOKUP($E149,'NEA Backsheet'!$D$5:$CB$183,M$9,FALSE))="","",(VLOOKUP($E149,'NEA Backsheet'!$D$5:$CB$183,M$9,FALSE))),"")</f>
        <v>0</v>
      </c>
      <c r="N149" s="133">
        <f ca="1">IFERROR(IF((VLOOKUP($E149,'NEA Backsheet'!$D$5:$CB$183,N$9,FALSE))="","",(VLOOKUP($E149,'NEA Backsheet'!$D$5:$CB$183,N$9,FALSE))),"")</f>
        <v>0</v>
      </c>
      <c r="O149" s="141">
        <f ca="1">IFERROR(IF((VLOOKUP($E149,'NEA Backsheet'!$D$5:$CB$183,O$9,FALSE))="","",(VLOOKUP($E149,'NEA Backsheet'!$D$5:$CB$183,O$9,FALSE))),"")</f>
        <v>3921.3213187854935</v>
      </c>
      <c r="P149" s="134">
        <f ca="1">IFERROR(IF((VLOOKUP($E149,'NEA Backsheet'!$D$5:$CB$183,P$9,FALSE))="","",(VLOOKUP($E149,'NEA Backsheet'!$D$5:$CB$183,P$9,FALSE))),"")</f>
        <v>0</v>
      </c>
      <c r="Q149" s="131">
        <f ca="1">IFERROR(IF((VLOOKUP($E149,'NEA Backsheet'!$D$5:$CB$183,Q$9,FALSE))="","",(VLOOKUP($E149,'NEA Backsheet'!$D$5:$CB$183,Q$9,FALSE))),"")</f>
        <v>0</v>
      </c>
      <c r="R149" s="133">
        <f ca="1">IFERROR(IF((VLOOKUP($E149,'NEA Backsheet'!$D$5:$CB$183,R$9,FALSE))="","",(VLOOKUP($E149,'NEA Backsheet'!$D$5:$CB$183,R$9,FALSE))),"")</f>
        <v>0</v>
      </c>
    </row>
    <row r="150" spans="1:18" ht="15" customHeight="1" x14ac:dyDescent="0.3">
      <c r="A150" s="60">
        <v>136</v>
      </c>
      <c r="B150" s="101" t="str">
        <f ca="1">IFERROR(IF((VLOOKUP($E150,'Org List'!$AJ$10:$AL$188,3,FALSE))="","",(VLOOKUP($E150,'Org List'!$AJ$10:$AL$188,3,FALSE))),"")</f>
        <v>North of England Commissioning Region</v>
      </c>
      <c r="C150" s="102" t="str">
        <f ca="1">IFERROR(IF((VLOOKUP($E150,'Org List'!$AO$10:$AQ$188,3,FALSE))="","",(VLOOKUP($E150,'Org List'!$AO$10:$AQ$188,3,FALSE))),"")</f>
        <v>Yorkshire and The Humber Region</v>
      </c>
      <c r="D150" s="123" t="str">
        <f ca="1">IFERROR(IF((VLOOKUP($E150,'Org List'!$AT$10:$AV$188,3,FALSE))="","",(VLOOKUP($E150,'Org List'!$AT$10:$AV$188,3,FALSE))),"")</f>
        <v>NHS England North (Yorkshire And Humber)</v>
      </c>
      <c r="E150" s="101" t="str">
        <f t="shared" ca="1" si="4"/>
        <v>E08000019</v>
      </c>
      <c r="F150" s="103" t="str">
        <f ca="1">IF(E150="","",VLOOKUP(E150,'Org List'!$J$9:$K$488,2,0))</f>
        <v>Sheffield</v>
      </c>
      <c r="G150" s="130">
        <f ca="1">IFERROR(IF((VLOOKUP($E150,'NEA Backsheet'!$D$5:$CB$183,G$9,FALSE))="","",(VLOOKUP($E150,'NEA Backsheet'!$D$5:$CB$183,G$9,FALSE))),"")</f>
        <v>2335.1303979014929</v>
      </c>
      <c r="H150" s="131">
        <f ca="1">IFERROR(IF((VLOOKUP($E150,'NEA Backsheet'!$D$5:$CB$183,H$9,FALSE))="","",(VLOOKUP($E150,'NEA Backsheet'!$D$5:$CB$183,H$9,FALSE))),"")</f>
        <v>2430.2858847498924</v>
      </c>
      <c r="I150" s="131">
        <f ca="1">IFERROR(IF((VLOOKUP($E150,'NEA Backsheet'!$D$5:$CB$183,I$9,FALSE))="","",(VLOOKUP($E150,'NEA Backsheet'!$D$5:$CB$183,I$9,FALSE))),"")</f>
        <v>2459.1131830091772</v>
      </c>
      <c r="J150" s="132">
        <f ca="1">IFERROR(IF((VLOOKUP($E150,'NEA Backsheet'!$D$5:$CB$183,J$9,FALSE))="","",(VLOOKUP($E150,'NEA Backsheet'!$D$5:$CB$183,J$9,FALSE))),"")</f>
        <v>2402.304465109994</v>
      </c>
      <c r="K150" s="130">
        <f ca="1">IFERROR(IF((VLOOKUP($E150,'NEA Backsheet'!$D$5:$CB$183,K$9,FALSE))="","",(VLOOKUP($E150,'NEA Backsheet'!$D$5:$CB$183,K$9,FALSE))),"")</f>
        <v>0</v>
      </c>
      <c r="L150" s="131">
        <f ca="1">IFERROR(IF((VLOOKUP($E150,'NEA Backsheet'!$D$5:$CB$183,L$9,FALSE))="","",(VLOOKUP($E150,'NEA Backsheet'!$D$5:$CB$183,L$9,FALSE))),"")</f>
        <v>0</v>
      </c>
      <c r="M150" s="131">
        <f ca="1">IFERROR(IF((VLOOKUP($E150,'NEA Backsheet'!$D$5:$CB$183,M$9,FALSE))="","",(VLOOKUP($E150,'NEA Backsheet'!$D$5:$CB$183,M$9,FALSE))),"")</f>
        <v>0</v>
      </c>
      <c r="N150" s="133">
        <f ca="1">IFERROR(IF((VLOOKUP($E150,'NEA Backsheet'!$D$5:$CB$183,N$9,FALSE))="","",(VLOOKUP($E150,'NEA Backsheet'!$D$5:$CB$183,N$9,FALSE))),"")</f>
        <v>0</v>
      </c>
      <c r="O150" s="141">
        <f ca="1">IFERROR(IF((VLOOKUP($E150,'NEA Backsheet'!$D$5:$CB$183,O$9,FALSE))="","",(VLOOKUP($E150,'NEA Backsheet'!$D$5:$CB$183,O$9,FALSE))),"")</f>
        <v>2459.4051010696649</v>
      </c>
      <c r="P150" s="134">
        <f ca="1">IFERROR(IF((VLOOKUP($E150,'NEA Backsheet'!$D$5:$CB$183,P$9,FALSE))="","",(VLOOKUP($E150,'NEA Backsheet'!$D$5:$CB$183,P$9,FALSE))),"")</f>
        <v>0</v>
      </c>
      <c r="Q150" s="131">
        <f ca="1">IFERROR(IF((VLOOKUP($E150,'NEA Backsheet'!$D$5:$CB$183,Q$9,FALSE))="","",(VLOOKUP($E150,'NEA Backsheet'!$D$5:$CB$183,Q$9,FALSE))),"")</f>
        <v>0</v>
      </c>
      <c r="R150" s="133">
        <f ca="1">IFERROR(IF((VLOOKUP($E150,'NEA Backsheet'!$D$5:$CB$183,R$9,FALSE))="","",(VLOOKUP($E150,'NEA Backsheet'!$D$5:$CB$183,R$9,FALSE))),"")</f>
        <v>0</v>
      </c>
    </row>
    <row r="151" spans="1:18" ht="15" customHeight="1" x14ac:dyDescent="0.3">
      <c r="A151" s="60">
        <v>137</v>
      </c>
      <c r="B151" s="101" t="str">
        <f ca="1">IFERROR(IF((VLOOKUP($E151,'Org List'!$AJ$10:$AL$188,3,FALSE))="","",(VLOOKUP($E151,'Org List'!$AJ$10:$AL$188,3,FALSE))),"")</f>
        <v>Midlands and East of England Commissioning Region</v>
      </c>
      <c r="C151" s="102" t="str">
        <f ca="1">IFERROR(IF((VLOOKUP($E151,'Org List'!$AO$10:$AQ$188,3,FALSE))="","",(VLOOKUP($E151,'Org List'!$AO$10:$AQ$188,3,FALSE))),"")</f>
        <v>West Midlands Region</v>
      </c>
      <c r="D151" s="123" t="str">
        <f ca="1">IFERROR(IF((VLOOKUP($E151,'Org List'!$AT$10:$AV$188,3,FALSE))="","",(VLOOKUP($E151,'Org List'!$AT$10:$AV$188,3,FALSE))),"")</f>
        <v>NHS England Midlands And East (North Midlands)</v>
      </c>
      <c r="E151" s="101" t="str">
        <f t="shared" ca="1" si="4"/>
        <v>E06000051</v>
      </c>
      <c r="F151" s="103" t="str">
        <f ca="1">IF(E151="","",VLOOKUP(E151,'Org List'!$J$9:$K$488,2,0))</f>
        <v>Shropshire</v>
      </c>
      <c r="G151" s="130">
        <f ca="1">IFERROR(IF((VLOOKUP($E151,'NEA Backsheet'!$D$5:$CB$183,G$9,FALSE))="","",(VLOOKUP($E151,'NEA Backsheet'!$D$5:$CB$183,G$9,FALSE))),"")</f>
        <v>2703.7422939386261</v>
      </c>
      <c r="H151" s="131">
        <f ca="1">IFERROR(IF((VLOOKUP($E151,'NEA Backsheet'!$D$5:$CB$183,H$9,FALSE))="","",(VLOOKUP($E151,'NEA Backsheet'!$D$5:$CB$183,H$9,FALSE))),"")</f>
        <v>2648.9227019030091</v>
      </c>
      <c r="I151" s="131">
        <f ca="1">IFERROR(IF((VLOOKUP($E151,'NEA Backsheet'!$D$5:$CB$183,I$9,FALSE))="","",(VLOOKUP($E151,'NEA Backsheet'!$D$5:$CB$183,I$9,FALSE))),"")</f>
        <v>2745.140645173652</v>
      </c>
      <c r="J151" s="132">
        <f ca="1">IFERROR(IF((VLOOKUP($E151,'NEA Backsheet'!$D$5:$CB$183,J$9,FALSE))="","",(VLOOKUP($E151,'NEA Backsheet'!$D$5:$CB$183,J$9,FALSE))),"")</f>
        <v>2818.0953202620444</v>
      </c>
      <c r="K151" s="130">
        <f ca="1">IFERROR(IF((VLOOKUP($E151,'NEA Backsheet'!$D$5:$CB$183,K$9,FALSE))="","",(VLOOKUP($E151,'NEA Backsheet'!$D$5:$CB$183,K$9,FALSE))),"")</f>
        <v>0</v>
      </c>
      <c r="L151" s="131">
        <f ca="1">IFERROR(IF((VLOOKUP($E151,'NEA Backsheet'!$D$5:$CB$183,L$9,FALSE))="","",(VLOOKUP($E151,'NEA Backsheet'!$D$5:$CB$183,L$9,FALSE))),"")</f>
        <v>0</v>
      </c>
      <c r="M151" s="131">
        <f ca="1">IFERROR(IF((VLOOKUP($E151,'NEA Backsheet'!$D$5:$CB$183,M$9,FALSE))="","",(VLOOKUP($E151,'NEA Backsheet'!$D$5:$CB$183,M$9,FALSE))),"")</f>
        <v>0</v>
      </c>
      <c r="N151" s="133">
        <f ca="1">IFERROR(IF((VLOOKUP($E151,'NEA Backsheet'!$D$5:$CB$183,N$9,FALSE))="","",(VLOOKUP($E151,'NEA Backsheet'!$D$5:$CB$183,N$9,FALSE))),"")</f>
        <v>0</v>
      </c>
      <c r="O151" s="141">
        <f ca="1">IFERROR(IF((VLOOKUP($E151,'NEA Backsheet'!$D$5:$CB$183,O$9,FALSE))="","",(VLOOKUP($E151,'NEA Backsheet'!$D$5:$CB$183,O$9,FALSE))),"")</f>
        <v>2821.8752251707378</v>
      </c>
      <c r="P151" s="134">
        <f ca="1">IFERROR(IF((VLOOKUP($E151,'NEA Backsheet'!$D$5:$CB$183,P$9,FALSE))="","",(VLOOKUP($E151,'NEA Backsheet'!$D$5:$CB$183,P$9,FALSE))),"")</f>
        <v>0</v>
      </c>
      <c r="Q151" s="131">
        <f ca="1">IFERROR(IF((VLOOKUP($E151,'NEA Backsheet'!$D$5:$CB$183,Q$9,FALSE))="","",(VLOOKUP($E151,'NEA Backsheet'!$D$5:$CB$183,Q$9,FALSE))),"")</f>
        <v>0</v>
      </c>
      <c r="R151" s="133">
        <f ca="1">IFERROR(IF((VLOOKUP($E151,'NEA Backsheet'!$D$5:$CB$183,R$9,FALSE))="","",(VLOOKUP($E151,'NEA Backsheet'!$D$5:$CB$183,R$9,FALSE))),"")</f>
        <v>0</v>
      </c>
    </row>
    <row r="152" spans="1:18" ht="15" customHeight="1" x14ac:dyDescent="0.3">
      <c r="A152" s="60">
        <v>138</v>
      </c>
      <c r="B152" s="101" t="str">
        <f ca="1">IFERROR(IF((VLOOKUP($E152,'Org List'!$AJ$10:$AL$188,3,FALSE))="","",(VLOOKUP($E152,'Org List'!$AJ$10:$AL$188,3,FALSE))),"")</f>
        <v>South East England Commissioning Region</v>
      </c>
      <c r="C152" s="102" t="str">
        <f ca="1">IFERROR(IF((VLOOKUP($E152,'Org List'!$AO$10:$AQ$188,3,FALSE))="","",(VLOOKUP($E152,'Org List'!$AO$10:$AQ$188,3,FALSE))),"")</f>
        <v>South East Region</v>
      </c>
      <c r="D152" s="123" t="str">
        <f ca="1">IFERROR(IF((VLOOKUP($E152,'Org List'!$AT$10:$AV$188,3,FALSE))="","",(VLOOKUP($E152,'Org List'!$AT$10:$AV$188,3,FALSE))),"")</f>
        <v>NHS England South East (Hampshire, Isle of Wight and Thames Valley)</v>
      </c>
      <c r="E152" s="101" t="str">
        <f t="shared" ca="1" si="4"/>
        <v>E06000039</v>
      </c>
      <c r="F152" s="103" t="str">
        <f ca="1">IF(E152="","",VLOOKUP(E152,'Org List'!$J$9:$K$488,2,0))</f>
        <v>Slough</v>
      </c>
      <c r="G152" s="130">
        <f ca="1">IFERROR(IF((VLOOKUP($E152,'NEA Backsheet'!$D$5:$CB$183,G$9,FALSE))="","",(VLOOKUP($E152,'NEA Backsheet'!$D$5:$CB$183,G$9,FALSE))),"")</f>
        <v>2726.6704049103951</v>
      </c>
      <c r="H152" s="131">
        <f ca="1">IFERROR(IF((VLOOKUP($E152,'NEA Backsheet'!$D$5:$CB$183,H$9,FALSE))="","",(VLOOKUP($E152,'NEA Backsheet'!$D$5:$CB$183,H$9,FALSE))),"")</f>
        <v>2634.6785391319295</v>
      </c>
      <c r="I152" s="131">
        <f ca="1">IFERROR(IF((VLOOKUP($E152,'NEA Backsheet'!$D$5:$CB$183,I$9,FALSE))="","",(VLOOKUP($E152,'NEA Backsheet'!$D$5:$CB$183,I$9,FALSE))),"")</f>
        <v>2819.5917622433453</v>
      </c>
      <c r="J152" s="132">
        <f ca="1">IFERROR(IF((VLOOKUP($E152,'NEA Backsheet'!$D$5:$CB$183,J$9,FALSE))="","",(VLOOKUP($E152,'NEA Backsheet'!$D$5:$CB$183,J$9,FALSE))),"")</f>
        <v>2773.4489087155516</v>
      </c>
      <c r="K152" s="130">
        <f ca="1">IFERROR(IF((VLOOKUP($E152,'NEA Backsheet'!$D$5:$CB$183,K$9,FALSE))="","",(VLOOKUP($E152,'NEA Backsheet'!$D$5:$CB$183,K$9,FALSE))),"")</f>
        <v>0</v>
      </c>
      <c r="L152" s="131">
        <f ca="1">IFERROR(IF((VLOOKUP($E152,'NEA Backsheet'!$D$5:$CB$183,L$9,FALSE))="","",(VLOOKUP($E152,'NEA Backsheet'!$D$5:$CB$183,L$9,FALSE))),"")</f>
        <v>0</v>
      </c>
      <c r="M152" s="131">
        <f ca="1">IFERROR(IF((VLOOKUP($E152,'NEA Backsheet'!$D$5:$CB$183,M$9,FALSE))="","",(VLOOKUP($E152,'NEA Backsheet'!$D$5:$CB$183,M$9,FALSE))),"")</f>
        <v>0</v>
      </c>
      <c r="N152" s="133">
        <f ca="1">IFERROR(IF((VLOOKUP($E152,'NEA Backsheet'!$D$5:$CB$183,N$9,FALSE))="","",(VLOOKUP($E152,'NEA Backsheet'!$D$5:$CB$183,N$9,FALSE))),"")</f>
        <v>0</v>
      </c>
      <c r="O152" s="141">
        <f ca="1">IFERROR(IF((VLOOKUP($E152,'NEA Backsheet'!$D$5:$CB$183,O$9,FALSE))="","",(VLOOKUP($E152,'NEA Backsheet'!$D$5:$CB$183,O$9,FALSE))),"")</f>
        <v>3011.1834054923597</v>
      </c>
      <c r="P152" s="134">
        <f ca="1">IFERROR(IF((VLOOKUP($E152,'NEA Backsheet'!$D$5:$CB$183,P$9,FALSE))="","",(VLOOKUP($E152,'NEA Backsheet'!$D$5:$CB$183,P$9,FALSE))),"")</f>
        <v>0</v>
      </c>
      <c r="Q152" s="131">
        <f ca="1">IFERROR(IF((VLOOKUP($E152,'NEA Backsheet'!$D$5:$CB$183,Q$9,FALSE))="","",(VLOOKUP($E152,'NEA Backsheet'!$D$5:$CB$183,Q$9,FALSE))),"")</f>
        <v>0</v>
      </c>
      <c r="R152" s="133">
        <f ca="1">IFERROR(IF((VLOOKUP($E152,'NEA Backsheet'!$D$5:$CB$183,R$9,FALSE))="","",(VLOOKUP($E152,'NEA Backsheet'!$D$5:$CB$183,R$9,FALSE))),"")</f>
        <v>0</v>
      </c>
    </row>
    <row r="153" spans="1:18" ht="15" customHeight="1" x14ac:dyDescent="0.3">
      <c r="A153" s="60">
        <v>139</v>
      </c>
      <c r="B153" s="101" t="str">
        <f ca="1">IFERROR(IF((VLOOKUP($E153,'Org List'!$AJ$10:$AL$188,3,FALSE))="","",(VLOOKUP($E153,'Org List'!$AJ$10:$AL$188,3,FALSE))),"")</f>
        <v>Midlands and East of England Commissioning Region</v>
      </c>
      <c r="C153" s="102" t="str">
        <f ca="1">IFERROR(IF((VLOOKUP($E153,'Org List'!$AO$10:$AQ$188,3,FALSE))="","",(VLOOKUP($E153,'Org List'!$AO$10:$AQ$188,3,FALSE))),"")</f>
        <v>West Midlands Region</v>
      </c>
      <c r="D153" s="123" t="str">
        <f ca="1">IFERROR(IF((VLOOKUP($E153,'Org List'!$AT$10:$AV$188,3,FALSE))="","",(VLOOKUP($E153,'Org List'!$AT$10:$AV$188,3,FALSE))),"")</f>
        <v>NHS England Midlands And East (West Midlands)</v>
      </c>
      <c r="E153" s="101" t="str">
        <f t="shared" ca="1" si="4"/>
        <v>E08000029</v>
      </c>
      <c r="F153" s="103" t="str">
        <f ca="1">IF(E153="","",VLOOKUP(E153,'Org List'!$J$9:$K$488,2,0))</f>
        <v>Solihull</v>
      </c>
      <c r="G153" s="130">
        <f ca="1">IFERROR(IF((VLOOKUP($E153,'NEA Backsheet'!$D$5:$CB$183,G$9,FALSE))="","",(VLOOKUP($E153,'NEA Backsheet'!$D$5:$CB$183,G$9,FALSE))),"")</f>
        <v>2927.8068173698825</v>
      </c>
      <c r="H153" s="131">
        <f ca="1">IFERROR(IF((VLOOKUP($E153,'NEA Backsheet'!$D$5:$CB$183,H$9,FALSE))="","",(VLOOKUP($E153,'NEA Backsheet'!$D$5:$CB$183,H$9,FALSE))),"")</f>
        <v>2913.1007533770248</v>
      </c>
      <c r="I153" s="131">
        <f ca="1">IFERROR(IF((VLOOKUP($E153,'NEA Backsheet'!$D$5:$CB$183,I$9,FALSE))="","",(VLOOKUP($E153,'NEA Backsheet'!$D$5:$CB$183,I$9,FALSE))),"")</f>
        <v>3162.0857157491419</v>
      </c>
      <c r="J153" s="132">
        <f ca="1">IFERROR(IF((VLOOKUP($E153,'NEA Backsheet'!$D$5:$CB$183,J$9,FALSE))="","",(VLOOKUP($E153,'NEA Backsheet'!$D$5:$CB$183,J$9,FALSE))),"")</f>
        <v>3293.1706795877335</v>
      </c>
      <c r="K153" s="130">
        <f ca="1">IFERROR(IF((VLOOKUP($E153,'NEA Backsheet'!$D$5:$CB$183,K$9,FALSE))="","",(VLOOKUP($E153,'NEA Backsheet'!$D$5:$CB$183,K$9,FALSE))),"")</f>
        <v>0</v>
      </c>
      <c r="L153" s="131">
        <f ca="1">IFERROR(IF((VLOOKUP($E153,'NEA Backsheet'!$D$5:$CB$183,L$9,FALSE))="","",(VLOOKUP($E153,'NEA Backsheet'!$D$5:$CB$183,L$9,FALSE))),"")</f>
        <v>0</v>
      </c>
      <c r="M153" s="131">
        <f ca="1">IFERROR(IF((VLOOKUP($E153,'NEA Backsheet'!$D$5:$CB$183,M$9,FALSE))="","",(VLOOKUP($E153,'NEA Backsheet'!$D$5:$CB$183,M$9,FALSE))),"")</f>
        <v>0</v>
      </c>
      <c r="N153" s="133">
        <f ca="1">IFERROR(IF((VLOOKUP($E153,'NEA Backsheet'!$D$5:$CB$183,N$9,FALSE))="","",(VLOOKUP($E153,'NEA Backsheet'!$D$5:$CB$183,N$9,FALSE))),"")</f>
        <v>0</v>
      </c>
      <c r="O153" s="141">
        <f ca="1">IFERROR(IF((VLOOKUP($E153,'NEA Backsheet'!$D$5:$CB$183,O$9,FALSE))="","",(VLOOKUP($E153,'NEA Backsheet'!$D$5:$CB$183,O$9,FALSE))),"")</f>
        <v>3381.1556145541717</v>
      </c>
      <c r="P153" s="134">
        <f ca="1">IFERROR(IF((VLOOKUP($E153,'NEA Backsheet'!$D$5:$CB$183,P$9,FALSE))="","",(VLOOKUP($E153,'NEA Backsheet'!$D$5:$CB$183,P$9,FALSE))),"")</f>
        <v>0</v>
      </c>
      <c r="Q153" s="131">
        <f ca="1">IFERROR(IF((VLOOKUP($E153,'NEA Backsheet'!$D$5:$CB$183,Q$9,FALSE))="","",(VLOOKUP($E153,'NEA Backsheet'!$D$5:$CB$183,Q$9,FALSE))),"")</f>
        <v>0</v>
      </c>
      <c r="R153" s="133">
        <f ca="1">IFERROR(IF((VLOOKUP($E153,'NEA Backsheet'!$D$5:$CB$183,R$9,FALSE))="","",(VLOOKUP($E153,'NEA Backsheet'!$D$5:$CB$183,R$9,FALSE))),"")</f>
        <v>0</v>
      </c>
    </row>
    <row r="154" spans="1:18" ht="15" customHeight="1" x14ac:dyDescent="0.3">
      <c r="A154" s="60">
        <v>140</v>
      </c>
      <c r="B154" s="101" t="str">
        <f ca="1">IFERROR(IF((VLOOKUP($E154,'Org List'!$AJ$10:$AL$188,3,FALSE))="","",(VLOOKUP($E154,'Org List'!$AJ$10:$AL$188,3,FALSE))),"")</f>
        <v>South West England Commissioning Region</v>
      </c>
      <c r="C154" s="102" t="str">
        <f ca="1">IFERROR(IF((VLOOKUP($E154,'Org List'!$AO$10:$AQ$188,3,FALSE))="","",(VLOOKUP($E154,'Org List'!$AO$10:$AQ$188,3,FALSE))),"")</f>
        <v>South West Region</v>
      </c>
      <c r="D154" s="123" t="str">
        <f ca="1">IFERROR(IF((VLOOKUP($E154,'Org List'!$AT$10:$AV$188,3,FALSE))="","",(VLOOKUP($E154,'Org List'!$AT$10:$AV$188,3,FALSE))),"")</f>
        <v>NHS England South West (South West South)</v>
      </c>
      <c r="E154" s="101" t="str">
        <f t="shared" ca="1" si="4"/>
        <v>E10000027</v>
      </c>
      <c r="F154" s="103" t="str">
        <f ca="1">IF(E154="","",VLOOKUP(E154,'Org List'!$J$9:$K$488,2,0))</f>
        <v>Somerset</v>
      </c>
      <c r="G154" s="130">
        <f ca="1">IFERROR(IF((VLOOKUP($E154,'NEA Backsheet'!$D$5:$CB$183,G$9,FALSE))="","",(VLOOKUP($E154,'NEA Backsheet'!$D$5:$CB$183,G$9,FALSE))),"")</f>
        <v>3079.0509820218249</v>
      </c>
      <c r="H154" s="131">
        <f ca="1">IFERROR(IF((VLOOKUP($E154,'NEA Backsheet'!$D$5:$CB$183,H$9,FALSE))="","",(VLOOKUP($E154,'NEA Backsheet'!$D$5:$CB$183,H$9,FALSE))),"")</f>
        <v>3088.18871899236</v>
      </c>
      <c r="I154" s="131">
        <f ca="1">IFERROR(IF((VLOOKUP($E154,'NEA Backsheet'!$D$5:$CB$183,I$9,FALSE))="","",(VLOOKUP($E154,'NEA Backsheet'!$D$5:$CB$183,I$9,FALSE))),"")</f>
        <v>3308.6523842925221</v>
      </c>
      <c r="J154" s="132">
        <f ca="1">IFERROR(IF((VLOOKUP($E154,'NEA Backsheet'!$D$5:$CB$183,J$9,FALSE))="","",(VLOOKUP($E154,'NEA Backsheet'!$D$5:$CB$183,J$9,FALSE))),"")</f>
        <v>3333.3616925799442</v>
      </c>
      <c r="K154" s="130">
        <f ca="1">IFERROR(IF((VLOOKUP($E154,'NEA Backsheet'!$D$5:$CB$183,K$9,FALSE))="","",(VLOOKUP($E154,'NEA Backsheet'!$D$5:$CB$183,K$9,FALSE))),"")</f>
        <v>0</v>
      </c>
      <c r="L154" s="131">
        <f ca="1">IFERROR(IF((VLOOKUP($E154,'NEA Backsheet'!$D$5:$CB$183,L$9,FALSE))="","",(VLOOKUP($E154,'NEA Backsheet'!$D$5:$CB$183,L$9,FALSE))),"")</f>
        <v>0</v>
      </c>
      <c r="M154" s="131">
        <f ca="1">IFERROR(IF((VLOOKUP($E154,'NEA Backsheet'!$D$5:$CB$183,M$9,FALSE))="","",(VLOOKUP($E154,'NEA Backsheet'!$D$5:$CB$183,M$9,FALSE))),"")</f>
        <v>0</v>
      </c>
      <c r="N154" s="133">
        <f ca="1">IFERROR(IF((VLOOKUP($E154,'NEA Backsheet'!$D$5:$CB$183,N$9,FALSE))="","",(VLOOKUP($E154,'NEA Backsheet'!$D$5:$CB$183,N$9,FALSE))),"")</f>
        <v>0</v>
      </c>
      <c r="O154" s="141">
        <f ca="1">IFERROR(IF((VLOOKUP($E154,'NEA Backsheet'!$D$5:$CB$183,O$9,FALSE))="","",(VLOOKUP($E154,'NEA Backsheet'!$D$5:$CB$183,O$9,FALSE))),"")</f>
        <v>3281.158691262071</v>
      </c>
      <c r="P154" s="134">
        <f ca="1">IFERROR(IF((VLOOKUP($E154,'NEA Backsheet'!$D$5:$CB$183,P$9,FALSE))="","",(VLOOKUP($E154,'NEA Backsheet'!$D$5:$CB$183,P$9,FALSE))),"")</f>
        <v>0</v>
      </c>
      <c r="Q154" s="131">
        <f ca="1">IFERROR(IF((VLOOKUP($E154,'NEA Backsheet'!$D$5:$CB$183,Q$9,FALSE))="","",(VLOOKUP($E154,'NEA Backsheet'!$D$5:$CB$183,Q$9,FALSE))),"")</f>
        <v>0</v>
      </c>
      <c r="R154" s="133">
        <f ca="1">IFERROR(IF((VLOOKUP($E154,'NEA Backsheet'!$D$5:$CB$183,R$9,FALSE))="","",(VLOOKUP($E154,'NEA Backsheet'!$D$5:$CB$183,R$9,FALSE))),"")</f>
        <v>0</v>
      </c>
    </row>
    <row r="155" spans="1:18" ht="15" customHeight="1" x14ac:dyDescent="0.3">
      <c r="A155" s="60">
        <v>141</v>
      </c>
      <c r="B155" s="101" t="str">
        <f ca="1">IFERROR(IF((VLOOKUP($E155,'Org List'!$AJ$10:$AL$188,3,FALSE))="","",(VLOOKUP($E155,'Org List'!$AJ$10:$AL$188,3,FALSE))),"")</f>
        <v>South West England Commissioning Region</v>
      </c>
      <c r="C155" s="102" t="str">
        <f ca="1">IFERROR(IF((VLOOKUP($E155,'Org List'!$AO$10:$AQ$188,3,FALSE))="","",(VLOOKUP($E155,'Org List'!$AO$10:$AQ$188,3,FALSE))),"")</f>
        <v>South West Region</v>
      </c>
      <c r="D155" s="123" t="str">
        <f ca="1">IFERROR(IF((VLOOKUP($E155,'Org List'!$AT$10:$AV$188,3,FALSE))="","",(VLOOKUP($E155,'Org List'!$AT$10:$AV$188,3,FALSE))),"")</f>
        <v>NHS England South West (South West North)</v>
      </c>
      <c r="E155" s="101" t="str">
        <f t="shared" ca="1" si="4"/>
        <v>E06000025</v>
      </c>
      <c r="F155" s="103" t="str">
        <f ca="1">IF(E155="","",VLOOKUP(E155,'Org List'!$J$9:$K$488,2,0))</f>
        <v>South Gloucestershire</v>
      </c>
      <c r="G155" s="130">
        <f ca="1">IFERROR(IF((VLOOKUP($E155,'NEA Backsheet'!$D$5:$CB$183,G$9,FALSE))="","",(VLOOKUP($E155,'NEA Backsheet'!$D$5:$CB$183,G$9,FALSE))),"")</f>
        <v>2353.7576551467537</v>
      </c>
      <c r="H155" s="131">
        <f ca="1">IFERROR(IF((VLOOKUP($E155,'NEA Backsheet'!$D$5:$CB$183,H$9,FALSE))="","",(VLOOKUP($E155,'NEA Backsheet'!$D$5:$CB$183,H$9,FALSE))),"")</f>
        <v>2349.5009761314936</v>
      </c>
      <c r="I155" s="131">
        <f ca="1">IFERROR(IF((VLOOKUP($E155,'NEA Backsheet'!$D$5:$CB$183,I$9,FALSE))="","",(VLOOKUP($E155,'NEA Backsheet'!$D$5:$CB$183,I$9,FALSE))),"")</f>
        <v>2492.2709809907092</v>
      </c>
      <c r="J155" s="132">
        <f ca="1">IFERROR(IF((VLOOKUP($E155,'NEA Backsheet'!$D$5:$CB$183,J$9,FALSE))="","",(VLOOKUP($E155,'NEA Backsheet'!$D$5:$CB$183,J$9,FALSE))),"")</f>
        <v>2495.4298522394329</v>
      </c>
      <c r="K155" s="130">
        <f ca="1">IFERROR(IF((VLOOKUP($E155,'NEA Backsheet'!$D$5:$CB$183,K$9,FALSE))="","",(VLOOKUP($E155,'NEA Backsheet'!$D$5:$CB$183,K$9,FALSE))),"")</f>
        <v>0</v>
      </c>
      <c r="L155" s="131">
        <f ca="1">IFERROR(IF((VLOOKUP($E155,'NEA Backsheet'!$D$5:$CB$183,L$9,FALSE))="","",(VLOOKUP($E155,'NEA Backsheet'!$D$5:$CB$183,L$9,FALSE))),"")</f>
        <v>0</v>
      </c>
      <c r="M155" s="131">
        <f ca="1">IFERROR(IF((VLOOKUP($E155,'NEA Backsheet'!$D$5:$CB$183,M$9,FALSE))="","",(VLOOKUP($E155,'NEA Backsheet'!$D$5:$CB$183,M$9,FALSE))),"")</f>
        <v>0</v>
      </c>
      <c r="N155" s="133">
        <f ca="1">IFERROR(IF((VLOOKUP($E155,'NEA Backsheet'!$D$5:$CB$183,N$9,FALSE))="","",(VLOOKUP($E155,'NEA Backsheet'!$D$5:$CB$183,N$9,FALSE))),"")</f>
        <v>0</v>
      </c>
      <c r="O155" s="141">
        <f ca="1">IFERROR(IF((VLOOKUP($E155,'NEA Backsheet'!$D$5:$CB$183,O$9,FALSE))="","",(VLOOKUP($E155,'NEA Backsheet'!$D$5:$CB$183,O$9,FALSE))),"")</f>
        <v>2518.3649179181102</v>
      </c>
      <c r="P155" s="134">
        <f ca="1">IFERROR(IF((VLOOKUP($E155,'NEA Backsheet'!$D$5:$CB$183,P$9,FALSE))="","",(VLOOKUP($E155,'NEA Backsheet'!$D$5:$CB$183,P$9,FALSE))),"")</f>
        <v>0</v>
      </c>
      <c r="Q155" s="131">
        <f ca="1">IFERROR(IF((VLOOKUP($E155,'NEA Backsheet'!$D$5:$CB$183,Q$9,FALSE))="","",(VLOOKUP($E155,'NEA Backsheet'!$D$5:$CB$183,Q$9,FALSE))),"")</f>
        <v>0</v>
      </c>
      <c r="R155" s="133">
        <f ca="1">IFERROR(IF((VLOOKUP($E155,'NEA Backsheet'!$D$5:$CB$183,R$9,FALSE))="","",(VLOOKUP($E155,'NEA Backsheet'!$D$5:$CB$183,R$9,FALSE))),"")</f>
        <v>0</v>
      </c>
    </row>
    <row r="156" spans="1:18" ht="15" customHeight="1" x14ac:dyDescent="0.3">
      <c r="A156" s="60">
        <v>142</v>
      </c>
      <c r="B156" s="101" t="str">
        <f ca="1">IFERROR(IF((VLOOKUP($E156,'Org List'!$AJ$10:$AL$188,3,FALSE))="","",(VLOOKUP($E156,'Org List'!$AJ$10:$AL$188,3,FALSE))),"")</f>
        <v>North of England Commissioning Region</v>
      </c>
      <c r="C156" s="102" t="str">
        <f ca="1">IFERROR(IF((VLOOKUP($E156,'Org List'!$AO$10:$AQ$188,3,FALSE))="","",(VLOOKUP($E156,'Org List'!$AO$10:$AQ$188,3,FALSE))),"")</f>
        <v>North East Region</v>
      </c>
      <c r="D156" s="123" t="str">
        <f ca="1">IFERROR(IF((VLOOKUP($E156,'Org List'!$AT$10:$AV$188,3,FALSE))="","",(VLOOKUP($E156,'Org List'!$AT$10:$AV$188,3,FALSE))),"")</f>
        <v>NHS England North (Cumbria And North East)</v>
      </c>
      <c r="E156" s="101" t="str">
        <f t="shared" ca="1" si="4"/>
        <v>E08000023</v>
      </c>
      <c r="F156" s="103" t="str">
        <f ca="1">IF(E156="","",VLOOKUP(E156,'Org List'!$J$9:$K$488,2,0))</f>
        <v>South Tyneside</v>
      </c>
      <c r="G156" s="130">
        <f ca="1">IFERROR(IF((VLOOKUP($E156,'NEA Backsheet'!$D$5:$CB$183,G$9,FALSE))="","",(VLOOKUP($E156,'NEA Backsheet'!$D$5:$CB$183,G$9,FALSE))),"")</f>
        <v>3282.6311034876585</v>
      </c>
      <c r="H156" s="131">
        <f ca="1">IFERROR(IF((VLOOKUP($E156,'NEA Backsheet'!$D$5:$CB$183,H$9,FALSE))="","",(VLOOKUP($E156,'NEA Backsheet'!$D$5:$CB$183,H$9,FALSE))),"")</f>
        <v>3373.9780702162111</v>
      </c>
      <c r="I156" s="131">
        <f ca="1">IFERROR(IF((VLOOKUP($E156,'NEA Backsheet'!$D$5:$CB$183,I$9,FALSE))="","",(VLOOKUP($E156,'NEA Backsheet'!$D$5:$CB$183,I$9,FALSE))),"")</f>
        <v>3688.147262536394</v>
      </c>
      <c r="J156" s="132">
        <f ca="1">IFERROR(IF((VLOOKUP($E156,'NEA Backsheet'!$D$5:$CB$183,J$9,FALSE))="","",(VLOOKUP($E156,'NEA Backsheet'!$D$5:$CB$183,J$9,FALSE))),"")</f>
        <v>3708.6716476485835</v>
      </c>
      <c r="K156" s="130">
        <f ca="1">IFERROR(IF((VLOOKUP($E156,'NEA Backsheet'!$D$5:$CB$183,K$9,FALSE))="","",(VLOOKUP($E156,'NEA Backsheet'!$D$5:$CB$183,K$9,FALSE))),"")</f>
        <v>0</v>
      </c>
      <c r="L156" s="131">
        <f ca="1">IFERROR(IF((VLOOKUP($E156,'NEA Backsheet'!$D$5:$CB$183,L$9,FALSE))="","",(VLOOKUP($E156,'NEA Backsheet'!$D$5:$CB$183,L$9,FALSE))),"")</f>
        <v>0</v>
      </c>
      <c r="M156" s="131">
        <f ca="1">IFERROR(IF((VLOOKUP($E156,'NEA Backsheet'!$D$5:$CB$183,M$9,FALSE))="","",(VLOOKUP($E156,'NEA Backsheet'!$D$5:$CB$183,M$9,FALSE))),"")</f>
        <v>0</v>
      </c>
      <c r="N156" s="133">
        <f ca="1">IFERROR(IF((VLOOKUP($E156,'NEA Backsheet'!$D$5:$CB$183,N$9,FALSE))="","",(VLOOKUP($E156,'NEA Backsheet'!$D$5:$CB$183,N$9,FALSE))),"")</f>
        <v>0</v>
      </c>
      <c r="O156" s="141">
        <f ca="1">IFERROR(IF((VLOOKUP($E156,'NEA Backsheet'!$D$5:$CB$183,O$9,FALSE))="","",(VLOOKUP($E156,'NEA Backsheet'!$D$5:$CB$183,O$9,FALSE))),"")</f>
        <v>3767.8313030436984</v>
      </c>
      <c r="P156" s="134">
        <f ca="1">IFERROR(IF((VLOOKUP($E156,'NEA Backsheet'!$D$5:$CB$183,P$9,FALSE))="","",(VLOOKUP($E156,'NEA Backsheet'!$D$5:$CB$183,P$9,FALSE))),"")</f>
        <v>0</v>
      </c>
      <c r="Q156" s="131">
        <f ca="1">IFERROR(IF((VLOOKUP($E156,'NEA Backsheet'!$D$5:$CB$183,Q$9,FALSE))="","",(VLOOKUP($E156,'NEA Backsheet'!$D$5:$CB$183,Q$9,FALSE))),"")</f>
        <v>0</v>
      </c>
      <c r="R156" s="133">
        <f ca="1">IFERROR(IF((VLOOKUP($E156,'NEA Backsheet'!$D$5:$CB$183,R$9,FALSE))="","",(VLOOKUP($E156,'NEA Backsheet'!$D$5:$CB$183,R$9,FALSE))),"")</f>
        <v>0</v>
      </c>
    </row>
    <row r="157" spans="1:18" ht="15" customHeight="1" x14ac:dyDescent="0.3">
      <c r="A157" s="60">
        <v>143</v>
      </c>
      <c r="B157" s="101" t="str">
        <f ca="1">IFERROR(IF((VLOOKUP($E157,'Org List'!$AJ$10:$AL$188,3,FALSE))="","",(VLOOKUP($E157,'Org List'!$AJ$10:$AL$188,3,FALSE))),"")</f>
        <v>South East England Commissioning Region</v>
      </c>
      <c r="C157" s="102" t="str">
        <f ca="1">IFERROR(IF((VLOOKUP($E157,'Org List'!$AO$10:$AQ$188,3,FALSE))="","",(VLOOKUP($E157,'Org List'!$AO$10:$AQ$188,3,FALSE))),"")</f>
        <v>South East Region</v>
      </c>
      <c r="D157" s="123" t="str">
        <f ca="1">IFERROR(IF((VLOOKUP($E157,'Org List'!$AT$10:$AV$188,3,FALSE))="","",(VLOOKUP($E157,'Org List'!$AT$10:$AV$188,3,FALSE))),"")</f>
        <v>NHS England South East (Hampshire, Isle of Wight and Thames Valley)</v>
      </c>
      <c r="E157" s="101" t="str">
        <f t="shared" ca="1" si="4"/>
        <v>E06000045</v>
      </c>
      <c r="F157" s="103" t="str">
        <f ca="1">IF(E157="","",VLOOKUP(E157,'Org List'!$J$9:$K$488,2,0))</f>
        <v>Southampton</v>
      </c>
      <c r="G157" s="130">
        <f ca="1">IFERROR(IF((VLOOKUP($E157,'NEA Backsheet'!$D$5:$CB$183,G$9,FALSE))="","",(VLOOKUP($E157,'NEA Backsheet'!$D$5:$CB$183,G$9,FALSE))),"")</f>
        <v>2925.9535505781287</v>
      </c>
      <c r="H157" s="131">
        <f ca="1">IFERROR(IF((VLOOKUP($E157,'NEA Backsheet'!$D$5:$CB$183,H$9,FALSE))="","",(VLOOKUP($E157,'NEA Backsheet'!$D$5:$CB$183,H$9,FALSE))),"")</f>
        <v>2778.3325624975478</v>
      </c>
      <c r="I157" s="131">
        <f ca="1">IFERROR(IF((VLOOKUP($E157,'NEA Backsheet'!$D$5:$CB$183,I$9,FALSE))="","",(VLOOKUP($E157,'NEA Backsheet'!$D$5:$CB$183,I$9,FALSE))),"")</f>
        <v>2731.7484876486023</v>
      </c>
      <c r="J157" s="132">
        <f ca="1">IFERROR(IF((VLOOKUP($E157,'NEA Backsheet'!$D$5:$CB$183,J$9,FALSE))="","",(VLOOKUP($E157,'NEA Backsheet'!$D$5:$CB$183,J$9,FALSE))),"")</f>
        <v>2720.3194744755606</v>
      </c>
      <c r="K157" s="130">
        <f ca="1">IFERROR(IF((VLOOKUP($E157,'NEA Backsheet'!$D$5:$CB$183,K$9,FALSE))="","",(VLOOKUP($E157,'NEA Backsheet'!$D$5:$CB$183,K$9,FALSE))),"")</f>
        <v>0</v>
      </c>
      <c r="L157" s="131">
        <f ca="1">IFERROR(IF((VLOOKUP($E157,'NEA Backsheet'!$D$5:$CB$183,L$9,FALSE))="","",(VLOOKUP($E157,'NEA Backsheet'!$D$5:$CB$183,L$9,FALSE))),"")</f>
        <v>0</v>
      </c>
      <c r="M157" s="131">
        <f ca="1">IFERROR(IF((VLOOKUP($E157,'NEA Backsheet'!$D$5:$CB$183,M$9,FALSE))="","",(VLOOKUP($E157,'NEA Backsheet'!$D$5:$CB$183,M$9,FALSE))),"")</f>
        <v>0</v>
      </c>
      <c r="N157" s="133">
        <f ca="1">IFERROR(IF((VLOOKUP($E157,'NEA Backsheet'!$D$5:$CB$183,N$9,FALSE))="","",(VLOOKUP($E157,'NEA Backsheet'!$D$5:$CB$183,N$9,FALSE))),"")</f>
        <v>0</v>
      </c>
      <c r="O157" s="141">
        <f ca="1">IFERROR(IF((VLOOKUP($E157,'NEA Backsheet'!$D$5:$CB$183,O$9,FALSE))="","",(VLOOKUP($E157,'NEA Backsheet'!$D$5:$CB$183,O$9,FALSE))),"")</f>
        <v>2745.2185876175872</v>
      </c>
      <c r="P157" s="134">
        <f ca="1">IFERROR(IF((VLOOKUP($E157,'NEA Backsheet'!$D$5:$CB$183,P$9,FALSE))="","",(VLOOKUP($E157,'NEA Backsheet'!$D$5:$CB$183,P$9,FALSE))),"")</f>
        <v>0</v>
      </c>
      <c r="Q157" s="131">
        <f ca="1">IFERROR(IF((VLOOKUP($E157,'NEA Backsheet'!$D$5:$CB$183,Q$9,FALSE))="","",(VLOOKUP($E157,'NEA Backsheet'!$D$5:$CB$183,Q$9,FALSE))),"")</f>
        <v>0</v>
      </c>
      <c r="R157" s="133">
        <f ca="1">IFERROR(IF((VLOOKUP($E157,'NEA Backsheet'!$D$5:$CB$183,R$9,FALSE))="","",(VLOOKUP($E157,'NEA Backsheet'!$D$5:$CB$183,R$9,FALSE))),"")</f>
        <v>0</v>
      </c>
    </row>
    <row r="158" spans="1:18" ht="15" customHeight="1" x14ac:dyDescent="0.3">
      <c r="A158" s="60">
        <v>144</v>
      </c>
      <c r="B158" s="101" t="str">
        <f ca="1">IFERROR(IF((VLOOKUP($E158,'Org List'!$AJ$10:$AL$188,3,FALSE))="","",(VLOOKUP($E158,'Org List'!$AJ$10:$AL$188,3,FALSE))),"")</f>
        <v>Midlands and East of England Commissioning Region</v>
      </c>
      <c r="C158" s="102" t="str">
        <f ca="1">IFERROR(IF((VLOOKUP($E158,'Org List'!$AO$10:$AQ$188,3,FALSE))="","",(VLOOKUP($E158,'Org List'!$AO$10:$AQ$188,3,FALSE))),"")</f>
        <v>East Region</v>
      </c>
      <c r="D158" s="123" t="str">
        <f ca="1">IFERROR(IF((VLOOKUP($E158,'Org List'!$AT$10:$AV$188,3,FALSE))="","",(VLOOKUP($E158,'Org List'!$AT$10:$AV$188,3,FALSE))),"")</f>
        <v>NHS England Midlands And East (East)</v>
      </c>
      <c r="E158" s="101" t="str">
        <f t="shared" ca="1" si="4"/>
        <v>E06000033</v>
      </c>
      <c r="F158" s="103" t="str">
        <f ca="1">IF(E158="","",VLOOKUP(E158,'Org List'!$J$9:$K$488,2,0))</f>
        <v>Southend-on-Sea</v>
      </c>
      <c r="G158" s="130">
        <f ca="1">IFERROR(IF((VLOOKUP($E158,'NEA Backsheet'!$D$5:$CB$183,G$9,FALSE))="","",(VLOOKUP($E158,'NEA Backsheet'!$D$5:$CB$183,G$9,FALSE))),"")</f>
        <v>2916.4668560961177</v>
      </c>
      <c r="H158" s="131">
        <f ca="1">IFERROR(IF((VLOOKUP($E158,'NEA Backsheet'!$D$5:$CB$183,H$9,FALSE))="","",(VLOOKUP($E158,'NEA Backsheet'!$D$5:$CB$183,H$9,FALSE))),"")</f>
        <v>2995.3081390803973</v>
      </c>
      <c r="I158" s="131">
        <f ca="1">IFERROR(IF((VLOOKUP($E158,'NEA Backsheet'!$D$5:$CB$183,I$9,FALSE))="","",(VLOOKUP($E158,'NEA Backsheet'!$D$5:$CB$183,I$9,FALSE))),"")</f>
        <v>3170.4286894336124</v>
      </c>
      <c r="J158" s="132">
        <f ca="1">IFERROR(IF((VLOOKUP($E158,'NEA Backsheet'!$D$5:$CB$183,J$9,FALSE))="","",(VLOOKUP($E158,'NEA Backsheet'!$D$5:$CB$183,J$9,FALSE))),"")</f>
        <v>3328.0473385117025</v>
      </c>
      <c r="K158" s="130">
        <f ca="1">IFERROR(IF((VLOOKUP($E158,'NEA Backsheet'!$D$5:$CB$183,K$9,FALSE))="","",(VLOOKUP($E158,'NEA Backsheet'!$D$5:$CB$183,K$9,FALSE))),"")</f>
        <v>0</v>
      </c>
      <c r="L158" s="131">
        <f ca="1">IFERROR(IF((VLOOKUP($E158,'NEA Backsheet'!$D$5:$CB$183,L$9,FALSE))="","",(VLOOKUP($E158,'NEA Backsheet'!$D$5:$CB$183,L$9,FALSE))),"")</f>
        <v>0</v>
      </c>
      <c r="M158" s="131">
        <f ca="1">IFERROR(IF((VLOOKUP($E158,'NEA Backsheet'!$D$5:$CB$183,M$9,FALSE))="","",(VLOOKUP($E158,'NEA Backsheet'!$D$5:$CB$183,M$9,FALSE))),"")</f>
        <v>0</v>
      </c>
      <c r="N158" s="133">
        <f ca="1">IFERROR(IF((VLOOKUP($E158,'NEA Backsheet'!$D$5:$CB$183,N$9,FALSE))="","",(VLOOKUP($E158,'NEA Backsheet'!$D$5:$CB$183,N$9,FALSE))),"")</f>
        <v>0</v>
      </c>
      <c r="O158" s="141">
        <f ca="1">IFERROR(IF((VLOOKUP($E158,'NEA Backsheet'!$D$5:$CB$183,O$9,FALSE))="","",(VLOOKUP($E158,'NEA Backsheet'!$D$5:$CB$183,O$9,FALSE))),"")</f>
        <v>3254.6499080118597</v>
      </c>
      <c r="P158" s="134">
        <f ca="1">IFERROR(IF((VLOOKUP($E158,'NEA Backsheet'!$D$5:$CB$183,P$9,FALSE))="","",(VLOOKUP($E158,'NEA Backsheet'!$D$5:$CB$183,P$9,FALSE))),"")</f>
        <v>0</v>
      </c>
      <c r="Q158" s="131">
        <f ca="1">IFERROR(IF((VLOOKUP($E158,'NEA Backsheet'!$D$5:$CB$183,Q$9,FALSE))="","",(VLOOKUP($E158,'NEA Backsheet'!$D$5:$CB$183,Q$9,FALSE))),"")</f>
        <v>0</v>
      </c>
      <c r="R158" s="133">
        <f ca="1">IFERROR(IF((VLOOKUP($E158,'NEA Backsheet'!$D$5:$CB$183,R$9,FALSE))="","",(VLOOKUP($E158,'NEA Backsheet'!$D$5:$CB$183,R$9,FALSE))),"")</f>
        <v>0</v>
      </c>
    </row>
    <row r="159" spans="1:18" ht="15" customHeight="1" x14ac:dyDescent="0.3">
      <c r="A159" s="60">
        <v>145</v>
      </c>
      <c r="B159" s="101" t="str">
        <f ca="1">IFERROR(IF((VLOOKUP($E159,'Org List'!$AJ$10:$AL$188,3,FALSE))="","",(VLOOKUP($E159,'Org List'!$AJ$10:$AL$188,3,FALSE))),"")</f>
        <v>London Commissioning Region</v>
      </c>
      <c r="C159" s="102" t="str">
        <f ca="1">IFERROR(IF((VLOOKUP($E159,'Org List'!$AO$10:$AQ$188,3,FALSE))="","",(VLOOKUP($E159,'Org List'!$AO$10:$AQ$188,3,FALSE))),"")</f>
        <v>London Region</v>
      </c>
      <c r="D159" s="123" t="str">
        <f ca="1">IFERROR(IF((VLOOKUP($E159,'Org List'!$AT$10:$AV$188,3,FALSE))="","",(VLOOKUP($E159,'Org List'!$AT$10:$AV$188,3,FALSE))),"")</f>
        <v>NHS England London</v>
      </c>
      <c r="E159" s="101" t="str">
        <f t="shared" ca="1" si="4"/>
        <v>E09000028</v>
      </c>
      <c r="F159" s="103" t="str">
        <f ca="1">IF(E159="","",VLOOKUP(E159,'Org List'!$J$9:$K$488,2,0))</f>
        <v>Southwark</v>
      </c>
      <c r="G159" s="130">
        <f ca="1">IFERROR(IF((VLOOKUP($E159,'NEA Backsheet'!$D$5:$CB$183,G$9,FALSE))="","",(VLOOKUP($E159,'NEA Backsheet'!$D$5:$CB$183,G$9,FALSE))),"")</f>
        <v>2010.2876922041362</v>
      </c>
      <c r="H159" s="131">
        <f ca="1">IFERROR(IF((VLOOKUP($E159,'NEA Backsheet'!$D$5:$CB$183,H$9,FALSE))="","",(VLOOKUP($E159,'NEA Backsheet'!$D$5:$CB$183,H$9,FALSE))),"")</f>
        <v>2043.8699592166865</v>
      </c>
      <c r="I159" s="131">
        <f ca="1">IFERROR(IF((VLOOKUP($E159,'NEA Backsheet'!$D$5:$CB$183,I$9,FALSE))="","",(VLOOKUP($E159,'NEA Backsheet'!$D$5:$CB$183,I$9,FALSE))),"")</f>
        <v>2102.3534623533365</v>
      </c>
      <c r="J159" s="132">
        <f ca="1">IFERROR(IF((VLOOKUP($E159,'NEA Backsheet'!$D$5:$CB$183,J$9,FALSE))="","",(VLOOKUP($E159,'NEA Backsheet'!$D$5:$CB$183,J$9,FALSE))),"")</f>
        <v>2013.7192409879933</v>
      </c>
      <c r="K159" s="130">
        <f ca="1">IFERROR(IF((VLOOKUP($E159,'NEA Backsheet'!$D$5:$CB$183,K$9,FALSE))="","",(VLOOKUP($E159,'NEA Backsheet'!$D$5:$CB$183,K$9,FALSE))),"")</f>
        <v>0</v>
      </c>
      <c r="L159" s="131">
        <f ca="1">IFERROR(IF((VLOOKUP($E159,'NEA Backsheet'!$D$5:$CB$183,L$9,FALSE))="","",(VLOOKUP($E159,'NEA Backsheet'!$D$5:$CB$183,L$9,FALSE))),"")</f>
        <v>0</v>
      </c>
      <c r="M159" s="131">
        <f ca="1">IFERROR(IF((VLOOKUP($E159,'NEA Backsheet'!$D$5:$CB$183,M$9,FALSE))="","",(VLOOKUP($E159,'NEA Backsheet'!$D$5:$CB$183,M$9,FALSE))),"")</f>
        <v>0</v>
      </c>
      <c r="N159" s="133">
        <f ca="1">IFERROR(IF((VLOOKUP($E159,'NEA Backsheet'!$D$5:$CB$183,N$9,FALSE))="","",(VLOOKUP($E159,'NEA Backsheet'!$D$5:$CB$183,N$9,FALSE))),"")</f>
        <v>0</v>
      </c>
      <c r="O159" s="141">
        <f ca="1">IFERROR(IF((VLOOKUP($E159,'NEA Backsheet'!$D$5:$CB$183,O$9,FALSE))="","",(VLOOKUP($E159,'NEA Backsheet'!$D$5:$CB$183,O$9,FALSE))),"")</f>
        <v>2112.3338970280524</v>
      </c>
      <c r="P159" s="134">
        <f ca="1">IFERROR(IF((VLOOKUP($E159,'NEA Backsheet'!$D$5:$CB$183,P$9,FALSE))="","",(VLOOKUP($E159,'NEA Backsheet'!$D$5:$CB$183,P$9,FALSE))),"")</f>
        <v>0</v>
      </c>
      <c r="Q159" s="131">
        <f ca="1">IFERROR(IF((VLOOKUP($E159,'NEA Backsheet'!$D$5:$CB$183,Q$9,FALSE))="","",(VLOOKUP($E159,'NEA Backsheet'!$D$5:$CB$183,Q$9,FALSE))),"")</f>
        <v>0</v>
      </c>
      <c r="R159" s="133">
        <f ca="1">IFERROR(IF((VLOOKUP($E159,'NEA Backsheet'!$D$5:$CB$183,R$9,FALSE))="","",(VLOOKUP($E159,'NEA Backsheet'!$D$5:$CB$183,R$9,FALSE))),"")</f>
        <v>0</v>
      </c>
    </row>
    <row r="160" spans="1:18" ht="15" customHeight="1" x14ac:dyDescent="0.3">
      <c r="A160" s="60">
        <v>146</v>
      </c>
      <c r="B160" s="101" t="str">
        <f ca="1">IFERROR(IF((VLOOKUP($E160,'Org List'!$AJ$10:$AL$188,3,FALSE))="","",(VLOOKUP($E160,'Org List'!$AJ$10:$AL$188,3,FALSE))),"")</f>
        <v>North of England Commissioning Region</v>
      </c>
      <c r="C160" s="102" t="str">
        <f ca="1">IFERROR(IF((VLOOKUP($E160,'Org List'!$AO$10:$AQ$188,3,FALSE))="","",(VLOOKUP($E160,'Org List'!$AO$10:$AQ$188,3,FALSE))),"")</f>
        <v>North West Region</v>
      </c>
      <c r="D160" s="123" t="str">
        <f ca="1">IFERROR(IF((VLOOKUP($E160,'Org List'!$AT$10:$AV$188,3,FALSE))="","",(VLOOKUP($E160,'Org List'!$AT$10:$AV$188,3,FALSE))),"")</f>
        <v>NHS England North (Cheshire And Merseyside)</v>
      </c>
      <c r="E160" s="101" t="str">
        <f t="shared" ca="1" si="4"/>
        <v>E08000013</v>
      </c>
      <c r="F160" s="103" t="str">
        <f ca="1">IF(E160="","",VLOOKUP(E160,'Org List'!$J$9:$K$488,2,0))</f>
        <v>St. Helens</v>
      </c>
      <c r="G160" s="130">
        <f ca="1">IFERROR(IF((VLOOKUP($E160,'NEA Backsheet'!$D$5:$CB$183,G$9,FALSE))="","",(VLOOKUP($E160,'NEA Backsheet'!$D$5:$CB$183,G$9,FALSE))),"")</f>
        <v>3804.6270662956599</v>
      </c>
      <c r="H160" s="131">
        <f ca="1">IFERROR(IF((VLOOKUP($E160,'NEA Backsheet'!$D$5:$CB$183,H$9,FALSE))="","",(VLOOKUP($E160,'NEA Backsheet'!$D$5:$CB$183,H$9,FALSE))),"")</f>
        <v>3729.4959590062704</v>
      </c>
      <c r="I160" s="131">
        <f ca="1">IFERROR(IF((VLOOKUP($E160,'NEA Backsheet'!$D$5:$CB$183,I$9,FALSE))="","",(VLOOKUP($E160,'NEA Backsheet'!$D$5:$CB$183,I$9,FALSE))),"")</f>
        <v>3962.0709340429112</v>
      </c>
      <c r="J160" s="132">
        <f ca="1">IFERROR(IF((VLOOKUP($E160,'NEA Backsheet'!$D$5:$CB$183,J$9,FALSE))="","",(VLOOKUP($E160,'NEA Backsheet'!$D$5:$CB$183,J$9,FALSE))),"")</f>
        <v>3759.1596343222177</v>
      </c>
      <c r="K160" s="130">
        <f ca="1">IFERROR(IF((VLOOKUP($E160,'NEA Backsheet'!$D$5:$CB$183,K$9,FALSE))="","",(VLOOKUP($E160,'NEA Backsheet'!$D$5:$CB$183,K$9,FALSE))),"")</f>
        <v>0</v>
      </c>
      <c r="L160" s="131">
        <f ca="1">IFERROR(IF((VLOOKUP($E160,'NEA Backsheet'!$D$5:$CB$183,L$9,FALSE))="","",(VLOOKUP($E160,'NEA Backsheet'!$D$5:$CB$183,L$9,FALSE))),"")</f>
        <v>0</v>
      </c>
      <c r="M160" s="131">
        <f ca="1">IFERROR(IF((VLOOKUP($E160,'NEA Backsheet'!$D$5:$CB$183,M$9,FALSE))="","",(VLOOKUP($E160,'NEA Backsheet'!$D$5:$CB$183,M$9,FALSE))),"")</f>
        <v>0</v>
      </c>
      <c r="N160" s="133">
        <f ca="1">IFERROR(IF((VLOOKUP($E160,'NEA Backsheet'!$D$5:$CB$183,N$9,FALSE))="","",(VLOOKUP($E160,'NEA Backsheet'!$D$5:$CB$183,N$9,FALSE))),"")</f>
        <v>0</v>
      </c>
      <c r="O160" s="141">
        <f ca="1">IFERROR(IF((VLOOKUP($E160,'NEA Backsheet'!$D$5:$CB$183,O$9,FALSE))="","",(VLOOKUP($E160,'NEA Backsheet'!$D$5:$CB$183,O$9,FALSE))),"")</f>
        <v>3884.5074012068603</v>
      </c>
      <c r="P160" s="134">
        <f ca="1">IFERROR(IF((VLOOKUP($E160,'NEA Backsheet'!$D$5:$CB$183,P$9,FALSE))="","",(VLOOKUP($E160,'NEA Backsheet'!$D$5:$CB$183,P$9,FALSE))),"")</f>
        <v>0</v>
      </c>
      <c r="Q160" s="131">
        <f ca="1">IFERROR(IF((VLOOKUP($E160,'NEA Backsheet'!$D$5:$CB$183,Q$9,FALSE))="","",(VLOOKUP($E160,'NEA Backsheet'!$D$5:$CB$183,Q$9,FALSE))),"")</f>
        <v>0</v>
      </c>
      <c r="R160" s="133">
        <f ca="1">IFERROR(IF((VLOOKUP($E160,'NEA Backsheet'!$D$5:$CB$183,R$9,FALSE))="","",(VLOOKUP($E160,'NEA Backsheet'!$D$5:$CB$183,R$9,FALSE))),"")</f>
        <v>0</v>
      </c>
    </row>
    <row r="161" spans="1:18" ht="15" customHeight="1" x14ac:dyDescent="0.3">
      <c r="A161" s="60">
        <v>147</v>
      </c>
      <c r="B161" s="101" t="str">
        <f ca="1">IFERROR(IF((VLOOKUP($E161,'Org List'!$AJ$10:$AL$188,3,FALSE))="","",(VLOOKUP($E161,'Org List'!$AJ$10:$AL$188,3,FALSE))),"")</f>
        <v>Midlands and East of England Commissioning Region</v>
      </c>
      <c r="C161" s="102" t="str">
        <f ca="1">IFERROR(IF((VLOOKUP($E161,'Org List'!$AO$10:$AQ$188,3,FALSE))="","",(VLOOKUP($E161,'Org List'!$AO$10:$AQ$188,3,FALSE))),"")</f>
        <v>West Midlands Region</v>
      </c>
      <c r="D161" s="123" t="str">
        <f ca="1">IFERROR(IF((VLOOKUP($E161,'Org List'!$AT$10:$AV$188,3,FALSE))="","",(VLOOKUP($E161,'Org List'!$AT$10:$AV$188,3,FALSE))),"")</f>
        <v>NHS England Midlands And East (North Midlands)</v>
      </c>
      <c r="E161" s="101" t="str">
        <f t="shared" ca="1" si="4"/>
        <v>E10000028</v>
      </c>
      <c r="F161" s="103" t="str">
        <f ca="1">IF(E161="","",VLOOKUP(E161,'Org List'!$J$9:$K$488,2,0))</f>
        <v>Staffordshire</v>
      </c>
      <c r="G161" s="130">
        <f ca="1">IFERROR(IF((VLOOKUP($E161,'NEA Backsheet'!$D$5:$CB$183,G$9,FALSE))="","",(VLOOKUP($E161,'NEA Backsheet'!$D$5:$CB$183,G$9,FALSE))),"")</f>
        <v>2772.9692007931185</v>
      </c>
      <c r="H161" s="131">
        <f ca="1">IFERROR(IF((VLOOKUP($E161,'NEA Backsheet'!$D$5:$CB$183,H$9,FALSE))="","",(VLOOKUP($E161,'NEA Backsheet'!$D$5:$CB$183,H$9,FALSE))),"")</f>
        <v>2698.4368349970136</v>
      </c>
      <c r="I161" s="131">
        <f ca="1">IFERROR(IF((VLOOKUP($E161,'NEA Backsheet'!$D$5:$CB$183,I$9,FALSE))="","",(VLOOKUP($E161,'NEA Backsheet'!$D$5:$CB$183,I$9,FALSE))),"")</f>
        <v>2842.1010980291003</v>
      </c>
      <c r="J161" s="132">
        <f ca="1">IFERROR(IF((VLOOKUP($E161,'NEA Backsheet'!$D$5:$CB$183,J$9,FALSE))="","",(VLOOKUP($E161,'NEA Backsheet'!$D$5:$CB$183,J$9,FALSE))),"")</f>
        <v>2856.1940085583342</v>
      </c>
      <c r="K161" s="130">
        <f ca="1">IFERROR(IF((VLOOKUP($E161,'NEA Backsheet'!$D$5:$CB$183,K$9,FALSE))="","",(VLOOKUP($E161,'NEA Backsheet'!$D$5:$CB$183,K$9,FALSE))),"")</f>
        <v>0</v>
      </c>
      <c r="L161" s="131">
        <f ca="1">IFERROR(IF((VLOOKUP($E161,'NEA Backsheet'!$D$5:$CB$183,L$9,FALSE))="","",(VLOOKUP($E161,'NEA Backsheet'!$D$5:$CB$183,L$9,FALSE))),"")</f>
        <v>0</v>
      </c>
      <c r="M161" s="131">
        <f ca="1">IFERROR(IF((VLOOKUP($E161,'NEA Backsheet'!$D$5:$CB$183,M$9,FALSE))="","",(VLOOKUP($E161,'NEA Backsheet'!$D$5:$CB$183,M$9,FALSE))),"")</f>
        <v>0</v>
      </c>
      <c r="N161" s="133">
        <f ca="1">IFERROR(IF((VLOOKUP($E161,'NEA Backsheet'!$D$5:$CB$183,N$9,FALSE))="","",(VLOOKUP($E161,'NEA Backsheet'!$D$5:$CB$183,N$9,FALSE))),"")</f>
        <v>0</v>
      </c>
      <c r="O161" s="141">
        <f ca="1">IFERROR(IF((VLOOKUP($E161,'NEA Backsheet'!$D$5:$CB$183,O$9,FALSE))="","",(VLOOKUP($E161,'NEA Backsheet'!$D$5:$CB$183,O$9,FALSE))),"")</f>
        <v>2993.4228505471374</v>
      </c>
      <c r="P161" s="134">
        <f ca="1">IFERROR(IF((VLOOKUP($E161,'NEA Backsheet'!$D$5:$CB$183,P$9,FALSE))="","",(VLOOKUP($E161,'NEA Backsheet'!$D$5:$CB$183,P$9,FALSE))),"")</f>
        <v>0</v>
      </c>
      <c r="Q161" s="131">
        <f ca="1">IFERROR(IF((VLOOKUP($E161,'NEA Backsheet'!$D$5:$CB$183,Q$9,FALSE))="","",(VLOOKUP($E161,'NEA Backsheet'!$D$5:$CB$183,Q$9,FALSE))),"")</f>
        <v>0</v>
      </c>
      <c r="R161" s="133">
        <f ca="1">IFERROR(IF((VLOOKUP($E161,'NEA Backsheet'!$D$5:$CB$183,R$9,FALSE))="","",(VLOOKUP($E161,'NEA Backsheet'!$D$5:$CB$183,R$9,FALSE))),"")</f>
        <v>0</v>
      </c>
    </row>
    <row r="162" spans="1:18" ht="15" customHeight="1" x14ac:dyDescent="0.3">
      <c r="A162" s="60">
        <v>148</v>
      </c>
      <c r="B162" s="101" t="str">
        <f ca="1">IFERROR(IF((VLOOKUP($E162,'Org List'!$AJ$10:$AL$188,3,FALSE))="","",(VLOOKUP($E162,'Org List'!$AJ$10:$AL$188,3,FALSE))),"")</f>
        <v>North of England Commissioning Region</v>
      </c>
      <c r="C162" s="102" t="str">
        <f ca="1">IFERROR(IF((VLOOKUP($E162,'Org List'!$AO$10:$AQ$188,3,FALSE))="","",(VLOOKUP($E162,'Org List'!$AO$10:$AQ$188,3,FALSE))),"")</f>
        <v>North West Region</v>
      </c>
      <c r="D162" s="123" t="str">
        <f ca="1">IFERROR(IF((VLOOKUP($E162,'Org List'!$AT$10:$AV$188,3,FALSE))="","",(VLOOKUP($E162,'Org List'!$AT$10:$AV$188,3,FALSE))),"")</f>
        <v>NHS England North (Greater Manchester)</v>
      </c>
      <c r="E162" s="101" t="str">
        <f t="shared" ca="1" si="4"/>
        <v>E08000007</v>
      </c>
      <c r="F162" s="103" t="str">
        <f ca="1">IF(E162="","",VLOOKUP(E162,'Org List'!$J$9:$K$488,2,0))</f>
        <v>Stockport</v>
      </c>
      <c r="G162" s="130">
        <f ca="1">IFERROR(IF((VLOOKUP($E162,'NEA Backsheet'!$D$5:$CB$183,G$9,FALSE))="","",(VLOOKUP($E162,'NEA Backsheet'!$D$5:$CB$183,G$9,FALSE))),"")</f>
        <v>3664.4317360970117</v>
      </c>
      <c r="H162" s="131">
        <f ca="1">IFERROR(IF((VLOOKUP($E162,'NEA Backsheet'!$D$5:$CB$183,H$9,FALSE))="","",(VLOOKUP($E162,'NEA Backsheet'!$D$5:$CB$183,H$9,FALSE))),"")</f>
        <v>3549.2123456516219</v>
      </c>
      <c r="I162" s="131">
        <f ca="1">IFERROR(IF((VLOOKUP($E162,'NEA Backsheet'!$D$5:$CB$183,I$9,FALSE))="","",(VLOOKUP($E162,'NEA Backsheet'!$D$5:$CB$183,I$9,FALSE))),"")</f>
        <v>3722.936454080962</v>
      </c>
      <c r="J162" s="132">
        <f ca="1">IFERROR(IF((VLOOKUP($E162,'NEA Backsheet'!$D$5:$CB$183,J$9,FALSE))="","",(VLOOKUP($E162,'NEA Backsheet'!$D$5:$CB$183,J$9,FALSE))),"")</f>
        <v>3573.8046407874954</v>
      </c>
      <c r="K162" s="130">
        <f ca="1">IFERROR(IF((VLOOKUP($E162,'NEA Backsheet'!$D$5:$CB$183,K$9,FALSE))="","",(VLOOKUP($E162,'NEA Backsheet'!$D$5:$CB$183,K$9,FALSE))),"")</f>
        <v>0</v>
      </c>
      <c r="L162" s="131">
        <f ca="1">IFERROR(IF((VLOOKUP($E162,'NEA Backsheet'!$D$5:$CB$183,L$9,FALSE))="","",(VLOOKUP($E162,'NEA Backsheet'!$D$5:$CB$183,L$9,FALSE))),"")</f>
        <v>0</v>
      </c>
      <c r="M162" s="131">
        <f ca="1">IFERROR(IF((VLOOKUP($E162,'NEA Backsheet'!$D$5:$CB$183,M$9,FALSE))="","",(VLOOKUP($E162,'NEA Backsheet'!$D$5:$CB$183,M$9,FALSE))),"")</f>
        <v>0</v>
      </c>
      <c r="N162" s="133">
        <f ca="1">IFERROR(IF((VLOOKUP($E162,'NEA Backsheet'!$D$5:$CB$183,N$9,FALSE))="","",(VLOOKUP($E162,'NEA Backsheet'!$D$5:$CB$183,N$9,FALSE))),"")</f>
        <v>0</v>
      </c>
      <c r="O162" s="141">
        <f ca="1">IFERROR(IF((VLOOKUP($E162,'NEA Backsheet'!$D$5:$CB$183,O$9,FALSE))="","",(VLOOKUP($E162,'NEA Backsheet'!$D$5:$CB$183,O$9,FALSE))),"")</f>
        <v>3740.7066455180661</v>
      </c>
      <c r="P162" s="134">
        <f ca="1">IFERROR(IF((VLOOKUP($E162,'NEA Backsheet'!$D$5:$CB$183,P$9,FALSE))="","",(VLOOKUP($E162,'NEA Backsheet'!$D$5:$CB$183,P$9,FALSE))),"")</f>
        <v>0</v>
      </c>
      <c r="Q162" s="131">
        <f ca="1">IFERROR(IF((VLOOKUP($E162,'NEA Backsheet'!$D$5:$CB$183,Q$9,FALSE))="","",(VLOOKUP($E162,'NEA Backsheet'!$D$5:$CB$183,Q$9,FALSE))),"")</f>
        <v>0</v>
      </c>
      <c r="R162" s="133">
        <f ca="1">IFERROR(IF((VLOOKUP($E162,'NEA Backsheet'!$D$5:$CB$183,R$9,FALSE))="","",(VLOOKUP($E162,'NEA Backsheet'!$D$5:$CB$183,R$9,FALSE))),"")</f>
        <v>0</v>
      </c>
    </row>
    <row r="163" spans="1:18" ht="15" customHeight="1" x14ac:dyDescent="0.3">
      <c r="A163" s="60">
        <v>149</v>
      </c>
      <c r="B163" s="101" t="str">
        <f ca="1">IFERROR(IF((VLOOKUP($E163,'Org List'!$AJ$10:$AL$188,3,FALSE))="","",(VLOOKUP($E163,'Org List'!$AJ$10:$AL$188,3,FALSE))),"")</f>
        <v>North of England Commissioning Region</v>
      </c>
      <c r="C163" s="102" t="str">
        <f ca="1">IFERROR(IF((VLOOKUP($E163,'Org List'!$AO$10:$AQ$188,3,FALSE))="","",(VLOOKUP($E163,'Org List'!$AO$10:$AQ$188,3,FALSE))),"")</f>
        <v>North East Region</v>
      </c>
      <c r="D163" s="123" t="str">
        <f ca="1">IFERROR(IF((VLOOKUP($E163,'Org List'!$AT$10:$AV$188,3,FALSE))="","",(VLOOKUP($E163,'Org List'!$AT$10:$AV$188,3,FALSE))),"")</f>
        <v>NHS England North (Cumbria And North East)</v>
      </c>
      <c r="E163" s="101" t="str">
        <f t="shared" ca="1" si="4"/>
        <v>E06000004</v>
      </c>
      <c r="F163" s="103" t="str">
        <f ca="1">IF(E163="","",VLOOKUP(E163,'Org List'!$J$9:$K$488,2,0))</f>
        <v>Stockton-on-Tees</v>
      </c>
      <c r="G163" s="130">
        <f ca="1">IFERROR(IF((VLOOKUP($E163,'NEA Backsheet'!$D$5:$CB$183,G$9,FALSE))="","",(VLOOKUP($E163,'NEA Backsheet'!$D$5:$CB$183,G$9,FALSE))),"")</f>
        <v>3413.8864917575424</v>
      </c>
      <c r="H163" s="131">
        <f ca="1">IFERROR(IF((VLOOKUP($E163,'NEA Backsheet'!$D$5:$CB$183,H$9,FALSE))="","",(VLOOKUP($E163,'NEA Backsheet'!$D$5:$CB$183,H$9,FALSE))),"")</f>
        <v>3386.5495165088332</v>
      </c>
      <c r="I163" s="131">
        <f ca="1">IFERROR(IF((VLOOKUP($E163,'NEA Backsheet'!$D$5:$CB$183,I$9,FALSE))="","",(VLOOKUP($E163,'NEA Backsheet'!$D$5:$CB$183,I$9,FALSE))),"")</f>
        <v>3543.2659001759034</v>
      </c>
      <c r="J163" s="132">
        <f ca="1">IFERROR(IF((VLOOKUP($E163,'NEA Backsheet'!$D$5:$CB$183,J$9,FALSE))="","",(VLOOKUP($E163,'NEA Backsheet'!$D$5:$CB$183,J$9,FALSE))),"")</f>
        <v>3520.8951480634396</v>
      </c>
      <c r="K163" s="130">
        <f ca="1">IFERROR(IF((VLOOKUP($E163,'NEA Backsheet'!$D$5:$CB$183,K$9,FALSE))="","",(VLOOKUP($E163,'NEA Backsheet'!$D$5:$CB$183,K$9,FALSE))),"")</f>
        <v>0</v>
      </c>
      <c r="L163" s="131">
        <f ca="1">IFERROR(IF((VLOOKUP($E163,'NEA Backsheet'!$D$5:$CB$183,L$9,FALSE))="","",(VLOOKUP($E163,'NEA Backsheet'!$D$5:$CB$183,L$9,FALSE))),"")</f>
        <v>0</v>
      </c>
      <c r="M163" s="131">
        <f ca="1">IFERROR(IF((VLOOKUP($E163,'NEA Backsheet'!$D$5:$CB$183,M$9,FALSE))="","",(VLOOKUP($E163,'NEA Backsheet'!$D$5:$CB$183,M$9,FALSE))),"")</f>
        <v>0</v>
      </c>
      <c r="N163" s="133">
        <f ca="1">IFERROR(IF((VLOOKUP($E163,'NEA Backsheet'!$D$5:$CB$183,N$9,FALSE))="","",(VLOOKUP($E163,'NEA Backsheet'!$D$5:$CB$183,N$9,FALSE))),"")</f>
        <v>0</v>
      </c>
      <c r="O163" s="141">
        <f ca="1">IFERROR(IF((VLOOKUP($E163,'NEA Backsheet'!$D$5:$CB$183,O$9,FALSE))="","",(VLOOKUP($E163,'NEA Backsheet'!$D$5:$CB$183,O$9,FALSE))),"")</f>
        <v>3629.4649030639484</v>
      </c>
      <c r="P163" s="134">
        <f ca="1">IFERROR(IF((VLOOKUP($E163,'NEA Backsheet'!$D$5:$CB$183,P$9,FALSE))="","",(VLOOKUP($E163,'NEA Backsheet'!$D$5:$CB$183,P$9,FALSE))),"")</f>
        <v>0</v>
      </c>
      <c r="Q163" s="131">
        <f ca="1">IFERROR(IF((VLOOKUP($E163,'NEA Backsheet'!$D$5:$CB$183,Q$9,FALSE))="","",(VLOOKUP($E163,'NEA Backsheet'!$D$5:$CB$183,Q$9,FALSE))),"")</f>
        <v>0</v>
      </c>
      <c r="R163" s="133">
        <f ca="1">IFERROR(IF((VLOOKUP($E163,'NEA Backsheet'!$D$5:$CB$183,R$9,FALSE))="","",(VLOOKUP($E163,'NEA Backsheet'!$D$5:$CB$183,R$9,FALSE))),"")</f>
        <v>0</v>
      </c>
    </row>
    <row r="164" spans="1:18" ht="15" customHeight="1" x14ac:dyDescent="0.3">
      <c r="A164" s="60">
        <v>150</v>
      </c>
      <c r="B164" s="101" t="str">
        <f ca="1">IFERROR(IF((VLOOKUP($E164,'Org List'!$AJ$10:$AL$188,3,FALSE))="","",(VLOOKUP($E164,'Org List'!$AJ$10:$AL$188,3,FALSE))),"")</f>
        <v>Midlands and East of England Commissioning Region</v>
      </c>
      <c r="C164" s="102" t="str">
        <f ca="1">IFERROR(IF((VLOOKUP($E164,'Org List'!$AO$10:$AQ$188,3,FALSE))="","",(VLOOKUP($E164,'Org List'!$AO$10:$AQ$188,3,FALSE))),"")</f>
        <v>West Midlands Region</v>
      </c>
      <c r="D164" s="123" t="str">
        <f ca="1">IFERROR(IF((VLOOKUP($E164,'Org List'!$AT$10:$AV$188,3,FALSE))="","",(VLOOKUP($E164,'Org List'!$AT$10:$AV$188,3,FALSE))),"")</f>
        <v>NHS England Midlands And East (North Midlands)</v>
      </c>
      <c r="E164" s="101" t="str">
        <f t="shared" ca="1" si="4"/>
        <v>E06000021</v>
      </c>
      <c r="F164" s="103" t="str">
        <f ca="1">IF(E164="","",VLOOKUP(E164,'Org List'!$J$9:$K$488,2,0))</f>
        <v>Stoke-on-Trent</v>
      </c>
      <c r="G164" s="130">
        <f ca="1">IFERROR(IF((VLOOKUP($E164,'NEA Backsheet'!$D$5:$CB$183,G$9,FALSE))="","",(VLOOKUP($E164,'NEA Backsheet'!$D$5:$CB$183,G$9,FALSE))),"")</f>
        <v>3566.4173638731236</v>
      </c>
      <c r="H164" s="131">
        <f ca="1">IFERROR(IF((VLOOKUP($E164,'NEA Backsheet'!$D$5:$CB$183,H$9,FALSE))="","",(VLOOKUP($E164,'NEA Backsheet'!$D$5:$CB$183,H$9,FALSE))),"")</f>
        <v>3464.5811172607218</v>
      </c>
      <c r="I164" s="131">
        <f ca="1">IFERROR(IF((VLOOKUP($E164,'NEA Backsheet'!$D$5:$CB$183,I$9,FALSE))="","",(VLOOKUP($E164,'NEA Backsheet'!$D$5:$CB$183,I$9,FALSE))),"")</f>
        <v>3529.3149398788914</v>
      </c>
      <c r="J164" s="132">
        <f ca="1">IFERROR(IF((VLOOKUP($E164,'NEA Backsheet'!$D$5:$CB$183,J$9,FALSE))="","",(VLOOKUP($E164,'NEA Backsheet'!$D$5:$CB$183,J$9,FALSE))),"")</f>
        <v>3706.3489864964545</v>
      </c>
      <c r="K164" s="130">
        <f ca="1">IFERROR(IF((VLOOKUP($E164,'NEA Backsheet'!$D$5:$CB$183,K$9,FALSE))="","",(VLOOKUP($E164,'NEA Backsheet'!$D$5:$CB$183,K$9,FALSE))),"")</f>
        <v>0</v>
      </c>
      <c r="L164" s="131">
        <f ca="1">IFERROR(IF((VLOOKUP($E164,'NEA Backsheet'!$D$5:$CB$183,L$9,FALSE))="","",(VLOOKUP($E164,'NEA Backsheet'!$D$5:$CB$183,L$9,FALSE))),"")</f>
        <v>0</v>
      </c>
      <c r="M164" s="131">
        <f ca="1">IFERROR(IF((VLOOKUP($E164,'NEA Backsheet'!$D$5:$CB$183,M$9,FALSE))="","",(VLOOKUP($E164,'NEA Backsheet'!$D$5:$CB$183,M$9,FALSE))),"")</f>
        <v>0</v>
      </c>
      <c r="N164" s="133">
        <f ca="1">IFERROR(IF((VLOOKUP($E164,'NEA Backsheet'!$D$5:$CB$183,N$9,FALSE))="","",(VLOOKUP($E164,'NEA Backsheet'!$D$5:$CB$183,N$9,FALSE))),"")</f>
        <v>0</v>
      </c>
      <c r="O164" s="141">
        <f ca="1">IFERROR(IF((VLOOKUP($E164,'NEA Backsheet'!$D$5:$CB$183,O$9,FALSE))="","",(VLOOKUP($E164,'NEA Backsheet'!$D$5:$CB$183,O$9,FALSE))),"")</f>
        <v>3905.0434949870005</v>
      </c>
      <c r="P164" s="134">
        <f ca="1">IFERROR(IF((VLOOKUP($E164,'NEA Backsheet'!$D$5:$CB$183,P$9,FALSE))="","",(VLOOKUP($E164,'NEA Backsheet'!$D$5:$CB$183,P$9,FALSE))),"")</f>
        <v>0</v>
      </c>
      <c r="Q164" s="131">
        <f ca="1">IFERROR(IF((VLOOKUP($E164,'NEA Backsheet'!$D$5:$CB$183,Q$9,FALSE))="","",(VLOOKUP($E164,'NEA Backsheet'!$D$5:$CB$183,Q$9,FALSE))),"")</f>
        <v>0</v>
      </c>
      <c r="R164" s="133">
        <f ca="1">IFERROR(IF((VLOOKUP($E164,'NEA Backsheet'!$D$5:$CB$183,R$9,FALSE))="","",(VLOOKUP($E164,'NEA Backsheet'!$D$5:$CB$183,R$9,FALSE))),"")</f>
        <v>0</v>
      </c>
    </row>
    <row r="165" spans="1:18" ht="15" customHeight="1" x14ac:dyDescent="0.3">
      <c r="A165" s="60">
        <v>151</v>
      </c>
      <c r="B165" s="101" t="str">
        <f ca="1">IFERROR(IF((VLOOKUP($E165,'Org List'!$AJ$10:$AL$188,3,FALSE))="","",(VLOOKUP($E165,'Org List'!$AJ$10:$AL$188,3,FALSE))),"")</f>
        <v>Midlands and East of England Commissioning Region</v>
      </c>
      <c r="C165" s="102" t="str">
        <f ca="1">IFERROR(IF((VLOOKUP($E165,'Org List'!$AO$10:$AQ$188,3,FALSE))="","",(VLOOKUP($E165,'Org List'!$AO$10:$AQ$188,3,FALSE))),"")</f>
        <v>East Region</v>
      </c>
      <c r="D165" s="123" t="str">
        <f ca="1">IFERROR(IF((VLOOKUP($E165,'Org List'!$AT$10:$AV$188,3,FALSE))="","",(VLOOKUP($E165,'Org List'!$AT$10:$AV$188,3,FALSE))),"")</f>
        <v>NHS England Midlands And East (East)</v>
      </c>
      <c r="E165" s="101" t="str">
        <f t="shared" ca="1" si="4"/>
        <v>E10000029</v>
      </c>
      <c r="F165" s="103" t="str">
        <f ca="1">IF(E165="","",VLOOKUP(E165,'Org List'!$J$9:$K$488,2,0))</f>
        <v>Suffolk</v>
      </c>
      <c r="G165" s="130">
        <f ca="1">IFERROR(IF((VLOOKUP($E165,'NEA Backsheet'!$D$5:$CB$183,G$9,FALSE))="","",(VLOOKUP($E165,'NEA Backsheet'!$D$5:$CB$183,G$9,FALSE))),"")</f>
        <v>2504.7008361558101</v>
      </c>
      <c r="H165" s="131">
        <f ca="1">IFERROR(IF((VLOOKUP($E165,'NEA Backsheet'!$D$5:$CB$183,H$9,FALSE))="","",(VLOOKUP($E165,'NEA Backsheet'!$D$5:$CB$183,H$9,FALSE))),"")</f>
        <v>2418.5730053241818</v>
      </c>
      <c r="I165" s="131">
        <f ca="1">IFERROR(IF((VLOOKUP($E165,'NEA Backsheet'!$D$5:$CB$183,I$9,FALSE))="","",(VLOOKUP($E165,'NEA Backsheet'!$D$5:$CB$183,I$9,FALSE))),"")</f>
        <v>2521.8669488560436</v>
      </c>
      <c r="J165" s="132">
        <f ca="1">IFERROR(IF((VLOOKUP($E165,'NEA Backsheet'!$D$5:$CB$183,J$9,FALSE))="","",(VLOOKUP($E165,'NEA Backsheet'!$D$5:$CB$183,J$9,FALSE))),"")</f>
        <v>2551.0383465091177</v>
      </c>
      <c r="K165" s="130">
        <f ca="1">IFERROR(IF((VLOOKUP($E165,'NEA Backsheet'!$D$5:$CB$183,K$9,FALSE))="","",(VLOOKUP($E165,'NEA Backsheet'!$D$5:$CB$183,K$9,FALSE))),"")</f>
        <v>0</v>
      </c>
      <c r="L165" s="131">
        <f ca="1">IFERROR(IF((VLOOKUP($E165,'NEA Backsheet'!$D$5:$CB$183,L$9,FALSE))="","",(VLOOKUP($E165,'NEA Backsheet'!$D$5:$CB$183,L$9,FALSE))),"")</f>
        <v>0</v>
      </c>
      <c r="M165" s="131">
        <f ca="1">IFERROR(IF((VLOOKUP($E165,'NEA Backsheet'!$D$5:$CB$183,M$9,FALSE))="","",(VLOOKUP($E165,'NEA Backsheet'!$D$5:$CB$183,M$9,FALSE))),"")</f>
        <v>0</v>
      </c>
      <c r="N165" s="133">
        <f ca="1">IFERROR(IF((VLOOKUP($E165,'NEA Backsheet'!$D$5:$CB$183,N$9,FALSE))="","",(VLOOKUP($E165,'NEA Backsheet'!$D$5:$CB$183,N$9,FALSE))),"")</f>
        <v>0</v>
      </c>
      <c r="O165" s="141">
        <f ca="1">IFERROR(IF((VLOOKUP($E165,'NEA Backsheet'!$D$5:$CB$183,O$9,FALSE))="","",(VLOOKUP($E165,'NEA Backsheet'!$D$5:$CB$183,O$9,FALSE))),"")</f>
        <v>2472.6807072912661</v>
      </c>
      <c r="P165" s="134">
        <f ca="1">IFERROR(IF((VLOOKUP($E165,'NEA Backsheet'!$D$5:$CB$183,P$9,FALSE))="","",(VLOOKUP($E165,'NEA Backsheet'!$D$5:$CB$183,P$9,FALSE))),"")</f>
        <v>0</v>
      </c>
      <c r="Q165" s="131">
        <f ca="1">IFERROR(IF((VLOOKUP($E165,'NEA Backsheet'!$D$5:$CB$183,Q$9,FALSE))="","",(VLOOKUP($E165,'NEA Backsheet'!$D$5:$CB$183,Q$9,FALSE))),"")</f>
        <v>0</v>
      </c>
      <c r="R165" s="133">
        <f ca="1">IFERROR(IF((VLOOKUP($E165,'NEA Backsheet'!$D$5:$CB$183,R$9,FALSE))="","",(VLOOKUP($E165,'NEA Backsheet'!$D$5:$CB$183,R$9,FALSE))),"")</f>
        <v>0</v>
      </c>
    </row>
    <row r="166" spans="1:18" ht="15" customHeight="1" x14ac:dyDescent="0.3">
      <c r="A166" s="60">
        <v>152</v>
      </c>
      <c r="B166" s="101" t="str">
        <f ca="1">IFERROR(IF((VLOOKUP($E166,'Org List'!$AJ$10:$AL$188,3,FALSE))="","",(VLOOKUP($E166,'Org List'!$AJ$10:$AL$188,3,FALSE))),"")</f>
        <v>North of England Commissioning Region</v>
      </c>
      <c r="C166" s="102" t="str">
        <f ca="1">IFERROR(IF((VLOOKUP($E166,'Org List'!$AO$10:$AQ$188,3,FALSE))="","",(VLOOKUP($E166,'Org List'!$AO$10:$AQ$188,3,FALSE))),"")</f>
        <v>North East Region</v>
      </c>
      <c r="D166" s="123" t="str">
        <f ca="1">IFERROR(IF((VLOOKUP($E166,'Org List'!$AT$10:$AV$188,3,FALSE))="","",(VLOOKUP($E166,'Org List'!$AT$10:$AV$188,3,FALSE))),"")</f>
        <v>NHS England North (Cumbria And North East)</v>
      </c>
      <c r="E166" s="101" t="str">
        <f t="shared" ca="1" si="4"/>
        <v>E08000024</v>
      </c>
      <c r="F166" s="103" t="str">
        <f ca="1">IF(E166="","",VLOOKUP(E166,'Org List'!$J$9:$K$488,2,0))</f>
        <v>Sunderland</v>
      </c>
      <c r="G166" s="130">
        <f ca="1">IFERROR(IF((VLOOKUP($E166,'NEA Backsheet'!$D$5:$CB$183,G$9,FALSE))="","",(VLOOKUP($E166,'NEA Backsheet'!$D$5:$CB$183,G$9,FALSE))),"")</f>
        <v>2928.5949589547804</v>
      </c>
      <c r="H166" s="131">
        <f ca="1">IFERROR(IF((VLOOKUP($E166,'NEA Backsheet'!$D$5:$CB$183,H$9,FALSE))="","",(VLOOKUP($E166,'NEA Backsheet'!$D$5:$CB$183,H$9,FALSE))),"")</f>
        <v>2894.6973591158394</v>
      </c>
      <c r="I166" s="131">
        <f ca="1">IFERROR(IF((VLOOKUP($E166,'NEA Backsheet'!$D$5:$CB$183,I$9,FALSE))="","",(VLOOKUP($E166,'NEA Backsheet'!$D$5:$CB$183,I$9,FALSE))),"")</f>
        <v>3178.3339444386183</v>
      </c>
      <c r="J166" s="132">
        <f ca="1">IFERROR(IF((VLOOKUP($E166,'NEA Backsheet'!$D$5:$CB$183,J$9,FALSE))="","",(VLOOKUP($E166,'NEA Backsheet'!$D$5:$CB$183,J$9,FALSE))),"")</f>
        <v>3141.2514763168006</v>
      </c>
      <c r="K166" s="130">
        <f ca="1">IFERROR(IF((VLOOKUP($E166,'NEA Backsheet'!$D$5:$CB$183,K$9,FALSE))="","",(VLOOKUP($E166,'NEA Backsheet'!$D$5:$CB$183,K$9,FALSE))),"")</f>
        <v>0</v>
      </c>
      <c r="L166" s="131">
        <f ca="1">IFERROR(IF((VLOOKUP($E166,'NEA Backsheet'!$D$5:$CB$183,L$9,FALSE))="","",(VLOOKUP($E166,'NEA Backsheet'!$D$5:$CB$183,L$9,FALSE))),"")</f>
        <v>0</v>
      </c>
      <c r="M166" s="131">
        <f ca="1">IFERROR(IF((VLOOKUP($E166,'NEA Backsheet'!$D$5:$CB$183,M$9,FALSE))="","",(VLOOKUP($E166,'NEA Backsheet'!$D$5:$CB$183,M$9,FALSE))),"")</f>
        <v>0</v>
      </c>
      <c r="N166" s="133">
        <f ca="1">IFERROR(IF((VLOOKUP($E166,'NEA Backsheet'!$D$5:$CB$183,N$9,FALSE))="","",(VLOOKUP($E166,'NEA Backsheet'!$D$5:$CB$183,N$9,FALSE))),"")</f>
        <v>0</v>
      </c>
      <c r="O166" s="141">
        <f ca="1">IFERROR(IF((VLOOKUP($E166,'NEA Backsheet'!$D$5:$CB$183,O$9,FALSE))="","",(VLOOKUP($E166,'NEA Backsheet'!$D$5:$CB$183,O$9,FALSE))),"")</f>
        <v>3154.9916148502625</v>
      </c>
      <c r="P166" s="134">
        <f ca="1">IFERROR(IF((VLOOKUP($E166,'NEA Backsheet'!$D$5:$CB$183,P$9,FALSE))="","",(VLOOKUP($E166,'NEA Backsheet'!$D$5:$CB$183,P$9,FALSE))),"")</f>
        <v>0</v>
      </c>
      <c r="Q166" s="131">
        <f ca="1">IFERROR(IF((VLOOKUP($E166,'NEA Backsheet'!$D$5:$CB$183,Q$9,FALSE))="","",(VLOOKUP($E166,'NEA Backsheet'!$D$5:$CB$183,Q$9,FALSE))),"")</f>
        <v>0</v>
      </c>
      <c r="R166" s="133">
        <f ca="1">IFERROR(IF((VLOOKUP($E166,'NEA Backsheet'!$D$5:$CB$183,R$9,FALSE))="","",(VLOOKUP($E166,'NEA Backsheet'!$D$5:$CB$183,R$9,FALSE))),"")</f>
        <v>0</v>
      </c>
    </row>
    <row r="167" spans="1:18" ht="15" customHeight="1" x14ac:dyDescent="0.3">
      <c r="A167" s="60">
        <v>153</v>
      </c>
      <c r="B167" s="101" t="str">
        <f ca="1">IFERROR(IF((VLOOKUP($E167,'Org List'!$AJ$10:$AL$188,3,FALSE))="","",(VLOOKUP($E167,'Org List'!$AJ$10:$AL$188,3,FALSE))),"")</f>
        <v>South East England Commissioning Region</v>
      </c>
      <c r="C167" s="102" t="str">
        <f ca="1">IFERROR(IF((VLOOKUP($E167,'Org List'!$AO$10:$AQ$188,3,FALSE))="","",(VLOOKUP($E167,'Org List'!$AO$10:$AQ$188,3,FALSE))),"")</f>
        <v>South East Region</v>
      </c>
      <c r="D167" s="123" t="str">
        <f ca="1">IFERROR(IF((VLOOKUP($E167,'Org List'!$AT$10:$AV$188,3,FALSE))="","",(VLOOKUP($E167,'Org List'!$AT$10:$AV$188,3,FALSE))),"")</f>
        <v>NHS England South East (Kent, Surrey and Sussex)</v>
      </c>
      <c r="E167" s="101" t="str">
        <f t="shared" ca="1" si="4"/>
        <v>E10000030</v>
      </c>
      <c r="F167" s="103" t="str">
        <f ca="1">IF(E167="","",VLOOKUP(E167,'Org List'!$J$9:$K$488,2,0))</f>
        <v>Surrey</v>
      </c>
      <c r="G167" s="130">
        <f ca="1">IFERROR(IF((VLOOKUP($E167,'NEA Backsheet'!$D$5:$CB$183,G$9,FALSE))="","",(VLOOKUP($E167,'NEA Backsheet'!$D$5:$CB$183,G$9,FALSE))),"")</f>
        <v>2403.0812741472182</v>
      </c>
      <c r="H167" s="131">
        <f ca="1">IFERROR(IF((VLOOKUP($E167,'NEA Backsheet'!$D$5:$CB$183,H$9,FALSE))="","",(VLOOKUP($E167,'NEA Backsheet'!$D$5:$CB$183,H$9,FALSE))),"")</f>
        <v>2387.009156128709</v>
      </c>
      <c r="I167" s="131">
        <f ca="1">IFERROR(IF((VLOOKUP($E167,'NEA Backsheet'!$D$5:$CB$183,I$9,FALSE))="","",(VLOOKUP($E167,'NEA Backsheet'!$D$5:$CB$183,I$9,FALSE))),"")</f>
        <v>2483.9298172867034</v>
      </c>
      <c r="J167" s="132">
        <f ca="1">IFERROR(IF((VLOOKUP($E167,'NEA Backsheet'!$D$5:$CB$183,J$9,FALSE))="","",(VLOOKUP($E167,'NEA Backsheet'!$D$5:$CB$183,J$9,FALSE))),"")</f>
        <v>2447.279016934363</v>
      </c>
      <c r="K167" s="130">
        <f ca="1">IFERROR(IF((VLOOKUP($E167,'NEA Backsheet'!$D$5:$CB$183,K$9,FALSE))="","",(VLOOKUP($E167,'NEA Backsheet'!$D$5:$CB$183,K$9,FALSE))),"")</f>
        <v>0</v>
      </c>
      <c r="L167" s="131">
        <f ca="1">IFERROR(IF((VLOOKUP($E167,'NEA Backsheet'!$D$5:$CB$183,L$9,FALSE))="","",(VLOOKUP($E167,'NEA Backsheet'!$D$5:$CB$183,L$9,FALSE))),"")</f>
        <v>0</v>
      </c>
      <c r="M167" s="131">
        <f ca="1">IFERROR(IF((VLOOKUP($E167,'NEA Backsheet'!$D$5:$CB$183,M$9,FALSE))="","",(VLOOKUP($E167,'NEA Backsheet'!$D$5:$CB$183,M$9,FALSE))),"")</f>
        <v>0</v>
      </c>
      <c r="N167" s="133">
        <f ca="1">IFERROR(IF((VLOOKUP($E167,'NEA Backsheet'!$D$5:$CB$183,N$9,FALSE))="","",(VLOOKUP($E167,'NEA Backsheet'!$D$5:$CB$183,N$9,FALSE))),"")</f>
        <v>0</v>
      </c>
      <c r="O167" s="141">
        <f ca="1">IFERROR(IF((VLOOKUP($E167,'NEA Backsheet'!$D$5:$CB$183,O$9,FALSE))="","",(VLOOKUP($E167,'NEA Backsheet'!$D$5:$CB$183,O$9,FALSE))),"")</f>
        <v>2382.3075592378232</v>
      </c>
      <c r="P167" s="134">
        <f ca="1">IFERROR(IF((VLOOKUP($E167,'NEA Backsheet'!$D$5:$CB$183,P$9,FALSE))="","",(VLOOKUP($E167,'NEA Backsheet'!$D$5:$CB$183,P$9,FALSE))),"")</f>
        <v>0</v>
      </c>
      <c r="Q167" s="131">
        <f ca="1">IFERROR(IF((VLOOKUP($E167,'NEA Backsheet'!$D$5:$CB$183,Q$9,FALSE))="","",(VLOOKUP($E167,'NEA Backsheet'!$D$5:$CB$183,Q$9,FALSE))),"")</f>
        <v>0</v>
      </c>
      <c r="R167" s="133">
        <f ca="1">IFERROR(IF((VLOOKUP($E167,'NEA Backsheet'!$D$5:$CB$183,R$9,FALSE))="","",(VLOOKUP($E167,'NEA Backsheet'!$D$5:$CB$183,R$9,FALSE))),"")</f>
        <v>0</v>
      </c>
    </row>
    <row r="168" spans="1:18" ht="15" customHeight="1" x14ac:dyDescent="0.3">
      <c r="A168" s="60">
        <v>154</v>
      </c>
      <c r="B168" s="101" t="str">
        <f ca="1">IFERROR(IF((VLOOKUP($E168,'Org List'!$AJ$10:$AL$188,3,FALSE))="","",(VLOOKUP($E168,'Org List'!$AJ$10:$AL$188,3,FALSE))),"")</f>
        <v>London Commissioning Region</v>
      </c>
      <c r="C168" s="102" t="str">
        <f ca="1">IFERROR(IF((VLOOKUP($E168,'Org List'!$AO$10:$AQ$188,3,FALSE))="","",(VLOOKUP($E168,'Org List'!$AO$10:$AQ$188,3,FALSE))),"")</f>
        <v>London Region</v>
      </c>
      <c r="D168" s="123" t="str">
        <f ca="1">IFERROR(IF((VLOOKUP($E168,'Org List'!$AT$10:$AV$188,3,FALSE))="","",(VLOOKUP($E168,'Org List'!$AT$10:$AV$188,3,FALSE))),"")</f>
        <v>NHS England London</v>
      </c>
      <c r="E168" s="101" t="str">
        <f t="shared" ca="1" si="4"/>
        <v>E09000029</v>
      </c>
      <c r="F168" s="103" t="str">
        <f ca="1">IF(E168="","",VLOOKUP(E168,'Org List'!$J$9:$K$488,2,0))</f>
        <v>Sutton</v>
      </c>
      <c r="G168" s="130">
        <f ca="1">IFERROR(IF((VLOOKUP($E168,'NEA Backsheet'!$D$5:$CB$183,G$9,FALSE))="","",(VLOOKUP($E168,'NEA Backsheet'!$D$5:$CB$183,G$9,FALSE))),"")</f>
        <v>2864.6334409251849</v>
      </c>
      <c r="H168" s="131">
        <f ca="1">IFERROR(IF((VLOOKUP($E168,'NEA Backsheet'!$D$5:$CB$183,H$9,FALSE))="","",(VLOOKUP($E168,'NEA Backsheet'!$D$5:$CB$183,H$9,FALSE))),"")</f>
        <v>2836.0658568944168</v>
      </c>
      <c r="I168" s="131">
        <f ca="1">IFERROR(IF((VLOOKUP($E168,'NEA Backsheet'!$D$5:$CB$183,I$9,FALSE))="","",(VLOOKUP($E168,'NEA Backsheet'!$D$5:$CB$183,I$9,FALSE))),"")</f>
        <v>2885.9587873770579</v>
      </c>
      <c r="J168" s="132">
        <f ca="1">IFERROR(IF((VLOOKUP($E168,'NEA Backsheet'!$D$5:$CB$183,J$9,FALSE))="","",(VLOOKUP($E168,'NEA Backsheet'!$D$5:$CB$183,J$9,FALSE))),"")</f>
        <v>2833.0439207046052</v>
      </c>
      <c r="K168" s="130">
        <f ca="1">IFERROR(IF((VLOOKUP($E168,'NEA Backsheet'!$D$5:$CB$183,K$9,FALSE))="","",(VLOOKUP($E168,'NEA Backsheet'!$D$5:$CB$183,K$9,FALSE))),"")</f>
        <v>0</v>
      </c>
      <c r="L168" s="131">
        <f ca="1">IFERROR(IF((VLOOKUP($E168,'NEA Backsheet'!$D$5:$CB$183,L$9,FALSE))="","",(VLOOKUP($E168,'NEA Backsheet'!$D$5:$CB$183,L$9,FALSE))),"")</f>
        <v>0</v>
      </c>
      <c r="M168" s="131">
        <f ca="1">IFERROR(IF((VLOOKUP($E168,'NEA Backsheet'!$D$5:$CB$183,M$9,FALSE))="","",(VLOOKUP($E168,'NEA Backsheet'!$D$5:$CB$183,M$9,FALSE))),"")</f>
        <v>0</v>
      </c>
      <c r="N168" s="133">
        <f ca="1">IFERROR(IF((VLOOKUP($E168,'NEA Backsheet'!$D$5:$CB$183,N$9,FALSE))="","",(VLOOKUP($E168,'NEA Backsheet'!$D$5:$CB$183,N$9,FALSE))),"")</f>
        <v>0</v>
      </c>
      <c r="O168" s="141">
        <f ca="1">IFERROR(IF((VLOOKUP($E168,'NEA Backsheet'!$D$5:$CB$183,O$9,FALSE))="","",(VLOOKUP($E168,'NEA Backsheet'!$D$5:$CB$183,O$9,FALSE))),"")</f>
        <v>2780.5264123584047</v>
      </c>
      <c r="P168" s="134">
        <f ca="1">IFERROR(IF((VLOOKUP($E168,'NEA Backsheet'!$D$5:$CB$183,P$9,FALSE))="","",(VLOOKUP($E168,'NEA Backsheet'!$D$5:$CB$183,P$9,FALSE))),"")</f>
        <v>0</v>
      </c>
      <c r="Q168" s="131">
        <f ca="1">IFERROR(IF((VLOOKUP($E168,'NEA Backsheet'!$D$5:$CB$183,Q$9,FALSE))="","",(VLOOKUP($E168,'NEA Backsheet'!$D$5:$CB$183,Q$9,FALSE))),"")</f>
        <v>0</v>
      </c>
      <c r="R168" s="133">
        <f ca="1">IFERROR(IF((VLOOKUP($E168,'NEA Backsheet'!$D$5:$CB$183,R$9,FALSE))="","",(VLOOKUP($E168,'NEA Backsheet'!$D$5:$CB$183,R$9,FALSE))),"")</f>
        <v>0</v>
      </c>
    </row>
    <row r="169" spans="1:18" ht="15" customHeight="1" x14ac:dyDescent="0.3">
      <c r="A169" s="60">
        <v>155</v>
      </c>
      <c r="B169" s="101" t="str">
        <f ca="1">IFERROR(IF((VLOOKUP($E169,'Org List'!$AJ$10:$AL$188,3,FALSE))="","",(VLOOKUP($E169,'Org List'!$AJ$10:$AL$188,3,FALSE))),"")</f>
        <v>South West England Commissioning Region</v>
      </c>
      <c r="C169" s="102" t="str">
        <f ca="1">IFERROR(IF((VLOOKUP($E169,'Org List'!$AO$10:$AQ$188,3,FALSE))="","",(VLOOKUP($E169,'Org List'!$AO$10:$AQ$188,3,FALSE))),"")</f>
        <v>South West Region</v>
      </c>
      <c r="D169" s="123" t="str">
        <f ca="1">IFERROR(IF((VLOOKUP($E169,'Org List'!$AT$10:$AV$188,3,FALSE))="","",(VLOOKUP($E169,'Org List'!$AT$10:$AV$188,3,FALSE))),"")</f>
        <v>NHS England South West (South West North)</v>
      </c>
      <c r="E169" s="101" t="str">
        <f t="shared" ca="1" si="4"/>
        <v>E06000030</v>
      </c>
      <c r="F169" s="103" t="str">
        <f ca="1">IF(E169="","",VLOOKUP(E169,'Org List'!$J$9:$K$488,2,0))</f>
        <v>Swindon</v>
      </c>
      <c r="G169" s="130">
        <f ca="1">IFERROR(IF((VLOOKUP($E169,'NEA Backsheet'!$D$5:$CB$183,G$9,FALSE))="","",(VLOOKUP($E169,'NEA Backsheet'!$D$5:$CB$183,G$9,FALSE))),"")</f>
        <v>2864.1549938390003</v>
      </c>
      <c r="H169" s="131">
        <f ca="1">IFERROR(IF((VLOOKUP($E169,'NEA Backsheet'!$D$5:$CB$183,H$9,FALSE))="","",(VLOOKUP($E169,'NEA Backsheet'!$D$5:$CB$183,H$9,FALSE))),"")</f>
        <v>2976.1874398647983</v>
      </c>
      <c r="I169" s="131">
        <f ca="1">IFERROR(IF((VLOOKUP($E169,'NEA Backsheet'!$D$5:$CB$183,I$9,FALSE))="","",(VLOOKUP($E169,'NEA Backsheet'!$D$5:$CB$183,I$9,FALSE))),"")</f>
        <v>3190.5493799975065</v>
      </c>
      <c r="J169" s="132">
        <f ca="1">IFERROR(IF((VLOOKUP($E169,'NEA Backsheet'!$D$5:$CB$183,J$9,FALSE))="","",(VLOOKUP($E169,'NEA Backsheet'!$D$5:$CB$183,J$9,FALSE))),"")</f>
        <v>3280.4922390425882</v>
      </c>
      <c r="K169" s="130">
        <f ca="1">IFERROR(IF((VLOOKUP($E169,'NEA Backsheet'!$D$5:$CB$183,K$9,FALSE))="","",(VLOOKUP($E169,'NEA Backsheet'!$D$5:$CB$183,K$9,FALSE))),"")</f>
        <v>0</v>
      </c>
      <c r="L169" s="131">
        <f ca="1">IFERROR(IF((VLOOKUP($E169,'NEA Backsheet'!$D$5:$CB$183,L$9,FALSE))="","",(VLOOKUP($E169,'NEA Backsheet'!$D$5:$CB$183,L$9,FALSE))),"")</f>
        <v>0</v>
      </c>
      <c r="M169" s="131">
        <f ca="1">IFERROR(IF((VLOOKUP($E169,'NEA Backsheet'!$D$5:$CB$183,M$9,FALSE))="","",(VLOOKUP($E169,'NEA Backsheet'!$D$5:$CB$183,M$9,FALSE))),"")</f>
        <v>0</v>
      </c>
      <c r="N169" s="133">
        <f ca="1">IFERROR(IF((VLOOKUP($E169,'NEA Backsheet'!$D$5:$CB$183,N$9,FALSE))="","",(VLOOKUP($E169,'NEA Backsheet'!$D$5:$CB$183,N$9,FALSE))),"")</f>
        <v>0</v>
      </c>
      <c r="O169" s="141">
        <f ca="1">IFERROR(IF((VLOOKUP($E169,'NEA Backsheet'!$D$5:$CB$183,O$9,FALSE))="","",(VLOOKUP($E169,'NEA Backsheet'!$D$5:$CB$183,O$9,FALSE))),"")</f>
        <v>3340.648976241082</v>
      </c>
      <c r="P169" s="134">
        <f ca="1">IFERROR(IF((VLOOKUP($E169,'NEA Backsheet'!$D$5:$CB$183,P$9,FALSE))="","",(VLOOKUP($E169,'NEA Backsheet'!$D$5:$CB$183,P$9,FALSE))),"")</f>
        <v>0</v>
      </c>
      <c r="Q169" s="131">
        <f ca="1">IFERROR(IF((VLOOKUP($E169,'NEA Backsheet'!$D$5:$CB$183,Q$9,FALSE))="","",(VLOOKUP($E169,'NEA Backsheet'!$D$5:$CB$183,Q$9,FALSE))),"")</f>
        <v>0</v>
      </c>
      <c r="R169" s="133">
        <f ca="1">IFERROR(IF((VLOOKUP($E169,'NEA Backsheet'!$D$5:$CB$183,R$9,FALSE))="","",(VLOOKUP($E169,'NEA Backsheet'!$D$5:$CB$183,R$9,FALSE))),"")</f>
        <v>0</v>
      </c>
    </row>
    <row r="170" spans="1:18" ht="15" customHeight="1" x14ac:dyDescent="0.3">
      <c r="A170" s="60">
        <v>156</v>
      </c>
      <c r="B170" s="101" t="str">
        <f ca="1">IFERROR(IF((VLOOKUP($E170,'Org List'!$AJ$10:$AL$188,3,FALSE))="","",(VLOOKUP($E170,'Org List'!$AJ$10:$AL$188,3,FALSE))),"")</f>
        <v>North of England Commissioning Region</v>
      </c>
      <c r="C170" s="102" t="str">
        <f ca="1">IFERROR(IF((VLOOKUP($E170,'Org List'!$AO$10:$AQ$188,3,FALSE))="","",(VLOOKUP($E170,'Org List'!$AO$10:$AQ$188,3,FALSE))),"")</f>
        <v>North West Region</v>
      </c>
      <c r="D170" s="123" t="str">
        <f ca="1">IFERROR(IF((VLOOKUP($E170,'Org List'!$AT$10:$AV$188,3,FALSE))="","",(VLOOKUP($E170,'Org List'!$AT$10:$AV$188,3,FALSE))),"")</f>
        <v>NHS England North (Greater Manchester)</v>
      </c>
      <c r="E170" s="101" t="str">
        <f t="shared" ca="1" si="4"/>
        <v>E08000008</v>
      </c>
      <c r="F170" s="103" t="str">
        <f ca="1">IF(E170="","",VLOOKUP(E170,'Org List'!$J$9:$K$488,2,0))</f>
        <v>Tameside</v>
      </c>
      <c r="G170" s="130">
        <f ca="1">IFERROR(IF((VLOOKUP($E170,'NEA Backsheet'!$D$5:$CB$183,G$9,FALSE))="","",(VLOOKUP($E170,'NEA Backsheet'!$D$5:$CB$183,G$9,FALSE))),"")</f>
        <v>3127.8866301374137</v>
      </c>
      <c r="H170" s="131">
        <f ca="1">IFERROR(IF((VLOOKUP($E170,'NEA Backsheet'!$D$5:$CB$183,H$9,FALSE))="","",(VLOOKUP($E170,'NEA Backsheet'!$D$5:$CB$183,H$9,FALSE))),"")</f>
        <v>3047.4536890307718</v>
      </c>
      <c r="I170" s="131">
        <f ca="1">IFERROR(IF((VLOOKUP($E170,'NEA Backsheet'!$D$5:$CB$183,I$9,FALSE))="","",(VLOOKUP($E170,'NEA Backsheet'!$D$5:$CB$183,I$9,FALSE))),"")</f>
        <v>3233.890521280272</v>
      </c>
      <c r="J170" s="132">
        <f ca="1">IFERROR(IF((VLOOKUP($E170,'NEA Backsheet'!$D$5:$CB$183,J$9,FALSE))="","",(VLOOKUP($E170,'NEA Backsheet'!$D$5:$CB$183,J$9,FALSE))),"")</f>
        <v>3150.7100026206922</v>
      </c>
      <c r="K170" s="130">
        <f ca="1">IFERROR(IF((VLOOKUP($E170,'NEA Backsheet'!$D$5:$CB$183,K$9,FALSE))="","",(VLOOKUP($E170,'NEA Backsheet'!$D$5:$CB$183,K$9,FALSE))),"")</f>
        <v>0</v>
      </c>
      <c r="L170" s="131">
        <f ca="1">IFERROR(IF((VLOOKUP($E170,'NEA Backsheet'!$D$5:$CB$183,L$9,FALSE))="","",(VLOOKUP($E170,'NEA Backsheet'!$D$5:$CB$183,L$9,FALSE))),"")</f>
        <v>0</v>
      </c>
      <c r="M170" s="131">
        <f ca="1">IFERROR(IF((VLOOKUP($E170,'NEA Backsheet'!$D$5:$CB$183,M$9,FALSE))="","",(VLOOKUP($E170,'NEA Backsheet'!$D$5:$CB$183,M$9,FALSE))),"")</f>
        <v>0</v>
      </c>
      <c r="N170" s="133">
        <f ca="1">IFERROR(IF((VLOOKUP($E170,'NEA Backsheet'!$D$5:$CB$183,N$9,FALSE))="","",(VLOOKUP($E170,'NEA Backsheet'!$D$5:$CB$183,N$9,FALSE))),"")</f>
        <v>0</v>
      </c>
      <c r="O170" s="141">
        <f ca="1">IFERROR(IF((VLOOKUP($E170,'NEA Backsheet'!$D$5:$CB$183,O$9,FALSE))="","",(VLOOKUP($E170,'NEA Backsheet'!$D$5:$CB$183,O$9,FALSE))),"")</f>
        <v>3344.5468844434049</v>
      </c>
      <c r="P170" s="134">
        <f ca="1">IFERROR(IF((VLOOKUP($E170,'NEA Backsheet'!$D$5:$CB$183,P$9,FALSE))="","",(VLOOKUP($E170,'NEA Backsheet'!$D$5:$CB$183,P$9,FALSE))),"")</f>
        <v>0</v>
      </c>
      <c r="Q170" s="131">
        <f ca="1">IFERROR(IF((VLOOKUP($E170,'NEA Backsheet'!$D$5:$CB$183,Q$9,FALSE))="","",(VLOOKUP($E170,'NEA Backsheet'!$D$5:$CB$183,Q$9,FALSE))),"")</f>
        <v>0</v>
      </c>
      <c r="R170" s="133">
        <f ca="1">IFERROR(IF((VLOOKUP($E170,'NEA Backsheet'!$D$5:$CB$183,R$9,FALSE))="","",(VLOOKUP($E170,'NEA Backsheet'!$D$5:$CB$183,R$9,FALSE))),"")</f>
        <v>0</v>
      </c>
    </row>
    <row r="171" spans="1:18" ht="15" customHeight="1" x14ac:dyDescent="0.3">
      <c r="A171" s="60">
        <v>157</v>
      </c>
      <c r="B171" s="101" t="str">
        <f ca="1">IFERROR(IF((VLOOKUP($E171,'Org List'!$AJ$10:$AL$188,3,FALSE))="","",(VLOOKUP($E171,'Org List'!$AJ$10:$AL$188,3,FALSE))),"")</f>
        <v>Midlands and East of England Commissioning Region</v>
      </c>
      <c r="C171" s="102" t="str">
        <f ca="1">IFERROR(IF((VLOOKUP($E171,'Org List'!$AO$10:$AQ$188,3,FALSE))="","",(VLOOKUP($E171,'Org List'!$AO$10:$AQ$188,3,FALSE))),"")</f>
        <v>West Midlands Region</v>
      </c>
      <c r="D171" s="123" t="str">
        <f ca="1">IFERROR(IF((VLOOKUP($E171,'Org List'!$AT$10:$AV$188,3,FALSE))="","",(VLOOKUP($E171,'Org List'!$AT$10:$AV$188,3,FALSE))),"")</f>
        <v>NHS England Midlands And East (North Midlands)</v>
      </c>
      <c r="E171" s="101" t="str">
        <f t="shared" ca="1" si="4"/>
        <v>E06000020</v>
      </c>
      <c r="F171" s="103" t="str">
        <f ca="1">IF(E171="","",VLOOKUP(E171,'Org List'!$J$9:$K$488,2,0))</f>
        <v>Telford and Wrekin</v>
      </c>
      <c r="G171" s="130">
        <f ca="1">IFERROR(IF((VLOOKUP($E171,'NEA Backsheet'!$D$5:$CB$183,G$9,FALSE))="","",(VLOOKUP($E171,'NEA Backsheet'!$D$5:$CB$183,G$9,FALSE))),"")</f>
        <v>2657.989671319142</v>
      </c>
      <c r="H171" s="131">
        <f ca="1">IFERROR(IF((VLOOKUP($E171,'NEA Backsheet'!$D$5:$CB$183,H$9,FALSE))="","",(VLOOKUP($E171,'NEA Backsheet'!$D$5:$CB$183,H$9,FALSE))),"")</f>
        <v>2659.5545298460352</v>
      </c>
      <c r="I171" s="131">
        <f ca="1">IFERROR(IF((VLOOKUP($E171,'NEA Backsheet'!$D$5:$CB$183,I$9,FALSE))="","",(VLOOKUP($E171,'NEA Backsheet'!$D$5:$CB$183,I$9,FALSE))),"")</f>
        <v>2862.8101829781776</v>
      </c>
      <c r="J171" s="132">
        <f ca="1">IFERROR(IF((VLOOKUP($E171,'NEA Backsheet'!$D$5:$CB$183,J$9,FALSE))="","",(VLOOKUP($E171,'NEA Backsheet'!$D$5:$CB$183,J$9,FALSE))),"")</f>
        <v>2919.430197014191</v>
      </c>
      <c r="K171" s="130">
        <f ca="1">IFERROR(IF((VLOOKUP($E171,'NEA Backsheet'!$D$5:$CB$183,K$9,FALSE))="","",(VLOOKUP($E171,'NEA Backsheet'!$D$5:$CB$183,K$9,FALSE))),"")</f>
        <v>0</v>
      </c>
      <c r="L171" s="131">
        <f ca="1">IFERROR(IF((VLOOKUP($E171,'NEA Backsheet'!$D$5:$CB$183,L$9,FALSE))="","",(VLOOKUP($E171,'NEA Backsheet'!$D$5:$CB$183,L$9,FALSE))),"")</f>
        <v>0</v>
      </c>
      <c r="M171" s="131">
        <f ca="1">IFERROR(IF((VLOOKUP($E171,'NEA Backsheet'!$D$5:$CB$183,M$9,FALSE))="","",(VLOOKUP($E171,'NEA Backsheet'!$D$5:$CB$183,M$9,FALSE))),"")</f>
        <v>0</v>
      </c>
      <c r="N171" s="133">
        <f ca="1">IFERROR(IF((VLOOKUP($E171,'NEA Backsheet'!$D$5:$CB$183,N$9,FALSE))="","",(VLOOKUP($E171,'NEA Backsheet'!$D$5:$CB$183,N$9,FALSE))),"")</f>
        <v>0</v>
      </c>
      <c r="O171" s="141">
        <f ca="1">IFERROR(IF((VLOOKUP($E171,'NEA Backsheet'!$D$5:$CB$183,O$9,FALSE))="","",(VLOOKUP($E171,'NEA Backsheet'!$D$5:$CB$183,O$9,FALSE))),"")</f>
        <v>3123.8998023729964</v>
      </c>
      <c r="P171" s="134">
        <f ca="1">IFERROR(IF((VLOOKUP($E171,'NEA Backsheet'!$D$5:$CB$183,P$9,FALSE))="","",(VLOOKUP($E171,'NEA Backsheet'!$D$5:$CB$183,P$9,FALSE))),"")</f>
        <v>0</v>
      </c>
      <c r="Q171" s="131">
        <f ca="1">IFERROR(IF((VLOOKUP($E171,'NEA Backsheet'!$D$5:$CB$183,Q$9,FALSE))="","",(VLOOKUP($E171,'NEA Backsheet'!$D$5:$CB$183,Q$9,FALSE))),"")</f>
        <v>0</v>
      </c>
      <c r="R171" s="133">
        <f ca="1">IFERROR(IF((VLOOKUP($E171,'NEA Backsheet'!$D$5:$CB$183,R$9,FALSE))="","",(VLOOKUP($E171,'NEA Backsheet'!$D$5:$CB$183,R$9,FALSE))),"")</f>
        <v>0</v>
      </c>
    </row>
    <row r="172" spans="1:18" ht="15" customHeight="1" x14ac:dyDescent="0.3">
      <c r="A172" s="60">
        <v>158</v>
      </c>
      <c r="B172" s="101" t="str">
        <f ca="1">IFERROR(IF((VLOOKUP($E172,'Org List'!$AJ$10:$AL$188,3,FALSE))="","",(VLOOKUP($E172,'Org List'!$AJ$10:$AL$188,3,FALSE))),"")</f>
        <v>Midlands and East of England Commissioning Region</v>
      </c>
      <c r="C172" s="102" t="str">
        <f ca="1">IFERROR(IF((VLOOKUP($E172,'Org List'!$AO$10:$AQ$188,3,FALSE))="","",(VLOOKUP($E172,'Org List'!$AO$10:$AQ$188,3,FALSE))),"")</f>
        <v>East Region</v>
      </c>
      <c r="D172" s="123" t="str">
        <f ca="1">IFERROR(IF((VLOOKUP($E172,'Org List'!$AT$10:$AV$188,3,FALSE))="","",(VLOOKUP($E172,'Org List'!$AT$10:$AV$188,3,FALSE))),"")</f>
        <v>NHS England Midlands And East (East)</v>
      </c>
      <c r="E172" s="101" t="str">
        <f t="shared" ca="1" si="4"/>
        <v>E06000034</v>
      </c>
      <c r="F172" s="103" t="str">
        <f ca="1">IF(E172="","",VLOOKUP(E172,'Org List'!$J$9:$K$488,2,0))</f>
        <v>Thurrock</v>
      </c>
      <c r="G172" s="130">
        <f ca="1">IFERROR(IF((VLOOKUP($E172,'NEA Backsheet'!$D$5:$CB$183,G$9,FALSE))="","",(VLOOKUP($E172,'NEA Backsheet'!$D$5:$CB$183,G$9,FALSE))),"")</f>
        <v>2308.6759227026373</v>
      </c>
      <c r="H172" s="131">
        <f ca="1">IFERROR(IF((VLOOKUP($E172,'NEA Backsheet'!$D$5:$CB$183,H$9,FALSE))="","",(VLOOKUP($E172,'NEA Backsheet'!$D$5:$CB$183,H$9,FALSE))),"")</f>
        <v>2462.0334653221657</v>
      </c>
      <c r="I172" s="131">
        <f ca="1">IFERROR(IF((VLOOKUP($E172,'NEA Backsheet'!$D$5:$CB$183,I$9,FALSE))="","",(VLOOKUP($E172,'NEA Backsheet'!$D$5:$CB$183,I$9,FALSE))),"")</f>
        <v>2538.2749637765255</v>
      </c>
      <c r="J172" s="132">
        <f ca="1">IFERROR(IF((VLOOKUP($E172,'NEA Backsheet'!$D$5:$CB$183,J$9,FALSE))="","",(VLOOKUP($E172,'NEA Backsheet'!$D$5:$CB$183,J$9,FALSE))),"")</f>
        <v>2665.1784631358919</v>
      </c>
      <c r="K172" s="130">
        <f ca="1">IFERROR(IF((VLOOKUP($E172,'NEA Backsheet'!$D$5:$CB$183,K$9,FALSE))="","",(VLOOKUP($E172,'NEA Backsheet'!$D$5:$CB$183,K$9,FALSE))),"")</f>
        <v>0</v>
      </c>
      <c r="L172" s="131">
        <f ca="1">IFERROR(IF((VLOOKUP($E172,'NEA Backsheet'!$D$5:$CB$183,L$9,FALSE))="","",(VLOOKUP($E172,'NEA Backsheet'!$D$5:$CB$183,L$9,FALSE))),"")</f>
        <v>0</v>
      </c>
      <c r="M172" s="131">
        <f ca="1">IFERROR(IF((VLOOKUP($E172,'NEA Backsheet'!$D$5:$CB$183,M$9,FALSE))="","",(VLOOKUP($E172,'NEA Backsheet'!$D$5:$CB$183,M$9,FALSE))),"")</f>
        <v>0</v>
      </c>
      <c r="N172" s="133">
        <f ca="1">IFERROR(IF((VLOOKUP($E172,'NEA Backsheet'!$D$5:$CB$183,N$9,FALSE))="","",(VLOOKUP($E172,'NEA Backsheet'!$D$5:$CB$183,N$9,FALSE))),"")</f>
        <v>0</v>
      </c>
      <c r="O172" s="141">
        <f ca="1">IFERROR(IF((VLOOKUP($E172,'NEA Backsheet'!$D$5:$CB$183,O$9,FALSE))="","",(VLOOKUP($E172,'NEA Backsheet'!$D$5:$CB$183,O$9,FALSE))),"")</f>
        <v>2894.3957320069467</v>
      </c>
      <c r="P172" s="134">
        <f ca="1">IFERROR(IF((VLOOKUP($E172,'NEA Backsheet'!$D$5:$CB$183,P$9,FALSE))="","",(VLOOKUP($E172,'NEA Backsheet'!$D$5:$CB$183,P$9,FALSE))),"")</f>
        <v>0</v>
      </c>
      <c r="Q172" s="131">
        <f ca="1">IFERROR(IF((VLOOKUP($E172,'NEA Backsheet'!$D$5:$CB$183,Q$9,FALSE))="","",(VLOOKUP($E172,'NEA Backsheet'!$D$5:$CB$183,Q$9,FALSE))),"")</f>
        <v>0</v>
      </c>
      <c r="R172" s="133">
        <f ca="1">IFERROR(IF((VLOOKUP($E172,'NEA Backsheet'!$D$5:$CB$183,R$9,FALSE))="","",(VLOOKUP($E172,'NEA Backsheet'!$D$5:$CB$183,R$9,FALSE))),"")</f>
        <v>0</v>
      </c>
    </row>
    <row r="173" spans="1:18" ht="15" customHeight="1" x14ac:dyDescent="0.3">
      <c r="A173" s="60">
        <v>159</v>
      </c>
      <c r="B173" s="101" t="str">
        <f ca="1">IFERROR(IF((VLOOKUP($E173,'Org List'!$AJ$10:$AL$188,3,FALSE))="","",(VLOOKUP($E173,'Org List'!$AJ$10:$AL$188,3,FALSE))),"")</f>
        <v>South West England Commissioning Region</v>
      </c>
      <c r="C173" s="102" t="str">
        <f ca="1">IFERROR(IF((VLOOKUP($E173,'Org List'!$AO$10:$AQ$188,3,FALSE))="","",(VLOOKUP($E173,'Org List'!$AO$10:$AQ$188,3,FALSE))),"")</f>
        <v>South West Region</v>
      </c>
      <c r="D173" s="123" t="str">
        <f ca="1">IFERROR(IF((VLOOKUP($E173,'Org List'!$AT$10:$AV$188,3,FALSE))="","",(VLOOKUP($E173,'Org List'!$AT$10:$AV$188,3,FALSE))),"")</f>
        <v>NHS England South West (South West South)</v>
      </c>
      <c r="E173" s="101" t="str">
        <f t="shared" ca="1" si="4"/>
        <v>E06000027</v>
      </c>
      <c r="F173" s="103" t="str">
        <f ca="1">IF(E173="","",VLOOKUP(E173,'Org List'!$J$9:$K$488,2,0))</f>
        <v>Torbay</v>
      </c>
      <c r="G173" s="130">
        <f ca="1">IFERROR(IF((VLOOKUP($E173,'NEA Backsheet'!$D$5:$CB$183,G$9,FALSE))="","",(VLOOKUP($E173,'NEA Backsheet'!$D$5:$CB$183,G$9,FALSE))),"")</f>
        <v>3325.4007233352263</v>
      </c>
      <c r="H173" s="131">
        <f ca="1">IFERROR(IF((VLOOKUP($E173,'NEA Backsheet'!$D$5:$CB$183,H$9,FALSE))="","",(VLOOKUP($E173,'NEA Backsheet'!$D$5:$CB$183,H$9,FALSE))),"")</f>
        <v>3295.4973365490041</v>
      </c>
      <c r="I173" s="131">
        <f ca="1">IFERROR(IF((VLOOKUP($E173,'NEA Backsheet'!$D$5:$CB$183,I$9,FALSE))="","",(VLOOKUP($E173,'NEA Backsheet'!$D$5:$CB$183,I$9,FALSE))),"")</f>
        <v>3526.4379501630756</v>
      </c>
      <c r="J173" s="132">
        <f ca="1">IFERROR(IF((VLOOKUP($E173,'NEA Backsheet'!$D$5:$CB$183,J$9,FALSE))="","",(VLOOKUP($E173,'NEA Backsheet'!$D$5:$CB$183,J$9,FALSE))),"")</f>
        <v>3436.0201509643312</v>
      </c>
      <c r="K173" s="130">
        <f ca="1">IFERROR(IF((VLOOKUP($E173,'NEA Backsheet'!$D$5:$CB$183,K$9,FALSE))="","",(VLOOKUP($E173,'NEA Backsheet'!$D$5:$CB$183,K$9,FALSE))),"")</f>
        <v>0</v>
      </c>
      <c r="L173" s="131">
        <f ca="1">IFERROR(IF((VLOOKUP($E173,'NEA Backsheet'!$D$5:$CB$183,L$9,FALSE))="","",(VLOOKUP($E173,'NEA Backsheet'!$D$5:$CB$183,L$9,FALSE))),"")</f>
        <v>0</v>
      </c>
      <c r="M173" s="131">
        <f ca="1">IFERROR(IF((VLOOKUP($E173,'NEA Backsheet'!$D$5:$CB$183,M$9,FALSE))="","",(VLOOKUP($E173,'NEA Backsheet'!$D$5:$CB$183,M$9,FALSE))),"")</f>
        <v>0</v>
      </c>
      <c r="N173" s="133">
        <f ca="1">IFERROR(IF((VLOOKUP($E173,'NEA Backsheet'!$D$5:$CB$183,N$9,FALSE))="","",(VLOOKUP($E173,'NEA Backsheet'!$D$5:$CB$183,N$9,FALSE))),"")</f>
        <v>0</v>
      </c>
      <c r="O173" s="141">
        <f ca="1">IFERROR(IF((VLOOKUP($E173,'NEA Backsheet'!$D$5:$CB$183,O$9,FALSE))="","",(VLOOKUP($E173,'NEA Backsheet'!$D$5:$CB$183,O$9,FALSE))),"")</f>
        <v>3470.8653108852441</v>
      </c>
      <c r="P173" s="134">
        <f ca="1">IFERROR(IF((VLOOKUP($E173,'NEA Backsheet'!$D$5:$CB$183,P$9,FALSE))="","",(VLOOKUP($E173,'NEA Backsheet'!$D$5:$CB$183,P$9,FALSE))),"")</f>
        <v>0</v>
      </c>
      <c r="Q173" s="131">
        <f ca="1">IFERROR(IF((VLOOKUP($E173,'NEA Backsheet'!$D$5:$CB$183,Q$9,FALSE))="","",(VLOOKUP($E173,'NEA Backsheet'!$D$5:$CB$183,Q$9,FALSE))),"")</f>
        <v>0</v>
      </c>
      <c r="R173" s="133">
        <f ca="1">IFERROR(IF((VLOOKUP($E173,'NEA Backsheet'!$D$5:$CB$183,R$9,FALSE))="","",(VLOOKUP($E173,'NEA Backsheet'!$D$5:$CB$183,R$9,FALSE))),"")</f>
        <v>0</v>
      </c>
    </row>
    <row r="174" spans="1:18" ht="15" customHeight="1" x14ac:dyDescent="0.3">
      <c r="A174" s="60">
        <v>160</v>
      </c>
      <c r="B174" s="101" t="str">
        <f ca="1">IFERROR(IF((VLOOKUP($E174,'Org List'!$AJ$10:$AL$188,3,FALSE))="","",(VLOOKUP($E174,'Org List'!$AJ$10:$AL$188,3,FALSE))),"")</f>
        <v>London Commissioning Region</v>
      </c>
      <c r="C174" s="102" t="str">
        <f ca="1">IFERROR(IF((VLOOKUP($E174,'Org List'!$AO$10:$AQ$188,3,FALSE))="","",(VLOOKUP($E174,'Org List'!$AO$10:$AQ$188,3,FALSE))),"")</f>
        <v>London Region</v>
      </c>
      <c r="D174" s="123" t="str">
        <f ca="1">IFERROR(IF((VLOOKUP($E174,'Org List'!$AT$10:$AV$188,3,FALSE))="","",(VLOOKUP($E174,'Org List'!$AT$10:$AV$188,3,FALSE))),"")</f>
        <v>NHS England London</v>
      </c>
      <c r="E174" s="101" t="str">
        <f t="shared" ref="E174:E192" ca="1" si="5">IF($A174&gt;$U$5-1,"",INDIRECT("'Comms by AT'!D"&amp;$A174+$U$4))</f>
        <v>E09000030</v>
      </c>
      <c r="F174" s="103" t="str">
        <f ca="1">IF(E174="","",VLOOKUP(E174,'Org List'!$J$9:$K$488,2,0))</f>
        <v>Tower Hamlets</v>
      </c>
      <c r="G174" s="130">
        <f ca="1">IFERROR(IF((VLOOKUP($E174,'NEA Backsheet'!$D$5:$CB$183,G$9,FALSE))="","",(VLOOKUP($E174,'NEA Backsheet'!$D$5:$CB$183,G$9,FALSE))),"")</f>
        <v>1847.2660546877139</v>
      </c>
      <c r="H174" s="131">
        <f ca="1">IFERROR(IF((VLOOKUP($E174,'NEA Backsheet'!$D$5:$CB$183,H$9,FALSE))="","",(VLOOKUP($E174,'NEA Backsheet'!$D$5:$CB$183,H$9,FALSE))),"")</f>
        <v>1912.5194831724236</v>
      </c>
      <c r="I174" s="131">
        <f ca="1">IFERROR(IF((VLOOKUP($E174,'NEA Backsheet'!$D$5:$CB$183,I$9,FALSE))="","",(VLOOKUP($E174,'NEA Backsheet'!$D$5:$CB$183,I$9,FALSE))),"")</f>
        <v>2050.139204612894</v>
      </c>
      <c r="J174" s="132">
        <f ca="1">IFERROR(IF((VLOOKUP($E174,'NEA Backsheet'!$D$5:$CB$183,J$9,FALSE))="","",(VLOOKUP($E174,'NEA Backsheet'!$D$5:$CB$183,J$9,FALSE))),"")</f>
        <v>1926.6296635641024</v>
      </c>
      <c r="K174" s="130">
        <f ca="1">IFERROR(IF((VLOOKUP($E174,'NEA Backsheet'!$D$5:$CB$183,K$9,FALSE))="","",(VLOOKUP($E174,'NEA Backsheet'!$D$5:$CB$183,K$9,FALSE))),"")</f>
        <v>0</v>
      </c>
      <c r="L174" s="131">
        <f ca="1">IFERROR(IF((VLOOKUP($E174,'NEA Backsheet'!$D$5:$CB$183,L$9,FALSE))="","",(VLOOKUP($E174,'NEA Backsheet'!$D$5:$CB$183,L$9,FALSE))),"")</f>
        <v>0</v>
      </c>
      <c r="M174" s="131">
        <f ca="1">IFERROR(IF((VLOOKUP($E174,'NEA Backsheet'!$D$5:$CB$183,M$9,FALSE))="","",(VLOOKUP($E174,'NEA Backsheet'!$D$5:$CB$183,M$9,FALSE))),"")</f>
        <v>0</v>
      </c>
      <c r="N174" s="133">
        <f ca="1">IFERROR(IF((VLOOKUP($E174,'NEA Backsheet'!$D$5:$CB$183,N$9,FALSE))="","",(VLOOKUP($E174,'NEA Backsheet'!$D$5:$CB$183,N$9,FALSE))),"")</f>
        <v>0</v>
      </c>
      <c r="O174" s="141">
        <f ca="1">IFERROR(IF((VLOOKUP($E174,'NEA Backsheet'!$D$5:$CB$183,O$9,FALSE))="","",(VLOOKUP($E174,'NEA Backsheet'!$D$5:$CB$183,O$9,FALSE))),"")</f>
        <v>2041.2055488266481</v>
      </c>
      <c r="P174" s="134">
        <f ca="1">IFERROR(IF((VLOOKUP($E174,'NEA Backsheet'!$D$5:$CB$183,P$9,FALSE))="","",(VLOOKUP($E174,'NEA Backsheet'!$D$5:$CB$183,P$9,FALSE))),"")</f>
        <v>0</v>
      </c>
      <c r="Q174" s="131">
        <f ca="1">IFERROR(IF((VLOOKUP($E174,'NEA Backsheet'!$D$5:$CB$183,Q$9,FALSE))="","",(VLOOKUP($E174,'NEA Backsheet'!$D$5:$CB$183,Q$9,FALSE))),"")</f>
        <v>0</v>
      </c>
      <c r="R174" s="133">
        <f ca="1">IFERROR(IF((VLOOKUP($E174,'NEA Backsheet'!$D$5:$CB$183,R$9,FALSE))="","",(VLOOKUP($E174,'NEA Backsheet'!$D$5:$CB$183,R$9,FALSE))),"")</f>
        <v>0</v>
      </c>
    </row>
    <row r="175" spans="1:18" ht="15" customHeight="1" x14ac:dyDescent="0.3">
      <c r="A175" s="60">
        <v>161</v>
      </c>
      <c r="B175" s="101" t="str">
        <f ca="1">IFERROR(IF((VLOOKUP($E175,'Org List'!$AJ$10:$AL$188,3,FALSE))="","",(VLOOKUP($E175,'Org List'!$AJ$10:$AL$188,3,FALSE))),"")</f>
        <v>North of England Commissioning Region</v>
      </c>
      <c r="C175" s="102" t="str">
        <f ca="1">IFERROR(IF((VLOOKUP($E175,'Org List'!$AO$10:$AQ$188,3,FALSE))="","",(VLOOKUP($E175,'Org List'!$AO$10:$AQ$188,3,FALSE))),"")</f>
        <v>North West Region</v>
      </c>
      <c r="D175" s="123" t="str">
        <f ca="1">IFERROR(IF((VLOOKUP($E175,'Org List'!$AT$10:$AV$188,3,FALSE))="","",(VLOOKUP($E175,'Org List'!$AT$10:$AV$188,3,FALSE))),"")</f>
        <v>NHS England North (Greater Manchester)</v>
      </c>
      <c r="E175" s="101" t="str">
        <f t="shared" ca="1" si="5"/>
        <v>E08000009</v>
      </c>
      <c r="F175" s="103" t="str">
        <f ca="1">IF(E175="","",VLOOKUP(E175,'Org List'!$J$9:$K$488,2,0))</f>
        <v>Trafford</v>
      </c>
      <c r="G175" s="130">
        <f ca="1">IFERROR(IF((VLOOKUP($E175,'NEA Backsheet'!$D$5:$CB$183,G$9,FALSE))="","",(VLOOKUP($E175,'NEA Backsheet'!$D$5:$CB$183,G$9,FALSE))),"")</f>
        <v>2861.1748732594915</v>
      </c>
      <c r="H175" s="131">
        <f ca="1">IFERROR(IF((VLOOKUP($E175,'NEA Backsheet'!$D$5:$CB$183,H$9,FALSE))="","",(VLOOKUP($E175,'NEA Backsheet'!$D$5:$CB$183,H$9,FALSE))),"")</f>
        <v>2901.6627987890397</v>
      </c>
      <c r="I175" s="131">
        <f ca="1">IFERROR(IF((VLOOKUP($E175,'NEA Backsheet'!$D$5:$CB$183,I$9,FALSE))="","",(VLOOKUP($E175,'NEA Backsheet'!$D$5:$CB$183,I$9,FALSE))),"")</f>
        <v>3078.0635927022763</v>
      </c>
      <c r="J175" s="132">
        <f ca="1">IFERROR(IF((VLOOKUP($E175,'NEA Backsheet'!$D$5:$CB$183,J$9,FALSE))="","",(VLOOKUP($E175,'NEA Backsheet'!$D$5:$CB$183,J$9,FALSE))),"")</f>
        <v>3034.7996153024374</v>
      </c>
      <c r="K175" s="130">
        <f ca="1">IFERROR(IF((VLOOKUP($E175,'NEA Backsheet'!$D$5:$CB$183,K$9,FALSE))="","",(VLOOKUP($E175,'NEA Backsheet'!$D$5:$CB$183,K$9,FALSE))),"")</f>
        <v>0</v>
      </c>
      <c r="L175" s="131">
        <f ca="1">IFERROR(IF((VLOOKUP($E175,'NEA Backsheet'!$D$5:$CB$183,L$9,FALSE))="","",(VLOOKUP($E175,'NEA Backsheet'!$D$5:$CB$183,L$9,FALSE))),"")</f>
        <v>0</v>
      </c>
      <c r="M175" s="131">
        <f ca="1">IFERROR(IF((VLOOKUP($E175,'NEA Backsheet'!$D$5:$CB$183,M$9,FALSE))="","",(VLOOKUP($E175,'NEA Backsheet'!$D$5:$CB$183,M$9,FALSE))),"")</f>
        <v>0</v>
      </c>
      <c r="N175" s="133">
        <f ca="1">IFERROR(IF((VLOOKUP($E175,'NEA Backsheet'!$D$5:$CB$183,N$9,FALSE))="","",(VLOOKUP($E175,'NEA Backsheet'!$D$5:$CB$183,N$9,FALSE))),"")</f>
        <v>0</v>
      </c>
      <c r="O175" s="141">
        <f ca="1">IFERROR(IF((VLOOKUP($E175,'NEA Backsheet'!$D$5:$CB$183,O$9,FALSE))="","",(VLOOKUP($E175,'NEA Backsheet'!$D$5:$CB$183,O$9,FALSE))),"")</f>
        <v>3028.8628552203813</v>
      </c>
      <c r="P175" s="134">
        <f ca="1">IFERROR(IF((VLOOKUP($E175,'NEA Backsheet'!$D$5:$CB$183,P$9,FALSE))="","",(VLOOKUP($E175,'NEA Backsheet'!$D$5:$CB$183,P$9,FALSE))),"")</f>
        <v>0</v>
      </c>
      <c r="Q175" s="131">
        <f ca="1">IFERROR(IF((VLOOKUP($E175,'NEA Backsheet'!$D$5:$CB$183,Q$9,FALSE))="","",(VLOOKUP($E175,'NEA Backsheet'!$D$5:$CB$183,Q$9,FALSE))),"")</f>
        <v>0</v>
      </c>
      <c r="R175" s="133">
        <f ca="1">IFERROR(IF((VLOOKUP($E175,'NEA Backsheet'!$D$5:$CB$183,R$9,FALSE))="","",(VLOOKUP($E175,'NEA Backsheet'!$D$5:$CB$183,R$9,FALSE))),"")</f>
        <v>0</v>
      </c>
    </row>
    <row r="176" spans="1:18" ht="15" customHeight="1" x14ac:dyDescent="0.3">
      <c r="A176" s="60">
        <v>162</v>
      </c>
      <c r="B176" s="101" t="str">
        <f ca="1">IFERROR(IF((VLOOKUP($E176,'Org List'!$AJ$10:$AL$188,3,FALSE))="","",(VLOOKUP($E176,'Org List'!$AJ$10:$AL$188,3,FALSE))),"")</f>
        <v>North of England Commissioning Region</v>
      </c>
      <c r="C176" s="102" t="str">
        <f ca="1">IFERROR(IF((VLOOKUP($E176,'Org List'!$AO$10:$AQ$188,3,FALSE))="","",(VLOOKUP($E176,'Org List'!$AO$10:$AQ$188,3,FALSE))),"")</f>
        <v>Yorkshire and The Humber Region</v>
      </c>
      <c r="D176" s="123" t="str">
        <f ca="1">IFERROR(IF((VLOOKUP($E176,'Org List'!$AT$10:$AV$188,3,FALSE))="","",(VLOOKUP($E176,'Org List'!$AT$10:$AV$188,3,FALSE))),"")</f>
        <v>NHS England North (Yorkshire And Humber)</v>
      </c>
      <c r="E176" s="101" t="str">
        <f t="shared" ca="1" si="5"/>
        <v>E08000036</v>
      </c>
      <c r="F176" s="103" t="str">
        <f ca="1">IF(E176="","",VLOOKUP(E176,'Org List'!$J$9:$K$488,2,0))</f>
        <v>Wakefield</v>
      </c>
      <c r="G176" s="130">
        <f ca="1">IFERROR(IF((VLOOKUP($E176,'NEA Backsheet'!$D$5:$CB$183,G$9,FALSE))="","",(VLOOKUP($E176,'NEA Backsheet'!$D$5:$CB$183,G$9,FALSE))),"")</f>
        <v>3172.9365958976982</v>
      </c>
      <c r="H176" s="131">
        <f ca="1">IFERROR(IF((VLOOKUP($E176,'NEA Backsheet'!$D$5:$CB$183,H$9,FALSE))="","",(VLOOKUP($E176,'NEA Backsheet'!$D$5:$CB$183,H$9,FALSE))),"")</f>
        <v>2946.5479234235881</v>
      </c>
      <c r="I176" s="131">
        <f ca="1">IFERROR(IF((VLOOKUP($E176,'NEA Backsheet'!$D$5:$CB$183,I$9,FALSE))="","",(VLOOKUP($E176,'NEA Backsheet'!$D$5:$CB$183,I$9,FALSE))),"")</f>
        <v>2927.8827110634124</v>
      </c>
      <c r="J176" s="132">
        <f ca="1">IFERROR(IF((VLOOKUP($E176,'NEA Backsheet'!$D$5:$CB$183,J$9,FALSE))="","",(VLOOKUP($E176,'NEA Backsheet'!$D$5:$CB$183,J$9,FALSE))),"")</f>
        <v>2914.9038281361759</v>
      </c>
      <c r="K176" s="130">
        <f ca="1">IFERROR(IF((VLOOKUP($E176,'NEA Backsheet'!$D$5:$CB$183,K$9,FALSE))="","",(VLOOKUP($E176,'NEA Backsheet'!$D$5:$CB$183,K$9,FALSE))),"")</f>
        <v>0</v>
      </c>
      <c r="L176" s="131">
        <f ca="1">IFERROR(IF((VLOOKUP($E176,'NEA Backsheet'!$D$5:$CB$183,L$9,FALSE))="","",(VLOOKUP($E176,'NEA Backsheet'!$D$5:$CB$183,L$9,FALSE))),"")</f>
        <v>0</v>
      </c>
      <c r="M176" s="131">
        <f ca="1">IFERROR(IF((VLOOKUP($E176,'NEA Backsheet'!$D$5:$CB$183,M$9,FALSE))="","",(VLOOKUP($E176,'NEA Backsheet'!$D$5:$CB$183,M$9,FALSE))),"")</f>
        <v>0</v>
      </c>
      <c r="N176" s="133">
        <f ca="1">IFERROR(IF((VLOOKUP($E176,'NEA Backsheet'!$D$5:$CB$183,N$9,FALSE))="","",(VLOOKUP($E176,'NEA Backsheet'!$D$5:$CB$183,N$9,FALSE))),"")</f>
        <v>0</v>
      </c>
      <c r="O176" s="141">
        <f ca="1">IFERROR(IF((VLOOKUP($E176,'NEA Backsheet'!$D$5:$CB$183,O$9,FALSE))="","",(VLOOKUP($E176,'NEA Backsheet'!$D$5:$CB$183,O$9,FALSE))),"")</f>
        <v>2954.0630546082602</v>
      </c>
      <c r="P176" s="134">
        <f ca="1">IFERROR(IF((VLOOKUP($E176,'NEA Backsheet'!$D$5:$CB$183,P$9,FALSE))="","",(VLOOKUP($E176,'NEA Backsheet'!$D$5:$CB$183,P$9,FALSE))),"")</f>
        <v>0</v>
      </c>
      <c r="Q176" s="131">
        <f ca="1">IFERROR(IF((VLOOKUP($E176,'NEA Backsheet'!$D$5:$CB$183,Q$9,FALSE))="","",(VLOOKUP($E176,'NEA Backsheet'!$D$5:$CB$183,Q$9,FALSE))),"")</f>
        <v>0</v>
      </c>
      <c r="R176" s="133">
        <f ca="1">IFERROR(IF((VLOOKUP($E176,'NEA Backsheet'!$D$5:$CB$183,R$9,FALSE))="","",(VLOOKUP($E176,'NEA Backsheet'!$D$5:$CB$183,R$9,FALSE))),"")</f>
        <v>0</v>
      </c>
    </row>
    <row r="177" spans="1:18" ht="15" customHeight="1" x14ac:dyDescent="0.3">
      <c r="A177" s="60">
        <v>163</v>
      </c>
      <c r="B177" s="101" t="str">
        <f ca="1">IFERROR(IF((VLOOKUP($E177,'Org List'!$AJ$10:$AL$188,3,FALSE))="","",(VLOOKUP($E177,'Org List'!$AJ$10:$AL$188,3,FALSE))),"")</f>
        <v>Midlands and East of England Commissioning Region</v>
      </c>
      <c r="C177" s="102" t="str">
        <f ca="1">IFERROR(IF((VLOOKUP($E177,'Org List'!$AO$10:$AQ$188,3,FALSE))="","",(VLOOKUP($E177,'Org List'!$AO$10:$AQ$188,3,FALSE))),"")</f>
        <v>West Midlands Region</v>
      </c>
      <c r="D177" s="123" t="str">
        <f ca="1">IFERROR(IF((VLOOKUP($E177,'Org List'!$AT$10:$AV$188,3,FALSE))="","",(VLOOKUP($E177,'Org List'!$AT$10:$AV$188,3,FALSE))),"")</f>
        <v>NHS England Midlands And East (West Midlands)</v>
      </c>
      <c r="E177" s="101" t="str">
        <f t="shared" ca="1" si="5"/>
        <v>E08000030</v>
      </c>
      <c r="F177" s="103" t="str">
        <f ca="1">IF(E177="","",VLOOKUP(E177,'Org List'!$J$9:$K$488,2,0))</f>
        <v>Walsall</v>
      </c>
      <c r="G177" s="130">
        <f ca="1">IFERROR(IF((VLOOKUP($E177,'NEA Backsheet'!$D$5:$CB$183,G$9,FALSE))="","",(VLOOKUP($E177,'NEA Backsheet'!$D$5:$CB$183,G$9,FALSE))),"")</f>
        <v>3030.1936241590365</v>
      </c>
      <c r="H177" s="131">
        <f ca="1">IFERROR(IF((VLOOKUP($E177,'NEA Backsheet'!$D$5:$CB$183,H$9,FALSE))="","",(VLOOKUP($E177,'NEA Backsheet'!$D$5:$CB$183,H$9,FALSE))),"")</f>
        <v>3134.0499638064975</v>
      </c>
      <c r="I177" s="131">
        <f ca="1">IFERROR(IF((VLOOKUP($E177,'NEA Backsheet'!$D$5:$CB$183,I$9,FALSE))="","",(VLOOKUP($E177,'NEA Backsheet'!$D$5:$CB$183,I$9,FALSE))),"")</f>
        <v>3210.2937541308538</v>
      </c>
      <c r="J177" s="132">
        <f ca="1">IFERROR(IF((VLOOKUP($E177,'NEA Backsheet'!$D$5:$CB$183,J$9,FALSE))="","",(VLOOKUP($E177,'NEA Backsheet'!$D$5:$CB$183,J$9,FALSE))),"")</f>
        <v>3160.669204535372</v>
      </c>
      <c r="K177" s="130">
        <f ca="1">IFERROR(IF((VLOOKUP($E177,'NEA Backsheet'!$D$5:$CB$183,K$9,FALSE))="","",(VLOOKUP($E177,'NEA Backsheet'!$D$5:$CB$183,K$9,FALSE))),"")</f>
        <v>0</v>
      </c>
      <c r="L177" s="131">
        <f ca="1">IFERROR(IF((VLOOKUP($E177,'NEA Backsheet'!$D$5:$CB$183,L$9,FALSE))="","",(VLOOKUP($E177,'NEA Backsheet'!$D$5:$CB$183,L$9,FALSE))),"")</f>
        <v>0</v>
      </c>
      <c r="M177" s="131">
        <f ca="1">IFERROR(IF((VLOOKUP($E177,'NEA Backsheet'!$D$5:$CB$183,M$9,FALSE))="","",(VLOOKUP($E177,'NEA Backsheet'!$D$5:$CB$183,M$9,FALSE))),"")</f>
        <v>0</v>
      </c>
      <c r="N177" s="133">
        <f ca="1">IFERROR(IF((VLOOKUP($E177,'NEA Backsheet'!$D$5:$CB$183,N$9,FALSE))="","",(VLOOKUP($E177,'NEA Backsheet'!$D$5:$CB$183,N$9,FALSE))),"")</f>
        <v>0</v>
      </c>
      <c r="O177" s="141">
        <f ca="1">IFERROR(IF((VLOOKUP($E177,'NEA Backsheet'!$D$5:$CB$183,O$9,FALSE))="","",(VLOOKUP($E177,'NEA Backsheet'!$D$5:$CB$183,O$9,FALSE))),"")</f>
        <v>3091.9153953400191</v>
      </c>
      <c r="P177" s="134">
        <f ca="1">IFERROR(IF((VLOOKUP($E177,'NEA Backsheet'!$D$5:$CB$183,P$9,FALSE))="","",(VLOOKUP($E177,'NEA Backsheet'!$D$5:$CB$183,P$9,FALSE))),"")</f>
        <v>0</v>
      </c>
      <c r="Q177" s="131">
        <f ca="1">IFERROR(IF((VLOOKUP($E177,'NEA Backsheet'!$D$5:$CB$183,Q$9,FALSE))="","",(VLOOKUP($E177,'NEA Backsheet'!$D$5:$CB$183,Q$9,FALSE))),"")</f>
        <v>0</v>
      </c>
      <c r="R177" s="133">
        <f ca="1">IFERROR(IF((VLOOKUP($E177,'NEA Backsheet'!$D$5:$CB$183,R$9,FALSE))="","",(VLOOKUP($E177,'NEA Backsheet'!$D$5:$CB$183,R$9,FALSE))),"")</f>
        <v>0</v>
      </c>
    </row>
    <row r="178" spans="1:18" ht="15" customHeight="1" x14ac:dyDescent="0.3">
      <c r="A178" s="60">
        <v>164</v>
      </c>
      <c r="B178" s="101" t="str">
        <f ca="1">IFERROR(IF((VLOOKUP($E178,'Org List'!$AJ$10:$AL$188,3,FALSE))="","",(VLOOKUP($E178,'Org List'!$AJ$10:$AL$188,3,FALSE))),"")</f>
        <v>London Commissioning Region</v>
      </c>
      <c r="C178" s="102" t="str">
        <f ca="1">IFERROR(IF((VLOOKUP($E178,'Org List'!$AO$10:$AQ$188,3,FALSE))="","",(VLOOKUP($E178,'Org List'!$AO$10:$AQ$188,3,FALSE))),"")</f>
        <v>London Region</v>
      </c>
      <c r="D178" s="123" t="str">
        <f ca="1">IFERROR(IF((VLOOKUP($E178,'Org List'!$AT$10:$AV$188,3,FALSE))="","",(VLOOKUP($E178,'Org List'!$AT$10:$AV$188,3,FALSE))),"")</f>
        <v>NHS England London</v>
      </c>
      <c r="E178" s="101" t="str">
        <f t="shared" ca="1" si="5"/>
        <v>E09000031</v>
      </c>
      <c r="F178" s="103" t="str">
        <f ca="1">IF(E178="","",VLOOKUP(E178,'Org List'!$J$9:$K$488,2,0))</f>
        <v>Waltham Forest</v>
      </c>
      <c r="G178" s="130">
        <f ca="1">IFERROR(IF((VLOOKUP($E178,'NEA Backsheet'!$D$5:$CB$183,G$9,FALSE))="","",(VLOOKUP($E178,'NEA Backsheet'!$D$5:$CB$183,G$9,FALSE))),"")</f>
        <v>2049.6480237252699</v>
      </c>
      <c r="H178" s="131">
        <f ca="1">IFERROR(IF((VLOOKUP($E178,'NEA Backsheet'!$D$5:$CB$183,H$9,FALSE))="","",(VLOOKUP($E178,'NEA Backsheet'!$D$5:$CB$183,H$9,FALSE))),"")</f>
        <v>2302.1157239367235</v>
      </c>
      <c r="I178" s="131">
        <f ca="1">IFERROR(IF((VLOOKUP($E178,'NEA Backsheet'!$D$5:$CB$183,I$9,FALSE))="","",(VLOOKUP($E178,'NEA Backsheet'!$D$5:$CB$183,I$9,FALSE))),"")</f>
        <v>2450.0251357327279</v>
      </c>
      <c r="J178" s="132">
        <f ca="1">IFERROR(IF((VLOOKUP($E178,'NEA Backsheet'!$D$5:$CB$183,J$9,FALSE))="","",(VLOOKUP($E178,'NEA Backsheet'!$D$5:$CB$183,J$9,FALSE))),"")</f>
        <v>2632.5711174867383</v>
      </c>
      <c r="K178" s="130">
        <f ca="1">IFERROR(IF((VLOOKUP($E178,'NEA Backsheet'!$D$5:$CB$183,K$9,FALSE))="","",(VLOOKUP($E178,'NEA Backsheet'!$D$5:$CB$183,K$9,FALSE))),"")</f>
        <v>0</v>
      </c>
      <c r="L178" s="131">
        <f ca="1">IFERROR(IF((VLOOKUP($E178,'NEA Backsheet'!$D$5:$CB$183,L$9,FALSE))="","",(VLOOKUP($E178,'NEA Backsheet'!$D$5:$CB$183,L$9,FALSE))),"")</f>
        <v>0</v>
      </c>
      <c r="M178" s="131">
        <f ca="1">IFERROR(IF((VLOOKUP($E178,'NEA Backsheet'!$D$5:$CB$183,M$9,FALSE))="","",(VLOOKUP($E178,'NEA Backsheet'!$D$5:$CB$183,M$9,FALSE))),"")</f>
        <v>0</v>
      </c>
      <c r="N178" s="133">
        <f ca="1">IFERROR(IF((VLOOKUP($E178,'NEA Backsheet'!$D$5:$CB$183,N$9,FALSE))="","",(VLOOKUP($E178,'NEA Backsheet'!$D$5:$CB$183,N$9,FALSE))),"")</f>
        <v>0</v>
      </c>
      <c r="O178" s="141">
        <f ca="1">IFERROR(IF((VLOOKUP($E178,'NEA Backsheet'!$D$5:$CB$183,O$9,FALSE))="","",(VLOOKUP($E178,'NEA Backsheet'!$D$5:$CB$183,O$9,FALSE))),"")</f>
        <v>2646.4575203110248</v>
      </c>
      <c r="P178" s="134">
        <f ca="1">IFERROR(IF((VLOOKUP($E178,'NEA Backsheet'!$D$5:$CB$183,P$9,FALSE))="","",(VLOOKUP($E178,'NEA Backsheet'!$D$5:$CB$183,P$9,FALSE))),"")</f>
        <v>0</v>
      </c>
      <c r="Q178" s="131">
        <f ca="1">IFERROR(IF((VLOOKUP($E178,'NEA Backsheet'!$D$5:$CB$183,Q$9,FALSE))="","",(VLOOKUP($E178,'NEA Backsheet'!$D$5:$CB$183,Q$9,FALSE))),"")</f>
        <v>0</v>
      </c>
      <c r="R178" s="133">
        <f ca="1">IFERROR(IF((VLOOKUP($E178,'NEA Backsheet'!$D$5:$CB$183,R$9,FALSE))="","",(VLOOKUP($E178,'NEA Backsheet'!$D$5:$CB$183,R$9,FALSE))),"")</f>
        <v>0</v>
      </c>
    </row>
    <row r="179" spans="1:18" ht="15" customHeight="1" x14ac:dyDescent="0.3">
      <c r="A179" s="60">
        <v>165</v>
      </c>
      <c r="B179" s="101" t="str">
        <f ca="1">IFERROR(IF((VLOOKUP($E179,'Org List'!$AJ$10:$AL$188,3,FALSE))="","",(VLOOKUP($E179,'Org List'!$AJ$10:$AL$188,3,FALSE))),"")</f>
        <v>London Commissioning Region</v>
      </c>
      <c r="C179" s="102" t="str">
        <f ca="1">IFERROR(IF((VLOOKUP($E179,'Org List'!$AO$10:$AQ$188,3,FALSE))="","",(VLOOKUP($E179,'Org List'!$AO$10:$AQ$188,3,FALSE))),"")</f>
        <v>London Region</v>
      </c>
      <c r="D179" s="123" t="str">
        <f ca="1">IFERROR(IF((VLOOKUP($E179,'Org List'!$AT$10:$AV$188,3,FALSE))="","",(VLOOKUP($E179,'Org List'!$AT$10:$AV$188,3,FALSE))),"")</f>
        <v>NHS England London</v>
      </c>
      <c r="E179" s="101" t="str">
        <f t="shared" ca="1" si="5"/>
        <v>E09000032</v>
      </c>
      <c r="F179" s="103" t="str">
        <f ca="1">IF(E179="","",VLOOKUP(E179,'Org List'!$J$9:$K$488,2,0))</f>
        <v>Wandsworth</v>
      </c>
      <c r="G179" s="130">
        <f ca="1">IFERROR(IF((VLOOKUP($E179,'NEA Backsheet'!$D$5:$CB$183,G$9,FALSE))="","",(VLOOKUP($E179,'NEA Backsheet'!$D$5:$CB$183,G$9,FALSE))),"")</f>
        <v>2103.9507241932129</v>
      </c>
      <c r="H179" s="131">
        <f ca="1">IFERROR(IF((VLOOKUP($E179,'NEA Backsheet'!$D$5:$CB$183,H$9,FALSE))="","",(VLOOKUP($E179,'NEA Backsheet'!$D$5:$CB$183,H$9,FALSE))),"")</f>
        <v>2093.3912566315644</v>
      </c>
      <c r="I179" s="131">
        <f ca="1">IFERROR(IF((VLOOKUP($E179,'NEA Backsheet'!$D$5:$CB$183,I$9,FALSE))="","",(VLOOKUP($E179,'NEA Backsheet'!$D$5:$CB$183,I$9,FALSE))),"")</f>
        <v>2190.428971359021</v>
      </c>
      <c r="J179" s="132">
        <f ca="1">IFERROR(IF((VLOOKUP($E179,'NEA Backsheet'!$D$5:$CB$183,J$9,FALSE))="","",(VLOOKUP($E179,'NEA Backsheet'!$D$5:$CB$183,J$9,FALSE))),"")</f>
        <v>2156.4224952960985</v>
      </c>
      <c r="K179" s="130">
        <f ca="1">IFERROR(IF((VLOOKUP($E179,'NEA Backsheet'!$D$5:$CB$183,K$9,FALSE))="","",(VLOOKUP($E179,'NEA Backsheet'!$D$5:$CB$183,K$9,FALSE))),"")</f>
        <v>0</v>
      </c>
      <c r="L179" s="131">
        <f ca="1">IFERROR(IF((VLOOKUP($E179,'NEA Backsheet'!$D$5:$CB$183,L$9,FALSE))="","",(VLOOKUP($E179,'NEA Backsheet'!$D$5:$CB$183,L$9,FALSE))),"")</f>
        <v>0</v>
      </c>
      <c r="M179" s="131">
        <f ca="1">IFERROR(IF((VLOOKUP($E179,'NEA Backsheet'!$D$5:$CB$183,M$9,FALSE))="","",(VLOOKUP($E179,'NEA Backsheet'!$D$5:$CB$183,M$9,FALSE))),"")</f>
        <v>0</v>
      </c>
      <c r="N179" s="133">
        <f ca="1">IFERROR(IF((VLOOKUP($E179,'NEA Backsheet'!$D$5:$CB$183,N$9,FALSE))="","",(VLOOKUP($E179,'NEA Backsheet'!$D$5:$CB$183,N$9,FALSE))),"")</f>
        <v>0</v>
      </c>
      <c r="O179" s="141">
        <f ca="1">IFERROR(IF((VLOOKUP($E179,'NEA Backsheet'!$D$5:$CB$183,O$9,FALSE))="","",(VLOOKUP($E179,'NEA Backsheet'!$D$5:$CB$183,O$9,FALSE))),"")</f>
        <v>2128.3676950979634</v>
      </c>
      <c r="P179" s="134">
        <f ca="1">IFERROR(IF((VLOOKUP($E179,'NEA Backsheet'!$D$5:$CB$183,P$9,FALSE))="","",(VLOOKUP($E179,'NEA Backsheet'!$D$5:$CB$183,P$9,FALSE))),"")</f>
        <v>0</v>
      </c>
      <c r="Q179" s="131">
        <f ca="1">IFERROR(IF((VLOOKUP($E179,'NEA Backsheet'!$D$5:$CB$183,Q$9,FALSE))="","",(VLOOKUP($E179,'NEA Backsheet'!$D$5:$CB$183,Q$9,FALSE))),"")</f>
        <v>0</v>
      </c>
      <c r="R179" s="133">
        <f ca="1">IFERROR(IF((VLOOKUP($E179,'NEA Backsheet'!$D$5:$CB$183,R$9,FALSE))="","",(VLOOKUP($E179,'NEA Backsheet'!$D$5:$CB$183,R$9,FALSE))),"")</f>
        <v>0</v>
      </c>
    </row>
    <row r="180" spans="1:18" ht="15" customHeight="1" x14ac:dyDescent="0.3">
      <c r="A180" s="60">
        <v>166</v>
      </c>
      <c r="B180" s="101" t="str">
        <f ca="1">IFERROR(IF((VLOOKUP($E180,'Org List'!$AJ$10:$AL$188,3,FALSE))="","",(VLOOKUP($E180,'Org List'!$AJ$10:$AL$188,3,FALSE))),"")</f>
        <v>North of England Commissioning Region</v>
      </c>
      <c r="C180" s="102" t="str">
        <f ca="1">IFERROR(IF((VLOOKUP($E180,'Org List'!$AO$10:$AQ$188,3,FALSE))="","",(VLOOKUP($E180,'Org List'!$AO$10:$AQ$188,3,FALSE))),"")</f>
        <v>North West Region</v>
      </c>
      <c r="D180" s="123" t="str">
        <f ca="1">IFERROR(IF((VLOOKUP($E180,'Org List'!$AT$10:$AV$188,3,FALSE))="","",(VLOOKUP($E180,'Org List'!$AT$10:$AV$188,3,FALSE))),"")</f>
        <v>NHS England North (Cheshire And Merseyside)</v>
      </c>
      <c r="E180" s="101" t="str">
        <f t="shared" ca="1" si="5"/>
        <v>E06000007</v>
      </c>
      <c r="F180" s="103" t="str">
        <f ca="1">IF(E180="","",VLOOKUP(E180,'Org List'!$J$9:$K$488,2,0))</f>
        <v>Warrington</v>
      </c>
      <c r="G180" s="130">
        <f ca="1">IFERROR(IF((VLOOKUP($E180,'NEA Backsheet'!$D$5:$CB$183,G$9,FALSE))="","",(VLOOKUP($E180,'NEA Backsheet'!$D$5:$CB$183,G$9,FALSE))),"")</f>
        <v>3280.7878533346197</v>
      </c>
      <c r="H180" s="131">
        <f ca="1">IFERROR(IF((VLOOKUP($E180,'NEA Backsheet'!$D$5:$CB$183,H$9,FALSE))="","",(VLOOKUP($E180,'NEA Backsheet'!$D$5:$CB$183,H$9,FALSE))),"")</f>
        <v>3192.9076201932394</v>
      </c>
      <c r="I180" s="131">
        <f ca="1">IFERROR(IF((VLOOKUP($E180,'NEA Backsheet'!$D$5:$CB$183,I$9,FALSE))="","",(VLOOKUP($E180,'NEA Backsheet'!$D$5:$CB$183,I$9,FALSE))),"")</f>
        <v>3107.8668629667068</v>
      </c>
      <c r="J180" s="132">
        <f ca="1">IFERROR(IF((VLOOKUP($E180,'NEA Backsheet'!$D$5:$CB$183,J$9,FALSE))="","",(VLOOKUP($E180,'NEA Backsheet'!$D$5:$CB$183,J$9,FALSE))),"")</f>
        <v>2763.5975621616149</v>
      </c>
      <c r="K180" s="130">
        <f ca="1">IFERROR(IF((VLOOKUP($E180,'NEA Backsheet'!$D$5:$CB$183,K$9,FALSE))="","",(VLOOKUP($E180,'NEA Backsheet'!$D$5:$CB$183,K$9,FALSE))),"")</f>
        <v>0</v>
      </c>
      <c r="L180" s="131">
        <f ca="1">IFERROR(IF((VLOOKUP($E180,'NEA Backsheet'!$D$5:$CB$183,L$9,FALSE))="","",(VLOOKUP($E180,'NEA Backsheet'!$D$5:$CB$183,L$9,FALSE))),"")</f>
        <v>0</v>
      </c>
      <c r="M180" s="131">
        <f ca="1">IFERROR(IF((VLOOKUP($E180,'NEA Backsheet'!$D$5:$CB$183,M$9,FALSE))="","",(VLOOKUP($E180,'NEA Backsheet'!$D$5:$CB$183,M$9,FALSE))),"")</f>
        <v>0</v>
      </c>
      <c r="N180" s="133">
        <f ca="1">IFERROR(IF((VLOOKUP($E180,'NEA Backsheet'!$D$5:$CB$183,N$9,FALSE))="","",(VLOOKUP($E180,'NEA Backsheet'!$D$5:$CB$183,N$9,FALSE))),"")</f>
        <v>0</v>
      </c>
      <c r="O180" s="141">
        <f ca="1">IFERROR(IF((VLOOKUP($E180,'NEA Backsheet'!$D$5:$CB$183,O$9,FALSE))="","",(VLOOKUP($E180,'NEA Backsheet'!$D$5:$CB$183,O$9,FALSE))),"")</f>
        <v>3025.7518308138515</v>
      </c>
      <c r="P180" s="134">
        <f ca="1">IFERROR(IF((VLOOKUP($E180,'NEA Backsheet'!$D$5:$CB$183,P$9,FALSE))="","",(VLOOKUP($E180,'NEA Backsheet'!$D$5:$CB$183,P$9,FALSE))),"")</f>
        <v>0</v>
      </c>
      <c r="Q180" s="131">
        <f ca="1">IFERROR(IF((VLOOKUP($E180,'NEA Backsheet'!$D$5:$CB$183,Q$9,FALSE))="","",(VLOOKUP($E180,'NEA Backsheet'!$D$5:$CB$183,Q$9,FALSE))),"")</f>
        <v>0</v>
      </c>
      <c r="R180" s="133">
        <f ca="1">IFERROR(IF((VLOOKUP($E180,'NEA Backsheet'!$D$5:$CB$183,R$9,FALSE))="","",(VLOOKUP($E180,'NEA Backsheet'!$D$5:$CB$183,R$9,FALSE))),"")</f>
        <v>0</v>
      </c>
    </row>
    <row r="181" spans="1:18" ht="15" customHeight="1" x14ac:dyDescent="0.3">
      <c r="A181" s="60">
        <v>167</v>
      </c>
      <c r="B181" s="101" t="str">
        <f ca="1">IFERROR(IF((VLOOKUP($E181,'Org List'!$AJ$10:$AL$188,3,FALSE))="","",(VLOOKUP($E181,'Org List'!$AJ$10:$AL$188,3,FALSE))),"")</f>
        <v>Midlands and East of England Commissioning Region</v>
      </c>
      <c r="C181" s="102" t="str">
        <f ca="1">IFERROR(IF((VLOOKUP($E181,'Org List'!$AO$10:$AQ$188,3,FALSE))="","",(VLOOKUP($E181,'Org List'!$AO$10:$AQ$188,3,FALSE))),"")</f>
        <v>West Midlands Region</v>
      </c>
      <c r="D181" s="123" t="str">
        <f ca="1">IFERROR(IF((VLOOKUP($E181,'Org List'!$AT$10:$AV$188,3,FALSE))="","",(VLOOKUP($E181,'Org List'!$AT$10:$AV$188,3,FALSE))),"")</f>
        <v>NHS England Midlands And East (West Midlands)</v>
      </c>
      <c r="E181" s="101" t="str">
        <f t="shared" ca="1" si="5"/>
        <v>E10000031</v>
      </c>
      <c r="F181" s="103" t="str">
        <f ca="1">IF(E181="","",VLOOKUP(E181,'Org List'!$J$9:$K$488,2,0))</f>
        <v>Warwickshire</v>
      </c>
      <c r="G181" s="130">
        <f ca="1">IFERROR(IF((VLOOKUP($E181,'NEA Backsheet'!$D$5:$CB$183,G$9,FALSE))="","",(VLOOKUP($E181,'NEA Backsheet'!$D$5:$CB$183,G$9,FALSE))),"")</f>
        <v>2552.6898897710298</v>
      </c>
      <c r="H181" s="131">
        <f ca="1">IFERROR(IF((VLOOKUP($E181,'NEA Backsheet'!$D$5:$CB$183,H$9,FALSE))="","",(VLOOKUP($E181,'NEA Backsheet'!$D$5:$CB$183,H$9,FALSE))),"")</f>
        <v>2539.5669355926307</v>
      </c>
      <c r="I181" s="131">
        <f ca="1">IFERROR(IF((VLOOKUP($E181,'NEA Backsheet'!$D$5:$CB$183,I$9,FALSE))="","",(VLOOKUP($E181,'NEA Backsheet'!$D$5:$CB$183,I$9,FALSE))),"")</f>
        <v>2615.0163726448509</v>
      </c>
      <c r="J181" s="132">
        <f ca="1">IFERROR(IF((VLOOKUP($E181,'NEA Backsheet'!$D$5:$CB$183,J$9,FALSE))="","",(VLOOKUP($E181,'NEA Backsheet'!$D$5:$CB$183,J$9,FALSE))),"")</f>
        <v>2525.3825314782657</v>
      </c>
      <c r="K181" s="130">
        <f ca="1">IFERROR(IF((VLOOKUP($E181,'NEA Backsheet'!$D$5:$CB$183,K$9,FALSE))="","",(VLOOKUP($E181,'NEA Backsheet'!$D$5:$CB$183,K$9,FALSE))),"")</f>
        <v>0</v>
      </c>
      <c r="L181" s="131">
        <f ca="1">IFERROR(IF((VLOOKUP($E181,'NEA Backsheet'!$D$5:$CB$183,L$9,FALSE))="","",(VLOOKUP($E181,'NEA Backsheet'!$D$5:$CB$183,L$9,FALSE))),"")</f>
        <v>0</v>
      </c>
      <c r="M181" s="131">
        <f ca="1">IFERROR(IF((VLOOKUP($E181,'NEA Backsheet'!$D$5:$CB$183,M$9,FALSE))="","",(VLOOKUP($E181,'NEA Backsheet'!$D$5:$CB$183,M$9,FALSE))),"")</f>
        <v>0</v>
      </c>
      <c r="N181" s="133">
        <f ca="1">IFERROR(IF((VLOOKUP($E181,'NEA Backsheet'!$D$5:$CB$183,N$9,FALSE))="","",(VLOOKUP($E181,'NEA Backsheet'!$D$5:$CB$183,N$9,FALSE))),"")</f>
        <v>0</v>
      </c>
      <c r="O181" s="141">
        <f ca="1">IFERROR(IF((VLOOKUP($E181,'NEA Backsheet'!$D$5:$CB$183,O$9,FALSE))="","",(VLOOKUP($E181,'NEA Backsheet'!$D$5:$CB$183,O$9,FALSE))),"")</f>
        <v>2663.0345791776895</v>
      </c>
      <c r="P181" s="134">
        <f ca="1">IFERROR(IF((VLOOKUP($E181,'NEA Backsheet'!$D$5:$CB$183,P$9,FALSE))="","",(VLOOKUP($E181,'NEA Backsheet'!$D$5:$CB$183,P$9,FALSE))),"")</f>
        <v>0</v>
      </c>
      <c r="Q181" s="131">
        <f ca="1">IFERROR(IF((VLOOKUP($E181,'NEA Backsheet'!$D$5:$CB$183,Q$9,FALSE))="","",(VLOOKUP($E181,'NEA Backsheet'!$D$5:$CB$183,Q$9,FALSE))),"")</f>
        <v>0</v>
      </c>
      <c r="R181" s="133">
        <f ca="1">IFERROR(IF((VLOOKUP($E181,'NEA Backsheet'!$D$5:$CB$183,R$9,FALSE))="","",(VLOOKUP($E181,'NEA Backsheet'!$D$5:$CB$183,R$9,FALSE))),"")</f>
        <v>0</v>
      </c>
    </row>
    <row r="182" spans="1:18" ht="15" customHeight="1" x14ac:dyDescent="0.3">
      <c r="A182" s="60">
        <v>168</v>
      </c>
      <c r="B182" s="101" t="str">
        <f ca="1">IFERROR(IF((VLOOKUP($E182,'Org List'!$AJ$10:$AL$188,3,FALSE))="","",(VLOOKUP($E182,'Org List'!$AJ$10:$AL$188,3,FALSE))),"")</f>
        <v>South East England Commissioning Region</v>
      </c>
      <c r="C182" s="102" t="str">
        <f ca="1">IFERROR(IF((VLOOKUP($E182,'Org List'!$AO$10:$AQ$188,3,FALSE))="","",(VLOOKUP($E182,'Org List'!$AO$10:$AQ$188,3,FALSE))),"")</f>
        <v>South East Region</v>
      </c>
      <c r="D182" s="123" t="str">
        <f ca="1">IFERROR(IF((VLOOKUP($E182,'Org List'!$AT$10:$AV$188,3,FALSE))="","",(VLOOKUP($E182,'Org List'!$AT$10:$AV$188,3,FALSE))),"")</f>
        <v>NHS England South East (Hampshire, Isle of Wight and Thames Valley)</v>
      </c>
      <c r="E182" s="101" t="str">
        <f t="shared" ca="1" si="5"/>
        <v>E06000037</v>
      </c>
      <c r="F182" s="103" t="str">
        <f ca="1">IF(E182="","",VLOOKUP(E182,'Org List'!$J$9:$K$488,2,0))</f>
        <v>West Berkshire</v>
      </c>
      <c r="G182" s="130">
        <f ca="1">IFERROR(IF((VLOOKUP($E182,'NEA Backsheet'!$D$5:$CB$183,G$9,FALSE))="","",(VLOOKUP($E182,'NEA Backsheet'!$D$5:$CB$183,G$9,FALSE))),"")</f>
        <v>2049.0731309546863</v>
      </c>
      <c r="H182" s="131">
        <f ca="1">IFERROR(IF((VLOOKUP($E182,'NEA Backsheet'!$D$5:$CB$183,H$9,FALSE))="","",(VLOOKUP($E182,'NEA Backsheet'!$D$5:$CB$183,H$9,FALSE))),"")</f>
        <v>1999.2668141998633</v>
      </c>
      <c r="I182" s="131">
        <f ca="1">IFERROR(IF((VLOOKUP($E182,'NEA Backsheet'!$D$5:$CB$183,I$9,FALSE))="","",(VLOOKUP($E182,'NEA Backsheet'!$D$5:$CB$183,I$9,FALSE))),"")</f>
        <v>2073.8641010513961</v>
      </c>
      <c r="J182" s="132">
        <f ca="1">IFERROR(IF((VLOOKUP($E182,'NEA Backsheet'!$D$5:$CB$183,J$9,FALSE))="","",(VLOOKUP($E182,'NEA Backsheet'!$D$5:$CB$183,J$9,FALSE))),"")</f>
        <v>2017.4865931592917</v>
      </c>
      <c r="K182" s="130">
        <f ca="1">IFERROR(IF((VLOOKUP($E182,'NEA Backsheet'!$D$5:$CB$183,K$9,FALSE))="","",(VLOOKUP($E182,'NEA Backsheet'!$D$5:$CB$183,K$9,FALSE))),"")</f>
        <v>0</v>
      </c>
      <c r="L182" s="131">
        <f ca="1">IFERROR(IF((VLOOKUP($E182,'NEA Backsheet'!$D$5:$CB$183,L$9,FALSE))="","",(VLOOKUP($E182,'NEA Backsheet'!$D$5:$CB$183,L$9,FALSE))),"")</f>
        <v>0</v>
      </c>
      <c r="M182" s="131">
        <f ca="1">IFERROR(IF((VLOOKUP($E182,'NEA Backsheet'!$D$5:$CB$183,M$9,FALSE))="","",(VLOOKUP($E182,'NEA Backsheet'!$D$5:$CB$183,M$9,FALSE))),"")</f>
        <v>0</v>
      </c>
      <c r="N182" s="133">
        <f ca="1">IFERROR(IF((VLOOKUP($E182,'NEA Backsheet'!$D$5:$CB$183,N$9,FALSE))="","",(VLOOKUP($E182,'NEA Backsheet'!$D$5:$CB$183,N$9,FALSE))),"")</f>
        <v>0</v>
      </c>
      <c r="O182" s="141">
        <f ca="1">IFERROR(IF((VLOOKUP($E182,'NEA Backsheet'!$D$5:$CB$183,O$9,FALSE))="","",(VLOOKUP($E182,'NEA Backsheet'!$D$5:$CB$183,O$9,FALSE))),"")</f>
        <v>2173.1433195216741</v>
      </c>
      <c r="P182" s="134">
        <f ca="1">IFERROR(IF((VLOOKUP($E182,'NEA Backsheet'!$D$5:$CB$183,P$9,FALSE))="","",(VLOOKUP($E182,'NEA Backsheet'!$D$5:$CB$183,P$9,FALSE))),"")</f>
        <v>0</v>
      </c>
      <c r="Q182" s="131">
        <f ca="1">IFERROR(IF((VLOOKUP($E182,'NEA Backsheet'!$D$5:$CB$183,Q$9,FALSE))="","",(VLOOKUP($E182,'NEA Backsheet'!$D$5:$CB$183,Q$9,FALSE))),"")</f>
        <v>0</v>
      </c>
      <c r="R182" s="133">
        <f ca="1">IFERROR(IF((VLOOKUP($E182,'NEA Backsheet'!$D$5:$CB$183,R$9,FALSE))="","",(VLOOKUP($E182,'NEA Backsheet'!$D$5:$CB$183,R$9,FALSE))),"")</f>
        <v>0</v>
      </c>
    </row>
    <row r="183" spans="1:18" ht="15" customHeight="1" x14ac:dyDescent="0.3">
      <c r="A183" s="60">
        <v>169</v>
      </c>
      <c r="B183" s="101" t="str">
        <f ca="1">IFERROR(IF((VLOOKUP($E183,'Org List'!$AJ$10:$AL$188,3,FALSE))="","",(VLOOKUP($E183,'Org List'!$AJ$10:$AL$188,3,FALSE))),"")</f>
        <v>South East England Commissioning Region</v>
      </c>
      <c r="C183" s="102" t="str">
        <f ca="1">IFERROR(IF((VLOOKUP($E183,'Org List'!$AO$10:$AQ$188,3,FALSE))="","",(VLOOKUP($E183,'Org List'!$AO$10:$AQ$188,3,FALSE))),"")</f>
        <v>South East Region</v>
      </c>
      <c r="D183" s="123" t="str">
        <f ca="1">IFERROR(IF((VLOOKUP($E183,'Org List'!$AT$10:$AV$188,3,FALSE))="","",(VLOOKUP($E183,'Org List'!$AT$10:$AV$188,3,FALSE))),"")</f>
        <v>NHS England South East (Kent, Surrey and Sussex)</v>
      </c>
      <c r="E183" s="101" t="str">
        <f t="shared" ca="1" si="5"/>
        <v>E10000032</v>
      </c>
      <c r="F183" s="103" t="str">
        <f ca="1">IF(E183="","",VLOOKUP(E183,'Org List'!$J$9:$K$488,2,0))</f>
        <v>West Sussex</v>
      </c>
      <c r="G183" s="130">
        <f ca="1">IFERROR(IF((VLOOKUP($E183,'NEA Backsheet'!$D$5:$CB$183,G$9,FALSE))="","",(VLOOKUP($E183,'NEA Backsheet'!$D$5:$CB$183,G$9,FALSE))),"")</f>
        <v>2649.7796129778744</v>
      </c>
      <c r="H183" s="131">
        <f ca="1">IFERROR(IF((VLOOKUP($E183,'NEA Backsheet'!$D$5:$CB$183,H$9,FALSE))="","",(VLOOKUP($E183,'NEA Backsheet'!$D$5:$CB$183,H$9,FALSE))),"")</f>
        <v>2625.4958838895609</v>
      </c>
      <c r="I183" s="131">
        <f ca="1">IFERROR(IF((VLOOKUP($E183,'NEA Backsheet'!$D$5:$CB$183,I$9,FALSE))="","",(VLOOKUP($E183,'NEA Backsheet'!$D$5:$CB$183,I$9,FALSE))),"")</f>
        <v>2746.3340304130538</v>
      </c>
      <c r="J183" s="132">
        <f ca="1">IFERROR(IF((VLOOKUP($E183,'NEA Backsheet'!$D$5:$CB$183,J$9,FALSE))="","",(VLOOKUP($E183,'NEA Backsheet'!$D$5:$CB$183,J$9,FALSE))),"")</f>
        <v>2746.5803299726604</v>
      </c>
      <c r="K183" s="130">
        <f ca="1">IFERROR(IF((VLOOKUP($E183,'NEA Backsheet'!$D$5:$CB$183,K$9,FALSE))="","",(VLOOKUP($E183,'NEA Backsheet'!$D$5:$CB$183,K$9,FALSE))),"")</f>
        <v>0</v>
      </c>
      <c r="L183" s="131">
        <f ca="1">IFERROR(IF((VLOOKUP($E183,'NEA Backsheet'!$D$5:$CB$183,L$9,FALSE))="","",(VLOOKUP($E183,'NEA Backsheet'!$D$5:$CB$183,L$9,FALSE))),"")</f>
        <v>0</v>
      </c>
      <c r="M183" s="131">
        <f ca="1">IFERROR(IF((VLOOKUP($E183,'NEA Backsheet'!$D$5:$CB$183,M$9,FALSE))="","",(VLOOKUP($E183,'NEA Backsheet'!$D$5:$CB$183,M$9,FALSE))),"")</f>
        <v>0</v>
      </c>
      <c r="N183" s="133">
        <f ca="1">IFERROR(IF((VLOOKUP($E183,'NEA Backsheet'!$D$5:$CB$183,N$9,FALSE))="","",(VLOOKUP($E183,'NEA Backsheet'!$D$5:$CB$183,N$9,FALSE))),"")</f>
        <v>0</v>
      </c>
      <c r="O183" s="141">
        <f ca="1">IFERROR(IF((VLOOKUP($E183,'NEA Backsheet'!$D$5:$CB$183,O$9,FALSE))="","",(VLOOKUP($E183,'NEA Backsheet'!$D$5:$CB$183,O$9,FALSE))),"")</f>
        <v>2784.8993060185344</v>
      </c>
      <c r="P183" s="134">
        <f ca="1">IFERROR(IF((VLOOKUP($E183,'NEA Backsheet'!$D$5:$CB$183,P$9,FALSE))="","",(VLOOKUP($E183,'NEA Backsheet'!$D$5:$CB$183,P$9,FALSE))),"")</f>
        <v>0</v>
      </c>
      <c r="Q183" s="131">
        <f ca="1">IFERROR(IF((VLOOKUP($E183,'NEA Backsheet'!$D$5:$CB$183,Q$9,FALSE))="","",(VLOOKUP($E183,'NEA Backsheet'!$D$5:$CB$183,Q$9,FALSE))),"")</f>
        <v>0</v>
      </c>
      <c r="R183" s="133">
        <f ca="1">IFERROR(IF((VLOOKUP($E183,'NEA Backsheet'!$D$5:$CB$183,R$9,FALSE))="","",(VLOOKUP($E183,'NEA Backsheet'!$D$5:$CB$183,R$9,FALSE))),"")</f>
        <v>0</v>
      </c>
    </row>
    <row r="184" spans="1:18" ht="15" customHeight="1" x14ac:dyDescent="0.3">
      <c r="A184" s="60">
        <v>170</v>
      </c>
      <c r="B184" s="101" t="str">
        <f ca="1">IFERROR(IF((VLOOKUP($E184,'Org List'!$AJ$10:$AL$188,3,FALSE))="","",(VLOOKUP($E184,'Org List'!$AJ$10:$AL$188,3,FALSE))),"")</f>
        <v>London Commissioning Region</v>
      </c>
      <c r="C184" s="102" t="str">
        <f ca="1">IFERROR(IF((VLOOKUP($E184,'Org List'!$AO$10:$AQ$188,3,FALSE))="","",(VLOOKUP($E184,'Org List'!$AO$10:$AQ$188,3,FALSE))),"")</f>
        <v>London Region</v>
      </c>
      <c r="D184" s="123" t="str">
        <f ca="1">IFERROR(IF((VLOOKUP($E184,'Org List'!$AT$10:$AV$188,3,FALSE))="","",(VLOOKUP($E184,'Org List'!$AT$10:$AV$188,3,FALSE))),"")</f>
        <v>NHS England London</v>
      </c>
      <c r="E184" s="101" t="str">
        <f t="shared" ca="1" si="5"/>
        <v>E09000033</v>
      </c>
      <c r="F184" s="103" t="str">
        <f ca="1">IF(E184="","",VLOOKUP(E184,'Org List'!$J$9:$K$488,2,0))</f>
        <v>Westminster</v>
      </c>
      <c r="G184" s="130">
        <f ca="1">IFERROR(IF((VLOOKUP($E184,'NEA Backsheet'!$D$5:$CB$183,G$9,FALSE))="","",(VLOOKUP($E184,'NEA Backsheet'!$D$5:$CB$183,G$9,FALSE))),"")</f>
        <v>1615.9886466844443</v>
      </c>
      <c r="H184" s="131">
        <f ca="1">IFERROR(IF((VLOOKUP($E184,'NEA Backsheet'!$D$5:$CB$183,H$9,FALSE))="","",(VLOOKUP($E184,'NEA Backsheet'!$D$5:$CB$183,H$9,FALSE))),"")</f>
        <v>1554.2219306159811</v>
      </c>
      <c r="I184" s="131">
        <f ca="1">IFERROR(IF((VLOOKUP($E184,'NEA Backsheet'!$D$5:$CB$183,I$9,FALSE))="","",(VLOOKUP($E184,'NEA Backsheet'!$D$5:$CB$183,I$9,FALSE))),"")</f>
        <v>1655.5239661953515</v>
      </c>
      <c r="J184" s="132">
        <f ca="1">IFERROR(IF((VLOOKUP($E184,'NEA Backsheet'!$D$5:$CB$183,J$9,FALSE))="","",(VLOOKUP($E184,'NEA Backsheet'!$D$5:$CB$183,J$9,FALSE))),"")</f>
        <v>1640.4732348178015</v>
      </c>
      <c r="K184" s="130">
        <f ca="1">IFERROR(IF((VLOOKUP($E184,'NEA Backsheet'!$D$5:$CB$183,K$9,FALSE))="","",(VLOOKUP($E184,'NEA Backsheet'!$D$5:$CB$183,K$9,FALSE))),"")</f>
        <v>0</v>
      </c>
      <c r="L184" s="131">
        <f ca="1">IFERROR(IF((VLOOKUP($E184,'NEA Backsheet'!$D$5:$CB$183,L$9,FALSE))="","",(VLOOKUP($E184,'NEA Backsheet'!$D$5:$CB$183,L$9,FALSE))),"")</f>
        <v>0</v>
      </c>
      <c r="M184" s="131">
        <f ca="1">IFERROR(IF((VLOOKUP($E184,'NEA Backsheet'!$D$5:$CB$183,M$9,FALSE))="","",(VLOOKUP($E184,'NEA Backsheet'!$D$5:$CB$183,M$9,FALSE))),"")</f>
        <v>0</v>
      </c>
      <c r="N184" s="133">
        <f ca="1">IFERROR(IF((VLOOKUP($E184,'NEA Backsheet'!$D$5:$CB$183,N$9,FALSE))="","",(VLOOKUP($E184,'NEA Backsheet'!$D$5:$CB$183,N$9,FALSE))),"")</f>
        <v>0</v>
      </c>
      <c r="O184" s="141">
        <f ca="1">IFERROR(IF((VLOOKUP($E184,'NEA Backsheet'!$D$5:$CB$183,O$9,FALSE))="","",(VLOOKUP($E184,'NEA Backsheet'!$D$5:$CB$183,O$9,FALSE))),"")</f>
        <v>1605.8425030766737</v>
      </c>
      <c r="P184" s="134">
        <f ca="1">IFERROR(IF((VLOOKUP($E184,'NEA Backsheet'!$D$5:$CB$183,P$9,FALSE))="","",(VLOOKUP($E184,'NEA Backsheet'!$D$5:$CB$183,P$9,FALSE))),"")</f>
        <v>0</v>
      </c>
      <c r="Q184" s="131">
        <f ca="1">IFERROR(IF((VLOOKUP($E184,'NEA Backsheet'!$D$5:$CB$183,Q$9,FALSE))="","",(VLOOKUP($E184,'NEA Backsheet'!$D$5:$CB$183,Q$9,FALSE))),"")</f>
        <v>0</v>
      </c>
      <c r="R184" s="133">
        <f ca="1">IFERROR(IF((VLOOKUP($E184,'NEA Backsheet'!$D$5:$CB$183,R$9,FALSE))="","",(VLOOKUP($E184,'NEA Backsheet'!$D$5:$CB$183,R$9,FALSE))),"")</f>
        <v>0</v>
      </c>
    </row>
    <row r="185" spans="1:18" ht="15" customHeight="1" x14ac:dyDescent="0.3">
      <c r="A185" s="60">
        <v>171</v>
      </c>
      <c r="B185" s="101" t="str">
        <f ca="1">IFERROR(IF((VLOOKUP($E185,'Org List'!$AJ$10:$AL$188,3,FALSE))="","",(VLOOKUP($E185,'Org List'!$AJ$10:$AL$188,3,FALSE))),"")</f>
        <v>North of England Commissioning Region</v>
      </c>
      <c r="C185" s="102" t="str">
        <f ca="1">IFERROR(IF((VLOOKUP($E185,'Org List'!$AO$10:$AQ$188,3,FALSE))="","",(VLOOKUP($E185,'Org List'!$AO$10:$AQ$188,3,FALSE))),"")</f>
        <v>North West Region</v>
      </c>
      <c r="D185" s="123" t="str">
        <f ca="1">IFERROR(IF((VLOOKUP($E185,'Org List'!$AT$10:$AV$188,3,FALSE))="","",(VLOOKUP($E185,'Org List'!$AT$10:$AV$188,3,FALSE))),"")</f>
        <v>NHS England North (Greater Manchester)</v>
      </c>
      <c r="E185" s="101" t="str">
        <f t="shared" ca="1" si="5"/>
        <v>E08000010</v>
      </c>
      <c r="F185" s="103" t="str">
        <f ca="1">IF(E185="","",VLOOKUP(E185,'Org List'!$J$9:$K$488,2,0))</f>
        <v>Wigan</v>
      </c>
      <c r="G185" s="130">
        <f ca="1">IFERROR(IF((VLOOKUP($E185,'NEA Backsheet'!$D$5:$CB$183,G$9,FALSE))="","",(VLOOKUP($E185,'NEA Backsheet'!$D$5:$CB$183,G$9,FALSE))),"")</f>
        <v>2657.598136746326</v>
      </c>
      <c r="H185" s="131">
        <f ca="1">IFERROR(IF((VLOOKUP($E185,'NEA Backsheet'!$D$5:$CB$183,H$9,FALSE))="","",(VLOOKUP($E185,'NEA Backsheet'!$D$5:$CB$183,H$9,FALSE))),"")</f>
        <v>2819.2101636360994</v>
      </c>
      <c r="I185" s="131">
        <f ca="1">IFERROR(IF((VLOOKUP($E185,'NEA Backsheet'!$D$5:$CB$183,I$9,FALSE))="","",(VLOOKUP($E185,'NEA Backsheet'!$D$5:$CB$183,I$9,FALSE))),"")</f>
        <v>3098.1087604096147</v>
      </c>
      <c r="J185" s="132">
        <f ca="1">IFERROR(IF((VLOOKUP($E185,'NEA Backsheet'!$D$5:$CB$183,J$9,FALSE))="","",(VLOOKUP($E185,'NEA Backsheet'!$D$5:$CB$183,J$9,FALSE))),"")</f>
        <v>3074.3251736785382</v>
      </c>
      <c r="K185" s="130">
        <f ca="1">IFERROR(IF((VLOOKUP($E185,'NEA Backsheet'!$D$5:$CB$183,K$9,FALSE))="","",(VLOOKUP($E185,'NEA Backsheet'!$D$5:$CB$183,K$9,FALSE))),"")</f>
        <v>0</v>
      </c>
      <c r="L185" s="131">
        <f ca="1">IFERROR(IF((VLOOKUP($E185,'NEA Backsheet'!$D$5:$CB$183,L$9,FALSE))="","",(VLOOKUP($E185,'NEA Backsheet'!$D$5:$CB$183,L$9,FALSE))),"")</f>
        <v>0</v>
      </c>
      <c r="M185" s="131">
        <f ca="1">IFERROR(IF((VLOOKUP($E185,'NEA Backsheet'!$D$5:$CB$183,M$9,FALSE))="","",(VLOOKUP($E185,'NEA Backsheet'!$D$5:$CB$183,M$9,FALSE))),"")</f>
        <v>0</v>
      </c>
      <c r="N185" s="133">
        <f ca="1">IFERROR(IF((VLOOKUP($E185,'NEA Backsheet'!$D$5:$CB$183,N$9,FALSE))="","",(VLOOKUP($E185,'NEA Backsheet'!$D$5:$CB$183,N$9,FALSE))),"")</f>
        <v>0</v>
      </c>
      <c r="O185" s="141">
        <f ca="1">IFERROR(IF((VLOOKUP($E185,'NEA Backsheet'!$D$5:$CB$183,O$9,FALSE))="","",(VLOOKUP($E185,'NEA Backsheet'!$D$5:$CB$183,O$9,FALSE))),"")</f>
        <v>3289.8498712512283</v>
      </c>
      <c r="P185" s="134">
        <f ca="1">IFERROR(IF((VLOOKUP($E185,'NEA Backsheet'!$D$5:$CB$183,P$9,FALSE))="","",(VLOOKUP($E185,'NEA Backsheet'!$D$5:$CB$183,P$9,FALSE))),"")</f>
        <v>0</v>
      </c>
      <c r="Q185" s="131">
        <f ca="1">IFERROR(IF((VLOOKUP($E185,'NEA Backsheet'!$D$5:$CB$183,Q$9,FALSE))="","",(VLOOKUP($E185,'NEA Backsheet'!$D$5:$CB$183,Q$9,FALSE))),"")</f>
        <v>0</v>
      </c>
      <c r="R185" s="133">
        <f ca="1">IFERROR(IF((VLOOKUP($E185,'NEA Backsheet'!$D$5:$CB$183,R$9,FALSE))="","",(VLOOKUP($E185,'NEA Backsheet'!$D$5:$CB$183,R$9,FALSE))),"")</f>
        <v>0</v>
      </c>
    </row>
    <row r="186" spans="1:18" ht="15" customHeight="1" x14ac:dyDescent="0.3">
      <c r="A186" s="60">
        <v>172</v>
      </c>
      <c r="B186" s="101" t="str">
        <f ca="1">IFERROR(IF((VLOOKUP($E186,'Org List'!$AJ$10:$AL$188,3,FALSE))="","",(VLOOKUP($E186,'Org List'!$AJ$10:$AL$188,3,FALSE))),"")</f>
        <v>South West England Commissioning Region</v>
      </c>
      <c r="C186" s="102" t="str">
        <f ca="1">IFERROR(IF((VLOOKUP($E186,'Org List'!$AO$10:$AQ$188,3,FALSE))="","",(VLOOKUP($E186,'Org List'!$AO$10:$AQ$188,3,FALSE))),"")</f>
        <v>South West Region</v>
      </c>
      <c r="D186" s="123" t="str">
        <f ca="1">IFERROR(IF((VLOOKUP($E186,'Org List'!$AT$10:$AV$188,3,FALSE))="","",(VLOOKUP($E186,'Org List'!$AT$10:$AV$188,3,FALSE))),"")</f>
        <v>NHS England South West (South West North)</v>
      </c>
      <c r="E186" s="101" t="str">
        <f t="shared" ca="1" si="5"/>
        <v>E06000054</v>
      </c>
      <c r="F186" s="103" t="str">
        <f ca="1">IF(E186="","",VLOOKUP(E186,'Org List'!$J$9:$K$488,2,0))</f>
        <v>Wiltshire</v>
      </c>
      <c r="G186" s="130">
        <f ca="1">IFERROR(IF((VLOOKUP($E186,'NEA Backsheet'!$D$5:$CB$183,G$9,FALSE))="","",(VLOOKUP($E186,'NEA Backsheet'!$D$5:$CB$183,G$9,FALSE))),"")</f>
        <v>2291.0146973708015</v>
      </c>
      <c r="H186" s="131">
        <f ca="1">IFERROR(IF((VLOOKUP($E186,'NEA Backsheet'!$D$5:$CB$183,H$9,FALSE))="","",(VLOOKUP($E186,'NEA Backsheet'!$D$5:$CB$183,H$9,FALSE))),"")</f>
        <v>2350.9575780109576</v>
      </c>
      <c r="I186" s="131">
        <f ca="1">IFERROR(IF((VLOOKUP($E186,'NEA Backsheet'!$D$5:$CB$183,I$9,FALSE))="","",(VLOOKUP($E186,'NEA Backsheet'!$D$5:$CB$183,I$9,FALSE))),"")</f>
        <v>2519.9509483011252</v>
      </c>
      <c r="J186" s="132">
        <f ca="1">IFERROR(IF((VLOOKUP($E186,'NEA Backsheet'!$D$5:$CB$183,J$9,FALSE))="","",(VLOOKUP($E186,'NEA Backsheet'!$D$5:$CB$183,J$9,FALSE))),"")</f>
        <v>2507.8423658302836</v>
      </c>
      <c r="K186" s="130">
        <f ca="1">IFERROR(IF((VLOOKUP($E186,'NEA Backsheet'!$D$5:$CB$183,K$9,FALSE))="","",(VLOOKUP($E186,'NEA Backsheet'!$D$5:$CB$183,K$9,FALSE))),"")</f>
        <v>0</v>
      </c>
      <c r="L186" s="131">
        <f ca="1">IFERROR(IF((VLOOKUP($E186,'NEA Backsheet'!$D$5:$CB$183,L$9,FALSE))="","",(VLOOKUP($E186,'NEA Backsheet'!$D$5:$CB$183,L$9,FALSE))),"")</f>
        <v>0</v>
      </c>
      <c r="M186" s="131">
        <f ca="1">IFERROR(IF((VLOOKUP($E186,'NEA Backsheet'!$D$5:$CB$183,M$9,FALSE))="","",(VLOOKUP($E186,'NEA Backsheet'!$D$5:$CB$183,M$9,FALSE))),"")</f>
        <v>0</v>
      </c>
      <c r="N186" s="133">
        <f ca="1">IFERROR(IF((VLOOKUP($E186,'NEA Backsheet'!$D$5:$CB$183,N$9,FALSE))="","",(VLOOKUP($E186,'NEA Backsheet'!$D$5:$CB$183,N$9,FALSE))),"")</f>
        <v>0</v>
      </c>
      <c r="O186" s="141">
        <f ca="1">IFERROR(IF((VLOOKUP($E186,'NEA Backsheet'!$D$5:$CB$183,O$9,FALSE))="","",(VLOOKUP($E186,'NEA Backsheet'!$D$5:$CB$183,O$9,FALSE))),"")</f>
        <v>2531.3926617602683</v>
      </c>
      <c r="P186" s="134">
        <f ca="1">IFERROR(IF((VLOOKUP($E186,'NEA Backsheet'!$D$5:$CB$183,P$9,FALSE))="","",(VLOOKUP($E186,'NEA Backsheet'!$D$5:$CB$183,P$9,FALSE))),"")</f>
        <v>0</v>
      </c>
      <c r="Q186" s="131">
        <f ca="1">IFERROR(IF((VLOOKUP($E186,'NEA Backsheet'!$D$5:$CB$183,Q$9,FALSE))="","",(VLOOKUP($E186,'NEA Backsheet'!$D$5:$CB$183,Q$9,FALSE))),"")</f>
        <v>0</v>
      </c>
      <c r="R186" s="133">
        <f ca="1">IFERROR(IF((VLOOKUP($E186,'NEA Backsheet'!$D$5:$CB$183,R$9,FALSE))="","",(VLOOKUP($E186,'NEA Backsheet'!$D$5:$CB$183,R$9,FALSE))),"")</f>
        <v>0</v>
      </c>
    </row>
    <row r="187" spans="1:18" ht="15" customHeight="1" x14ac:dyDescent="0.3">
      <c r="A187" s="60">
        <v>173</v>
      </c>
      <c r="B187" s="101" t="str">
        <f ca="1">IFERROR(IF((VLOOKUP($E187,'Org List'!$AJ$10:$AL$188,3,FALSE))="","",(VLOOKUP($E187,'Org List'!$AJ$10:$AL$188,3,FALSE))),"")</f>
        <v>South East England Commissioning Region</v>
      </c>
      <c r="C187" s="102" t="str">
        <f ca="1">IFERROR(IF((VLOOKUP($E187,'Org List'!$AO$10:$AQ$188,3,FALSE))="","",(VLOOKUP($E187,'Org List'!$AO$10:$AQ$188,3,FALSE))),"")</f>
        <v>South East Region</v>
      </c>
      <c r="D187" s="123" t="str">
        <f ca="1">IFERROR(IF((VLOOKUP($E187,'Org List'!$AT$10:$AV$188,3,FALSE))="","",(VLOOKUP($E187,'Org List'!$AT$10:$AV$188,3,FALSE))),"")</f>
        <v>NHS England South East (Hampshire, Isle of Wight and Thames Valley)</v>
      </c>
      <c r="E187" s="101" t="str">
        <f t="shared" ca="1" si="5"/>
        <v>E06000040</v>
      </c>
      <c r="F187" s="103" t="str">
        <f ca="1">IF(E187="","",VLOOKUP(E187,'Org List'!$J$9:$K$488,2,0))</f>
        <v>Windsor and Maidenhead</v>
      </c>
      <c r="G187" s="130">
        <f ca="1">IFERROR(IF((VLOOKUP($E187,'NEA Backsheet'!$D$5:$CB$183,G$9,FALSE))="","",(VLOOKUP($E187,'NEA Backsheet'!$D$5:$CB$183,G$9,FALSE))),"")</f>
        <v>2638.7687096824502</v>
      </c>
      <c r="H187" s="131">
        <f ca="1">IFERROR(IF((VLOOKUP($E187,'NEA Backsheet'!$D$5:$CB$183,H$9,FALSE))="","",(VLOOKUP($E187,'NEA Backsheet'!$D$5:$CB$183,H$9,FALSE))),"")</f>
        <v>2549.8329648730828</v>
      </c>
      <c r="I187" s="131">
        <f ca="1">IFERROR(IF((VLOOKUP($E187,'NEA Backsheet'!$D$5:$CB$183,I$9,FALSE))="","",(VLOOKUP($E187,'NEA Backsheet'!$D$5:$CB$183,I$9,FALSE))),"")</f>
        <v>2730.8504192614014</v>
      </c>
      <c r="J187" s="132">
        <f ca="1">IFERROR(IF((VLOOKUP($E187,'NEA Backsheet'!$D$5:$CB$183,J$9,FALSE))="","",(VLOOKUP($E187,'NEA Backsheet'!$D$5:$CB$183,J$9,FALSE))),"")</f>
        <v>2691.3822076138249</v>
      </c>
      <c r="K187" s="130">
        <f ca="1">IFERROR(IF((VLOOKUP($E187,'NEA Backsheet'!$D$5:$CB$183,K$9,FALSE))="","",(VLOOKUP($E187,'NEA Backsheet'!$D$5:$CB$183,K$9,FALSE))),"")</f>
        <v>0</v>
      </c>
      <c r="L187" s="131">
        <f ca="1">IFERROR(IF((VLOOKUP($E187,'NEA Backsheet'!$D$5:$CB$183,L$9,FALSE))="","",(VLOOKUP($E187,'NEA Backsheet'!$D$5:$CB$183,L$9,FALSE))),"")</f>
        <v>0</v>
      </c>
      <c r="M187" s="131">
        <f ca="1">IFERROR(IF((VLOOKUP($E187,'NEA Backsheet'!$D$5:$CB$183,M$9,FALSE))="","",(VLOOKUP($E187,'NEA Backsheet'!$D$5:$CB$183,M$9,FALSE))),"")</f>
        <v>0</v>
      </c>
      <c r="N187" s="133">
        <f ca="1">IFERROR(IF((VLOOKUP($E187,'NEA Backsheet'!$D$5:$CB$183,N$9,FALSE))="","",(VLOOKUP($E187,'NEA Backsheet'!$D$5:$CB$183,N$9,FALSE))),"")</f>
        <v>0</v>
      </c>
      <c r="O187" s="141">
        <f ca="1">IFERROR(IF((VLOOKUP($E187,'NEA Backsheet'!$D$5:$CB$183,O$9,FALSE))="","",(VLOOKUP($E187,'NEA Backsheet'!$D$5:$CB$183,O$9,FALSE))),"")</f>
        <v>2919.7062286235096</v>
      </c>
      <c r="P187" s="134">
        <f ca="1">IFERROR(IF((VLOOKUP($E187,'NEA Backsheet'!$D$5:$CB$183,P$9,FALSE))="","",(VLOOKUP($E187,'NEA Backsheet'!$D$5:$CB$183,P$9,FALSE))),"")</f>
        <v>0</v>
      </c>
      <c r="Q187" s="131">
        <f ca="1">IFERROR(IF((VLOOKUP($E187,'NEA Backsheet'!$D$5:$CB$183,Q$9,FALSE))="","",(VLOOKUP($E187,'NEA Backsheet'!$D$5:$CB$183,Q$9,FALSE))),"")</f>
        <v>0</v>
      </c>
      <c r="R187" s="133">
        <f ca="1">IFERROR(IF((VLOOKUP($E187,'NEA Backsheet'!$D$5:$CB$183,R$9,FALSE))="","",(VLOOKUP($E187,'NEA Backsheet'!$D$5:$CB$183,R$9,FALSE))),"")</f>
        <v>0</v>
      </c>
    </row>
    <row r="188" spans="1:18" ht="15" customHeight="1" x14ac:dyDescent="0.3">
      <c r="A188" s="60">
        <v>174</v>
      </c>
      <c r="B188" s="101" t="str">
        <f ca="1">IFERROR(IF((VLOOKUP($E188,'Org List'!$AJ$10:$AL$188,3,FALSE))="","",(VLOOKUP($E188,'Org List'!$AJ$10:$AL$188,3,FALSE))),"")</f>
        <v>North of England Commissioning Region</v>
      </c>
      <c r="C188" s="102" t="str">
        <f ca="1">IFERROR(IF((VLOOKUP($E188,'Org List'!$AO$10:$AQ$188,3,FALSE))="","",(VLOOKUP($E188,'Org List'!$AO$10:$AQ$188,3,FALSE))),"")</f>
        <v>North West Region</v>
      </c>
      <c r="D188" s="123" t="str">
        <f ca="1">IFERROR(IF((VLOOKUP($E188,'Org List'!$AT$10:$AV$188,3,FALSE))="","",(VLOOKUP($E188,'Org List'!$AT$10:$AV$188,3,FALSE))),"")</f>
        <v>NHS England North (Cheshire And Merseyside)</v>
      </c>
      <c r="E188" s="101" t="str">
        <f t="shared" ca="1" si="5"/>
        <v>E08000015</v>
      </c>
      <c r="F188" s="103" t="str">
        <f ca="1">IF(E188="","",VLOOKUP(E188,'Org List'!$J$9:$K$488,2,0))</f>
        <v>Wirral</v>
      </c>
      <c r="G188" s="130">
        <f ca="1">IFERROR(IF((VLOOKUP($E188,'NEA Backsheet'!$D$5:$CB$183,G$9,FALSE))="","",(VLOOKUP($E188,'NEA Backsheet'!$D$5:$CB$183,G$9,FALSE))),"")</f>
        <v>3627.4481145798504</v>
      </c>
      <c r="H188" s="131">
        <f ca="1">IFERROR(IF((VLOOKUP($E188,'NEA Backsheet'!$D$5:$CB$183,H$9,FALSE))="","",(VLOOKUP($E188,'NEA Backsheet'!$D$5:$CB$183,H$9,FALSE))),"")</f>
        <v>3671.6316053421606</v>
      </c>
      <c r="I188" s="131">
        <f ca="1">IFERROR(IF((VLOOKUP($E188,'NEA Backsheet'!$D$5:$CB$183,I$9,FALSE))="","",(VLOOKUP($E188,'NEA Backsheet'!$D$5:$CB$183,I$9,FALSE))),"")</f>
        <v>3888.6543944834521</v>
      </c>
      <c r="J188" s="132">
        <f ca="1">IFERROR(IF((VLOOKUP($E188,'NEA Backsheet'!$D$5:$CB$183,J$9,FALSE))="","",(VLOOKUP($E188,'NEA Backsheet'!$D$5:$CB$183,J$9,FALSE))),"")</f>
        <v>3911.4326093344621</v>
      </c>
      <c r="K188" s="130">
        <f ca="1">IFERROR(IF((VLOOKUP($E188,'NEA Backsheet'!$D$5:$CB$183,K$9,FALSE))="","",(VLOOKUP($E188,'NEA Backsheet'!$D$5:$CB$183,K$9,FALSE))),"")</f>
        <v>0</v>
      </c>
      <c r="L188" s="131">
        <f ca="1">IFERROR(IF((VLOOKUP($E188,'NEA Backsheet'!$D$5:$CB$183,L$9,FALSE))="","",(VLOOKUP($E188,'NEA Backsheet'!$D$5:$CB$183,L$9,FALSE))),"")</f>
        <v>0</v>
      </c>
      <c r="M188" s="131">
        <f ca="1">IFERROR(IF((VLOOKUP($E188,'NEA Backsheet'!$D$5:$CB$183,M$9,FALSE))="","",(VLOOKUP($E188,'NEA Backsheet'!$D$5:$CB$183,M$9,FALSE))),"")</f>
        <v>0</v>
      </c>
      <c r="N188" s="133">
        <f ca="1">IFERROR(IF((VLOOKUP($E188,'NEA Backsheet'!$D$5:$CB$183,N$9,FALSE))="","",(VLOOKUP($E188,'NEA Backsheet'!$D$5:$CB$183,N$9,FALSE))),"")</f>
        <v>0</v>
      </c>
      <c r="O188" s="141">
        <f ca="1">IFERROR(IF((VLOOKUP($E188,'NEA Backsheet'!$D$5:$CB$183,O$9,FALSE))="","",(VLOOKUP($E188,'NEA Backsheet'!$D$5:$CB$183,O$9,FALSE))),"")</f>
        <v>2730.3221394234024</v>
      </c>
      <c r="P188" s="134">
        <f ca="1">IFERROR(IF((VLOOKUP($E188,'NEA Backsheet'!$D$5:$CB$183,P$9,FALSE))="","",(VLOOKUP($E188,'NEA Backsheet'!$D$5:$CB$183,P$9,FALSE))),"")</f>
        <v>0</v>
      </c>
      <c r="Q188" s="131">
        <f ca="1">IFERROR(IF((VLOOKUP($E188,'NEA Backsheet'!$D$5:$CB$183,Q$9,FALSE))="","",(VLOOKUP($E188,'NEA Backsheet'!$D$5:$CB$183,Q$9,FALSE))),"")</f>
        <v>0</v>
      </c>
      <c r="R188" s="133">
        <f ca="1">IFERROR(IF((VLOOKUP($E188,'NEA Backsheet'!$D$5:$CB$183,R$9,FALSE))="","",(VLOOKUP($E188,'NEA Backsheet'!$D$5:$CB$183,R$9,FALSE))),"")</f>
        <v>0</v>
      </c>
    </row>
    <row r="189" spans="1:18" ht="15" customHeight="1" x14ac:dyDescent="0.3">
      <c r="A189" s="60">
        <v>175</v>
      </c>
      <c r="B189" s="101" t="str">
        <f ca="1">IFERROR(IF((VLOOKUP($E189,'Org List'!$AJ$10:$AL$188,3,FALSE))="","",(VLOOKUP($E189,'Org List'!$AJ$10:$AL$188,3,FALSE))),"")</f>
        <v>South East England Commissioning Region</v>
      </c>
      <c r="C189" s="102" t="str">
        <f ca="1">IFERROR(IF((VLOOKUP($E189,'Org List'!$AO$10:$AQ$188,3,FALSE))="","",(VLOOKUP($E189,'Org List'!$AO$10:$AQ$188,3,FALSE))),"")</f>
        <v>South East Region</v>
      </c>
      <c r="D189" s="123" t="str">
        <f ca="1">IFERROR(IF((VLOOKUP($E189,'Org List'!$AT$10:$AV$188,3,FALSE))="","",(VLOOKUP($E189,'Org List'!$AT$10:$AV$188,3,FALSE))),"")</f>
        <v>NHS England South East (Hampshire, Isle of Wight and Thames Valley)</v>
      </c>
      <c r="E189" s="101" t="str">
        <f t="shared" ca="1" si="5"/>
        <v>E06000041</v>
      </c>
      <c r="F189" s="103" t="str">
        <f ca="1">IF(E189="","",VLOOKUP(E189,'Org List'!$J$9:$K$488,2,0))</f>
        <v>Wokingham</v>
      </c>
      <c r="G189" s="130">
        <f ca="1">IFERROR(IF((VLOOKUP($E189,'NEA Backsheet'!$D$5:$CB$183,G$9,FALSE))="","",(VLOOKUP($E189,'NEA Backsheet'!$D$5:$CB$183,G$9,FALSE))),"")</f>
        <v>2084.9964419384032</v>
      </c>
      <c r="H189" s="131">
        <f ca="1">IFERROR(IF((VLOOKUP($E189,'NEA Backsheet'!$D$5:$CB$183,H$9,FALSE))="","",(VLOOKUP($E189,'NEA Backsheet'!$D$5:$CB$183,H$9,FALSE))),"")</f>
        <v>2032.0416585748615</v>
      </c>
      <c r="I189" s="131">
        <f ca="1">IFERROR(IF((VLOOKUP($E189,'NEA Backsheet'!$D$5:$CB$183,I$9,FALSE))="","",(VLOOKUP($E189,'NEA Backsheet'!$D$5:$CB$183,I$9,FALSE))),"")</f>
        <v>2110.4514530335646</v>
      </c>
      <c r="J189" s="132">
        <f ca="1">IFERROR(IF((VLOOKUP($E189,'NEA Backsheet'!$D$5:$CB$183,J$9,FALSE))="","",(VLOOKUP($E189,'NEA Backsheet'!$D$5:$CB$183,J$9,FALSE))),"")</f>
        <v>2059.6160255172731</v>
      </c>
      <c r="K189" s="130">
        <f ca="1">IFERROR(IF((VLOOKUP($E189,'NEA Backsheet'!$D$5:$CB$183,K$9,FALSE))="","",(VLOOKUP($E189,'NEA Backsheet'!$D$5:$CB$183,K$9,FALSE))),"")</f>
        <v>0</v>
      </c>
      <c r="L189" s="131">
        <f ca="1">IFERROR(IF((VLOOKUP($E189,'NEA Backsheet'!$D$5:$CB$183,L$9,FALSE))="","",(VLOOKUP($E189,'NEA Backsheet'!$D$5:$CB$183,L$9,FALSE))),"")</f>
        <v>0</v>
      </c>
      <c r="M189" s="131">
        <f ca="1">IFERROR(IF((VLOOKUP($E189,'NEA Backsheet'!$D$5:$CB$183,M$9,FALSE))="","",(VLOOKUP($E189,'NEA Backsheet'!$D$5:$CB$183,M$9,FALSE))),"")</f>
        <v>0</v>
      </c>
      <c r="N189" s="133">
        <f ca="1">IFERROR(IF((VLOOKUP($E189,'NEA Backsheet'!$D$5:$CB$183,N$9,FALSE))="","",(VLOOKUP($E189,'NEA Backsheet'!$D$5:$CB$183,N$9,FALSE))),"")</f>
        <v>0</v>
      </c>
      <c r="O189" s="141">
        <f ca="1">IFERROR(IF((VLOOKUP($E189,'NEA Backsheet'!$D$5:$CB$183,O$9,FALSE))="","",(VLOOKUP($E189,'NEA Backsheet'!$D$5:$CB$183,O$9,FALSE))),"")</f>
        <v>2222.6195792847902</v>
      </c>
      <c r="P189" s="134">
        <f ca="1">IFERROR(IF((VLOOKUP($E189,'NEA Backsheet'!$D$5:$CB$183,P$9,FALSE))="","",(VLOOKUP($E189,'NEA Backsheet'!$D$5:$CB$183,P$9,FALSE))),"")</f>
        <v>0</v>
      </c>
      <c r="Q189" s="131">
        <f ca="1">IFERROR(IF((VLOOKUP($E189,'NEA Backsheet'!$D$5:$CB$183,Q$9,FALSE))="","",(VLOOKUP($E189,'NEA Backsheet'!$D$5:$CB$183,Q$9,FALSE))),"")</f>
        <v>0</v>
      </c>
      <c r="R189" s="133">
        <f ca="1">IFERROR(IF((VLOOKUP($E189,'NEA Backsheet'!$D$5:$CB$183,R$9,FALSE))="","",(VLOOKUP($E189,'NEA Backsheet'!$D$5:$CB$183,R$9,FALSE))),"")</f>
        <v>0</v>
      </c>
    </row>
    <row r="190" spans="1:18" ht="15" customHeight="1" x14ac:dyDescent="0.3">
      <c r="A190" s="60">
        <v>176</v>
      </c>
      <c r="B190" s="101" t="str">
        <f ca="1">IFERROR(IF((VLOOKUP($E190,'Org List'!$AJ$10:$AL$188,3,FALSE))="","",(VLOOKUP($E190,'Org List'!$AJ$10:$AL$188,3,FALSE))),"")</f>
        <v>Midlands and East of England Commissioning Region</v>
      </c>
      <c r="C190" s="102" t="str">
        <f ca="1">IFERROR(IF((VLOOKUP($E190,'Org List'!$AO$10:$AQ$188,3,FALSE))="","",(VLOOKUP($E190,'Org List'!$AO$10:$AQ$188,3,FALSE))),"")</f>
        <v>West Midlands Region</v>
      </c>
      <c r="D190" s="123" t="str">
        <f ca="1">IFERROR(IF((VLOOKUP($E190,'Org List'!$AT$10:$AV$188,3,FALSE))="","",(VLOOKUP($E190,'Org List'!$AT$10:$AV$188,3,FALSE))),"")</f>
        <v>NHS England Midlands And East (West Midlands)</v>
      </c>
      <c r="E190" s="101" t="str">
        <f t="shared" ca="1" si="5"/>
        <v>E08000031</v>
      </c>
      <c r="F190" s="103" t="str">
        <f ca="1">IF(E190="","",VLOOKUP(E190,'Org List'!$J$9:$K$488,2,0))</f>
        <v>Wolverhampton</v>
      </c>
      <c r="G190" s="130">
        <f ca="1">IFERROR(IF((VLOOKUP($E190,'NEA Backsheet'!$D$5:$CB$183,G$9,FALSE))="","",(VLOOKUP($E190,'NEA Backsheet'!$D$5:$CB$183,G$9,FALSE))),"")</f>
        <v>2840.3077040750263</v>
      </c>
      <c r="H190" s="131">
        <f ca="1">IFERROR(IF((VLOOKUP($E190,'NEA Backsheet'!$D$5:$CB$183,H$9,FALSE))="","",(VLOOKUP($E190,'NEA Backsheet'!$D$5:$CB$183,H$9,FALSE))),"")</f>
        <v>2694.617910642281</v>
      </c>
      <c r="I190" s="131">
        <f ca="1">IFERROR(IF((VLOOKUP($E190,'NEA Backsheet'!$D$5:$CB$183,I$9,FALSE))="","",(VLOOKUP($E190,'NEA Backsheet'!$D$5:$CB$183,I$9,FALSE))),"")</f>
        <v>2791.5748688522685</v>
      </c>
      <c r="J190" s="132">
        <f ca="1">IFERROR(IF((VLOOKUP($E190,'NEA Backsheet'!$D$5:$CB$183,J$9,FALSE))="","",(VLOOKUP($E190,'NEA Backsheet'!$D$5:$CB$183,J$9,FALSE))),"")</f>
        <v>2724.9388398713691</v>
      </c>
      <c r="K190" s="130">
        <f ca="1">IFERROR(IF((VLOOKUP($E190,'NEA Backsheet'!$D$5:$CB$183,K$9,FALSE))="","",(VLOOKUP($E190,'NEA Backsheet'!$D$5:$CB$183,K$9,FALSE))),"")</f>
        <v>0</v>
      </c>
      <c r="L190" s="131">
        <f ca="1">IFERROR(IF((VLOOKUP($E190,'NEA Backsheet'!$D$5:$CB$183,L$9,FALSE))="","",(VLOOKUP($E190,'NEA Backsheet'!$D$5:$CB$183,L$9,FALSE))),"")</f>
        <v>0</v>
      </c>
      <c r="M190" s="131">
        <f ca="1">IFERROR(IF((VLOOKUP($E190,'NEA Backsheet'!$D$5:$CB$183,M$9,FALSE))="","",(VLOOKUP($E190,'NEA Backsheet'!$D$5:$CB$183,M$9,FALSE))),"")</f>
        <v>0</v>
      </c>
      <c r="N190" s="133">
        <f ca="1">IFERROR(IF((VLOOKUP($E190,'NEA Backsheet'!$D$5:$CB$183,N$9,FALSE))="","",(VLOOKUP($E190,'NEA Backsheet'!$D$5:$CB$183,N$9,FALSE))),"")</f>
        <v>0</v>
      </c>
      <c r="O190" s="141">
        <f ca="1">IFERROR(IF((VLOOKUP($E190,'NEA Backsheet'!$D$5:$CB$183,O$9,FALSE))="","",(VLOOKUP($E190,'NEA Backsheet'!$D$5:$CB$183,O$9,FALSE))),"")</f>
        <v>2703.5593974110457</v>
      </c>
      <c r="P190" s="134">
        <f ca="1">IFERROR(IF((VLOOKUP($E190,'NEA Backsheet'!$D$5:$CB$183,P$9,FALSE))="","",(VLOOKUP($E190,'NEA Backsheet'!$D$5:$CB$183,P$9,FALSE))),"")</f>
        <v>0</v>
      </c>
      <c r="Q190" s="131">
        <f ca="1">IFERROR(IF((VLOOKUP($E190,'NEA Backsheet'!$D$5:$CB$183,Q$9,FALSE))="","",(VLOOKUP($E190,'NEA Backsheet'!$D$5:$CB$183,Q$9,FALSE))),"")</f>
        <v>0</v>
      </c>
      <c r="R190" s="133">
        <f ca="1">IFERROR(IF((VLOOKUP($E190,'NEA Backsheet'!$D$5:$CB$183,R$9,FALSE))="","",(VLOOKUP($E190,'NEA Backsheet'!$D$5:$CB$183,R$9,FALSE))),"")</f>
        <v>0</v>
      </c>
    </row>
    <row r="191" spans="1:18" ht="15" customHeight="1" x14ac:dyDescent="0.3">
      <c r="A191" s="60">
        <v>177</v>
      </c>
      <c r="B191" s="101" t="str">
        <f ca="1">IFERROR(IF((VLOOKUP($E191,'Org List'!$AJ$10:$AL$188,3,FALSE))="","",(VLOOKUP($E191,'Org List'!$AJ$10:$AL$188,3,FALSE))),"")</f>
        <v>Midlands and East of England Commissioning Region</v>
      </c>
      <c r="C191" s="102" t="str">
        <f ca="1">IFERROR(IF((VLOOKUP($E191,'Org List'!$AO$10:$AQ$188,3,FALSE))="","",(VLOOKUP($E191,'Org List'!$AO$10:$AQ$188,3,FALSE))),"")</f>
        <v>West Midlands Region</v>
      </c>
      <c r="D191" s="123" t="str">
        <f ca="1">IFERROR(IF((VLOOKUP($E191,'Org List'!$AT$10:$AV$188,3,FALSE))="","",(VLOOKUP($E191,'Org List'!$AT$10:$AV$188,3,FALSE))),"")</f>
        <v>NHS England Midlands And East (West Midlands)</v>
      </c>
      <c r="E191" s="101" t="str">
        <f t="shared" ca="1" si="5"/>
        <v>E10000034</v>
      </c>
      <c r="F191" s="103" t="str">
        <f ca="1">IF(E191="","",VLOOKUP(E191,'Org List'!$J$9:$K$488,2,0))</f>
        <v>Worcestershire</v>
      </c>
      <c r="G191" s="130">
        <f ca="1">IFERROR(IF((VLOOKUP($E191,'NEA Backsheet'!$D$5:$CB$183,G$9,FALSE))="","",(VLOOKUP($E191,'NEA Backsheet'!$D$5:$CB$183,G$9,FALSE))),"")</f>
        <v>2396.426724045315</v>
      </c>
      <c r="H191" s="131">
        <f ca="1">IFERROR(IF((VLOOKUP($E191,'NEA Backsheet'!$D$5:$CB$183,H$9,FALSE))="","",(VLOOKUP($E191,'NEA Backsheet'!$D$5:$CB$183,H$9,FALSE))),"")</f>
        <v>2298.5252200239338</v>
      </c>
      <c r="I191" s="131">
        <f ca="1">IFERROR(IF((VLOOKUP($E191,'NEA Backsheet'!$D$5:$CB$183,I$9,FALSE))="","",(VLOOKUP($E191,'NEA Backsheet'!$D$5:$CB$183,I$9,FALSE))),"")</f>
        <v>2415.583091102475</v>
      </c>
      <c r="J191" s="132">
        <f ca="1">IFERROR(IF((VLOOKUP($E191,'NEA Backsheet'!$D$5:$CB$183,J$9,FALSE))="","",(VLOOKUP($E191,'NEA Backsheet'!$D$5:$CB$183,J$9,FALSE))),"")</f>
        <v>2338.8081081285072</v>
      </c>
      <c r="K191" s="130">
        <f ca="1">IFERROR(IF((VLOOKUP($E191,'NEA Backsheet'!$D$5:$CB$183,K$9,FALSE))="","",(VLOOKUP($E191,'NEA Backsheet'!$D$5:$CB$183,K$9,FALSE))),"")</f>
        <v>0</v>
      </c>
      <c r="L191" s="131">
        <f ca="1">IFERROR(IF((VLOOKUP($E191,'NEA Backsheet'!$D$5:$CB$183,L$9,FALSE))="","",(VLOOKUP($E191,'NEA Backsheet'!$D$5:$CB$183,L$9,FALSE))),"")</f>
        <v>0</v>
      </c>
      <c r="M191" s="131">
        <f ca="1">IFERROR(IF((VLOOKUP($E191,'NEA Backsheet'!$D$5:$CB$183,M$9,FALSE))="","",(VLOOKUP($E191,'NEA Backsheet'!$D$5:$CB$183,M$9,FALSE))),"")</f>
        <v>0</v>
      </c>
      <c r="N191" s="133">
        <f ca="1">IFERROR(IF((VLOOKUP($E191,'NEA Backsheet'!$D$5:$CB$183,N$9,FALSE))="","",(VLOOKUP($E191,'NEA Backsheet'!$D$5:$CB$183,N$9,FALSE))),"")</f>
        <v>0</v>
      </c>
      <c r="O191" s="141">
        <f ca="1">IFERROR(IF((VLOOKUP($E191,'NEA Backsheet'!$D$5:$CB$183,O$9,FALSE))="","",(VLOOKUP($E191,'NEA Backsheet'!$D$5:$CB$183,O$9,FALSE))),"")</f>
        <v>2436.1686346851875</v>
      </c>
      <c r="P191" s="134">
        <f ca="1">IFERROR(IF((VLOOKUP($E191,'NEA Backsheet'!$D$5:$CB$183,P$9,FALSE))="","",(VLOOKUP($E191,'NEA Backsheet'!$D$5:$CB$183,P$9,FALSE))),"")</f>
        <v>0</v>
      </c>
      <c r="Q191" s="131">
        <f ca="1">IFERROR(IF((VLOOKUP($E191,'NEA Backsheet'!$D$5:$CB$183,Q$9,FALSE))="","",(VLOOKUP($E191,'NEA Backsheet'!$D$5:$CB$183,Q$9,FALSE))),"")</f>
        <v>0</v>
      </c>
      <c r="R191" s="133">
        <f ca="1">IFERROR(IF((VLOOKUP($E191,'NEA Backsheet'!$D$5:$CB$183,R$9,FALSE))="","",(VLOOKUP($E191,'NEA Backsheet'!$D$5:$CB$183,R$9,FALSE))),"")</f>
        <v>0</v>
      </c>
    </row>
    <row r="192" spans="1:18" ht="15" customHeight="1" thickBot="1" x14ac:dyDescent="0.35">
      <c r="A192" s="60">
        <v>178</v>
      </c>
      <c r="B192" s="104" t="str">
        <f ca="1">IFERROR(IF((VLOOKUP($E192,'Org List'!$AJ$10:$AL$188,3,FALSE))="","",(VLOOKUP($E192,'Org List'!$AJ$10:$AL$188,3,FALSE))),"")</f>
        <v>North of England Commissioning Region</v>
      </c>
      <c r="C192" s="105" t="str">
        <f ca="1">IFERROR(IF((VLOOKUP($E192,'Org List'!$AO$10:$AQ$188,3,FALSE))="","",(VLOOKUP($E192,'Org List'!$AO$10:$AQ$188,3,FALSE))),"")</f>
        <v>Yorkshire and The Humber Region</v>
      </c>
      <c r="D192" s="124" t="str">
        <f ca="1">IFERROR(IF((VLOOKUP($E192,'Org List'!$AT$10:$AV$188,3,FALSE))="","",(VLOOKUP($E192,'Org List'!$AT$10:$AV$188,3,FALSE))),"")</f>
        <v>NHS England North (Yorkshire And Humber)</v>
      </c>
      <c r="E192" s="104" t="str">
        <f t="shared" ca="1" si="5"/>
        <v>E06000014</v>
      </c>
      <c r="F192" s="106" t="str">
        <f ca="1">IF(E192="","",VLOOKUP(E192,'Org List'!$J$9:$K$488,2,0))</f>
        <v>York</v>
      </c>
      <c r="G192" s="135">
        <f ca="1">IFERROR(IF((VLOOKUP($E192,'NEA Backsheet'!$D$5:$CB$183,G$9,FALSE))="","",(VLOOKUP($E192,'NEA Backsheet'!$D$5:$CB$183,G$9,FALSE))),"")</f>
        <v>2723.7229828453628</v>
      </c>
      <c r="H192" s="136">
        <f ca="1">IFERROR(IF((VLOOKUP($E192,'NEA Backsheet'!$D$5:$CB$183,H$9,FALSE))="","",(VLOOKUP($E192,'NEA Backsheet'!$D$5:$CB$183,H$9,FALSE))),"")</f>
        <v>2647.2291369180848</v>
      </c>
      <c r="I192" s="136">
        <f ca="1">IFERROR(IF((VLOOKUP($E192,'NEA Backsheet'!$D$5:$CB$183,I$9,FALSE))="","",(VLOOKUP($E192,'NEA Backsheet'!$D$5:$CB$183,I$9,FALSE))),"")</f>
        <v>2869.6344708693414</v>
      </c>
      <c r="J192" s="137">
        <f ca="1">IFERROR(IF((VLOOKUP($E192,'NEA Backsheet'!$D$5:$CB$183,J$9,FALSE))="","",(VLOOKUP($E192,'NEA Backsheet'!$D$5:$CB$183,J$9,FALSE))),"")</f>
        <v>2838.5894658029001</v>
      </c>
      <c r="K192" s="135">
        <f ca="1">IFERROR(IF((VLOOKUP($E192,'NEA Backsheet'!$D$5:$CB$183,K$9,FALSE))="","",(VLOOKUP($E192,'NEA Backsheet'!$D$5:$CB$183,K$9,FALSE))),"")</f>
        <v>0</v>
      </c>
      <c r="L192" s="136">
        <f ca="1">IFERROR(IF((VLOOKUP($E192,'NEA Backsheet'!$D$5:$CB$183,L$9,FALSE))="","",(VLOOKUP($E192,'NEA Backsheet'!$D$5:$CB$183,L$9,FALSE))),"")</f>
        <v>0</v>
      </c>
      <c r="M192" s="136">
        <f ca="1">IFERROR(IF((VLOOKUP($E192,'NEA Backsheet'!$D$5:$CB$183,M$9,FALSE))="","",(VLOOKUP($E192,'NEA Backsheet'!$D$5:$CB$183,M$9,FALSE))),"")</f>
        <v>0</v>
      </c>
      <c r="N192" s="138">
        <f ca="1">IFERROR(IF((VLOOKUP($E192,'NEA Backsheet'!$D$5:$CB$183,N$9,FALSE))="","",(VLOOKUP($E192,'NEA Backsheet'!$D$5:$CB$183,N$9,FALSE))),"")</f>
        <v>0</v>
      </c>
      <c r="O192" s="142">
        <f ca="1">IFERROR(IF((VLOOKUP($E192,'NEA Backsheet'!$D$5:$CB$183,O$9,FALSE))="","",(VLOOKUP($E192,'NEA Backsheet'!$D$5:$CB$183,O$9,FALSE))),"")</f>
        <v>2868.4548767084552</v>
      </c>
      <c r="P192" s="139">
        <f ca="1">IFERROR(IF((VLOOKUP($E192,'NEA Backsheet'!$D$5:$CB$183,P$9,FALSE))="","",(VLOOKUP($E192,'NEA Backsheet'!$D$5:$CB$183,P$9,FALSE))),"")</f>
        <v>0</v>
      </c>
      <c r="Q192" s="136">
        <f ca="1">IFERROR(IF((VLOOKUP($E192,'NEA Backsheet'!$D$5:$CB$183,Q$9,FALSE))="","",(VLOOKUP($E192,'NEA Backsheet'!$D$5:$CB$183,Q$9,FALSE))),"")</f>
        <v>0</v>
      </c>
      <c r="R192" s="138">
        <f ca="1">IFERROR(IF((VLOOKUP($E192,'NEA Backsheet'!$D$5:$CB$183,R$9,FALSE))="","",(VLOOKUP($E192,'NEA Backsheet'!$D$5:$CB$183,R$9,FALSE))),"")</f>
        <v>0</v>
      </c>
    </row>
    <row r="194" spans="1:21" s="179" customFormat="1" x14ac:dyDescent="0.3">
      <c r="A194" s="39"/>
      <c r="B194" s="39"/>
      <c r="C194" s="39"/>
      <c r="D194" s="39"/>
      <c r="E194" s="40" t="s">
        <v>1125</v>
      </c>
      <c r="F194" s="39"/>
      <c r="G194" s="39"/>
      <c r="H194" s="39"/>
      <c r="I194" s="39"/>
      <c r="J194" s="39"/>
      <c r="K194" s="39"/>
      <c r="L194" s="39"/>
      <c r="M194" s="39"/>
      <c r="N194" s="39"/>
      <c r="O194" s="39"/>
      <c r="P194" s="39"/>
      <c r="Q194" s="39"/>
      <c r="R194" s="39"/>
      <c r="S194" s="39"/>
      <c r="U194" s="1"/>
    </row>
    <row r="196" spans="1:21" x14ac:dyDescent="0.3">
      <c r="E196" s="266" t="s">
        <v>1127</v>
      </c>
      <c r="F196" s="266"/>
      <c r="G196" s="266"/>
    </row>
  </sheetData>
  <sheetProtection algorithmName="SHA-512" hashValue="NqYWYe3jP0TVDf/rdDwYEEqfLOSHwr6MUtQBcxCDvFfC3E2fYzxU098W5ZDRNfAEPU/cDkNeGTcZMsGqhUl11Q==" saltValue="eSpBM68SFohDN/Bm+sNDAQ==" spinCount="100000" sheet="1" objects="1" scenarios="1"/>
  <mergeCells count="11">
    <mergeCell ref="E196:G196"/>
    <mergeCell ref="O11:R12"/>
    <mergeCell ref="B1:L1"/>
    <mergeCell ref="B2:L2"/>
    <mergeCell ref="B11:B13"/>
    <mergeCell ref="C11:C13"/>
    <mergeCell ref="D11:D13"/>
    <mergeCell ref="E11:E13"/>
    <mergeCell ref="F11:F13"/>
    <mergeCell ref="G11:J12"/>
    <mergeCell ref="K11:N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3"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1"/>
  <sheetViews>
    <sheetView showGridLines="0" zoomScale="70" zoomScaleNormal="70" workbookViewId="0">
      <selection activeCell="V16" sqref="V16"/>
    </sheetView>
  </sheetViews>
  <sheetFormatPr defaultColWidth="9.109375" defaultRowHeight="14.4" outlineLevelCol="1" x14ac:dyDescent="0.3"/>
  <cols>
    <col min="1" max="1" width="4.6640625" style="183" customWidth="1"/>
    <col min="2" max="4" width="25.6640625" style="183" hidden="1" customWidth="1" outlineLevel="1"/>
    <col min="5" max="5" width="25.6640625" style="183" customWidth="1" collapsed="1"/>
    <col min="6" max="6" width="50.6640625" style="183" customWidth="1"/>
    <col min="7" max="18" width="17.6640625" style="183" customWidth="1"/>
    <col min="19" max="20" width="4.6640625" style="183" customWidth="1"/>
    <col min="21" max="21" width="9.109375" style="1" hidden="1" customWidth="1"/>
    <col min="22" max="22" width="4.6640625" style="183" customWidth="1"/>
    <col min="23" max="16384" width="9.109375" style="183"/>
  </cols>
  <sheetData>
    <row r="1" spans="1:21" ht="21" x14ac:dyDescent="0.4">
      <c r="A1" s="39"/>
      <c r="B1" s="210" t="s">
        <v>1718</v>
      </c>
      <c r="C1" s="210"/>
      <c r="D1" s="210"/>
      <c r="E1" s="210"/>
      <c r="F1" s="210"/>
      <c r="G1" s="210"/>
      <c r="H1" s="210"/>
      <c r="I1" s="210"/>
      <c r="J1" s="210"/>
      <c r="K1" s="210"/>
      <c r="L1" s="210"/>
      <c r="M1" s="39"/>
      <c r="N1" s="39"/>
      <c r="O1" s="39"/>
      <c r="P1" s="39"/>
      <c r="Q1" s="39"/>
      <c r="R1" s="39"/>
      <c r="S1" s="39"/>
    </row>
    <row r="2" spans="1:21" x14ac:dyDescent="0.3">
      <c r="A2" s="39"/>
      <c r="B2" s="211"/>
      <c r="C2" s="211"/>
      <c r="D2" s="211"/>
      <c r="E2" s="211"/>
      <c r="F2" s="211"/>
      <c r="G2" s="211"/>
      <c r="H2" s="211"/>
      <c r="I2" s="211"/>
      <c r="J2" s="211"/>
      <c r="K2" s="211"/>
      <c r="L2" s="211"/>
      <c r="M2" s="39"/>
      <c r="N2" s="39"/>
      <c r="O2" s="39"/>
      <c r="P2" s="39"/>
      <c r="Q2" s="39"/>
      <c r="R2" s="39"/>
      <c r="S2" s="39"/>
    </row>
    <row r="3" spans="1:21" x14ac:dyDescent="0.3">
      <c r="A3" s="39"/>
      <c r="B3" s="39"/>
      <c r="C3" s="39"/>
      <c r="D3" s="39"/>
      <c r="E3" s="39"/>
      <c r="F3" s="39"/>
      <c r="G3" s="39"/>
      <c r="H3" s="39"/>
      <c r="I3" s="39"/>
      <c r="J3" s="39"/>
      <c r="K3" s="39"/>
      <c r="L3" s="39"/>
      <c r="M3" s="39"/>
      <c r="N3" s="39"/>
      <c r="O3" s="39"/>
      <c r="P3" s="39"/>
      <c r="Q3" s="39"/>
      <c r="R3" s="39"/>
      <c r="S3" s="39"/>
    </row>
    <row r="4" spans="1:21" x14ac:dyDescent="0.3">
      <c r="A4" s="39"/>
      <c r="B4" s="39"/>
      <c r="C4" s="39"/>
      <c r="D4" s="39"/>
      <c r="E4" s="40" t="s">
        <v>1048</v>
      </c>
      <c r="F4" s="39"/>
      <c r="G4" s="41" t="str">
        <f ca="1">'Org List'!J7</f>
        <v>HWB</v>
      </c>
      <c r="H4" s="39"/>
      <c r="I4" s="39"/>
      <c r="J4" s="39"/>
      <c r="K4" s="39"/>
      <c r="L4" s="39"/>
      <c r="M4" s="39"/>
      <c r="N4" s="39"/>
      <c r="O4" s="39"/>
      <c r="P4" s="39"/>
      <c r="Q4" s="40" t="s">
        <v>1050</v>
      </c>
      <c r="R4" s="43" t="str">
        <f>Cover!C9</f>
        <v>Q1 2018/19</v>
      </c>
      <c r="S4" s="39"/>
      <c r="U4" s="1">
        <f ca="1">MATCH($G$4, 'Comms by AT'!$B:$B, 0)</f>
        <v>4</v>
      </c>
    </row>
    <row r="5" spans="1:21" x14ac:dyDescent="0.3">
      <c r="A5" s="39"/>
      <c r="B5" s="39"/>
      <c r="C5" s="39"/>
      <c r="D5" s="39"/>
      <c r="E5" s="39"/>
      <c r="F5" s="39"/>
      <c r="G5" s="39"/>
      <c r="H5" s="39"/>
      <c r="I5" s="39"/>
      <c r="J5" s="39"/>
      <c r="K5" s="39"/>
      <c r="L5" s="39"/>
      <c r="M5" s="39"/>
      <c r="N5" s="39"/>
      <c r="O5" s="39"/>
      <c r="P5" s="39"/>
      <c r="Q5" s="39"/>
      <c r="R5" s="39"/>
      <c r="S5" s="39"/>
      <c r="U5" s="1">
        <f ca="1">COUNTIF('Comms by AT'!$C:$C, $G$4)</f>
        <v>179</v>
      </c>
    </row>
    <row r="7" spans="1:21" x14ac:dyDescent="0.3">
      <c r="A7" s="39"/>
      <c r="B7" s="39"/>
      <c r="C7" s="39"/>
      <c r="D7" s="39"/>
      <c r="E7" s="40" t="s">
        <v>1049</v>
      </c>
      <c r="F7" s="39"/>
      <c r="G7" s="39"/>
      <c r="H7" s="39"/>
      <c r="I7" s="39"/>
      <c r="J7" s="39"/>
      <c r="K7" s="39"/>
      <c r="L7" s="39"/>
      <c r="M7" s="39"/>
      <c r="N7" s="39"/>
      <c r="O7" s="39"/>
      <c r="P7" s="39"/>
      <c r="Q7" s="39"/>
      <c r="R7" s="39"/>
      <c r="S7" s="39"/>
    </row>
    <row r="9" spans="1:21" s="1" customFormat="1" hidden="1" x14ac:dyDescent="0.3">
      <c r="G9" s="1">
        <v>4</v>
      </c>
      <c r="H9" s="1">
        <v>5</v>
      </c>
      <c r="I9" s="1">
        <v>6</v>
      </c>
      <c r="J9" s="1">
        <v>11</v>
      </c>
      <c r="K9" s="1">
        <v>16</v>
      </c>
      <c r="L9" s="1">
        <v>17</v>
      </c>
      <c r="M9" s="1">
        <v>18</v>
      </c>
      <c r="N9" s="1">
        <v>23</v>
      </c>
      <c r="O9" s="1">
        <v>28</v>
      </c>
      <c r="P9" s="1">
        <v>29</v>
      </c>
      <c r="Q9" s="1">
        <v>30</v>
      </c>
      <c r="R9" s="1">
        <v>35</v>
      </c>
    </row>
    <row r="10" spans="1:21" ht="15" thickBot="1" x14ac:dyDescent="0.35"/>
    <row r="11" spans="1:21" ht="15" customHeight="1" x14ac:dyDescent="0.3">
      <c r="B11" s="247" t="s">
        <v>1062</v>
      </c>
      <c r="C11" s="249" t="s">
        <v>1698</v>
      </c>
      <c r="D11" s="251" t="s">
        <v>1064</v>
      </c>
      <c r="E11" s="233" t="s">
        <v>221</v>
      </c>
      <c r="F11" s="263" t="s">
        <v>1051</v>
      </c>
      <c r="G11" s="244" t="s">
        <v>1721</v>
      </c>
      <c r="H11" s="245"/>
      <c r="I11" s="245"/>
      <c r="J11" s="246"/>
      <c r="K11" s="244" t="s">
        <v>1720</v>
      </c>
      <c r="L11" s="245"/>
      <c r="M11" s="245"/>
      <c r="N11" s="246"/>
      <c r="O11" s="244" t="s">
        <v>1719</v>
      </c>
      <c r="P11" s="245"/>
      <c r="Q11" s="245"/>
      <c r="R11" s="246"/>
    </row>
    <row r="12" spans="1:21" ht="15" thickBot="1" x14ac:dyDescent="0.35">
      <c r="B12" s="248"/>
      <c r="C12" s="250"/>
      <c r="D12" s="252"/>
      <c r="E12" s="234"/>
      <c r="F12" s="265"/>
      <c r="G12" s="90" t="s">
        <v>906</v>
      </c>
      <c r="H12" s="91" t="s">
        <v>907</v>
      </c>
      <c r="I12" s="89" t="s">
        <v>908</v>
      </c>
      <c r="J12" s="92" t="s">
        <v>910</v>
      </c>
      <c r="K12" s="90" t="s">
        <v>906</v>
      </c>
      <c r="L12" s="91" t="s">
        <v>907</v>
      </c>
      <c r="M12" s="89" t="s">
        <v>908</v>
      </c>
      <c r="N12" s="92" t="s">
        <v>910</v>
      </c>
      <c r="O12" s="90" t="s">
        <v>906</v>
      </c>
      <c r="P12" s="91" t="s">
        <v>907</v>
      </c>
      <c r="Q12" s="89" t="s">
        <v>908</v>
      </c>
      <c r="R12" s="92" t="s">
        <v>910</v>
      </c>
    </row>
    <row r="13" spans="1:21" ht="15" customHeight="1" x14ac:dyDescent="0.3">
      <c r="A13" s="60">
        <v>0</v>
      </c>
      <c r="B13" s="98" t="str">
        <f ca="1">IFERROR(IF((VLOOKUP($E13,'Org List'!$AJ$10:$AL$188,3,FALSE))="","",(VLOOKUP($E13,'Org List'!$AJ$10:$AL$188,3,FALSE))),"")</f>
        <v/>
      </c>
      <c r="C13" s="99" t="str">
        <f ca="1">IFERROR(IF((VLOOKUP($E13,'Org List'!$AO$10:$AQ$188,3,FALSE))="","",(VLOOKUP($E13,'Org List'!$AO$10:$AQ$188,3,FALSE))),"")</f>
        <v/>
      </c>
      <c r="D13" s="122" t="str">
        <f ca="1">IFERROR(IF((VLOOKUP($E13,'Org List'!$AT$10:$AV$188,3,FALSE))="","",(VLOOKUP($E13,'Org List'!$AT$10:$AV$188,3,FALSE))),"")</f>
        <v/>
      </c>
      <c r="E13" s="98" t="str">
        <f t="shared" ref="E13:E44" ca="1" si="0">IF($A13&gt;$U$5-1,"",INDIRECT("'Comms by AT'!D"&amp;$A13+$U$4))</f>
        <v>HWB</v>
      </c>
      <c r="F13" s="100" t="str">
        <f ca="1">IF(E13="","",VLOOKUP(E13,'Org List'!$J$9:$K$488,2,0))</f>
        <v>Health and Wellbeing Board</v>
      </c>
      <c r="G13" s="125">
        <f ca="1">IFERROR(IF((VLOOKUP($E13,'NEA Backsheet'!$D$5:$CB$183,G$9,FALSE))="","",(VLOOKUP($E13,'NEA Backsheet'!$D$5:$CB$183,G$9,FALSE))),"")</f>
        <v>465475</v>
      </c>
      <c r="H13" s="126">
        <f ca="1">IFERROR(IF((VLOOKUP($E13,'NEA Backsheet'!$D$5:$CB$183,H$9,FALSE))="","",(VLOOKUP($E13,'NEA Backsheet'!$D$5:$CB$183,H$9,FALSE))),"")</f>
        <v>492283</v>
      </c>
      <c r="I13" s="126">
        <f ca="1">IFERROR(IF((VLOOKUP($E13,'NEA Backsheet'!$D$5:$CB$183,I$9,FALSE))="","",(VLOOKUP($E13,'NEA Backsheet'!$D$5:$CB$183,I$9,FALSE))),"")</f>
        <v>477429.00000000029</v>
      </c>
      <c r="J13" s="127">
        <f ca="1">IFERROR(IF((VLOOKUP($E13,'NEA Backsheet'!$D$5:$CB$183,J$9,FALSE))="","",(VLOOKUP($E13,'NEA Backsheet'!$D$5:$CB$183,J$9,FALSE))),"")</f>
        <v>509081.99999999994</v>
      </c>
      <c r="K13" s="125">
        <f ca="1">IFERROR(IF((VLOOKUP($E13,'NEA Backsheet'!$D$5:$CB$183,K$9,FALSE))="","",(VLOOKUP($E13,'NEA Backsheet'!$D$5:$CB$183,K$9,FALSE))),"")</f>
        <v>998528.99999999965</v>
      </c>
      <c r="L13" s="126">
        <f ca="1">IFERROR(IF((VLOOKUP($E13,'NEA Backsheet'!$D$5:$CB$183,L$9,FALSE))="","",(VLOOKUP($E13,'NEA Backsheet'!$D$5:$CB$183,L$9,FALSE))),"")</f>
        <v>1042729.0000000002</v>
      </c>
      <c r="M13" s="126">
        <f ca="1">IFERROR(IF((VLOOKUP($E13,'NEA Backsheet'!$D$5:$CB$183,M$9,FALSE))="","",(VLOOKUP($E13,'NEA Backsheet'!$D$5:$CB$183,M$9,FALSE))),"")</f>
        <v>1049420.0000000005</v>
      </c>
      <c r="N13" s="128">
        <f ca="1">IFERROR(IF((VLOOKUP($E13,'NEA Backsheet'!$D$5:$CB$183,N$9,FALSE))="","",(VLOOKUP($E13,'NEA Backsheet'!$D$5:$CB$183,N$9,FALSE))),"")</f>
        <v>1031292</v>
      </c>
      <c r="O13" s="125">
        <f ca="1">IFERROR(IF((VLOOKUP($E13,'NEA Backsheet'!$D$5:$CB$183,O$9,FALSE))="","",(VLOOKUP($E13,'NEA Backsheet'!$D$5:$CB$183,O$9,FALSE))),"")</f>
        <v>1464004.0000000009</v>
      </c>
      <c r="P13" s="129">
        <f ca="1">IFERROR(IF((VLOOKUP($E13,'NEA Backsheet'!$D$5:$CB$183,P$9,FALSE))="","",(VLOOKUP($E13,'NEA Backsheet'!$D$5:$CB$183,P$9,FALSE))),"")</f>
        <v>1535012.0000000002</v>
      </c>
      <c r="Q13" s="126">
        <f ca="1">IFERROR(IF((VLOOKUP($E13,'NEA Backsheet'!$D$5:$CB$183,Q$9,FALSE))="","",(VLOOKUP($E13,'NEA Backsheet'!$D$5:$CB$183,Q$9,FALSE))),"")</f>
        <v>1526848.9999999998</v>
      </c>
      <c r="R13" s="128">
        <f ca="1">IFERROR(IF((VLOOKUP($E13,'NEA Backsheet'!$D$5:$CB$183,R$9,FALSE))="","",(VLOOKUP($E13,'NEA Backsheet'!$D$5:$CB$183,R$9,FALSE))),"")</f>
        <v>1540374</v>
      </c>
    </row>
    <row r="14" spans="1:21" ht="15" customHeight="1" x14ac:dyDescent="0.3">
      <c r="A14" s="60">
        <v>1</v>
      </c>
      <c r="B14" s="101" t="str">
        <f ca="1">IFERROR(IF((VLOOKUP($E14,'Org List'!$AJ$10:$AL$188,3,FALSE))="","",(VLOOKUP($E14,'Org List'!$AJ$10:$AL$188,3,FALSE))),"")</f>
        <v>North of England Commissioning Region</v>
      </c>
      <c r="C14" s="102" t="str">
        <f ca="1">IFERROR(IF((VLOOKUP($E14,'Org List'!$AO$10:$AQ$188,3,FALSE))="","",(VLOOKUP($E14,'Org List'!$AO$10:$AQ$188,3,FALSE))),"")</f>
        <v/>
      </c>
      <c r="D14" s="123" t="str">
        <f ca="1">IFERROR(IF((VLOOKUP($E14,'Org List'!$AT$10:$AV$188,3,FALSE))="","",(VLOOKUP($E14,'Org List'!$AT$10:$AV$188,3,FALSE))),"")</f>
        <v/>
      </c>
      <c r="E14" s="101" t="str">
        <f t="shared" ca="1" si="0"/>
        <v>Y54</v>
      </c>
      <c r="F14" s="103" t="str">
        <f ca="1">IF(E14="","",VLOOKUP(E14,'Org List'!$J$9:$K$488,2,0))</f>
        <v>North of England Commissioning Region</v>
      </c>
      <c r="G14" s="130">
        <f ca="1">IFERROR(IF((VLOOKUP($E14,'NEA Backsheet'!$D$5:$CB$183,G$9,FALSE))="","",(VLOOKUP($E14,'NEA Backsheet'!$D$5:$CB$183,G$9,FALSE))),"")</f>
        <v>143747.55125455005</v>
      </c>
      <c r="H14" s="131">
        <f ca="1">IFERROR(IF((VLOOKUP($E14,'NEA Backsheet'!$D$5:$CB$183,H$9,FALSE))="","",(VLOOKUP($E14,'NEA Backsheet'!$D$5:$CB$183,H$9,FALSE))),"")</f>
        <v>156368.9723854922</v>
      </c>
      <c r="I14" s="131">
        <f ca="1">IFERROR(IF((VLOOKUP($E14,'NEA Backsheet'!$D$5:$CB$183,I$9,FALSE))="","",(VLOOKUP($E14,'NEA Backsheet'!$D$5:$CB$183,I$9,FALSE))),"")</f>
        <v>150217.53461526864</v>
      </c>
      <c r="J14" s="132">
        <f ca="1">IFERROR(IF((VLOOKUP($E14,'NEA Backsheet'!$D$5:$CB$183,J$9,FALSE))="","",(VLOOKUP($E14,'NEA Backsheet'!$D$5:$CB$183,J$9,FALSE))),"")</f>
        <v>159220.57873129551</v>
      </c>
      <c r="K14" s="130">
        <f ca="1">IFERROR(IF((VLOOKUP($E14,'NEA Backsheet'!$D$5:$CB$183,K$9,FALSE))="","",(VLOOKUP($E14,'NEA Backsheet'!$D$5:$CB$183,K$9,FALSE))),"")</f>
        <v>308567.11560091603</v>
      </c>
      <c r="L14" s="131">
        <f ca="1">IFERROR(IF((VLOOKUP($E14,'NEA Backsheet'!$D$5:$CB$183,L$9,FALSE))="","",(VLOOKUP($E14,'NEA Backsheet'!$D$5:$CB$183,L$9,FALSE))),"")</f>
        <v>324448.47927672678</v>
      </c>
      <c r="M14" s="131">
        <f ca="1">IFERROR(IF((VLOOKUP($E14,'NEA Backsheet'!$D$5:$CB$183,M$9,FALSE))="","",(VLOOKUP($E14,'NEA Backsheet'!$D$5:$CB$183,M$9,FALSE))),"")</f>
        <v>323734.34086801013</v>
      </c>
      <c r="N14" s="133">
        <f ca="1">IFERROR(IF((VLOOKUP($E14,'NEA Backsheet'!$D$5:$CB$183,N$9,FALSE))="","",(VLOOKUP($E14,'NEA Backsheet'!$D$5:$CB$183,N$9,FALSE))),"")</f>
        <v>317376.02488677419</v>
      </c>
      <c r="O14" s="130">
        <f ca="1">IFERROR(IF((VLOOKUP($E14,'NEA Backsheet'!$D$5:$CB$183,O$9,FALSE))="","",(VLOOKUP($E14,'NEA Backsheet'!$D$5:$CB$183,O$9,FALSE))),"")</f>
        <v>452314.66685546609</v>
      </c>
      <c r="P14" s="134">
        <f ca="1">IFERROR(IF((VLOOKUP($E14,'NEA Backsheet'!$D$5:$CB$183,P$9,FALSE))="","",(VLOOKUP($E14,'NEA Backsheet'!$D$5:$CB$183,P$9,FALSE))),"")</f>
        <v>480817.45166221901</v>
      </c>
      <c r="Q14" s="131">
        <f ca="1">IFERROR(IF((VLOOKUP($E14,'NEA Backsheet'!$D$5:$CB$183,Q$9,FALSE))="","",(VLOOKUP($E14,'NEA Backsheet'!$D$5:$CB$183,Q$9,FALSE))),"")</f>
        <v>473951.87548327877</v>
      </c>
      <c r="R14" s="133">
        <f ca="1">IFERROR(IF((VLOOKUP($E14,'NEA Backsheet'!$D$5:$CB$183,R$9,FALSE))="","",(VLOOKUP($E14,'NEA Backsheet'!$D$5:$CB$183,R$9,FALSE))),"")</f>
        <v>476596.60361806961</v>
      </c>
    </row>
    <row r="15" spans="1:21" ht="15" customHeight="1" x14ac:dyDescent="0.3">
      <c r="A15" s="60">
        <v>2</v>
      </c>
      <c r="B15" s="101" t="str">
        <f ca="1">IFERROR(IF((VLOOKUP($E15,'Org List'!$AJ$10:$AL$188,3,FALSE))="","",(VLOOKUP($E15,'Org List'!$AJ$10:$AL$188,3,FALSE))),"")</f>
        <v>Midlands and East of England Commissioning Region</v>
      </c>
      <c r="C15" s="102" t="str">
        <f ca="1">IFERROR(IF((VLOOKUP($E15,'Org List'!$AO$10:$AQ$188,3,FALSE))="","",(VLOOKUP($E15,'Org List'!$AO$10:$AQ$188,3,FALSE))),"")</f>
        <v/>
      </c>
      <c r="D15" s="123" t="str">
        <f ca="1">IFERROR(IF((VLOOKUP($E15,'Org List'!$AT$10:$AV$188,3,FALSE))="","",(VLOOKUP($E15,'Org List'!$AT$10:$AV$188,3,FALSE))),"")</f>
        <v/>
      </c>
      <c r="E15" s="101" t="str">
        <f t="shared" ca="1" si="0"/>
        <v>Y55</v>
      </c>
      <c r="F15" s="103" t="str">
        <f ca="1">IF(E15="","",VLOOKUP(E15,'Org List'!$J$9:$K$488,2,0))</f>
        <v>Midlands and East of England Commissioning Region</v>
      </c>
      <c r="G15" s="130">
        <f ca="1">IFERROR(IF((VLOOKUP($E15,'NEA Backsheet'!$D$5:$CB$183,G$9,FALSE))="","",(VLOOKUP($E15,'NEA Backsheet'!$D$5:$CB$183,G$9,FALSE))),"")</f>
        <v>140495.1111806804</v>
      </c>
      <c r="H15" s="131">
        <f ca="1">IFERROR(IF((VLOOKUP($E15,'NEA Backsheet'!$D$5:$CB$183,H$9,FALSE))="","",(VLOOKUP($E15,'NEA Backsheet'!$D$5:$CB$183,H$9,FALSE))),"")</f>
        <v>146249.6925034259</v>
      </c>
      <c r="I15" s="131">
        <f ca="1">IFERROR(IF((VLOOKUP($E15,'NEA Backsheet'!$D$5:$CB$183,I$9,FALSE))="","",(VLOOKUP($E15,'NEA Backsheet'!$D$5:$CB$183,I$9,FALSE))),"")</f>
        <v>142441.3091728219</v>
      </c>
      <c r="J15" s="132">
        <f ca="1">IFERROR(IF((VLOOKUP($E15,'NEA Backsheet'!$D$5:$CB$183,J$9,FALSE))="","",(VLOOKUP($E15,'NEA Backsheet'!$D$5:$CB$183,J$9,FALSE))),"")</f>
        <v>151131.05901164707</v>
      </c>
      <c r="K15" s="130">
        <f ca="1">IFERROR(IF((VLOOKUP($E15,'NEA Backsheet'!$D$5:$CB$183,K$9,FALSE))="","",(VLOOKUP($E15,'NEA Backsheet'!$D$5:$CB$183,K$9,FALSE))),"")</f>
        <v>313203.61435116961</v>
      </c>
      <c r="L15" s="131">
        <f ca="1">IFERROR(IF((VLOOKUP($E15,'NEA Backsheet'!$D$5:$CB$183,L$9,FALSE))="","",(VLOOKUP($E15,'NEA Backsheet'!$D$5:$CB$183,L$9,FALSE))),"")</f>
        <v>323708.36069759232</v>
      </c>
      <c r="M15" s="131">
        <f ca="1">IFERROR(IF((VLOOKUP($E15,'NEA Backsheet'!$D$5:$CB$183,M$9,FALSE))="","",(VLOOKUP($E15,'NEA Backsheet'!$D$5:$CB$183,M$9,FALSE))),"")</f>
        <v>328632.87453665002</v>
      </c>
      <c r="N15" s="133">
        <f ca="1">IFERROR(IF((VLOOKUP($E15,'NEA Backsheet'!$D$5:$CB$183,N$9,FALSE))="","",(VLOOKUP($E15,'NEA Backsheet'!$D$5:$CB$183,N$9,FALSE))),"")</f>
        <v>322999.37351563532</v>
      </c>
      <c r="O15" s="130">
        <f ca="1">IFERROR(IF((VLOOKUP($E15,'NEA Backsheet'!$D$5:$CB$183,O$9,FALSE))="","",(VLOOKUP($E15,'NEA Backsheet'!$D$5:$CB$183,O$9,FALSE))),"")</f>
        <v>453698.72553185001</v>
      </c>
      <c r="P15" s="134">
        <f ca="1">IFERROR(IF((VLOOKUP($E15,'NEA Backsheet'!$D$5:$CB$183,P$9,FALSE))="","",(VLOOKUP($E15,'NEA Backsheet'!$D$5:$CB$183,P$9,FALSE))),"")</f>
        <v>469958.05320101813</v>
      </c>
      <c r="Q15" s="131">
        <f ca="1">IFERROR(IF((VLOOKUP($E15,'NEA Backsheet'!$D$5:$CB$183,Q$9,FALSE))="","",(VLOOKUP($E15,'NEA Backsheet'!$D$5:$CB$183,Q$9,FALSE))),"")</f>
        <v>471074.18370947189</v>
      </c>
      <c r="R15" s="133">
        <f ca="1">IFERROR(IF((VLOOKUP($E15,'NEA Backsheet'!$D$5:$CB$183,R$9,FALSE))="","",(VLOOKUP($E15,'NEA Backsheet'!$D$5:$CB$183,R$9,FALSE))),"")</f>
        <v>474130.43252728233</v>
      </c>
    </row>
    <row r="16" spans="1:21" ht="15" customHeight="1" x14ac:dyDescent="0.3">
      <c r="A16" s="60">
        <v>3</v>
      </c>
      <c r="B16" s="101" t="str">
        <f ca="1">IFERROR(IF((VLOOKUP($E16,'Org List'!$AJ$10:$AL$188,3,FALSE))="","",(VLOOKUP($E16,'Org List'!$AJ$10:$AL$188,3,FALSE))),"")</f>
        <v>London Commissioning Region</v>
      </c>
      <c r="C16" s="102" t="str">
        <f ca="1">IFERROR(IF((VLOOKUP($E16,'Org List'!$AO$10:$AQ$188,3,FALSE))="","",(VLOOKUP($E16,'Org List'!$AO$10:$AQ$188,3,FALSE))),"")</f>
        <v/>
      </c>
      <c r="D16" s="123" t="str">
        <f ca="1">IFERROR(IF((VLOOKUP($E16,'Org List'!$AT$10:$AV$188,3,FALSE))="","",(VLOOKUP($E16,'Org List'!$AT$10:$AV$188,3,FALSE))),"")</f>
        <v/>
      </c>
      <c r="E16" s="101" t="str">
        <f t="shared" ca="1" si="0"/>
        <v>Y56</v>
      </c>
      <c r="F16" s="103" t="str">
        <f ca="1">IF(E16="","",VLOOKUP(E16,'Org List'!$J$9:$K$488,2,0))</f>
        <v>London Commissioning Region</v>
      </c>
      <c r="G16" s="130">
        <f ca="1">IFERROR(IF((VLOOKUP($E16,'NEA Backsheet'!$D$5:$CB$183,G$9,FALSE))="","",(VLOOKUP($E16,'NEA Backsheet'!$D$5:$CB$183,G$9,FALSE))),"")</f>
        <v>62429.875441087315</v>
      </c>
      <c r="H16" s="131">
        <f ca="1">IFERROR(IF((VLOOKUP($E16,'NEA Backsheet'!$D$5:$CB$183,H$9,FALSE))="","",(VLOOKUP($E16,'NEA Backsheet'!$D$5:$CB$183,H$9,FALSE))),"")</f>
        <v>64735.647566273699</v>
      </c>
      <c r="I16" s="131">
        <f ca="1">IFERROR(IF((VLOOKUP($E16,'NEA Backsheet'!$D$5:$CB$183,I$9,FALSE))="","",(VLOOKUP($E16,'NEA Backsheet'!$D$5:$CB$183,I$9,FALSE))),"")</f>
        <v>62993.741288577403</v>
      </c>
      <c r="J16" s="132">
        <f ca="1">IFERROR(IF((VLOOKUP($E16,'NEA Backsheet'!$D$5:$CB$183,J$9,FALSE))="","",(VLOOKUP($E16,'NEA Backsheet'!$D$5:$CB$183,J$9,FALSE))),"")</f>
        <v>68530.783814459224</v>
      </c>
      <c r="K16" s="130">
        <f ca="1">IFERROR(IF((VLOOKUP($E16,'NEA Backsheet'!$D$5:$CB$183,K$9,FALSE))="","",(VLOOKUP($E16,'NEA Backsheet'!$D$5:$CB$183,K$9,FALSE))),"")</f>
        <v>133376.24387698589</v>
      </c>
      <c r="L16" s="131">
        <f ca="1">IFERROR(IF((VLOOKUP($E16,'NEA Backsheet'!$D$5:$CB$183,L$9,FALSE))="","",(VLOOKUP($E16,'NEA Backsheet'!$D$5:$CB$183,L$9,FALSE))),"")</f>
        <v>139179.30842356462</v>
      </c>
      <c r="M16" s="131">
        <f ca="1">IFERROR(IF((VLOOKUP($E16,'NEA Backsheet'!$D$5:$CB$183,M$9,FALSE))="","",(VLOOKUP($E16,'NEA Backsheet'!$D$5:$CB$183,M$9,FALSE))),"")</f>
        <v>138820.16188111898</v>
      </c>
      <c r="N16" s="133">
        <f ca="1">IFERROR(IF((VLOOKUP($E16,'NEA Backsheet'!$D$5:$CB$183,N$9,FALSE))="","",(VLOOKUP($E16,'NEA Backsheet'!$D$5:$CB$183,N$9,FALSE))),"")</f>
        <v>135875.43917548694</v>
      </c>
      <c r="O16" s="130">
        <f ca="1">IFERROR(IF((VLOOKUP($E16,'NEA Backsheet'!$D$5:$CB$183,O$9,FALSE))="","",(VLOOKUP($E16,'NEA Backsheet'!$D$5:$CB$183,O$9,FALSE))),"")</f>
        <v>195806.11931807318</v>
      </c>
      <c r="P16" s="134">
        <f ca="1">IFERROR(IF((VLOOKUP($E16,'NEA Backsheet'!$D$5:$CB$183,P$9,FALSE))="","",(VLOOKUP($E16,'NEA Backsheet'!$D$5:$CB$183,P$9,FALSE))),"")</f>
        <v>203914.95598983837</v>
      </c>
      <c r="Q16" s="131">
        <f ca="1">IFERROR(IF((VLOOKUP($E16,'NEA Backsheet'!$D$5:$CB$183,Q$9,FALSE))="","",(VLOOKUP($E16,'NEA Backsheet'!$D$5:$CB$183,Q$9,FALSE))),"")</f>
        <v>201813.90316969634</v>
      </c>
      <c r="R16" s="133">
        <f ca="1">IFERROR(IF((VLOOKUP($E16,'NEA Backsheet'!$D$5:$CB$183,R$9,FALSE))="","",(VLOOKUP($E16,'NEA Backsheet'!$D$5:$CB$183,R$9,FALSE))),"")</f>
        <v>204406.22298994617</v>
      </c>
    </row>
    <row r="17" spans="1:18" ht="15" customHeight="1" x14ac:dyDescent="0.3">
      <c r="A17" s="60">
        <v>4</v>
      </c>
      <c r="B17" s="101" t="str">
        <f ca="1">IFERROR(IF((VLOOKUP($E17,'Org List'!$AJ$10:$AL$188,3,FALSE))="","",(VLOOKUP($E17,'Org List'!$AJ$10:$AL$188,3,FALSE))),"")</f>
        <v>South West England Commissioning Region</v>
      </c>
      <c r="C17" s="102" t="str">
        <f ca="1">IFERROR(IF((VLOOKUP($E17,'Org List'!$AO$10:$AQ$188,3,FALSE))="","",(VLOOKUP($E17,'Org List'!$AO$10:$AQ$188,3,FALSE))),"")</f>
        <v/>
      </c>
      <c r="D17" s="123" t="str">
        <f ca="1">IFERROR(IF((VLOOKUP($E17,'Org List'!$AT$10:$AV$188,3,FALSE))="","",(VLOOKUP($E17,'Org List'!$AT$10:$AV$188,3,FALSE))),"")</f>
        <v/>
      </c>
      <c r="E17" s="101" t="str">
        <f t="shared" ca="1" si="0"/>
        <v>Y58</v>
      </c>
      <c r="F17" s="103" t="str">
        <f ca="1">IF(E17="","",VLOOKUP(E17,'Org List'!$J$9:$K$488,2,0))</f>
        <v>South West England Commissioning Region</v>
      </c>
      <c r="G17" s="130">
        <f ca="1">IFERROR(IF((VLOOKUP($E17,'NEA Backsheet'!$D$5:$CB$183,G$9,FALSE))="","",(VLOOKUP($E17,'NEA Backsheet'!$D$5:$CB$183,G$9,FALSE))),"")</f>
        <v>46239.618813242108</v>
      </c>
      <c r="H17" s="131">
        <f ca="1">IFERROR(IF((VLOOKUP($E17,'NEA Backsheet'!$D$5:$CB$183,H$9,FALSE))="","",(VLOOKUP($E17,'NEA Backsheet'!$D$5:$CB$183,H$9,FALSE))),"")</f>
        <v>49144.934333288336</v>
      </c>
      <c r="I17" s="131">
        <f ca="1">IFERROR(IF((VLOOKUP($E17,'NEA Backsheet'!$D$5:$CB$183,I$9,FALSE))="","",(VLOOKUP($E17,'NEA Backsheet'!$D$5:$CB$183,I$9,FALSE))),"")</f>
        <v>47209.452417064633</v>
      </c>
      <c r="J17" s="132">
        <f ca="1">IFERROR(IF((VLOOKUP($E17,'NEA Backsheet'!$D$5:$CB$183,J$9,FALSE))="","",(VLOOKUP($E17,'NEA Backsheet'!$D$5:$CB$183,J$9,FALSE))),"")</f>
        <v>49629.693371235619</v>
      </c>
      <c r="K17" s="130">
        <f ca="1">IFERROR(IF((VLOOKUP($E17,'NEA Backsheet'!$D$5:$CB$183,K$9,FALSE))="","",(VLOOKUP($E17,'NEA Backsheet'!$D$5:$CB$183,K$9,FALSE))),"")</f>
        <v>100498.1968739173</v>
      </c>
      <c r="L17" s="131">
        <f ca="1">IFERROR(IF((VLOOKUP($E17,'NEA Backsheet'!$D$5:$CB$183,L$9,FALSE))="","",(VLOOKUP($E17,'NEA Backsheet'!$D$5:$CB$183,L$9,FALSE))),"")</f>
        <v>107099.98948516202</v>
      </c>
      <c r="M17" s="131">
        <f ca="1">IFERROR(IF((VLOOKUP($E17,'NEA Backsheet'!$D$5:$CB$183,M$9,FALSE))="","",(VLOOKUP($E17,'NEA Backsheet'!$D$5:$CB$183,M$9,FALSE))),"")</f>
        <v>109307.41453595315</v>
      </c>
      <c r="N17" s="133">
        <f ca="1">IFERROR(IF((VLOOKUP($E17,'NEA Backsheet'!$D$5:$CB$183,N$9,FALSE))="","",(VLOOKUP($E17,'NEA Backsheet'!$D$5:$CB$183,N$9,FALSE))),"")</f>
        <v>106499.85393430242</v>
      </c>
      <c r="O17" s="130">
        <f ca="1">IFERROR(IF((VLOOKUP($E17,'NEA Backsheet'!$D$5:$CB$183,O$9,FALSE))="","",(VLOOKUP($E17,'NEA Backsheet'!$D$5:$CB$183,O$9,FALSE))),"")</f>
        <v>146737.81568715943</v>
      </c>
      <c r="P17" s="134">
        <f ca="1">IFERROR(IF((VLOOKUP($E17,'NEA Backsheet'!$D$5:$CB$183,P$9,FALSE))="","",(VLOOKUP($E17,'NEA Backsheet'!$D$5:$CB$183,P$9,FALSE))),"")</f>
        <v>156244.92381845036</v>
      </c>
      <c r="Q17" s="131">
        <f ca="1">IFERROR(IF((VLOOKUP($E17,'NEA Backsheet'!$D$5:$CB$183,Q$9,FALSE))="","",(VLOOKUP($E17,'NEA Backsheet'!$D$5:$CB$183,Q$9,FALSE))),"")</f>
        <v>156516.8669530178</v>
      </c>
      <c r="R17" s="133">
        <f ca="1">IFERROR(IF((VLOOKUP($E17,'NEA Backsheet'!$D$5:$CB$183,R$9,FALSE))="","",(VLOOKUP($E17,'NEA Backsheet'!$D$5:$CB$183,R$9,FALSE))),"")</f>
        <v>156129.547305538</v>
      </c>
    </row>
    <row r="18" spans="1:18" ht="15" customHeight="1" x14ac:dyDescent="0.3">
      <c r="A18" s="60">
        <v>5</v>
      </c>
      <c r="B18" s="101" t="str">
        <f ca="1">IFERROR(IF((VLOOKUP($E18,'Org List'!$AJ$10:$AL$188,3,FALSE))="","",(VLOOKUP($E18,'Org List'!$AJ$10:$AL$188,3,FALSE))),"")</f>
        <v>South East England Commissioning Region</v>
      </c>
      <c r="C18" s="102" t="str">
        <f ca="1">IFERROR(IF((VLOOKUP($E18,'Org List'!$AO$10:$AQ$188,3,FALSE))="","",(VLOOKUP($E18,'Org List'!$AO$10:$AQ$188,3,FALSE))),"")</f>
        <v/>
      </c>
      <c r="D18" s="123" t="str">
        <f ca="1">IFERROR(IF((VLOOKUP($E18,'Org List'!$AT$10:$AV$188,3,FALSE))="","",(VLOOKUP($E18,'Org List'!$AT$10:$AV$188,3,FALSE))),"")</f>
        <v/>
      </c>
      <c r="E18" s="101" t="str">
        <f t="shared" ca="1" si="0"/>
        <v>Y59</v>
      </c>
      <c r="F18" s="103" t="str">
        <f ca="1">IF(E18="","",VLOOKUP(E18,'Org List'!$J$9:$K$488,2,0))</f>
        <v>South East England Commissioning Region</v>
      </c>
      <c r="G18" s="130">
        <f ca="1">IFERROR(IF((VLOOKUP($E18,'NEA Backsheet'!$D$5:$CB$183,G$9,FALSE))="","",(VLOOKUP($E18,'NEA Backsheet'!$D$5:$CB$183,G$9,FALSE))),"")</f>
        <v>72562.843310440163</v>
      </c>
      <c r="H18" s="131">
        <f ca="1">IFERROR(IF((VLOOKUP($E18,'NEA Backsheet'!$D$5:$CB$183,H$9,FALSE))="","",(VLOOKUP($E18,'NEA Backsheet'!$D$5:$CB$183,H$9,FALSE))),"")</f>
        <v>75783.753211519885</v>
      </c>
      <c r="I18" s="131">
        <f ca="1">IFERROR(IF((VLOOKUP($E18,'NEA Backsheet'!$D$5:$CB$183,I$9,FALSE))="","",(VLOOKUP($E18,'NEA Backsheet'!$D$5:$CB$183,I$9,FALSE))),"")</f>
        <v>74566.962506267402</v>
      </c>
      <c r="J18" s="132">
        <f ca="1">IFERROR(IF((VLOOKUP($E18,'NEA Backsheet'!$D$5:$CB$183,J$9,FALSE))="","",(VLOOKUP($E18,'NEA Backsheet'!$D$5:$CB$183,J$9,FALSE))),"")</f>
        <v>80569.885071362572</v>
      </c>
      <c r="K18" s="130">
        <f ca="1">IFERROR(IF((VLOOKUP($E18,'NEA Backsheet'!$D$5:$CB$183,K$9,FALSE))="","",(VLOOKUP($E18,'NEA Backsheet'!$D$5:$CB$183,K$9,FALSE))),"")</f>
        <v>142883.82929701105</v>
      </c>
      <c r="L18" s="131">
        <f ca="1">IFERROR(IF((VLOOKUP($E18,'NEA Backsheet'!$D$5:$CB$183,L$9,FALSE))="","",(VLOOKUP($E18,'NEA Backsheet'!$D$5:$CB$183,L$9,FALSE))),"")</f>
        <v>148292.86211695417</v>
      </c>
      <c r="M18" s="131">
        <f ca="1">IFERROR(IF((VLOOKUP($E18,'NEA Backsheet'!$D$5:$CB$183,M$9,FALSE))="","",(VLOOKUP($E18,'NEA Backsheet'!$D$5:$CB$183,M$9,FALSE))),"")</f>
        <v>148925.20817826779</v>
      </c>
      <c r="N18" s="133">
        <f ca="1">IFERROR(IF((VLOOKUP($E18,'NEA Backsheet'!$D$5:$CB$183,N$9,FALSE))="","",(VLOOKUP($E18,'NEA Backsheet'!$D$5:$CB$183,N$9,FALSE))),"")</f>
        <v>148541.3084878012</v>
      </c>
      <c r="O18" s="130">
        <f ca="1">IFERROR(IF((VLOOKUP($E18,'NEA Backsheet'!$D$5:$CB$183,O$9,FALSE))="","",(VLOOKUP($E18,'NEA Backsheet'!$D$5:$CB$183,O$9,FALSE))),"")</f>
        <v>215446.67260745124</v>
      </c>
      <c r="P18" s="134">
        <f ca="1">IFERROR(IF((VLOOKUP($E18,'NEA Backsheet'!$D$5:$CB$183,P$9,FALSE))="","",(VLOOKUP($E18,'NEA Backsheet'!$D$5:$CB$183,P$9,FALSE))),"")</f>
        <v>224076.61532847403</v>
      </c>
      <c r="Q18" s="131">
        <f ca="1">IFERROR(IF((VLOOKUP($E18,'NEA Backsheet'!$D$5:$CB$183,Q$9,FALSE))="","",(VLOOKUP($E18,'NEA Backsheet'!$D$5:$CB$183,Q$9,FALSE))),"")</f>
        <v>223492.17068453517</v>
      </c>
      <c r="R18" s="133">
        <f ca="1">IFERROR(IF((VLOOKUP($E18,'NEA Backsheet'!$D$5:$CB$183,R$9,FALSE))="","",(VLOOKUP($E18,'NEA Backsheet'!$D$5:$CB$183,R$9,FALSE))),"")</f>
        <v>229111.19355916383</v>
      </c>
    </row>
    <row r="19" spans="1:18" ht="15" customHeight="1" x14ac:dyDescent="0.3">
      <c r="A19" s="60">
        <v>6</v>
      </c>
      <c r="B19" s="101" t="str">
        <f ca="1">IFERROR(IF((VLOOKUP($E19,'Org List'!$AJ$10:$AL$188,3,FALSE))="","",(VLOOKUP($E19,'Org List'!$AJ$10:$AL$188,3,FALSE))),"")</f>
        <v/>
      </c>
      <c r="C19" s="102" t="str">
        <f ca="1">IFERROR(IF((VLOOKUP($E19,'Org List'!$AO$10:$AQ$188,3,FALSE))="","",(VLOOKUP($E19,'Org List'!$AO$10:$AQ$188,3,FALSE))),"")</f>
        <v>North East Region</v>
      </c>
      <c r="D19" s="123" t="str">
        <f ca="1">IFERROR(IF((VLOOKUP($E19,'Org List'!$AT$10:$AV$188,3,FALSE))="","",(VLOOKUP($E19,'Org List'!$AT$10:$AV$188,3,FALSE))),"")</f>
        <v/>
      </c>
      <c r="E19" s="101" t="str">
        <f t="shared" ca="1" si="0"/>
        <v>E12000001</v>
      </c>
      <c r="F19" s="103" t="str">
        <f ca="1">IF(E19="","",VLOOKUP(E19,'Org List'!$J$9:$K$488,2,0))</f>
        <v>North East Region</v>
      </c>
      <c r="G19" s="130">
        <f ca="1">IFERROR(IF((VLOOKUP($E19,'NEA Backsheet'!$D$5:$CB$183,G$9,FALSE))="","",(VLOOKUP($E19,'NEA Backsheet'!$D$5:$CB$183,G$9,FALSE))),"")</f>
        <v>26700.201376467056</v>
      </c>
      <c r="H19" s="131">
        <f ca="1">IFERROR(IF((VLOOKUP($E19,'NEA Backsheet'!$D$5:$CB$183,H$9,FALSE))="","",(VLOOKUP($E19,'NEA Backsheet'!$D$5:$CB$183,H$9,FALSE))),"")</f>
        <v>28270.66345682248</v>
      </c>
      <c r="I19" s="131">
        <f ca="1">IFERROR(IF((VLOOKUP($E19,'NEA Backsheet'!$D$5:$CB$183,I$9,FALSE))="","",(VLOOKUP($E19,'NEA Backsheet'!$D$5:$CB$183,I$9,FALSE))),"")</f>
        <v>27906.725332227677</v>
      </c>
      <c r="J19" s="132">
        <f ca="1">IFERROR(IF((VLOOKUP($E19,'NEA Backsheet'!$D$5:$CB$183,J$9,FALSE))="","",(VLOOKUP($E19,'NEA Backsheet'!$D$5:$CB$183,J$9,FALSE))),"")</f>
        <v>28837.268092593149</v>
      </c>
      <c r="K19" s="130">
        <f ca="1">IFERROR(IF((VLOOKUP($E19,'NEA Backsheet'!$D$5:$CB$183,K$9,FALSE))="","",(VLOOKUP($E19,'NEA Backsheet'!$D$5:$CB$183,K$9,FALSE))),"")</f>
        <v>53851.74315230448</v>
      </c>
      <c r="L19" s="131">
        <f ca="1">IFERROR(IF((VLOOKUP($E19,'NEA Backsheet'!$D$5:$CB$183,L$9,FALSE))="","",(VLOOKUP($E19,'NEA Backsheet'!$D$5:$CB$183,L$9,FALSE))),"")</f>
        <v>57028.058638274422</v>
      </c>
      <c r="M19" s="131">
        <f ca="1">IFERROR(IF((VLOOKUP($E19,'NEA Backsheet'!$D$5:$CB$183,M$9,FALSE))="","",(VLOOKUP($E19,'NEA Backsheet'!$D$5:$CB$183,M$9,FALSE))),"")</f>
        <v>56843.689468721801</v>
      </c>
      <c r="N19" s="133">
        <f ca="1">IFERROR(IF((VLOOKUP($E19,'NEA Backsheet'!$D$5:$CB$183,N$9,FALSE))="","",(VLOOKUP($E19,'NEA Backsheet'!$D$5:$CB$183,N$9,FALSE))),"")</f>
        <v>55369.577518227183</v>
      </c>
      <c r="O19" s="130">
        <f ca="1">IFERROR(IF((VLOOKUP($E19,'NEA Backsheet'!$D$5:$CB$183,O$9,FALSE))="","",(VLOOKUP($E19,'NEA Backsheet'!$D$5:$CB$183,O$9,FALSE))),"")</f>
        <v>80551.944528771521</v>
      </c>
      <c r="P19" s="134">
        <f ca="1">IFERROR(IF((VLOOKUP($E19,'NEA Backsheet'!$D$5:$CB$183,P$9,FALSE))="","",(VLOOKUP($E19,'NEA Backsheet'!$D$5:$CB$183,P$9,FALSE))),"")</f>
        <v>85298.722095096891</v>
      </c>
      <c r="Q19" s="131">
        <f ca="1">IFERROR(IF((VLOOKUP($E19,'NEA Backsheet'!$D$5:$CB$183,Q$9,FALSE))="","",(VLOOKUP($E19,'NEA Backsheet'!$D$5:$CB$183,Q$9,FALSE))),"")</f>
        <v>84750.414800949482</v>
      </c>
      <c r="R19" s="133">
        <f ca="1">IFERROR(IF((VLOOKUP($E19,'NEA Backsheet'!$D$5:$CB$183,R$9,FALSE))="","",(VLOOKUP($E19,'NEA Backsheet'!$D$5:$CB$183,R$9,FALSE))),"")</f>
        <v>84206.845610820339</v>
      </c>
    </row>
    <row r="20" spans="1:18" ht="15" customHeight="1" x14ac:dyDescent="0.3">
      <c r="A20" s="60">
        <v>7</v>
      </c>
      <c r="B20" s="101" t="str">
        <f ca="1">IFERROR(IF((VLOOKUP($E20,'Org List'!$AJ$10:$AL$188,3,FALSE))="","",(VLOOKUP($E20,'Org List'!$AJ$10:$AL$188,3,FALSE))),"")</f>
        <v/>
      </c>
      <c r="C20" s="102" t="str">
        <f ca="1">IFERROR(IF((VLOOKUP($E20,'Org List'!$AO$10:$AQ$188,3,FALSE))="","",(VLOOKUP($E20,'Org List'!$AO$10:$AQ$188,3,FALSE))),"")</f>
        <v>North West Region</v>
      </c>
      <c r="D20" s="123" t="str">
        <f ca="1">IFERROR(IF((VLOOKUP($E20,'Org List'!$AT$10:$AV$188,3,FALSE))="","",(VLOOKUP($E20,'Org List'!$AT$10:$AV$188,3,FALSE))),"")</f>
        <v/>
      </c>
      <c r="E20" s="101" t="str">
        <f t="shared" ca="1" si="0"/>
        <v>E12000002</v>
      </c>
      <c r="F20" s="103" t="str">
        <f ca="1">IF(E20="","",VLOOKUP(E20,'Org List'!$J$9:$K$488,2,0))</f>
        <v>North West Region</v>
      </c>
      <c r="G20" s="130">
        <f ca="1">IFERROR(IF((VLOOKUP($E20,'NEA Backsheet'!$D$5:$CB$183,G$9,FALSE))="","",(VLOOKUP($E20,'NEA Backsheet'!$D$5:$CB$183,G$9,FALSE))),"")</f>
        <v>74358.799008576243</v>
      </c>
      <c r="H20" s="131">
        <f ca="1">IFERROR(IF((VLOOKUP($E20,'NEA Backsheet'!$D$5:$CB$183,H$9,FALSE))="","",(VLOOKUP($E20,'NEA Backsheet'!$D$5:$CB$183,H$9,FALSE))),"")</f>
        <v>83299.341779969589</v>
      </c>
      <c r="I20" s="131">
        <f ca="1">IFERROR(IF((VLOOKUP($E20,'NEA Backsheet'!$D$5:$CB$183,I$9,FALSE))="","",(VLOOKUP($E20,'NEA Backsheet'!$D$5:$CB$183,I$9,FALSE))),"")</f>
        <v>78428.2753885329</v>
      </c>
      <c r="J20" s="132">
        <f ca="1">IFERROR(IF((VLOOKUP($E20,'NEA Backsheet'!$D$5:$CB$183,J$9,FALSE))="","",(VLOOKUP($E20,'NEA Backsheet'!$D$5:$CB$183,J$9,FALSE))),"")</f>
        <v>83653.836404799804</v>
      </c>
      <c r="K20" s="130">
        <f ca="1">IFERROR(IF((VLOOKUP($E20,'NEA Backsheet'!$D$5:$CB$183,K$9,FALSE))="","",(VLOOKUP($E20,'NEA Backsheet'!$D$5:$CB$183,K$9,FALSE))),"")</f>
        <v>149166.62107414339</v>
      </c>
      <c r="L20" s="131">
        <f ca="1">IFERROR(IF((VLOOKUP($E20,'NEA Backsheet'!$D$5:$CB$183,L$9,FALSE))="","",(VLOOKUP($E20,'NEA Backsheet'!$D$5:$CB$183,L$9,FALSE))),"")</f>
        <v>156702.67752529911</v>
      </c>
      <c r="M20" s="131">
        <f ca="1">IFERROR(IF((VLOOKUP($E20,'NEA Backsheet'!$D$5:$CB$183,M$9,FALSE))="","",(VLOOKUP($E20,'NEA Backsheet'!$D$5:$CB$183,M$9,FALSE))),"")</f>
        <v>156201.08087350134</v>
      </c>
      <c r="N20" s="133">
        <f ca="1">IFERROR(IF((VLOOKUP($E20,'NEA Backsheet'!$D$5:$CB$183,N$9,FALSE))="","",(VLOOKUP($E20,'NEA Backsheet'!$D$5:$CB$183,N$9,FALSE))),"")</f>
        <v>152726.38797264444</v>
      </c>
      <c r="O20" s="130">
        <f ca="1">IFERROR(IF((VLOOKUP($E20,'NEA Backsheet'!$D$5:$CB$183,O$9,FALSE))="","",(VLOOKUP($E20,'NEA Backsheet'!$D$5:$CB$183,O$9,FALSE))),"")</f>
        <v>223525.42008271962</v>
      </c>
      <c r="P20" s="134">
        <f ca="1">IFERROR(IF((VLOOKUP($E20,'NEA Backsheet'!$D$5:$CB$183,P$9,FALSE))="","",(VLOOKUP($E20,'NEA Backsheet'!$D$5:$CB$183,P$9,FALSE))),"")</f>
        <v>240002.01930526877</v>
      </c>
      <c r="Q20" s="131">
        <f ca="1">IFERROR(IF((VLOOKUP($E20,'NEA Backsheet'!$D$5:$CB$183,Q$9,FALSE))="","",(VLOOKUP($E20,'NEA Backsheet'!$D$5:$CB$183,Q$9,FALSE))),"")</f>
        <v>234629.35626203427</v>
      </c>
      <c r="R20" s="133">
        <f ca="1">IFERROR(IF((VLOOKUP($E20,'NEA Backsheet'!$D$5:$CB$183,R$9,FALSE))="","",(VLOOKUP($E20,'NEA Backsheet'!$D$5:$CB$183,R$9,FALSE))),"")</f>
        <v>236380.22437744422</v>
      </c>
    </row>
    <row r="21" spans="1:18" ht="15" customHeight="1" x14ac:dyDescent="0.3">
      <c r="A21" s="60">
        <v>8</v>
      </c>
      <c r="B21" s="101" t="str">
        <f ca="1">IFERROR(IF((VLOOKUP($E21,'Org List'!$AJ$10:$AL$188,3,FALSE))="","",(VLOOKUP($E21,'Org List'!$AJ$10:$AL$188,3,FALSE))),"")</f>
        <v/>
      </c>
      <c r="C21" s="102" t="str">
        <f ca="1">IFERROR(IF((VLOOKUP($E21,'Org List'!$AO$10:$AQ$188,3,FALSE))="","",(VLOOKUP($E21,'Org List'!$AO$10:$AQ$188,3,FALSE))),"")</f>
        <v>Yorkshire and The Humber Region</v>
      </c>
      <c r="D21" s="123" t="str">
        <f ca="1">IFERROR(IF((VLOOKUP($E21,'Org List'!$AT$10:$AV$188,3,FALSE))="","",(VLOOKUP($E21,'Org List'!$AT$10:$AV$188,3,FALSE))),"")</f>
        <v/>
      </c>
      <c r="E21" s="101" t="str">
        <f t="shared" ca="1" si="0"/>
        <v>E12000003</v>
      </c>
      <c r="F21" s="103" t="str">
        <f ca="1">IF(E21="","",VLOOKUP(E21,'Org List'!$J$9:$K$488,2,0))</f>
        <v>Yorkshire and The Humber Region</v>
      </c>
      <c r="G21" s="130">
        <f ca="1">IFERROR(IF((VLOOKUP($E21,'NEA Backsheet'!$D$5:$CB$183,G$9,FALSE))="","",(VLOOKUP($E21,'NEA Backsheet'!$D$5:$CB$183,G$9,FALSE))),"")</f>
        <v>42688.550869506711</v>
      </c>
      <c r="H21" s="131">
        <f ca="1">IFERROR(IF((VLOOKUP($E21,'NEA Backsheet'!$D$5:$CB$183,H$9,FALSE))="","",(VLOOKUP($E21,'NEA Backsheet'!$D$5:$CB$183,H$9,FALSE))),"")</f>
        <v>44798.967148700081</v>
      </c>
      <c r="I21" s="131">
        <f ca="1">IFERROR(IF((VLOOKUP($E21,'NEA Backsheet'!$D$5:$CB$183,I$9,FALSE))="","",(VLOOKUP($E21,'NEA Backsheet'!$D$5:$CB$183,I$9,FALSE))),"")</f>
        <v>43882.533894508088</v>
      </c>
      <c r="J21" s="132">
        <f ca="1">IFERROR(IF((VLOOKUP($E21,'NEA Backsheet'!$D$5:$CB$183,J$9,FALSE))="","",(VLOOKUP($E21,'NEA Backsheet'!$D$5:$CB$183,J$9,FALSE))),"")</f>
        <v>46729.474233902583</v>
      </c>
      <c r="K21" s="130">
        <f ca="1">IFERROR(IF((VLOOKUP($E21,'NEA Backsheet'!$D$5:$CB$183,K$9,FALSE))="","",(VLOOKUP($E21,'NEA Backsheet'!$D$5:$CB$183,K$9,FALSE))),"")</f>
        <v>105548.75137446819</v>
      </c>
      <c r="L21" s="131">
        <f ca="1">IFERROR(IF((VLOOKUP($E21,'NEA Backsheet'!$D$5:$CB$183,L$9,FALSE))="","",(VLOOKUP($E21,'NEA Backsheet'!$D$5:$CB$183,L$9,FALSE))),"")</f>
        <v>110717.74311315328</v>
      </c>
      <c r="M21" s="131">
        <f ca="1">IFERROR(IF((VLOOKUP($E21,'NEA Backsheet'!$D$5:$CB$183,M$9,FALSE))="","",(VLOOKUP($E21,'NEA Backsheet'!$D$5:$CB$183,M$9,FALSE))),"")</f>
        <v>110689.57052578688</v>
      </c>
      <c r="N21" s="133">
        <f ca="1">IFERROR(IF((VLOOKUP($E21,'NEA Backsheet'!$D$5:$CB$183,N$9,FALSE))="","",(VLOOKUP($E21,'NEA Backsheet'!$D$5:$CB$183,N$9,FALSE))),"")</f>
        <v>109280.05939590253</v>
      </c>
      <c r="O21" s="130">
        <f ca="1">IFERROR(IF((VLOOKUP($E21,'NEA Backsheet'!$D$5:$CB$183,O$9,FALSE))="","",(VLOOKUP($E21,'NEA Backsheet'!$D$5:$CB$183,O$9,FALSE))),"")</f>
        <v>148237.3022439749</v>
      </c>
      <c r="P21" s="134">
        <f ca="1">IFERROR(IF((VLOOKUP($E21,'NEA Backsheet'!$D$5:$CB$183,P$9,FALSE))="","",(VLOOKUP($E21,'NEA Backsheet'!$D$5:$CB$183,P$9,FALSE))),"")</f>
        <v>155516.71026185335</v>
      </c>
      <c r="Q21" s="131">
        <f ca="1">IFERROR(IF((VLOOKUP($E21,'NEA Backsheet'!$D$5:$CB$183,Q$9,FALSE))="","",(VLOOKUP($E21,'NEA Backsheet'!$D$5:$CB$183,Q$9,FALSE))),"")</f>
        <v>154572.10442029499</v>
      </c>
      <c r="R21" s="133">
        <f ca="1">IFERROR(IF((VLOOKUP($E21,'NEA Backsheet'!$D$5:$CB$183,R$9,FALSE))="","",(VLOOKUP($E21,'NEA Backsheet'!$D$5:$CB$183,R$9,FALSE))),"")</f>
        <v>156009.53362980511</v>
      </c>
    </row>
    <row r="22" spans="1:18" ht="15" customHeight="1" x14ac:dyDescent="0.3">
      <c r="A22" s="60">
        <v>9</v>
      </c>
      <c r="B22" s="101" t="str">
        <f ca="1">IFERROR(IF((VLOOKUP($E22,'Org List'!$AJ$10:$AL$188,3,FALSE))="","",(VLOOKUP($E22,'Org List'!$AJ$10:$AL$188,3,FALSE))),"")</f>
        <v/>
      </c>
      <c r="C22" s="102" t="str">
        <f ca="1">IFERROR(IF((VLOOKUP($E22,'Org List'!$AO$10:$AQ$188,3,FALSE))="","",(VLOOKUP($E22,'Org List'!$AO$10:$AQ$188,3,FALSE))),"")</f>
        <v>East Midlands Region</v>
      </c>
      <c r="D22" s="123" t="str">
        <f ca="1">IFERROR(IF((VLOOKUP($E22,'Org List'!$AT$10:$AV$188,3,FALSE))="","",(VLOOKUP($E22,'Org List'!$AT$10:$AV$188,3,FALSE))),"")</f>
        <v/>
      </c>
      <c r="E22" s="101" t="str">
        <f t="shared" ca="1" si="0"/>
        <v>E12000004</v>
      </c>
      <c r="F22" s="103" t="str">
        <f ca="1">IF(E22="","",VLOOKUP(E22,'Org List'!$J$9:$K$488,2,0))</f>
        <v>East Midlands Region</v>
      </c>
      <c r="G22" s="130">
        <f ca="1">IFERROR(IF((VLOOKUP($E22,'NEA Backsheet'!$D$5:$CB$183,G$9,FALSE))="","",(VLOOKUP($E22,'NEA Backsheet'!$D$5:$CB$183,G$9,FALSE))),"")</f>
        <v>37667.212349586625</v>
      </c>
      <c r="H22" s="131">
        <f ca="1">IFERROR(IF((VLOOKUP($E22,'NEA Backsheet'!$D$5:$CB$183,H$9,FALSE))="","",(VLOOKUP($E22,'NEA Backsheet'!$D$5:$CB$183,H$9,FALSE))),"")</f>
        <v>39803.443289133902</v>
      </c>
      <c r="I22" s="131">
        <f ca="1">IFERROR(IF((VLOOKUP($E22,'NEA Backsheet'!$D$5:$CB$183,I$9,FALSE))="","",(VLOOKUP($E22,'NEA Backsheet'!$D$5:$CB$183,I$9,FALSE))),"")</f>
        <v>38269.565121913161</v>
      </c>
      <c r="J22" s="132">
        <f ca="1">IFERROR(IF((VLOOKUP($E22,'NEA Backsheet'!$D$5:$CB$183,J$9,FALSE))="","",(VLOOKUP($E22,'NEA Backsheet'!$D$5:$CB$183,J$9,FALSE))),"")</f>
        <v>37349.833607553039</v>
      </c>
      <c r="K22" s="130">
        <f ca="1">IFERROR(IF((VLOOKUP($E22,'NEA Backsheet'!$D$5:$CB$183,K$9,FALSE))="","",(VLOOKUP($E22,'NEA Backsheet'!$D$5:$CB$183,K$9,FALSE))),"")</f>
        <v>89374.235274055958</v>
      </c>
      <c r="L22" s="131">
        <f ca="1">IFERROR(IF((VLOOKUP($E22,'NEA Backsheet'!$D$5:$CB$183,L$9,FALSE))="","",(VLOOKUP($E22,'NEA Backsheet'!$D$5:$CB$183,L$9,FALSE))),"")</f>
        <v>91630.132182423331</v>
      </c>
      <c r="M22" s="131">
        <f ca="1">IFERROR(IF((VLOOKUP($E22,'NEA Backsheet'!$D$5:$CB$183,M$9,FALSE))="","",(VLOOKUP($E22,'NEA Backsheet'!$D$5:$CB$183,M$9,FALSE))),"")</f>
        <v>93384.52233623038</v>
      </c>
      <c r="N22" s="133">
        <f ca="1">IFERROR(IF((VLOOKUP($E22,'NEA Backsheet'!$D$5:$CB$183,N$9,FALSE))="","",(VLOOKUP($E22,'NEA Backsheet'!$D$5:$CB$183,N$9,FALSE))),"")</f>
        <v>90889.546919738787</v>
      </c>
      <c r="O22" s="130">
        <f ca="1">IFERROR(IF((VLOOKUP($E22,'NEA Backsheet'!$D$5:$CB$183,O$9,FALSE))="","",(VLOOKUP($E22,'NEA Backsheet'!$D$5:$CB$183,O$9,FALSE))),"")</f>
        <v>127041.44762364257</v>
      </c>
      <c r="P22" s="134">
        <f ca="1">IFERROR(IF((VLOOKUP($E22,'NEA Backsheet'!$D$5:$CB$183,P$9,FALSE))="","",(VLOOKUP($E22,'NEA Backsheet'!$D$5:$CB$183,P$9,FALSE))),"")</f>
        <v>131433.57547155721</v>
      </c>
      <c r="Q22" s="131">
        <f ca="1">IFERROR(IF((VLOOKUP($E22,'NEA Backsheet'!$D$5:$CB$183,Q$9,FALSE))="","",(VLOOKUP($E22,'NEA Backsheet'!$D$5:$CB$183,Q$9,FALSE))),"")</f>
        <v>131654.08745814353</v>
      </c>
      <c r="R22" s="133">
        <f ca="1">IFERROR(IF((VLOOKUP($E22,'NEA Backsheet'!$D$5:$CB$183,R$9,FALSE))="","",(VLOOKUP($E22,'NEA Backsheet'!$D$5:$CB$183,R$9,FALSE))),"")</f>
        <v>128239.38052729183</v>
      </c>
    </row>
    <row r="23" spans="1:18" ht="15" customHeight="1" x14ac:dyDescent="0.3">
      <c r="A23" s="60">
        <v>10</v>
      </c>
      <c r="B23" s="101" t="str">
        <f ca="1">IFERROR(IF((VLOOKUP($E23,'Org List'!$AJ$10:$AL$188,3,FALSE))="","",(VLOOKUP($E23,'Org List'!$AJ$10:$AL$188,3,FALSE))),"")</f>
        <v/>
      </c>
      <c r="C23" s="102" t="str">
        <f ca="1">IFERROR(IF((VLOOKUP($E23,'Org List'!$AO$10:$AQ$188,3,FALSE))="","",(VLOOKUP($E23,'Org List'!$AO$10:$AQ$188,3,FALSE))),"")</f>
        <v>West Midlands Region</v>
      </c>
      <c r="D23" s="123" t="str">
        <f ca="1">IFERROR(IF((VLOOKUP($E23,'Org List'!$AT$10:$AV$188,3,FALSE))="","",(VLOOKUP($E23,'Org List'!$AT$10:$AV$188,3,FALSE))),"")</f>
        <v/>
      </c>
      <c r="E23" s="101" t="str">
        <f t="shared" ca="1" si="0"/>
        <v>E12000005</v>
      </c>
      <c r="F23" s="103" t="str">
        <f ca="1">IF(E23="","",VLOOKUP(E23,'Org List'!$J$9:$K$488,2,0))</f>
        <v>West Midlands Region</v>
      </c>
      <c r="G23" s="130">
        <f ca="1">IFERROR(IF((VLOOKUP($E23,'NEA Backsheet'!$D$5:$CB$183,G$9,FALSE))="","",(VLOOKUP($E23,'NEA Backsheet'!$D$5:$CB$183,G$9,FALSE))),"")</f>
        <v>53687.406560749412</v>
      </c>
      <c r="H23" s="131">
        <f ca="1">IFERROR(IF((VLOOKUP($E23,'NEA Backsheet'!$D$5:$CB$183,H$9,FALSE))="","",(VLOOKUP($E23,'NEA Backsheet'!$D$5:$CB$183,H$9,FALSE))),"")</f>
        <v>54873.566286581532</v>
      </c>
      <c r="I23" s="131">
        <f ca="1">IFERROR(IF((VLOOKUP($E23,'NEA Backsheet'!$D$5:$CB$183,I$9,FALSE))="","",(VLOOKUP($E23,'NEA Backsheet'!$D$5:$CB$183,I$9,FALSE))),"")</f>
        <v>54576.789976279244</v>
      </c>
      <c r="J23" s="132">
        <f ca="1">IFERROR(IF((VLOOKUP($E23,'NEA Backsheet'!$D$5:$CB$183,J$9,FALSE))="","",(VLOOKUP($E23,'NEA Backsheet'!$D$5:$CB$183,J$9,FALSE))),"")</f>
        <v>59729.841447066836</v>
      </c>
      <c r="K23" s="130">
        <f ca="1">IFERROR(IF((VLOOKUP($E23,'NEA Backsheet'!$D$5:$CB$183,K$9,FALSE))="","",(VLOOKUP($E23,'NEA Backsheet'!$D$5:$CB$183,K$9,FALSE))),"")</f>
        <v>109189.18751329299</v>
      </c>
      <c r="L23" s="131">
        <f ca="1">IFERROR(IF((VLOOKUP($E23,'NEA Backsheet'!$D$5:$CB$183,L$9,FALSE))="","",(VLOOKUP($E23,'NEA Backsheet'!$D$5:$CB$183,L$9,FALSE))),"")</f>
        <v>113123.9940189872</v>
      </c>
      <c r="M23" s="131">
        <f ca="1">IFERROR(IF((VLOOKUP($E23,'NEA Backsheet'!$D$5:$CB$183,M$9,FALSE))="","",(VLOOKUP($E23,'NEA Backsheet'!$D$5:$CB$183,M$9,FALSE))),"")</f>
        <v>114721.87515491854</v>
      </c>
      <c r="N23" s="133">
        <f ca="1">IFERROR(IF((VLOOKUP($E23,'NEA Backsheet'!$D$5:$CB$183,N$9,FALSE))="","",(VLOOKUP($E23,'NEA Backsheet'!$D$5:$CB$183,N$9,FALSE))),"")</f>
        <v>114052.69538827322</v>
      </c>
      <c r="O23" s="130">
        <f ca="1">IFERROR(IF((VLOOKUP($E23,'NEA Backsheet'!$D$5:$CB$183,O$9,FALSE))="","",(VLOOKUP($E23,'NEA Backsheet'!$D$5:$CB$183,O$9,FALSE))),"")</f>
        <v>162876.59407404237</v>
      </c>
      <c r="P23" s="134">
        <f ca="1">IFERROR(IF((VLOOKUP($E23,'NEA Backsheet'!$D$5:$CB$183,P$9,FALSE))="","",(VLOOKUP($E23,'NEA Backsheet'!$D$5:$CB$183,P$9,FALSE))),"")</f>
        <v>167997.56030556874</v>
      </c>
      <c r="Q23" s="131">
        <f ca="1">IFERROR(IF((VLOOKUP($E23,'NEA Backsheet'!$D$5:$CB$183,Q$9,FALSE))="","",(VLOOKUP($E23,'NEA Backsheet'!$D$5:$CB$183,Q$9,FALSE))),"")</f>
        <v>169298.66513119783</v>
      </c>
      <c r="R23" s="133">
        <f ca="1">IFERROR(IF((VLOOKUP($E23,'NEA Backsheet'!$D$5:$CB$183,R$9,FALSE))="","",(VLOOKUP($E23,'NEA Backsheet'!$D$5:$CB$183,R$9,FALSE))),"")</f>
        <v>173782.53683534008</v>
      </c>
    </row>
    <row r="24" spans="1:18" ht="15" customHeight="1" x14ac:dyDescent="0.3">
      <c r="A24" s="60">
        <v>11</v>
      </c>
      <c r="B24" s="101" t="str">
        <f ca="1">IFERROR(IF((VLOOKUP($E24,'Org List'!$AJ$10:$AL$188,3,FALSE))="","",(VLOOKUP($E24,'Org List'!$AJ$10:$AL$188,3,FALSE))),"")</f>
        <v/>
      </c>
      <c r="C24" s="102" t="str">
        <f ca="1">IFERROR(IF((VLOOKUP($E24,'Org List'!$AO$10:$AQ$188,3,FALSE))="","",(VLOOKUP($E24,'Org List'!$AO$10:$AQ$188,3,FALSE))),"")</f>
        <v>East Region</v>
      </c>
      <c r="D24" s="123" t="str">
        <f ca="1">IFERROR(IF((VLOOKUP($E24,'Org List'!$AT$10:$AV$188,3,FALSE))="","",(VLOOKUP($E24,'Org List'!$AT$10:$AV$188,3,FALSE))),"")</f>
        <v/>
      </c>
      <c r="E24" s="101" t="str">
        <f t="shared" ca="1" si="0"/>
        <v>E12000006</v>
      </c>
      <c r="F24" s="103" t="str">
        <f ca="1">IF(E24="","",VLOOKUP(E24,'Org List'!$J$9:$K$488,2,0))</f>
        <v>East Region</v>
      </c>
      <c r="G24" s="130">
        <f ca="1">IFERROR(IF((VLOOKUP($E24,'NEA Backsheet'!$D$5:$CB$183,G$9,FALSE))="","",(VLOOKUP($E24,'NEA Backsheet'!$D$5:$CB$183,G$9,FALSE))),"")</f>
        <v>47083.514590945881</v>
      </c>
      <c r="H24" s="131">
        <f ca="1">IFERROR(IF((VLOOKUP($E24,'NEA Backsheet'!$D$5:$CB$183,H$9,FALSE))="","",(VLOOKUP($E24,'NEA Backsheet'!$D$5:$CB$183,H$9,FALSE))),"")</f>
        <v>49393.191943205886</v>
      </c>
      <c r="I24" s="131">
        <f ca="1">IFERROR(IF((VLOOKUP($E24,'NEA Backsheet'!$D$5:$CB$183,I$9,FALSE))="","",(VLOOKUP($E24,'NEA Backsheet'!$D$5:$CB$183,I$9,FALSE))),"")</f>
        <v>47655.826013768943</v>
      </c>
      <c r="J24" s="132">
        <f ca="1">IFERROR(IF((VLOOKUP($E24,'NEA Backsheet'!$D$5:$CB$183,J$9,FALSE))="","",(VLOOKUP($E24,'NEA Backsheet'!$D$5:$CB$183,J$9,FALSE))),"")</f>
        <v>51881.904671548167</v>
      </c>
      <c r="K24" s="130">
        <f ca="1">IFERROR(IF((VLOOKUP($E24,'NEA Backsheet'!$D$5:$CB$183,K$9,FALSE))="","",(VLOOKUP($E24,'NEA Backsheet'!$D$5:$CB$183,K$9,FALSE))),"")</f>
        <v>109839.35600880469</v>
      </c>
      <c r="L24" s="131">
        <f ca="1">IFERROR(IF((VLOOKUP($E24,'NEA Backsheet'!$D$5:$CB$183,L$9,FALSE))="","",(VLOOKUP($E24,'NEA Backsheet'!$D$5:$CB$183,L$9,FALSE))),"")</f>
        <v>113936.24794873923</v>
      </c>
      <c r="M24" s="131">
        <f ca="1">IFERROR(IF((VLOOKUP($E24,'NEA Backsheet'!$D$5:$CB$183,M$9,FALSE))="","",(VLOOKUP($E24,'NEA Backsheet'!$D$5:$CB$183,M$9,FALSE))),"")</f>
        <v>115517.58652364109</v>
      </c>
      <c r="N24" s="133">
        <f ca="1">IFERROR(IF((VLOOKUP($E24,'NEA Backsheet'!$D$5:$CB$183,N$9,FALSE))="","",(VLOOKUP($E24,'NEA Backsheet'!$D$5:$CB$183,N$9,FALSE))),"")</f>
        <v>113265.12316946588</v>
      </c>
      <c r="O24" s="130">
        <f ca="1">IFERROR(IF((VLOOKUP($E24,'NEA Backsheet'!$D$5:$CB$183,O$9,FALSE))="","",(VLOOKUP($E24,'NEA Backsheet'!$D$5:$CB$183,O$9,FALSE))),"")</f>
        <v>156922.8705997506</v>
      </c>
      <c r="P24" s="134">
        <f ca="1">IFERROR(IF((VLOOKUP($E24,'NEA Backsheet'!$D$5:$CB$183,P$9,FALSE))="","",(VLOOKUP($E24,'NEA Backsheet'!$D$5:$CB$183,P$9,FALSE))),"")</f>
        <v>163329.43989194508</v>
      </c>
      <c r="Q24" s="131">
        <f ca="1">IFERROR(IF((VLOOKUP($E24,'NEA Backsheet'!$D$5:$CB$183,Q$9,FALSE))="","",(VLOOKUP($E24,'NEA Backsheet'!$D$5:$CB$183,Q$9,FALSE))),"")</f>
        <v>163173.41253740998</v>
      </c>
      <c r="R24" s="133">
        <f ca="1">IFERROR(IF((VLOOKUP($E24,'NEA Backsheet'!$D$5:$CB$183,R$9,FALSE))="","",(VLOOKUP($E24,'NEA Backsheet'!$D$5:$CB$183,R$9,FALSE))),"")</f>
        <v>165147.02784101403</v>
      </c>
    </row>
    <row r="25" spans="1:18" ht="15" customHeight="1" x14ac:dyDescent="0.3">
      <c r="A25" s="60">
        <v>12</v>
      </c>
      <c r="B25" s="101" t="str">
        <f ca="1">IFERROR(IF((VLOOKUP($E25,'Org List'!$AJ$10:$AL$188,3,FALSE))="","",(VLOOKUP($E25,'Org List'!$AJ$10:$AL$188,3,FALSE))),"")</f>
        <v/>
      </c>
      <c r="C25" s="102" t="str">
        <f ca="1">IFERROR(IF((VLOOKUP($E25,'Org List'!$AO$10:$AQ$188,3,FALSE))="","",(VLOOKUP($E25,'Org List'!$AO$10:$AQ$188,3,FALSE))),"")</f>
        <v>London Region</v>
      </c>
      <c r="D25" s="123" t="str">
        <f ca="1">IFERROR(IF((VLOOKUP($E25,'Org List'!$AT$10:$AV$188,3,FALSE))="","",(VLOOKUP($E25,'Org List'!$AT$10:$AV$188,3,FALSE))),"")</f>
        <v/>
      </c>
      <c r="E25" s="101" t="str">
        <f t="shared" ca="1" si="0"/>
        <v>E12000007</v>
      </c>
      <c r="F25" s="103" t="str">
        <f ca="1">IF(E25="","",VLOOKUP(E25,'Org List'!$J$9:$K$488,2,0))</f>
        <v>London Region</v>
      </c>
      <c r="G25" s="130">
        <f ca="1">IFERROR(IF((VLOOKUP($E25,'NEA Backsheet'!$D$5:$CB$183,G$9,FALSE))="","",(VLOOKUP($E25,'NEA Backsheet'!$D$5:$CB$183,G$9,FALSE))),"")</f>
        <v>62429.875441087315</v>
      </c>
      <c r="H25" s="131">
        <f ca="1">IFERROR(IF((VLOOKUP($E25,'NEA Backsheet'!$D$5:$CB$183,H$9,FALSE))="","",(VLOOKUP($E25,'NEA Backsheet'!$D$5:$CB$183,H$9,FALSE))),"")</f>
        <v>64735.647566273699</v>
      </c>
      <c r="I25" s="131">
        <f ca="1">IFERROR(IF((VLOOKUP($E25,'NEA Backsheet'!$D$5:$CB$183,I$9,FALSE))="","",(VLOOKUP($E25,'NEA Backsheet'!$D$5:$CB$183,I$9,FALSE))),"")</f>
        <v>62993.741288577403</v>
      </c>
      <c r="J25" s="132">
        <f ca="1">IFERROR(IF((VLOOKUP($E25,'NEA Backsheet'!$D$5:$CB$183,J$9,FALSE))="","",(VLOOKUP($E25,'NEA Backsheet'!$D$5:$CB$183,J$9,FALSE))),"")</f>
        <v>68530.783814459224</v>
      </c>
      <c r="K25" s="130">
        <f ca="1">IFERROR(IF((VLOOKUP($E25,'NEA Backsheet'!$D$5:$CB$183,K$9,FALSE))="","",(VLOOKUP($E25,'NEA Backsheet'!$D$5:$CB$183,K$9,FALSE))),"")</f>
        <v>133376.24387698589</v>
      </c>
      <c r="L25" s="131">
        <f ca="1">IFERROR(IF((VLOOKUP($E25,'NEA Backsheet'!$D$5:$CB$183,L$9,FALSE))="","",(VLOOKUP($E25,'NEA Backsheet'!$D$5:$CB$183,L$9,FALSE))),"")</f>
        <v>139179.30842356462</v>
      </c>
      <c r="M25" s="131">
        <f ca="1">IFERROR(IF((VLOOKUP($E25,'NEA Backsheet'!$D$5:$CB$183,M$9,FALSE))="","",(VLOOKUP($E25,'NEA Backsheet'!$D$5:$CB$183,M$9,FALSE))),"")</f>
        <v>138820.16188111898</v>
      </c>
      <c r="N25" s="133">
        <f ca="1">IFERROR(IF((VLOOKUP($E25,'NEA Backsheet'!$D$5:$CB$183,N$9,FALSE))="","",(VLOOKUP($E25,'NEA Backsheet'!$D$5:$CB$183,N$9,FALSE))),"")</f>
        <v>135875.43917548694</v>
      </c>
      <c r="O25" s="130">
        <f ca="1">IFERROR(IF((VLOOKUP($E25,'NEA Backsheet'!$D$5:$CB$183,O$9,FALSE))="","",(VLOOKUP($E25,'NEA Backsheet'!$D$5:$CB$183,O$9,FALSE))),"")</f>
        <v>195806.11931807318</v>
      </c>
      <c r="P25" s="134">
        <f ca="1">IFERROR(IF((VLOOKUP($E25,'NEA Backsheet'!$D$5:$CB$183,P$9,FALSE))="","",(VLOOKUP($E25,'NEA Backsheet'!$D$5:$CB$183,P$9,FALSE))),"")</f>
        <v>203914.95598983837</v>
      </c>
      <c r="Q25" s="131">
        <f ca="1">IFERROR(IF((VLOOKUP($E25,'NEA Backsheet'!$D$5:$CB$183,Q$9,FALSE))="","",(VLOOKUP($E25,'NEA Backsheet'!$D$5:$CB$183,Q$9,FALSE))),"")</f>
        <v>201813.90316969634</v>
      </c>
      <c r="R25" s="133">
        <f ca="1">IFERROR(IF((VLOOKUP($E25,'NEA Backsheet'!$D$5:$CB$183,R$9,FALSE))="","",(VLOOKUP($E25,'NEA Backsheet'!$D$5:$CB$183,R$9,FALSE))),"")</f>
        <v>204406.22298994617</v>
      </c>
    </row>
    <row r="26" spans="1:18" ht="15" customHeight="1" x14ac:dyDescent="0.3">
      <c r="A26" s="60">
        <v>13</v>
      </c>
      <c r="B26" s="101" t="str">
        <f ca="1">IFERROR(IF((VLOOKUP($E26,'Org List'!$AJ$10:$AL$188,3,FALSE))="","",(VLOOKUP($E26,'Org List'!$AJ$10:$AL$188,3,FALSE))),"")</f>
        <v/>
      </c>
      <c r="C26" s="102" t="str">
        <f ca="1">IFERROR(IF((VLOOKUP($E26,'Org List'!$AO$10:$AQ$188,3,FALSE))="","",(VLOOKUP($E26,'Org List'!$AO$10:$AQ$188,3,FALSE))),"")</f>
        <v>South East Region</v>
      </c>
      <c r="D26" s="123" t="str">
        <f ca="1">IFERROR(IF((VLOOKUP($E26,'Org List'!$AT$10:$AV$188,3,FALSE))="","",(VLOOKUP($E26,'Org List'!$AT$10:$AV$188,3,FALSE))),"")</f>
        <v/>
      </c>
      <c r="E26" s="101" t="str">
        <f t="shared" ca="1" si="0"/>
        <v>E12000008</v>
      </c>
      <c r="F26" s="103" t="str">
        <f ca="1">IF(E26="","",VLOOKUP(E26,'Org List'!$J$9:$K$488,2,0))</f>
        <v>South East Region</v>
      </c>
      <c r="G26" s="130">
        <f ca="1">IFERROR(IF((VLOOKUP($E26,'NEA Backsheet'!$D$5:$CB$183,G$9,FALSE))="","",(VLOOKUP($E26,'NEA Backsheet'!$D$5:$CB$183,G$9,FALSE))),"")</f>
        <v>74619.820989838627</v>
      </c>
      <c r="H26" s="131">
        <f ca="1">IFERROR(IF((VLOOKUP($E26,'NEA Backsheet'!$D$5:$CB$183,H$9,FALSE))="","",(VLOOKUP($E26,'NEA Backsheet'!$D$5:$CB$183,H$9,FALSE))),"")</f>
        <v>77963.244196024491</v>
      </c>
      <c r="I26" s="131">
        <f ca="1">IFERROR(IF((VLOOKUP($E26,'NEA Backsheet'!$D$5:$CB$183,I$9,FALSE))="","",(VLOOKUP($E26,'NEA Backsheet'!$D$5:$CB$183,I$9,FALSE))),"")</f>
        <v>76506.090567127932</v>
      </c>
      <c r="J26" s="132">
        <f ca="1">IFERROR(IF((VLOOKUP($E26,'NEA Backsheet'!$D$5:$CB$183,J$9,FALSE))="","",(VLOOKUP($E26,'NEA Backsheet'!$D$5:$CB$183,J$9,FALSE))),"")</f>
        <v>82739.364356841572</v>
      </c>
      <c r="K26" s="130">
        <f ca="1">IFERROR(IF((VLOOKUP($E26,'NEA Backsheet'!$D$5:$CB$183,K$9,FALSE))="","",(VLOOKUP($E26,'NEA Backsheet'!$D$5:$CB$183,K$9,FALSE))),"")</f>
        <v>147684.66485202711</v>
      </c>
      <c r="L26" s="131">
        <f ca="1">IFERROR(IF((VLOOKUP($E26,'NEA Backsheet'!$D$5:$CB$183,L$9,FALSE))="","",(VLOOKUP($E26,'NEA Backsheet'!$D$5:$CB$183,L$9,FALSE))),"")</f>
        <v>153310.84866439673</v>
      </c>
      <c r="M26" s="131">
        <f ca="1">IFERROR(IF((VLOOKUP($E26,'NEA Backsheet'!$D$5:$CB$183,M$9,FALSE))="","",(VLOOKUP($E26,'NEA Backsheet'!$D$5:$CB$183,M$9,FALSE))),"")</f>
        <v>153934.09870012774</v>
      </c>
      <c r="N26" s="133">
        <f ca="1">IFERROR(IF((VLOOKUP($E26,'NEA Backsheet'!$D$5:$CB$183,N$9,FALSE))="","",(VLOOKUP($E26,'NEA Backsheet'!$D$5:$CB$183,N$9,FALSE))),"")</f>
        <v>153333.31652595859</v>
      </c>
      <c r="O26" s="130">
        <f ca="1">IFERROR(IF((VLOOKUP($E26,'NEA Backsheet'!$D$5:$CB$183,O$9,FALSE))="","",(VLOOKUP($E26,'NEA Backsheet'!$D$5:$CB$183,O$9,FALSE))),"")</f>
        <v>222304.48584186577</v>
      </c>
      <c r="P26" s="134">
        <f ca="1">IFERROR(IF((VLOOKUP($E26,'NEA Backsheet'!$D$5:$CB$183,P$9,FALSE))="","",(VLOOKUP($E26,'NEA Backsheet'!$D$5:$CB$183,P$9,FALSE))),"")</f>
        <v>231274.09286042119</v>
      </c>
      <c r="Q26" s="131">
        <f ca="1">IFERROR(IF((VLOOKUP($E26,'NEA Backsheet'!$D$5:$CB$183,Q$9,FALSE))="","",(VLOOKUP($E26,'NEA Backsheet'!$D$5:$CB$183,Q$9,FALSE))),"")</f>
        <v>230440.18926725569</v>
      </c>
      <c r="R26" s="133">
        <f ca="1">IFERROR(IF((VLOOKUP($E26,'NEA Backsheet'!$D$5:$CB$183,R$9,FALSE))="","",(VLOOKUP($E26,'NEA Backsheet'!$D$5:$CB$183,R$9,FALSE))),"")</f>
        <v>236072.68088280025</v>
      </c>
    </row>
    <row r="27" spans="1:18" ht="15" customHeight="1" x14ac:dyDescent="0.3">
      <c r="A27" s="60">
        <v>14</v>
      </c>
      <c r="B27" s="101" t="str">
        <f ca="1">IFERROR(IF((VLOOKUP($E27,'Org List'!$AJ$10:$AL$188,3,FALSE))="","",(VLOOKUP($E27,'Org List'!$AJ$10:$AL$188,3,FALSE))),"")</f>
        <v/>
      </c>
      <c r="C27" s="102" t="str">
        <f ca="1">IFERROR(IF((VLOOKUP($E27,'Org List'!$AO$10:$AQ$188,3,FALSE))="","",(VLOOKUP($E27,'Org List'!$AO$10:$AQ$188,3,FALSE))),"")</f>
        <v>South West Region</v>
      </c>
      <c r="D27" s="123" t="str">
        <f ca="1">IFERROR(IF((VLOOKUP($E27,'Org List'!$AT$10:$AV$188,3,FALSE))="","",(VLOOKUP($E27,'Org List'!$AT$10:$AV$188,3,FALSE))),"")</f>
        <v/>
      </c>
      <c r="E27" s="101" t="str">
        <f t="shared" ca="1" si="0"/>
        <v>E12000009</v>
      </c>
      <c r="F27" s="103" t="str">
        <f ca="1">IF(E27="","",VLOOKUP(E27,'Org List'!$J$9:$K$488,2,0))</f>
        <v>South West Region</v>
      </c>
      <c r="G27" s="130">
        <f ca="1">IFERROR(IF((VLOOKUP($E27,'NEA Backsheet'!$D$5:$CB$183,G$9,FALSE))="","",(VLOOKUP($E27,'NEA Backsheet'!$D$5:$CB$183,G$9,FALSE))),"")</f>
        <v>46239.618813242108</v>
      </c>
      <c r="H27" s="131">
        <f ca="1">IFERROR(IF((VLOOKUP($E27,'NEA Backsheet'!$D$5:$CB$183,H$9,FALSE))="","",(VLOOKUP($E27,'NEA Backsheet'!$D$5:$CB$183,H$9,FALSE))),"")</f>
        <v>49144.934333288336</v>
      </c>
      <c r="I27" s="131">
        <f ca="1">IFERROR(IF((VLOOKUP($E27,'NEA Backsheet'!$D$5:$CB$183,I$9,FALSE))="","",(VLOOKUP($E27,'NEA Backsheet'!$D$5:$CB$183,I$9,FALSE))),"")</f>
        <v>47209.452417064633</v>
      </c>
      <c r="J27" s="132">
        <f ca="1">IFERROR(IF((VLOOKUP($E27,'NEA Backsheet'!$D$5:$CB$183,J$9,FALSE))="","",(VLOOKUP($E27,'NEA Backsheet'!$D$5:$CB$183,J$9,FALSE))),"")</f>
        <v>49629.693371235619</v>
      </c>
      <c r="K27" s="130">
        <f ca="1">IFERROR(IF((VLOOKUP($E27,'NEA Backsheet'!$D$5:$CB$183,K$9,FALSE))="","",(VLOOKUP($E27,'NEA Backsheet'!$D$5:$CB$183,K$9,FALSE))),"")</f>
        <v>100498.1968739173</v>
      </c>
      <c r="L27" s="131">
        <f ca="1">IFERROR(IF((VLOOKUP($E27,'NEA Backsheet'!$D$5:$CB$183,L$9,FALSE))="","",(VLOOKUP($E27,'NEA Backsheet'!$D$5:$CB$183,L$9,FALSE))),"")</f>
        <v>107099.98948516202</v>
      </c>
      <c r="M27" s="131">
        <f ca="1">IFERROR(IF((VLOOKUP($E27,'NEA Backsheet'!$D$5:$CB$183,M$9,FALSE))="","",(VLOOKUP($E27,'NEA Backsheet'!$D$5:$CB$183,M$9,FALSE))),"")</f>
        <v>109307.41453595315</v>
      </c>
      <c r="N27" s="133">
        <f ca="1">IFERROR(IF((VLOOKUP($E27,'NEA Backsheet'!$D$5:$CB$183,N$9,FALSE))="","",(VLOOKUP($E27,'NEA Backsheet'!$D$5:$CB$183,N$9,FALSE))),"")</f>
        <v>106499.85393430242</v>
      </c>
      <c r="O27" s="130">
        <f ca="1">IFERROR(IF((VLOOKUP($E27,'NEA Backsheet'!$D$5:$CB$183,O$9,FALSE))="","",(VLOOKUP($E27,'NEA Backsheet'!$D$5:$CB$183,O$9,FALSE))),"")</f>
        <v>146737.81568715943</v>
      </c>
      <c r="P27" s="134">
        <f ca="1">IFERROR(IF((VLOOKUP($E27,'NEA Backsheet'!$D$5:$CB$183,P$9,FALSE))="","",(VLOOKUP($E27,'NEA Backsheet'!$D$5:$CB$183,P$9,FALSE))),"")</f>
        <v>156244.92381845036</v>
      </c>
      <c r="Q27" s="131">
        <f ca="1">IFERROR(IF((VLOOKUP($E27,'NEA Backsheet'!$D$5:$CB$183,Q$9,FALSE))="","",(VLOOKUP($E27,'NEA Backsheet'!$D$5:$CB$183,Q$9,FALSE))),"")</f>
        <v>156516.8669530178</v>
      </c>
      <c r="R27" s="133">
        <f ca="1">IFERROR(IF((VLOOKUP($E27,'NEA Backsheet'!$D$5:$CB$183,R$9,FALSE))="","",(VLOOKUP($E27,'NEA Backsheet'!$D$5:$CB$183,R$9,FALSE))),"")</f>
        <v>156129.547305538</v>
      </c>
    </row>
    <row r="28" spans="1:18" ht="15" customHeight="1" x14ac:dyDescent="0.3">
      <c r="A28" s="60">
        <v>15</v>
      </c>
      <c r="B28" s="101" t="str">
        <f ca="1">IFERROR(IF((VLOOKUP($E28,'Org List'!$AJ$10:$AL$188,3,FALSE))="","",(VLOOKUP($E28,'Org List'!$AJ$10:$AL$188,3,FALSE))),"")</f>
        <v>NHS England North (Yorkshire And Humber)</v>
      </c>
      <c r="C28" s="102" t="str">
        <f ca="1">IFERROR(IF((VLOOKUP($E28,'Org List'!$AO$10:$AQ$188,3,FALSE))="","",(VLOOKUP($E28,'Org List'!$AO$10:$AQ$188,3,FALSE))),"")</f>
        <v/>
      </c>
      <c r="D28" s="123" t="str">
        <f ca="1">IFERROR(IF((VLOOKUP($E28,'Org List'!$AT$10:$AV$188,3,FALSE))="","",(VLOOKUP($E28,'Org List'!$AT$10:$AV$188,3,FALSE))),"")</f>
        <v>NHS England North (Yorkshire And Humber)</v>
      </c>
      <c r="E28" s="101" t="str">
        <f t="shared" ca="1" si="0"/>
        <v>Q72</v>
      </c>
      <c r="F28" s="103" t="str">
        <f ca="1">IF(E28="","",VLOOKUP(E28,'Org List'!$J$9:$K$488,2,0))</f>
        <v>NHS England North (Yorkshire And Humber)</v>
      </c>
      <c r="G28" s="130">
        <f ca="1">IFERROR(IF((VLOOKUP($E28,'NEA Backsheet'!$D$5:$CB$183,G$9,FALSE))="","",(VLOOKUP($E28,'NEA Backsheet'!$D$5:$CB$183,G$9,FALSE))),"")</f>
        <v>42688.550869506711</v>
      </c>
      <c r="H28" s="131">
        <f ca="1">IFERROR(IF((VLOOKUP($E28,'NEA Backsheet'!$D$5:$CB$183,H$9,FALSE))="","",(VLOOKUP($E28,'NEA Backsheet'!$D$5:$CB$183,H$9,FALSE))),"")</f>
        <v>44798.967148700081</v>
      </c>
      <c r="I28" s="131">
        <f ca="1">IFERROR(IF((VLOOKUP($E28,'NEA Backsheet'!$D$5:$CB$183,I$9,FALSE))="","",(VLOOKUP($E28,'NEA Backsheet'!$D$5:$CB$183,I$9,FALSE))),"")</f>
        <v>43882.533894508088</v>
      </c>
      <c r="J28" s="132">
        <f ca="1">IFERROR(IF((VLOOKUP($E28,'NEA Backsheet'!$D$5:$CB$183,J$9,FALSE))="","",(VLOOKUP($E28,'NEA Backsheet'!$D$5:$CB$183,J$9,FALSE))),"")</f>
        <v>46729.474233902583</v>
      </c>
      <c r="K28" s="130">
        <f ca="1">IFERROR(IF((VLOOKUP($E28,'NEA Backsheet'!$D$5:$CB$183,K$9,FALSE))="","",(VLOOKUP($E28,'NEA Backsheet'!$D$5:$CB$183,K$9,FALSE))),"")</f>
        <v>105548.75137446819</v>
      </c>
      <c r="L28" s="131">
        <f ca="1">IFERROR(IF((VLOOKUP($E28,'NEA Backsheet'!$D$5:$CB$183,L$9,FALSE))="","",(VLOOKUP($E28,'NEA Backsheet'!$D$5:$CB$183,L$9,FALSE))),"")</f>
        <v>110717.74311315328</v>
      </c>
      <c r="M28" s="131">
        <f ca="1">IFERROR(IF((VLOOKUP($E28,'NEA Backsheet'!$D$5:$CB$183,M$9,FALSE))="","",(VLOOKUP($E28,'NEA Backsheet'!$D$5:$CB$183,M$9,FALSE))),"")</f>
        <v>110689.57052578688</v>
      </c>
      <c r="N28" s="133">
        <f ca="1">IFERROR(IF((VLOOKUP($E28,'NEA Backsheet'!$D$5:$CB$183,N$9,FALSE))="","",(VLOOKUP($E28,'NEA Backsheet'!$D$5:$CB$183,N$9,FALSE))),"")</f>
        <v>109280.05939590253</v>
      </c>
      <c r="O28" s="130">
        <f ca="1">IFERROR(IF((VLOOKUP($E28,'NEA Backsheet'!$D$5:$CB$183,O$9,FALSE))="","",(VLOOKUP($E28,'NEA Backsheet'!$D$5:$CB$183,O$9,FALSE))),"")</f>
        <v>148237.3022439749</v>
      </c>
      <c r="P28" s="134">
        <f ca="1">IFERROR(IF((VLOOKUP($E28,'NEA Backsheet'!$D$5:$CB$183,P$9,FALSE))="","",(VLOOKUP($E28,'NEA Backsheet'!$D$5:$CB$183,P$9,FALSE))),"")</f>
        <v>155516.71026185335</v>
      </c>
      <c r="Q28" s="131">
        <f ca="1">IFERROR(IF((VLOOKUP($E28,'NEA Backsheet'!$D$5:$CB$183,Q$9,FALSE))="","",(VLOOKUP($E28,'NEA Backsheet'!$D$5:$CB$183,Q$9,FALSE))),"")</f>
        <v>154572.10442029499</v>
      </c>
      <c r="R28" s="133">
        <f ca="1">IFERROR(IF((VLOOKUP($E28,'NEA Backsheet'!$D$5:$CB$183,R$9,FALSE))="","",(VLOOKUP($E28,'NEA Backsheet'!$D$5:$CB$183,R$9,FALSE))),"")</f>
        <v>156009.53362980511</v>
      </c>
    </row>
    <row r="29" spans="1:18" ht="15" customHeight="1" x14ac:dyDescent="0.3">
      <c r="A29" s="60">
        <v>16</v>
      </c>
      <c r="B29" s="101" t="str">
        <f ca="1">IFERROR(IF((VLOOKUP($E29,'Org List'!$AJ$10:$AL$188,3,FALSE))="","",(VLOOKUP($E29,'Org List'!$AJ$10:$AL$188,3,FALSE))),"")</f>
        <v>NHS England North (Cumbria And North East)</v>
      </c>
      <c r="C29" s="102" t="str">
        <f ca="1">IFERROR(IF((VLOOKUP($E29,'Org List'!$AO$10:$AQ$188,3,FALSE))="","",(VLOOKUP($E29,'Org List'!$AO$10:$AQ$188,3,FALSE))),"")</f>
        <v/>
      </c>
      <c r="D29" s="123" t="str">
        <f ca="1">IFERROR(IF((VLOOKUP($E29,'Org List'!$AT$10:$AV$188,3,FALSE))="","",(VLOOKUP($E29,'Org List'!$AT$10:$AV$188,3,FALSE))),"")</f>
        <v>NHS England North (Cumbria And North East)</v>
      </c>
      <c r="E29" s="101" t="str">
        <f t="shared" ca="1" si="0"/>
        <v>Q74</v>
      </c>
      <c r="F29" s="103" t="str">
        <f ca="1">IF(E29="","",VLOOKUP(E29,'Org List'!$J$9:$K$488,2,0))</f>
        <v>NHS England North (Cumbria And North East)</v>
      </c>
      <c r="G29" s="130">
        <f ca="1">IFERROR(IF((VLOOKUP($E29,'NEA Backsheet'!$D$5:$CB$183,G$9,FALSE))="","",(VLOOKUP($E29,'NEA Backsheet'!$D$5:$CB$183,G$9,FALSE))),"")</f>
        <v>30612.139963646972</v>
      </c>
      <c r="H29" s="131">
        <f ca="1">IFERROR(IF((VLOOKUP($E29,'NEA Backsheet'!$D$5:$CB$183,H$9,FALSE))="","",(VLOOKUP($E29,'NEA Backsheet'!$D$5:$CB$183,H$9,FALSE))),"")</f>
        <v>32576.236675266369</v>
      </c>
      <c r="I29" s="131">
        <f ca="1">IFERROR(IF((VLOOKUP($E29,'NEA Backsheet'!$D$5:$CB$183,I$9,FALSE))="","",(VLOOKUP($E29,'NEA Backsheet'!$D$5:$CB$183,I$9,FALSE))),"")</f>
        <v>32016.767121690482</v>
      </c>
      <c r="J29" s="132">
        <f ca="1">IFERROR(IF((VLOOKUP($E29,'NEA Backsheet'!$D$5:$CB$183,J$9,FALSE))="","",(VLOOKUP($E29,'NEA Backsheet'!$D$5:$CB$183,J$9,FALSE))),"")</f>
        <v>33241.337503116149</v>
      </c>
      <c r="K29" s="130">
        <f ca="1">IFERROR(IF((VLOOKUP($E29,'NEA Backsheet'!$D$5:$CB$183,K$9,FALSE))="","",(VLOOKUP($E29,'NEA Backsheet'!$D$5:$CB$183,K$9,FALSE))),"")</f>
        <v>63716.273854206142</v>
      </c>
      <c r="L29" s="131">
        <f ca="1">IFERROR(IF((VLOOKUP($E29,'NEA Backsheet'!$D$5:$CB$183,L$9,FALSE))="","",(VLOOKUP($E29,'NEA Backsheet'!$D$5:$CB$183,L$9,FALSE))),"")</f>
        <v>67528.968141872334</v>
      </c>
      <c r="M29" s="131">
        <f ca="1">IFERROR(IF((VLOOKUP($E29,'NEA Backsheet'!$D$5:$CB$183,M$9,FALSE))="","",(VLOOKUP($E29,'NEA Backsheet'!$D$5:$CB$183,M$9,FALSE))),"")</f>
        <v>67232.298854697729</v>
      </c>
      <c r="N29" s="133">
        <f ca="1">IFERROR(IF((VLOOKUP($E29,'NEA Backsheet'!$D$5:$CB$183,N$9,FALSE))="","",(VLOOKUP($E29,'NEA Backsheet'!$D$5:$CB$183,N$9,FALSE))),"")</f>
        <v>65604.917452093679</v>
      </c>
      <c r="O29" s="130">
        <f ca="1">IFERROR(IF((VLOOKUP($E29,'NEA Backsheet'!$D$5:$CB$183,O$9,FALSE))="","",(VLOOKUP($E29,'NEA Backsheet'!$D$5:$CB$183,O$9,FALSE))),"")</f>
        <v>94328.413817853114</v>
      </c>
      <c r="P29" s="134">
        <f ca="1">IFERROR(IF((VLOOKUP($E29,'NEA Backsheet'!$D$5:$CB$183,P$9,FALSE))="","",(VLOOKUP($E29,'NEA Backsheet'!$D$5:$CB$183,P$9,FALSE))),"")</f>
        <v>100105.2048171387</v>
      </c>
      <c r="Q29" s="131">
        <f ca="1">IFERROR(IF((VLOOKUP($E29,'NEA Backsheet'!$D$5:$CB$183,Q$9,FALSE))="","",(VLOOKUP($E29,'NEA Backsheet'!$D$5:$CB$183,Q$9,FALSE))),"")</f>
        <v>99249.065976388214</v>
      </c>
      <c r="R29" s="133">
        <f ca="1">IFERROR(IF((VLOOKUP($E29,'NEA Backsheet'!$D$5:$CB$183,R$9,FALSE))="","",(VLOOKUP($E29,'NEA Backsheet'!$D$5:$CB$183,R$9,FALSE))),"")</f>
        <v>98846.254955209821</v>
      </c>
    </row>
    <row r="30" spans="1:18" ht="15" customHeight="1" x14ac:dyDescent="0.3">
      <c r="A30" s="60">
        <v>17</v>
      </c>
      <c r="B30" s="101" t="str">
        <f ca="1">IFERROR(IF((VLOOKUP($E30,'Org List'!$AJ$10:$AL$188,3,FALSE))="","",(VLOOKUP($E30,'Org List'!$AJ$10:$AL$188,3,FALSE))),"")</f>
        <v>NHS England North (Cheshire And Merseyside)</v>
      </c>
      <c r="C30" s="102" t="str">
        <f ca="1">IFERROR(IF((VLOOKUP($E30,'Org List'!$AO$10:$AQ$188,3,FALSE))="","",(VLOOKUP($E30,'Org List'!$AO$10:$AQ$188,3,FALSE))),"")</f>
        <v/>
      </c>
      <c r="D30" s="123" t="str">
        <f ca="1">IFERROR(IF((VLOOKUP($E30,'Org List'!$AT$10:$AV$188,3,FALSE))="","",(VLOOKUP($E30,'Org List'!$AT$10:$AV$188,3,FALSE))),"")</f>
        <v>NHS England North (Cheshire And Merseyside)</v>
      </c>
      <c r="E30" s="101" t="str">
        <f t="shared" ca="1" si="0"/>
        <v>Q75</v>
      </c>
      <c r="F30" s="103" t="str">
        <f ca="1">IF(E30="","",VLOOKUP(E30,'Org List'!$J$9:$K$488,2,0))</f>
        <v>NHS England North (Cheshire And Merseyside)</v>
      </c>
      <c r="G30" s="130">
        <f ca="1">IFERROR(IF((VLOOKUP($E30,'NEA Backsheet'!$D$5:$CB$183,G$9,FALSE))="","",(VLOOKUP($E30,'NEA Backsheet'!$D$5:$CB$183,G$9,FALSE))),"")</f>
        <v>29017.646178312836</v>
      </c>
      <c r="H30" s="131">
        <f ca="1">IFERROR(IF((VLOOKUP($E30,'NEA Backsheet'!$D$5:$CB$183,H$9,FALSE))="","",(VLOOKUP($E30,'NEA Backsheet'!$D$5:$CB$183,H$9,FALSE))),"")</f>
        <v>31299.319671259807</v>
      </c>
      <c r="I30" s="131">
        <f ca="1">IFERROR(IF((VLOOKUP($E30,'NEA Backsheet'!$D$5:$CB$183,I$9,FALSE))="","",(VLOOKUP($E30,'NEA Backsheet'!$D$5:$CB$183,I$9,FALSE))),"")</f>
        <v>29498.215228039218</v>
      </c>
      <c r="J30" s="132">
        <f ca="1">IFERROR(IF((VLOOKUP($E30,'NEA Backsheet'!$D$5:$CB$183,J$9,FALSE))="","",(VLOOKUP($E30,'NEA Backsheet'!$D$5:$CB$183,J$9,FALSE))),"")</f>
        <v>31192.17207435668</v>
      </c>
      <c r="K30" s="130">
        <f ca="1">IFERROR(IF((VLOOKUP($E30,'NEA Backsheet'!$D$5:$CB$183,K$9,FALSE))="","",(VLOOKUP($E30,'NEA Backsheet'!$D$5:$CB$183,K$9,FALSE))),"")</f>
        <v>53128.973790127828</v>
      </c>
      <c r="L30" s="131">
        <f ca="1">IFERROR(IF((VLOOKUP($E30,'NEA Backsheet'!$D$5:$CB$183,L$9,FALSE))="","",(VLOOKUP($E30,'NEA Backsheet'!$D$5:$CB$183,L$9,FALSE))),"")</f>
        <v>54519.366872412189</v>
      </c>
      <c r="M30" s="131">
        <f ca="1">IFERROR(IF((VLOOKUP($E30,'NEA Backsheet'!$D$5:$CB$183,M$9,FALSE))="","",(VLOOKUP($E30,'NEA Backsheet'!$D$5:$CB$183,M$9,FALSE))),"")</f>
        <v>55875.429270654357</v>
      </c>
      <c r="N30" s="133">
        <f ca="1">IFERROR(IF((VLOOKUP($E30,'NEA Backsheet'!$D$5:$CB$183,N$9,FALSE))="","",(VLOOKUP($E30,'NEA Backsheet'!$D$5:$CB$183,N$9,FALSE))),"")</f>
        <v>52638.435566582259</v>
      </c>
      <c r="O30" s="130">
        <f ca="1">IFERROR(IF((VLOOKUP($E30,'NEA Backsheet'!$D$5:$CB$183,O$9,FALSE))="","",(VLOOKUP($E30,'NEA Backsheet'!$D$5:$CB$183,O$9,FALSE))),"")</f>
        <v>82146.619968440646</v>
      </c>
      <c r="P30" s="134">
        <f ca="1">IFERROR(IF((VLOOKUP($E30,'NEA Backsheet'!$D$5:$CB$183,P$9,FALSE))="","",(VLOOKUP($E30,'NEA Backsheet'!$D$5:$CB$183,P$9,FALSE))),"")</f>
        <v>85818.686543671996</v>
      </c>
      <c r="Q30" s="131">
        <f ca="1">IFERROR(IF((VLOOKUP($E30,'NEA Backsheet'!$D$5:$CB$183,Q$9,FALSE))="","",(VLOOKUP($E30,'NEA Backsheet'!$D$5:$CB$183,Q$9,FALSE))),"")</f>
        <v>85373.644498693597</v>
      </c>
      <c r="R30" s="133">
        <f ca="1">IFERROR(IF((VLOOKUP($E30,'NEA Backsheet'!$D$5:$CB$183,R$9,FALSE))="","",(VLOOKUP($E30,'NEA Backsheet'!$D$5:$CB$183,R$9,FALSE))),"")</f>
        <v>83830.607640938935</v>
      </c>
    </row>
    <row r="31" spans="1:18" ht="15" customHeight="1" x14ac:dyDescent="0.3">
      <c r="A31" s="60">
        <v>18</v>
      </c>
      <c r="B31" s="101" t="str">
        <f ca="1">IFERROR(IF((VLOOKUP($E31,'Org List'!$AJ$10:$AL$188,3,FALSE))="","",(VLOOKUP($E31,'Org List'!$AJ$10:$AL$188,3,FALSE))),"")</f>
        <v>NHS England North (Greater Manchester)</v>
      </c>
      <c r="C31" s="102" t="str">
        <f ca="1">IFERROR(IF((VLOOKUP($E31,'Org List'!$AO$10:$AQ$188,3,FALSE))="","",(VLOOKUP($E31,'Org List'!$AO$10:$AQ$188,3,FALSE))),"")</f>
        <v/>
      </c>
      <c r="D31" s="123" t="str">
        <f ca="1">IFERROR(IF((VLOOKUP($E31,'Org List'!$AT$10:$AV$188,3,FALSE))="","",(VLOOKUP($E31,'Org List'!$AT$10:$AV$188,3,FALSE))),"")</f>
        <v>NHS England North (Greater Manchester)</v>
      </c>
      <c r="E31" s="101" t="str">
        <f t="shared" ca="1" si="0"/>
        <v>Q83</v>
      </c>
      <c r="F31" s="103" t="str">
        <f ca="1">IF(E31="","",VLOOKUP(E31,'Org List'!$J$9:$K$488,2,0))</f>
        <v>NHS England North (Greater Manchester)</v>
      </c>
      <c r="G31" s="130">
        <f ca="1">IFERROR(IF((VLOOKUP($E31,'NEA Backsheet'!$D$5:$CB$183,G$9,FALSE))="","",(VLOOKUP($E31,'NEA Backsheet'!$D$5:$CB$183,G$9,FALSE))),"")</f>
        <v>29495.357050309976</v>
      </c>
      <c r="H31" s="131">
        <f ca="1">IFERROR(IF((VLOOKUP($E31,'NEA Backsheet'!$D$5:$CB$183,H$9,FALSE))="","",(VLOOKUP($E31,'NEA Backsheet'!$D$5:$CB$183,H$9,FALSE))),"")</f>
        <v>33101.594440518893</v>
      </c>
      <c r="I31" s="131">
        <f ca="1">IFERROR(IF((VLOOKUP($E31,'NEA Backsheet'!$D$5:$CB$183,I$9,FALSE))="","",(VLOOKUP($E31,'NEA Backsheet'!$D$5:$CB$183,I$9,FALSE))),"")</f>
        <v>31464.935992124039</v>
      </c>
      <c r="J31" s="132">
        <f ca="1">IFERROR(IF((VLOOKUP($E31,'NEA Backsheet'!$D$5:$CB$183,J$9,FALSE))="","",(VLOOKUP($E31,'NEA Backsheet'!$D$5:$CB$183,J$9,FALSE))),"")</f>
        <v>34041.522143486371</v>
      </c>
      <c r="K31" s="130">
        <f ca="1">IFERROR(IF((VLOOKUP($E31,'NEA Backsheet'!$D$5:$CB$183,K$9,FALSE))="","",(VLOOKUP($E31,'NEA Backsheet'!$D$5:$CB$183,K$9,FALSE))),"")</f>
        <v>56223.435717570275</v>
      </c>
      <c r="L31" s="131">
        <f ca="1">IFERROR(IF((VLOOKUP($E31,'NEA Backsheet'!$D$5:$CB$183,L$9,FALSE))="","",(VLOOKUP($E31,'NEA Backsheet'!$D$5:$CB$183,L$9,FALSE))),"")</f>
        <v>59754.699164254867</v>
      </c>
      <c r="M31" s="131">
        <f ca="1">IFERROR(IF((VLOOKUP($E31,'NEA Backsheet'!$D$5:$CB$183,M$9,FALSE))="","",(VLOOKUP($E31,'NEA Backsheet'!$D$5:$CB$183,M$9,FALSE))),"")</f>
        <v>58164.251235898439</v>
      </c>
      <c r="N31" s="133">
        <f ca="1">IFERROR(IF((VLOOKUP($E31,'NEA Backsheet'!$D$5:$CB$183,N$9,FALSE))="","",(VLOOKUP($E31,'NEA Backsheet'!$D$5:$CB$183,N$9,FALSE))),"")</f>
        <v>58883.245857108705</v>
      </c>
      <c r="O31" s="130">
        <f ca="1">IFERROR(IF((VLOOKUP($E31,'NEA Backsheet'!$D$5:$CB$183,O$9,FALSE))="","",(VLOOKUP($E31,'NEA Backsheet'!$D$5:$CB$183,O$9,FALSE))),"")</f>
        <v>85718.792767880252</v>
      </c>
      <c r="P31" s="134">
        <f ca="1">IFERROR(IF((VLOOKUP($E31,'NEA Backsheet'!$D$5:$CB$183,P$9,FALSE))="","",(VLOOKUP($E31,'NEA Backsheet'!$D$5:$CB$183,P$9,FALSE))),"")</f>
        <v>92856.29360477376</v>
      </c>
      <c r="Q31" s="131">
        <f ca="1">IFERROR(IF((VLOOKUP($E31,'NEA Backsheet'!$D$5:$CB$183,Q$9,FALSE))="","",(VLOOKUP($E31,'NEA Backsheet'!$D$5:$CB$183,Q$9,FALSE))),"")</f>
        <v>89629.187228022478</v>
      </c>
      <c r="R31" s="133">
        <f ca="1">IFERROR(IF((VLOOKUP($E31,'NEA Backsheet'!$D$5:$CB$183,R$9,FALSE))="","",(VLOOKUP($E31,'NEA Backsheet'!$D$5:$CB$183,R$9,FALSE))),"")</f>
        <v>92924.768000595082</v>
      </c>
    </row>
    <row r="32" spans="1:18" ht="15" customHeight="1" x14ac:dyDescent="0.3">
      <c r="A32" s="60">
        <v>19</v>
      </c>
      <c r="B32" s="101" t="str">
        <f ca="1">IFERROR(IF((VLOOKUP($E32,'Org List'!$AJ$10:$AL$188,3,FALSE))="","",(VLOOKUP($E32,'Org List'!$AJ$10:$AL$188,3,FALSE))),"")</f>
        <v>NHS England North (Lancashire)</v>
      </c>
      <c r="C32" s="102" t="str">
        <f ca="1">IFERROR(IF((VLOOKUP($E32,'Org List'!$AO$10:$AQ$188,3,FALSE))="","",(VLOOKUP($E32,'Org List'!$AO$10:$AQ$188,3,FALSE))),"")</f>
        <v/>
      </c>
      <c r="D32" s="123" t="str">
        <f ca="1">IFERROR(IF((VLOOKUP($E32,'Org List'!$AT$10:$AV$188,3,FALSE))="","",(VLOOKUP($E32,'Org List'!$AT$10:$AV$188,3,FALSE))),"")</f>
        <v>NHS England North (Lancashire)</v>
      </c>
      <c r="E32" s="101" t="str">
        <f t="shared" ca="1" si="0"/>
        <v>Q84</v>
      </c>
      <c r="F32" s="103" t="str">
        <f ca="1">IF(E32="","",VLOOKUP(E32,'Org List'!$J$9:$K$488,2,0))</f>
        <v>NHS England North (Lancashire)</v>
      </c>
      <c r="G32" s="130">
        <f ca="1">IFERROR(IF((VLOOKUP($E32,'NEA Backsheet'!$D$5:$CB$183,G$9,FALSE))="","",(VLOOKUP($E32,'NEA Backsheet'!$D$5:$CB$183,G$9,FALSE))),"")</f>
        <v>11933.857192773536</v>
      </c>
      <c r="H32" s="131">
        <f ca="1">IFERROR(IF((VLOOKUP($E32,'NEA Backsheet'!$D$5:$CB$183,H$9,FALSE))="","",(VLOOKUP($E32,'NEA Backsheet'!$D$5:$CB$183,H$9,FALSE))),"")</f>
        <v>14592.854449747014</v>
      </c>
      <c r="I32" s="131">
        <f ca="1">IFERROR(IF((VLOOKUP($E32,'NEA Backsheet'!$D$5:$CB$183,I$9,FALSE))="","",(VLOOKUP($E32,'NEA Backsheet'!$D$5:$CB$183,I$9,FALSE))),"")</f>
        <v>13355.082378906834</v>
      </c>
      <c r="J32" s="132">
        <f ca="1">IFERROR(IF((VLOOKUP($E32,'NEA Backsheet'!$D$5:$CB$183,J$9,FALSE))="","",(VLOOKUP($E32,'NEA Backsheet'!$D$5:$CB$183,J$9,FALSE))),"")</f>
        <v>14016.072776433737</v>
      </c>
      <c r="K32" s="130">
        <f ca="1">IFERROR(IF((VLOOKUP($E32,'NEA Backsheet'!$D$5:$CB$183,K$9,FALSE))="","",(VLOOKUP($E32,'NEA Backsheet'!$D$5:$CB$183,K$9,FALSE))),"")</f>
        <v>29949.680864543625</v>
      </c>
      <c r="L32" s="131">
        <f ca="1">IFERROR(IF((VLOOKUP($E32,'NEA Backsheet'!$D$5:$CB$183,L$9,FALSE))="","",(VLOOKUP($E32,'NEA Backsheet'!$D$5:$CB$183,L$9,FALSE))),"")</f>
        <v>31927.70198503416</v>
      </c>
      <c r="M32" s="131">
        <f ca="1">IFERROR(IF((VLOOKUP($E32,'NEA Backsheet'!$D$5:$CB$183,M$9,FALSE))="","",(VLOOKUP($E32,'NEA Backsheet'!$D$5:$CB$183,M$9,FALSE))),"")</f>
        <v>31772.790980972673</v>
      </c>
      <c r="N32" s="133">
        <f ca="1">IFERROR(IF((VLOOKUP($E32,'NEA Backsheet'!$D$5:$CB$183,N$9,FALSE))="","",(VLOOKUP($E32,'NEA Backsheet'!$D$5:$CB$183,N$9,FALSE))),"")</f>
        <v>30969.36661508699</v>
      </c>
      <c r="O32" s="130">
        <f ca="1">IFERROR(IF((VLOOKUP($E32,'NEA Backsheet'!$D$5:$CB$183,O$9,FALSE))="","",(VLOOKUP($E32,'NEA Backsheet'!$D$5:$CB$183,O$9,FALSE))),"")</f>
        <v>41883.538057317164</v>
      </c>
      <c r="P32" s="134">
        <f ca="1">IFERROR(IF((VLOOKUP($E32,'NEA Backsheet'!$D$5:$CB$183,P$9,FALSE))="","",(VLOOKUP($E32,'NEA Backsheet'!$D$5:$CB$183,P$9,FALSE))),"")</f>
        <v>46520.556434781174</v>
      </c>
      <c r="Q32" s="131">
        <f ca="1">IFERROR(IF((VLOOKUP($E32,'NEA Backsheet'!$D$5:$CB$183,Q$9,FALSE))="","",(VLOOKUP($E32,'NEA Backsheet'!$D$5:$CB$183,Q$9,FALSE))),"")</f>
        <v>45127.873359879508</v>
      </c>
      <c r="R32" s="133">
        <f ca="1">IFERROR(IF((VLOOKUP($E32,'NEA Backsheet'!$D$5:$CB$183,R$9,FALSE))="","",(VLOOKUP($E32,'NEA Backsheet'!$D$5:$CB$183,R$9,FALSE))),"")</f>
        <v>44985.439391520726</v>
      </c>
    </row>
    <row r="33" spans="1:18" ht="15" customHeight="1" x14ac:dyDescent="0.3">
      <c r="A33" s="60">
        <v>20</v>
      </c>
      <c r="B33" s="101" t="str">
        <f ca="1">IFERROR(IF((VLOOKUP($E33,'Org List'!$AJ$10:$AL$188,3,FALSE))="","",(VLOOKUP($E33,'Org List'!$AJ$10:$AL$188,3,FALSE))),"")</f>
        <v>NHS England Midlands And East (North Midlands)</v>
      </c>
      <c r="C33" s="102" t="str">
        <f ca="1">IFERROR(IF((VLOOKUP($E33,'Org List'!$AO$10:$AQ$188,3,FALSE))="","",(VLOOKUP($E33,'Org List'!$AO$10:$AQ$188,3,FALSE))),"")</f>
        <v/>
      </c>
      <c r="D33" s="123" t="str">
        <f ca="1">IFERROR(IF((VLOOKUP($E33,'Org List'!$AT$10:$AV$188,3,FALSE))="","",(VLOOKUP($E33,'Org List'!$AT$10:$AV$188,3,FALSE))),"")</f>
        <v>NHS England Midlands And East (North Midlands)</v>
      </c>
      <c r="E33" s="101" t="str">
        <f t="shared" ca="1" si="0"/>
        <v>Q76</v>
      </c>
      <c r="F33" s="103" t="str">
        <f ca="1">IF(E33="","",VLOOKUP(E33,'Org List'!$J$9:$K$488,2,0))</f>
        <v>NHS England Midlands And East (North Midlands)</v>
      </c>
      <c r="G33" s="130">
        <f ca="1">IFERROR(IF((VLOOKUP($E33,'NEA Backsheet'!$D$5:$CB$183,G$9,FALSE))="","",(VLOOKUP($E33,'NEA Backsheet'!$D$5:$CB$183,G$9,FALSE))),"")</f>
        <v>33186.961588319558</v>
      </c>
      <c r="H33" s="131">
        <f ca="1">IFERROR(IF((VLOOKUP($E33,'NEA Backsheet'!$D$5:$CB$183,H$9,FALSE))="","",(VLOOKUP($E33,'NEA Backsheet'!$D$5:$CB$183,H$9,FALSE))),"")</f>
        <v>34776.041476278559</v>
      </c>
      <c r="I33" s="131">
        <f ca="1">IFERROR(IF((VLOOKUP($E33,'NEA Backsheet'!$D$5:$CB$183,I$9,FALSE))="","",(VLOOKUP($E33,'NEA Backsheet'!$D$5:$CB$183,I$9,FALSE))),"")</f>
        <v>34767.29716998402</v>
      </c>
      <c r="J33" s="132">
        <f ca="1">IFERROR(IF((VLOOKUP($E33,'NEA Backsheet'!$D$5:$CB$183,J$9,FALSE))="","",(VLOOKUP($E33,'NEA Backsheet'!$D$5:$CB$183,J$9,FALSE))),"")</f>
        <v>34823.096110447012</v>
      </c>
      <c r="K33" s="130">
        <f ca="1">IFERROR(IF((VLOOKUP($E33,'NEA Backsheet'!$D$5:$CB$183,K$9,FALSE))="","",(VLOOKUP($E33,'NEA Backsheet'!$D$5:$CB$183,K$9,FALSE))),"")</f>
        <v>71490.111321287608</v>
      </c>
      <c r="L33" s="131">
        <f ca="1">IFERROR(IF((VLOOKUP($E33,'NEA Backsheet'!$D$5:$CB$183,L$9,FALSE))="","",(VLOOKUP($E33,'NEA Backsheet'!$D$5:$CB$183,L$9,FALSE))),"")</f>
        <v>74313.70658158476</v>
      </c>
      <c r="M33" s="131">
        <f ca="1">IFERROR(IF((VLOOKUP($E33,'NEA Backsheet'!$D$5:$CB$183,M$9,FALSE))="","",(VLOOKUP($E33,'NEA Backsheet'!$D$5:$CB$183,M$9,FALSE))),"")</f>
        <v>76109.130687684839</v>
      </c>
      <c r="N33" s="133">
        <f ca="1">IFERROR(IF((VLOOKUP($E33,'NEA Backsheet'!$D$5:$CB$183,N$9,FALSE))="","",(VLOOKUP($E33,'NEA Backsheet'!$D$5:$CB$183,N$9,FALSE))),"")</f>
        <v>74414.7974805384</v>
      </c>
      <c r="O33" s="130">
        <f ca="1">IFERROR(IF((VLOOKUP($E33,'NEA Backsheet'!$D$5:$CB$183,O$9,FALSE))="","",(VLOOKUP($E33,'NEA Backsheet'!$D$5:$CB$183,O$9,FALSE))),"")</f>
        <v>104677.07290960717</v>
      </c>
      <c r="P33" s="134">
        <f ca="1">IFERROR(IF((VLOOKUP($E33,'NEA Backsheet'!$D$5:$CB$183,P$9,FALSE))="","",(VLOOKUP($E33,'NEA Backsheet'!$D$5:$CB$183,P$9,FALSE))),"")</f>
        <v>109089.74805786333</v>
      </c>
      <c r="Q33" s="131">
        <f ca="1">IFERROR(IF((VLOOKUP($E33,'NEA Backsheet'!$D$5:$CB$183,Q$9,FALSE))="","",(VLOOKUP($E33,'NEA Backsheet'!$D$5:$CB$183,Q$9,FALSE))),"")</f>
        <v>110876.42785766887</v>
      </c>
      <c r="R33" s="133">
        <f ca="1">IFERROR(IF((VLOOKUP($E33,'NEA Backsheet'!$D$5:$CB$183,R$9,FALSE))="","",(VLOOKUP($E33,'NEA Backsheet'!$D$5:$CB$183,R$9,FALSE))),"")</f>
        <v>109237.8935909854</v>
      </c>
    </row>
    <row r="34" spans="1:18" ht="15" customHeight="1" x14ac:dyDescent="0.3">
      <c r="A34" s="60">
        <v>21</v>
      </c>
      <c r="B34" s="101" t="str">
        <f ca="1">IFERROR(IF((VLOOKUP($E34,'Org List'!$AJ$10:$AL$188,3,FALSE))="","",(VLOOKUP($E34,'Org List'!$AJ$10:$AL$188,3,FALSE))),"")</f>
        <v>NHS England Midlands And East (West Midlands)</v>
      </c>
      <c r="C34" s="102" t="str">
        <f ca="1">IFERROR(IF((VLOOKUP($E34,'Org List'!$AO$10:$AQ$188,3,FALSE))="","",(VLOOKUP($E34,'Org List'!$AO$10:$AQ$188,3,FALSE))),"")</f>
        <v/>
      </c>
      <c r="D34" s="123" t="str">
        <f ca="1">IFERROR(IF((VLOOKUP($E34,'Org List'!$AT$10:$AV$188,3,FALSE))="","",(VLOOKUP($E34,'Org List'!$AT$10:$AV$188,3,FALSE))),"")</f>
        <v>NHS England Midlands And East (West Midlands)</v>
      </c>
      <c r="E34" s="101" t="str">
        <f t="shared" ca="1" si="0"/>
        <v>Q77</v>
      </c>
      <c r="F34" s="103" t="str">
        <f ca="1">IF(E34="","",VLOOKUP(E34,'Org List'!$J$9:$K$488,2,0))</f>
        <v>NHS England Midlands And East (West Midlands)</v>
      </c>
      <c r="G34" s="130">
        <f ca="1">IFERROR(IF((VLOOKUP($E34,'NEA Backsheet'!$D$5:$CB$183,G$9,FALSE))="","",(VLOOKUP($E34,'NEA Backsheet'!$D$5:$CB$183,G$9,FALSE))),"")</f>
        <v>37896.875285630405</v>
      </c>
      <c r="H34" s="131">
        <f ca="1">IFERROR(IF((VLOOKUP($E34,'NEA Backsheet'!$D$5:$CB$183,H$9,FALSE))="","",(VLOOKUP($E34,'NEA Backsheet'!$D$5:$CB$183,H$9,FALSE))),"")</f>
        <v>38269.542914789374</v>
      </c>
      <c r="I34" s="131">
        <f ca="1">IFERROR(IF((VLOOKUP($E34,'NEA Backsheet'!$D$5:$CB$183,I$9,FALSE))="","",(VLOOKUP($E34,'NEA Backsheet'!$D$5:$CB$183,I$9,FALSE))),"")</f>
        <v>37881.137332649094</v>
      </c>
      <c r="J34" s="132">
        <f ca="1">IFERROR(IF((VLOOKUP($E34,'NEA Backsheet'!$D$5:$CB$183,J$9,FALSE))="","",(VLOOKUP($E34,'NEA Backsheet'!$D$5:$CB$183,J$9,FALSE))),"")</f>
        <v>40691.026516083773</v>
      </c>
      <c r="K34" s="130">
        <f ca="1">IFERROR(IF((VLOOKUP($E34,'NEA Backsheet'!$D$5:$CB$183,K$9,FALSE))="","",(VLOOKUP($E34,'NEA Backsheet'!$D$5:$CB$183,K$9,FALSE))),"")</f>
        <v>79549.388928157103</v>
      </c>
      <c r="L34" s="131">
        <f ca="1">IFERROR(IF((VLOOKUP($E34,'NEA Backsheet'!$D$5:$CB$183,L$9,FALSE))="","",(VLOOKUP($E34,'NEA Backsheet'!$D$5:$CB$183,L$9,FALSE))),"")</f>
        <v>82218.596353524626</v>
      </c>
      <c r="M34" s="131">
        <f ca="1">IFERROR(IF((VLOOKUP($E34,'NEA Backsheet'!$D$5:$CB$183,M$9,FALSE))="","",(VLOOKUP($E34,'NEA Backsheet'!$D$5:$CB$183,M$9,FALSE))),"")</f>
        <v>83014.695348998663</v>
      </c>
      <c r="N34" s="133">
        <f ca="1">IFERROR(IF((VLOOKUP($E34,'NEA Backsheet'!$D$5:$CB$183,N$9,FALSE))="","",(VLOOKUP($E34,'NEA Backsheet'!$D$5:$CB$183,N$9,FALSE))),"")</f>
        <v>82614.250523700874</v>
      </c>
      <c r="O34" s="130">
        <f ca="1">IFERROR(IF((VLOOKUP($E34,'NEA Backsheet'!$D$5:$CB$183,O$9,FALSE))="","",(VLOOKUP($E34,'NEA Backsheet'!$D$5:$CB$183,O$9,FALSE))),"")</f>
        <v>117446.26421378748</v>
      </c>
      <c r="P34" s="134">
        <f ca="1">IFERROR(IF((VLOOKUP($E34,'NEA Backsheet'!$D$5:$CB$183,P$9,FALSE))="","",(VLOOKUP($E34,'NEA Backsheet'!$D$5:$CB$183,P$9,FALSE))),"")</f>
        <v>120488.139268314</v>
      </c>
      <c r="Q34" s="131">
        <f ca="1">IFERROR(IF((VLOOKUP($E34,'NEA Backsheet'!$D$5:$CB$183,Q$9,FALSE))="","",(VLOOKUP($E34,'NEA Backsheet'!$D$5:$CB$183,Q$9,FALSE))),"")</f>
        <v>120895.83268164776</v>
      </c>
      <c r="R34" s="133">
        <f ca="1">IFERROR(IF((VLOOKUP($E34,'NEA Backsheet'!$D$5:$CB$183,R$9,FALSE))="","",(VLOOKUP($E34,'NEA Backsheet'!$D$5:$CB$183,R$9,FALSE))),"")</f>
        <v>123305.27703978469</v>
      </c>
    </row>
    <row r="35" spans="1:18" ht="15" customHeight="1" x14ac:dyDescent="0.3">
      <c r="A35" s="60">
        <v>22</v>
      </c>
      <c r="B35" s="101" t="str">
        <f ca="1">IFERROR(IF((VLOOKUP($E35,'Org List'!$AJ$10:$AL$188,3,FALSE))="","",(VLOOKUP($E35,'Org List'!$AJ$10:$AL$188,3,FALSE))),"")</f>
        <v>NHS England Midlands And East (Central Midlands)</v>
      </c>
      <c r="C35" s="102" t="str">
        <f ca="1">IFERROR(IF((VLOOKUP($E35,'Org List'!$AO$10:$AQ$188,3,FALSE))="","",(VLOOKUP($E35,'Org List'!$AO$10:$AQ$188,3,FALSE))),"")</f>
        <v/>
      </c>
      <c r="D35" s="123" t="str">
        <f ca="1">IFERROR(IF((VLOOKUP($E35,'Org List'!$AT$10:$AV$188,3,FALSE))="","",(VLOOKUP($E35,'Org List'!$AT$10:$AV$188,3,FALSE))),"")</f>
        <v>NHS England Midlands And East (Central Midlands)</v>
      </c>
      <c r="E35" s="101" t="str">
        <f t="shared" ca="1" si="0"/>
        <v>Q78</v>
      </c>
      <c r="F35" s="103" t="str">
        <f ca="1">IF(E35="","",VLOOKUP(E35,'Org List'!$J$9:$K$488,2,0))</f>
        <v>NHS England Midlands And East (Central Midlands)</v>
      </c>
      <c r="G35" s="130">
        <f ca="1">IFERROR(IF((VLOOKUP($E35,'NEA Backsheet'!$D$5:$CB$183,G$9,FALSE))="","",(VLOOKUP($E35,'NEA Backsheet'!$D$5:$CB$183,G$9,FALSE))),"")</f>
        <v>37638.772758922416</v>
      </c>
      <c r="H35" s="131">
        <f ca="1">IFERROR(IF((VLOOKUP($E35,'NEA Backsheet'!$D$5:$CB$183,H$9,FALSE))="","",(VLOOKUP($E35,'NEA Backsheet'!$D$5:$CB$183,H$9,FALSE))),"")</f>
        <v>39462.441634362374</v>
      </c>
      <c r="I35" s="131">
        <f ca="1">IFERROR(IF((VLOOKUP($E35,'NEA Backsheet'!$D$5:$CB$183,I$9,FALSE))="","",(VLOOKUP($E35,'NEA Backsheet'!$D$5:$CB$183,I$9,FALSE))),"")</f>
        <v>36633.045766527532</v>
      </c>
      <c r="J35" s="132">
        <f ca="1">IFERROR(IF((VLOOKUP($E35,'NEA Backsheet'!$D$5:$CB$183,J$9,FALSE))="","",(VLOOKUP($E35,'NEA Backsheet'!$D$5:$CB$183,J$9,FALSE))),"")</f>
        <v>39518.381005992851</v>
      </c>
      <c r="K35" s="130">
        <f ca="1">IFERROR(IF((VLOOKUP($E35,'NEA Backsheet'!$D$5:$CB$183,K$9,FALSE))="","",(VLOOKUP($E35,'NEA Backsheet'!$D$5:$CB$183,K$9,FALSE))),"")</f>
        <v>83316.556444861053</v>
      </c>
      <c r="L35" s="131">
        <f ca="1">IFERROR(IF((VLOOKUP($E35,'NEA Backsheet'!$D$5:$CB$183,L$9,FALSE))="","",(VLOOKUP($E35,'NEA Backsheet'!$D$5:$CB$183,L$9,FALSE))),"")</f>
        <v>85773.386257316088</v>
      </c>
      <c r="M35" s="131">
        <f ca="1">IFERROR(IF((VLOOKUP($E35,'NEA Backsheet'!$D$5:$CB$183,M$9,FALSE))="","",(VLOOKUP($E35,'NEA Backsheet'!$D$5:$CB$183,M$9,FALSE))),"")</f>
        <v>86582.191463177965</v>
      </c>
      <c r="N35" s="133">
        <f ca="1">IFERROR(IF((VLOOKUP($E35,'NEA Backsheet'!$D$5:$CB$183,N$9,FALSE))="","",(VLOOKUP($E35,'NEA Backsheet'!$D$5:$CB$183,N$9,FALSE))),"")</f>
        <v>84726.828920389773</v>
      </c>
      <c r="O35" s="130">
        <f ca="1">IFERROR(IF((VLOOKUP($E35,'NEA Backsheet'!$D$5:$CB$183,O$9,FALSE))="","",(VLOOKUP($E35,'NEA Backsheet'!$D$5:$CB$183,O$9,FALSE))),"")</f>
        <v>120955.32920378348</v>
      </c>
      <c r="P35" s="134">
        <f ca="1">IFERROR(IF((VLOOKUP($E35,'NEA Backsheet'!$D$5:$CB$183,P$9,FALSE))="","",(VLOOKUP($E35,'NEA Backsheet'!$D$5:$CB$183,P$9,FALSE))),"")</f>
        <v>125235.82789167845</v>
      </c>
      <c r="Q35" s="131">
        <f ca="1">IFERROR(IF((VLOOKUP($E35,'NEA Backsheet'!$D$5:$CB$183,Q$9,FALSE))="","",(VLOOKUP($E35,'NEA Backsheet'!$D$5:$CB$183,Q$9,FALSE))),"")</f>
        <v>123215.2372297055</v>
      </c>
      <c r="R35" s="133">
        <f ca="1">IFERROR(IF((VLOOKUP($E35,'NEA Backsheet'!$D$5:$CB$183,R$9,FALSE))="","",(VLOOKUP($E35,'NEA Backsheet'!$D$5:$CB$183,R$9,FALSE))),"")</f>
        <v>124245.20992638261</v>
      </c>
    </row>
    <row r="36" spans="1:18" ht="15" customHeight="1" x14ac:dyDescent="0.3">
      <c r="A36" s="60">
        <v>23</v>
      </c>
      <c r="B36" s="101" t="str">
        <f ca="1">IFERROR(IF((VLOOKUP($E36,'Org List'!$AJ$10:$AL$188,3,FALSE))="","",(VLOOKUP($E36,'Org List'!$AJ$10:$AL$188,3,FALSE))),"")</f>
        <v>NHS England Midlands And East (East)</v>
      </c>
      <c r="C36" s="102" t="str">
        <f ca="1">IFERROR(IF((VLOOKUP($E36,'Org List'!$AO$10:$AQ$188,3,FALSE))="","",(VLOOKUP($E36,'Org List'!$AO$10:$AQ$188,3,FALSE))),"")</f>
        <v/>
      </c>
      <c r="D36" s="123" t="str">
        <f ca="1">IFERROR(IF((VLOOKUP($E36,'Org List'!$AT$10:$AV$188,3,FALSE))="","",(VLOOKUP($E36,'Org List'!$AT$10:$AV$188,3,FALSE))),"")</f>
        <v>NHS England Midlands And East (East)</v>
      </c>
      <c r="E36" s="101" t="str">
        <f t="shared" ca="1" si="0"/>
        <v>Q79</v>
      </c>
      <c r="F36" s="103" t="str">
        <f ca="1">IF(E36="","",VLOOKUP(E36,'Org List'!$J$9:$K$488,2,0))</f>
        <v>NHS England Midlands And East (East)</v>
      </c>
      <c r="G36" s="130">
        <f ca="1">IFERROR(IF((VLOOKUP($E36,'NEA Backsheet'!$D$5:$CB$183,G$9,FALSE))="","",(VLOOKUP($E36,'NEA Backsheet'!$D$5:$CB$183,G$9,FALSE))),"")</f>
        <v>31772.501547808002</v>
      </c>
      <c r="H36" s="131">
        <f ca="1">IFERROR(IF((VLOOKUP($E36,'NEA Backsheet'!$D$5:$CB$183,H$9,FALSE))="","",(VLOOKUP($E36,'NEA Backsheet'!$D$5:$CB$183,H$9,FALSE))),"")</f>
        <v>33741.666477995597</v>
      </c>
      <c r="I36" s="131">
        <f ca="1">IFERROR(IF((VLOOKUP($E36,'NEA Backsheet'!$D$5:$CB$183,I$9,FALSE))="","",(VLOOKUP($E36,'NEA Backsheet'!$D$5:$CB$183,I$9,FALSE))),"")</f>
        <v>33159.82890366124</v>
      </c>
      <c r="J36" s="132">
        <f ca="1">IFERROR(IF((VLOOKUP($E36,'NEA Backsheet'!$D$5:$CB$183,J$9,FALSE))="","",(VLOOKUP($E36,'NEA Backsheet'!$D$5:$CB$183,J$9,FALSE))),"")</f>
        <v>36098.555379123412</v>
      </c>
      <c r="K36" s="130">
        <f ca="1">IFERROR(IF((VLOOKUP($E36,'NEA Backsheet'!$D$5:$CB$183,K$9,FALSE))="","",(VLOOKUP($E36,'NEA Backsheet'!$D$5:$CB$183,K$9,FALSE))),"")</f>
        <v>78847.557656863937</v>
      </c>
      <c r="L36" s="131">
        <f ca="1">IFERROR(IF((VLOOKUP($E36,'NEA Backsheet'!$D$5:$CB$183,L$9,FALSE))="","",(VLOOKUP($E36,'NEA Backsheet'!$D$5:$CB$183,L$9,FALSE))),"")</f>
        <v>81402.671505166843</v>
      </c>
      <c r="M36" s="131">
        <f ca="1">IFERROR(IF((VLOOKUP($E36,'NEA Backsheet'!$D$5:$CB$183,M$9,FALSE))="","",(VLOOKUP($E36,'NEA Backsheet'!$D$5:$CB$183,M$9,FALSE))),"")</f>
        <v>82926.857036788468</v>
      </c>
      <c r="N36" s="133">
        <f ca="1">IFERROR(IF((VLOOKUP($E36,'NEA Backsheet'!$D$5:$CB$183,N$9,FALSE))="","",(VLOOKUP($E36,'NEA Backsheet'!$D$5:$CB$183,N$9,FALSE))),"")</f>
        <v>81243.496591006246</v>
      </c>
      <c r="O36" s="130">
        <f ca="1">IFERROR(IF((VLOOKUP($E36,'NEA Backsheet'!$D$5:$CB$183,O$9,FALSE))="","",(VLOOKUP($E36,'NEA Backsheet'!$D$5:$CB$183,O$9,FALSE))),"")</f>
        <v>110620.05920467192</v>
      </c>
      <c r="P36" s="134">
        <f ca="1">IFERROR(IF((VLOOKUP($E36,'NEA Backsheet'!$D$5:$CB$183,P$9,FALSE))="","",(VLOOKUP($E36,'NEA Backsheet'!$D$5:$CB$183,P$9,FALSE))),"")</f>
        <v>115144.33798316245</v>
      </c>
      <c r="Q36" s="131">
        <f ca="1">IFERROR(IF((VLOOKUP($E36,'NEA Backsheet'!$D$5:$CB$183,Q$9,FALSE))="","",(VLOOKUP($E36,'NEA Backsheet'!$D$5:$CB$183,Q$9,FALSE))),"")</f>
        <v>116086.68594044972</v>
      </c>
      <c r="R36" s="133">
        <f ca="1">IFERROR(IF((VLOOKUP($E36,'NEA Backsheet'!$D$5:$CB$183,R$9,FALSE))="","",(VLOOKUP($E36,'NEA Backsheet'!$D$5:$CB$183,R$9,FALSE))),"")</f>
        <v>117342.05197012967</v>
      </c>
    </row>
    <row r="37" spans="1:18" ht="15" customHeight="1" x14ac:dyDescent="0.3">
      <c r="A37" s="60">
        <v>24</v>
      </c>
      <c r="B37" s="101" t="str">
        <f ca="1">IFERROR(IF((VLOOKUP($E37,'Org List'!$AJ$10:$AL$188,3,FALSE))="","",(VLOOKUP($E37,'Org List'!$AJ$10:$AL$188,3,FALSE))),"")</f>
        <v>NHS England South West (South West South)</v>
      </c>
      <c r="C37" s="102" t="str">
        <f ca="1">IFERROR(IF((VLOOKUP($E37,'Org List'!$AO$10:$AQ$188,3,FALSE))="","",(VLOOKUP($E37,'Org List'!$AO$10:$AQ$188,3,FALSE))),"")</f>
        <v/>
      </c>
      <c r="D37" s="123" t="str">
        <f ca="1">IFERROR(IF((VLOOKUP($E37,'Org List'!$AT$10:$AV$188,3,FALSE))="","",(VLOOKUP($E37,'Org List'!$AT$10:$AV$188,3,FALSE))),"")</f>
        <v>NHS England South West (South West South)</v>
      </c>
      <c r="E37" s="101" t="str">
        <f t="shared" ca="1" si="0"/>
        <v>Q85</v>
      </c>
      <c r="F37" s="103" t="str">
        <f ca="1">IF(E37="","",VLOOKUP(E37,'Org List'!$J$9:$K$488,2,0))</f>
        <v>NHS England South West (South West South)</v>
      </c>
      <c r="G37" s="130">
        <f ca="1">IFERROR(IF((VLOOKUP($E37,'NEA Backsheet'!$D$5:$CB$183,G$9,FALSE))="","",(VLOOKUP($E37,'NEA Backsheet'!$D$5:$CB$183,G$9,FALSE))),"")</f>
        <v>27587.033811237045</v>
      </c>
      <c r="H37" s="131">
        <f ca="1">IFERROR(IF((VLOOKUP($E37,'NEA Backsheet'!$D$5:$CB$183,H$9,FALSE))="","",(VLOOKUP($E37,'NEA Backsheet'!$D$5:$CB$183,H$9,FALSE))),"")</f>
        <v>29081.634767833129</v>
      </c>
      <c r="I37" s="131">
        <f ca="1">IFERROR(IF((VLOOKUP($E37,'NEA Backsheet'!$D$5:$CB$183,I$9,FALSE))="","",(VLOOKUP($E37,'NEA Backsheet'!$D$5:$CB$183,I$9,FALSE))),"")</f>
        <v>27731.111396613102</v>
      </c>
      <c r="J37" s="132">
        <f ca="1">IFERROR(IF((VLOOKUP($E37,'NEA Backsheet'!$D$5:$CB$183,J$9,FALSE))="","",(VLOOKUP($E37,'NEA Backsheet'!$D$5:$CB$183,J$9,FALSE))),"")</f>
        <v>29069.208900639333</v>
      </c>
      <c r="K37" s="130">
        <f ca="1">IFERROR(IF((VLOOKUP($E37,'NEA Backsheet'!$D$5:$CB$183,K$9,FALSE))="","",(VLOOKUP($E37,'NEA Backsheet'!$D$5:$CB$183,K$9,FALSE))),"")</f>
        <v>59536.525586159267</v>
      </c>
      <c r="L37" s="131">
        <f ca="1">IFERROR(IF((VLOOKUP($E37,'NEA Backsheet'!$D$5:$CB$183,L$9,FALSE))="","",(VLOOKUP($E37,'NEA Backsheet'!$D$5:$CB$183,L$9,FALSE))),"")</f>
        <v>63588.737559685884</v>
      </c>
      <c r="M37" s="131">
        <f ca="1">IFERROR(IF((VLOOKUP($E37,'NEA Backsheet'!$D$5:$CB$183,M$9,FALSE))="","",(VLOOKUP($E37,'NEA Backsheet'!$D$5:$CB$183,M$9,FALSE))),"")</f>
        <v>64474.046606529191</v>
      </c>
      <c r="N37" s="133">
        <f ca="1">IFERROR(IF((VLOOKUP($E37,'NEA Backsheet'!$D$5:$CB$183,N$9,FALSE))="","",(VLOOKUP($E37,'NEA Backsheet'!$D$5:$CB$183,N$9,FALSE))),"")</f>
        <v>62658.038588991803</v>
      </c>
      <c r="O37" s="130">
        <f ca="1">IFERROR(IF((VLOOKUP($E37,'NEA Backsheet'!$D$5:$CB$183,O$9,FALSE))="","",(VLOOKUP($E37,'NEA Backsheet'!$D$5:$CB$183,O$9,FALSE))),"")</f>
        <v>87123.559397396311</v>
      </c>
      <c r="P37" s="134">
        <f ca="1">IFERROR(IF((VLOOKUP($E37,'NEA Backsheet'!$D$5:$CB$183,P$9,FALSE))="","",(VLOOKUP($E37,'NEA Backsheet'!$D$5:$CB$183,P$9,FALSE))),"")</f>
        <v>92670.372327519028</v>
      </c>
      <c r="Q37" s="131">
        <f ca="1">IFERROR(IF((VLOOKUP($E37,'NEA Backsheet'!$D$5:$CB$183,Q$9,FALSE))="","",(VLOOKUP($E37,'NEA Backsheet'!$D$5:$CB$183,Q$9,FALSE))),"")</f>
        <v>92205.158003142293</v>
      </c>
      <c r="R37" s="133">
        <f ca="1">IFERROR(IF((VLOOKUP($E37,'NEA Backsheet'!$D$5:$CB$183,R$9,FALSE))="","",(VLOOKUP($E37,'NEA Backsheet'!$D$5:$CB$183,R$9,FALSE))),"")</f>
        <v>91727.247489631147</v>
      </c>
    </row>
    <row r="38" spans="1:18" ht="15" customHeight="1" x14ac:dyDescent="0.3">
      <c r="A38" s="60">
        <v>25</v>
      </c>
      <c r="B38" s="101" t="str">
        <f ca="1">IFERROR(IF((VLOOKUP($E38,'Org List'!$AJ$10:$AL$188,3,FALSE))="","",(VLOOKUP($E38,'Org List'!$AJ$10:$AL$188,3,FALSE))),"")</f>
        <v>NHS England South West (South West North)</v>
      </c>
      <c r="C38" s="102" t="str">
        <f ca="1">IFERROR(IF((VLOOKUP($E38,'Org List'!$AO$10:$AQ$188,3,FALSE))="","",(VLOOKUP($E38,'Org List'!$AO$10:$AQ$188,3,FALSE))),"")</f>
        <v/>
      </c>
      <c r="D38" s="123" t="str">
        <f ca="1">IFERROR(IF((VLOOKUP($E38,'Org List'!$AT$10:$AV$188,3,FALSE))="","",(VLOOKUP($E38,'Org List'!$AT$10:$AV$188,3,FALSE))),"")</f>
        <v>NHS England South West (South West North)</v>
      </c>
      <c r="E38" s="101" t="str">
        <f t="shared" ca="1" si="0"/>
        <v>Q86</v>
      </c>
      <c r="F38" s="103" t="str">
        <f ca="1">IF(E38="","",VLOOKUP(E38,'Org List'!$J$9:$K$488,2,0))</f>
        <v>NHS England South West (South West North)</v>
      </c>
      <c r="G38" s="130">
        <f ca="1">IFERROR(IF((VLOOKUP($E38,'NEA Backsheet'!$D$5:$CB$183,G$9,FALSE))="","",(VLOOKUP($E38,'NEA Backsheet'!$D$5:$CB$183,G$9,FALSE))),"")</f>
        <v>18652.58500200506</v>
      </c>
      <c r="H38" s="131">
        <f ca="1">IFERROR(IF((VLOOKUP($E38,'NEA Backsheet'!$D$5:$CB$183,H$9,FALSE))="","",(VLOOKUP($E38,'NEA Backsheet'!$D$5:$CB$183,H$9,FALSE))),"")</f>
        <v>20063.299565455211</v>
      </c>
      <c r="I38" s="131">
        <f ca="1">IFERROR(IF((VLOOKUP($E38,'NEA Backsheet'!$D$5:$CB$183,I$9,FALSE))="","",(VLOOKUP($E38,'NEA Backsheet'!$D$5:$CB$183,I$9,FALSE))),"")</f>
        <v>19478.341020451531</v>
      </c>
      <c r="J38" s="132">
        <f ca="1">IFERROR(IF((VLOOKUP($E38,'NEA Backsheet'!$D$5:$CB$183,J$9,FALSE))="","",(VLOOKUP($E38,'NEA Backsheet'!$D$5:$CB$183,J$9,FALSE))),"")</f>
        <v>20560.484470596279</v>
      </c>
      <c r="K38" s="130">
        <f ca="1">IFERROR(IF((VLOOKUP($E38,'NEA Backsheet'!$D$5:$CB$183,K$9,FALSE))="","",(VLOOKUP($E38,'NEA Backsheet'!$D$5:$CB$183,K$9,FALSE))),"")</f>
        <v>40961.671287758036</v>
      </c>
      <c r="L38" s="131">
        <f ca="1">IFERROR(IF((VLOOKUP($E38,'NEA Backsheet'!$D$5:$CB$183,L$9,FALSE))="","",(VLOOKUP($E38,'NEA Backsheet'!$D$5:$CB$183,L$9,FALSE))),"")</f>
        <v>43511.251925476128</v>
      </c>
      <c r="M38" s="131">
        <f ca="1">IFERROR(IF((VLOOKUP($E38,'NEA Backsheet'!$D$5:$CB$183,M$9,FALSE))="","",(VLOOKUP($E38,'NEA Backsheet'!$D$5:$CB$183,M$9,FALSE))),"")</f>
        <v>44833.367929423985</v>
      </c>
      <c r="N38" s="133">
        <f ca="1">IFERROR(IF((VLOOKUP($E38,'NEA Backsheet'!$D$5:$CB$183,N$9,FALSE))="","",(VLOOKUP($E38,'NEA Backsheet'!$D$5:$CB$183,N$9,FALSE))),"")</f>
        <v>43841.815345310621</v>
      </c>
      <c r="O38" s="130">
        <f ca="1">IFERROR(IF((VLOOKUP($E38,'NEA Backsheet'!$D$5:$CB$183,O$9,FALSE))="","",(VLOOKUP($E38,'NEA Backsheet'!$D$5:$CB$183,O$9,FALSE))),"")</f>
        <v>59614.256289763092</v>
      </c>
      <c r="P38" s="134">
        <f ca="1">IFERROR(IF((VLOOKUP($E38,'NEA Backsheet'!$D$5:$CB$183,P$9,FALSE))="","",(VLOOKUP($E38,'NEA Backsheet'!$D$5:$CB$183,P$9,FALSE))),"")</f>
        <v>63574.55149093135</v>
      </c>
      <c r="Q38" s="131">
        <f ca="1">IFERROR(IF((VLOOKUP($E38,'NEA Backsheet'!$D$5:$CB$183,Q$9,FALSE))="","",(VLOOKUP($E38,'NEA Backsheet'!$D$5:$CB$183,Q$9,FALSE))),"")</f>
        <v>64311.708949875509</v>
      </c>
      <c r="R38" s="133">
        <f ca="1">IFERROR(IF((VLOOKUP($E38,'NEA Backsheet'!$D$5:$CB$183,R$9,FALSE))="","",(VLOOKUP($E38,'NEA Backsheet'!$D$5:$CB$183,R$9,FALSE))),"")</f>
        <v>64402.299815906896</v>
      </c>
    </row>
    <row r="39" spans="1:18" ht="15" customHeight="1" x14ac:dyDescent="0.3">
      <c r="A39" s="60">
        <v>26</v>
      </c>
      <c r="B39" s="101" t="str">
        <f ca="1">IFERROR(IF((VLOOKUP($E39,'Org List'!$AJ$10:$AL$188,3,FALSE))="","",(VLOOKUP($E39,'Org List'!$AJ$10:$AL$188,3,FALSE))),"")</f>
        <v>NHS England South East (Hampshire, Isle of Wight and Thames Valley)</v>
      </c>
      <c r="C39" s="102" t="str">
        <f ca="1">IFERROR(IF((VLOOKUP($E39,'Org List'!$AO$10:$AQ$188,3,FALSE))="","",(VLOOKUP($E39,'Org List'!$AO$10:$AQ$188,3,FALSE))),"")</f>
        <v/>
      </c>
      <c r="D39" s="123" t="str">
        <f ca="1">IFERROR(IF((VLOOKUP($E39,'Org List'!$AT$10:$AV$188,3,FALSE))="","",(VLOOKUP($E39,'Org List'!$AT$10:$AV$188,3,FALSE))),"")</f>
        <v>NHS England South East (Hampshire, Isle of Wight and Thames Valley)</v>
      </c>
      <c r="E39" s="101" t="str">
        <f t="shared" ca="1" si="0"/>
        <v>Q87</v>
      </c>
      <c r="F39" s="103" t="str">
        <f ca="1">IF(E39="","",VLOOKUP(E39,'Org List'!$J$9:$K$488,2,0))</f>
        <v>NHS England South East (Hampshire, Isle of Wight and Thames Valley)</v>
      </c>
      <c r="G39" s="130">
        <f ca="1">IFERROR(IF((VLOOKUP($E39,'NEA Backsheet'!$D$5:$CB$183,G$9,FALSE))="","",(VLOOKUP($E39,'NEA Backsheet'!$D$5:$CB$183,G$9,FALSE))),"")</f>
        <v>33165.635122905813</v>
      </c>
      <c r="H39" s="131">
        <f ca="1">IFERROR(IF((VLOOKUP($E39,'NEA Backsheet'!$D$5:$CB$183,H$9,FALSE))="","",(VLOOKUP($E39,'NEA Backsheet'!$D$5:$CB$183,H$9,FALSE))),"")</f>
        <v>34294.62797744722</v>
      </c>
      <c r="I39" s="131">
        <f ca="1">IFERROR(IF((VLOOKUP($E39,'NEA Backsheet'!$D$5:$CB$183,I$9,FALSE))="","",(VLOOKUP($E39,'NEA Backsheet'!$D$5:$CB$183,I$9,FALSE))),"")</f>
        <v>34017.46574783235</v>
      </c>
      <c r="J39" s="132">
        <f ca="1">IFERROR(IF((VLOOKUP($E39,'NEA Backsheet'!$D$5:$CB$183,J$9,FALSE))="","",(VLOOKUP($E39,'NEA Backsheet'!$D$5:$CB$183,J$9,FALSE))),"")</f>
        <v>38111.402011626276</v>
      </c>
      <c r="K39" s="130">
        <f ca="1">IFERROR(IF((VLOOKUP($E39,'NEA Backsheet'!$D$5:$CB$183,K$9,FALSE))="","",(VLOOKUP($E39,'NEA Backsheet'!$D$5:$CB$183,K$9,FALSE))),"")</f>
        <v>63782.856895207224</v>
      </c>
      <c r="L39" s="131">
        <f ca="1">IFERROR(IF((VLOOKUP($E39,'NEA Backsheet'!$D$5:$CB$183,L$9,FALSE))="","",(VLOOKUP($E39,'NEA Backsheet'!$D$5:$CB$183,L$9,FALSE))),"")</f>
        <v>66164.506269522957</v>
      </c>
      <c r="M39" s="131">
        <f ca="1">IFERROR(IF((VLOOKUP($E39,'NEA Backsheet'!$D$5:$CB$183,M$9,FALSE))="","",(VLOOKUP($E39,'NEA Backsheet'!$D$5:$CB$183,M$9,FALSE))),"")</f>
        <v>66320.393739674313</v>
      </c>
      <c r="N39" s="133">
        <f ca="1">IFERROR(IF((VLOOKUP($E39,'NEA Backsheet'!$D$5:$CB$183,N$9,FALSE))="","",(VLOOKUP($E39,'NEA Backsheet'!$D$5:$CB$183,N$9,FALSE))),"")</f>
        <v>67440.601309257094</v>
      </c>
      <c r="O39" s="130">
        <f ca="1">IFERROR(IF((VLOOKUP($E39,'NEA Backsheet'!$D$5:$CB$183,O$9,FALSE))="","",(VLOOKUP($E39,'NEA Backsheet'!$D$5:$CB$183,O$9,FALSE))),"")</f>
        <v>96948.492018113044</v>
      </c>
      <c r="P39" s="134">
        <f ca="1">IFERROR(IF((VLOOKUP($E39,'NEA Backsheet'!$D$5:$CB$183,P$9,FALSE))="","",(VLOOKUP($E39,'NEA Backsheet'!$D$5:$CB$183,P$9,FALSE))),"")</f>
        <v>100459.13424697018</v>
      </c>
      <c r="Q39" s="131">
        <f ca="1">IFERROR(IF((VLOOKUP($E39,'NEA Backsheet'!$D$5:$CB$183,Q$9,FALSE))="","",(VLOOKUP($E39,'NEA Backsheet'!$D$5:$CB$183,Q$9,FALSE))),"")</f>
        <v>100337.85948750665</v>
      </c>
      <c r="R39" s="133">
        <f ca="1">IFERROR(IF((VLOOKUP($E39,'NEA Backsheet'!$D$5:$CB$183,R$9,FALSE))="","",(VLOOKUP($E39,'NEA Backsheet'!$D$5:$CB$183,R$9,FALSE))),"")</f>
        <v>105552.00332088335</v>
      </c>
    </row>
    <row r="40" spans="1:18" ht="15" customHeight="1" x14ac:dyDescent="0.3">
      <c r="A40" s="60">
        <v>27</v>
      </c>
      <c r="B40" s="101" t="str">
        <f ca="1">IFERROR(IF((VLOOKUP($E40,'Org List'!$AJ$10:$AL$188,3,FALSE))="","",(VLOOKUP($E40,'Org List'!$AJ$10:$AL$188,3,FALSE))),"")</f>
        <v>NHS England South East (Kent, Surrey and Sussex)</v>
      </c>
      <c r="C40" s="102" t="str">
        <f ca="1">IFERROR(IF((VLOOKUP($E40,'Org List'!$AO$10:$AQ$188,3,FALSE))="","",(VLOOKUP($E40,'Org List'!$AO$10:$AQ$188,3,FALSE))),"")</f>
        <v/>
      </c>
      <c r="D40" s="123" t="str">
        <f ca="1">IFERROR(IF((VLOOKUP($E40,'Org List'!$AT$10:$AV$188,3,FALSE))="","",(VLOOKUP($E40,'Org List'!$AT$10:$AV$188,3,FALSE))),"")</f>
        <v>NHS England South East (Kent, Surrey and Sussex)</v>
      </c>
      <c r="E40" s="101" t="str">
        <f t="shared" ca="1" si="0"/>
        <v>Q88</v>
      </c>
      <c r="F40" s="103" t="str">
        <f ca="1">IF(E40="","",VLOOKUP(E40,'Org List'!$J$9:$K$488,2,0))</f>
        <v>NHS England South East (Kent, Surrey and Sussex)</v>
      </c>
      <c r="G40" s="130">
        <f ca="1">IFERROR(IF((VLOOKUP($E40,'NEA Backsheet'!$D$5:$CB$183,G$9,FALSE))="","",(VLOOKUP($E40,'NEA Backsheet'!$D$5:$CB$183,G$9,FALSE))),"")</f>
        <v>39397.208187534372</v>
      </c>
      <c r="H40" s="131">
        <f ca="1">IFERROR(IF((VLOOKUP($E40,'NEA Backsheet'!$D$5:$CB$183,H$9,FALSE))="","",(VLOOKUP($E40,'NEA Backsheet'!$D$5:$CB$183,H$9,FALSE))),"")</f>
        <v>41489.125234072657</v>
      </c>
      <c r="I40" s="131">
        <f ca="1">IFERROR(IF((VLOOKUP($E40,'NEA Backsheet'!$D$5:$CB$183,I$9,FALSE))="","",(VLOOKUP($E40,'NEA Backsheet'!$D$5:$CB$183,I$9,FALSE))),"")</f>
        <v>40549.496758435067</v>
      </c>
      <c r="J40" s="132">
        <f ca="1">IFERROR(IF((VLOOKUP($E40,'NEA Backsheet'!$D$5:$CB$183,J$9,FALSE))="","",(VLOOKUP($E40,'NEA Backsheet'!$D$5:$CB$183,J$9,FALSE))),"")</f>
        <v>42458.483059736303</v>
      </c>
      <c r="K40" s="130">
        <f ca="1">IFERROR(IF((VLOOKUP($E40,'NEA Backsheet'!$D$5:$CB$183,K$9,FALSE))="","",(VLOOKUP($E40,'NEA Backsheet'!$D$5:$CB$183,K$9,FALSE))),"")</f>
        <v>79100.97240180384</v>
      </c>
      <c r="L40" s="131">
        <f ca="1">IFERROR(IF((VLOOKUP($E40,'NEA Backsheet'!$D$5:$CB$183,L$9,FALSE))="","",(VLOOKUP($E40,'NEA Backsheet'!$D$5:$CB$183,L$9,FALSE))),"")</f>
        <v>82128.355847431216</v>
      </c>
      <c r="M40" s="131">
        <f ca="1">IFERROR(IF((VLOOKUP($E40,'NEA Backsheet'!$D$5:$CB$183,M$9,FALSE))="","",(VLOOKUP($E40,'NEA Backsheet'!$D$5:$CB$183,M$9,FALSE))),"")</f>
        <v>82604.814438593472</v>
      </c>
      <c r="N40" s="133">
        <f ca="1">IFERROR(IF((VLOOKUP($E40,'NEA Backsheet'!$D$5:$CB$183,N$9,FALSE))="","",(VLOOKUP($E40,'NEA Backsheet'!$D$5:$CB$183,N$9,FALSE))),"")</f>
        <v>81100.707178544122</v>
      </c>
      <c r="O40" s="130">
        <f ca="1">IFERROR(IF((VLOOKUP($E40,'NEA Backsheet'!$D$5:$CB$183,O$9,FALSE))="","",(VLOOKUP($E40,'NEA Backsheet'!$D$5:$CB$183,O$9,FALSE))),"")</f>
        <v>118498.18058933821</v>
      </c>
      <c r="P40" s="134">
        <f ca="1">IFERROR(IF((VLOOKUP($E40,'NEA Backsheet'!$D$5:$CB$183,P$9,FALSE))="","",(VLOOKUP($E40,'NEA Backsheet'!$D$5:$CB$183,P$9,FALSE))),"")</f>
        <v>123617.48108150385</v>
      </c>
      <c r="Q40" s="131">
        <f ca="1">IFERROR(IF((VLOOKUP($E40,'NEA Backsheet'!$D$5:$CB$183,Q$9,FALSE))="","",(VLOOKUP($E40,'NEA Backsheet'!$D$5:$CB$183,Q$9,FALSE))),"")</f>
        <v>123154.31119702852</v>
      </c>
      <c r="R40" s="133">
        <f ca="1">IFERROR(IF((VLOOKUP($E40,'NEA Backsheet'!$D$5:$CB$183,R$9,FALSE))="","",(VLOOKUP($E40,'NEA Backsheet'!$D$5:$CB$183,R$9,FALSE))),"")</f>
        <v>123559.19023828043</v>
      </c>
    </row>
    <row r="41" spans="1:18" ht="15" customHeight="1" x14ac:dyDescent="0.3">
      <c r="A41" s="60">
        <v>28</v>
      </c>
      <c r="B41" s="101" t="str">
        <f ca="1">IFERROR(IF((VLOOKUP($E41,'Org List'!$AJ$10:$AL$188,3,FALSE))="","",(VLOOKUP($E41,'Org List'!$AJ$10:$AL$188,3,FALSE))),"")</f>
        <v>NHS England London</v>
      </c>
      <c r="C41" s="102" t="str">
        <f ca="1">IFERROR(IF((VLOOKUP($E41,'Org List'!$AO$10:$AQ$188,3,FALSE))="","",(VLOOKUP($E41,'Org List'!$AO$10:$AQ$188,3,FALSE))),"")</f>
        <v/>
      </c>
      <c r="D41" s="123" t="str">
        <f ca="1">IFERROR(IF((VLOOKUP($E41,'Org List'!$AT$10:$AV$188,3,FALSE))="","",(VLOOKUP($E41,'Org List'!$AT$10:$AV$188,3,FALSE))),"")</f>
        <v>NHS England London</v>
      </c>
      <c r="E41" s="101" t="str">
        <f t="shared" ca="1" si="0"/>
        <v>Q71</v>
      </c>
      <c r="F41" s="103" t="str">
        <f ca="1">IF(E41="","",VLOOKUP(E41,'Org List'!$J$9:$K$488,2,0))</f>
        <v>NHS England London</v>
      </c>
      <c r="G41" s="130">
        <f ca="1">IFERROR(IF((VLOOKUP($E41,'NEA Backsheet'!$D$5:$CB$183,G$9,FALSE))="","",(VLOOKUP($E41,'NEA Backsheet'!$D$5:$CB$183,G$9,FALSE))),"")</f>
        <v>62429.875441087315</v>
      </c>
      <c r="H41" s="131">
        <f ca="1">IFERROR(IF((VLOOKUP($E41,'NEA Backsheet'!$D$5:$CB$183,H$9,FALSE))="","",(VLOOKUP($E41,'NEA Backsheet'!$D$5:$CB$183,H$9,FALSE))),"")</f>
        <v>64735.647566273699</v>
      </c>
      <c r="I41" s="131">
        <f ca="1">IFERROR(IF((VLOOKUP($E41,'NEA Backsheet'!$D$5:$CB$183,I$9,FALSE))="","",(VLOOKUP($E41,'NEA Backsheet'!$D$5:$CB$183,I$9,FALSE))),"")</f>
        <v>62993.741288577403</v>
      </c>
      <c r="J41" s="132">
        <f ca="1">IFERROR(IF((VLOOKUP($E41,'NEA Backsheet'!$D$5:$CB$183,J$9,FALSE))="","",(VLOOKUP($E41,'NEA Backsheet'!$D$5:$CB$183,J$9,FALSE))),"")</f>
        <v>68530.783814459224</v>
      </c>
      <c r="K41" s="130">
        <f ca="1">IFERROR(IF((VLOOKUP($E41,'NEA Backsheet'!$D$5:$CB$183,K$9,FALSE))="","",(VLOOKUP($E41,'NEA Backsheet'!$D$5:$CB$183,K$9,FALSE))),"")</f>
        <v>133376.24387698589</v>
      </c>
      <c r="L41" s="131">
        <f ca="1">IFERROR(IF((VLOOKUP($E41,'NEA Backsheet'!$D$5:$CB$183,L$9,FALSE))="","",(VLOOKUP($E41,'NEA Backsheet'!$D$5:$CB$183,L$9,FALSE))),"")</f>
        <v>139179.30842356462</v>
      </c>
      <c r="M41" s="131">
        <f ca="1">IFERROR(IF((VLOOKUP($E41,'NEA Backsheet'!$D$5:$CB$183,M$9,FALSE))="","",(VLOOKUP($E41,'NEA Backsheet'!$D$5:$CB$183,M$9,FALSE))),"")</f>
        <v>138820.16188111898</v>
      </c>
      <c r="N41" s="133">
        <f ca="1">IFERROR(IF((VLOOKUP($E41,'NEA Backsheet'!$D$5:$CB$183,N$9,FALSE))="","",(VLOOKUP($E41,'NEA Backsheet'!$D$5:$CB$183,N$9,FALSE))),"")</f>
        <v>135875.43917548694</v>
      </c>
      <c r="O41" s="130">
        <f ca="1">IFERROR(IF((VLOOKUP($E41,'NEA Backsheet'!$D$5:$CB$183,O$9,FALSE))="","",(VLOOKUP($E41,'NEA Backsheet'!$D$5:$CB$183,O$9,FALSE))),"")</f>
        <v>195806.11931807318</v>
      </c>
      <c r="P41" s="134">
        <f ca="1">IFERROR(IF((VLOOKUP($E41,'NEA Backsheet'!$D$5:$CB$183,P$9,FALSE))="","",(VLOOKUP($E41,'NEA Backsheet'!$D$5:$CB$183,P$9,FALSE))),"")</f>
        <v>203914.95598983837</v>
      </c>
      <c r="Q41" s="131">
        <f ca="1">IFERROR(IF((VLOOKUP($E41,'NEA Backsheet'!$D$5:$CB$183,Q$9,FALSE))="","",(VLOOKUP($E41,'NEA Backsheet'!$D$5:$CB$183,Q$9,FALSE))),"")</f>
        <v>201813.90316969634</v>
      </c>
      <c r="R41" s="133">
        <f ca="1">IFERROR(IF((VLOOKUP($E41,'NEA Backsheet'!$D$5:$CB$183,R$9,FALSE))="","",(VLOOKUP($E41,'NEA Backsheet'!$D$5:$CB$183,R$9,FALSE))),"")</f>
        <v>204406.22298994617</v>
      </c>
    </row>
    <row r="42" spans="1:18" ht="15" customHeight="1" x14ac:dyDescent="0.3">
      <c r="A42" s="60">
        <v>29</v>
      </c>
      <c r="B42" s="101" t="str">
        <f ca="1">IFERROR(IF((VLOOKUP($E42,'Org List'!$AJ$10:$AL$188,3,FALSE))="","",(VLOOKUP($E42,'Org List'!$AJ$10:$AL$188,3,FALSE))),"")</f>
        <v>London Commissioning Region</v>
      </c>
      <c r="C42" s="102" t="str">
        <f ca="1">IFERROR(IF((VLOOKUP($E42,'Org List'!$AO$10:$AQ$188,3,FALSE))="","",(VLOOKUP($E42,'Org List'!$AO$10:$AQ$188,3,FALSE))),"")</f>
        <v>London Region</v>
      </c>
      <c r="D42" s="123" t="str">
        <f ca="1">IFERROR(IF((VLOOKUP($E42,'Org List'!$AT$10:$AV$188,3,FALSE))="","",(VLOOKUP($E42,'Org List'!$AT$10:$AV$188,3,FALSE))),"")</f>
        <v>NHS England London</v>
      </c>
      <c r="E42" s="101" t="str">
        <f t="shared" ca="1" si="0"/>
        <v>E09000002</v>
      </c>
      <c r="F42" s="103" t="str">
        <f ca="1">IF(E42="","",VLOOKUP(E42,'Org List'!$J$9:$K$488,2,0))</f>
        <v>Barking and Dagenham</v>
      </c>
      <c r="G42" s="130">
        <f ca="1">IFERROR(IF((VLOOKUP($E42,'NEA Backsheet'!$D$5:$CB$183,G$9,FALSE))="","",(VLOOKUP($E42,'NEA Backsheet'!$D$5:$CB$183,G$9,FALSE))),"")</f>
        <v>1729.0937106343972</v>
      </c>
      <c r="H42" s="131">
        <f ca="1">IFERROR(IF((VLOOKUP($E42,'NEA Backsheet'!$D$5:$CB$183,H$9,FALSE))="","",(VLOOKUP($E42,'NEA Backsheet'!$D$5:$CB$183,H$9,FALSE))),"")</f>
        <v>1755.5484698762752</v>
      </c>
      <c r="I42" s="131">
        <f ca="1">IFERROR(IF((VLOOKUP($E42,'NEA Backsheet'!$D$5:$CB$183,I$9,FALSE))="","",(VLOOKUP($E42,'NEA Backsheet'!$D$5:$CB$183,I$9,FALSE))),"")</f>
        <v>1696.2298450203407</v>
      </c>
      <c r="J42" s="132">
        <f ca="1">IFERROR(IF((VLOOKUP($E42,'NEA Backsheet'!$D$5:$CB$183,J$9,FALSE))="","",(VLOOKUP($E42,'NEA Backsheet'!$D$5:$CB$183,J$9,FALSE))),"")</f>
        <v>2080.143282461946</v>
      </c>
      <c r="K42" s="130">
        <f ca="1">IFERROR(IF((VLOOKUP($E42,'NEA Backsheet'!$D$5:$CB$183,K$9,FALSE))="","",(VLOOKUP($E42,'NEA Backsheet'!$D$5:$CB$183,K$9,FALSE))),"")</f>
        <v>3359.6583510200426</v>
      </c>
      <c r="L42" s="131">
        <f ca="1">IFERROR(IF((VLOOKUP($E42,'NEA Backsheet'!$D$5:$CB$183,L$9,FALSE))="","",(VLOOKUP($E42,'NEA Backsheet'!$D$5:$CB$183,L$9,FALSE))),"")</f>
        <v>3514.0378295246223</v>
      </c>
      <c r="M42" s="131">
        <f ca="1">IFERROR(IF((VLOOKUP($E42,'NEA Backsheet'!$D$5:$CB$183,M$9,FALSE))="","",(VLOOKUP($E42,'NEA Backsheet'!$D$5:$CB$183,M$9,FALSE))),"")</f>
        <v>3489.9682913862493</v>
      </c>
      <c r="N42" s="133">
        <f ca="1">IFERROR(IF((VLOOKUP($E42,'NEA Backsheet'!$D$5:$CB$183,N$9,FALSE))="","",(VLOOKUP($E42,'NEA Backsheet'!$D$5:$CB$183,N$9,FALSE))),"")</f>
        <v>3641.5485459392862</v>
      </c>
      <c r="O42" s="130">
        <f ca="1">IFERROR(IF((VLOOKUP($E42,'NEA Backsheet'!$D$5:$CB$183,O$9,FALSE))="","",(VLOOKUP($E42,'NEA Backsheet'!$D$5:$CB$183,O$9,FALSE))),"")</f>
        <v>5088.7520616544398</v>
      </c>
      <c r="P42" s="134">
        <f ca="1">IFERROR(IF((VLOOKUP($E42,'NEA Backsheet'!$D$5:$CB$183,P$9,FALSE))="","",(VLOOKUP($E42,'NEA Backsheet'!$D$5:$CB$183,P$9,FALSE))),"")</f>
        <v>5269.5862994008976</v>
      </c>
      <c r="Q42" s="131">
        <f ca="1">IFERROR(IF((VLOOKUP($E42,'NEA Backsheet'!$D$5:$CB$183,Q$9,FALSE))="","",(VLOOKUP($E42,'NEA Backsheet'!$D$5:$CB$183,Q$9,FALSE))),"")</f>
        <v>5186.1981364065905</v>
      </c>
      <c r="R42" s="133">
        <f ca="1">IFERROR(IF((VLOOKUP($E42,'NEA Backsheet'!$D$5:$CB$183,R$9,FALSE))="","",(VLOOKUP($E42,'NEA Backsheet'!$D$5:$CB$183,R$9,FALSE))),"")</f>
        <v>5721.6918284012318</v>
      </c>
    </row>
    <row r="43" spans="1:18" ht="15" customHeight="1" x14ac:dyDescent="0.3">
      <c r="A43" s="60">
        <v>30</v>
      </c>
      <c r="B43" s="101" t="str">
        <f ca="1">IFERROR(IF((VLOOKUP($E43,'Org List'!$AJ$10:$AL$188,3,FALSE))="","",(VLOOKUP($E43,'Org List'!$AJ$10:$AL$188,3,FALSE))),"")</f>
        <v>London Commissioning Region</v>
      </c>
      <c r="C43" s="102" t="str">
        <f ca="1">IFERROR(IF((VLOOKUP($E43,'Org List'!$AO$10:$AQ$188,3,FALSE))="","",(VLOOKUP($E43,'Org List'!$AO$10:$AQ$188,3,FALSE))),"")</f>
        <v>London Region</v>
      </c>
      <c r="D43" s="123" t="str">
        <f ca="1">IFERROR(IF((VLOOKUP($E43,'Org List'!$AT$10:$AV$188,3,FALSE))="","",(VLOOKUP($E43,'Org List'!$AT$10:$AV$188,3,FALSE))),"")</f>
        <v>NHS England London</v>
      </c>
      <c r="E43" s="101" t="str">
        <f t="shared" ca="1" si="0"/>
        <v>E09000003</v>
      </c>
      <c r="F43" s="103" t="str">
        <f ca="1">IF(E43="","",VLOOKUP(E43,'Org List'!$J$9:$K$488,2,0))</f>
        <v>Barnet</v>
      </c>
      <c r="G43" s="130">
        <f ca="1">IFERROR(IF((VLOOKUP($E43,'NEA Backsheet'!$D$5:$CB$183,G$9,FALSE))="","",(VLOOKUP($E43,'NEA Backsheet'!$D$5:$CB$183,G$9,FALSE))),"")</f>
        <v>2257.244753628639</v>
      </c>
      <c r="H43" s="131">
        <f ca="1">IFERROR(IF((VLOOKUP($E43,'NEA Backsheet'!$D$5:$CB$183,H$9,FALSE))="","",(VLOOKUP($E43,'NEA Backsheet'!$D$5:$CB$183,H$9,FALSE))),"")</f>
        <v>2686.6795978789232</v>
      </c>
      <c r="I43" s="131">
        <f ca="1">IFERROR(IF((VLOOKUP($E43,'NEA Backsheet'!$D$5:$CB$183,I$9,FALSE))="","",(VLOOKUP($E43,'NEA Backsheet'!$D$5:$CB$183,I$9,FALSE))),"")</f>
        <v>2542.2030046250156</v>
      </c>
      <c r="J43" s="132">
        <f ca="1">IFERROR(IF((VLOOKUP($E43,'NEA Backsheet'!$D$5:$CB$183,J$9,FALSE))="","",(VLOOKUP($E43,'NEA Backsheet'!$D$5:$CB$183,J$9,FALSE))),"")</f>
        <v>2899.4993348671323</v>
      </c>
      <c r="K43" s="130">
        <f ca="1">IFERROR(IF((VLOOKUP($E43,'NEA Backsheet'!$D$5:$CB$183,K$9,FALSE))="","",(VLOOKUP($E43,'NEA Backsheet'!$D$5:$CB$183,K$9,FALSE))),"")</f>
        <v>5003.3245756201331</v>
      </c>
      <c r="L43" s="131">
        <f ca="1">IFERROR(IF((VLOOKUP($E43,'NEA Backsheet'!$D$5:$CB$183,L$9,FALSE))="","",(VLOOKUP($E43,'NEA Backsheet'!$D$5:$CB$183,L$9,FALSE))),"")</f>
        <v>5527.8001388501434</v>
      </c>
      <c r="M43" s="131">
        <f ca="1">IFERROR(IF((VLOOKUP($E43,'NEA Backsheet'!$D$5:$CB$183,M$9,FALSE))="","",(VLOOKUP($E43,'NEA Backsheet'!$D$5:$CB$183,M$9,FALSE))),"")</f>
        <v>5343.7181546260317</v>
      </c>
      <c r="N43" s="133">
        <f ca="1">IFERROR(IF((VLOOKUP($E43,'NEA Backsheet'!$D$5:$CB$183,N$9,FALSE))="","",(VLOOKUP($E43,'NEA Backsheet'!$D$5:$CB$183,N$9,FALSE))),"")</f>
        <v>5273.4609219777703</v>
      </c>
      <c r="O43" s="130">
        <f ca="1">IFERROR(IF((VLOOKUP($E43,'NEA Backsheet'!$D$5:$CB$183,O$9,FALSE))="","",(VLOOKUP($E43,'NEA Backsheet'!$D$5:$CB$183,O$9,FALSE))),"")</f>
        <v>7260.5693292487722</v>
      </c>
      <c r="P43" s="134">
        <f ca="1">IFERROR(IF((VLOOKUP($E43,'NEA Backsheet'!$D$5:$CB$183,P$9,FALSE))="","",(VLOOKUP($E43,'NEA Backsheet'!$D$5:$CB$183,P$9,FALSE))),"")</f>
        <v>8214.4797367290666</v>
      </c>
      <c r="Q43" s="131">
        <f ca="1">IFERROR(IF((VLOOKUP($E43,'NEA Backsheet'!$D$5:$CB$183,Q$9,FALSE))="","",(VLOOKUP($E43,'NEA Backsheet'!$D$5:$CB$183,Q$9,FALSE))),"")</f>
        <v>7885.9211592510474</v>
      </c>
      <c r="R43" s="133">
        <f ca="1">IFERROR(IF((VLOOKUP($E43,'NEA Backsheet'!$D$5:$CB$183,R$9,FALSE))="","",(VLOOKUP($E43,'NEA Backsheet'!$D$5:$CB$183,R$9,FALSE))),"")</f>
        <v>8172.9602568449027</v>
      </c>
    </row>
    <row r="44" spans="1:18" ht="15" customHeight="1" x14ac:dyDescent="0.3">
      <c r="A44" s="60">
        <v>31</v>
      </c>
      <c r="B44" s="101" t="str">
        <f ca="1">IFERROR(IF((VLOOKUP($E44,'Org List'!$AJ$10:$AL$188,3,FALSE))="","",(VLOOKUP($E44,'Org List'!$AJ$10:$AL$188,3,FALSE))),"")</f>
        <v>North of England Commissioning Region</v>
      </c>
      <c r="C44" s="102" t="str">
        <f ca="1">IFERROR(IF((VLOOKUP($E44,'Org List'!$AO$10:$AQ$188,3,FALSE))="","",(VLOOKUP($E44,'Org List'!$AO$10:$AQ$188,3,FALSE))),"")</f>
        <v>Yorkshire and The Humber Region</v>
      </c>
      <c r="D44" s="123" t="str">
        <f ca="1">IFERROR(IF((VLOOKUP($E44,'Org List'!$AT$10:$AV$188,3,FALSE))="","",(VLOOKUP($E44,'Org List'!$AT$10:$AV$188,3,FALSE))),"")</f>
        <v>NHS England North (Yorkshire And Humber)</v>
      </c>
      <c r="E44" s="101" t="str">
        <f t="shared" ca="1" si="0"/>
        <v>E08000016</v>
      </c>
      <c r="F44" s="103" t="str">
        <f ca="1">IF(E44="","",VLOOKUP(E44,'Org List'!$J$9:$K$488,2,0))</f>
        <v>Barnsley</v>
      </c>
      <c r="G44" s="130">
        <f ca="1">IFERROR(IF((VLOOKUP($E44,'NEA Backsheet'!$D$5:$CB$183,G$9,FALSE))="","",(VLOOKUP($E44,'NEA Backsheet'!$D$5:$CB$183,G$9,FALSE))),"")</f>
        <v>2144.5441733685243</v>
      </c>
      <c r="H44" s="131">
        <f ca="1">IFERROR(IF((VLOOKUP($E44,'NEA Backsheet'!$D$5:$CB$183,H$9,FALSE))="","",(VLOOKUP($E44,'NEA Backsheet'!$D$5:$CB$183,H$9,FALSE))),"")</f>
        <v>1992.4440646522057</v>
      </c>
      <c r="I44" s="131">
        <f ca="1">IFERROR(IF((VLOOKUP($E44,'NEA Backsheet'!$D$5:$CB$183,I$9,FALSE))="","",(VLOOKUP($E44,'NEA Backsheet'!$D$5:$CB$183,I$9,FALSE))),"")</f>
        <v>2178.4418032993144</v>
      </c>
      <c r="J44" s="132">
        <f ca="1">IFERROR(IF((VLOOKUP($E44,'NEA Backsheet'!$D$5:$CB$183,J$9,FALSE))="","",(VLOOKUP($E44,'NEA Backsheet'!$D$5:$CB$183,J$9,FALSE))),"")</f>
        <v>2307.169669504864</v>
      </c>
      <c r="K44" s="130">
        <f ca="1">IFERROR(IF((VLOOKUP($E44,'NEA Backsheet'!$D$5:$CB$183,K$9,FALSE))="","",(VLOOKUP($E44,'NEA Backsheet'!$D$5:$CB$183,K$9,FALSE))),"")</f>
        <v>5753.7130229545419</v>
      </c>
      <c r="L44" s="131">
        <f ca="1">IFERROR(IF((VLOOKUP($E44,'NEA Backsheet'!$D$5:$CB$183,L$9,FALSE))="","",(VLOOKUP($E44,'NEA Backsheet'!$D$5:$CB$183,L$9,FALSE))),"")</f>
        <v>5977.9227830473928</v>
      </c>
      <c r="M44" s="131">
        <f ca="1">IFERROR(IF((VLOOKUP($E44,'NEA Backsheet'!$D$5:$CB$183,M$9,FALSE))="","",(VLOOKUP($E44,'NEA Backsheet'!$D$5:$CB$183,M$9,FALSE))),"")</f>
        <v>6414.1725506748562</v>
      </c>
      <c r="N44" s="133">
        <f ca="1">IFERROR(IF((VLOOKUP($E44,'NEA Backsheet'!$D$5:$CB$183,N$9,FALSE))="","",(VLOOKUP($E44,'NEA Backsheet'!$D$5:$CB$183,N$9,FALSE))),"")</f>
        <v>6186.7460425171539</v>
      </c>
      <c r="O44" s="130">
        <f ca="1">IFERROR(IF((VLOOKUP($E44,'NEA Backsheet'!$D$5:$CB$183,O$9,FALSE))="","",(VLOOKUP($E44,'NEA Backsheet'!$D$5:$CB$183,O$9,FALSE))),"")</f>
        <v>7898.2571963230657</v>
      </c>
      <c r="P44" s="134">
        <f ca="1">IFERROR(IF((VLOOKUP($E44,'NEA Backsheet'!$D$5:$CB$183,P$9,FALSE))="","",(VLOOKUP($E44,'NEA Backsheet'!$D$5:$CB$183,P$9,FALSE))),"")</f>
        <v>7970.366847699599</v>
      </c>
      <c r="Q44" s="131">
        <f ca="1">IFERROR(IF((VLOOKUP($E44,'NEA Backsheet'!$D$5:$CB$183,Q$9,FALSE))="","",(VLOOKUP($E44,'NEA Backsheet'!$D$5:$CB$183,Q$9,FALSE))),"")</f>
        <v>8592.6143539741715</v>
      </c>
      <c r="R44" s="133">
        <f ca="1">IFERROR(IF((VLOOKUP($E44,'NEA Backsheet'!$D$5:$CB$183,R$9,FALSE))="","",(VLOOKUP($E44,'NEA Backsheet'!$D$5:$CB$183,R$9,FALSE))),"")</f>
        <v>8493.9157120220189</v>
      </c>
    </row>
    <row r="45" spans="1:18" ht="15" customHeight="1" x14ac:dyDescent="0.3">
      <c r="A45" s="60">
        <v>32</v>
      </c>
      <c r="B45" s="101" t="str">
        <f ca="1">IFERROR(IF((VLOOKUP($E45,'Org List'!$AJ$10:$AL$188,3,FALSE))="","",(VLOOKUP($E45,'Org List'!$AJ$10:$AL$188,3,FALSE))),"")</f>
        <v>South West England Commissioning Region</v>
      </c>
      <c r="C45" s="102" t="str">
        <f ca="1">IFERROR(IF((VLOOKUP($E45,'Org List'!$AO$10:$AQ$188,3,FALSE))="","",(VLOOKUP($E45,'Org List'!$AO$10:$AQ$188,3,FALSE))),"")</f>
        <v>South West Region</v>
      </c>
      <c r="D45" s="123" t="str">
        <f ca="1">IFERROR(IF((VLOOKUP($E45,'Org List'!$AT$10:$AV$188,3,FALSE))="","",(VLOOKUP($E45,'Org List'!$AT$10:$AV$188,3,FALSE))),"")</f>
        <v>NHS England South West (South West North)</v>
      </c>
      <c r="E45" s="101" t="str">
        <f t="shared" ref="E45:E76" ca="1" si="1">IF($A45&gt;$U$5-1,"",INDIRECT("'Comms by AT'!D"&amp;$A45+$U$4))</f>
        <v>E06000022</v>
      </c>
      <c r="F45" s="103" t="str">
        <f ca="1">IF(E45="","",VLOOKUP(E45,'Org List'!$J$9:$K$488,2,0))</f>
        <v>Bath and North East Somerset</v>
      </c>
      <c r="G45" s="130">
        <f ca="1">IFERROR(IF((VLOOKUP($E45,'NEA Backsheet'!$D$5:$CB$183,G$9,FALSE))="","",(VLOOKUP($E45,'NEA Backsheet'!$D$5:$CB$183,G$9,FALSE))),"")</f>
        <v>1403.5390699971322</v>
      </c>
      <c r="H45" s="131">
        <f ca="1">IFERROR(IF((VLOOKUP($E45,'NEA Backsheet'!$D$5:$CB$183,H$9,FALSE))="","",(VLOOKUP($E45,'NEA Backsheet'!$D$5:$CB$183,H$9,FALSE))),"")</f>
        <v>1447.1002301322396</v>
      </c>
      <c r="I45" s="131">
        <f ca="1">IFERROR(IF((VLOOKUP($E45,'NEA Backsheet'!$D$5:$CB$183,I$9,FALSE))="","",(VLOOKUP($E45,'NEA Backsheet'!$D$5:$CB$183,I$9,FALSE))),"")</f>
        <v>1334.9229415763862</v>
      </c>
      <c r="J45" s="132">
        <f ca="1">IFERROR(IF((VLOOKUP($E45,'NEA Backsheet'!$D$5:$CB$183,J$9,FALSE))="","",(VLOOKUP($E45,'NEA Backsheet'!$D$5:$CB$183,J$9,FALSE))),"")</f>
        <v>1424.6238028188732</v>
      </c>
      <c r="K45" s="130">
        <f ca="1">IFERROR(IF((VLOOKUP($E45,'NEA Backsheet'!$D$5:$CB$183,K$9,FALSE))="","",(VLOOKUP($E45,'NEA Backsheet'!$D$5:$CB$183,K$9,FALSE))),"")</f>
        <v>2959.4465039925071</v>
      </c>
      <c r="L45" s="131">
        <f ca="1">IFERROR(IF((VLOOKUP($E45,'NEA Backsheet'!$D$5:$CB$183,L$9,FALSE))="","",(VLOOKUP($E45,'NEA Backsheet'!$D$5:$CB$183,L$9,FALSE))),"")</f>
        <v>3167.4116334028613</v>
      </c>
      <c r="M45" s="131">
        <f ca="1">IFERROR(IF((VLOOKUP($E45,'NEA Backsheet'!$D$5:$CB$183,M$9,FALSE))="","",(VLOOKUP($E45,'NEA Backsheet'!$D$5:$CB$183,M$9,FALSE))),"")</f>
        <v>3101.9766116752317</v>
      </c>
      <c r="N45" s="133">
        <f ca="1">IFERROR(IF((VLOOKUP($E45,'NEA Backsheet'!$D$5:$CB$183,N$9,FALSE))="","",(VLOOKUP($E45,'NEA Backsheet'!$D$5:$CB$183,N$9,FALSE))),"")</f>
        <v>3129.1843030988521</v>
      </c>
      <c r="O45" s="130">
        <f ca="1">IFERROR(IF((VLOOKUP($E45,'NEA Backsheet'!$D$5:$CB$183,O$9,FALSE))="","",(VLOOKUP($E45,'NEA Backsheet'!$D$5:$CB$183,O$9,FALSE))),"")</f>
        <v>4362.9855739896393</v>
      </c>
      <c r="P45" s="134">
        <f ca="1">IFERROR(IF((VLOOKUP($E45,'NEA Backsheet'!$D$5:$CB$183,P$9,FALSE))="","",(VLOOKUP($E45,'NEA Backsheet'!$D$5:$CB$183,P$9,FALSE))),"")</f>
        <v>4614.5118635351009</v>
      </c>
      <c r="Q45" s="131">
        <f ca="1">IFERROR(IF((VLOOKUP($E45,'NEA Backsheet'!$D$5:$CB$183,Q$9,FALSE))="","",(VLOOKUP($E45,'NEA Backsheet'!$D$5:$CB$183,Q$9,FALSE))),"")</f>
        <v>4436.8995532516183</v>
      </c>
      <c r="R45" s="133">
        <f ca="1">IFERROR(IF((VLOOKUP($E45,'NEA Backsheet'!$D$5:$CB$183,R$9,FALSE))="","",(VLOOKUP($E45,'NEA Backsheet'!$D$5:$CB$183,R$9,FALSE))),"")</f>
        <v>4553.8081059177257</v>
      </c>
    </row>
    <row r="46" spans="1:18" ht="15" customHeight="1" x14ac:dyDescent="0.3">
      <c r="A46" s="60">
        <v>33</v>
      </c>
      <c r="B46" s="101" t="str">
        <f ca="1">IFERROR(IF((VLOOKUP($E46,'Org List'!$AJ$10:$AL$188,3,FALSE))="","",(VLOOKUP($E46,'Org List'!$AJ$10:$AL$188,3,FALSE))),"")</f>
        <v>Midlands and East of England Commissioning Region</v>
      </c>
      <c r="C46" s="102" t="str">
        <f ca="1">IFERROR(IF((VLOOKUP($E46,'Org List'!$AO$10:$AQ$188,3,FALSE))="","",(VLOOKUP($E46,'Org List'!$AO$10:$AQ$188,3,FALSE))),"")</f>
        <v>East Region</v>
      </c>
      <c r="D46" s="123" t="str">
        <f ca="1">IFERROR(IF((VLOOKUP($E46,'Org List'!$AT$10:$AV$188,3,FALSE))="","",(VLOOKUP($E46,'Org List'!$AT$10:$AV$188,3,FALSE))),"")</f>
        <v>NHS England Midlands And East (Central Midlands)</v>
      </c>
      <c r="E46" s="101" t="str">
        <f t="shared" ca="1" si="1"/>
        <v>E06000055</v>
      </c>
      <c r="F46" s="103" t="str">
        <f ca="1">IF(E46="","",VLOOKUP(E46,'Org List'!$J$9:$K$488,2,0))</f>
        <v>Bedford</v>
      </c>
      <c r="G46" s="130">
        <f ca="1">IFERROR(IF((VLOOKUP($E46,'NEA Backsheet'!$D$5:$CB$183,G$9,FALSE))="","",(VLOOKUP($E46,'NEA Backsheet'!$D$5:$CB$183,G$9,FALSE))),"")</f>
        <v>1565.3144972454681</v>
      </c>
      <c r="H46" s="131">
        <f ca="1">IFERROR(IF((VLOOKUP($E46,'NEA Backsheet'!$D$5:$CB$183,H$9,FALSE))="","",(VLOOKUP($E46,'NEA Backsheet'!$D$5:$CB$183,H$9,FALSE))),"")</f>
        <v>1520.914327754035</v>
      </c>
      <c r="I46" s="131">
        <f ca="1">IFERROR(IF((VLOOKUP($E46,'NEA Backsheet'!$D$5:$CB$183,I$9,FALSE))="","",(VLOOKUP($E46,'NEA Backsheet'!$D$5:$CB$183,I$9,FALSE))),"")</f>
        <v>1498.0439802236838</v>
      </c>
      <c r="J46" s="132">
        <f ca="1">IFERROR(IF((VLOOKUP($E46,'NEA Backsheet'!$D$5:$CB$183,J$9,FALSE))="","",(VLOOKUP($E46,'NEA Backsheet'!$D$5:$CB$183,J$9,FALSE))),"")</f>
        <v>1547.2168869134498</v>
      </c>
      <c r="K46" s="130">
        <f ca="1">IFERROR(IF((VLOOKUP($E46,'NEA Backsheet'!$D$5:$CB$183,K$9,FALSE))="","",(VLOOKUP($E46,'NEA Backsheet'!$D$5:$CB$183,K$9,FALSE))),"")</f>
        <v>3092.5228628682535</v>
      </c>
      <c r="L46" s="131">
        <f ca="1">IFERROR(IF((VLOOKUP($E46,'NEA Backsheet'!$D$5:$CB$183,L$9,FALSE))="","",(VLOOKUP($E46,'NEA Backsheet'!$D$5:$CB$183,L$9,FALSE))),"")</f>
        <v>3312.5476008183987</v>
      </c>
      <c r="M46" s="131">
        <f ca="1">IFERROR(IF((VLOOKUP($E46,'NEA Backsheet'!$D$5:$CB$183,M$9,FALSE))="","",(VLOOKUP($E46,'NEA Backsheet'!$D$5:$CB$183,M$9,FALSE))),"")</f>
        <v>3331.4745631617097</v>
      </c>
      <c r="N46" s="133">
        <f ca="1">IFERROR(IF((VLOOKUP($E46,'NEA Backsheet'!$D$5:$CB$183,N$9,FALSE))="","",(VLOOKUP($E46,'NEA Backsheet'!$D$5:$CB$183,N$9,FALSE))),"")</f>
        <v>3228.2295902202422</v>
      </c>
      <c r="O46" s="130">
        <f ca="1">IFERROR(IF((VLOOKUP($E46,'NEA Backsheet'!$D$5:$CB$183,O$9,FALSE))="","",(VLOOKUP($E46,'NEA Backsheet'!$D$5:$CB$183,O$9,FALSE))),"")</f>
        <v>4657.8373601137218</v>
      </c>
      <c r="P46" s="134">
        <f ca="1">IFERROR(IF((VLOOKUP($E46,'NEA Backsheet'!$D$5:$CB$183,P$9,FALSE))="","",(VLOOKUP($E46,'NEA Backsheet'!$D$5:$CB$183,P$9,FALSE))),"")</f>
        <v>4833.4619285724339</v>
      </c>
      <c r="Q46" s="131">
        <f ca="1">IFERROR(IF((VLOOKUP($E46,'NEA Backsheet'!$D$5:$CB$183,Q$9,FALSE))="","",(VLOOKUP($E46,'NEA Backsheet'!$D$5:$CB$183,Q$9,FALSE))),"")</f>
        <v>4829.5185433853931</v>
      </c>
      <c r="R46" s="133">
        <f ca="1">IFERROR(IF((VLOOKUP($E46,'NEA Backsheet'!$D$5:$CB$183,R$9,FALSE))="","",(VLOOKUP($E46,'NEA Backsheet'!$D$5:$CB$183,R$9,FALSE))),"")</f>
        <v>4775.4464771336916</v>
      </c>
    </row>
    <row r="47" spans="1:18" ht="15" customHeight="1" x14ac:dyDescent="0.3">
      <c r="A47" s="60">
        <v>34</v>
      </c>
      <c r="B47" s="101" t="str">
        <f ca="1">IFERROR(IF((VLOOKUP($E47,'Org List'!$AJ$10:$AL$188,3,FALSE))="","",(VLOOKUP($E47,'Org List'!$AJ$10:$AL$188,3,FALSE))),"")</f>
        <v>London Commissioning Region</v>
      </c>
      <c r="C47" s="102" t="str">
        <f ca="1">IFERROR(IF((VLOOKUP($E47,'Org List'!$AO$10:$AQ$188,3,FALSE))="","",(VLOOKUP($E47,'Org List'!$AO$10:$AQ$188,3,FALSE))),"")</f>
        <v>London Region</v>
      </c>
      <c r="D47" s="123" t="str">
        <f ca="1">IFERROR(IF((VLOOKUP($E47,'Org List'!$AT$10:$AV$188,3,FALSE))="","",(VLOOKUP($E47,'Org List'!$AT$10:$AV$188,3,FALSE))),"")</f>
        <v>NHS England London</v>
      </c>
      <c r="E47" s="101" t="str">
        <f t="shared" ca="1" si="1"/>
        <v>E09000004</v>
      </c>
      <c r="F47" s="103" t="str">
        <f ca="1">IF(E47="","",VLOOKUP(E47,'Org List'!$J$9:$K$488,2,0))</f>
        <v>Bexley</v>
      </c>
      <c r="G47" s="130">
        <f ca="1">IFERROR(IF((VLOOKUP($E47,'NEA Backsheet'!$D$5:$CB$183,G$9,FALSE))="","",(VLOOKUP($E47,'NEA Backsheet'!$D$5:$CB$183,G$9,FALSE))),"")</f>
        <v>2361.9158797395189</v>
      </c>
      <c r="H47" s="131">
        <f ca="1">IFERROR(IF((VLOOKUP($E47,'NEA Backsheet'!$D$5:$CB$183,H$9,FALSE))="","",(VLOOKUP($E47,'NEA Backsheet'!$D$5:$CB$183,H$9,FALSE))),"")</f>
        <v>2504.1587689165281</v>
      </c>
      <c r="I47" s="131">
        <f ca="1">IFERROR(IF((VLOOKUP($E47,'NEA Backsheet'!$D$5:$CB$183,I$9,FALSE))="","",(VLOOKUP($E47,'NEA Backsheet'!$D$5:$CB$183,I$9,FALSE))),"")</f>
        <v>2266.8680103075094</v>
      </c>
      <c r="J47" s="132">
        <f ca="1">IFERROR(IF((VLOOKUP($E47,'NEA Backsheet'!$D$5:$CB$183,J$9,FALSE))="","",(VLOOKUP($E47,'NEA Backsheet'!$D$5:$CB$183,J$9,FALSE))),"")</f>
        <v>2529.6984853310046</v>
      </c>
      <c r="K47" s="130">
        <f ca="1">IFERROR(IF((VLOOKUP($E47,'NEA Backsheet'!$D$5:$CB$183,K$9,FALSE))="","",(VLOOKUP($E47,'NEA Backsheet'!$D$5:$CB$183,K$9,FALSE))),"")</f>
        <v>4245.3667168006814</v>
      </c>
      <c r="L47" s="131">
        <f ca="1">IFERROR(IF((VLOOKUP($E47,'NEA Backsheet'!$D$5:$CB$183,L$9,FALSE))="","",(VLOOKUP($E47,'NEA Backsheet'!$D$5:$CB$183,L$9,FALSE))),"")</f>
        <v>4301.0292181628565</v>
      </c>
      <c r="M47" s="131">
        <f ca="1">IFERROR(IF((VLOOKUP($E47,'NEA Backsheet'!$D$5:$CB$183,M$9,FALSE))="","",(VLOOKUP($E47,'NEA Backsheet'!$D$5:$CB$183,M$9,FALSE))),"")</f>
        <v>4306.267315140989</v>
      </c>
      <c r="N47" s="133">
        <f ca="1">IFERROR(IF((VLOOKUP($E47,'NEA Backsheet'!$D$5:$CB$183,N$9,FALSE))="","",(VLOOKUP($E47,'NEA Backsheet'!$D$5:$CB$183,N$9,FALSE))),"")</f>
        <v>4254.027724108234</v>
      </c>
      <c r="O47" s="130">
        <f ca="1">IFERROR(IF((VLOOKUP($E47,'NEA Backsheet'!$D$5:$CB$183,O$9,FALSE))="","",(VLOOKUP($E47,'NEA Backsheet'!$D$5:$CB$183,O$9,FALSE))),"")</f>
        <v>6607.2825965402008</v>
      </c>
      <c r="P47" s="134">
        <f ca="1">IFERROR(IF((VLOOKUP($E47,'NEA Backsheet'!$D$5:$CB$183,P$9,FALSE))="","",(VLOOKUP($E47,'NEA Backsheet'!$D$5:$CB$183,P$9,FALSE))),"")</f>
        <v>6805.1879870793846</v>
      </c>
      <c r="Q47" s="131">
        <f ca="1">IFERROR(IF((VLOOKUP($E47,'NEA Backsheet'!$D$5:$CB$183,Q$9,FALSE))="","",(VLOOKUP($E47,'NEA Backsheet'!$D$5:$CB$183,Q$9,FALSE))),"")</f>
        <v>6573.1353254484984</v>
      </c>
      <c r="R47" s="133">
        <f ca="1">IFERROR(IF((VLOOKUP($E47,'NEA Backsheet'!$D$5:$CB$183,R$9,FALSE))="","",(VLOOKUP($E47,'NEA Backsheet'!$D$5:$CB$183,R$9,FALSE))),"")</f>
        <v>6783.726209439239</v>
      </c>
    </row>
    <row r="48" spans="1:18" ht="15" customHeight="1" x14ac:dyDescent="0.3">
      <c r="A48" s="60">
        <v>35</v>
      </c>
      <c r="B48" s="101" t="str">
        <f ca="1">IFERROR(IF((VLOOKUP($E48,'Org List'!$AJ$10:$AL$188,3,FALSE))="","",(VLOOKUP($E48,'Org List'!$AJ$10:$AL$188,3,FALSE))),"")</f>
        <v>Midlands and East of England Commissioning Region</v>
      </c>
      <c r="C48" s="102" t="str">
        <f ca="1">IFERROR(IF((VLOOKUP($E48,'Org List'!$AO$10:$AQ$188,3,FALSE))="","",(VLOOKUP($E48,'Org List'!$AO$10:$AQ$188,3,FALSE))),"")</f>
        <v>West Midlands Region</v>
      </c>
      <c r="D48" s="123" t="str">
        <f ca="1">IFERROR(IF((VLOOKUP($E48,'Org List'!$AT$10:$AV$188,3,FALSE))="","",(VLOOKUP($E48,'Org List'!$AT$10:$AV$188,3,FALSE))),"")</f>
        <v>NHS England Midlands And East (West Midlands)</v>
      </c>
      <c r="E48" s="101" t="str">
        <f t="shared" ca="1" si="1"/>
        <v>E08000025</v>
      </c>
      <c r="F48" s="103" t="str">
        <f ca="1">IF(E48="","",VLOOKUP(E48,'Org List'!$J$9:$K$488,2,0))</f>
        <v>Birmingham</v>
      </c>
      <c r="G48" s="130">
        <f ca="1">IFERROR(IF((VLOOKUP($E48,'NEA Backsheet'!$D$5:$CB$183,G$9,FALSE))="","",(VLOOKUP($E48,'NEA Backsheet'!$D$5:$CB$183,G$9,FALSE))),"")</f>
        <v>11862.289419385324</v>
      </c>
      <c r="H48" s="131">
        <f ca="1">IFERROR(IF((VLOOKUP($E48,'NEA Backsheet'!$D$5:$CB$183,H$9,FALSE))="","",(VLOOKUP($E48,'NEA Backsheet'!$D$5:$CB$183,H$9,FALSE))),"")</f>
        <v>12787.785708885431</v>
      </c>
      <c r="I48" s="131">
        <f ca="1">IFERROR(IF((VLOOKUP($E48,'NEA Backsheet'!$D$5:$CB$183,I$9,FALSE))="","",(VLOOKUP($E48,'NEA Backsheet'!$D$5:$CB$183,I$9,FALSE))),"")</f>
        <v>13979.007828185211</v>
      </c>
      <c r="J48" s="132">
        <f ca="1">IFERROR(IF((VLOOKUP($E48,'NEA Backsheet'!$D$5:$CB$183,J$9,FALSE))="","",(VLOOKUP($E48,'NEA Backsheet'!$D$5:$CB$183,J$9,FALSE))),"")</f>
        <v>14832.313569595426</v>
      </c>
      <c r="K48" s="130">
        <f ca="1">IFERROR(IF((VLOOKUP($E48,'NEA Backsheet'!$D$5:$CB$183,K$9,FALSE))="","",(VLOOKUP($E48,'NEA Backsheet'!$D$5:$CB$183,K$9,FALSE))),"")</f>
        <v>22242.148448935408</v>
      </c>
      <c r="L48" s="131">
        <f ca="1">IFERROR(IF((VLOOKUP($E48,'NEA Backsheet'!$D$5:$CB$183,L$9,FALSE))="","",(VLOOKUP($E48,'NEA Backsheet'!$D$5:$CB$183,L$9,FALSE))),"")</f>
        <v>23953.364093811437</v>
      </c>
      <c r="M48" s="131">
        <f ca="1">IFERROR(IF((VLOOKUP($E48,'NEA Backsheet'!$D$5:$CB$183,M$9,FALSE))="","",(VLOOKUP($E48,'NEA Backsheet'!$D$5:$CB$183,M$9,FALSE))),"")</f>
        <v>24267.175947856511</v>
      </c>
      <c r="N48" s="133">
        <f ca="1">IFERROR(IF((VLOOKUP($E48,'NEA Backsheet'!$D$5:$CB$183,N$9,FALSE))="","",(VLOOKUP($E48,'NEA Backsheet'!$D$5:$CB$183,N$9,FALSE))),"")</f>
        <v>24240.963146999678</v>
      </c>
      <c r="O48" s="130">
        <f ca="1">IFERROR(IF((VLOOKUP($E48,'NEA Backsheet'!$D$5:$CB$183,O$9,FALSE))="","",(VLOOKUP($E48,'NEA Backsheet'!$D$5:$CB$183,O$9,FALSE))),"")</f>
        <v>34104.437868320732</v>
      </c>
      <c r="P48" s="134">
        <f ca="1">IFERROR(IF((VLOOKUP($E48,'NEA Backsheet'!$D$5:$CB$183,P$9,FALSE))="","",(VLOOKUP($E48,'NEA Backsheet'!$D$5:$CB$183,P$9,FALSE))),"")</f>
        <v>36741.149802696869</v>
      </c>
      <c r="Q48" s="131">
        <f ca="1">IFERROR(IF((VLOOKUP($E48,'NEA Backsheet'!$D$5:$CB$183,Q$9,FALSE))="","",(VLOOKUP($E48,'NEA Backsheet'!$D$5:$CB$183,Q$9,FALSE))),"")</f>
        <v>38246.183776041726</v>
      </c>
      <c r="R48" s="133">
        <f ca="1">IFERROR(IF((VLOOKUP($E48,'NEA Backsheet'!$D$5:$CB$183,R$9,FALSE))="","",(VLOOKUP($E48,'NEA Backsheet'!$D$5:$CB$183,R$9,FALSE))),"")</f>
        <v>39073.276716595108</v>
      </c>
    </row>
    <row r="49" spans="1:18" ht="15" customHeight="1" x14ac:dyDescent="0.3">
      <c r="A49" s="60">
        <v>36</v>
      </c>
      <c r="B49" s="101" t="str">
        <f ca="1">IFERROR(IF((VLOOKUP($E49,'Org List'!$AJ$10:$AL$188,3,FALSE))="","",(VLOOKUP($E49,'Org List'!$AJ$10:$AL$188,3,FALSE))),"")</f>
        <v>North of England Commissioning Region</v>
      </c>
      <c r="C49" s="102" t="str">
        <f ca="1">IFERROR(IF((VLOOKUP($E49,'Org List'!$AO$10:$AQ$188,3,FALSE))="","",(VLOOKUP($E49,'Org List'!$AO$10:$AQ$188,3,FALSE))),"")</f>
        <v>North West Region</v>
      </c>
      <c r="D49" s="123" t="str">
        <f ca="1">IFERROR(IF((VLOOKUP($E49,'Org List'!$AT$10:$AV$188,3,FALSE))="","",(VLOOKUP($E49,'Org List'!$AT$10:$AV$188,3,FALSE))),"")</f>
        <v>NHS England North (Lancashire)</v>
      </c>
      <c r="E49" s="101" t="str">
        <f t="shared" ca="1" si="1"/>
        <v>E06000008</v>
      </c>
      <c r="F49" s="103" t="str">
        <f ca="1">IF(E49="","",VLOOKUP(E49,'Org List'!$J$9:$K$488,2,0))</f>
        <v>Blackburn with Darwen</v>
      </c>
      <c r="G49" s="130">
        <f ca="1">IFERROR(IF((VLOOKUP($E49,'NEA Backsheet'!$D$5:$CB$183,G$9,FALSE))="","",(VLOOKUP($E49,'NEA Backsheet'!$D$5:$CB$183,G$9,FALSE))),"")</f>
        <v>1280.7924726500914</v>
      </c>
      <c r="H49" s="131">
        <f ca="1">IFERROR(IF((VLOOKUP($E49,'NEA Backsheet'!$D$5:$CB$183,H$9,FALSE))="","",(VLOOKUP($E49,'NEA Backsheet'!$D$5:$CB$183,H$9,FALSE))),"")</f>
        <v>1491.5682035987054</v>
      </c>
      <c r="I49" s="131">
        <f ca="1">IFERROR(IF((VLOOKUP($E49,'NEA Backsheet'!$D$5:$CB$183,I$9,FALSE))="","",(VLOOKUP($E49,'NEA Backsheet'!$D$5:$CB$183,I$9,FALSE))),"")</f>
        <v>1372.9294361100388</v>
      </c>
      <c r="J49" s="132">
        <f ca="1">IFERROR(IF((VLOOKUP($E49,'NEA Backsheet'!$D$5:$CB$183,J$9,FALSE))="","",(VLOOKUP($E49,'NEA Backsheet'!$D$5:$CB$183,J$9,FALSE))),"")</f>
        <v>1472.4336592144953</v>
      </c>
      <c r="K49" s="130">
        <f ca="1">IFERROR(IF((VLOOKUP($E49,'NEA Backsheet'!$D$5:$CB$183,K$9,FALSE))="","",(VLOOKUP($E49,'NEA Backsheet'!$D$5:$CB$183,K$9,FALSE))),"")</f>
        <v>3025.907809185479</v>
      </c>
      <c r="L49" s="131">
        <f ca="1">IFERROR(IF((VLOOKUP($E49,'NEA Backsheet'!$D$5:$CB$183,L$9,FALSE))="","",(VLOOKUP($E49,'NEA Backsheet'!$D$5:$CB$183,L$9,FALSE))),"")</f>
        <v>3181.3949954205491</v>
      </c>
      <c r="M49" s="131">
        <f ca="1">IFERROR(IF((VLOOKUP($E49,'NEA Backsheet'!$D$5:$CB$183,M$9,FALSE))="","",(VLOOKUP($E49,'NEA Backsheet'!$D$5:$CB$183,M$9,FALSE))),"")</f>
        <v>3122.1379705380887</v>
      </c>
      <c r="N49" s="133">
        <f ca="1">IFERROR(IF((VLOOKUP($E49,'NEA Backsheet'!$D$5:$CB$183,N$9,FALSE))="","",(VLOOKUP($E49,'NEA Backsheet'!$D$5:$CB$183,N$9,FALSE))),"")</f>
        <v>3036.6578683932767</v>
      </c>
      <c r="O49" s="130">
        <f ca="1">IFERROR(IF((VLOOKUP($E49,'NEA Backsheet'!$D$5:$CB$183,O$9,FALSE))="","",(VLOOKUP($E49,'NEA Backsheet'!$D$5:$CB$183,O$9,FALSE))),"")</f>
        <v>4306.7002818355704</v>
      </c>
      <c r="P49" s="134">
        <f ca="1">IFERROR(IF((VLOOKUP($E49,'NEA Backsheet'!$D$5:$CB$183,P$9,FALSE))="","",(VLOOKUP($E49,'NEA Backsheet'!$D$5:$CB$183,P$9,FALSE))),"")</f>
        <v>4672.9631990192547</v>
      </c>
      <c r="Q49" s="131">
        <f ca="1">IFERROR(IF((VLOOKUP($E49,'NEA Backsheet'!$D$5:$CB$183,Q$9,FALSE))="","",(VLOOKUP($E49,'NEA Backsheet'!$D$5:$CB$183,Q$9,FALSE))),"")</f>
        <v>4495.0674066481279</v>
      </c>
      <c r="R49" s="133">
        <f ca="1">IFERROR(IF((VLOOKUP($E49,'NEA Backsheet'!$D$5:$CB$183,R$9,FALSE))="","",(VLOOKUP($E49,'NEA Backsheet'!$D$5:$CB$183,R$9,FALSE))),"")</f>
        <v>4509.0915276077722</v>
      </c>
    </row>
    <row r="50" spans="1:18" ht="15" customHeight="1" x14ac:dyDescent="0.3">
      <c r="A50" s="60">
        <v>37</v>
      </c>
      <c r="B50" s="101" t="str">
        <f ca="1">IFERROR(IF((VLOOKUP($E50,'Org List'!$AJ$10:$AL$188,3,FALSE))="","",(VLOOKUP($E50,'Org List'!$AJ$10:$AL$188,3,FALSE))),"")</f>
        <v>North of England Commissioning Region</v>
      </c>
      <c r="C50" s="102" t="str">
        <f ca="1">IFERROR(IF((VLOOKUP($E50,'Org List'!$AO$10:$AQ$188,3,FALSE))="","",(VLOOKUP($E50,'Org List'!$AO$10:$AQ$188,3,FALSE))),"")</f>
        <v>North West Region</v>
      </c>
      <c r="D50" s="123" t="str">
        <f ca="1">IFERROR(IF((VLOOKUP($E50,'Org List'!$AT$10:$AV$188,3,FALSE))="","",(VLOOKUP($E50,'Org List'!$AT$10:$AV$188,3,FALSE))),"")</f>
        <v>NHS England North (Lancashire)</v>
      </c>
      <c r="E50" s="101" t="str">
        <f t="shared" ca="1" si="1"/>
        <v>E06000009</v>
      </c>
      <c r="F50" s="103" t="str">
        <f ca="1">IF(E50="","",VLOOKUP(E50,'Org List'!$J$9:$K$488,2,0))</f>
        <v>Blackpool</v>
      </c>
      <c r="G50" s="130">
        <f ca="1">IFERROR(IF((VLOOKUP($E50,'NEA Backsheet'!$D$5:$CB$183,G$9,FALSE))="","",(VLOOKUP($E50,'NEA Backsheet'!$D$5:$CB$183,G$9,FALSE))),"")</f>
        <v>1377.1678486828687</v>
      </c>
      <c r="H50" s="131">
        <f ca="1">IFERROR(IF((VLOOKUP($E50,'NEA Backsheet'!$D$5:$CB$183,H$9,FALSE))="","",(VLOOKUP($E50,'NEA Backsheet'!$D$5:$CB$183,H$9,FALSE))),"")</f>
        <v>1535.5687558559707</v>
      </c>
      <c r="I50" s="131">
        <f ca="1">IFERROR(IF((VLOOKUP($E50,'NEA Backsheet'!$D$5:$CB$183,I$9,FALSE))="","",(VLOOKUP($E50,'NEA Backsheet'!$D$5:$CB$183,I$9,FALSE))),"")</f>
        <v>1212.0287940977378</v>
      </c>
      <c r="J50" s="132">
        <f ca="1">IFERROR(IF((VLOOKUP($E50,'NEA Backsheet'!$D$5:$CB$183,J$9,FALSE))="","",(VLOOKUP($E50,'NEA Backsheet'!$D$5:$CB$183,J$9,FALSE))),"")</f>
        <v>1301.9852220976761</v>
      </c>
      <c r="K50" s="130">
        <f ca="1">IFERROR(IF((VLOOKUP($E50,'NEA Backsheet'!$D$5:$CB$183,K$9,FALSE))="","",(VLOOKUP($E50,'NEA Backsheet'!$D$5:$CB$183,K$9,FALSE))),"")</f>
        <v>3602.7549952975442</v>
      </c>
      <c r="L50" s="131">
        <f ca="1">IFERROR(IF((VLOOKUP($E50,'NEA Backsheet'!$D$5:$CB$183,L$9,FALSE))="","",(VLOOKUP($E50,'NEA Backsheet'!$D$5:$CB$183,L$9,FALSE))),"")</f>
        <v>3578.0016596790902</v>
      </c>
      <c r="M50" s="131">
        <f ca="1">IFERROR(IF((VLOOKUP($E50,'NEA Backsheet'!$D$5:$CB$183,M$9,FALSE))="","",(VLOOKUP($E50,'NEA Backsheet'!$D$5:$CB$183,M$9,FALSE))),"")</f>
        <v>3506.786781975361</v>
      </c>
      <c r="N50" s="133">
        <f ca="1">IFERROR(IF((VLOOKUP($E50,'NEA Backsheet'!$D$5:$CB$183,N$9,FALSE))="","",(VLOOKUP($E50,'NEA Backsheet'!$D$5:$CB$183,N$9,FALSE))),"")</f>
        <v>3555.3831264071987</v>
      </c>
      <c r="O50" s="130">
        <f ca="1">IFERROR(IF((VLOOKUP($E50,'NEA Backsheet'!$D$5:$CB$183,O$9,FALSE))="","",(VLOOKUP($E50,'NEA Backsheet'!$D$5:$CB$183,O$9,FALSE))),"")</f>
        <v>4979.9228439804128</v>
      </c>
      <c r="P50" s="134">
        <f ca="1">IFERROR(IF((VLOOKUP($E50,'NEA Backsheet'!$D$5:$CB$183,P$9,FALSE))="","",(VLOOKUP($E50,'NEA Backsheet'!$D$5:$CB$183,P$9,FALSE))),"")</f>
        <v>5113.5704155350613</v>
      </c>
      <c r="Q50" s="131">
        <f ca="1">IFERROR(IF((VLOOKUP($E50,'NEA Backsheet'!$D$5:$CB$183,Q$9,FALSE))="","",(VLOOKUP($E50,'NEA Backsheet'!$D$5:$CB$183,Q$9,FALSE))),"")</f>
        <v>4718.8155760730988</v>
      </c>
      <c r="R50" s="133">
        <f ca="1">IFERROR(IF((VLOOKUP($E50,'NEA Backsheet'!$D$5:$CB$183,R$9,FALSE))="","",(VLOOKUP($E50,'NEA Backsheet'!$D$5:$CB$183,R$9,FALSE))),"")</f>
        <v>4857.368348504875</v>
      </c>
    </row>
    <row r="51" spans="1:18" ht="15" customHeight="1" x14ac:dyDescent="0.3">
      <c r="A51" s="60">
        <v>38</v>
      </c>
      <c r="B51" s="101" t="str">
        <f ca="1">IFERROR(IF((VLOOKUP($E51,'Org List'!$AJ$10:$AL$188,3,FALSE))="","",(VLOOKUP($E51,'Org List'!$AJ$10:$AL$188,3,FALSE))),"")</f>
        <v>North of England Commissioning Region</v>
      </c>
      <c r="C51" s="102" t="str">
        <f ca="1">IFERROR(IF((VLOOKUP($E51,'Org List'!$AO$10:$AQ$188,3,FALSE))="","",(VLOOKUP($E51,'Org List'!$AO$10:$AQ$188,3,FALSE))),"")</f>
        <v>North West Region</v>
      </c>
      <c r="D51" s="123" t="str">
        <f ca="1">IFERROR(IF((VLOOKUP($E51,'Org List'!$AT$10:$AV$188,3,FALSE))="","",(VLOOKUP($E51,'Org List'!$AT$10:$AV$188,3,FALSE))),"")</f>
        <v>NHS England North (Greater Manchester)</v>
      </c>
      <c r="E51" s="101" t="str">
        <f t="shared" ca="1" si="1"/>
        <v>E08000001</v>
      </c>
      <c r="F51" s="103" t="str">
        <f ca="1">IF(E51="","",VLOOKUP(E51,'Org List'!$J$9:$K$488,2,0))</f>
        <v>Bolton</v>
      </c>
      <c r="G51" s="130">
        <f ca="1">IFERROR(IF((VLOOKUP($E51,'NEA Backsheet'!$D$5:$CB$183,G$9,FALSE))="","",(VLOOKUP($E51,'NEA Backsheet'!$D$5:$CB$183,G$9,FALSE))),"")</f>
        <v>2200.3057301087802</v>
      </c>
      <c r="H51" s="131">
        <f ca="1">IFERROR(IF((VLOOKUP($E51,'NEA Backsheet'!$D$5:$CB$183,H$9,FALSE))="","",(VLOOKUP($E51,'NEA Backsheet'!$D$5:$CB$183,H$9,FALSE))),"")</f>
        <v>2450.6627823245262</v>
      </c>
      <c r="I51" s="131">
        <f ca="1">IFERROR(IF((VLOOKUP($E51,'NEA Backsheet'!$D$5:$CB$183,I$9,FALSE))="","",(VLOOKUP($E51,'NEA Backsheet'!$D$5:$CB$183,I$9,FALSE))),"")</f>
        <v>2119.348326301505</v>
      </c>
      <c r="J51" s="132">
        <f ca="1">IFERROR(IF((VLOOKUP($E51,'NEA Backsheet'!$D$5:$CB$183,J$9,FALSE))="","",(VLOOKUP($E51,'NEA Backsheet'!$D$5:$CB$183,J$9,FALSE))),"")</f>
        <v>2302.7154382542976</v>
      </c>
      <c r="K51" s="130">
        <f ca="1">IFERROR(IF((VLOOKUP($E51,'NEA Backsheet'!$D$5:$CB$183,K$9,FALSE))="","",(VLOOKUP($E51,'NEA Backsheet'!$D$5:$CB$183,K$9,FALSE))),"")</f>
        <v>5547.2572254986508</v>
      </c>
      <c r="L51" s="131">
        <f ca="1">IFERROR(IF((VLOOKUP($E51,'NEA Backsheet'!$D$5:$CB$183,L$9,FALSE))="","",(VLOOKUP($E51,'NEA Backsheet'!$D$5:$CB$183,L$9,FALSE))),"")</f>
        <v>6120.5502617486527</v>
      </c>
      <c r="M51" s="131">
        <f ca="1">IFERROR(IF((VLOOKUP($E51,'NEA Backsheet'!$D$5:$CB$183,M$9,FALSE))="","",(VLOOKUP($E51,'NEA Backsheet'!$D$5:$CB$183,M$9,FALSE))),"")</f>
        <v>5705.2407045473765</v>
      </c>
      <c r="N51" s="133">
        <f ca="1">IFERROR(IF((VLOOKUP($E51,'NEA Backsheet'!$D$5:$CB$183,N$9,FALSE))="","",(VLOOKUP($E51,'NEA Backsheet'!$D$5:$CB$183,N$9,FALSE))),"")</f>
        <v>5795.1096522975231</v>
      </c>
      <c r="O51" s="130">
        <f ca="1">IFERROR(IF((VLOOKUP($E51,'NEA Backsheet'!$D$5:$CB$183,O$9,FALSE))="","",(VLOOKUP($E51,'NEA Backsheet'!$D$5:$CB$183,O$9,FALSE))),"")</f>
        <v>7747.5629556074309</v>
      </c>
      <c r="P51" s="134">
        <f ca="1">IFERROR(IF((VLOOKUP($E51,'NEA Backsheet'!$D$5:$CB$183,P$9,FALSE))="","",(VLOOKUP($E51,'NEA Backsheet'!$D$5:$CB$183,P$9,FALSE))),"")</f>
        <v>8571.213044073178</v>
      </c>
      <c r="Q51" s="131">
        <f ca="1">IFERROR(IF((VLOOKUP($E51,'NEA Backsheet'!$D$5:$CB$183,Q$9,FALSE))="","",(VLOOKUP($E51,'NEA Backsheet'!$D$5:$CB$183,Q$9,FALSE))),"")</f>
        <v>7824.5890308488815</v>
      </c>
      <c r="R51" s="133">
        <f ca="1">IFERROR(IF((VLOOKUP($E51,'NEA Backsheet'!$D$5:$CB$183,R$9,FALSE))="","",(VLOOKUP($E51,'NEA Backsheet'!$D$5:$CB$183,R$9,FALSE))),"")</f>
        <v>8097.8250905518207</v>
      </c>
    </row>
    <row r="52" spans="1:18" ht="15" customHeight="1" x14ac:dyDescent="0.3">
      <c r="A52" s="60">
        <v>39</v>
      </c>
      <c r="B52" s="101" t="str">
        <f ca="1">IFERROR(IF((VLOOKUP($E52,'Org List'!$AJ$10:$AL$188,3,FALSE))="","",(VLOOKUP($E52,'Org List'!$AJ$10:$AL$188,3,FALSE))),"")</f>
        <v>South West England Commissioning Region</v>
      </c>
      <c r="C52" s="102" t="str">
        <f ca="1">IFERROR(IF((VLOOKUP($E52,'Org List'!$AO$10:$AQ$188,3,FALSE))="","",(VLOOKUP($E52,'Org List'!$AO$10:$AQ$188,3,FALSE))),"")</f>
        <v>South West Region</v>
      </c>
      <c r="D52" s="123" t="str">
        <f ca="1">IFERROR(IF((VLOOKUP($E52,'Org List'!$AT$10:$AV$188,3,FALSE))="","",(VLOOKUP($E52,'Org List'!$AT$10:$AV$188,3,FALSE))),"")</f>
        <v>NHS England South West (South West South)</v>
      </c>
      <c r="E52" s="101" t="str">
        <f t="shared" ca="1" si="1"/>
        <v>E06000028 &amp; E06000029</v>
      </c>
      <c r="F52" s="103" t="str">
        <f ca="1">IF(E52="","",VLOOKUP(E52,'Org List'!$J$9:$K$488,2,0))</f>
        <v>Bournemouth &amp; Poole</v>
      </c>
      <c r="G52" s="130">
        <f ca="1">IFERROR(IF((VLOOKUP($E52,'NEA Backsheet'!$D$5:$CB$183,G$9,FALSE))="","",(VLOOKUP($E52,'NEA Backsheet'!$D$5:$CB$183,G$9,FALSE))),"")</f>
        <v>3795.0722909474257</v>
      </c>
      <c r="H52" s="131">
        <f ca="1">IFERROR(IF((VLOOKUP($E52,'NEA Backsheet'!$D$5:$CB$183,H$9,FALSE))="","",(VLOOKUP($E52,'NEA Backsheet'!$D$5:$CB$183,H$9,FALSE))),"")</f>
        <v>3820.8859734802882</v>
      </c>
      <c r="I52" s="131">
        <f ca="1">IFERROR(IF((VLOOKUP($E52,'NEA Backsheet'!$D$5:$CB$183,I$9,FALSE))="","",(VLOOKUP($E52,'NEA Backsheet'!$D$5:$CB$183,I$9,FALSE))),"")</f>
        <v>3696.427146982559</v>
      </c>
      <c r="J52" s="132">
        <f ca="1">IFERROR(IF((VLOOKUP($E52,'NEA Backsheet'!$D$5:$CB$183,J$9,FALSE))="","",(VLOOKUP($E52,'NEA Backsheet'!$D$5:$CB$183,J$9,FALSE))),"")</f>
        <v>3855.4578697296574</v>
      </c>
      <c r="K52" s="130">
        <f ca="1">IFERROR(IF((VLOOKUP($E52,'NEA Backsheet'!$D$5:$CB$183,K$9,FALSE))="","",(VLOOKUP($E52,'NEA Backsheet'!$D$5:$CB$183,K$9,FALSE))),"")</f>
        <v>6998.734676722308</v>
      </c>
      <c r="L52" s="131">
        <f ca="1">IFERROR(IF((VLOOKUP($E52,'NEA Backsheet'!$D$5:$CB$183,L$9,FALSE))="","",(VLOOKUP($E52,'NEA Backsheet'!$D$5:$CB$183,L$9,FALSE))),"")</f>
        <v>7332.9296737995446</v>
      </c>
      <c r="M52" s="131">
        <f ca="1">IFERROR(IF((VLOOKUP($E52,'NEA Backsheet'!$D$5:$CB$183,M$9,FALSE))="","",(VLOOKUP($E52,'NEA Backsheet'!$D$5:$CB$183,M$9,FALSE))),"")</f>
        <v>7550.5021408622415</v>
      </c>
      <c r="N52" s="133">
        <f ca="1">IFERROR(IF((VLOOKUP($E52,'NEA Backsheet'!$D$5:$CB$183,N$9,FALSE))="","",(VLOOKUP($E52,'NEA Backsheet'!$D$5:$CB$183,N$9,FALSE))),"")</f>
        <v>7185.4229164689023</v>
      </c>
      <c r="O52" s="130">
        <f ca="1">IFERROR(IF((VLOOKUP($E52,'NEA Backsheet'!$D$5:$CB$183,O$9,FALSE))="","",(VLOOKUP($E52,'NEA Backsheet'!$D$5:$CB$183,O$9,FALSE))),"")</f>
        <v>10793.806967669734</v>
      </c>
      <c r="P52" s="134">
        <f ca="1">IFERROR(IF((VLOOKUP($E52,'NEA Backsheet'!$D$5:$CB$183,P$9,FALSE))="","",(VLOOKUP($E52,'NEA Backsheet'!$D$5:$CB$183,P$9,FALSE))),"")</f>
        <v>11153.815647279833</v>
      </c>
      <c r="Q52" s="131">
        <f ca="1">IFERROR(IF((VLOOKUP($E52,'NEA Backsheet'!$D$5:$CB$183,Q$9,FALSE))="","",(VLOOKUP($E52,'NEA Backsheet'!$D$5:$CB$183,Q$9,FALSE))),"")</f>
        <v>11246.9292878448</v>
      </c>
      <c r="R52" s="133">
        <f ca="1">IFERROR(IF((VLOOKUP($E52,'NEA Backsheet'!$D$5:$CB$183,R$9,FALSE))="","",(VLOOKUP($E52,'NEA Backsheet'!$D$5:$CB$183,R$9,FALSE))),"")</f>
        <v>11040.880786198559</v>
      </c>
    </row>
    <row r="53" spans="1:18" ht="15" customHeight="1" x14ac:dyDescent="0.3">
      <c r="A53" s="60">
        <v>40</v>
      </c>
      <c r="B53" s="101" t="str">
        <f ca="1">IFERROR(IF((VLOOKUP($E53,'Org List'!$AJ$10:$AL$188,3,FALSE))="","",(VLOOKUP($E53,'Org List'!$AJ$10:$AL$188,3,FALSE))),"")</f>
        <v>South East England Commissioning Region</v>
      </c>
      <c r="C53" s="102" t="str">
        <f ca="1">IFERROR(IF((VLOOKUP($E53,'Org List'!$AO$10:$AQ$188,3,FALSE))="","",(VLOOKUP($E53,'Org List'!$AO$10:$AQ$188,3,FALSE))),"")</f>
        <v>South East Region</v>
      </c>
      <c r="D53" s="123" t="str">
        <f ca="1">IFERROR(IF((VLOOKUP($E53,'Org List'!$AT$10:$AV$188,3,FALSE))="","",(VLOOKUP($E53,'Org List'!$AT$10:$AV$188,3,FALSE))),"")</f>
        <v>NHS England South East (Hampshire, Isle of Wight and Thames Valley)</v>
      </c>
      <c r="E53" s="101" t="str">
        <f t="shared" ca="1" si="1"/>
        <v>E06000036</v>
      </c>
      <c r="F53" s="103" t="str">
        <f ca="1">IF(E53="","",VLOOKUP(E53,'Org List'!$J$9:$K$488,2,0))</f>
        <v>Bracknell Forest</v>
      </c>
      <c r="G53" s="130">
        <f ca="1">IFERROR(IF((VLOOKUP($E53,'NEA Backsheet'!$D$5:$CB$183,G$9,FALSE))="","",(VLOOKUP($E53,'NEA Backsheet'!$D$5:$CB$183,G$9,FALSE))),"")</f>
        <v>1121.4454989410904</v>
      </c>
      <c r="H53" s="131">
        <f ca="1">IFERROR(IF((VLOOKUP($E53,'NEA Backsheet'!$D$5:$CB$183,H$9,FALSE))="","",(VLOOKUP($E53,'NEA Backsheet'!$D$5:$CB$183,H$9,FALSE))),"")</f>
        <v>1271.5837922274072</v>
      </c>
      <c r="I53" s="131">
        <f ca="1">IFERROR(IF((VLOOKUP($E53,'NEA Backsheet'!$D$5:$CB$183,I$9,FALSE))="","",(VLOOKUP($E53,'NEA Backsheet'!$D$5:$CB$183,I$9,FALSE))),"")</f>
        <v>1281.3220953927216</v>
      </c>
      <c r="J53" s="132">
        <f ca="1">IFERROR(IF((VLOOKUP($E53,'NEA Backsheet'!$D$5:$CB$183,J$9,FALSE))="","",(VLOOKUP($E53,'NEA Backsheet'!$D$5:$CB$183,J$9,FALSE))),"")</f>
        <v>1418.4491985822033</v>
      </c>
      <c r="K53" s="130">
        <f ca="1">IFERROR(IF((VLOOKUP($E53,'NEA Backsheet'!$D$5:$CB$183,K$9,FALSE))="","",(VLOOKUP($E53,'NEA Backsheet'!$D$5:$CB$183,K$9,FALSE))),"")</f>
        <v>1802.6292115189519</v>
      </c>
      <c r="L53" s="131">
        <f ca="1">IFERROR(IF((VLOOKUP($E53,'NEA Backsheet'!$D$5:$CB$183,L$9,FALSE))="","",(VLOOKUP($E53,'NEA Backsheet'!$D$5:$CB$183,L$9,FALSE))),"")</f>
        <v>1859.6746797106243</v>
      </c>
      <c r="M53" s="131">
        <f ca="1">IFERROR(IF((VLOOKUP($E53,'NEA Backsheet'!$D$5:$CB$183,M$9,FALSE))="","",(VLOOKUP($E53,'NEA Backsheet'!$D$5:$CB$183,M$9,FALSE))),"")</f>
        <v>1813.2540198923762</v>
      </c>
      <c r="N53" s="133">
        <f ca="1">IFERROR(IF((VLOOKUP($E53,'NEA Backsheet'!$D$5:$CB$183,N$9,FALSE))="","",(VLOOKUP($E53,'NEA Backsheet'!$D$5:$CB$183,N$9,FALSE))),"")</f>
        <v>1939.3433167307535</v>
      </c>
      <c r="O53" s="130">
        <f ca="1">IFERROR(IF((VLOOKUP($E53,'NEA Backsheet'!$D$5:$CB$183,O$9,FALSE))="","",(VLOOKUP($E53,'NEA Backsheet'!$D$5:$CB$183,O$9,FALSE))),"")</f>
        <v>2924.0747104600423</v>
      </c>
      <c r="P53" s="134">
        <f ca="1">IFERROR(IF((VLOOKUP($E53,'NEA Backsheet'!$D$5:$CB$183,P$9,FALSE))="","",(VLOOKUP($E53,'NEA Backsheet'!$D$5:$CB$183,P$9,FALSE))),"")</f>
        <v>3131.2584719380316</v>
      </c>
      <c r="Q53" s="131">
        <f ca="1">IFERROR(IF((VLOOKUP($E53,'NEA Backsheet'!$D$5:$CB$183,Q$9,FALSE))="","",(VLOOKUP($E53,'NEA Backsheet'!$D$5:$CB$183,Q$9,FALSE))),"")</f>
        <v>3094.5761152850978</v>
      </c>
      <c r="R53" s="133">
        <f ca="1">IFERROR(IF((VLOOKUP($E53,'NEA Backsheet'!$D$5:$CB$183,R$9,FALSE))="","",(VLOOKUP($E53,'NEA Backsheet'!$D$5:$CB$183,R$9,FALSE))),"")</f>
        <v>3357.7925153129568</v>
      </c>
    </row>
    <row r="54" spans="1:18" ht="15" customHeight="1" x14ac:dyDescent="0.3">
      <c r="A54" s="60">
        <v>41</v>
      </c>
      <c r="B54" s="101" t="str">
        <f ca="1">IFERROR(IF((VLOOKUP($E54,'Org List'!$AJ$10:$AL$188,3,FALSE))="","",(VLOOKUP($E54,'Org List'!$AJ$10:$AL$188,3,FALSE))),"")</f>
        <v>North of England Commissioning Region</v>
      </c>
      <c r="C54" s="102" t="str">
        <f ca="1">IFERROR(IF((VLOOKUP($E54,'Org List'!$AO$10:$AQ$188,3,FALSE))="","",(VLOOKUP($E54,'Org List'!$AO$10:$AQ$188,3,FALSE))),"")</f>
        <v>Yorkshire and The Humber Region</v>
      </c>
      <c r="D54" s="123" t="str">
        <f ca="1">IFERROR(IF((VLOOKUP($E54,'Org List'!$AT$10:$AV$188,3,FALSE))="","",(VLOOKUP($E54,'Org List'!$AT$10:$AV$188,3,FALSE))),"")</f>
        <v>NHS England North (Yorkshire And Humber)</v>
      </c>
      <c r="E54" s="101" t="str">
        <f t="shared" ca="1" si="1"/>
        <v>E08000032</v>
      </c>
      <c r="F54" s="103" t="str">
        <f ca="1">IF(E54="","",VLOOKUP(E54,'Org List'!$J$9:$K$488,2,0))</f>
        <v>Bradford</v>
      </c>
      <c r="G54" s="130">
        <f ca="1">IFERROR(IF((VLOOKUP($E54,'NEA Backsheet'!$D$5:$CB$183,G$9,FALSE))="","",(VLOOKUP($E54,'NEA Backsheet'!$D$5:$CB$183,G$9,FALSE))),"")</f>
        <v>5472.5949200006471</v>
      </c>
      <c r="H54" s="131">
        <f ca="1">IFERROR(IF((VLOOKUP($E54,'NEA Backsheet'!$D$5:$CB$183,H$9,FALSE))="","",(VLOOKUP($E54,'NEA Backsheet'!$D$5:$CB$183,H$9,FALSE))),"")</f>
        <v>7610.2270608000435</v>
      </c>
      <c r="I54" s="131">
        <f ca="1">IFERROR(IF((VLOOKUP($E54,'NEA Backsheet'!$D$5:$CB$183,I$9,FALSE))="","",(VLOOKUP($E54,'NEA Backsheet'!$D$5:$CB$183,I$9,FALSE))),"")</f>
        <v>7864.9850189298268</v>
      </c>
      <c r="J54" s="132">
        <f ca="1">IFERROR(IF((VLOOKUP($E54,'NEA Backsheet'!$D$5:$CB$183,J$9,FALSE))="","",(VLOOKUP($E54,'NEA Backsheet'!$D$5:$CB$183,J$9,FALSE))),"")</f>
        <v>8154.3249596761052</v>
      </c>
      <c r="K54" s="130">
        <f ca="1">IFERROR(IF((VLOOKUP($E54,'NEA Backsheet'!$D$5:$CB$183,K$9,FALSE))="","",(VLOOKUP($E54,'NEA Backsheet'!$D$5:$CB$183,K$9,FALSE))),"")</f>
        <v>11887.830272283827</v>
      </c>
      <c r="L54" s="131">
        <f ca="1">IFERROR(IF((VLOOKUP($E54,'NEA Backsheet'!$D$5:$CB$183,L$9,FALSE))="","",(VLOOKUP($E54,'NEA Backsheet'!$D$5:$CB$183,L$9,FALSE))),"")</f>
        <v>13225.744158470239</v>
      </c>
      <c r="M54" s="131">
        <f ca="1">IFERROR(IF((VLOOKUP($E54,'NEA Backsheet'!$D$5:$CB$183,M$9,FALSE))="","",(VLOOKUP($E54,'NEA Backsheet'!$D$5:$CB$183,M$9,FALSE))),"")</f>
        <v>13074.091936217512</v>
      </c>
      <c r="N54" s="133">
        <f ca="1">IFERROR(IF((VLOOKUP($E54,'NEA Backsheet'!$D$5:$CB$183,N$9,FALSE))="","",(VLOOKUP($E54,'NEA Backsheet'!$D$5:$CB$183,N$9,FALSE))),"")</f>
        <v>12634.831519731939</v>
      </c>
      <c r="O54" s="130">
        <f ca="1">IFERROR(IF((VLOOKUP($E54,'NEA Backsheet'!$D$5:$CB$183,O$9,FALSE))="","",(VLOOKUP($E54,'NEA Backsheet'!$D$5:$CB$183,O$9,FALSE))),"")</f>
        <v>17360.425192284474</v>
      </c>
      <c r="P54" s="134">
        <f ca="1">IFERROR(IF((VLOOKUP($E54,'NEA Backsheet'!$D$5:$CB$183,P$9,FALSE))="","",(VLOOKUP($E54,'NEA Backsheet'!$D$5:$CB$183,P$9,FALSE))),"")</f>
        <v>20835.971219270283</v>
      </c>
      <c r="Q54" s="131">
        <f ca="1">IFERROR(IF((VLOOKUP($E54,'NEA Backsheet'!$D$5:$CB$183,Q$9,FALSE))="","",(VLOOKUP($E54,'NEA Backsheet'!$D$5:$CB$183,Q$9,FALSE))),"")</f>
        <v>20939.076955147339</v>
      </c>
      <c r="R54" s="133">
        <f ca="1">IFERROR(IF((VLOOKUP($E54,'NEA Backsheet'!$D$5:$CB$183,R$9,FALSE))="","",(VLOOKUP($E54,'NEA Backsheet'!$D$5:$CB$183,R$9,FALSE))),"")</f>
        <v>20789.156479408044</v>
      </c>
    </row>
    <row r="55" spans="1:18" ht="15" customHeight="1" x14ac:dyDescent="0.3">
      <c r="A55" s="60">
        <v>42</v>
      </c>
      <c r="B55" s="101" t="str">
        <f ca="1">IFERROR(IF((VLOOKUP($E55,'Org List'!$AJ$10:$AL$188,3,FALSE))="","",(VLOOKUP($E55,'Org List'!$AJ$10:$AL$188,3,FALSE))),"")</f>
        <v>London Commissioning Region</v>
      </c>
      <c r="C55" s="102" t="str">
        <f ca="1">IFERROR(IF((VLOOKUP($E55,'Org List'!$AO$10:$AQ$188,3,FALSE))="","",(VLOOKUP($E55,'Org List'!$AO$10:$AQ$188,3,FALSE))),"")</f>
        <v>London Region</v>
      </c>
      <c r="D55" s="123" t="str">
        <f ca="1">IFERROR(IF((VLOOKUP($E55,'Org List'!$AT$10:$AV$188,3,FALSE))="","",(VLOOKUP($E55,'Org List'!$AT$10:$AV$188,3,FALSE))),"")</f>
        <v>NHS England London</v>
      </c>
      <c r="E55" s="101" t="str">
        <f t="shared" ca="1" si="1"/>
        <v>E09000005</v>
      </c>
      <c r="F55" s="103" t="str">
        <f ca="1">IF(E55="","",VLOOKUP(E55,'Org List'!$J$9:$K$488,2,0))</f>
        <v>Brent</v>
      </c>
      <c r="G55" s="130">
        <f ca="1">IFERROR(IF((VLOOKUP($E55,'NEA Backsheet'!$D$5:$CB$183,G$9,FALSE))="","",(VLOOKUP($E55,'NEA Backsheet'!$D$5:$CB$183,G$9,FALSE))),"")</f>
        <v>1995.1003372382861</v>
      </c>
      <c r="H55" s="131">
        <f ca="1">IFERROR(IF((VLOOKUP($E55,'NEA Backsheet'!$D$5:$CB$183,H$9,FALSE))="","",(VLOOKUP($E55,'NEA Backsheet'!$D$5:$CB$183,H$9,FALSE))),"")</f>
        <v>2340.493465222547</v>
      </c>
      <c r="I55" s="131">
        <f ca="1">IFERROR(IF((VLOOKUP($E55,'NEA Backsheet'!$D$5:$CB$183,I$9,FALSE))="","",(VLOOKUP($E55,'NEA Backsheet'!$D$5:$CB$183,I$9,FALSE))),"")</f>
        <v>2656.6109198608829</v>
      </c>
      <c r="J55" s="132">
        <f ca="1">IFERROR(IF((VLOOKUP($E55,'NEA Backsheet'!$D$5:$CB$183,J$9,FALSE))="","",(VLOOKUP($E55,'NEA Backsheet'!$D$5:$CB$183,J$9,FALSE))),"")</f>
        <v>2863.2927063325046</v>
      </c>
      <c r="K55" s="130">
        <f ca="1">IFERROR(IF((VLOOKUP($E55,'NEA Backsheet'!$D$5:$CB$183,K$9,FALSE))="","",(VLOOKUP($E55,'NEA Backsheet'!$D$5:$CB$183,K$9,FALSE))),"")</f>
        <v>5103.859340861045</v>
      </c>
      <c r="L55" s="131">
        <f ca="1">IFERROR(IF((VLOOKUP($E55,'NEA Backsheet'!$D$5:$CB$183,L$9,FALSE))="","",(VLOOKUP($E55,'NEA Backsheet'!$D$5:$CB$183,L$9,FALSE))),"")</f>
        <v>5481.3385416661331</v>
      </c>
      <c r="M55" s="131">
        <f ca="1">IFERROR(IF((VLOOKUP($E55,'NEA Backsheet'!$D$5:$CB$183,M$9,FALSE))="","",(VLOOKUP($E55,'NEA Backsheet'!$D$5:$CB$183,M$9,FALSE))),"")</f>
        <v>5453.6319868912506</v>
      </c>
      <c r="N55" s="133">
        <f ca="1">IFERROR(IF((VLOOKUP($E55,'NEA Backsheet'!$D$5:$CB$183,N$9,FALSE))="","",(VLOOKUP($E55,'NEA Backsheet'!$D$5:$CB$183,N$9,FALSE))),"")</f>
        <v>5252.7422382349978</v>
      </c>
      <c r="O55" s="130">
        <f ca="1">IFERROR(IF((VLOOKUP($E55,'NEA Backsheet'!$D$5:$CB$183,O$9,FALSE))="","",(VLOOKUP($E55,'NEA Backsheet'!$D$5:$CB$183,O$9,FALSE))),"")</f>
        <v>7098.9596780993306</v>
      </c>
      <c r="P55" s="134">
        <f ca="1">IFERROR(IF((VLOOKUP($E55,'NEA Backsheet'!$D$5:$CB$183,P$9,FALSE))="","",(VLOOKUP($E55,'NEA Backsheet'!$D$5:$CB$183,P$9,FALSE))),"")</f>
        <v>7821.8320068886806</v>
      </c>
      <c r="Q55" s="131">
        <f ca="1">IFERROR(IF((VLOOKUP($E55,'NEA Backsheet'!$D$5:$CB$183,Q$9,FALSE))="","",(VLOOKUP($E55,'NEA Backsheet'!$D$5:$CB$183,Q$9,FALSE))),"")</f>
        <v>8110.2429067521334</v>
      </c>
      <c r="R55" s="133">
        <f ca="1">IFERROR(IF((VLOOKUP($E55,'NEA Backsheet'!$D$5:$CB$183,R$9,FALSE))="","",(VLOOKUP($E55,'NEA Backsheet'!$D$5:$CB$183,R$9,FALSE))),"")</f>
        <v>8116.034944567502</v>
      </c>
    </row>
    <row r="56" spans="1:18" ht="15" customHeight="1" x14ac:dyDescent="0.3">
      <c r="A56" s="60">
        <v>43</v>
      </c>
      <c r="B56" s="101" t="str">
        <f ca="1">IFERROR(IF((VLOOKUP($E56,'Org List'!$AJ$10:$AL$188,3,FALSE))="","",(VLOOKUP($E56,'Org List'!$AJ$10:$AL$188,3,FALSE))),"")</f>
        <v>South East England Commissioning Region</v>
      </c>
      <c r="C56" s="102" t="str">
        <f ca="1">IFERROR(IF((VLOOKUP($E56,'Org List'!$AO$10:$AQ$188,3,FALSE))="","",(VLOOKUP($E56,'Org List'!$AO$10:$AQ$188,3,FALSE))),"")</f>
        <v>South East Region</v>
      </c>
      <c r="D56" s="123" t="str">
        <f ca="1">IFERROR(IF((VLOOKUP($E56,'Org List'!$AT$10:$AV$188,3,FALSE))="","",(VLOOKUP($E56,'Org List'!$AT$10:$AV$188,3,FALSE))),"")</f>
        <v>NHS England South East (Kent, Surrey and Sussex)</v>
      </c>
      <c r="E56" s="101" t="str">
        <f t="shared" ca="1" si="1"/>
        <v>E06000043</v>
      </c>
      <c r="F56" s="103" t="str">
        <f ca="1">IF(E56="","",VLOOKUP(E56,'Org List'!$J$9:$K$488,2,0))</f>
        <v>Brighton and Hove</v>
      </c>
      <c r="G56" s="130">
        <f ca="1">IFERROR(IF((VLOOKUP($E56,'NEA Backsheet'!$D$5:$CB$183,G$9,FALSE))="","",(VLOOKUP($E56,'NEA Backsheet'!$D$5:$CB$183,G$9,FALSE))),"")</f>
        <v>1755.9583012624585</v>
      </c>
      <c r="H56" s="131">
        <f ca="1">IFERROR(IF((VLOOKUP($E56,'NEA Backsheet'!$D$5:$CB$183,H$9,FALSE))="","",(VLOOKUP($E56,'NEA Backsheet'!$D$5:$CB$183,H$9,FALSE))),"")</f>
        <v>1791.3846417769769</v>
      </c>
      <c r="I56" s="131">
        <f ca="1">IFERROR(IF((VLOOKUP($E56,'NEA Backsheet'!$D$5:$CB$183,I$9,FALSE))="","",(VLOOKUP($E56,'NEA Backsheet'!$D$5:$CB$183,I$9,FALSE))),"")</f>
        <v>1503.5373434174526</v>
      </c>
      <c r="J56" s="132">
        <f ca="1">IFERROR(IF((VLOOKUP($E56,'NEA Backsheet'!$D$5:$CB$183,J$9,FALSE))="","",(VLOOKUP($E56,'NEA Backsheet'!$D$5:$CB$183,J$9,FALSE))),"")</f>
        <v>1453.4170241610911</v>
      </c>
      <c r="K56" s="130">
        <f ca="1">IFERROR(IF((VLOOKUP($E56,'NEA Backsheet'!$D$5:$CB$183,K$9,FALSE))="","",(VLOOKUP($E56,'NEA Backsheet'!$D$5:$CB$183,K$9,FALSE))),"")</f>
        <v>4164.9604624048025</v>
      </c>
      <c r="L56" s="131">
        <f ca="1">IFERROR(IF((VLOOKUP($E56,'NEA Backsheet'!$D$5:$CB$183,L$9,FALSE))="","",(VLOOKUP($E56,'NEA Backsheet'!$D$5:$CB$183,L$9,FALSE))),"")</f>
        <v>4085.4133494654402</v>
      </c>
      <c r="M56" s="131">
        <f ca="1">IFERROR(IF((VLOOKUP($E56,'NEA Backsheet'!$D$5:$CB$183,M$9,FALSE))="","",(VLOOKUP($E56,'NEA Backsheet'!$D$5:$CB$183,M$9,FALSE))),"")</f>
        <v>4092.4976813356034</v>
      </c>
      <c r="N56" s="133">
        <f ca="1">IFERROR(IF((VLOOKUP($E56,'NEA Backsheet'!$D$5:$CB$183,N$9,FALSE))="","",(VLOOKUP($E56,'NEA Backsheet'!$D$5:$CB$183,N$9,FALSE))),"")</f>
        <v>4201.0507998862695</v>
      </c>
      <c r="O56" s="130">
        <f ca="1">IFERROR(IF((VLOOKUP($E56,'NEA Backsheet'!$D$5:$CB$183,O$9,FALSE))="","",(VLOOKUP($E56,'NEA Backsheet'!$D$5:$CB$183,O$9,FALSE))),"")</f>
        <v>5920.9187636672614</v>
      </c>
      <c r="P56" s="134">
        <f ca="1">IFERROR(IF((VLOOKUP($E56,'NEA Backsheet'!$D$5:$CB$183,P$9,FALSE))="","",(VLOOKUP($E56,'NEA Backsheet'!$D$5:$CB$183,P$9,FALSE))),"")</f>
        <v>5876.7979912424171</v>
      </c>
      <c r="Q56" s="131">
        <f ca="1">IFERROR(IF((VLOOKUP($E56,'NEA Backsheet'!$D$5:$CB$183,Q$9,FALSE))="","",(VLOOKUP($E56,'NEA Backsheet'!$D$5:$CB$183,Q$9,FALSE))),"")</f>
        <v>5596.0350247530559</v>
      </c>
      <c r="R56" s="133">
        <f ca="1">IFERROR(IF((VLOOKUP($E56,'NEA Backsheet'!$D$5:$CB$183,R$9,FALSE))="","",(VLOOKUP($E56,'NEA Backsheet'!$D$5:$CB$183,R$9,FALSE))),"")</f>
        <v>5654.4678240473604</v>
      </c>
    </row>
    <row r="57" spans="1:18" ht="15" customHeight="1" x14ac:dyDescent="0.3">
      <c r="A57" s="60">
        <v>44</v>
      </c>
      <c r="B57" s="101" t="str">
        <f ca="1">IFERROR(IF((VLOOKUP($E57,'Org List'!$AJ$10:$AL$188,3,FALSE))="","",(VLOOKUP($E57,'Org List'!$AJ$10:$AL$188,3,FALSE))),"")</f>
        <v>South West England Commissioning Region</v>
      </c>
      <c r="C57" s="102" t="str">
        <f ca="1">IFERROR(IF((VLOOKUP($E57,'Org List'!$AO$10:$AQ$188,3,FALSE))="","",(VLOOKUP($E57,'Org List'!$AO$10:$AQ$188,3,FALSE))),"")</f>
        <v>South West Region</v>
      </c>
      <c r="D57" s="123" t="str">
        <f ca="1">IFERROR(IF((VLOOKUP($E57,'Org List'!$AT$10:$AV$188,3,FALSE))="","",(VLOOKUP($E57,'Org List'!$AT$10:$AV$188,3,FALSE))),"")</f>
        <v>NHS England South West (South West North)</v>
      </c>
      <c r="E57" s="101" t="str">
        <f t="shared" ca="1" si="1"/>
        <v>E06000023</v>
      </c>
      <c r="F57" s="103" t="str">
        <f ca="1">IF(E57="","",VLOOKUP(E57,'Org List'!$J$9:$K$488,2,0))</f>
        <v>Bristol, City of</v>
      </c>
      <c r="G57" s="130">
        <f ca="1">IFERROR(IF((VLOOKUP($E57,'NEA Backsheet'!$D$5:$CB$183,G$9,FALSE))="","",(VLOOKUP($E57,'NEA Backsheet'!$D$5:$CB$183,G$9,FALSE))),"")</f>
        <v>3972.8579580194455</v>
      </c>
      <c r="H57" s="131">
        <f ca="1">IFERROR(IF((VLOOKUP($E57,'NEA Backsheet'!$D$5:$CB$183,H$9,FALSE))="","",(VLOOKUP($E57,'NEA Backsheet'!$D$5:$CB$183,H$9,FALSE))),"")</f>
        <v>4105.5935033265978</v>
      </c>
      <c r="I57" s="131">
        <f ca="1">IFERROR(IF((VLOOKUP($E57,'NEA Backsheet'!$D$5:$CB$183,I$9,FALSE))="","",(VLOOKUP($E57,'NEA Backsheet'!$D$5:$CB$183,I$9,FALSE))),"")</f>
        <v>3999.8853231393568</v>
      </c>
      <c r="J57" s="132">
        <f ca="1">IFERROR(IF((VLOOKUP($E57,'NEA Backsheet'!$D$5:$CB$183,J$9,FALSE))="","",(VLOOKUP($E57,'NEA Backsheet'!$D$5:$CB$183,J$9,FALSE))),"")</f>
        <v>4228.8638264317051</v>
      </c>
      <c r="K57" s="130">
        <f ca="1">IFERROR(IF((VLOOKUP($E57,'NEA Backsheet'!$D$5:$CB$183,K$9,FALSE))="","",(VLOOKUP($E57,'NEA Backsheet'!$D$5:$CB$183,K$9,FALSE))),"")</f>
        <v>7226.8265190266538</v>
      </c>
      <c r="L57" s="131">
        <f ca="1">IFERROR(IF((VLOOKUP($E57,'NEA Backsheet'!$D$5:$CB$183,L$9,FALSE))="","",(VLOOKUP($E57,'NEA Backsheet'!$D$5:$CB$183,L$9,FALSE))),"")</f>
        <v>7772.6162681445439</v>
      </c>
      <c r="M57" s="131">
        <f ca="1">IFERROR(IF((VLOOKUP($E57,'NEA Backsheet'!$D$5:$CB$183,M$9,FALSE))="","",(VLOOKUP($E57,'NEA Backsheet'!$D$5:$CB$183,M$9,FALSE))),"")</f>
        <v>8014.1951753407157</v>
      </c>
      <c r="N57" s="133">
        <f ca="1">IFERROR(IF((VLOOKUP($E57,'NEA Backsheet'!$D$5:$CB$183,N$9,FALSE))="","",(VLOOKUP($E57,'NEA Backsheet'!$D$5:$CB$183,N$9,FALSE))),"")</f>
        <v>7904.2497452605958</v>
      </c>
      <c r="O57" s="130">
        <f ca="1">IFERROR(IF((VLOOKUP($E57,'NEA Backsheet'!$D$5:$CB$183,O$9,FALSE))="","",(VLOOKUP($E57,'NEA Backsheet'!$D$5:$CB$183,O$9,FALSE))),"")</f>
        <v>11199.684477046099</v>
      </c>
      <c r="P57" s="134">
        <f ca="1">IFERROR(IF((VLOOKUP($E57,'NEA Backsheet'!$D$5:$CB$183,P$9,FALSE))="","",(VLOOKUP($E57,'NEA Backsheet'!$D$5:$CB$183,P$9,FALSE))),"")</f>
        <v>11878.209771471142</v>
      </c>
      <c r="Q57" s="131">
        <f ca="1">IFERROR(IF((VLOOKUP($E57,'NEA Backsheet'!$D$5:$CB$183,Q$9,FALSE))="","",(VLOOKUP($E57,'NEA Backsheet'!$D$5:$CB$183,Q$9,FALSE))),"")</f>
        <v>12014.080498480072</v>
      </c>
      <c r="R57" s="133">
        <f ca="1">IFERROR(IF((VLOOKUP($E57,'NEA Backsheet'!$D$5:$CB$183,R$9,FALSE))="","",(VLOOKUP($E57,'NEA Backsheet'!$D$5:$CB$183,R$9,FALSE))),"")</f>
        <v>12133.113571692302</v>
      </c>
    </row>
    <row r="58" spans="1:18" ht="15" customHeight="1" x14ac:dyDescent="0.3">
      <c r="A58" s="60">
        <v>45</v>
      </c>
      <c r="B58" s="101" t="str">
        <f ca="1">IFERROR(IF((VLOOKUP($E58,'Org List'!$AJ$10:$AL$188,3,FALSE))="","",(VLOOKUP($E58,'Org List'!$AJ$10:$AL$188,3,FALSE))),"")</f>
        <v>London Commissioning Region</v>
      </c>
      <c r="C58" s="102" t="str">
        <f ca="1">IFERROR(IF((VLOOKUP($E58,'Org List'!$AO$10:$AQ$188,3,FALSE))="","",(VLOOKUP($E58,'Org List'!$AO$10:$AQ$188,3,FALSE))),"")</f>
        <v>London Region</v>
      </c>
      <c r="D58" s="123" t="str">
        <f ca="1">IFERROR(IF((VLOOKUP($E58,'Org List'!$AT$10:$AV$188,3,FALSE))="","",(VLOOKUP($E58,'Org List'!$AT$10:$AV$188,3,FALSE))),"")</f>
        <v>NHS England London</v>
      </c>
      <c r="E58" s="101" t="str">
        <f t="shared" ca="1" si="1"/>
        <v>E09000006</v>
      </c>
      <c r="F58" s="103" t="str">
        <f ca="1">IF(E58="","",VLOOKUP(E58,'Org List'!$J$9:$K$488,2,0))</f>
        <v>Bromley</v>
      </c>
      <c r="G58" s="130">
        <f ca="1">IFERROR(IF((VLOOKUP($E58,'NEA Backsheet'!$D$5:$CB$183,G$9,FALSE))="","",(VLOOKUP($E58,'NEA Backsheet'!$D$5:$CB$183,G$9,FALSE))),"")</f>
        <v>1798.4867618278772</v>
      </c>
      <c r="H58" s="131">
        <f ca="1">IFERROR(IF((VLOOKUP($E58,'NEA Backsheet'!$D$5:$CB$183,H$9,FALSE))="","",(VLOOKUP($E58,'NEA Backsheet'!$D$5:$CB$183,H$9,FALSE))),"")</f>
        <v>1730.7419538800982</v>
      </c>
      <c r="I58" s="131">
        <f ca="1">IFERROR(IF((VLOOKUP($E58,'NEA Backsheet'!$D$5:$CB$183,I$9,FALSE))="","",(VLOOKUP($E58,'NEA Backsheet'!$D$5:$CB$183,I$9,FALSE))),"")</f>
        <v>1355.3380783111784</v>
      </c>
      <c r="J58" s="132">
        <f ca="1">IFERROR(IF((VLOOKUP($E58,'NEA Backsheet'!$D$5:$CB$183,J$9,FALSE))="","",(VLOOKUP($E58,'NEA Backsheet'!$D$5:$CB$183,J$9,FALSE))),"")</f>
        <v>1562.0804599896305</v>
      </c>
      <c r="K58" s="130">
        <f ca="1">IFERROR(IF((VLOOKUP($E58,'NEA Backsheet'!$D$5:$CB$183,K$9,FALSE))="","",(VLOOKUP($E58,'NEA Backsheet'!$D$5:$CB$183,K$9,FALSE))),"")</f>
        <v>5046.8490246601214</v>
      </c>
      <c r="L58" s="131">
        <f ca="1">IFERROR(IF((VLOOKUP($E58,'NEA Backsheet'!$D$5:$CB$183,L$9,FALSE))="","",(VLOOKUP($E58,'NEA Backsheet'!$D$5:$CB$183,L$9,FALSE))),"")</f>
        <v>5403.6215203307875</v>
      </c>
      <c r="M58" s="131">
        <f ca="1">IFERROR(IF((VLOOKUP($E58,'NEA Backsheet'!$D$5:$CB$183,M$9,FALSE))="","",(VLOOKUP($E58,'NEA Backsheet'!$D$5:$CB$183,M$9,FALSE))),"")</f>
        <v>5207.3637234152211</v>
      </c>
      <c r="N58" s="133">
        <f ca="1">IFERROR(IF((VLOOKUP($E58,'NEA Backsheet'!$D$5:$CB$183,N$9,FALSE))="","",(VLOOKUP($E58,'NEA Backsheet'!$D$5:$CB$183,N$9,FALSE))),"")</f>
        <v>5208.3765471978595</v>
      </c>
      <c r="O58" s="130">
        <f ca="1">IFERROR(IF((VLOOKUP($E58,'NEA Backsheet'!$D$5:$CB$183,O$9,FALSE))="","",(VLOOKUP($E58,'NEA Backsheet'!$D$5:$CB$183,O$9,FALSE))),"")</f>
        <v>6845.3357864879981</v>
      </c>
      <c r="P58" s="134">
        <f ca="1">IFERROR(IF((VLOOKUP($E58,'NEA Backsheet'!$D$5:$CB$183,P$9,FALSE))="","",(VLOOKUP($E58,'NEA Backsheet'!$D$5:$CB$183,P$9,FALSE))),"")</f>
        <v>7134.3634742108861</v>
      </c>
      <c r="Q58" s="131">
        <f ca="1">IFERROR(IF((VLOOKUP($E58,'NEA Backsheet'!$D$5:$CB$183,Q$9,FALSE))="","",(VLOOKUP($E58,'NEA Backsheet'!$D$5:$CB$183,Q$9,FALSE))),"")</f>
        <v>6562.7018017263999</v>
      </c>
      <c r="R58" s="133">
        <f ca="1">IFERROR(IF((VLOOKUP($E58,'NEA Backsheet'!$D$5:$CB$183,R$9,FALSE))="","",(VLOOKUP($E58,'NEA Backsheet'!$D$5:$CB$183,R$9,FALSE))),"")</f>
        <v>6770.4570071874896</v>
      </c>
    </row>
    <row r="59" spans="1:18" ht="15" customHeight="1" x14ac:dyDescent="0.3">
      <c r="A59" s="60">
        <v>46</v>
      </c>
      <c r="B59" s="101" t="str">
        <f ca="1">IFERROR(IF((VLOOKUP($E59,'Org List'!$AJ$10:$AL$188,3,FALSE))="","",(VLOOKUP($E59,'Org List'!$AJ$10:$AL$188,3,FALSE))),"")</f>
        <v>South East England Commissioning Region</v>
      </c>
      <c r="C59" s="102" t="str">
        <f ca="1">IFERROR(IF((VLOOKUP($E59,'Org List'!$AO$10:$AQ$188,3,FALSE))="","",(VLOOKUP($E59,'Org List'!$AO$10:$AQ$188,3,FALSE))),"")</f>
        <v>South East Region</v>
      </c>
      <c r="D59" s="123" t="str">
        <f ca="1">IFERROR(IF((VLOOKUP($E59,'Org List'!$AT$10:$AV$188,3,FALSE))="","",(VLOOKUP($E59,'Org List'!$AT$10:$AV$188,3,FALSE))),"")</f>
        <v>NHS England South East (Hampshire, Isle of Wight and Thames Valley)</v>
      </c>
      <c r="E59" s="101" t="str">
        <f t="shared" ca="1" si="1"/>
        <v>E10000002</v>
      </c>
      <c r="F59" s="103" t="str">
        <f ca="1">IF(E59="","",VLOOKUP(E59,'Org List'!$J$9:$K$488,2,0))</f>
        <v>Buckinghamshire</v>
      </c>
      <c r="G59" s="130">
        <f ca="1">IFERROR(IF((VLOOKUP($E59,'NEA Backsheet'!$D$5:$CB$183,G$9,FALSE))="","",(VLOOKUP($E59,'NEA Backsheet'!$D$5:$CB$183,G$9,FALSE))),"")</f>
        <v>4468.611953482774</v>
      </c>
      <c r="H59" s="131">
        <f ca="1">IFERROR(IF((VLOOKUP($E59,'NEA Backsheet'!$D$5:$CB$183,H$9,FALSE))="","",(VLOOKUP($E59,'NEA Backsheet'!$D$5:$CB$183,H$9,FALSE))),"")</f>
        <v>4632.1938216968665</v>
      </c>
      <c r="I59" s="131">
        <f ca="1">IFERROR(IF((VLOOKUP($E59,'NEA Backsheet'!$D$5:$CB$183,I$9,FALSE))="","",(VLOOKUP($E59,'NEA Backsheet'!$D$5:$CB$183,I$9,FALSE))),"")</f>
        <v>4944.0706686827261</v>
      </c>
      <c r="J59" s="132">
        <f ca="1">IFERROR(IF((VLOOKUP($E59,'NEA Backsheet'!$D$5:$CB$183,J$9,FALSE))="","",(VLOOKUP($E59,'NEA Backsheet'!$D$5:$CB$183,J$9,FALSE))),"")</f>
        <v>6045.1494424865941</v>
      </c>
      <c r="K59" s="130">
        <f ca="1">IFERROR(IF((VLOOKUP($E59,'NEA Backsheet'!$D$5:$CB$183,K$9,FALSE))="","",(VLOOKUP($E59,'NEA Backsheet'!$D$5:$CB$183,K$9,FALSE))),"")</f>
        <v>7666.3559217285692</v>
      </c>
      <c r="L59" s="131">
        <f ca="1">IFERROR(IF((VLOOKUP($E59,'NEA Backsheet'!$D$5:$CB$183,L$9,FALSE))="","",(VLOOKUP($E59,'NEA Backsheet'!$D$5:$CB$183,L$9,FALSE))),"")</f>
        <v>8002.568963657659</v>
      </c>
      <c r="M59" s="131">
        <f ca="1">IFERROR(IF((VLOOKUP($E59,'NEA Backsheet'!$D$5:$CB$183,M$9,FALSE))="","",(VLOOKUP($E59,'NEA Backsheet'!$D$5:$CB$183,M$9,FALSE))),"")</f>
        <v>8081.3157574154175</v>
      </c>
      <c r="N59" s="133">
        <f ca="1">IFERROR(IF((VLOOKUP($E59,'NEA Backsheet'!$D$5:$CB$183,N$9,FALSE))="","",(VLOOKUP($E59,'NEA Backsheet'!$D$5:$CB$183,N$9,FALSE))),"")</f>
        <v>8112.3253833744457</v>
      </c>
      <c r="O59" s="130">
        <f ca="1">IFERROR(IF((VLOOKUP($E59,'NEA Backsheet'!$D$5:$CB$183,O$9,FALSE))="","",(VLOOKUP($E59,'NEA Backsheet'!$D$5:$CB$183,O$9,FALSE))),"")</f>
        <v>12134.967875211343</v>
      </c>
      <c r="P59" s="134">
        <f ca="1">IFERROR(IF((VLOOKUP($E59,'NEA Backsheet'!$D$5:$CB$183,P$9,FALSE))="","",(VLOOKUP($E59,'NEA Backsheet'!$D$5:$CB$183,P$9,FALSE))),"")</f>
        <v>12634.762785354525</v>
      </c>
      <c r="Q59" s="131">
        <f ca="1">IFERROR(IF((VLOOKUP($E59,'NEA Backsheet'!$D$5:$CB$183,Q$9,FALSE))="","",(VLOOKUP($E59,'NEA Backsheet'!$D$5:$CB$183,Q$9,FALSE))),"")</f>
        <v>13025.386426098143</v>
      </c>
      <c r="R59" s="133">
        <f ca="1">IFERROR(IF((VLOOKUP($E59,'NEA Backsheet'!$D$5:$CB$183,R$9,FALSE))="","",(VLOOKUP($E59,'NEA Backsheet'!$D$5:$CB$183,R$9,FALSE))),"")</f>
        <v>14157.47482586104</v>
      </c>
    </row>
    <row r="60" spans="1:18" ht="15" customHeight="1" x14ac:dyDescent="0.3">
      <c r="A60" s="60">
        <v>47</v>
      </c>
      <c r="B60" s="101" t="str">
        <f ca="1">IFERROR(IF((VLOOKUP($E60,'Org List'!$AJ$10:$AL$188,3,FALSE))="","",(VLOOKUP($E60,'Org List'!$AJ$10:$AL$188,3,FALSE))),"")</f>
        <v>North of England Commissioning Region</v>
      </c>
      <c r="C60" s="102" t="str">
        <f ca="1">IFERROR(IF((VLOOKUP($E60,'Org List'!$AO$10:$AQ$188,3,FALSE))="","",(VLOOKUP($E60,'Org List'!$AO$10:$AQ$188,3,FALSE))),"")</f>
        <v>North West Region</v>
      </c>
      <c r="D60" s="123" t="str">
        <f ca="1">IFERROR(IF((VLOOKUP($E60,'Org List'!$AT$10:$AV$188,3,FALSE))="","",(VLOOKUP($E60,'Org List'!$AT$10:$AV$188,3,FALSE))),"")</f>
        <v>NHS England North (Greater Manchester)</v>
      </c>
      <c r="E60" s="101" t="str">
        <f t="shared" ca="1" si="1"/>
        <v>E08000002</v>
      </c>
      <c r="F60" s="103" t="str">
        <f ca="1">IF(E60="","",VLOOKUP(E60,'Org List'!$J$9:$K$488,2,0))</f>
        <v>Bury</v>
      </c>
      <c r="G60" s="130">
        <f ca="1">IFERROR(IF((VLOOKUP($E60,'NEA Backsheet'!$D$5:$CB$183,G$9,FALSE))="","",(VLOOKUP($E60,'NEA Backsheet'!$D$5:$CB$183,G$9,FALSE))),"")</f>
        <v>1928.043045175772</v>
      </c>
      <c r="H60" s="131">
        <f ca="1">IFERROR(IF((VLOOKUP($E60,'NEA Backsheet'!$D$5:$CB$183,H$9,FALSE))="","",(VLOOKUP($E60,'NEA Backsheet'!$D$5:$CB$183,H$9,FALSE))),"")</f>
        <v>2183.2556483904677</v>
      </c>
      <c r="I60" s="131">
        <f ca="1">IFERROR(IF((VLOOKUP($E60,'NEA Backsheet'!$D$5:$CB$183,I$9,FALSE))="","",(VLOOKUP($E60,'NEA Backsheet'!$D$5:$CB$183,I$9,FALSE))),"")</f>
        <v>2007.520777069514</v>
      </c>
      <c r="J60" s="132">
        <f ca="1">IFERROR(IF((VLOOKUP($E60,'NEA Backsheet'!$D$5:$CB$183,J$9,FALSE))="","",(VLOOKUP($E60,'NEA Backsheet'!$D$5:$CB$183,J$9,FALSE))),"")</f>
        <v>2232.8264971800568</v>
      </c>
      <c r="K60" s="130">
        <f ca="1">IFERROR(IF((VLOOKUP($E60,'NEA Backsheet'!$D$5:$CB$183,K$9,FALSE))="","",(VLOOKUP($E60,'NEA Backsheet'!$D$5:$CB$183,K$9,FALSE))),"")</f>
        <v>3375.8889676949711</v>
      </c>
      <c r="L60" s="131">
        <f ca="1">IFERROR(IF((VLOOKUP($E60,'NEA Backsheet'!$D$5:$CB$183,L$9,FALSE))="","",(VLOOKUP($E60,'NEA Backsheet'!$D$5:$CB$183,L$9,FALSE))),"")</f>
        <v>3691.6927825315461</v>
      </c>
      <c r="M60" s="131">
        <f ca="1">IFERROR(IF((VLOOKUP($E60,'NEA Backsheet'!$D$5:$CB$183,M$9,FALSE))="","",(VLOOKUP($E60,'NEA Backsheet'!$D$5:$CB$183,M$9,FALSE))),"")</f>
        <v>3625.0347840803397</v>
      </c>
      <c r="N60" s="133">
        <f ca="1">IFERROR(IF((VLOOKUP($E60,'NEA Backsheet'!$D$5:$CB$183,N$9,FALSE))="","",(VLOOKUP($E60,'NEA Backsheet'!$D$5:$CB$183,N$9,FALSE))),"")</f>
        <v>3696.8451111198519</v>
      </c>
      <c r="O60" s="130">
        <f ca="1">IFERROR(IF((VLOOKUP($E60,'NEA Backsheet'!$D$5:$CB$183,O$9,FALSE))="","",(VLOOKUP($E60,'NEA Backsheet'!$D$5:$CB$183,O$9,FALSE))),"")</f>
        <v>5303.9320128707432</v>
      </c>
      <c r="P60" s="134">
        <f ca="1">IFERROR(IF((VLOOKUP($E60,'NEA Backsheet'!$D$5:$CB$183,P$9,FALSE))="","",(VLOOKUP($E60,'NEA Backsheet'!$D$5:$CB$183,P$9,FALSE))),"")</f>
        <v>5874.9484309220134</v>
      </c>
      <c r="Q60" s="131">
        <f ca="1">IFERROR(IF((VLOOKUP($E60,'NEA Backsheet'!$D$5:$CB$183,Q$9,FALSE))="","",(VLOOKUP($E60,'NEA Backsheet'!$D$5:$CB$183,Q$9,FALSE))),"")</f>
        <v>5632.5555611498539</v>
      </c>
      <c r="R60" s="133">
        <f ca="1">IFERROR(IF((VLOOKUP($E60,'NEA Backsheet'!$D$5:$CB$183,R$9,FALSE))="","",(VLOOKUP($E60,'NEA Backsheet'!$D$5:$CB$183,R$9,FALSE))),"")</f>
        <v>5929.6716082999083</v>
      </c>
    </row>
    <row r="61" spans="1:18" ht="15" customHeight="1" x14ac:dyDescent="0.3">
      <c r="A61" s="60">
        <v>48</v>
      </c>
      <c r="B61" s="101" t="str">
        <f ca="1">IFERROR(IF((VLOOKUP($E61,'Org List'!$AJ$10:$AL$188,3,FALSE))="","",(VLOOKUP($E61,'Org List'!$AJ$10:$AL$188,3,FALSE))),"")</f>
        <v>North of England Commissioning Region</v>
      </c>
      <c r="C61" s="102" t="str">
        <f ca="1">IFERROR(IF((VLOOKUP($E61,'Org List'!$AO$10:$AQ$188,3,FALSE))="","",(VLOOKUP($E61,'Org List'!$AO$10:$AQ$188,3,FALSE))),"")</f>
        <v>Yorkshire and The Humber Region</v>
      </c>
      <c r="D61" s="123" t="str">
        <f ca="1">IFERROR(IF((VLOOKUP($E61,'Org List'!$AT$10:$AV$188,3,FALSE))="","",(VLOOKUP($E61,'Org List'!$AT$10:$AV$188,3,FALSE))),"")</f>
        <v>NHS England North (Yorkshire And Humber)</v>
      </c>
      <c r="E61" s="101" t="str">
        <f t="shared" ca="1" si="1"/>
        <v>E08000033</v>
      </c>
      <c r="F61" s="103" t="str">
        <f ca="1">IF(E61="","",VLOOKUP(E61,'Org List'!$J$9:$K$488,2,0))</f>
        <v>Calderdale</v>
      </c>
      <c r="G61" s="130">
        <f ca="1">IFERROR(IF((VLOOKUP($E61,'NEA Backsheet'!$D$5:$CB$183,G$9,FALSE))="","",(VLOOKUP($E61,'NEA Backsheet'!$D$5:$CB$183,G$9,FALSE))),"")</f>
        <v>2302.6633028382189</v>
      </c>
      <c r="H61" s="131">
        <f ca="1">IFERROR(IF((VLOOKUP($E61,'NEA Backsheet'!$D$5:$CB$183,H$9,FALSE))="","",(VLOOKUP($E61,'NEA Backsheet'!$D$5:$CB$183,H$9,FALSE))),"")</f>
        <v>2363.0625831781986</v>
      </c>
      <c r="I61" s="131">
        <f ca="1">IFERROR(IF((VLOOKUP($E61,'NEA Backsheet'!$D$5:$CB$183,I$9,FALSE))="","",(VLOOKUP($E61,'NEA Backsheet'!$D$5:$CB$183,I$9,FALSE))),"")</f>
        <v>2283.7054604819346</v>
      </c>
      <c r="J61" s="132">
        <f ca="1">IFERROR(IF((VLOOKUP($E61,'NEA Backsheet'!$D$5:$CB$183,J$9,FALSE))="","",(VLOOKUP($E61,'NEA Backsheet'!$D$5:$CB$183,J$9,FALSE))),"")</f>
        <v>2418.3229247927543</v>
      </c>
      <c r="K61" s="130">
        <f ca="1">IFERROR(IF((VLOOKUP($E61,'NEA Backsheet'!$D$5:$CB$183,K$9,FALSE))="","",(VLOOKUP($E61,'NEA Backsheet'!$D$5:$CB$183,K$9,FALSE))),"")</f>
        <v>4605.0216604977968</v>
      </c>
      <c r="L61" s="131">
        <f ca="1">IFERROR(IF((VLOOKUP($E61,'NEA Backsheet'!$D$5:$CB$183,L$9,FALSE))="","",(VLOOKUP($E61,'NEA Backsheet'!$D$5:$CB$183,L$9,FALSE))),"")</f>
        <v>4839.1238397242487</v>
      </c>
      <c r="M61" s="131">
        <f ca="1">IFERROR(IF((VLOOKUP($E61,'NEA Backsheet'!$D$5:$CB$183,M$9,FALSE))="","",(VLOOKUP($E61,'NEA Backsheet'!$D$5:$CB$183,M$9,FALSE))),"")</f>
        <v>4906.2968385589875</v>
      </c>
      <c r="N61" s="133">
        <f ca="1">IFERROR(IF((VLOOKUP($E61,'NEA Backsheet'!$D$5:$CB$183,N$9,FALSE))="","",(VLOOKUP($E61,'NEA Backsheet'!$D$5:$CB$183,N$9,FALSE))),"")</f>
        <v>4747.3673908383944</v>
      </c>
      <c r="O61" s="130">
        <f ca="1">IFERROR(IF((VLOOKUP($E61,'NEA Backsheet'!$D$5:$CB$183,O$9,FALSE))="","",(VLOOKUP($E61,'NEA Backsheet'!$D$5:$CB$183,O$9,FALSE))),"")</f>
        <v>6907.6849633360162</v>
      </c>
      <c r="P61" s="134">
        <f ca="1">IFERROR(IF((VLOOKUP($E61,'NEA Backsheet'!$D$5:$CB$183,P$9,FALSE))="","",(VLOOKUP($E61,'NEA Backsheet'!$D$5:$CB$183,P$9,FALSE))),"")</f>
        <v>7202.1864229024468</v>
      </c>
      <c r="Q61" s="131">
        <f ca="1">IFERROR(IF((VLOOKUP($E61,'NEA Backsheet'!$D$5:$CB$183,Q$9,FALSE))="","",(VLOOKUP($E61,'NEA Backsheet'!$D$5:$CB$183,Q$9,FALSE))),"")</f>
        <v>7190.0022990409216</v>
      </c>
      <c r="R61" s="133">
        <f ca="1">IFERROR(IF((VLOOKUP($E61,'NEA Backsheet'!$D$5:$CB$183,R$9,FALSE))="","",(VLOOKUP($E61,'NEA Backsheet'!$D$5:$CB$183,R$9,FALSE))),"")</f>
        <v>7165.6903156311491</v>
      </c>
    </row>
    <row r="62" spans="1:18" ht="15" customHeight="1" x14ac:dyDescent="0.3">
      <c r="A62" s="60">
        <v>49</v>
      </c>
      <c r="B62" s="101" t="str">
        <f ca="1">IFERROR(IF((VLOOKUP($E62,'Org List'!$AJ$10:$AL$188,3,FALSE))="","",(VLOOKUP($E62,'Org List'!$AJ$10:$AL$188,3,FALSE))),"")</f>
        <v>Midlands and East of England Commissioning Region</v>
      </c>
      <c r="C62" s="102" t="str">
        <f ca="1">IFERROR(IF((VLOOKUP($E62,'Org List'!$AO$10:$AQ$188,3,FALSE))="","",(VLOOKUP($E62,'Org List'!$AO$10:$AQ$188,3,FALSE))),"")</f>
        <v>East Region</v>
      </c>
      <c r="D62" s="123" t="str">
        <f ca="1">IFERROR(IF((VLOOKUP($E62,'Org List'!$AT$10:$AV$188,3,FALSE))="","",(VLOOKUP($E62,'Org List'!$AT$10:$AV$188,3,FALSE))),"")</f>
        <v>NHS England Midlands And East (East)</v>
      </c>
      <c r="E62" s="101" t="str">
        <f t="shared" ca="1" si="1"/>
        <v>E10000003</v>
      </c>
      <c r="F62" s="103" t="str">
        <f ca="1">IF(E62="","",VLOOKUP(E62,'Org List'!$J$9:$K$488,2,0))</f>
        <v>Cambridgeshire</v>
      </c>
      <c r="G62" s="130">
        <f ca="1">IFERROR(IF((VLOOKUP($E62,'NEA Backsheet'!$D$5:$CB$183,G$9,FALSE))="","",(VLOOKUP($E62,'NEA Backsheet'!$D$5:$CB$183,G$9,FALSE))),"")</f>
        <v>4372.198864377986</v>
      </c>
      <c r="H62" s="131">
        <f ca="1">IFERROR(IF((VLOOKUP($E62,'NEA Backsheet'!$D$5:$CB$183,H$9,FALSE))="","",(VLOOKUP($E62,'NEA Backsheet'!$D$5:$CB$183,H$9,FALSE))),"")</f>
        <v>4625.033513594266</v>
      </c>
      <c r="I62" s="131">
        <f ca="1">IFERROR(IF((VLOOKUP($E62,'NEA Backsheet'!$D$5:$CB$183,I$9,FALSE))="","",(VLOOKUP($E62,'NEA Backsheet'!$D$5:$CB$183,I$9,FALSE))),"")</f>
        <v>4336.3560169761149</v>
      </c>
      <c r="J62" s="132">
        <f ca="1">IFERROR(IF((VLOOKUP($E62,'NEA Backsheet'!$D$5:$CB$183,J$9,FALSE))="","",(VLOOKUP($E62,'NEA Backsheet'!$D$5:$CB$183,J$9,FALSE))),"")</f>
        <v>4786.5870673841746</v>
      </c>
      <c r="K62" s="130">
        <f ca="1">IFERROR(IF((VLOOKUP($E62,'NEA Backsheet'!$D$5:$CB$183,K$9,FALSE))="","",(VLOOKUP($E62,'NEA Backsheet'!$D$5:$CB$183,K$9,FALSE))),"")</f>
        <v>11199.975197034169</v>
      </c>
      <c r="L62" s="131">
        <f ca="1">IFERROR(IF((VLOOKUP($E62,'NEA Backsheet'!$D$5:$CB$183,L$9,FALSE))="","",(VLOOKUP($E62,'NEA Backsheet'!$D$5:$CB$183,L$9,FALSE))),"")</f>
        <v>11628.607201438765</v>
      </c>
      <c r="M62" s="131">
        <f ca="1">IFERROR(IF((VLOOKUP($E62,'NEA Backsheet'!$D$5:$CB$183,M$9,FALSE))="","",(VLOOKUP($E62,'NEA Backsheet'!$D$5:$CB$183,M$9,FALSE))),"")</f>
        <v>11689.837004070423</v>
      </c>
      <c r="N62" s="133">
        <f ca="1">IFERROR(IF((VLOOKUP($E62,'NEA Backsheet'!$D$5:$CB$183,N$9,FALSE))="","",(VLOOKUP($E62,'NEA Backsheet'!$D$5:$CB$183,N$9,FALSE))),"")</f>
        <v>11656.124205016074</v>
      </c>
      <c r="O62" s="130">
        <f ca="1">IFERROR(IF((VLOOKUP($E62,'NEA Backsheet'!$D$5:$CB$183,O$9,FALSE))="","",(VLOOKUP($E62,'NEA Backsheet'!$D$5:$CB$183,O$9,FALSE))),"")</f>
        <v>15572.174061412155</v>
      </c>
      <c r="P62" s="134">
        <f ca="1">IFERROR(IF((VLOOKUP($E62,'NEA Backsheet'!$D$5:$CB$183,P$9,FALSE))="","",(VLOOKUP($E62,'NEA Backsheet'!$D$5:$CB$183,P$9,FALSE))),"")</f>
        <v>16253.640715033031</v>
      </c>
      <c r="Q62" s="131">
        <f ca="1">IFERROR(IF((VLOOKUP($E62,'NEA Backsheet'!$D$5:$CB$183,Q$9,FALSE))="","",(VLOOKUP($E62,'NEA Backsheet'!$D$5:$CB$183,Q$9,FALSE))),"")</f>
        <v>16026.193021046538</v>
      </c>
      <c r="R62" s="133">
        <f ca="1">IFERROR(IF((VLOOKUP($E62,'NEA Backsheet'!$D$5:$CB$183,R$9,FALSE))="","",(VLOOKUP($E62,'NEA Backsheet'!$D$5:$CB$183,R$9,FALSE))),"")</f>
        <v>16442.711272400251</v>
      </c>
    </row>
    <row r="63" spans="1:18" ht="15" customHeight="1" x14ac:dyDescent="0.3">
      <c r="A63" s="60">
        <v>50</v>
      </c>
      <c r="B63" s="101" t="str">
        <f ca="1">IFERROR(IF((VLOOKUP($E63,'Org List'!$AJ$10:$AL$188,3,FALSE))="","",(VLOOKUP($E63,'Org List'!$AJ$10:$AL$188,3,FALSE))),"")</f>
        <v>London Commissioning Region</v>
      </c>
      <c r="C63" s="102" t="str">
        <f ca="1">IFERROR(IF((VLOOKUP($E63,'Org List'!$AO$10:$AQ$188,3,FALSE))="","",(VLOOKUP($E63,'Org List'!$AO$10:$AQ$188,3,FALSE))),"")</f>
        <v>London Region</v>
      </c>
      <c r="D63" s="123" t="str">
        <f ca="1">IFERROR(IF((VLOOKUP($E63,'Org List'!$AT$10:$AV$188,3,FALSE))="","",(VLOOKUP($E63,'Org List'!$AT$10:$AV$188,3,FALSE))),"")</f>
        <v>NHS England London</v>
      </c>
      <c r="E63" s="101" t="str">
        <f t="shared" ca="1" si="1"/>
        <v>E09000007</v>
      </c>
      <c r="F63" s="103" t="str">
        <f ca="1">IF(E63="","",VLOOKUP(E63,'Org List'!$J$9:$K$488,2,0))</f>
        <v>Camden</v>
      </c>
      <c r="G63" s="130">
        <f ca="1">IFERROR(IF((VLOOKUP($E63,'NEA Backsheet'!$D$5:$CB$183,G$9,FALSE))="","",(VLOOKUP($E63,'NEA Backsheet'!$D$5:$CB$183,G$9,FALSE))),"")</f>
        <v>1237.3955114910323</v>
      </c>
      <c r="H63" s="131">
        <f ca="1">IFERROR(IF((VLOOKUP($E63,'NEA Backsheet'!$D$5:$CB$183,H$9,FALSE))="","",(VLOOKUP($E63,'NEA Backsheet'!$D$5:$CB$183,H$9,FALSE))),"")</f>
        <v>1226.3926235940701</v>
      </c>
      <c r="I63" s="131">
        <f ca="1">IFERROR(IF((VLOOKUP($E63,'NEA Backsheet'!$D$5:$CB$183,I$9,FALSE))="","",(VLOOKUP($E63,'NEA Backsheet'!$D$5:$CB$183,I$9,FALSE))),"")</f>
        <v>1183.4439759814047</v>
      </c>
      <c r="J63" s="132">
        <f ca="1">IFERROR(IF((VLOOKUP($E63,'NEA Backsheet'!$D$5:$CB$183,J$9,FALSE))="","",(VLOOKUP($E63,'NEA Backsheet'!$D$5:$CB$183,J$9,FALSE))),"")</f>
        <v>1437.0224534106003</v>
      </c>
      <c r="K63" s="130">
        <f ca="1">IFERROR(IF((VLOOKUP($E63,'NEA Backsheet'!$D$5:$CB$183,K$9,FALSE))="","",(VLOOKUP($E63,'NEA Backsheet'!$D$5:$CB$183,K$9,FALSE))),"")</f>
        <v>3043.3415301510167</v>
      </c>
      <c r="L63" s="131">
        <f ca="1">IFERROR(IF((VLOOKUP($E63,'NEA Backsheet'!$D$5:$CB$183,L$9,FALSE))="","",(VLOOKUP($E63,'NEA Backsheet'!$D$5:$CB$183,L$9,FALSE))),"")</f>
        <v>3149.151992198143</v>
      </c>
      <c r="M63" s="131">
        <f ca="1">IFERROR(IF((VLOOKUP($E63,'NEA Backsheet'!$D$5:$CB$183,M$9,FALSE))="","",(VLOOKUP($E63,'NEA Backsheet'!$D$5:$CB$183,M$9,FALSE))),"")</f>
        <v>3033.4207811187634</v>
      </c>
      <c r="N63" s="133">
        <f ca="1">IFERROR(IF((VLOOKUP($E63,'NEA Backsheet'!$D$5:$CB$183,N$9,FALSE))="","",(VLOOKUP($E63,'NEA Backsheet'!$D$5:$CB$183,N$9,FALSE))),"")</f>
        <v>2912.9818588192807</v>
      </c>
      <c r="O63" s="130">
        <f ca="1">IFERROR(IF((VLOOKUP($E63,'NEA Backsheet'!$D$5:$CB$183,O$9,FALSE))="","",(VLOOKUP($E63,'NEA Backsheet'!$D$5:$CB$183,O$9,FALSE))),"")</f>
        <v>4280.737041642049</v>
      </c>
      <c r="P63" s="134">
        <f ca="1">IFERROR(IF((VLOOKUP($E63,'NEA Backsheet'!$D$5:$CB$183,P$9,FALSE))="","",(VLOOKUP($E63,'NEA Backsheet'!$D$5:$CB$183,P$9,FALSE))),"")</f>
        <v>4375.5446157922133</v>
      </c>
      <c r="Q63" s="131">
        <f ca="1">IFERROR(IF((VLOOKUP($E63,'NEA Backsheet'!$D$5:$CB$183,Q$9,FALSE))="","",(VLOOKUP($E63,'NEA Backsheet'!$D$5:$CB$183,Q$9,FALSE))),"")</f>
        <v>4216.8647571001684</v>
      </c>
      <c r="R63" s="133">
        <f ca="1">IFERROR(IF((VLOOKUP($E63,'NEA Backsheet'!$D$5:$CB$183,R$9,FALSE))="","",(VLOOKUP($E63,'NEA Backsheet'!$D$5:$CB$183,R$9,FALSE))),"")</f>
        <v>4350.0043122298812</v>
      </c>
    </row>
    <row r="64" spans="1:18" ht="15" customHeight="1" x14ac:dyDescent="0.3">
      <c r="A64" s="60">
        <v>51</v>
      </c>
      <c r="B64" s="101" t="str">
        <f ca="1">IFERROR(IF((VLOOKUP($E64,'Org List'!$AJ$10:$AL$188,3,FALSE))="","",(VLOOKUP($E64,'Org List'!$AJ$10:$AL$188,3,FALSE))),"")</f>
        <v>Midlands and East of England Commissioning Region</v>
      </c>
      <c r="C64" s="102" t="str">
        <f ca="1">IFERROR(IF((VLOOKUP($E64,'Org List'!$AO$10:$AQ$188,3,FALSE))="","",(VLOOKUP($E64,'Org List'!$AO$10:$AQ$188,3,FALSE))),"")</f>
        <v>East Region</v>
      </c>
      <c r="D64" s="123" t="str">
        <f ca="1">IFERROR(IF((VLOOKUP($E64,'Org List'!$AT$10:$AV$188,3,FALSE))="","",(VLOOKUP($E64,'Org List'!$AT$10:$AV$188,3,FALSE))),"")</f>
        <v>NHS England Midlands And East (Central Midlands)</v>
      </c>
      <c r="E64" s="101" t="str">
        <f t="shared" ca="1" si="1"/>
        <v>E06000056</v>
      </c>
      <c r="F64" s="103" t="str">
        <f ca="1">IF(E64="","",VLOOKUP(E64,'Org List'!$J$9:$K$488,2,0))</f>
        <v>Central Bedfordshire</v>
      </c>
      <c r="G64" s="130">
        <f ca="1">IFERROR(IF((VLOOKUP($E64,'NEA Backsheet'!$D$5:$CB$183,G$9,FALSE))="","",(VLOOKUP($E64,'NEA Backsheet'!$D$5:$CB$183,G$9,FALSE))),"")</f>
        <v>2429.9218091080288</v>
      </c>
      <c r="H64" s="131">
        <f ca="1">IFERROR(IF((VLOOKUP($E64,'NEA Backsheet'!$D$5:$CB$183,H$9,FALSE))="","",(VLOOKUP($E64,'NEA Backsheet'!$D$5:$CB$183,H$9,FALSE))),"")</f>
        <v>2366.3734560312505</v>
      </c>
      <c r="I64" s="131">
        <f ca="1">IFERROR(IF((VLOOKUP($E64,'NEA Backsheet'!$D$5:$CB$183,I$9,FALSE))="","",(VLOOKUP($E64,'NEA Backsheet'!$D$5:$CB$183,I$9,FALSE))),"")</f>
        <v>2336.3345187268333</v>
      </c>
      <c r="J64" s="132">
        <f ca="1">IFERROR(IF((VLOOKUP($E64,'NEA Backsheet'!$D$5:$CB$183,J$9,FALSE))="","",(VLOOKUP($E64,'NEA Backsheet'!$D$5:$CB$183,J$9,FALSE))),"")</f>
        <v>2414.6906150781479</v>
      </c>
      <c r="K64" s="130">
        <f ca="1">IFERROR(IF((VLOOKUP($E64,'NEA Backsheet'!$D$5:$CB$183,K$9,FALSE))="","",(VLOOKUP($E64,'NEA Backsheet'!$D$5:$CB$183,K$9,FALSE))),"")</f>
        <v>4766.1488118348971</v>
      </c>
      <c r="L64" s="131">
        <f ca="1">IFERROR(IF((VLOOKUP($E64,'NEA Backsheet'!$D$5:$CB$183,L$9,FALSE))="","",(VLOOKUP($E64,'NEA Backsheet'!$D$5:$CB$183,L$9,FALSE))),"")</f>
        <v>5107.0474950628823</v>
      </c>
      <c r="M64" s="131">
        <f ca="1">IFERROR(IF((VLOOKUP($E64,'NEA Backsheet'!$D$5:$CB$183,M$9,FALSE))="","",(VLOOKUP($E64,'NEA Backsheet'!$D$5:$CB$183,M$9,FALSE))),"")</f>
        <v>5130.2458870892842</v>
      </c>
      <c r="N64" s="133">
        <f ca="1">IFERROR(IF((VLOOKUP($E64,'NEA Backsheet'!$D$5:$CB$183,N$9,FALSE))="","",(VLOOKUP($E64,'NEA Backsheet'!$D$5:$CB$183,N$9,FALSE))),"")</f>
        <v>4971.1536080748419</v>
      </c>
      <c r="O64" s="130">
        <f ca="1">IFERROR(IF((VLOOKUP($E64,'NEA Backsheet'!$D$5:$CB$183,O$9,FALSE))="","",(VLOOKUP($E64,'NEA Backsheet'!$D$5:$CB$183,O$9,FALSE))),"")</f>
        <v>7196.0706209429263</v>
      </c>
      <c r="P64" s="134">
        <f ca="1">IFERROR(IF((VLOOKUP($E64,'NEA Backsheet'!$D$5:$CB$183,P$9,FALSE))="","",(VLOOKUP($E64,'NEA Backsheet'!$D$5:$CB$183,P$9,FALSE))),"")</f>
        <v>7473.4209510941328</v>
      </c>
      <c r="Q64" s="131">
        <f ca="1">IFERROR(IF((VLOOKUP($E64,'NEA Backsheet'!$D$5:$CB$183,Q$9,FALSE))="","",(VLOOKUP($E64,'NEA Backsheet'!$D$5:$CB$183,Q$9,FALSE))),"")</f>
        <v>7466.5804058161175</v>
      </c>
      <c r="R64" s="133">
        <f ca="1">IFERROR(IF((VLOOKUP($E64,'NEA Backsheet'!$D$5:$CB$183,R$9,FALSE))="","",(VLOOKUP($E64,'NEA Backsheet'!$D$5:$CB$183,R$9,FALSE))),"")</f>
        <v>7385.8442231529898</v>
      </c>
    </row>
    <row r="65" spans="1:18" ht="15" customHeight="1" x14ac:dyDescent="0.3">
      <c r="A65" s="60">
        <v>52</v>
      </c>
      <c r="B65" s="101" t="str">
        <f ca="1">IFERROR(IF((VLOOKUP($E65,'Org List'!$AJ$10:$AL$188,3,FALSE))="","",(VLOOKUP($E65,'Org List'!$AJ$10:$AL$188,3,FALSE))),"")</f>
        <v>North of England Commissioning Region</v>
      </c>
      <c r="C65" s="102" t="str">
        <f ca="1">IFERROR(IF((VLOOKUP($E65,'Org List'!$AO$10:$AQ$188,3,FALSE))="","",(VLOOKUP($E65,'Org List'!$AO$10:$AQ$188,3,FALSE))),"")</f>
        <v>North West Region</v>
      </c>
      <c r="D65" s="123" t="str">
        <f ca="1">IFERROR(IF((VLOOKUP($E65,'Org List'!$AT$10:$AV$188,3,FALSE))="","",(VLOOKUP($E65,'Org List'!$AT$10:$AV$188,3,FALSE))),"")</f>
        <v>NHS England North (Cheshire And Merseyside)</v>
      </c>
      <c r="E65" s="101" t="str">
        <f t="shared" ca="1" si="1"/>
        <v>E06000049</v>
      </c>
      <c r="F65" s="103" t="str">
        <f ca="1">IF(E65="","",VLOOKUP(E65,'Org List'!$J$9:$K$488,2,0))</f>
        <v>Cheshire East</v>
      </c>
      <c r="G65" s="130">
        <f ca="1">IFERROR(IF((VLOOKUP($E65,'NEA Backsheet'!$D$5:$CB$183,G$9,FALSE))="","",(VLOOKUP($E65,'NEA Backsheet'!$D$5:$CB$183,G$9,FALSE))),"")</f>
        <v>3739.2249456295262</v>
      </c>
      <c r="H65" s="131">
        <f ca="1">IFERROR(IF((VLOOKUP($E65,'NEA Backsheet'!$D$5:$CB$183,H$9,FALSE))="","",(VLOOKUP($E65,'NEA Backsheet'!$D$5:$CB$183,H$9,FALSE))),"")</f>
        <v>4065.0036274102622</v>
      </c>
      <c r="I65" s="131">
        <f ca="1">IFERROR(IF((VLOOKUP($E65,'NEA Backsheet'!$D$5:$CB$183,I$9,FALSE))="","",(VLOOKUP($E65,'NEA Backsheet'!$D$5:$CB$183,I$9,FALSE))),"")</f>
        <v>3698.3357400758396</v>
      </c>
      <c r="J65" s="132">
        <f ca="1">IFERROR(IF((VLOOKUP($E65,'NEA Backsheet'!$D$5:$CB$183,J$9,FALSE))="","",(VLOOKUP($E65,'NEA Backsheet'!$D$5:$CB$183,J$9,FALSE))),"")</f>
        <v>3917.1018639250651</v>
      </c>
      <c r="K65" s="130">
        <f ca="1">IFERROR(IF((VLOOKUP($E65,'NEA Backsheet'!$D$5:$CB$183,K$9,FALSE))="","",(VLOOKUP($E65,'NEA Backsheet'!$D$5:$CB$183,K$9,FALSE))),"")</f>
        <v>6789.2213982863177</v>
      </c>
      <c r="L65" s="131">
        <f ca="1">IFERROR(IF((VLOOKUP($E65,'NEA Backsheet'!$D$5:$CB$183,L$9,FALSE))="","",(VLOOKUP($E65,'NEA Backsheet'!$D$5:$CB$183,L$9,FALSE))),"")</f>
        <v>7113.6107693541762</v>
      </c>
      <c r="M65" s="131">
        <f ca="1">IFERROR(IF((VLOOKUP($E65,'NEA Backsheet'!$D$5:$CB$183,M$9,FALSE))="","",(VLOOKUP($E65,'NEA Backsheet'!$D$5:$CB$183,M$9,FALSE))),"")</f>
        <v>7270.0257275235135</v>
      </c>
      <c r="N65" s="133">
        <f ca="1">IFERROR(IF((VLOOKUP($E65,'NEA Backsheet'!$D$5:$CB$183,N$9,FALSE))="","",(VLOOKUP($E65,'NEA Backsheet'!$D$5:$CB$183,N$9,FALSE))),"")</f>
        <v>7126.6466495670757</v>
      </c>
      <c r="O65" s="130">
        <f ca="1">IFERROR(IF((VLOOKUP($E65,'NEA Backsheet'!$D$5:$CB$183,O$9,FALSE))="","",(VLOOKUP($E65,'NEA Backsheet'!$D$5:$CB$183,O$9,FALSE))),"")</f>
        <v>10528.446343915844</v>
      </c>
      <c r="P65" s="134">
        <f ca="1">IFERROR(IF((VLOOKUP($E65,'NEA Backsheet'!$D$5:$CB$183,P$9,FALSE))="","",(VLOOKUP($E65,'NEA Backsheet'!$D$5:$CB$183,P$9,FALSE))),"")</f>
        <v>11178.614396764438</v>
      </c>
      <c r="Q65" s="131">
        <f ca="1">IFERROR(IF((VLOOKUP($E65,'NEA Backsheet'!$D$5:$CB$183,Q$9,FALSE))="","",(VLOOKUP($E65,'NEA Backsheet'!$D$5:$CB$183,Q$9,FALSE))),"")</f>
        <v>10968.361467599352</v>
      </c>
      <c r="R65" s="133">
        <f ca="1">IFERROR(IF((VLOOKUP($E65,'NEA Backsheet'!$D$5:$CB$183,R$9,FALSE))="","",(VLOOKUP($E65,'NEA Backsheet'!$D$5:$CB$183,R$9,FALSE))),"")</f>
        <v>11043.748513492141</v>
      </c>
    </row>
    <row r="66" spans="1:18" ht="15" customHeight="1" x14ac:dyDescent="0.3">
      <c r="A66" s="60">
        <v>53</v>
      </c>
      <c r="B66" s="101" t="str">
        <f ca="1">IFERROR(IF((VLOOKUP($E66,'Org List'!$AJ$10:$AL$188,3,FALSE))="","",(VLOOKUP($E66,'Org List'!$AJ$10:$AL$188,3,FALSE))),"")</f>
        <v>North of England Commissioning Region</v>
      </c>
      <c r="C66" s="102" t="str">
        <f ca="1">IFERROR(IF((VLOOKUP($E66,'Org List'!$AO$10:$AQ$188,3,FALSE))="","",(VLOOKUP($E66,'Org List'!$AO$10:$AQ$188,3,FALSE))),"")</f>
        <v>North West Region</v>
      </c>
      <c r="D66" s="123" t="str">
        <f ca="1">IFERROR(IF((VLOOKUP($E66,'Org List'!$AT$10:$AV$188,3,FALSE))="","",(VLOOKUP($E66,'Org List'!$AT$10:$AV$188,3,FALSE))),"")</f>
        <v>NHS England North (Cheshire And Merseyside)</v>
      </c>
      <c r="E66" s="101" t="str">
        <f t="shared" ca="1" si="1"/>
        <v>E06000050</v>
      </c>
      <c r="F66" s="103" t="str">
        <f ca="1">IF(E66="","",VLOOKUP(E66,'Org List'!$J$9:$K$488,2,0))</f>
        <v>Cheshire West and Chester</v>
      </c>
      <c r="G66" s="130">
        <f ca="1">IFERROR(IF((VLOOKUP($E66,'NEA Backsheet'!$D$5:$CB$183,G$9,FALSE))="","",(VLOOKUP($E66,'NEA Backsheet'!$D$5:$CB$183,G$9,FALSE))),"")</f>
        <v>3541.6696386567437</v>
      </c>
      <c r="H66" s="131">
        <f ca="1">IFERROR(IF((VLOOKUP($E66,'NEA Backsheet'!$D$5:$CB$183,H$9,FALSE))="","",(VLOOKUP($E66,'NEA Backsheet'!$D$5:$CB$183,H$9,FALSE))),"")</f>
        <v>3600.5728311729463</v>
      </c>
      <c r="I66" s="131">
        <f ca="1">IFERROR(IF((VLOOKUP($E66,'NEA Backsheet'!$D$5:$CB$183,I$9,FALSE))="","",(VLOOKUP($E66,'NEA Backsheet'!$D$5:$CB$183,I$9,FALSE))),"")</f>
        <v>3446.5400546823789</v>
      </c>
      <c r="J66" s="132">
        <f ca="1">IFERROR(IF((VLOOKUP($E66,'NEA Backsheet'!$D$5:$CB$183,J$9,FALSE))="","",(VLOOKUP($E66,'NEA Backsheet'!$D$5:$CB$183,J$9,FALSE))),"")</f>
        <v>3517.2806811999726</v>
      </c>
      <c r="K66" s="130">
        <f ca="1">IFERROR(IF((VLOOKUP($E66,'NEA Backsheet'!$D$5:$CB$183,K$9,FALSE))="","",(VLOOKUP($E66,'NEA Backsheet'!$D$5:$CB$183,K$9,FALSE))),"")</f>
        <v>6741.3277625207293</v>
      </c>
      <c r="L66" s="131">
        <f ca="1">IFERROR(IF((VLOOKUP($E66,'NEA Backsheet'!$D$5:$CB$183,L$9,FALSE))="","",(VLOOKUP($E66,'NEA Backsheet'!$D$5:$CB$183,L$9,FALSE))),"")</f>
        <v>7197.3025286500215</v>
      </c>
      <c r="M66" s="131">
        <f ca="1">IFERROR(IF((VLOOKUP($E66,'NEA Backsheet'!$D$5:$CB$183,M$9,FALSE))="","",(VLOOKUP($E66,'NEA Backsheet'!$D$5:$CB$183,M$9,FALSE))),"")</f>
        <v>7356.8565574652421</v>
      </c>
      <c r="N66" s="133">
        <f ca="1">IFERROR(IF((VLOOKUP($E66,'NEA Backsheet'!$D$5:$CB$183,N$9,FALSE))="","",(VLOOKUP($E66,'NEA Backsheet'!$D$5:$CB$183,N$9,FALSE))),"")</f>
        <v>6981.4836152495627</v>
      </c>
      <c r="O66" s="130">
        <f ca="1">IFERROR(IF((VLOOKUP($E66,'NEA Backsheet'!$D$5:$CB$183,O$9,FALSE))="","",(VLOOKUP($E66,'NEA Backsheet'!$D$5:$CB$183,O$9,FALSE))),"")</f>
        <v>10282.997401177472</v>
      </c>
      <c r="P66" s="134">
        <f ca="1">IFERROR(IF((VLOOKUP($E66,'NEA Backsheet'!$D$5:$CB$183,P$9,FALSE))="","",(VLOOKUP($E66,'NEA Backsheet'!$D$5:$CB$183,P$9,FALSE))),"")</f>
        <v>10797.875359822967</v>
      </c>
      <c r="Q66" s="131">
        <f ca="1">IFERROR(IF((VLOOKUP($E66,'NEA Backsheet'!$D$5:$CB$183,Q$9,FALSE))="","",(VLOOKUP($E66,'NEA Backsheet'!$D$5:$CB$183,Q$9,FALSE))),"")</f>
        <v>10803.396612147621</v>
      </c>
      <c r="R66" s="133">
        <f ca="1">IFERROR(IF((VLOOKUP($E66,'NEA Backsheet'!$D$5:$CB$183,R$9,FALSE))="","",(VLOOKUP($E66,'NEA Backsheet'!$D$5:$CB$183,R$9,FALSE))),"")</f>
        <v>10498.764296449535</v>
      </c>
    </row>
    <row r="67" spans="1:18" ht="15" customHeight="1" x14ac:dyDescent="0.3">
      <c r="A67" s="60">
        <v>54</v>
      </c>
      <c r="B67" s="101" t="str">
        <f ca="1">IFERROR(IF((VLOOKUP($E67,'Org List'!$AJ$10:$AL$188,3,FALSE))="","",(VLOOKUP($E67,'Org List'!$AJ$10:$AL$188,3,FALSE))),"")</f>
        <v>London Commissioning Region</v>
      </c>
      <c r="C67" s="102" t="str">
        <f ca="1">IFERROR(IF((VLOOKUP($E67,'Org List'!$AO$10:$AQ$188,3,FALSE))="","",(VLOOKUP($E67,'Org List'!$AO$10:$AQ$188,3,FALSE))),"")</f>
        <v>London Region</v>
      </c>
      <c r="D67" s="123" t="str">
        <f ca="1">IFERROR(IF((VLOOKUP($E67,'Org List'!$AT$10:$AV$188,3,FALSE))="","",(VLOOKUP($E67,'Org List'!$AT$10:$AV$188,3,FALSE))),"")</f>
        <v>NHS England London</v>
      </c>
      <c r="E67" s="101" t="str">
        <f t="shared" ca="1" si="1"/>
        <v>E09000001</v>
      </c>
      <c r="F67" s="103" t="str">
        <f ca="1">IF(E67="","",VLOOKUP(E67,'Org List'!$J$9:$K$488,2,0))</f>
        <v>City of London</v>
      </c>
      <c r="G67" s="130">
        <f ca="1">IFERROR(IF((VLOOKUP($E67,'NEA Backsheet'!$D$5:$CB$183,G$9,FALSE))="","",(VLOOKUP($E67,'NEA Backsheet'!$D$5:$CB$183,G$9,FALSE))),"")</f>
        <v>38.888055771222014</v>
      </c>
      <c r="H67" s="131">
        <f ca="1">IFERROR(IF((VLOOKUP($E67,'NEA Backsheet'!$D$5:$CB$183,H$9,FALSE))="","",(VLOOKUP($E67,'NEA Backsheet'!$D$5:$CB$183,H$9,FALSE))),"")</f>
        <v>41.323750338645056</v>
      </c>
      <c r="I67" s="131">
        <f ca="1">IFERROR(IF((VLOOKUP($E67,'NEA Backsheet'!$D$5:$CB$183,I$9,FALSE))="","",(VLOOKUP($E67,'NEA Backsheet'!$D$5:$CB$183,I$9,FALSE))),"")</f>
        <v>39.352472741198625</v>
      </c>
      <c r="J67" s="132">
        <f ca="1">IFERROR(IF((VLOOKUP($E67,'NEA Backsheet'!$D$5:$CB$183,J$9,FALSE))="","",(VLOOKUP($E67,'NEA Backsheet'!$D$5:$CB$183,J$9,FALSE))),"")</f>
        <v>41.376423935450532</v>
      </c>
      <c r="K67" s="130">
        <f ca="1">IFERROR(IF((VLOOKUP($E67,'NEA Backsheet'!$D$5:$CB$183,K$9,FALSE))="","",(VLOOKUP($E67,'NEA Backsheet'!$D$5:$CB$183,K$9,FALSE))),"")</f>
        <v>99.285614002760425</v>
      </c>
      <c r="L67" s="131">
        <f ca="1">IFERROR(IF((VLOOKUP($E67,'NEA Backsheet'!$D$5:$CB$183,L$9,FALSE))="","",(VLOOKUP($E67,'NEA Backsheet'!$D$5:$CB$183,L$9,FALSE))),"")</f>
        <v>106.72905897154666</v>
      </c>
      <c r="M67" s="131">
        <f ca="1">IFERROR(IF((VLOOKUP($E67,'NEA Backsheet'!$D$5:$CB$183,M$9,FALSE))="","",(VLOOKUP($E67,'NEA Backsheet'!$D$5:$CB$183,M$9,FALSE))),"")</f>
        <v>106.32199331442057</v>
      </c>
      <c r="N67" s="133">
        <f ca="1">IFERROR(IF((VLOOKUP($E67,'NEA Backsheet'!$D$5:$CB$183,N$9,FALSE))="","",(VLOOKUP($E67,'NEA Backsheet'!$D$5:$CB$183,N$9,FALSE))),"")</f>
        <v>105.61024582555891</v>
      </c>
      <c r="O67" s="130">
        <f ca="1">IFERROR(IF((VLOOKUP($E67,'NEA Backsheet'!$D$5:$CB$183,O$9,FALSE))="","",(VLOOKUP($E67,'NEA Backsheet'!$D$5:$CB$183,O$9,FALSE))),"")</f>
        <v>138.17366977398245</v>
      </c>
      <c r="P67" s="134">
        <f ca="1">IFERROR(IF((VLOOKUP($E67,'NEA Backsheet'!$D$5:$CB$183,P$9,FALSE))="","",(VLOOKUP($E67,'NEA Backsheet'!$D$5:$CB$183,P$9,FALSE))),"")</f>
        <v>148.05280931019172</v>
      </c>
      <c r="Q67" s="131">
        <f ca="1">IFERROR(IF((VLOOKUP($E67,'NEA Backsheet'!$D$5:$CB$183,Q$9,FALSE))="","",(VLOOKUP($E67,'NEA Backsheet'!$D$5:$CB$183,Q$9,FALSE))),"")</f>
        <v>145.67446605561918</v>
      </c>
      <c r="R67" s="133">
        <f ca="1">IFERROR(IF((VLOOKUP($E67,'NEA Backsheet'!$D$5:$CB$183,R$9,FALSE))="","",(VLOOKUP($E67,'NEA Backsheet'!$D$5:$CB$183,R$9,FALSE))),"")</f>
        <v>146.98666976100944</v>
      </c>
    </row>
    <row r="68" spans="1:18" ht="15" customHeight="1" x14ac:dyDescent="0.3">
      <c r="A68" s="60">
        <v>55</v>
      </c>
      <c r="B68" s="101" t="str">
        <f ca="1">IFERROR(IF((VLOOKUP($E68,'Org List'!$AJ$10:$AL$188,3,FALSE))="","",(VLOOKUP($E68,'Org List'!$AJ$10:$AL$188,3,FALSE))),"")</f>
        <v>South West England Commissioning Region</v>
      </c>
      <c r="C68" s="102" t="str">
        <f ca="1">IFERROR(IF((VLOOKUP($E68,'Org List'!$AO$10:$AQ$188,3,FALSE))="","",(VLOOKUP($E68,'Org List'!$AO$10:$AQ$188,3,FALSE))),"")</f>
        <v>South West Region</v>
      </c>
      <c r="D68" s="123" t="str">
        <f ca="1">IFERROR(IF((VLOOKUP($E68,'Org List'!$AT$10:$AV$188,3,FALSE))="","",(VLOOKUP($E68,'Org List'!$AT$10:$AV$188,3,FALSE))),"")</f>
        <v>NHS England South West (South West South)</v>
      </c>
      <c r="E68" s="101" t="str">
        <f t="shared" ca="1" si="1"/>
        <v>E06000052</v>
      </c>
      <c r="F68" s="103" t="str">
        <f ca="1">IF(E68="","",VLOOKUP(E68,'Org List'!$J$9:$K$488,2,0))</f>
        <v>Cornwall &amp; Scilly</v>
      </c>
      <c r="G68" s="130">
        <f ca="1">IFERROR(IF((VLOOKUP($E68,'NEA Backsheet'!$D$5:$CB$183,G$9,FALSE))="","",(VLOOKUP($E68,'NEA Backsheet'!$D$5:$CB$183,G$9,FALSE))),"")</f>
        <v>3981.2883197521687</v>
      </c>
      <c r="H68" s="131">
        <f ca="1">IFERROR(IF((VLOOKUP($E68,'NEA Backsheet'!$D$5:$CB$183,H$9,FALSE))="","",(VLOOKUP($E68,'NEA Backsheet'!$D$5:$CB$183,H$9,FALSE))),"")</f>
        <v>4174.9147600747492</v>
      </c>
      <c r="I68" s="131">
        <f ca="1">IFERROR(IF((VLOOKUP($E68,'NEA Backsheet'!$D$5:$CB$183,I$9,FALSE))="","",(VLOOKUP($E68,'NEA Backsheet'!$D$5:$CB$183,I$9,FALSE))),"")</f>
        <v>4135.1181718584667</v>
      </c>
      <c r="J68" s="132">
        <f ca="1">IFERROR(IF((VLOOKUP($E68,'NEA Backsheet'!$D$5:$CB$183,J$9,FALSE))="","",(VLOOKUP($E68,'NEA Backsheet'!$D$5:$CB$183,J$9,FALSE))),"")</f>
        <v>4486.0837509173543</v>
      </c>
      <c r="K68" s="130">
        <f ca="1">IFERROR(IF((VLOOKUP($E68,'NEA Backsheet'!$D$5:$CB$183,K$9,FALSE))="","",(VLOOKUP($E68,'NEA Backsheet'!$D$5:$CB$183,K$9,FALSE))),"")</f>
        <v>10413.819316664029</v>
      </c>
      <c r="L68" s="131">
        <f ca="1">IFERROR(IF((VLOOKUP($E68,'NEA Backsheet'!$D$5:$CB$183,L$9,FALSE))="","",(VLOOKUP($E68,'NEA Backsheet'!$D$5:$CB$183,L$9,FALSE))),"")</f>
        <v>11291.090772365871</v>
      </c>
      <c r="M68" s="131">
        <f ca="1">IFERROR(IF((VLOOKUP($E68,'NEA Backsheet'!$D$5:$CB$183,M$9,FALSE))="","",(VLOOKUP($E68,'NEA Backsheet'!$D$5:$CB$183,M$9,FALSE))),"")</f>
        <v>11350.179138420146</v>
      </c>
      <c r="N68" s="133">
        <f ca="1">IFERROR(IF((VLOOKUP($E68,'NEA Backsheet'!$D$5:$CB$183,N$9,FALSE))="","",(VLOOKUP($E68,'NEA Backsheet'!$D$5:$CB$183,N$9,FALSE))),"")</f>
        <v>11180.643028624829</v>
      </c>
      <c r="O68" s="130">
        <f ca="1">IFERROR(IF((VLOOKUP($E68,'NEA Backsheet'!$D$5:$CB$183,O$9,FALSE))="","",(VLOOKUP($E68,'NEA Backsheet'!$D$5:$CB$183,O$9,FALSE))),"")</f>
        <v>14395.107636416196</v>
      </c>
      <c r="P68" s="134">
        <f ca="1">IFERROR(IF((VLOOKUP($E68,'NEA Backsheet'!$D$5:$CB$183,P$9,FALSE))="","",(VLOOKUP($E68,'NEA Backsheet'!$D$5:$CB$183,P$9,FALSE))),"")</f>
        <v>15466.00553244062</v>
      </c>
      <c r="Q68" s="131">
        <f ca="1">IFERROR(IF((VLOOKUP($E68,'NEA Backsheet'!$D$5:$CB$183,Q$9,FALSE))="","",(VLOOKUP($E68,'NEA Backsheet'!$D$5:$CB$183,Q$9,FALSE))),"")</f>
        <v>15485.297310278613</v>
      </c>
      <c r="R68" s="133">
        <f ca="1">IFERROR(IF((VLOOKUP($E68,'NEA Backsheet'!$D$5:$CB$183,R$9,FALSE))="","",(VLOOKUP($E68,'NEA Backsheet'!$D$5:$CB$183,R$9,FALSE))),"")</f>
        <v>15666.726779542183</v>
      </c>
    </row>
    <row r="69" spans="1:18" ht="15" customHeight="1" x14ac:dyDescent="0.3">
      <c r="A69" s="60">
        <v>56</v>
      </c>
      <c r="B69" s="101" t="str">
        <f ca="1">IFERROR(IF((VLOOKUP($E69,'Org List'!$AJ$10:$AL$188,3,FALSE))="","",(VLOOKUP($E69,'Org List'!$AJ$10:$AL$188,3,FALSE))),"")</f>
        <v>North of England Commissioning Region</v>
      </c>
      <c r="C69" s="102" t="str">
        <f ca="1">IFERROR(IF((VLOOKUP($E69,'Org List'!$AO$10:$AQ$188,3,FALSE))="","",(VLOOKUP($E69,'Org List'!$AO$10:$AQ$188,3,FALSE))),"")</f>
        <v>North East Region</v>
      </c>
      <c r="D69" s="123" t="str">
        <f ca="1">IFERROR(IF((VLOOKUP($E69,'Org List'!$AT$10:$AV$188,3,FALSE))="","",(VLOOKUP($E69,'Org List'!$AT$10:$AV$188,3,FALSE))),"")</f>
        <v>NHS England North (Cumbria And North East)</v>
      </c>
      <c r="E69" s="101" t="str">
        <f t="shared" ca="1" si="1"/>
        <v>E06000047</v>
      </c>
      <c r="F69" s="103" t="str">
        <f ca="1">IF(E69="","",VLOOKUP(E69,'Org List'!$J$9:$K$488,2,0))</f>
        <v>County Durham</v>
      </c>
      <c r="G69" s="130">
        <f ca="1">IFERROR(IF((VLOOKUP($E69,'NEA Backsheet'!$D$5:$CB$183,G$9,FALSE))="","",(VLOOKUP($E69,'NEA Backsheet'!$D$5:$CB$183,G$9,FALSE))),"")</f>
        <v>5344.220965569054</v>
      </c>
      <c r="H69" s="131">
        <f ca="1">IFERROR(IF((VLOOKUP($E69,'NEA Backsheet'!$D$5:$CB$183,H$9,FALSE))="","",(VLOOKUP($E69,'NEA Backsheet'!$D$5:$CB$183,H$9,FALSE))),"")</f>
        <v>5803.4359695056201</v>
      </c>
      <c r="I69" s="131">
        <f ca="1">IFERROR(IF((VLOOKUP($E69,'NEA Backsheet'!$D$5:$CB$183,I$9,FALSE))="","",(VLOOKUP($E69,'NEA Backsheet'!$D$5:$CB$183,I$9,FALSE))),"")</f>
        <v>5396.3452464095226</v>
      </c>
      <c r="J69" s="132">
        <f ca="1">IFERROR(IF((VLOOKUP($E69,'NEA Backsheet'!$D$5:$CB$183,J$9,FALSE))="","",(VLOOKUP($E69,'NEA Backsheet'!$D$5:$CB$183,J$9,FALSE))),"")</f>
        <v>5753.4262144503737</v>
      </c>
      <c r="K69" s="130">
        <f ca="1">IFERROR(IF((VLOOKUP($E69,'NEA Backsheet'!$D$5:$CB$183,K$9,FALSE))="","",(VLOOKUP($E69,'NEA Backsheet'!$D$5:$CB$183,K$9,FALSE))),"")</f>
        <v>10401.718082082811</v>
      </c>
      <c r="L69" s="131">
        <f ca="1">IFERROR(IF((VLOOKUP($E69,'NEA Backsheet'!$D$5:$CB$183,L$9,FALSE))="","",(VLOOKUP($E69,'NEA Backsheet'!$D$5:$CB$183,L$9,FALSE))),"")</f>
        <v>10723.798514761686</v>
      </c>
      <c r="M69" s="131">
        <f ca="1">IFERROR(IF((VLOOKUP($E69,'NEA Backsheet'!$D$5:$CB$183,M$9,FALSE))="","",(VLOOKUP($E69,'NEA Backsheet'!$D$5:$CB$183,M$9,FALSE))),"")</f>
        <v>10663.847942002067</v>
      </c>
      <c r="N69" s="133">
        <f ca="1">IFERROR(IF((VLOOKUP($E69,'NEA Backsheet'!$D$5:$CB$183,N$9,FALSE))="","",(VLOOKUP($E69,'NEA Backsheet'!$D$5:$CB$183,N$9,FALSE))),"")</f>
        <v>10512.629275035584</v>
      </c>
      <c r="O69" s="130">
        <f ca="1">IFERROR(IF((VLOOKUP($E69,'NEA Backsheet'!$D$5:$CB$183,O$9,FALSE))="","",(VLOOKUP($E69,'NEA Backsheet'!$D$5:$CB$183,O$9,FALSE))),"")</f>
        <v>15745.939047651864</v>
      </c>
      <c r="P69" s="134">
        <f ca="1">IFERROR(IF((VLOOKUP($E69,'NEA Backsheet'!$D$5:$CB$183,P$9,FALSE))="","",(VLOOKUP($E69,'NEA Backsheet'!$D$5:$CB$183,P$9,FALSE))),"")</f>
        <v>16527.234484267305</v>
      </c>
      <c r="Q69" s="131">
        <f ca="1">IFERROR(IF((VLOOKUP($E69,'NEA Backsheet'!$D$5:$CB$183,Q$9,FALSE))="","",(VLOOKUP($E69,'NEA Backsheet'!$D$5:$CB$183,Q$9,FALSE))),"")</f>
        <v>16060.193188411589</v>
      </c>
      <c r="R69" s="133">
        <f ca="1">IFERROR(IF((VLOOKUP($E69,'NEA Backsheet'!$D$5:$CB$183,R$9,FALSE))="","",(VLOOKUP($E69,'NEA Backsheet'!$D$5:$CB$183,R$9,FALSE))),"")</f>
        <v>16266.055489485958</v>
      </c>
    </row>
    <row r="70" spans="1:18" ht="15" customHeight="1" x14ac:dyDescent="0.3">
      <c r="A70" s="60">
        <v>57</v>
      </c>
      <c r="B70" s="101" t="str">
        <f ca="1">IFERROR(IF((VLOOKUP($E70,'Org List'!$AJ$10:$AL$188,3,FALSE))="","",(VLOOKUP($E70,'Org List'!$AJ$10:$AL$188,3,FALSE))),"")</f>
        <v>Midlands and East of England Commissioning Region</v>
      </c>
      <c r="C70" s="102" t="str">
        <f ca="1">IFERROR(IF((VLOOKUP($E70,'Org List'!$AO$10:$AQ$188,3,FALSE))="","",(VLOOKUP($E70,'Org List'!$AO$10:$AQ$188,3,FALSE))),"")</f>
        <v>West Midlands Region</v>
      </c>
      <c r="D70" s="123" t="str">
        <f ca="1">IFERROR(IF((VLOOKUP($E70,'Org List'!$AT$10:$AV$188,3,FALSE))="","",(VLOOKUP($E70,'Org List'!$AT$10:$AV$188,3,FALSE))),"")</f>
        <v>NHS England Midlands And East (West Midlands)</v>
      </c>
      <c r="E70" s="101" t="str">
        <f t="shared" ca="1" si="1"/>
        <v>E08000026</v>
      </c>
      <c r="F70" s="103" t="str">
        <f ca="1">IF(E70="","",VLOOKUP(E70,'Org List'!$J$9:$K$488,2,0))</f>
        <v>Coventry</v>
      </c>
      <c r="G70" s="130">
        <f ca="1">IFERROR(IF((VLOOKUP($E70,'NEA Backsheet'!$D$5:$CB$183,G$9,FALSE))="","",(VLOOKUP($E70,'NEA Backsheet'!$D$5:$CB$183,G$9,FALSE))),"")</f>
        <v>3447.9961417511486</v>
      </c>
      <c r="H70" s="131">
        <f ca="1">IFERROR(IF((VLOOKUP($E70,'NEA Backsheet'!$D$5:$CB$183,H$9,FALSE))="","",(VLOOKUP($E70,'NEA Backsheet'!$D$5:$CB$183,H$9,FALSE))),"")</f>
        <v>3266.890272762088</v>
      </c>
      <c r="I70" s="131">
        <f ca="1">IFERROR(IF((VLOOKUP($E70,'NEA Backsheet'!$D$5:$CB$183,I$9,FALSE))="","",(VLOOKUP($E70,'NEA Backsheet'!$D$5:$CB$183,I$9,FALSE))),"")</f>
        <v>3065.688171853817</v>
      </c>
      <c r="J70" s="132">
        <f ca="1">IFERROR(IF((VLOOKUP($E70,'NEA Backsheet'!$D$5:$CB$183,J$9,FALSE))="","",(VLOOKUP($E70,'NEA Backsheet'!$D$5:$CB$183,J$9,FALSE))),"")</f>
        <v>3268.0214123423198</v>
      </c>
      <c r="K70" s="130">
        <f ca="1">IFERROR(IF((VLOOKUP($E70,'NEA Backsheet'!$D$5:$CB$183,K$9,FALSE))="","",(VLOOKUP($E70,'NEA Backsheet'!$D$5:$CB$183,K$9,FALSE))),"")</f>
        <v>6376.2068470106851</v>
      </c>
      <c r="L70" s="131">
        <f ca="1">IFERROR(IF((VLOOKUP($E70,'NEA Backsheet'!$D$5:$CB$183,L$9,FALSE))="","",(VLOOKUP($E70,'NEA Backsheet'!$D$5:$CB$183,L$9,FALSE))),"")</f>
        <v>6246.6490980753906</v>
      </c>
      <c r="M70" s="131">
        <f ca="1">IFERROR(IF((VLOOKUP($E70,'NEA Backsheet'!$D$5:$CB$183,M$9,FALSE))="","",(VLOOKUP($E70,'NEA Backsheet'!$D$5:$CB$183,M$9,FALSE))),"")</f>
        <v>6329.9385265740766</v>
      </c>
      <c r="N70" s="133">
        <f ca="1">IFERROR(IF((VLOOKUP($E70,'NEA Backsheet'!$D$5:$CB$183,N$9,FALSE))="","",(VLOOKUP($E70,'NEA Backsheet'!$D$5:$CB$183,N$9,FALSE))),"")</f>
        <v>6330.7622613035701</v>
      </c>
      <c r="O70" s="130">
        <f ca="1">IFERROR(IF((VLOOKUP($E70,'NEA Backsheet'!$D$5:$CB$183,O$9,FALSE))="","",(VLOOKUP($E70,'NEA Backsheet'!$D$5:$CB$183,O$9,FALSE))),"")</f>
        <v>9824.2029887618337</v>
      </c>
      <c r="P70" s="134">
        <f ca="1">IFERROR(IF((VLOOKUP($E70,'NEA Backsheet'!$D$5:$CB$183,P$9,FALSE))="","",(VLOOKUP($E70,'NEA Backsheet'!$D$5:$CB$183,P$9,FALSE))),"")</f>
        <v>9513.5393708374795</v>
      </c>
      <c r="Q70" s="131">
        <f ca="1">IFERROR(IF((VLOOKUP($E70,'NEA Backsheet'!$D$5:$CB$183,Q$9,FALSE))="","",(VLOOKUP($E70,'NEA Backsheet'!$D$5:$CB$183,Q$9,FALSE))),"")</f>
        <v>9395.6266984278936</v>
      </c>
      <c r="R70" s="133">
        <f ca="1">IFERROR(IF((VLOOKUP($E70,'NEA Backsheet'!$D$5:$CB$183,R$9,FALSE))="","",(VLOOKUP($E70,'NEA Backsheet'!$D$5:$CB$183,R$9,FALSE))),"")</f>
        <v>9598.7836736458903</v>
      </c>
    </row>
    <row r="71" spans="1:18" ht="15" customHeight="1" x14ac:dyDescent="0.3">
      <c r="A71" s="60">
        <v>58</v>
      </c>
      <c r="B71" s="101" t="str">
        <f ca="1">IFERROR(IF((VLOOKUP($E71,'Org List'!$AJ$10:$AL$188,3,FALSE))="","",(VLOOKUP($E71,'Org List'!$AJ$10:$AL$188,3,FALSE))),"")</f>
        <v>London Commissioning Region</v>
      </c>
      <c r="C71" s="102" t="str">
        <f ca="1">IFERROR(IF((VLOOKUP($E71,'Org List'!$AO$10:$AQ$188,3,FALSE))="","",(VLOOKUP($E71,'Org List'!$AO$10:$AQ$188,3,FALSE))),"")</f>
        <v>London Region</v>
      </c>
      <c r="D71" s="123" t="str">
        <f ca="1">IFERROR(IF((VLOOKUP($E71,'Org List'!$AT$10:$AV$188,3,FALSE))="","",(VLOOKUP($E71,'Org List'!$AT$10:$AV$188,3,FALSE))),"")</f>
        <v>NHS England London</v>
      </c>
      <c r="E71" s="101" t="str">
        <f t="shared" ca="1" si="1"/>
        <v>E09000008</v>
      </c>
      <c r="F71" s="103" t="str">
        <f ca="1">IF(E71="","",VLOOKUP(E71,'Org List'!$J$9:$K$488,2,0))</f>
        <v>Croydon</v>
      </c>
      <c r="G71" s="130">
        <f ca="1">IFERROR(IF((VLOOKUP($E71,'NEA Backsheet'!$D$5:$CB$183,G$9,FALSE))="","",(VLOOKUP($E71,'NEA Backsheet'!$D$5:$CB$183,G$9,FALSE))),"")</f>
        <v>2690.2266508696989</v>
      </c>
      <c r="H71" s="131">
        <f ca="1">IFERROR(IF((VLOOKUP($E71,'NEA Backsheet'!$D$5:$CB$183,H$9,FALSE))="","",(VLOOKUP($E71,'NEA Backsheet'!$D$5:$CB$183,H$9,FALSE))),"")</f>
        <v>2777.863475635992</v>
      </c>
      <c r="I71" s="131">
        <f ca="1">IFERROR(IF((VLOOKUP($E71,'NEA Backsheet'!$D$5:$CB$183,I$9,FALSE))="","",(VLOOKUP($E71,'NEA Backsheet'!$D$5:$CB$183,I$9,FALSE))),"")</f>
        <v>2116.8251235633434</v>
      </c>
      <c r="J71" s="132">
        <f ca="1">IFERROR(IF((VLOOKUP($E71,'NEA Backsheet'!$D$5:$CB$183,J$9,FALSE))="","",(VLOOKUP($E71,'NEA Backsheet'!$D$5:$CB$183,J$9,FALSE))),"")</f>
        <v>1930.9444668828487</v>
      </c>
      <c r="K71" s="130">
        <f ca="1">IFERROR(IF((VLOOKUP($E71,'NEA Backsheet'!$D$5:$CB$183,K$9,FALSE))="","",(VLOOKUP($E71,'NEA Backsheet'!$D$5:$CB$183,K$9,FALSE))),"")</f>
        <v>7054.8551590682964</v>
      </c>
      <c r="L71" s="131">
        <f ca="1">IFERROR(IF((VLOOKUP($E71,'NEA Backsheet'!$D$5:$CB$183,L$9,FALSE))="","",(VLOOKUP($E71,'NEA Backsheet'!$D$5:$CB$183,L$9,FALSE))),"")</f>
        <v>7264.6852070349896</v>
      </c>
      <c r="M71" s="131">
        <f ca="1">IFERROR(IF((VLOOKUP($E71,'NEA Backsheet'!$D$5:$CB$183,M$9,FALSE))="","",(VLOOKUP($E71,'NEA Backsheet'!$D$5:$CB$183,M$9,FALSE))),"")</f>
        <v>6993.5006192412266</v>
      </c>
      <c r="N71" s="133">
        <f ca="1">IFERROR(IF((VLOOKUP($E71,'NEA Backsheet'!$D$5:$CB$183,N$9,FALSE))="","",(VLOOKUP($E71,'NEA Backsheet'!$D$5:$CB$183,N$9,FALSE))),"")</f>
        <v>6618.0403584054438</v>
      </c>
      <c r="O71" s="130">
        <f ca="1">IFERROR(IF((VLOOKUP($E71,'NEA Backsheet'!$D$5:$CB$183,O$9,FALSE))="","",(VLOOKUP($E71,'NEA Backsheet'!$D$5:$CB$183,O$9,FALSE))),"")</f>
        <v>9745.0818099379958</v>
      </c>
      <c r="P71" s="134">
        <f ca="1">IFERROR(IF((VLOOKUP($E71,'NEA Backsheet'!$D$5:$CB$183,P$9,FALSE))="","",(VLOOKUP($E71,'NEA Backsheet'!$D$5:$CB$183,P$9,FALSE))),"")</f>
        <v>10042.548682670982</v>
      </c>
      <c r="Q71" s="131">
        <f ca="1">IFERROR(IF((VLOOKUP($E71,'NEA Backsheet'!$D$5:$CB$183,Q$9,FALSE))="","",(VLOOKUP($E71,'NEA Backsheet'!$D$5:$CB$183,Q$9,FALSE))),"")</f>
        <v>9110.325742804569</v>
      </c>
      <c r="R71" s="133">
        <f ca="1">IFERROR(IF((VLOOKUP($E71,'NEA Backsheet'!$D$5:$CB$183,R$9,FALSE))="","",(VLOOKUP($E71,'NEA Backsheet'!$D$5:$CB$183,R$9,FALSE))),"")</f>
        <v>8548.984825288293</v>
      </c>
    </row>
    <row r="72" spans="1:18" ht="15" customHeight="1" x14ac:dyDescent="0.3">
      <c r="A72" s="60">
        <v>59</v>
      </c>
      <c r="B72" s="101" t="str">
        <f ca="1">IFERROR(IF((VLOOKUP($E72,'Org List'!$AJ$10:$AL$188,3,FALSE))="","",(VLOOKUP($E72,'Org List'!$AJ$10:$AL$188,3,FALSE))),"")</f>
        <v>North of England Commissioning Region</v>
      </c>
      <c r="C72" s="102" t="str">
        <f ca="1">IFERROR(IF((VLOOKUP($E72,'Org List'!$AO$10:$AQ$188,3,FALSE))="","",(VLOOKUP($E72,'Org List'!$AO$10:$AQ$188,3,FALSE))),"")</f>
        <v>North West Region</v>
      </c>
      <c r="D72" s="123" t="str">
        <f ca="1">IFERROR(IF((VLOOKUP($E72,'Org List'!$AT$10:$AV$188,3,FALSE))="","",(VLOOKUP($E72,'Org List'!$AT$10:$AV$188,3,FALSE))),"")</f>
        <v>NHS England North (Cumbria And North East)</v>
      </c>
      <c r="E72" s="101" t="str">
        <f t="shared" ca="1" si="1"/>
        <v>E10000006</v>
      </c>
      <c r="F72" s="103" t="str">
        <f ca="1">IF(E72="","",VLOOKUP(E72,'Org List'!$J$9:$K$488,2,0))</f>
        <v>Cumbria</v>
      </c>
      <c r="G72" s="130">
        <f ca="1">IFERROR(IF((VLOOKUP($E72,'NEA Backsheet'!$D$5:$CB$183,G$9,FALSE))="","",(VLOOKUP($E72,'NEA Backsheet'!$D$5:$CB$183,G$9,FALSE))),"")</f>
        <v>3911.9385871799104</v>
      </c>
      <c r="H72" s="131">
        <f ca="1">IFERROR(IF((VLOOKUP($E72,'NEA Backsheet'!$D$5:$CB$183,H$9,FALSE))="","",(VLOOKUP($E72,'NEA Backsheet'!$D$5:$CB$183,H$9,FALSE))),"")</f>
        <v>4305.5732184438939</v>
      </c>
      <c r="I72" s="131">
        <f ca="1">IFERROR(IF((VLOOKUP($E72,'NEA Backsheet'!$D$5:$CB$183,I$9,FALSE))="","",(VLOOKUP($E72,'NEA Backsheet'!$D$5:$CB$183,I$9,FALSE))),"")</f>
        <v>4110.0417894628081</v>
      </c>
      <c r="J72" s="132">
        <f ca="1">IFERROR(IF((VLOOKUP($E72,'NEA Backsheet'!$D$5:$CB$183,J$9,FALSE))="","",(VLOOKUP($E72,'NEA Backsheet'!$D$5:$CB$183,J$9,FALSE))),"")</f>
        <v>4404.0694105230004</v>
      </c>
      <c r="K72" s="130">
        <f ca="1">IFERROR(IF((VLOOKUP($E72,'NEA Backsheet'!$D$5:$CB$183,K$9,FALSE))="","",(VLOOKUP($E72,'NEA Backsheet'!$D$5:$CB$183,K$9,FALSE))),"")</f>
        <v>9864.5307019016618</v>
      </c>
      <c r="L72" s="131">
        <f ca="1">IFERROR(IF((VLOOKUP($E72,'NEA Backsheet'!$D$5:$CB$183,L$9,FALSE))="","",(VLOOKUP($E72,'NEA Backsheet'!$D$5:$CB$183,L$9,FALSE))),"")</f>
        <v>10500.909503597912</v>
      </c>
      <c r="M72" s="131">
        <f ca="1">IFERROR(IF((VLOOKUP($E72,'NEA Backsheet'!$D$5:$CB$183,M$9,FALSE))="","",(VLOOKUP($E72,'NEA Backsheet'!$D$5:$CB$183,M$9,FALSE))),"")</f>
        <v>10388.609385975922</v>
      </c>
      <c r="N72" s="133">
        <f ca="1">IFERROR(IF((VLOOKUP($E72,'NEA Backsheet'!$D$5:$CB$183,N$9,FALSE))="","",(VLOOKUP($E72,'NEA Backsheet'!$D$5:$CB$183,N$9,FALSE))),"")</f>
        <v>10235.339933866493</v>
      </c>
      <c r="O72" s="130">
        <f ca="1">IFERROR(IF((VLOOKUP($E72,'NEA Backsheet'!$D$5:$CB$183,O$9,FALSE))="","",(VLOOKUP($E72,'NEA Backsheet'!$D$5:$CB$183,O$9,FALSE))),"")</f>
        <v>13776.469289081571</v>
      </c>
      <c r="P72" s="134">
        <f ca="1">IFERROR(IF((VLOOKUP($E72,'NEA Backsheet'!$D$5:$CB$183,P$9,FALSE))="","",(VLOOKUP($E72,'NEA Backsheet'!$D$5:$CB$183,P$9,FALSE))),"")</f>
        <v>14806.482722041805</v>
      </c>
      <c r="Q72" s="131">
        <f ca="1">IFERROR(IF((VLOOKUP($E72,'NEA Backsheet'!$D$5:$CB$183,Q$9,FALSE))="","",(VLOOKUP($E72,'NEA Backsheet'!$D$5:$CB$183,Q$9,FALSE))),"")</f>
        <v>14498.65117543873</v>
      </c>
      <c r="R72" s="133">
        <f ca="1">IFERROR(IF((VLOOKUP($E72,'NEA Backsheet'!$D$5:$CB$183,R$9,FALSE))="","",(VLOOKUP($E72,'NEA Backsheet'!$D$5:$CB$183,R$9,FALSE))),"")</f>
        <v>14639.409344389493</v>
      </c>
    </row>
    <row r="73" spans="1:18" ht="15" customHeight="1" x14ac:dyDescent="0.3">
      <c r="A73" s="60">
        <v>60</v>
      </c>
      <c r="B73" s="101" t="str">
        <f ca="1">IFERROR(IF((VLOOKUP($E73,'Org List'!$AJ$10:$AL$188,3,FALSE))="","",(VLOOKUP($E73,'Org List'!$AJ$10:$AL$188,3,FALSE))),"")</f>
        <v>North of England Commissioning Region</v>
      </c>
      <c r="C73" s="102" t="str">
        <f ca="1">IFERROR(IF((VLOOKUP($E73,'Org List'!$AO$10:$AQ$188,3,FALSE))="","",(VLOOKUP($E73,'Org List'!$AO$10:$AQ$188,3,FALSE))),"")</f>
        <v>North East Region</v>
      </c>
      <c r="D73" s="123" t="str">
        <f ca="1">IFERROR(IF((VLOOKUP($E73,'Org List'!$AT$10:$AV$188,3,FALSE))="","",(VLOOKUP($E73,'Org List'!$AT$10:$AV$188,3,FALSE))),"")</f>
        <v>NHS England North (Cumbria And North East)</v>
      </c>
      <c r="E73" s="101" t="str">
        <f t="shared" ca="1" si="1"/>
        <v>E06000005</v>
      </c>
      <c r="F73" s="103" t="str">
        <f ca="1">IF(E73="","",VLOOKUP(E73,'Org List'!$J$9:$K$488,2,0))</f>
        <v>Darlington</v>
      </c>
      <c r="G73" s="130">
        <f ca="1">IFERROR(IF((VLOOKUP($E73,'NEA Backsheet'!$D$5:$CB$183,G$9,FALSE))="","",(VLOOKUP($E73,'NEA Backsheet'!$D$5:$CB$183,G$9,FALSE))),"")</f>
        <v>965.62532891887759</v>
      </c>
      <c r="H73" s="131">
        <f ca="1">IFERROR(IF((VLOOKUP($E73,'NEA Backsheet'!$D$5:$CB$183,H$9,FALSE))="","",(VLOOKUP($E73,'NEA Backsheet'!$D$5:$CB$183,H$9,FALSE))),"")</f>
        <v>1103.6786189232143</v>
      </c>
      <c r="I73" s="131">
        <f ca="1">IFERROR(IF((VLOOKUP($E73,'NEA Backsheet'!$D$5:$CB$183,I$9,FALSE))="","",(VLOOKUP($E73,'NEA Backsheet'!$D$5:$CB$183,I$9,FALSE))),"")</f>
        <v>1182.3287952459727</v>
      </c>
      <c r="J73" s="132">
        <f ca="1">IFERROR(IF((VLOOKUP($E73,'NEA Backsheet'!$D$5:$CB$183,J$9,FALSE))="","",(VLOOKUP($E73,'NEA Backsheet'!$D$5:$CB$183,J$9,FALSE))),"")</f>
        <v>1090.1382541776049</v>
      </c>
      <c r="K73" s="130">
        <f ca="1">IFERROR(IF((VLOOKUP($E73,'NEA Backsheet'!$D$5:$CB$183,K$9,FALSE))="","",(VLOOKUP($E73,'NEA Backsheet'!$D$5:$CB$183,K$9,FALSE))),"")</f>
        <v>2134.4715950109166</v>
      </c>
      <c r="L73" s="131">
        <f ca="1">IFERROR(IF((VLOOKUP($E73,'NEA Backsheet'!$D$5:$CB$183,L$9,FALSE))="","",(VLOOKUP($E73,'NEA Backsheet'!$D$5:$CB$183,L$9,FALSE))),"")</f>
        <v>2322.0906580902292</v>
      </c>
      <c r="M73" s="131">
        <f ca="1">IFERROR(IF((VLOOKUP($E73,'NEA Backsheet'!$D$5:$CB$183,M$9,FALSE))="","",(VLOOKUP($E73,'NEA Backsheet'!$D$5:$CB$183,M$9,FALSE))),"")</f>
        <v>2270.1814578857679</v>
      </c>
      <c r="N73" s="133">
        <f ca="1">IFERROR(IF((VLOOKUP($E73,'NEA Backsheet'!$D$5:$CB$183,N$9,FALSE))="","",(VLOOKUP($E73,'NEA Backsheet'!$D$5:$CB$183,N$9,FALSE))),"")</f>
        <v>2185.5950682524099</v>
      </c>
      <c r="O73" s="130">
        <f ca="1">IFERROR(IF((VLOOKUP($E73,'NEA Backsheet'!$D$5:$CB$183,O$9,FALSE))="","",(VLOOKUP($E73,'NEA Backsheet'!$D$5:$CB$183,O$9,FALSE))),"")</f>
        <v>3100.0969239297942</v>
      </c>
      <c r="P73" s="134">
        <f ca="1">IFERROR(IF((VLOOKUP($E73,'NEA Backsheet'!$D$5:$CB$183,P$9,FALSE))="","",(VLOOKUP($E73,'NEA Backsheet'!$D$5:$CB$183,P$9,FALSE))),"")</f>
        <v>3425.7692770134436</v>
      </c>
      <c r="Q73" s="131">
        <f ca="1">IFERROR(IF((VLOOKUP($E73,'NEA Backsheet'!$D$5:$CB$183,Q$9,FALSE))="","",(VLOOKUP($E73,'NEA Backsheet'!$D$5:$CB$183,Q$9,FALSE))),"")</f>
        <v>3452.5102531317407</v>
      </c>
      <c r="R73" s="133">
        <f ca="1">IFERROR(IF((VLOOKUP($E73,'NEA Backsheet'!$D$5:$CB$183,R$9,FALSE))="","",(VLOOKUP($E73,'NEA Backsheet'!$D$5:$CB$183,R$9,FALSE))),"")</f>
        <v>3275.7333224300146</v>
      </c>
    </row>
    <row r="74" spans="1:18" ht="15" customHeight="1" x14ac:dyDescent="0.3">
      <c r="A74" s="60">
        <v>61</v>
      </c>
      <c r="B74" s="101" t="str">
        <f ca="1">IFERROR(IF((VLOOKUP($E74,'Org List'!$AJ$10:$AL$188,3,FALSE))="","",(VLOOKUP($E74,'Org List'!$AJ$10:$AL$188,3,FALSE))),"")</f>
        <v>Midlands and East of England Commissioning Region</v>
      </c>
      <c r="C74" s="102" t="str">
        <f ca="1">IFERROR(IF((VLOOKUP($E74,'Org List'!$AO$10:$AQ$188,3,FALSE))="","",(VLOOKUP($E74,'Org List'!$AO$10:$AQ$188,3,FALSE))),"")</f>
        <v>East Midlands Region</v>
      </c>
      <c r="D74" s="123" t="str">
        <f ca="1">IFERROR(IF((VLOOKUP($E74,'Org List'!$AT$10:$AV$188,3,FALSE))="","",(VLOOKUP($E74,'Org List'!$AT$10:$AV$188,3,FALSE))),"")</f>
        <v>NHS England Midlands And East (North Midlands)</v>
      </c>
      <c r="E74" s="101" t="str">
        <f t="shared" ca="1" si="1"/>
        <v>E06000015</v>
      </c>
      <c r="F74" s="103" t="str">
        <f ca="1">IF(E74="","",VLOOKUP(E74,'Org List'!$J$9:$K$488,2,0))</f>
        <v>Derby</v>
      </c>
      <c r="G74" s="130">
        <f ca="1">IFERROR(IF((VLOOKUP($E74,'NEA Backsheet'!$D$5:$CB$183,G$9,FALSE))="","",(VLOOKUP($E74,'NEA Backsheet'!$D$5:$CB$183,G$9,FALSE))),"")</f>
        <v>2487.4665591071835</v>
      </c>
      <c r="H74" s="131">
        <f ca="1">IFERROR(IF((VLOOKUP($E74,'NEA Backsheet'!$D$5:$CB$183,H$9,FALSE))="","",(VLOOKUP($E74,'NEA Backsheet'!$D$5:$CB$183,H$9,FALSE))),"")</f>
        <v>2506.9859143999765</v>
      </c>
      <c r="I74" s="131">
        <f ca="1">IFERROR(IF((VLOOKUP($E74,'NEA Backsheet'!$D$5:$CB$183,I$9,FALSE))="","",(VLOOKUP($E74,'NEA Backsheet'!$D$5:$CB$183,I$9,FALSE))),"")</f>
        <v>2472.9521667099784</v>
      </c>
      <c r="J74" s="132">
        <f ca="1">IFERROR(IF((VLOOKUP($E74,'NEA Backsheet'!$D$5:$CB$183,J$9,FALSE))="","",(VLOOKUP($E74,'NEA Backsheet'!$D$5:$CB$183,J$9,FALSE))),"")</f>
        <v>1184.1742210960958</v>
      </c>
      <c r="K74" s="130">
        <f ca="1">IFERROR(IF((VLOOKUP($E74,'NEA Backsheet'!$D$5:$CB$183,K$9,FALSE))="","",(VLOOKUP($E74,'NEA Backsheet'!$D$5:$CB$183,K$9,FALSE))),"")</f>
        <v>5476.4304003522739</v>
      </c>
      <c r="L74" s="131">
        <f ca="1">IFERROR(IF((VLOOKUP($E74,'NEA Backsheet'!$D$5:$CB$183,L$9,FALSE))="","",(VLOOKUP($E74,'NEA Backsheet'!$D$5:$CB$183,L$9,FALSE))),"")</f>
        <v>5752.2038558991671</v>
      </c>
      <c r="M74" s="131">
        <f ca="1">IFERROR(IF((VLOOKUP($E74,'NEA Backsheet'!$D$5:$CB$183,M$9,FALSE))="","",(VLOOKUP($E74,'NEA Backsheet'!$D$5:$CB$183,M$9,FALSE))),"")</f>
        <v>5818.7698624104869</v>
      </c>
      <c r="N74" s="133">
        <f ca="1">IFERROR(IF((VLOOKUP($E74,'NEA Backsheet'!$D$5:$CB$183,N$9,FALSE))="","",(VLOOKUP($E74,'NEA Backsheet'!$D$5:$CB$183,N$9,FALSE))),"")</f>
        <v>5452.9070747430105</v>
      </c>
      <c r="O74" s="130">
        <f ca="1">IFERROR(IF((VLOOKUP($E74,'NEA Backsheet'!$D$5:$CB$183,O$9,FALSE))="","",(VLOOKUP($E74,'NEA Backsheet'!$D$5:$CB$183,O$9,FALSE))),"")</f>
        <v>7963.8969594594573</v>
      </c>
      <c r="P74" s="134">
        <f ca="1">IFERROR(IF((VLOOKUP($E74,'NEA Backsheet'!$D$5:$CB$183,P$9,FALSE))="","",(VLOOKUP($E74,'NEA Backsheet'!$D$5:$CB$183,P$9,FALSE))),"")</f>
        <v>8259.1897702991446</v>
      </c>
      <c r="Q74" s="131">
        <f ca="1">IFERROR(IF((VLOOKUP($E74,'NEA Backsheet'!$D$5:$CB$183,Q$9,FALSE))="","",(VLOOKUP($E74,'NEA Backsheet'!$D$5:$CB$183,Q$9,FALSE))),"")</f>
        <v>8291.7220291204649</v>
      </c>
      <c r="R74" s="133">
        <f ca="1">IFERROR(IF((VLOOKUP($E74,'NEA Backsheet'!$D$5:$CB$183,R$9,FALSE))="","",(VLOOKUP($E74,'NEA Backsheet'!$D$5:$CB$183,R$9,FALSE))),"")</f>
        <v>6637.0812958391061</v>
      </c>
    </row>
    <row r="75" spans="1:18" ht="15" customHeight="1" x14ac:dyDescent="0.3">
      <c r="A75" s="60">
        <v>62</v>
      </c>
      <c r="B75" s="101" t="str">
        <f ca="1">IFERROR(IF((VLOOKUP($E75,'Org List'!$AJ$10:$AL$188,3,FALSE))="","",(VLOOKUP($E75,'Org List'!$AJ$10:$AL$188,3,FALSE))),"")</f>
        <v>Midlands and East of England Commissioning Region</v>
      </c>
      <c r="C75" s="102" t="str">
        <f ca="1">IFERROR(IF((VLOOKUP($E75,'Org List'!$AO$10:$AQ$188,3,FALSE))="","",(VLOOKUP($E75,'Org List'!$AO$10:$AQ$188,3,FALSE))),"")</f>
        <v>East Midlands Region</v>
      </c>
      <c r="D75" s="123" t="str">
        <f ca="1">IFERROR(IF((VLOOKUP($E75,'Org List'!$AT$10:$AV$188,3,FALSE))="","",(VLOOKUP($E75,'Org List'!$AT$10:$AV$188,3,FALSE))),"")</f>
        <v>NHS England Midlands And East (North Midlands)</v>
      </c>
      <c r="E75" s="101" t="str">
        <f t="shared" ca="1" si="1"/>
        <v>E10000007</v>
      </c>
      <c r="F75" s="103" t="str">
        <f ca="1">IF(E75="","",VLOOKUP(E75,'Org List'!$J$9:$K$488,2,0))</f>
        <v>Derbyshire</v>
      </c>
      <c r="G75" s="130">
        <f ca="1">IFERROR(IF((VLOOKUP($E75,'NEA Backsheet'!$D$5:$CB$183,G$9,FALSE))="","",(VLOOKUP($E75,'NEA Backsheet'!$D$5:$CB$183,G$9,FALSE))),"")</f>
        <v>7229.2172354556487</v>
      </c>
      <c r="H75" s="131">
        <f ca="1">IFERROR(IF((VLOOKUP($E75,'NEA Backsheet'!$D$5:$CB$183,H$9,FALSE))="","",(VLOOKUP($E75,'NEA Backsheet'!$D$5:$CB$183,H$9,FALSE))),"")</f>
        <v>7752.8814600246205</v>
      </c>
      <c r="I75" s="131">
        <f ca="1">IFERROR(IF((VLOOKUP($E75,'NEA Backsheet'!$D$5:$CB$183,I$9,FALSE))="","",(VLOOKUP($E75,'NEA Backsheet'!$D$5:$CB$183,I$9,FALSE))),"")</f>
        <v>7373.5296803193396</v>
      </c>
      <c r="J75" s="132">
        <f ca="1">IFERROR(IF((VLOOKUP($E75,'NEA Backsheet'!$D$5:$CB$183,J$9,FALSE))="","",(VLOOKUP($E75,'NEA Backsheet'!$D$5:$CB$183,J$9,FALSE))),"")</f>
        <v>6031.4670066252111</v>
      </c>
      <c r="K75" s="130">
        <f ca="1">IFERROR(IF((VLOOKUP($E75,'NEA Backsheet'!$D$5:$CB$183,K$9,FALSE))="","",(VLOOKUP($E75,'NEA Backsheet'!$D$5:$CB$183,K$9,FALSE))),"")</f>
        <v>16437.427880594005</v>
      </c>
      <c r="L75" s="131">
        <f ca="1">IFERROR(IF((VLOOKUP($E75,'NEA Backsheet'!$D$5:$CB$183,L$9,FALSE))="","",(VLOOKUP($E75,'NEA Backsheet'!$D$5:$CB$183,L$9,FALSE))),"")</f>
        <v>17145.185591735943</v>
      </c>
      <c r="M75" s="131">
        <f ca="1">IFERROR(IF((VLOOKUP($E75,'NEA Backsheet'!$D$5:$CB$183,M$9,FALSE))="","",(VLOOKUP($E75,'NEA Backsheet'!$D$5:$CB$183,M$9,FALSE))),"")</f>
        <v>17450.376498479902</v>
      </c>
      <c r="N75" s="133">
        <f ca="1">IFERROR(IF((VLOOKUP($E75,'NEA Backsheet'!$D$5:$CB$183,N$9,FALSE))="","",(VLOOKUP($E75,'NEA Backsheet'!$D$5:$CB$183,N$9,FALSE))),"")</f>
        <v>16482.778807816761</v>
      </c>
      <c r="O75" s="130">
        <f ca="1">IFERROR(IF((VLOOKUP($E75,'NEA Backsheet'!$D$5:$CB$183,O$9,FALSE))="","",(VLOOKUP($E75,'NEA Backsheet'!$D$5:$CB$183,O$9,FALSE))),"")</f>
        <v>23666.645116049654</v>
      </c>
      <c r="P75" s="134">
        <f ca="1">IFERROR(IF((VLOOKUP($E75,'NEA Backsheet'!$D$5:$CB$183,P$9,FALSE))="","",(VLOOKUP($E75,'NEA Backsheet'!$D$5:$CB$183,P$9,FALSE))),"")</f>
        <v>24898.067051760561</v>
      </c>
      <c r="Q75" s="131">
        <f ca="1">IFERROR(IF((VLOOKUP($E75,'NEA Backsheet'!$D$5:$CB$183,Q$9,FALSE))="","",(VLOOKUP($E75,'NEA Backsheet'!$D$5:$CB$183,Q$9,FALSE))),"")</f>
        <v>24823.90617879924</v>
      </c>
      <c r="R75" s="133">
        <f ca="1">IFERROR(IF((VLOOKUP($E75,'NEA Backsheet'!$D$5:$CB$183,R$9,FALSE))="","",(VLOOKUP($E75,'NEA Backsheet'!$D$5:$CB$183,R$9,FALSE))),"")</f>
        <v>22514.245814441972</v>
      </c>
    </row>
    <row r="76" spans="1:18" ht="15" customHeight="1" x14ac:dyDescent="0.3">
      <c r="A76" s="60">
        <v>63</v>
      </c>
      <c r="B76" s="101" t="str">
        <f ca="1">IFERROR(IF((VLOOKUP($E76,'Org List'!$AJ$10:$AL$188,3,FALSE))="","",(VLOOKUP($E76,'Org List'!$AJ$10:$AL$188,3,FALSE))),"")</f>
        <v>South West England Commissioning Region</v>
      </c>
      <c r="C76" s="102" t="str">
        <f ca="1">IFERROR(IF((VLOOKUP($E76,'Org List'!$AO$10:$AQ$188,3,FALSE))="","",(VLOOKUP($E76,'Org List'!$AO$10:$AQ$188,3,FALSE))),"")</f>
        <v>South West Region</v>
      </c>
      <c r="D76" s="123" t="str">
        <f ca="1">IFERROR(IF((VLOOKUP($E76,'Org List'!$AT$10:$AV$188,3,FALSE))="","",(VLOOKUP($E76,'Org List'!$AT$10:$AV$188,3,FALSE))),"")</f>
        <v>NHS England South West (South West South)</v>
      </c>
      <c r="E76" s="101" t="str">
        <f t="shared" ca="1" si="1"/>
        <v>E10000008</v>
      </c>
      <c r="F76" s="103" t="str">
        <f ca="1">IF(E76="","",VLOOKUP(E76,'Org List'!$J$9:$K$488,2,0))</f>
        <v>Devon</v>
      </c>
      <c r="G76" s="130">
        <f ca="1">IFERROR(IF((VLOOKUP($E76,'NEA Backsheet'!$D$5:$CB$183,G$9,FALSE))="","",(VLOOKUP($E76,'NEA Backsheet'!$D$5:$CB$183,G$9,FALSE))),"")</f>
        <v>6400.2358871695433</v>
      </c>
      <c r="H76" s="131">
        <f ca="1">IFERROR(IF((VLOOKUP($E76,'NEA Backsheet'!$D$5:$CB$183,H$9,FALSE))="","",(VLOOKUP($E76,'NEA Backsheet'!$D$5:$CB$183,H$9,FALSE))),"")</f>
        <v>6982.7877156587338</v>
      </c>
      <c r="I76" s="131">
        <f ca="1">IFERROR(IF((VLOOKUP($E76,'NEA Backsheet'!$D$5:$CB$183,I$9,FALSE))="","",(VLOOKUP($E76,'NEA Backsheet'!$D$5:$CB$183,I$9,FALSE))),"")</f>
        <v>6377.8593533820422</v>
      </c>
      <c r="J76" s="132">
        <f ca="1">IFERROR(IF((VLOOKUP($E76,'NEA Backsheet'!$D$5:$CB$183,J$9,FALSE))="","",(VLOOKUP($E76,'NEA Backsheet'!$D$5:$CB$183,J$9,FALSE))),"")</f>
        <v>6617.3137943517177</v>
      </c>
      <c r="K76" s="130">
        <f ca="1">IFERROR(IF((VLOOKUP($E76,'NEA Backsheet'!$D$5:$CB$183,K$9,FALSE))="","",(VLOOKUP($E76,'NEA Backsheet'!$D$5:$CB$183,K$9,FALSE))),"")</f>
        <v>14574.8492780167</v>
      </c>
      <c r="L76" s="131">
        <f ca="1">IFERROR(IF((VLOOKUP($E76,'NEA Backsheet'!$D$5:$CB$183,L$9,FALSE))="","",(VLOOKUP($E76,'NEA Backsheet'!$D$5:$CB$183,L$9,FALSE))),"")</f>
        <v>15617.339979353579</v>
      </c>
      <c r="M76" s="131">
        <f ca="1">IFERROR(IF((VLOOKUP($E76,'NEA Backsheet'!$D$5:$CB$183,M$9,FALSE))="","",(VLOOKUP($E76,'NEA Backsheet'!$D$5:$CB$183,M$9,FALSE))),"")</f>
        <v>15609.251828550061</v>
      </c>
      <c r="N76" s="133">
        <f ca="1">IFERROR(IF((VLOOKUP($E76,'NEA Backsheet'!$D$5:$CB$183,N$9,FALSE))="","",(VLOOKUP($E76,'NEA Backsheet'!$D$5:$CB$183,N$9,FALSE))),"")</f>
        <v>15403.344582012945</v>
      </c>
      <c r="O76" s="130">
        <f ca="1">IFERROR(IF((VLOOKUP($E76,'NEA Backsheet'!$D$5:$CB$183,O$9,FALSE))="","",(VLOOKUP($E76,'NEA Backsheet'!$D$5:$CB$183,O$9,FALSE))),"")</f>
        <v>20975.085165186243</v>
      </c>
      <c r="P76" s="134">
        <f ca="1">IFERROR(IF((VLOOKUP($E76,'NEA Backsheet'!$D$5:$CB$183,P$9,FALSE))="","",(VLOOKUP($E76,'NEA Backsheet'!$D$5:$CB$183,P$9,FALSE))),"")</f>
        <v>22600.127695012314</v>
      </c>
      <c r="Q76" s="131">
        <f ca="1">IFERROR(IF((VLOOKUP($E76,'NEA Backsheet'!$D$5:$CB$183,Q$9,FALSE))="","",(VLOOKUP($E76,'NEA Backsheet'!$D$5:$CB$183,Q$9,FALSE))),"")</f>
        <v>21987.111181932101</v>
      </c>
      <c r="R76" s="133">
        <f ca="1">IFERROR(IF((VLOOKUP($E76,'NEA Backsheet'!$D$5:$CB$183,R$9,FALSE))="","",(VLOOKUP($E76,'NEA Backsheet'!$D$5:$CB$183,R$9,FALSE))),"")</f>
        <v>22020.658376364663</v>
      </c>
    </row>
    <row r="77" spans="1:18" ht="15" customHeight="1" x14ac:dyDescent="0.3">
      <c r="A77" s="60">
        <v>64</v>
      </c>
      <c r="B77" s="101" t="str">
        <f ca="1">IFERROR(IF((VLOOKUP($E77,'Org List'!$AJ$10:$AL$188,3,FALSE))="","",(VLOOKUP($E77,'Org List'!$AJ$10:$AL$188,3,FALSE))),"")</f>
        <v>North of England Commissioning Region</v>
      </c>
      <c r="C77" s="102" t="str">
        <f ca="1">IFERROR(IF((VLOOKUP($E77,'Org List'!$AO$10:$AQ$188,3,FALSE))="","",(VLOOKUP($E77,'Org List'!$AO$10:$AQ$188,3,FALSE))),"")</f>
        <v>Yorkshire and The Humber Region</v>
      </c>
      <c r="D77" s="123" t="str">
        <f ca="1">IFERROR(IF((VLOOKUP($E77,'Org List'!$AT$10:$AV$188,3,FALSE))="","",(VLOOKUP($E77,'Org List'!$AT$10:$AV$188,3,FALSE))),"")</f>
        <v>NHS England North (Yorkshire And Humber)</v>
      </c>
      <c r="E77" s="101" t="str">
        <f t="shared" ref="E77:E108" ca="1" si="2">IF($A77&gt;$U$5-1,"",INDIRECT("'Comms by AT'!D"&amp;$A77+$U$4))</f>
        <v>E08000017</v>
      </c>
      <c r="F77" s="103" t="str">
        <f ca="1">IF(E77="","",VLOOKUP(E77,'Org List'!$J$9:$K$488,2,0))</f>
        <v>Doncaster</v>
      </c>
      <c r="G77" s="130">
        <f ca="1">IFERROR(IF((VLOOKUP($E77,'NEA Backsheet'!$D$5:$CB$183,G$9,FALSE))="","",(VLOOKUP($E77,'NEA Backsheet'!$D$5:$CB$183,G$9,FALSE))),"")</f>
        <v>3231.6658570475365</v>
      </c>
      <c r="H77" s="131">
        <f ca="1">IFERROR(IF((VLOOKUP($E77,'NEA Backsheet'!$D$5:$CB$183,H$9,FALSE))="","",(VLOOKUP($E77,'NEA Backsheet'!$D$5:$CB$183,H$9,FALSE))),"")</f>
        <v>3154.9860704942384</v>
      </c>
      <c r="I77" s="131">
        <f ca="1">IFERROR(IF((VLOOKUP($E77,'NEA Backsheet'!$D$5:$CB$183,I$9,FALSE))="","",(VLOOKUP($E77,'NEA Backsheet'!$D$5:$CB$183,I$9,FALSE))),"")</f>
        <v>3187.6971046337112</v>
      </c>
      <c r="J77" s="132">
        <f ca="1">IFERROR(IF((VLOOKUP($E77,'NEA Backsheet'!$D$5:$CB$183,J$9,FALSE))="","",(VLOOKUP($E77,'NEA Backsheet'!$D$5:$CB$183,J$9,FALSE))),"")</f>
        <v>3180.4457177058484</v>
      </c>
      <c r="K77" s="130">
        <f ca="1">IFERROR(IF((VLOOKUP($E77,'NEA Backsheet'!$D$5:$CB$183,K$9,FALSE))="","",(VLOOKUP($E77,'NEA Backsheet'!$D$5:$CB$183,K$9,FALSE))),"")</f>
        <v>6222.3250352462801</v>
      </c>
      <c r="L77" s="131">
        <f ca="1">IFERROR(IF((VLOOKUP($E77,'NEA Backsheet'!$D$5:$CB$183,L$9,FALSE))="","",(VLOOKUP($E77,'NEA Backsheet'!$D$5:$CB$183,L$9,FALSE))),"")</f>
        <v>6223.840150530852</v>
      </c>
      <c r="M77" s="131">
        <f ca="1">IFERROR(IF((VLOOKUP($E77,'NEA Backsheet'!$D$5:$CB$183,M$9,FALSE))="","",(VLOOKUP($E77,'NEA Backsheet'!$D$5:$CB$183,M$9,FALSE))),"")</f>
        <v>6575.9080630748767</v>
      </c>
      <c r="N77" s="133">
        <f ca="1">IFERROR(IF((VLOOKUP($E77,'NEA Backsheet'!$D$5:$CB$183,N$9,FALSE))="","",(VLOOKUP($E77,'NEA Backsheet'!$D$5:$CB$183,N$9,FALSE))),"")</f>
        <v>6111.5532043781122</v>
      </c>
      <c r="O77" s="130">
        <f ca="1">IFERROR(IF((VLOOKUP($E77,'NEA Backsheet'!$D$5:$CB$183,O$9,FALSE))="","",(VLOOKUP($E77,'NEA Backsheet'!$D$5:$CB$183,O$9,FALSE))),"")</f>
        <v>9453.9908922938157</v>
      </c>
      <c r="P77" s="134">
        <f ca="1">IFERROR(IF((VLOOKUP($E77,'NEA Backsheet'!$D$5:$CB$183,P$9,FALSE))="","",(VLOOKUP($E77,'NEA Backsheet'!$D$5:$CB$183,P$9,FALSE))),"")</f>
        <v>9378.8262210250905</v>
      </c>
      <c r="Q77" s="131">
        <f ca="1">IFERROR(IF((VLOOKUP($E77,'NEA Backsheet'!$D$5:$CB$183,Q$9,FALSE))="","",(VLOOKUP($E77,'NEA Backsheet'!$D$5:$CB$183,Q$9,FALSE))),"")</f>
        <v>9763.6051677085889</v>
      </c>
      <c r="R77" s="133">
        <f ca="1">IFERROR(IF((VLOOKUP($E77,'NEA Backsheet'!$D$5:$CB$183,R$9,FALSE))="","",(VLOOKUP($E77,'NEA Backsheet'!$D$5:$CB$183,R$9,FALSE))),"")</f>
        <v>9291.9989220839598</v>
      </c>
    </row>
    <row r="78" spans="1:18" ht="15" customHeight="1" x14ac:dyDescent="0.3">
      <c r="A78" s="60">
        <v>65</v>
      </c>
      <c r="B78" s="101" t="str">
        <f ca="1">IFERROR(IF((VLOOKUP($E78,'Org List'!$AJ$10:$AL$188,3,FALSE))="","",(VLOOKUP($E78,'Org List'!$AJ$10:$AL$188,3,FALSE))),"")</f>
        <v>South West England Commissioning Region</v>
      </c>
      <c r="C78" s="102" t="str">
        <f ca="1">IFERROR(IF((VLOOKUP($E78,'Org List'!$AO$10:$AQ$188,3,FALSE))="","",(VLOOKUP($E78,'Org List'!$AO$10:$AQ$188,3,FALSE))),"")</f>
        <v>South West Region</v>
      </c>
      <c r="D78" s="123" t="str">
        <f ca="1">IFERROR(IF((VLOOKUP($E78,'Org List'!$AT$10:$AV$188,3,FALSE))="","",(VLOOKUP($E78,'Org List'!$AT$10:$AV$188,3,FALSE))),"")</f>
        <v>NHS England South West (South West South)</v>
      </c>
      <c r="E78" s="101" t="str">
        <f t="shared" ca="1" si="2"/>
        <v>E10000009</v>
      </c>
      <c r="F78" s="103" t="str">
        <f ca="1">IF(E78="","",VLOOKUP(E78,'Org List'!$J$9:$K$488,2,0))</f>
        <v>Dorset</v>
      </c>
      <c r="G78" s="130">
        <f ca="1">IFERROR(IF((VLOOKUP($E78,'NEA Backsheet'!$D$5:$CB$183,G$9,FALSE))="","",(VLOOKUP($E78,'NEA Backsheet'!$D$5:$CB$183,G$9,FALSE))),"")</f>
        <v>4448.8476157179948</v>
      </c>
      <c r="H78" s="131">
        <f ca="1">IFERROR(IF((VLOOKUP($E78,'NEA Backsheet'!$D$5:$CB$183,H$9,FALSE))="","",(VLOOKUP($E78,'NEA Backsheet'!$D$5:$CB$183,H$9,FALSE))),"")</f>
        <v>4479.4559644386591</v>
      </c>
      <c r="I78" s="131">
        <f ca="1">IFERROR(IF((VLOOKUP($E78,'NEA Backsheet'!$D$5:$CB$183,I$9,FALSE))="","",(VLOOKUP($E78,'NEA Backsheet'!$D$5:$CB$183,I$9,FALSE))),"")</f>
        <v>4335.3711314793436</v>
      </c>
      <c r="J78" s="132">
        <f ca="1">IFERROR(IF((VLOOKUP($E78,'NEA Backsheet'!$D$5:$CB$183,J$9,FALSE))="","",(VLOOKUP($E78,'NEA Backsheet'!$D$5:$CB$183,J$9,FALSE))),"")</f>
        <v>4525.1309439787137</v>
      </c>
      <c r="K78" s="130">
        <f ca="1">IFERROR(IF((VLOOKUP($E78,'NEA Backsheet'!$D$5:$CB$183,K$9,FALSE))="","",(VLOOKUP($E78,'NEA Backsheet'!$D$5:$CB$183,K$9,FALSE))),"")</f>
        <v>8250.6743710534356</v>
      </c>
      <c r="L78" s="131">
        <f ca="1">IFERROR(IF((VLOOKUP($E78,'NEA Backsheet'!$D$5:$CB$183,L$9,FALSE))="","",(VLOOKUP($E78,'NEA Backsheet'!$D$5:$CB$183,L$9,FALSE))),"")</f>
        <v>8642.8690786139159</v>
      </c>
      <c r="M78" s="131">
        <f ca="1">IFERROR(IF((VLOOKUP($E78,'NEA Backsheet'!$D$5:$CB$183,M$9,FALSE))="","",(VLOOKUP($E78,'NEA Backsheet'!$D$5:$CB$183,M$9,FALSE))),"")</f>
        <v>8900.0495116185011</v>
      </c>
      <c r="N78" s="133">
        <f ca="1">IFERROR(IF((VLOOKUP($E78,'NEA Backsheet'!$D$5:$CB$183,N$9,FALSE))="","",(VLOOKUP($E78,'NEA Backsheet'!$D$5:$CB$183,N$9,FALSE))),"")</f>
        <v>8473.4016862350582</v>
      </c>
      <c r="O78" s="130">
        <f ca="1">IFERROR(IF((VLOOKUP($E78,'NEA Backsheet'!$D$5:$CB$183,O$9,FALSE))="","",(VLOOKUP($E78,'NEA Backsheet'!$D$5:$CB$183,O$9,FALSE))),"")</f>
        <v>12699.52198677143</v>
      </c>
      <c r="P78" s="134">
        <f ca="1">IFERROR(IF((VLOOKUP($E78,'NEA Backsheet'!$D$5:$CB$183,P$9,FALSE))="","",(VLOOKUP($E78,'NEA Backsheet'!$D$5:$CB$183,P$9,FALSE))),"")</f>
        <v>13122.325043052575</v>
      </c>
      <c r="Q78" s="131">
        <f ca="1">IFERROR(IF((VLOOKUP($E78,'NEA Backsheet'!$D$5:$CB$183,Q$9,FALSE))="","",(VLOOKUP($E78,'NEA Backsheet'!$D$5:$CB$183,Q$9,FALSE))),"")</f>
        <v>13235.420643097845</v>
      </c>
      <c r="R78" s="133">
        <f ca="1">IFERROR(IF((VLOOKUP($E78,'NEA Backsheet'!$D$5:$CB$183,R$9,FALSE))="","",(VLOOKUP($E78,'NEA Backsheet'!$D$5:$CB$183,R$9,FALSE))),"")</f>
        <v>12998.532630213773</v>
      </c>
    </row>
    <row r="79" spans="1:18" ht="15" customHeight="1" x14ac:dyDescent="0.3">
      <c r="A79" s="60">
        <v>66</v>
      </c>
      <c r="B79" s="101" t="str">
        <f ca="1">IFERROR(IF((VLOOKUP($E79,'Org List'!$AJ$10:$AL$188,3,FALSE))="","",(VLOOKUP($E79,'Org List'!$AJ$10:$AL$188,3,FALSE))),"")</f>
        <v>Midlands and East of England Commissioning Region</v>
      </c>
      <c r="C79" s="102" t="str">
        <f ca="1">IFERROR(IF((VLOOKUP($E79,'Org List'!$AO$10:$AQ$188,3,FALSE))="","",(VLOOKUP($E79,'Org List'!$AO$10:$AQ$188,3,FALSE))),"")</f>
        <v>West Midlands Region</v>
      </c>
      <c r="D79" s="123" t="str">
        <f ca="1">IFERROR(IF((VLOOKUP($E79,'Org List'!$AT$10:$AV$188,3,FALSE))="","",(VLOOKUP($E79,'Org List'!$AT$10:$AV$188,3,FALSE))),"")</f>
        <v>NHS England Midlands And East (West Midlands)</v>
      </c>
      <c r="E79" s="101" t="str">
        <f t="shared" ca="1" si="2"/>
        <v>E08000027</v>
      </c>
      <c r="F79" s="103" t="str">
        <f ca="1">IF(E79="","",VLOOKUP(E79,'Org List'!$J$9:$K$488,2,0))</f>
        <v>Dudley</v>
      </c>
      <c r="G79" s="130">
        <f ca="1">IFERROR(IF((VLOOKUP($E79,'NEA Backsheet'!$D$5:$CB$183,G$9,FALSE))="","",(VLOOKUP($E79,'NEA Backsheet'!$D$5:$CB$183,G$9,FALSE))),"")</f>
        <v>3309.7219868740358</v>
      </c>
      <c r="H79" s="131">
        <f ca="1">IFERROR(IF((VLOOKUP($E79,'NEA Backsheet'!$D$5:$CB$183,H$9,FALSE))="","",(VLOOKUP($E79,'NEA Backsheet'!$D$5:$CB$183,H$9,FALSE))),"")</f>
        <v>1937.8251875357339</v>
      </c>
      <c r="I79" s="131">
        <f ca="1">IFERROR(IF((VLOOKUP($E79,'NEA Backsheet'!$D$5:$CB$183,I$9,FALSE))="","",(VLOOKUP($E79,'NEA Backsheet'!$D$5:$CB$183,I$9,FALSE))),"")</f>
        <v>1571.315220818251</v>
      </c>
      <c r="J79" s="132">
        <f ca="1">IFERROR(IF((VLOOKUP($E79,'NEA Backsheet'!$D$5:$CB$183,J$9,FALSE))="","",(VLOOKUP($E79,'NEA Backsheet'!$D$5:$CB$183,J$9,FALSE))),"")</f>
        <v>1911.0122203665155</v>
      </c>
      <c r="K79" s="130">
        <f ca="1">IFERROR(IF((VLOOKUP($E79,'NEA Backsheet'!$D$5:$CB$183,K$9,FALSE))="","",(VLOOKUP($E79,'NEA Backsheet'!$D$5:$CB$183,K$9,FALSE))),"")</f>
        <v>6621.2141302095861</v>
      </c>
      <c r="L79" s="131">
        <f ca="1">IFERROR(IF((VLOOKUP($E79,'NEA Backsheet'!$D$5:$CB$183,L$9,FALSE))="","",(VLOOKUP($E79,'NEA Backsheet'!$D$5:$CB$183,L$9,FALSE))),"")</f>
        <v>6148.6044392818658</v>
      </c>
      <c r="M79" s="131">
        <f ca="1">IFERROR(IF((VLOOKUP($E79,'NEA Backsheet'!$D$5:$CB$183,M$9,FALSE))="","",(VLOOKUP($E79,'NEA Backsheet'!$D$5:$CB$183,M$9,FALSE))),"")</f>
        <v>6227.6022312432624</v>
      </c>
      <c r="N79" s="133">
        <f ca="1">IFERROR(IF((VLOOKUP($E79,'NEA Backsheet'!$D$5:$CB$183,N$9,FALSE))="","",(VLOOKUP($E79,'NEA Backsheet'!$D$5:$CB$183,N$9,FALSE))),"")</f>
        <v>6088.9520347049393</v>
      </c>
      <c r="O79" s="130">
        <f ca="1">IFERROR(IF((VLOOKUP($E79,'NEA Backsheet'!$D$5:$CB$183,O$9,FALSE))="","",(VLOOKUP($E79,'NEA Backsheet'!$D$5:$CB$183,O$9,FALSE))),"")</f>
        <v>9930.9361170836219</v>
      </c>
      <c r="P79" s="134">
        <f ca="1">IFERROR(IF((VLOOKUP($E79,'NEA Backsheet'!$D$5:$CB$183,P$9,FALSE))="","",(VLOOKUP($E79,'NEA Backsheet'!$D$5:$CB$183,P$9,FALSE))),"")</f>
        <v>8086.4296268175995</v>
      </c>
      <c r="Q79" s="131">
        <f ca="1">IFERROR(IF((VLOOKUP($E79,'NEA Backsheet'!$D$5:$CB$183,Q$9,FALSE))="","",(VLOOKUP($E79,'NEA Backsheet'!$D$5:$CB$183,Q$9,FALSE))),"")</f>
        <v>7798.9174520615134</v>
      </c>
      <c r="R79" s="133">
        <f ca="1">IFERROR(IF((VLOOKUP($E79,'NEA Backsheet'!$D$5:$CB$183,R$9,FALSE))="","",(VLOOKUP($E79,'NEA Backsheet'!$D$5:$CB$183,R$9,FALSE))),"")</f>
        <v>7999.9642550714543</v>
      </c>
    </row>
    <row r="80" spans="1:18" ht="15" customHeight="1" x14ac:dyDescent="0.3">
      <c r="A80" s="60">
        <v>67</v>
      </c>
      <c r="B80" s="101" t="str">
        <f ca="1">IFERROR(IF((VLOOKUP($E80,'Org List'!$AJ$10:$AL$188,3,FALSE))="","",(VLOOKUP($E80,'Org List'!$AJ$10:$AL$188,3,FALSE))),"")</f>
        <v>London Commissioning Region</v>
      </c>
      <c r="C80" s="102" t="str">
        <f ca="1">IFERROR(IF((VLOOKUP($E80,'Org List'!$AO$10:$AQ$188,3,FALSE))="","",(VLOOKUP($E80,'Org List'!$AO$10:$AQ$188,3,FALSE))),"")</f>
        <v>London Region</v>
      </c>
      <c r="D80" s="123" t="str">
        <f ca="1">IFERROR(IF((VLOOKUP($E80,'Org List'!$AT$10:$AV$188,3,FALSE))="","",(VLOOKUP($E80,'Org List'!$AT$10:$AV$188,3,FALSE))),"")</f>
        <v>NHS England London</v>
      </c>
      <c r="E80" s="101" t="str">
        <f t="shared" ca="1" si="2"/>
        <v>E09000009</v>
      </c>
      <c r="F80" s="103" t="str">
        <f ca="1">IF(E80="","",VLOOKUP(E80,'Org List'!$J$9:$K$488,2,0))</f>
        <v>Ealing</v>
      </c>
      <c r="G80" s="130">
        <f ca="1">IFERROR(IF((VLOOKUP($E80,'NEA Backsheet'!$D$5:$CB$183,G$9,FALSE))="","",(VLOOKUP($E80,'NEA Backsheet'!$D$5:$CB$183,G$9,FALSE))),"")</f>
        <v>2842.8709990180378</v>
      </c>
      <c r="H80" s="131">
        <f ca="1">IFERROR(IF((VLOOKUP($E80,'NEA Backsheet'!$D$5:$CB$183,H$9,FALSE))="","",(VLOOKUP($E80,'NEA Backsheet'!$D$5:$CB$183,H$9,FALSE))),"")</f>
        <v>2747.8904891357752</v>
      </c>
      <c r="I80" s="131">
        <f ca="1">IFERROR(IF((VLOOKUP($E80,'NEA Backsheet'!$D$5:$CB$183,I$9,FALSE))="","",(VLOOKUP($E80,'NEA Backsheet'!$D$5:$CB$183,I$9,FALSE))),"")</f>
        <v>2813.6282219311843</v>
      </c>
      <c r="J80" s="132">
        <f ca="1">IFERROR(IF((VLOOKUP($E80,'NEA Backsheet'!$D$5:$CB$183,J$9,FALSE))="","",(VLOOKUP($E80,'NEA Backsheet'!$D$5:$CB$183,J$9,FALSE))),"")</f>
        <v>3049.7378874642955</v>
      </c>
      <c r="K80" s="130">
        <f ca="1">IFERROR(IF((VLOOKUP($E80,'NEA Backsheet'!$D$5:$CB$183,K$9,FALSE))="","",(VLOOKUP($E80,'NEA Backsheet'!$D$5:$CB$183,K$9,FALSE))),"")</f>
        <v>5985.2722665575538</v>
      </c>
      <c r="L80" s="131">
        <f ca="1">IFERROR(IF((VLOOKUP($E80,'NEA Backsheet'!$D$5:$CB$183,L$9,FALSE))="","",(VLOOKUP($E80,'NEA Backsheet'!$D$5:$CB$183,L$9,FALSE))),"")</f>
        <v>6096.4281964864149</v>
      </c>
      <c r="M80" s="131">
        <f ca="1">IFERROR(IF((VLOOKUP($E80,'NEA Backsheet'!$D$5:$CB$183,M$9,FALSE))="","",(VLOOKUP($E80,'NEA Backsheet'!$D$5:$CB$183,M$9,FALSE))),"")</f>
        <v>6112.7120982304687</v>
      </c>
      <c r="N80" s="133">
        <f ca="1">IFERROR(IF((VLOOKUP($E80,'NEA Backsheet'!$D$5:$CB$183,N$9,FALSE))="","",(VLOOKUP($E80,'NEA Backsheet'!$D$5:$CB$183,N$9,FALSE))),"")</f>
        <v>5893.7187163909675</v>
      </c>
      <c r="O80" s="130">
        <f ca="1">IFERROR(IF((VLOOKUP($E80,'NEA Backsheet'!$D$5:$CB$183,O$9,FALSE))="","",(VLOOKUP($E80,'NEA Backsheet'!$D$5:$CB$183,O$9,FALSE))),"")</f>
        <v>8828.1432655755925</v>
      </c>
      <c r="P80" s="134">
        <f ca="1">IFERROR(IF((VLOOKUP($E80,'NEA Backsheet'!$D$5:$CB$183,P$9,FALSE))="","",(VLOOKUP($E80,'NEA Backsheet'!$D$5:$CB$183,P$9,FALSE))),"")</f>
        <v>8844.318685622191</v>
      </c>
      <c r="Q80" s="131">
        <f ca="1">IFERROR(IF((VLOOKUP($E80,'NEA Backsheet'!$D$5:$CB$183,Q$9,FALSE))="","",(VLOOKUP($E80,'NEA Backsheet'!$D$5:$CB$183,Q$9,FALSE))),"")</f>
        <v>8926.3403201616529</v>
      </c>
      <c r="R80" s="133">
        <f ca="1">IFERROR(IF((VLOOKUP($E80,'NEA Backsheet'!$D$5:$CB$183,R$9,FALSE))="","",(VLOOKUP($E80,'NEA Backsheet'!$D$5:$CB$183,R$9,FALSE))),"")</f>
        <v>8943.4566038552621</v>
      </c>
    </row>
    <row r="81" spans="1:18" ht="15" customHeight="1" x14ac:dyDescent="0.3">
      <c r="A81" s="60">
        <v>68</v>
      </c>
      <c r="B81" s="101" t="str">
        <f ca="1">IFERROR(IF((VLOOKUP($E81,'Org List'!$AJ$10:$AL$188,3,FALSE))="","",(VLOOKUP($E81,'Org List'!$AJ$10:$AL$188,3,FALSE))),"")</f>
        <v>North of England Commissioning Region</v>
      </c>
      <c r="C81" s="102" t="str">
        <f ca="1">IFERROR(IF((VLOOKUP($E81,'Org List'!$AO$10:$AQ$188,3,FALSE))="","",(VLOOKUP($E81,'Org List'!$AO$10:$AQ$188,3,FALSE))),"")</f>
        <v>Yorkshire and The Humber Region</v>
      </c>
      <c r="D81" s="123" t="str">
        <f ca="1">IFERROR(IF((VLOOKUP($E81,'Org List'!$AT$10:$AV$188,3,FALSE))="","",(VLOOKUP($E81,'Org List'!$AT$10:$AV$188,3,FALSE))),"")</f>
        <v>NHS England North (Yorkshire And Humber)</v>
      </c>
      <c r="E81" s="101" t="str">
        <f t="shared" ca="1" si="2"/>
        <v>E06000011</v>
      </c>
      <c r="F81" s="103" t="str">
        <f ca="1">IF(E81="","",VLOOKUP(E81,'Org List'!$J$9:$K$488,2,0))</f>
        <v>East Riding of Yorkshire</v>
      </c>
      <c r="G81" s="130">
        <f ca="1">IFERROR(IF((VLOOKUP($E81,'NEA Backsheet'!$D$5:$CB$183,G$9,FALSE))="","",(VLOOKUP($E81,'NEA Backsheet'!$D$5:$CB$183,G$9,FALSE))),"")</f>
        <v>1788.1864429340908</v>
      </c>
      <c r="H81" s="131">
        <f ca="1">IFERROR(IF((VLOOKUP($E81,'NEA Backsheet'!$D$5:$CB$183,H$9,FALSE))="","",(VLOOKUP($E81,'NEA Backsheet'!$D$5:$CB$183,H$9,FALSE))),"")</f>
        <v>1924.4675462376372</v>
      </c>
      <c r="I81" s="131">
        <f ca="1">IFERROR(IF((VLOOKUP($E81,'NEA Backsheet'!$D$5:$CB$183,I$9,FALSE))="","",(VLOOKUP($E81,'NEA Backsheet'!$D$5:$CB$183,I$9,FALSE))),"")</f>
        <v>1726.9647833372405</v>
      </c>
      <c r="J81" s="132">
        <f ca="1">IFERROR(IF((VLOOKUP($E81,'NEA Backsheet'!$D$5:$CB$183,J$9,FALSE))="","",(VLOOKUP($E81,'NEA Backsheet'!$D$5:$CB$183,J$9,FALSE))),"")</f>
        <v>1931.4644857524022</v>
      </c>
      <c r="K81" s="130">
        <f ca="1">IFERROR(IF((VLOOKUP($E81,'NEA Backsheet'!$D$5:$CB$183,K$9,FALSE))="","",(VLOOKUP($E81,'NEA Backsheet'!$D$5:$CB$183,K$9,FALSE))),"")</f>
        <v>6067.7962883111777</v>
      </c>
      <c r="L81" s="131">
        <f ca="1">IFERROR(IF((VLOOKUP($E81,'NEA Backsheet'!$D$5:$CB$183,L$9,FALSE))="","",(VLOOKUP($E81,'NEA Backsheet'!$D$5:$CB$183,L$9,FALSE))),"")</f>
        <v>6614.0350171366881</v>
      </c>
      <c r="M81" s="131">
        <f ca="1">IFERROR(IF((VLOOKUP($E81,'NEA Backsheet'!$D$5:$CB$183,M$9,FALSE))="","",(VLOOKUP($E81,'NEA Backsheet'!$D$5:$CB$183,M$9,FALSE))),"")</f>
        <v>6673.8658913444779</v>
      </c>
      <c r="N81" s="133">
        <f ca="1">IFERROR(IF((VLOOKUP($E81,'NEA Backsheet'!$D$5:$CB$183,N$9,FALSE))="","",(VLOOKUP($E81,'NEA Backsheet'!$D$5:$CB$183,N$9,FALSE))),"")</f>
        <v>6281.8610893558107</v>
      </c>
      <c r="O81" s="130">
        <f ca="1">IFERROR(IF((VLOOKUP($E81,'NEA Backsheet'!$D$5:$CB$183,O$9,FALSE))="","",(VLOOKUP($E81,'NEA Backsheet'!$D$5:$CB$183,O$9,FALSE))),"")</f>
        <v>7855.982731245269</v>
      </c>
      <c r="P81" s="134">
        <f ca="1">IFERROR(IF((VLOOKUP($E81,'NEA Backsheet'!$D$5:$CB$183,P$9,FALSE))="","",(VLOOKUP($E81,'NEA Backsheet'!$D$5:$CB$183,P$9,FALSE))),"")</f>
        <v>8538.5025633743244</v>
      </c>
      <c r="Q81" s="131">
        <f ca="1">IFERROR(IF((VLOOKUP($E81,'NEA Backsheet'!$D$5:$CB$183,Q$9,FALSE))="","",(VLOOKUP($E81,'NEA Backsheet'!$D$5:$CB$183,Q$9,FALSE))),"")</f>
        <v>8400.8306746817179</v>
      </c>
      <c r="R81" s="133">
        <f ca="1">IFERROR(IF((VLOOKUP($E81,'NEA Backsheet'!$D$5:$CB$183,R$9,FALSE))="","",(VLOOKUP($E81,'NEA Backsheet'!$D$5:$CB$183,R$9,FALSE))),"")</f>
        <v>8213.3255751082124</v>
      </c>
    </row>
    <row r="82" spans="1:18" ht="15" customHeight="1" x14ac:dyDescent="0.3">
      <c r="A82" s="60">
        <v>69</v>
      </c>
      <c r="B82" s="101" t="str">
        <f ca="1">IFERROR(IF((VLOOKUP($E82,'Org List'!$AJ$10:$AL$188,3,FALSE))="","",(VLOOKUP($E82,'Org List'!$AJ$10:$AL$188,3,FALSE))),"")</f>
        <v>South East England Commissioning Region</v>
      </c>
      <c r="C82" s="102" t="str">
        <f ca="1">IFERROR(IF((VLOOKUP($E82,'Org List'!$AO$10:$AQ$188,3,FALSE))="","",(VLOOKUP($E82,'Org List'!$AO$10:$AQ$188,3,FALSE))),"")</f>
        <v>South East Region</v>
      </c>
      <c r="D82" s="123" t="str">
        <f ca="1">IFERROR(IF((VLOOKUP($E82,'Org List'!$AT$10:$AV$188,3,FALSE))="","",(VLOOKUP($E82,'Org List'!$AT$10:$AV$188,3,FALSE))),"")</f>
        <v>NHS England South East (Kent, Surrey and Sussex)</v>
      </c>
      <c r="E82" s="101" t="str">
        <f t="shared" ca="1" si="2"/>
        <v>E10000011</v>
      </c>
      <c r="F82" s="103" t="str">
        <f ca="1">IF(E82="","",VLOOKUP(E82,'Org List'!$J$9:$K$488,2,0))</f>
        <v>East Sussex</v>
      </c>
      <c r="G82" s="130">
        <f ca="1">IFERROR(IF((VLOOKUP($E82,'NEA Backsheet'!$D$5:$CB$183,G$9,FALSE))="","",(VLOOKUP($E82,'NEA Backsheet'!$D$5:$CB$183,G$9,FALSE))),"")</f>
        <v>4669.7553581000875</v>
      </c>
      <c r="H82" s="131">
        <f ca="1">IFERROR(IF((VLOOKUP($E82,'NEA Backsheet'!$D$5:$CB$183,H$9,FALSE))="","",(VLOOKUP($E82,'NEA Backsheet'!$D$5:$CB$183,H$9,FALSE))),"")</f>
        <v>5023.8950572987396</v>
      </c>
      <c r="I82" s="131">
        <f ca="1">IFERROR(IF((VLOOKUP($E82,'NEA Backsheet'!$D$5:$CB$183,I$9,FALSE))="","",(VLOOKUP($E82,'NEA Backsheet'!$D$5:$CB$183,I$9,FALSE))),"")</f>
        <v>5219.1206328171866</v>
      </c>
      <c r="J82" s="132">
        <f ca="1">IFERROR(IF((VLOOKUP($E82,'NEA Backsheet'!$D$5:$CB$183,J$9,FALSE))="","",(VLOOKUP($E82,'NEA Backsheet'!$D$5:$CB$183,J$9,FALSE))),"")</f>
        <v>5779.639241273675</v>
      </c>
      <c r="K82" s="130">
        <f ca="1">IFERROR(IF((VLOOKUP($E82,'NEA Backsheet'!$D$5:$CB$183,K$9,FALSE))="","",(VLOOKUP($E82,'NEA Backsheet'!$D$5:$CB$183,K$9,FALSE))),"")</f>
        <v>9850.2005186340266</v>
      </c>
      <c r="L82" s="131">
        <f ca="1">IFERROR(IF((VLOOKUP($E82,'NEA Backsheet'!$D$5:$CB$183,L$9,FALSE))="","",(VLOOKUP($E82,'NEA Backsheet'!$D$5:$CB$183,L$9,FALSE))),"")</f>
        <v>10315.558054608515</v>
      </c>
      <c r="M82" s="131">
        <f ca="1">IFERROR(IF((VLOOKUP($E82,'NEA Backsheet'!$D$5:$CB$183,M$9,FALSE))="","",(VLOOKUP($E82,'NEA Backsheet'!$D$5:$CB$183,M$9,FALSE))),"")</f>
        <v>10544.086576115562</v>
      </c>
      <c r="N82" s="133">
        <f ca="1">IFERROR(IF((VLOOKUP($E82,'NEA Backsheet'!$D$5:$CB$183,N$9,FALSE))="","",(VLOOKUP($E82,'NEA Backsheet'!$D$5:$CB$183,N$9,FALSE))),"")</f>
        <v>10139.84789173617</v>
      </c>
      <c r="O82" s="130">
        <f ca="1">IFERROR(IF((VLOOKUP($E82,'NEA Backsheet'!$D$5:$CB$183,O$9,FALSE))="","",(VLOOKUP($E82,'NEA Backsheet'!$D$5:$CB$183,O$9,FALSE))),"")</f>
        <v>14519.955876734115</v>
      </c>
      <c r="P82" s="134">
        <f ca="1">IFERROR(IF((VLOOKUP($E82,'NEA Backsheet'!$D$5:$CB$183,P$9,FALSE))="","",(VLOOKUP($E82,'NEA Backsheet'!$D$5:$CB$183,P$9,FALSE))),"")</f>
        <v>15339.453111907254</v>
      </c>
      <c r="Q82" s="131">
        <f ca="1">IFERROR(IF((VLOOKUP($E82,'NEA Backsheet'!$D$5:$CB$183,Q$9,FALSE))="","",(VLOOKUP($E82,'NEA Backsheet'!$D$5:$CB$183,Q$9,FALSE))),"")</f>
        <v>15763.207208932748</v>
      </c>
      <c r="R82" s="133">
        <f ca="1">IFERROR(IF((VLOOKUP($E82,'NEA Backsheet'!$D$5:$CB$183,R$9,FALSE))="","",(VLOOKUP($E82,'NEA Backsheet'!$D$5:$CB$183,R$9,FALSE))),"")</f>
        <v>15919.487133009845</v>
      </c>
    </row>
    <row r="83" spans="1:18" ht="15" customHeight="1" x14ac:dyDescent="0.3">
      <c r="A83" s="60">
        <v>70</v>
      </c>
      <c r="B83" s="101" t="str">
        <f ca="1">IFERROR(IF((VLOOKUP($E83,'Org List'!$AJ$10:$AL$188,3,FALSE))="","",(VLOOKUP($E83,'Org List'!$AJ$10:$AL$188,3,FALSE))),"")</f>
        <v>London Commissioning Region</v>
      </c>
      <c r="C83" s="102" t="str">
        <f ca="1">IFERROR(IF((VLOOKUP($E83,'Org List'!$AO$10:$AQ$188,3,FALSE))="","",(VLOOKUP($E83,'Org List'!$AO$10:$AQ$188,3,FALSE))),"")</f>
        <v>London Region</v>
      </c>
      <c r="D83" s="123" t="str">
        <f ca="1">IFERROR(IF((VLOOKUP($E83,'Org List'!$AT$10:$AV$188,3,FALSE))="","",(VLOOKUP($E83,'Org List'!$AT$10:$AV$188,3,FALSE))),"")</f>
        <v>NHS England London</v>
      </c>
      <c r="E83" s="101" t="str">
        <f t="shared" ca="1" si="2"/>
        <v>E09000010</v>
      </c>
      <c r="F83" s="103" t="str">
        <f ca="1">IF(E83="","",VLOOKUP(E83,'Org List'!$J$9:$K$488,2,0))</f>
        <v>Enfield</v>
      </c>
      <c r="G83" s="130">
        <f ca="1">IFERROR(IF((VLOOKUP($E83,'NEA Backsheet'!$D$5:$CB$183,G$9,FALSE))="","",(VLOOKUP($E83,'NEA Backsheet'!$D$5:$CB$183,G$9,FALSE))),"")</f>
        <v>2492.8141628436279</v>
      </c>
      <c r="H83" s="131">
        <f ca="1">IFERROR(IF((VLOOKUP($E83,'NEA Backsheet'!$D$5:$CB$183,H$9,FALSE))="","",(VLOOKUP($E83,'NEA Backsheet'!$D$5:$CB$183,H$9,FALSE))),"")</f>
        <v>2827.1845481143741</v>
      </c>
      <c r="I83" s="131">
        <f ca="1">IFERROR(IF((VLOOKUP($E83,'NEA Backsheet'!$D$5:$CB$183,I$9,FALSE))="","",(VLOOKUP($E83,'NEA Backsheet'!$D$5:$CB$183,I$9,FALSE))),"")</f>
        <v>2678.7812683770862</v>
      </c>
      <c r="J83" s="132">
        <f ca="1">IFERROR(IF((VLOOKUP($E83,'NEA Backsheet'!$D$5:$CB$183,J$9,FALSE))="","",(VLOOKUP($E83,'NEA Backsheet'!$D$5:$CB$183,J$9,FALSE))),"")</f>
        <v>2761.895832162556</v>
      </c>
      <c r="K83" s="130">
        <f ca="1">IFERROR(IF((VLOOKUP($E83,'NEA Backsheet'!$D$5:$CB$183,K$9,FALSE))="","",(VLOOKUP($E83,'NEA Backsheet'!$D$5:$CB$183,K$9,FALSE))),"")</f>
        <v>5074.6030908077983</v>
      </c>
      <c r="L83" s="131">
        <f ca="1">IFERROR(IF((VLOOKUP($E83,'NEA Backsheet'!$D$5:$CB$183,L$9,FALSE))="","",(VLOOKUP($E83,'NEA Backsheet'!$D$5:$CB$183,L$9,FALSE))),"")</f>
        <v>5371.3345079129122</v>
      </c>
      <c r="M83" s="131">
        <f ca="1">IFERROR(IF((VLOOKUP($E83,'NEA Backsheet'!$D$5:$CB$183,M$9,FALSE))="","",(VLOOKUP($E83,'NEA Backsheet'!$D$5:$CB$183,M$9,FALSE))),"")</f>
        <v>5452.3237114162121</v>
      </c>
      <c r="N83" s="133">
        <f ca="1">IFERROR(IF((VLOOKUP($E83,'NEA Backsheet'!$D$5:$CB$183,N$9,FALSE))="","",(VLOOKUP($E83,'NEA Backsheet'!$D$5:$CB$183,N$9,FALSE))),"")</f>
        <v>5205.1845949851131</v>
      </c>
      <c r="O83" s="130">
        <f ca="1">IFERROR(IF((VLOOKUP($E83,'NEA Backsheet'!$D$5:$CB$183,O$9,FALSE))="","",(VLOOKUP($E83,'NEA Backsheet'!$D$5:$CB$183,O$9,FALSE))),"")</f>
        <v>7567.4172536514261</v>
      </c>
      <c r="P83" s="134">
        <f ca="1">IFERROR(IF((VLOOKUP($E83,'NEA Backsheet'!$D$5:$CB$183,P$9,FALSE))="","",(VLOOKUP($E83,'NEA Backsheet'!$D$5:$CB$183,P$9,FALSE))),"")</f>
        <v>8198.5190560272858</v>
      </c>
      <c r="Q83" s="131">
        <f ca="1">IFERROR(IF((VLOOKUP($E83,'NEA Backsheet'!$D$5:$CB$183,Q$9,FALSE))="","",(VLOOKUP($E83,'NEA Backsheet'!$D$5:$CB$183,Q$9,FALSE))),"")</f>
        <v>8131.1049797932983</v>
      </c>
      <c r="R83" s="133">
        <f ca="1">IFERROR(IF((VLOOKUP($E83,'NEA Backsheet'!$D$5:$CB$183,R$9,FALSE))="","",(VLOOKUP($E83,'NEA Backsheet'!$D$5:$CB$183,R$9,FALSE))),"")</f>
        <v>7967.0804271476691</v>
      </c>
    </row>
    <row r="84" spans="1:18" ht="15" customHeight="1" x14ac:dyDescent="0.3">
      <c r="A84" s="60">
        <v>71</v>
      </c>
      <c r="B84" s="101" t="str">
        <f ca="1">IFERROR(IF((VLOOKUP($E84,'Org List'!$AJ$10:$AL$188,3,FALSE))="","",(VLOOKUP($E84,'Org List'!$AJ$10:$AL$188,3,FALSE))),"")</f>
        <v>Midlands and East of England Commissioning Region</v>
      </c>
      <c r="C84" s="102" t="str">
        <f ca="1">IFERROR(IF((VLOOKUP($E84,'Org List'!$AO$10:$AQ$188,3,FALSE))="","",(VLOOKUP($E84,'Org List'!$AO$10:$AQ$188,3,FALSE))),"")</f>
        <v>East Region</v>
      </c>
      <c r="D84" s="123" t="str">
        <f ca="1">IFERROR(IF((VLOOKUP($E84,'Org List'!$AT$10:$AV$188,3,FALSE))="","",(VLOOKUP($E84,'Org List'!$AT$10:$AV$188,3,FALSE))),"")</f>
        <v>NHS England Midlands And East (East)</v>
      </c>
      <c r="E84" s="101" t="str">
        <f t="shared" ca="1" si="2"/>
        <v>E10000012</v>
      </c>
      <c r="F84" s="103" t="str">
        <f ca="1">IF(E84="","",VLOOKUP(E84,'Org List'!$J$9:$K$488,2,0))</f>
        <v>Essex</v>
      </c>
      <c r="G84" s="130">
        <f ca="1">IFERROR(IF((VLOOKUP($E84,'NEA Backsheet'!$D$5:$CB$183,G$9,FALSE))="","",(VLOOKUP($E84,'NEA Backsheet'!$D$5:$CB$183,G$9,FALSE))),"")</f>
        <v>11738.70867451222</v>
      </c>
      <c r="H84" s="131">
        <f ca="1">IFERROR(IF((VLOOKUP($E84,'NEA Backsheet'!$D$5:$CB$183,H$9,FALSE))="","",(VLOOKUP($E84,'NEA Backsheet'!$D$5:$CB$183,H$9,FALSE))),"")</f>
        <v>12168.729006545322</v>
      </c>
      <c r="I84" s="131">
        <f ca="1">IFERROR(IF((VLOOKUP($E84,'NEA Backsheet'!$D$5:$CB$183,I$9,FALSE))="","",(VLOOKUP($E84,'NEA Backsheet'!$D$5:$CB$183,I$9,FALSE))),"")</f>
        <v>12225.082559108871</v>
      </c>
      <c r="J84" s="132">
        <f ca="1">IFERROR(IF((VLOOKUP($E84,'NEA Backsheet'!$D$5:$CB$183,J$9,FALSE))="","",(VLOOKUP($E84,'NEA Backsheet'!$D$5:$CB$183,J$9,FALSE))),"")</f>
        <v>13720.554294966871</v>
      </c>
      <c r="K84" s="130">
        <f ca="1">IFERROR(IF((VLOOKUP($E84,'NEA Backsheet'!$D$5:$CB$183,K$9,FALSE))="","",(VLOOKUP($E84,'NEA Backsheet'!$D$5:$CB$183,K$9,FALSE))),"")</f>
        <v>26883.473554163858</v>
      </c>
      <c r="L84" s="131">
        <f ca="1">IFERROR(IF((VLOOKUP($E84,'NEA Backsheet'!$D$5:$CB$183,L$9,FALSE))="","",(VLOOKUP($E84,'NEA Backsheet'!$D$5:$CB$183,L$9,FALSE))),"")</f>
        <v>27392.18170328586</v>
      </c>
      <c r="M84" s="131">
        <f ca="1">IFERROR(IF((VLOOKUP($E84,'NEA Backsheet'!$D$5:$CB$183,M$9,FALSE))="","",(VLOOKUP($E84,'NEA Backsheet'!$D$5:$CB$183,M$9,FALSE))),"")</f>
        <v>27924.262088654981</v>
      </c>
      <c r="N84" s="133">
        <f ca="1">IFERROR(IF((VLOOKUP($E84,'NEA Backsheet'!$D$5:$CB$183,N$9,FALSE))="","",(VLOOKUP($E84,'NEA Backsheet'!$D$5:$CB$183,N$9,FALSE))),"")</f>
        <v>27508.162960987182</v>
      </c>
      <c r="O84" s="130">
        <f ca="1">IFERROR(IF((VLOOKUP($E84,'NEA Backsheet'!$D$5:$CB$183,O$9,FALSE))="","",(VLOOKUP($E84,'NEA Backsheet'!$D$5:$CB$183,O$9,FALSE))),"")</f>
        <v>38622.18222867608</v>
      </c>
      <c r="P84" s="134">
        <f ca="1">IFERROR(IF((VLOOKUP($E84,'NEA Backsheet'!$D$5:$CB$183,P$9,FALSE))="","",(VLOOKUP($E84,'NEA Backsheet'!$D$5:$CB$183,P$9,FALSE))),"")</f>
        <v>39560.91070983118</v>
      </c>
      <c r="Q84" s="131">
        <f ca="1">IFERROR(IF((VLOOKUP($E84,'NEA Backsheet'!$D$5:$CB$183,Q$9,FALSE))="","",(VLOOKUP($E84,'NEA Backsheet'!$D$5:$CB$183,Q$9,FALSE))),"")</f>
        <v>40149.34464776385</v>
      </c>
      <c r="R84" s="133">
        <f ca="1">IFERROR(IF((VLOOKUP($E84,'NEA Backsheet'!$D$5:$CB$183,R$9,FALSE))="","",(VLOOKUP($E84,'NEA Backsheet'!$D$5:$CB$183,R$9,FALSE))),"")</f>
        <v>41228.717255954049</v>
      </c>
    </row>
    <row r="85" spans="1:18" ht="15" customHeight="1" x14ac:dyDescent="0.3">
      <c r="A85" s="60">
        <v>72</v>
      </c>
      <c r="B85" s="101" t="str">
        <f ca="1">IFERROR(IF((VLOOKUP($E85,'Org List'!$AJ$10:$AL$188,3,FALSE))="","",(VLOOKUP($E85,'Org List'!$AJ$10:$AL$188,3,FALSE))),"")</f>
        <v>North of England Commissioning Region</v>
      </c>
      <c r="C85" s="102" t="str">
        <f ca="1">IFERROR(IF((VLOOKUP($E85,'Org List'!$AO$10:$AQ$188,3,FALSE))="","",(VLOOKUP($E85,'Org List'!$AO$10:$AQ$188,3,FALSE))),"")</f>
        <v>North East Region</v>
      </c>
      <c r="D85" s="123" t="str">
        <f ca="1">IFERROR(IF((VLOOKUP($E85,'Org List'!$AT$10:$AV$188,3,FALSE))="","",(VLOOKUP($E85,'Org List'!$AT$10:$AV$188,3,FALSE))),"")</f>
        <v>NHS England North (Cumbria And North East)</v>
      </c>
      <c r="E85" s="101" t="str">
        <f t="shared" ca="1" si="2"/>
        <v>E08000037</v>
      </c>
      <c r="F85" s="103" t="str">
        <f ca="1">IF(E85="","",VLOOKUP(E85,'Org List'!$J$9:$K$488,2,0))</f>
        <v>Gateshead</v>
      </c>
      <c r="G85" s="130">
        <f ca="1">IFERROR(IF((VLOOKUP($E85,'NEA Backsheet'!$D$5:$CB$183,G$9,FALSE))="","",(VLOOKUP($E85,'NEA Backsheet'!$D$5:$CB$183,G$9,FALSE))),"")</f>
        <v>1310.8768874042767</v>
      </c>
      <c r="H85" s="131">
        <f ca="1">IFERROR(IF((VLOOKUP($E85,'NEA Backsheet'!$D$5:$CB$183,H$9,FALSE))="","",(VLOOKUP($E85,'NEA Backsheet'!$D$5:$CB$183,H$9,FALSE))),"")</f>
        <v>1348.5408802829061</v>
      </c>
      <c r="I85" s="131">
        <f ca="1">IFERROR(IF((VLOOKUP($E85,'NEA Backsheet'!$D$5:$CB$183,I$9,FALSE))="","",(VLOOKUP($E85,'NEA Backsheet'!$D$5:$CB$183,I$9,FALSE))),"")</f>
        <v>1229.5562837209923</v>
      </c>
      <c r="J85" s="132">
        <f ca="1">IFERROR(IF((VLOOKUP($E85,'NEA Backsheet'!$D$5:$CB$183,J$9,FALSE))="","",(VLOOKUP($E85,'NEA Backsheet'!$D$5:$CB$183,J$9,FALSE))),"")</f>
        <v>1303.506763701999</v>
      </c>
      <c r="K85" s="130">
        <f ca="1">IFERROR(IF((VLOOKUP($E85,'NEA Backsheet'!$D$5:$CB$183,K$9,FALSE))="","",(VLOOKUP($E85,'NEA Backsheet'!$D$5:$CB$183,K$9,FALSE))),"")</f>
        <v>3954.7500970893366</v>
      </c>
      <c r="L85" s="131">
        <f ca="1">IFERROR(IF((VLOOKUP($E85,'NEA Backsheet'!$D$5:$CB$183,L$9,FALSE))="","",(VLOOKUP($E85,'NEA Backsheet'!$D$5:$CB$183,L$9,FALSE))),"")</f>
        <v>4140.4000352318899</v>
      </c>
      <c r="M85" s="131">
        <f ca="1">IFERROR(IF((VLOOKUP($E85,'NEA Backsheet'!$D$5:$CB$183,M$9,FALSE))="","",(VLOOKUP($E85,'NEA Backsheet'!$D$5:$CB$183,M$9,FALSE))),"")</f>
        <v>4182.8305311331178</v>
      </c>
      <c r="N85" s="133">
        <f ca="1">IFERROR(IF((VLOOKUP($E85,'NEA Backsheet'!$D$5:$CB$183,N$9,FALSE))="","",(VLOOKUP($E85,'NEA Backsheet'!$D$5:$CB$183,N$9,FALSE))),"")</f>
        <v>4039.0516486514744</v>
      </c>
      <c r="O85" s="130">
        <f ca="1">IFERROR(IF((VLOOKUP($E85,'NEA Backsheet'!$D$5:$CB$183,O$9,FALSE))="","",(VLOOKUP($E85,'NEA Backsheet'!$D$5:$CB$183,O$9,FALSE))),"")</f>
        <v>5265.6269844936132</v>
      </c>
      <c r="P85" s="134">
        <f ca="1">IFERROR(IF((VLOOKUP($E85,'NEA Backsheet'!$D$5:$CB$183,P$9,FALSE))="","",(VLOOKUP($E85,'NEA Backsheet'!$D$5:$CB$183,P$9,FALSE))),"")</f>
        <v>5488.940915514796</v>
      </c>
      <c r="Q85" s="131">
        <f ca="1">IFERROR(IF((VLOOKUP($E85,'NEA Backsheet'!$D$5:$CB$183,Q$9,FALSE))="","",(VLOOKUP($E85,'NEA Backsheet'!$D$5:$CB$183,Q$9,FALSE))),"")</f>
        <v>5412.3868148541096</v>
      </c>
      <c r="R85" s="133">
        <f ca="1">IFERROR(IF((VLOOKUP($E85,'NEA Backsheet'!$D$5:$CB$183,R$9,FALSE))="","",(VLOOKUP($E85,'NEA Backsheet'!$D$5:$CB$183,R$9,FALSE))),"")</f>
        <v>5342.5584123534736</v>
      </c>
    </row>
    <row r="86" spans="1:18" ht="15" customHeight="1" x14ac:dyDescent="0.3">
      <c r="A86" s="60">
        <v>73</v>
      </c>
      <c r="B86" s="101" t="str">
        <f ca="1">IFERROR(IF((VLOOKUP($E86,'Org List'!$AJ$10:$AL$188,3,FALSE))="","",(VLOOKUP($E86,'Org List'!$AJ$10:$AL$188,3,FALSE))),"")</f>
        <v>South West England Commissioning Region</v>
      </c>
      <c r="C86" s="102" t="str">
        <f ca="1">IFERROR(IF((VLOOKUP($E86,'Org List'!$AO$10:$AQ$188,3,FALSE))="","",(VLOOKUP($E86,'Org List'!$AO$10:$AQ$188,3,FALSE))),"")</f>
        <v>South West Region</v>
      </c>
      <c r="D86" s="123" t="str">
        <f ca="1">IFERROR(IF((VLOOKUP($E86,'Org List'!$AT$10:$AV$188,3,FALSE))="","",(VLOOKUP($E86,'Org List'!$AT$10:$AV$188,3,FALSE))),"")</f>
        <v>NHS England South West (South West North)</v>
      </c>
      <c r="E86" s="101" t="str">
        <f t="shared" ca="1" si="2"/>
        <v>E10000013</v>
      </c>
      <c r="F86" s="103" t="str">
        <f ca="1">IF(E86="","",VLOOKUP(E86,'Org List'!$J$9:$K$488,2,0))</f>
        <v>Gloucestershire</v>
      </c>
      <c r="G86" s="130">
        <f ca="1">IFERROR(IF((VLOOKUP($E86,'NEA Backsheet'!$D$5:$CB$183,G$9,FALSE))="","",(VLOOKUP($E86,'NEA Backsheet'!$D$5:$CB$183,G$9,FALSE))),"")</f>
        <v>3324.5765672185598</v>
      </c>
      <c r="H86" s="131">
        <f ca="1">IFERROR(IF((VLOOKUP($E86,'NEA Backsheet'!$D$5:$CB$183,H$9,FALSE))="","",(VLOOKUP($E86,'NEA Backsheet'!$D$5:$CB$183,H$9,FALSE))),"")</f>
        <v>3665.3073094324354</v>
      </c>
      <c r="I86" s="131">
        <f ca="1">IFERROR(IF((VLOOKUP($E86,'NEA Backsheet'!$D$5:$CB$183,I$9,FALSE))="","",(VLOOKUP($E86,'NEA Backsheet'!$D$5:$CB$183,I$9,FALSE))),"")</f>
        <v>3444.281093793767</v>
      </c>
      <c r="J86" s="132">
        <f ca="1">IFERROR(IF((VLOOKUP($E86,'NEA Backsheet'!$D$5:$CB$183,J$9,FALSE))="","",(VLOOKUP($E86,'NEA Backsheet'!$D$5:$CB$183,J$9,FALSE))),"")</f>
        <v>3443.6526996362118</v>
      </c>
      <c r="K86" s="130">
        <f ca="1">IFERROR(IF((VLOOKUP($E86,'NEA Backsheet'!$D$5:$CB$183,K$9,FALSE))="","",(VLOOKUP($E86,'NEA Backsheet'!$D$5:$CB$183,K$9,FALSE))),"")</f>
        <v>10919.126018365752</v>
      </c>
      <c r="L86" s="131">
        <f ca="1">IFERROR(IF((VLOOKUP($E86,'NEA Backsheet'!$D$5:$CB$183,L$9,FALSE))="","",(VLOOKUP($E86,'NEA Backsheet'!$D$5:$CB$183,L$9,FALSE))),"")</f>
        <v>11594.984214120579</v>
      </c>
      <c r="M86" s="131">
        <f ca="1">IFERROR(IF((VLOOKUP($E86,'NEA Backsheet'!$D$5:$CB$183,M$9,FALSE))="","",(VLOOKUP($E86,'NEA Backsheet'!$D$5:$CB$183,M$9,FALSE))),"")</f>
        <v>12218.424679521797</v>
      </c>
      <c r="N86" s="133">
        <f ca="1">IFERROR(IF((VLOOKUP($E86,'NEA Backsheet'!$D$5:$CB$183,N$9,FALSE))="","",(VLOOKUP($E86,'NEA Backsheet'!$D$5:$CB$183,N$9,FALSE))),"")</f>
        <v>11703.678326168098</v>
      </c>
      <c r="O86" s="130">
        <f ca="1">IFERROR(IF((VLOOKUP($E86,'NEA Backsheet'!$D$5:$CB$183,O$9,FALSE))="","",(VLOOKUP($E86,'NEA Backsheet'!$D$5:$CB$183,O$9,FALSE))),"")</f>
        <v>14243.702585584313</v>
      </c>
      <c r="P86" s="134">
        <f ca="1">IFERROR(IF((VLOOKUP($E86,'NEA Backsheet'!$D$5:$CB$183,P$9,FALSE))="","",(VLOOKUP($E86,'NEA Backsheet'!$D$5:$CB$183,P$9,FALSE))),"")</f>
        <v>15260.291523553014</v>
      </c>
      <c r="Q86" s="131">
        <f ca="1">IFERROR(IF((VLOOKUP($E86,'NEA Backsheet'!$D$5:$CB$183,Q$9,FALSE))="","",(VLOOKUP($E86,'NEA Backsheet'!$D$5:$CB$183,Q$9,FALSE))),"")</f>
        <v>15662.705773315563</v>
      </c>
      <c r="R86" s="133">
        <f ca="1">IFERROR(IF((VLOOKUP($E86,'NEA Backsheet'!$D$5:$CB$183,R$9,FALSE))="","",(VLOOKUP($E86,'NEA Backsheet'!$D$5:$CB$183,R$9,FALSE))),"")</f>
        <v>15147.331025804309</v>
      </c>
    </row>
    <row r="87" spans="1:18" ht="15" customHeight="1" x14ac:dyDescent="0.3">
      <c r="A87" s="60">
        <v>74</v>
      </c>
      <c r="B87" s="101" t="str">
        <f ca="1">IFERROR(IF((VLOOKUP($E87,'Org List'!$AJ$10:$AL$188,3,FALSE))="","",(VLOOKUP($E87,'Org List'!$AJ$10:$AL$188,3,FALSE))),"")</f>
        <v>London Commissioning Region</v>
      </c>
      <c r="C87" s="102" t="str">
        <f ca="1">IFERROR(IF((VLOOKUP($E87,'Org List'!$AO$10:$AQ$188,3,FALSE))="","",(VLOOKUP($E87,'Org List'!$AO$10:$AQ$188,3,FALSE))),"")</f>
        <v>London Region</v>
      </c>
      <c r="D87" s="123" t="str">
        <f ca="1">IFERROR(IF((VLOOKUP($E87,'Org List'!$AT$10:$AV$188,3,FALSE))="","",(VLOOKUP($E87,'Org List'!$AT$10:$AV$188,3,FALSE))),"")</f>
        <v>NHS England London</v>
      </c>
      <c r="E87" s="101" t="str">
        <f t="shared" ca="1" si="2"/>
        <v>E09000011</v>
      </c>
      <c r="F87" s="103" t="str">
        <f ca="1">IF(E87="","",VLOOKUP(E87,'Org List'!$J$9:$K$488,2,0))</f>
        <v>Greenwich</v>
      </c>
      <c r="G87" s="130">
        <f ca="1">IFERROR(IF((VLOOKUP($E87,'NEA Backsheet'!$D$5:$CB$183,G$9,FALSE))="","",(VLOOKUP($E87,'NEA Backsheet'!$D$5:$CB$183,G$9,FALSE))),"")</f>
        <v>2793.6438150915205</v>
      </c>
      <c r="H87" s="131">
        <f ca="1">IFERROR(IF((VLOOKUP($E87,'NEA Backsheet'!$D$5:$CB$183,H$9,FALSE))="","",(VLOOKUP($E87,'NEA Backsheet'!$D$5:$CB$183,H$9,FALSE))),"")</f>
        <v>2940.3077951041423</v>
      </c>
      <c r="I87" s="131">
        <f ca="1">IFERROR(IF((VLOOKUP($E87,'NEA Backsheet'!$D$5:$CB$183,I$9,FALSE))="","",(VLOOKUP($E87,'NEA Backsheet'!$D$5:$CB$183,I$9,FALSE))),"")</f>
        <v>2540.5353231179747</v>
      </c>
      <c r="J87" s="132">
        <f ca="1">IFERROR(IF((VLOOKUP($E87,'NEA Backsheet'!$D$5:$CB$183,J$9,FALSE))="","",(VLOOKUP($E87,'NEA Backsheet'!$D$5:$CB$183,J$9,FALSE))),"")</f>
        <v>2773.6121114586376</v>
      </c>
      <c r="K87" s="130">
        <f ca="1">IFERROR(IF((VLOOKUP($E87,'NEA Backsheet'!$D$5:$CB$183,K$9,FALSE))="","",(VLOOKUP($E87,'NEA Backsheet'!$D$5:$CB$183,K$9,FALSE))),"")</f>
        <v>4597.6518972900021</v>
      </c>
      <c r="L87" s="131">
        <f ca="1">IFERROR(IF((VLOOKUP($E87,'NEA Backsheet'!$D$5:$CB$183,L$9,FALSE))="","",(VLOOKUP($E87,'NEA Backsheet'!$D$5:$CB$183,L$9,FALSE))),"")</f>
        <v>4571.2565279914616</v>
      </c>
      <c r="M87" s="131">
        <f ca="1">IFERROR(IF((VLOOKUP($E87,'NEA Backsheet'!$D$5:$CB$183,M$9,FALSE))="","",(VLOOKUP($E87,'NEA Backsheet'!$D$5:$CB$183,M$9,FALSE))),"")</f>
        <v>4582.772071499402</v>
      </c>
      <c r="N87" s="133">
        <f ca="1">IFERROR(IF((VLOOKUP($E87,'NEA Backsheet'!$D$5:$CB$183,N$9,FALSE))="","",(VLOOKUP($E87,'NEA Backsheet'!$D$5:$CB$183,N$9,FALSE))),"")</f>
        <v>4537.0835304493476</v>
      </c>
      <c r="O87" s="130">
        <f ca="1">IFERROR(IF((VLOOKUP($E87,'NEA Backsheet'!$D$5:$CB$183,O$9,FALSE))="","",(VLOOKUP($E87,'NEA Backsheet'!$D$5:$CB$183,O$9,FALSE))),"")</f>
        <v>7391.2957123815231</v>
      </c>
      <c r="P87" s="134">
        <f ca="1">IFERROR(IF((VLOOKUP($E87,'NEA Backsheet'!$D$5:$CB$183,P$9,FALSE))="","",(VLOOKUP($E87,'NEA Backsheet'!$D$5:$CB$183,P$9,FALSE))),"")</f>
        <v>7511.5643230956039</v>
      </c>
      <c r="Q87" s="131">
        <f ca="1">IFERROR(IF((VLOOKUP($E87,'NEA Backsheet'!$D$5:$CB$183,Q$9,FALSE))="","",(VLOOKUP($E87,'NEA Backsheet'!$D$5:$CB$183,Q$9,FALSE))),"")</f>
        <v>7123.3073946173772</v>
      </c>
      <c r="R87" s="133">
        <f ca="1">IFERROR(IF((VLOOKUP($E87,'NEA Backsheet'!$D$5:$CB$183,R$9,FALSE))="","",(VLOOKUP($E87,'NEA Backsheet'!$D$5:$CB$183,R$9,FALSE))),"")</f>
        <v>7310.6956419079852</v>
      </c>
    </row>
    <row r="88" spans="1:18" ht="15" customHeight="1" x14ac:dyDescent="0.3">
      <c r="A88" s="60">
        <v>75</v>
      </c>
      <c r="B88" s="101" t="str">
        <f ca="1">IFERROR(IF((VLOOKUP($E88,'Org List'!$AJ$10:$AL$188,3,FALSE))="","",(VLOOKUP($E88,'Org List'!$AJ$10:$AL$188,3,FALSE))),"")</f>
        <v>London Commissioning Region</v>
      </c>
      <c r="C88" s="102" t="str">
        <f ca="1">IFERROR(IF((VLOOKUP($E88,'Org List'!$AO$10:$AQ$188,3,FALSE))="","",(VLOOKUP($E88,'Org List'!$AO$10:$AQ$188,3,FALSE))),"")</f>
        <v>London Region</v>
      </c>
      <c r="D88" s="123" t="str">
        <f ca="1">IFERROR(IF((VLOOKUP($E88,'Org List'!$AT$10:$AV$188,3,FALSE))="","",(VLOOKUP($E88,'Org List'!$AT$10:$AV$188,3,FALSE))),"")</f>
        <v>NHS England London</v>
      </c>
      <c r="E88" s="101" t="str">
        <f t="shared" ca="1" si="2"/>
        <v>E09000012</v>
      </c>
      <c r="F88" s="103" t="str">
        <f ca="1">IF(E88="","",VLOOKUP(E88,'Org List'!$J$9:$K$488,2,0))</f>
        <v>Hackney</v>
      </c>
      <c r="G88" s="130">
        <f ca="1">IFERROR(IF((VLOOKUP($E88,'NEA Backsheet'!$D$5:$CB$183,G$9,FALSE))="","",(VLOOKUP($E88,'NEA Backsheet'!$D$5:$CB$183,G$9,FALSE))),"")</f>
        <v>1467.3633935785406</v>
      </c>
      <c r="H88" s="131">
        <f ca="1">IFERROR(IF((VLOOKUP($E88,'NEA Backsheet'!$D$5:$CB$183,H$9,FALSE))="","",(VLOOKUP($E88,'NEA Backsheet'!$D$5:$CB$183,H$9,FALSE))),"")</f>
        <v>1558.8403263143118</v>
      </c>
      <c r="I88" s="131">
        <f ca="1">IFERROR(IF((VLOOKUP($E88,'NEA Backsheet'!$D$5:$CB$183,I$9,FALSE))="","",(VLOOKUP($E88,'NEA Backsheet'!$D$5:$CB$183,I$9,FALSE))),"")</f>
        <v>1464.335644398773</v>
      </c>
      <c r="J88" s="132">
        <f ca="1">IFERROR(IF((VLOOKUP($E88,'NEA Backsheet'!$D$5:$CB$183,J$9,FALSE))="","",(VLOOKUP($E88,'NEA Backsheet'!$D$5:$CB$183,J$9,FALSE))),"")</f>
        <v>1500.6885336842331</v>
      </c>
      <c r="K88" s="130">
        <f ca="1">IFERROR(IF((VLOOKUP($E88,'NEA Backsheet'!$D$5:$CB$183,K$9,FALSE))="","",(VLOOKUP($E88,'NEA Backsheet'!$D$5:$CB$183,K$9,FALSE))),"")</f>
        <v>3904.3723534243295</v>
      </c>
      <c r="L88" s="131">
        <f ca="1">IFERROR(IF((VLOOKUP($E88,'NEA Backsheet'!$D$5:$CB$183,L$9,FALSE))="","",(VLOOKUP($E88,'NEA Backsheet'!$D$5:$CB$183,L$9,FALSE))),"")</f>
        <v>4216.419594358731</v>
      </c>
      <c r="M88" s="131">
        <f ca="1">IFERROR(IF((VLOOKUP($E88,'NEA Backsheet'!$D$5:$CB$183,M$9,FALSE))="","",(VLOOKUP($E88,'NEA Backsheet'!$D$5:$CB$183,M$9,FALSE))),"")</f>
        <v>4254.9484490177711</v>
      </c>
      <c r="N88" s="133">
        <f ca="1">IFERROR(IF((VLOOKUP($E88,'NEA Backsheet'!$D$5:$CB$183,N$9,FALSE))="","",(VLOOKUP($E88,'NEA Backsheet'!$D$5:$CB$183,N$9,FALSE))),"")</f>
        <v>4202.5145380526674</v>
      </c>
      <c r="O88" s="130">
        <f ca="1">IFERROR(IF((VLOOKUP($E88,'NEA Backsheet'!$D$5:$CB$183,O$9,FALSE))="","",(VLOOKUP($E88,'NEA Backsheet'!$D$5:$CB$183,O$9,FALSE))),"")</f>
        <v>5371.7357470028701</v>
      </c>
      <c r="P88" s="134">
        <f ca="1">IFERROR(IF((VLOOKUP($E88,'NEA Backsheet'!$D$5:$CB$183,P$9,FALSE))="","",(VLOOKUP($E88,'NEA Backsheet'!$D$5:$CB$183,P$9,FALSE))),"")</f>
        <v>5775.2599206730429</v>
      </c>
      <c r="Q88" s="131">
        <f ca="1">IFERROR(IF((VLOOKUP($E88,'NEA Backsheet'!$D$5:$CB$183,Q$9,FALSE))="","",(VLOOKUP($E88,'NEA Backsheet'!$D$5:$CB$183,Q$9,FALSE))),"")</f>
        <v>5719.2840934165442</v>
      </c>
      <c r="R88" s="133">
        <f ca="1">IFERROR(IF((VLOOKUP($E88,'NEA Backsheet'!$D$5:$CB$183,R$9,FALSE))="","",(VLOOKUP($E88,'NEA Backsheet'!$D$5:$CB$183,R$9,FALSE))),"")</f>
        <v>5703.2030717369007</v>
      </c>
    </row>
    <row r="89" spans="1:18" ht="15" customHeight="1" x14ac:dyDescent="0.3">
      <c r="A89" s="60">
        <v>76</v>
      </c>
      <c r="B89" s="101" t="str">
        <f ca="1">IFERROR(IF((VLOOKUP($E89,'Org List'!$AJ$10:$AL$188,3,FALSE))="","",(VLOOKUP($E89,'Org List'!$AJ$10:$AL$188,3,FALSE))),"")</f>
        <v>North of England Commissioning Region</v>
      </c>
      <c r="C89" s="102" t="str">
        <f ca="1">IFERROR(IF((VLOOKUP($E89,'Org List'!$AO$10:$AQ$188,3,FALSE))="","",(VLOOKUP($E89,'Org List'!$AO$10:$AQ$188,3,FALSE))),"")</f>
        <v>North West Region</v>
      </c>
      <c r="D89" s="123" t="str">
        <f ca="1">IFERROR(IF((VLOOKUP($E89,'Org List'!$AT$10:$AV$188,3,FALSE))="","",(VLOOKUP($E89,'Org List'!$AT$10:$AV$188,3,FALSE))),"")</f>
        <v>NHS England North (Cheshire And Merseyside)</v>
      </c>
      <c r="E89" s="101" t="str">
        <f t="shared" ca="1" si="2"/>
        <v>E06000006</v>
      </c>
      <c r="F89" s="103" t="str">
        <f ca="1">IF(E89="","",VLOOKUP(E89,'Org List'!$J$9:$K$488,2,0))</f>
        <v>Halton</v>
      </c>
      <c r="G89" s="130">
        <f ca="1">IFERROR(IF((VLOOKUP($E89,'NEA Backsheet'!$D$5:$CB$183,G$9,FALSE))="","",(VLOOKUP($E89,'NEA Backsheet'!$D$5:$CB$183,G$9,FALSE))),"")</f>
        <v>1959.4778174067919</v>
      </c>
      <c r="H89" s="131">
        <f ca="1">IFERROR(IF((VLOOKUP($E89,'NEA Backsheet'!$D$5:$CB$183,H$9,FALSE))="","",(VLOOKUP($E89,'NEA Backsheet'!$D$5:$CB$183,H$9,FALSE))),"")</f>
        <v>1823.5275269968661</v>
      </c>
      <c r="I89" s="131">
        <f ca="1">IFERROR(IF((VLOOKUP($E89,'NEA Backsheet'!$D$5:$CB$183,I$9,FALSE))="","",(VLOOKUP($E89,'NEA Backsheet'!$D$5:$CB$183,I$9,FALSE))),"")</f>
        <v>1662.4502720677374</v>
      </c>
      <c r="J89" s="132">
        <f ca="1">IFERROR(IF((VLOOKUP($E89,'NEA Backsheet'!$D$5:$CB$183,J$9,FALSE))="","",(VLOOKUP($E89,'NEA Backsheet'!$D$5:$CB$183,J$9,FALSE))),"")</f>
        <v>1905.1810543424263</v>
      </c>
      <c r="K89" s="130">
        <f ca="1">IFERROR(IF((VLOOKUP($E89,'NEA Backsheet'!$D$5:$CB$183,K$9,FALSE))="","",(VLOOKUP($E89,'NEA Backsheet'!$D$5:$CB$183,K$9,FALSE))),"")</f>
        <v>2937.791729755083</v>
      </c>
      <c r="L89" s="131">
        <f ca="1">IFERROR(IF((VLOOKUP($E89,'NEA Backsheet'!$D$5:$CB$183,L$9,FALSE))="","",(VLOOKUP($E89,'NEA Backsheet'!$D$5:$CB$183,L$9,FALSE))),"")</f>
        <v>2919.5414562442506</v>
      </c>
      <c r="M89" s="131">
        <f ca="1">IFERROR(IF((VLOOKUP($E89,'NEA Backsheet'!$D$5:$CB$183,M$9,FALSE))="","",(VLOOKUP($E89,'NEA Backsheet'!$D$5:$CB$183,M$9,FALSE))),"")</f>
        <v>2924.7773648325256</v>
      </c>
      <c r="N89" s="133">
        <f ca="1">IFERROR(IF((VLOOKUP($E89,'NEA Backsheet'!$D$5:$CB$183,N$9,FALSE))="","",(VLOOKUP($E89,'NEA Backsheet'!$D$5:$CB$183,N$9,FALSE))),"")</f>
        <v>2889.5336689953556</v>
      </c>
      <c r="O89" s="130">
        <f ca="1">IFERROR(IF((VLOOKUP($E89,'NEA Backsheet'!$D$5:$CB$183,O$9,FALSE))="","",(VLOOKUP($E89,'NEA Backsheet'!$D$5:$CB$183,O$9,FALSE))),"")</f>
        <v>4897.2695471618754</v>
      </c>
      <c r="P89" s="134">
        <f ca="1">IFERROR(IF((VLOOKUP($E89,'NEA Backsheet'!$D$5:$CB$183,P$9,FALSE))="","",(VLOOKUP($E89,'NEA Backsheet'!$D$5:$CB$183,P$9,FALSE))),"")</f>
        <v>4743.0689832411172</v>
      </c>
      <c r="Q89" s="131">
        <f ca="1">IFERROR(IF((VLOOKUP($E89,'NEA Backsheet'!$D$5:$CB$183,Q$9,FALSE))="","",(VLOOKUP($E89,'NEA Backsheet'!$D$5:$CB$183,Q$9,FALSE))),"")</f>
        <v>4587.227636900263</v>
      </c>
      <c r="R89" s="133">
        <f ca="1">IFERROR(IF((VLOOKUP($E89,'NEA Backsheet'!$D$5:$CB$183,R$9,FALSE))="","",(VLOOKUP($E89,'NEA Backsheet'!$D$5:$CB$183,R$9,FALSE))),"")</f>
        <v>4794.7147233377818</v>
      </c>
    </row>
    <row r="90" spans="1:18" ht="15" customHeight="1" x14ac:dyDescent="0.3">
      <c r="A90" s="60">
        <v>77</v>
      </c>
      <c r="B90" s="101" t="str">
        <f ca="1">IFERROR(IF((VLOOKUP($E90,'Org List'!$AJ$10:$AL$188,3,FALSE))="","",(VLOOKUP($E90,'Org List'!$AJ$10:$AL$188,3,FALSE))),"")</f>
        <v>London Commissioning Region</v>
      </c>
      <c r="C90" s="102" t="str">
        <f ca="1">IFERROR(IF((VLOOKUP($E90,'Org List'!$AO$10:$AQ$188,3,FALSE))="","",(VLOOKUP($E90,'Org List'!$AO$10:$AQ$188,3,FALSE))),"")</f>
        <v>London Region</v>
      </c>
      <c r="D90" s="123" t="str">
        <f ca="1">IFERROR(IF((VLOOKUP($E90,'Org List'!$AT$10:$AV$188,3,FALSE))="","",(VLOOKUP($E90,'Org List'!$AT$10:$AV$188,3,FALSE))),"")</f>
        <v>NHS England London</v>
      </c>
      <c r="E90" s="101" t="str">
        <f t="shared" ca="1" si="2"/>
        <v>E09000013</v>
      </c>
      <c r="F90" s="103" t="str">
        <f ca="1">IF(E90="","",VLOOKUP(E90,'Org List'!$J$9:$K$488,2,0))</f>
        <v>Hammersmith and Fulham</v>
      </c>
      <c r="G90" s="130">
        <f ca="1">IFERROR(IF((VLOOKUP($E90,'NEA Backsheet'!$D$5:$CB$183,G$9,FALSE))="","",(VLOOKUP($E90,'NEA Backsheet'!$D$5:$CB$183,G$9,FALSE))),"")</f>
        <v>967.34862324934056</v>
      </c>
      <c r="H90" s="131">
        <f ca="1">IFERROR(IF((VLOOKUP($E90,'NEA Backsheet'!$D$5:$CB$183,H$9,FALSE))="","",(VLOOKUP($E90,'NEA Backsheet'!$D$5:$CB$183,H$9,FALSE))),"")</f>
        <v>1020.0250133208855</v>
      </c>
      <c r="I90" s="131">
        <f ca="1">IFERROR(IF((VLOOKUP($E90,'NEA Backsheet'!$D$5:$CB$183,I$9,FALSE))="","",(VLOOKUP($E90,'NEA Backsheet'!$D$5:$CB$183,I$9,FALSE))),"")</f>
        <v>1008.1471947825917</v>
      </c>
      <c r="J90" s="132">
        <f ca="1">IFERROR(IF((VLOOKUP($E90,'NEA Backsheet'!$D$5:$CB$183,J$9,FALSE))="","",(VLOOKUP($E90,'NEA Backsheet'!$D$5:$CB$183,J$9,FALSE))),"")</f>
        <v>1171.0536812163805</v>
      </c>
      <c r="K90" s="130">
        <f ca="1">IFERROR(IF((VLOOKUP($E90,'NEA Backsheet'!$D$5:$CB$183,K$9,FALSE))="","",(VLOOKUP($E90,'NEA Backsheet'!$D$5:$CB$183,K$9,FALSE))),"")</f>
        <v>2773.8430402004406</v>
      </c>
      <c r="L90" s="131">
        <f ca="1">IFERROR(IF((VLOOKUP($E90,'NEA Backsheet'!$D$5:$CB$183,L$9,FALSE))="","",(VLOOKUP($E90,'NEA Backsheet'!$D$5:$CB$183,L$9,FALSE))),"")</f>
        <v>2959.5643541235031</v>
      </c>
      <c r="M90" s="131">
        <f ca="1">IFERROR(IF((VLOOKUP($E90,'NEA Backsheet'!$D$5:$CB$183,M$9,FALSE))="","",(VLOOKUP($E90,'NEA Backsheet'!$D$5:$CB$183,M$9,FALSE))),"")</f>
        <v>2975.9201110274162</v>
      </c>
      <c r="N90" s="133">
        <f ca="1">IFERROR(IF((VLOOKUP($E90,'NEA Backsheet'!$D$5:$CB$183,N$9,FALSE))="","",(VLOOKUP($E90,'NEA Backsheet'!$D$5:$CB$183,N$9,FALSE))),"")</f>
        <v>2859.0445322800269</v>
      </c>
      <c r="O90" s="130">
        <f ca="1">IFERROR(IF((VLOOKUP($E90,'NEA Backsheet'!$D$5:$CB$183,O$9,FALSE))="","",(VLOOKUP($E90,'NEA Backsheet'!$D$5:$CB$183,O$9,FALSE))),"")</f>
        <v>3741.1916634497811</v>
      </c>
      <c r="P90" s="134">
        <f ca="1">IFERROR(IF((VLOOKUP($E90,'NEA Backsheet'!$D$5:$CB$183,P$9,FALSE))="","",(VLOOKUP($E90,'NEA Backsheet'!$D$5:$CB$183,P$9,FALSE))),"")</f>
        <v>3979.5893674443887</v>
      </c>
      <c r="Q90" s="131">
        <f ca="1">IFERROR(IF((VLOOKUP($E90,'NEA Backsheet'!$D$5:$CB$183,Q$9,FALSE))="","",(VLOOKUP($E90,'NEA Backsheet'!$D$5:$CB$183,Q$9,FALSE))),"")</f>
        <v>3984.0673058100078</v>
      </c>
      <c r="R90" s="133">
        <f ca="1">IFERROR(IF((VLOOKUP($E90,'NEA Backsheet'!$D$5:$CB$183,R$9,FALSE))="","",(VLOOKUP($E90,'NEA Backsheet'!$D$5:$CB$183,R$9,FALSE))),"")</f>
        <v>4030.0982134964074</v>
      </c>
    </row>
    <row r="91" spans="1:18" ht="15" customHeight="1" x14ac:dyDescent="0.3">
      <c r="A91" s="60">
        <v>78</v>
      </c>
      <c r="B91" s="101" t="str">
        <f ca="1">IFERROR(IF((VLOOKUP($E91,'Org List'!$AJ$10:$AL$188,3,FALSE))="","",(VLOOKUP($E91,'Org List'!$AJ$10:$AL$188,3,FALSE))),"")</f>
        <v>South East England Commissioning Region</v>
      </c>
      <c r="C91" s="102" t="str">
        <f ca="1">IFERROR(IF((VLOOKUP($E91,'Org List'!$AO$10:$AQ$188,3,FALSE))="","",(VLOOKUP($E91,'Org List'!$AO$10:$AQ$188,3,FALSE))),"")</f>
        <v>South East Region</v>
      </c>
      <c r="D91" s="123" t="str">
        <f ca="1">IFERROR(IF((VLOOKUP($E91,'Org List'!$AT$10:$AV$188,3,FALSE))="","",(VLOOKUP($E91,'Org List'!$AT$10:$AV$188,3,FALSE))),"")</f>
        <v>NHS England South East (Hampshire, Isle of Wight and Thames Valley)</v>
      </c>
      <c r="E91" s="101" t="str">
        <f t="shared" ca="1" si="2"/>
        <v>E10000014</v>
      </c>
      <c r="F91" s="103" t="str">
        <f ca="1">IF(E91="","",VLOOKUP(E91,'Org List'!$J$9:$K$488,2,0))</f>
        <v>Hampshire</v>
      </c>
      <c r="G91" s="130">
        <f ca="1">IFERROR(IF((VLOOKUP($E91,'NEA Backsheet'!$D$5:$CB$183,G$9,FALSE))="","",(VLOOKUP($E91,'NEA Backsheet'!$D$5:$CB$183,G$9,FALSE))),"")</f>
        <v>10555.042138220972</v>
      </c>
      <c r="H91" s="131">
        <f ca="1">IFERROR(IF((VLOOKUP($E91,'NEA Backsheet'!$D$5:$CB$183,H$9,FALSE))="","",(VLOOKUP($E91,'NEA Backsheet'!$D$5:$CB$183,H$9,FALSE))),"")</f>
        <v>10558.365589093972</v>
      </c>
      <c r="I91" s="131">
        <f ca="1">IFERROR(IF((VLOOKUP($E91,'NEA Backsheet'!$D$5:$CB$183,I$9,FALSE))="","",(VLOOKUP($E91,'NEA Backsheet'!$D$5:$CB$183,I$9,FALSE))),"")</f>
        <v>10447.180100101872</v>
      </c>
      <c r="J91" s="132">
        <f ca="1">IFERROR(IF((VLOOKUP($E91,'NEA Backsheet'!$D$5:$CB$183,J$9,FALSE))="","",(VLOOKUP($E91,'NEA Backsheet'!$D$5:$CB$183,J$9,FALSE))),"")</f>
        <v>11394.966528559733</v>
      </c>
      <c r="K91" s="130">
        <f ca="1">IFERROR(IF((VLOOKUP($E91,'NEA Backsheet'!$D$5:$CB$183,K$9,FALSE))="","",(VLOOKUP($E91,'NEA Backsheet'!$D$5:$CB$183,K$9,FALSE))),"")</f>
        <v>22440.392178534057</v>
      </c>
      <c r="L91" s="131">
        <f ca="1">IFERROR(IF((VLOOKUP($E91,'NEA Backsheet'!$D$5:$CB$183,L$9,FALSE))="","",(VLOOKUP($E91,'NEA Backsheet'!$D$5:$CB$183,L$9,FALSE))),"")</f>
        <v>23343.412675848733</v>
      </c>
      <c r="M91" s="131">
        <f ca="1">IFERROR(IF((VLOOKUP($E91,'NEA Backsheet'!$D$5:$CB$183,M$9,FALSE))="","",(VLOOKUP($E91,'NEA Backsheet'!$D$5:$CB$183,M$9,FALSE))),"")</f>
        <v>23591.288136434683</v>
      </c>
      <c r="N91" s="133">
        <f ca="1">IFERROR(IF((VLOOKUP($E91,'NEA Backsheet'!$D$5:$CB$183,N$9,FALSE))="","",(VLOOKUP($E91,'NEA Backsheet'!$D$5:$CB$183,N$9,FALSE))),"")</f>
        <v>23787.182208306422</v>
      </c>
      <c r="O91" s="130">
        <f ca="1">IFERROR(IF((VLOOKUP($E91,'NEA Backsheet'!$D$5:$CB$183,O$9,FALSE))="","",(VLOOKUP($E91,'NEA Backsheet'!$D$5:$CB$183,O$9,FALSE))),"")</f>
        <v>32995.434316755025</v>
      </c>
      <c r="P91" s="134">
        <f ca="1">IFERROR(IF((VLOOKUP($E91,'NEA Backsheet'!$D$5:$CB$183,P$9,FALSE))="","",(VLOOKUP($E91,'NEA Backsheet'!$D$5:$CB$183,P$9,FALSE))),"")</f>
        <v>33901.778264942703</v>
      </c>
      <c r="Q91" s="131">
        <f ca="1">IFERROR(IF((VLOOKUP($E91,'NEA Backsheet'!$D$5:$CB$183,Q$9,FALSE))="","",(VLOOKUP($E91,'NEA Backsheet'!$D$5:$CB$183,Q$9,FALSE))),"")</f>
        <v>34038.468236536559</v>
      </c>
      <c r="R91" s="133">
        <f ca="1">IFERROR(IF((VLOOKUP($E91,'NEA Backsheet'!$D$5:$CB$183,R$9,FALSE))="","",(VLOOKUP($E91,'NEA Backsheet'!$D$5:$CB$183,R$9,FALSE))),"")</f>
        <v>35182.148736866155</v>
      </c>
    </row>
    <row r="92" spans="1:18" ht="15" customHeight="1" x14ac:dyDescent="0.3">
      <c r="A92" s="60">
        <v>79</v>
      </c>
      <c r="B92" s="101" t="str">
        <f ca="1">IFERROR(IF((VLOOKUP($E92,'Org List'!$AJ$10:$AL$188,3,FALSE))="","",(VLOOKUP($E92,'Org List'!$AJ$10:$AL$188,3,FALSE))),"")</f>
        <v>London Commissioning Region</v>
      </c>
      <c r="C92" s="102" t="str">
        <f ca="1">IFERROR(IF((VLOOKUP($E92,'Org List'!$AO$10:$AQ$188,3,FALSE))="","",(VLOOKUP($E92,'Org List'!$AO$10:$AQ$188,3,FALSE))),"")</f>
        <v>London Region</v>
      </c>
      <c r="D92" s="123" t="str">
        <f ca="1">IFERROR(IF((VLOOKUP($E92,'Org List'!$AT$10:$AV$188,3,FALSE))="","",(VLOOKUP($E92,'Org List'!$AT$10:$AV$188,3,FALSE))),"")</f>
        <v>NHS England London</v>
      </c>
      <c r="E92" s="101" t="str">
        <f t="shared" ca="1" si="2"/>
        <v>E09000014</v>
      </c>
      <c r="F92" s="103" t="str">
        <f ca="1">IF(E92="","",VLOOKUP(E92,'Org List'!$J$9:$K$488,2,0))</f>
        <v>Haringey</v>
      </c>
      <c r="G92" s="130">
        <f ca="1">IFERROR(IF((VLOOKUP($E92,'NEA Backsheet'!$D$5:$CB$183,G$9,FALSE))="","",(VLOOKUP($E92,'NEA Backsheet'!$D$5:$CB$183,G$9,FALSE))),"")</f>
        <v>1815.0216038674394</v>
      </c>
      <c r="H92" s="131">
        <f ca="1">IFERROR(IF((VLOOKUP($E92,'NEA Backsheet'!$D$5:$CB$183,H$9,FALSE))="","",(VLOOKUP($E92,'NEA Backsheet'!$D$5:$CB$183,H$9,FALSE))),"")</f>
        <v>2006.886582960092</v>
      </c>
      <c r="I92" s="131">
        <f ca="1">IFERROR(IF((VLOOKUP($E92,'NEA Backsheet'!$D$5:$CB$183,I$9,FALSE))="","",(VLOOKUP($E92,'NEA Backsheet'!$D$5:$CB$183,I$9,FALSE))),"")</f>
        <v>1794.197322370554</v>
      </c>
      <c r="J92" s="132">
        <f ca="1">IFERROR(IF((VLOOKUP($E92,'NEA Backsheet'!$D$5:$CB$183,J$9,FALSE))="","",(VLOOKUP($E92,'NEA Backsheet'!$D$5:$CB$183,J$9,FALSE))),"")</f>
        <v>1900.1189112818006</v>
      </c>
      <c r="K92" s="130">
        <f ca="1">IFERROR(IF((VLOOKUP($E92,'NEA Backsheet'!$D$5:$CB$183,K$9,FALSE))="","",(VLOOKUP($E92,'NEA Backsheet'!$D$5:$CB$183,K$9,FALSE))),"")</f>
        <v>4102.9340593985871</v>
      </c>
      <c r="L92" s="131">
        <f ca="1">IFERROR(IF((VLOOKUP($E92,'NEA Backsheet'!$D$5:$CB$183,L$9,FALSE))="","",(VLOOKUP($E92,'NEA Backsheet'!$D$5:$CB$183,L$9,FALSE))),"")</f>
        <v>3964.3133655052234</v>
      </c>
      <c r="M92" s="131">
        <f ca="1">IFERROR(IF((VLOOKUP($E92,'NEA Backsheet'!$D$5:$CB$183,M$9,FALSE))="","",(VLOOKUP($E92,'NEA Backsheet'!$D$5:$CB$183,M$9,FALSE))),"")</f>
        <v>4115.8304744309407</v>
      </c>
      <c r="N92" s="133">
        <f ca="1">IFERROR(IF((VLOOKUP($E92,'NEA Backsheet'!$D$5:$CB$183,N$9,FALSE))="","",(VLOOKUP($E92,'NEA Backsheet'!$D$5:$CB$183,N$9,FALSE))),"")</f>
        <v>4154.1386774603925</v>
      </c>
      <c r="O92" s="130">
        <f ca="1">IFERROR(IF((VLOOKUP($E92,'NEA Backsheet'!$D$5:$CB$183,O$9,FALSE))="","",(VLOOKUP($E92,'NEA Backsheet'!$D$5:$CB$183,O$9,FALSE))),"")</f>
        <v>5917.955663266026</v>
      </c>
      <c r="P92" s="134">
        <f ca="1">IFERROR(IF((VLOOKUP($E92,'NEA Backsheet'!$D$5:$CB$183,P$9,FALSE))="","",(VLOOKUP($E92,'NEA Backsheet'!$D$5:$CB$183,P$9,FALSE))),"")</f>
        <v>5971.1999484653152</v>
      </c>
      <c r="Q92" s="131">
        <f ca="1">IFERROR(IF((VLOOKUP($E92,'NEA Backsheet'!$D$5:$CB$183,Q$9,FALSE))="","",(VLOOKUP($E92,'NEA Backsheet'!$D$5:$CB$183,Q$9,FALSE))),"")</f>
        <v>5910.0277968014943</v>
      </c>
      <c r="R92" s="133">
        <f ca="1">IFERROR(IF((VLOOKUP($E92,'NEA Backsheet'!$D$5:$CB$183,R$9,FALSE))="","",(VLOOKUP($E92,'NEA Backsheet'!$D$5:$CB$183,R$9,FALSE))),"")</f>
        <v>6054.2575887421935</v>
      </c>
    </row>
    <row r="93" spans="1:18" ht="15" customHeight="1" x14ac:dyDescent="0.3">
      <c r="A93" s="60">
        <v>80</v>
      </c>
      <c r="B93" s="101" t="str">
        <f ca="1">IFERROR(IF((VLOOKUP($E93,'Org List'!$AJ$10:$AL$188,3,FALSE))="","",(VLOOKUP($E93,'Org List'!$AJ$10:$AL$188,3,FALSE))),"")</f>
        <v>London Commissioning Region</v>
      </c>
      <c r="C93" s="102" t="str">
        <f ca="1">IFERROR(IF((VLOOKUP($E93,'Org List'!$AO$10:$AQ$188,3,FALSE))="","",(VLOOKUP($E93,'Org List'!$AO$10:$AQ$188,3,FALSE))),"")</f>
        <v>London Region</v>
      </c>
      <c r="D93" s="123" t="str">
        <f ca="1">IFERROR(IF((VLOOKUP($E93,'Org List'!$AT$10:$AV$188,3,FALSE))="","",(VLOOKUP($E93,'Org List'!$AT$10:$AV$188,3,FALSE))),"")</f>
        <v>NHS England London</v>
      </c>
      <c r="E93" s="101" t="str">
        <f t="shared" ca="1" si="2"/>
        <v>E09000015</v>
      </c>
      <c r="F93" s="103" t="str">
        <f ca="1">IF(E93="","",VLOOKUP(E93,'Org List'!$J$9:$K$488,2,0))</f>
        <v>Harrow</v>
      </c>
      <c r="G93" s="130">
        <f ca="1">IFERROR(IF((VLOOKUP($E93,'NEA Backsheet'!$D$5:$CB$183,G$9,FALSE))="","",(VLOOKUP($E93,'NEA Backsheet'!$D$5:$CB$183,G$9,FALSE))),"")</f>
        <v>1666.2142763900094</v>
      </c>
      <c r="H93" s="131">
        <f ca="1">IFERROR(IF((VLOOKUP($E93,'NEA Backsheet'!$D$5:$CB$183,H$9,FALSE))="","",(VLOOKUP($E93,'NEA Backsheet'!$D$5:$CB$183,H$9,FALSE))),"")</f>
        <v>2142.7083042454547</v>
      </c>
      <c r="I93" s="131">
        <f ca="1">IFERROR(IF((VLOOKUP($E93,'NEA Backsheet'!$D$5:$CB$183,I$9,FALSE))="","",(VLOOKUP($E93,'NEA Backsheet'!$D$5:$CB$183,I$9,FALSE))),"")</f>
        <v>2382.8719057092781</v>
      </c>
      <c r="J93" s="132">
        <f ca="1">IFERROR(IF((VLOOKUP($E93,'NEA Backsheet'!$D$5:$CB$183,J$9,FALSE))="","",(VLOOKUP($E93,'NEA Backsheet'!$D$5:$CB$183,J$9,FALSE))),"")</f>
        <v>2465.3160938822712</v>
      </c>
      <c r="K93" s="130">
        <f ca="1">IFERROR(IF((VLOOKUP($E93,'NEA Backsheet'!$D$5:$CB$183,K$9,FALSE))="","",(VLOOKUP($E93,'NEA Backsheet'!$D$5:$CB$183,K$9,FALSE))),"")</f>
        <v>3991.0628412316491</v>
      </c>
      <c r="L93" s="131">
        <f ca="1">IFERROR(IF((VLOOKUP($E93,'NEA Backsheet'!$D$5:$CB$183,L$9,FALSE))="","",(VLOOKUP($E93,'NEA Backsheet'!$D$5:$CB$183,L$9,FALSE))),"")</f>
        <v>4182.8096329628843</v>
      </c>
      <c r="M93" s="131">
        <f ca="1">IFERROR(IF((VLOOKUP($E93,'NEA Backsheet'!$D$5:$CB$183,M$9,FALSE))="","",(VLOOKUP($E93,'NEA Backsheet'!$D$5:$CB$183,M$9,FALSE))),"")</f>
        <v>4347.573079903239</v>
      </c>
      <c r="N93" s="133">
        <f ca="1">IFERROR(IF((VLOOKUP($E93,'NEA Backsheet'!$D$5:$CB$183,N$9,FALSE))="","",(VLOOKUP($E93,'NEA Backsheet'!$D$5:$CB$183,N$9,FALSE))),"")</f>
        <v>4151.7662815014846</v>
      </c>
      <c r="O93" s="130">
        <f ca="1">IFERROR(IF((VLOOKUP($E93,'NEA Backsheet'!$D$5:$CB$183,O$9,FALSE))="","",(VLOOKUP($E93,'NEA Backsheet'!$D$5:$CB$183,O$9,FALSE))),"")</f>
        <v>5657.2771176216584</v>
      </c>
      <c r="P93" s="134">
        <f ca="1">IFERROR(IF((VLOOKUP($E93,'NEA Backsheet'!$D$5:$CB$183,P$9,FALSE))="","",(VLOOKUP($E93,'NEA Backsheet'!$D$5:$CB$183,P$9,FALSE))),"")</f>
        <v>6325.5179372083385</v>
      </c>
      <c r="Q93" s="131">
        <f ca="1">IFERROR(IF((VLOOKUP($E93,'NEA Backsheet'!$D$5:$CB$183,Q$9,FALSE))="","",(VLOOKUP($E93,'NEA Backsheet'!$D$5:$CB$183,Q$9,FALSE))),"")</f>
        <v>6730.4449856125175</v>
      </c>
      <c r="R93" s="133">
        <f ca="1">IFERROR(IF((VLOOKUP($E93,'NEA Backsheet'!$D$5:$CB$183,R$9,FALSE))="","",(VLOOKUP($E93,'NEA Backsheet'!$D$5:$CB$183,R$9,FALSE))),"")</f>
        <v>6617.0823753837558</v>
      </c>
    </row>
    <row r="94" spans="1:18" ht="15" customHeight="1" x14ac:dyDescent="0.3">
      <c r="A94" s="60">
        <v>81</v>
      </c>
      <c r="B94" s="101" t="str">
        <f ca="1">IFERROR(IF((VLOOKUP($E94,'Org List'!$AJ$10:$AL$188,3,FALSE))="","",(VLOOKUP($E94,'Org List'!$AJ$10:$AL$188,3,FALSE))),"")</f>
        <v>North of England Commissioning Region</v>
      </c>
      <c r="C94" s="102" t="str">
        <f ca="1">IFERROR(IF((VLOOKUP($E94,'Org List'!$AO$10:$AQ$188,3,FALSE))="","",(VLOOKUP($E94,'Org List'!$AO$10:$AQ$188,3,FALSE))),"")</f>
        <v>North East Region</v>
      </c>
      <c r="D94" s="123" t="str">
        <f ca="1">IFERROR(IF((VLOOKUP($E94,'Org List'!$AT$10:$AV$188,3,FALSE))="","",(VLOOKUP($E94,'Org List'!$AT$10:$AV$188,3,FALSE))),"")</f>
        <v>NHS England North (Cumbria And North East)</v>
      </c>
      <c r="E94" s="101" t="str">
        <f t="shared" ca="1" si="2"/>
        <v>E06000001</v>
      </c>
      <c r="F94" s="103" t="str">
        <f ca="1">IF(E94="","",VLOOKUP(E94,'Org List'!$J$9:$K$488,2,0))</f>
        <v>Hartlepool</v>
      </c>
      <c r="G94" s="130">
        <f ca="1">IFERROR(IF((VLOOKUP($E94,'NEA Backsheet'!$D$5:$CB$183,G$9,FALSE))="","",(VLOOKUP($E94,'NEA Backsheet'!$D$5:$CB$183,G$9,FALSE))),"")</f>
        <v>1190.0589245017018</v>
      </c>
      <c r="H94" s="131">
        <f ca="1">IFERROR(IF((VLOOKUP($E94,'NEA Backsheet'!$D$5:$CB$183,H$9,FALSE))="","",(VLOOKUP($E94,'NEA Backsheet'!$D$5:$CB$183,H$9,FALSE))),"")</f>
        <v>1208.7473831373313</v>
      </c>
      <c r="I94" s="131">
        <f ca="1">IFERROR(IF((VLOOKUP($E94,'NEA Backsheet'!$D$5:$CB$183,I$9,FALSE))="","",(VLOOKUP($E94,'NEA Backsheet'!$D$5:$CB$183,I$9,FALSE))),"")</f>
        <v>1233.5671897521443</v>
      </c>
      <c r="J94" s="132">
        <f ca="1">IFERROR(IF((VLOOKUP($E94,'NEA Backsheet'!$D$5:$CB$183,J$9,FALSE))="","",(VLOOKUP($E94,'NEA Backsheet'!$D$5:$CB$183,J$9,FALSE))),"")</f>
        <v>1304.649254641929</v>
      </c>
      <c r="K94" s="130">
        <f ca="1">IFERROR(IF((VLOOKUP($E94,'NEA Backsheet'!$D$5:$CB$183,K$9,FALSE))="","",(VLOOKUP($E94,'NEA Backsheet'!$D$5:$CB$183,K$9,FALSE))),"")</f>
        <v>2009.1363217236055</v>
      </c>
      <c r="L94" s="131">
        <f ca="1">IFERROR(IF((VLOOKUP($E94,'NEA Backsheet'!$D$5:$CB$183,L$9,FALSE))="","",(VLOOKUP($E94,'NEA Backsheet'!$D$5:$CB$183,L$9,FALSE))),"")</f>
        <v>2137.6806880993454</v>
      </c>
      <c r="M94" s="131">
        <f ca="1">IFERROR(IF((VLOOKUP($E94,'NEA Backsheet'!$D$5:$CB$183,M$9,FALSE))="","",(VLOOKUP($E94,'NEA Backsheet'!$D$5:$CB$183,M$9,FALSE))),"")</f>
        <v>2110.8000931821452</v>
      </c>
      <c r="N94" s="133">
        <f ca="1">IFERROR(IF((VLOOKUP($E94,'NEA Backsheet'!$D$5:$CB$183,N$9,FALSE))="","",(VLOOKUP($E94,'NEA Backsheet'!$D$5:$CB$183,N$9,FALSE))),"")</f>
        <v>2144.0305987647162</v>
      </c>
      <c r="O94" s="130">
        <f ca="1">IFERROR(IF((VLOOKUP($E94,'NEA Backsheet'!$D$5:$CB$183,O$9,FALSE))="","",(VLOOKUP($E94,'NEA Backsheet'!$D$5:$CB$183,O$9,FALSE))),"")</f>
        <v>3199.1952462253075</v>
      </c>
      <c r="P94" s="134">
        <f ca="1">IFERROR(IF((VLOOKUP($E94,'NEA Backsheet'!$D$5:$CB$183,P$9,FALSE))="","",(VLOOKUP($E94,'NEA Backsheet'!$D$5:$CB$183,P$9,FALSE))),"")</f>
        <v>3346.4280712366767</v>
      </c>
      <c r="Q94" s="131">
        <f ca="1">IFERROR(IF((VLOOKUP($E94,'NEA Backsheet'!$D$5:$CB$183,Q$9,FALSE))="","",(VLOOKUP($E94,'NEA Backsheet'!$D$5:$CB$183,Q$9,FALSE))),"")</f>
        <v>3344.3672829342895</v>
      </c>
      <c r="R94" s="133">
        <f ca="1">IFERROR(IF((VLOOKUP($E94,'NEA Backsheet'!$D$5:$CB$183,R$9,FALSE))="","",(VLOOKUP($E94,'NEA Backsheet'!$D$5:$CB$183,R$9,FALSE))),"")</f>
        <v>3448.6798534066452</v>
      </c>
    </row>
    <row r="95" spans="1:18" ht="15" customHeight="1" x14ac:dyDescent="0.3">
      <c r="A95" s="60">
        <v>82</v>
      </c>
      <c r="B95" s="101" t="str">
        <f ca="1">IFERROR(IF((VLOOKUP($E95,'Org List'!$AJ$10:$AL$188,3,FALSE))="","",(VLOOKUP($E95,'Org List'!$AJ$10:$AL$188,3,FALSE))),"")</f>
        <v>London Commissioning Region</v>
      </c>
      <c r="C95" s="102" t="str">
        <f ca="1">IFERROR(IF((VLOOKUP($E95,'Org List'!$AO$10:$AQ$188,3,FALSE))="","",(VLOOKUP($E95,'Org List'!$AO$10:$AQ$188,3,FALSE))),"")</f>
        <v>London Region</v>
      </c>
      <c r="D95" s="123" t="str">
        <f ca="1">IFERROR(IF((VLOOKUP($E95,'Org List'!$AT$10:$AV$188,3,FALSE))="","",(VLOOKUP($E95,'Org List'!$AT$10:$AV$188,3,FALSE))),"")</f>
        <v>NHS England London</v>
      </c>
      <c r="E95" s="101" t="str">
        <f t="shared" ca="1" si="2"/>
        <v>E09000016</v>
      </c>
      <c r="F95" s="103" t="str">
        <f ca="1">IF(E95="","",VLOOKUP(E95,'Org List'!$J$9:$K$488,2,0))</f>
        <v>Havering</v>
      </c>
      <c r="G95" s="130">
        <f ca="1">IFERROR(IF((VLOOKUP($E95,'NEA Backsheet'!$D$5:$CB$183,G$9,FALSE))="","",(VLOOKUP($E95,'NEA Backsheet'!$D$5:$CB$183,G$9,FALSE))),"")</f>
        <v>2175.3860113603664</v>
      </c>
      <c r="H95" s="131">
        <f ca="1">IFERROR(IF((VLOOKUP($E95,'NEA Backsheet'!$D$5:$CB$183,H$9,FALSE))="","",(VLOOKUP($E95,'NEA Backsheet'!$D$5:$CB$183,H$9,FALSE))),"")</f>
        <v>2200.4656972412722</v>
      </c>
      <c r="I95" s="131">
        <f ca="1">IFERROR(IF((VLOOKUP($E95,'NEA Backsheet'!$D$5:$CB$183,I$9,FALSE))="","",(VLOOKUP($E95,'NEA Backsheet'!$D$5:$CB$183,I$9,FALSE))),"")</f>
        <v>2224.9140082548424</v>
      </c>
      <c r="J95" s="132">
        <f ca="1">IFERROR(IF((VLOOKUP($E95,'NEA Backsheet'!$D$5:$CB$183,J$9,FALSE))="","",(VLOOKUP($E95,'NEA Backsheet'!$D$5:$CB$183,J$9,FALSE))),"")</f>
        <v>2536.7106733046003</v>
      </c>
      <c r="K95" s="130">
        <f ca="1">IFERROR(IF((VLOOKUP($E95,'NEA Backsheet'!$D$5:$CB$183,K$9,FALSE))="","",(VLOOKUP($E95,'NEA Backsheet'!$D$5:$CB$183,K$9,FALSE))),"")</f>
        <v>4380.4280888167168</v>
      </c>
      <c r="L95" s="131">
        <f ca="1">IFERROR(IF((VLOOKUP($E95,'NEA Backsheet'!$D$5:$CB$183,L$9,FALSE))="","",(VLOOKUP($E95,'NEA Backsheet'!$D$5:$CB$183,L$9,FALSE))),"")</f>
        <v>4487.25320213942</v>
      </c>
      <c r="M95" s="131">
        <f ca="1">IFERROR(IF((VLOOKUP($E95,'NEA Backsheet'!$D$5:$CB$183,M$9,FALSE))="","",(VLOOKUP($E95,'NEA Backsheet'!$D$5:$CB$183,M$9,FALSE))),"")</f>
        <v>4550.8249691962283</v>
      </c>
      <c r="N95" s="133">
        <f ca="1">IFERROR(IF((VLOOKUP($E95,'NEA Backsheet'!$D$5:$CB$183,N$9,FALSE))="","",(VLOOKUP($E95,'NEA Backsheet'!$D$5:$CB$183,N$9,FALSE))),"")</f>
        <v>4574.9717271776044</v>
      </c>
      <c r="O95" s="130">
        <f ca="1">IFERROR(IF((VLOOKUP($E95,'NEA Backsheet'!$D$5:$CB$183,O$9,FALSE))="","",(VLOOKUP($E95,'NEA Backsheet'!$D$5:$CB$183,O$9,FALSE))),"")</f>
        <v>6555.8141001770837</v>
      </c>
      <c r="P95" s="134">
        <f ca="1">IFERROR(IF((VLOOKUP($E95,'NEA Backsheet'!$D$5:$CB$183,P$9,FALSE))="","",(VLOOKUP($E95,'NEA Backsheet'!$D$5:$CB$183,P$9,FALSE))),"")</f>
        <v>6687.7188993806922</v>
      </c>
      <c r="Q95" s="131">
        <f ca="1">IFERROR(IF((VLOOKUP($E95,'NEA Backsheet'!$D$5:$CB$183,Q$9,FALSE))="","",(VLOOKUP($E95,'NEA Backsheet'!$D$5:$CB$183,Q$9,FALSE))),"")</f>
        <v>6775.7389774510702</v>
      </c>
      <c r="R95" s="133">
        <f ca="1">IFERROR(IF((VLOOKUP($E95,'NEA Backsheet'!$D$5:$CB$183,R$9,FALSE))="","",(VLOOKUP($E95,'NEA Backsheet'!$D$5:$CB$183,R$9,FALSE))),"")</f>
        <v>7111.6824004822047</v>
      </c>
    </row>
    <row r="96" spans="1:18" ht="15" customHeight="1" x14ac:dyDescent="0.3">
      <c r="A96" s="60">
        <v>83</v>
      </c>
      <c r="B96" s="101" t="str">
        <f ca="1">IFERROR(IF((VLOOKUP($E96,'Org List'!$AJ$10:$AL$188,3,FALSE))="","",(VLOOKUP($E96,'Org List'!$AJ$10:$AL$188,3,FALSE))),"")</f>
        <v>Midlands and East of England Commissioning Region</v>
      </c>
      <c r="C96" s="102" t="str">
        <f ca="1">IFERROR(IF((VLOOKUP($E96,'Org List'!$AO$10:$AQ$188,3,FALSE))="","",(VLOOKUP($E96,'Org List'!$AO$10:$AQ$188,3,FALSE))),"")</f>
        <v>West Midlands Region</v>
      </c>
      <c r="D96" s="123" t="str">
        <f ca="1">IFERROR(IF((VLOOKUP($E96,'Org List'!$AT$10:$AV$188,3,FALSE))="","",(VLOOKUP($E96,'Org List'!$AT$10:$AV$188,3,FALSE))),"")</f>
        <v>NHS England Midlands And East (West Midlands)</v>
      </c>
      <c r="E96" s="101" t="str">
        <f t="shared" ca="1" si="2"/>
        <v>E06000019</v>
      </c>
      <c r="F96" s="103" t="str">
        <f ca="1">IF(E96="","",VLOOKUP(E96,'Org List'!$J$9:$K$488,2,0))</f>
        <v>Herefordshire, County of</v>
      </c>
      <c r="G96" s="130">
        <f ca="1">IFERROR(IF((VLOOKUP($E96,'NEA Backsheet'!$D$5:$CB$183,G$9,FALSE))="","",(VLOOKUP($E96,'NEA Backsheet'!$D$5:$CB$183,G$9,FALSE))),"")</f>
        <v>1466.8762352493259</v>
      </c>
      <c r="H96" s="131">
        <f ca="1">IFERROR(IF((VLOOKUP($E96,'NEA Backsheet'!$D$5:$CB$183,H$9,FALSE))="","",(VLOOKUP($E96,'NEA Backsheet'!$D$5:$CB$183,H$9,FALSE))),"")</f>
        <v>1488.9717169098535</v>
      </c>
      <c r="I96" s="131">
        <f ca="1">IFERROR(IF((VLOOKUP($E96,'NEA Backsheet'!$D$5:$CB$183,I$9,FALSE))="","",(VLOOKUP($E96,'NEA Backsheet'!$D$5:$CB$183,I$9,FALSE))),"")</f>
        <v>1369.2421780593777</v>
      </c>
      <c r="J96" s="132">
        <f ca="1">IFERROR(IF((VLOOKUP($E96,'NEA Backsheet'!$D$5:$CB$183,J$9,FALSE))="","",(VLOOKUP($E96,'NEA Backsheet'!$D$5:$CB$183,J$9,FALSE))),"")</f>
        <v>1414.3499875128521</v>
      </c>
      <c r="K96" s="130">
        <f ca="1">IFERROR(IF((VLOOKUP($E96,'NEA Backsheet'!$D$5:$CB$183,K$9,FALSE))="","",(VLOOKUP($E96,'NEA Backsheet'!$D$5:$CB$183,K$9,FALSE))),"")</f>
        <v>3347.6041230128476</v>
      </c>
      <c r="L96" s="131">
        <f ca="1">IFERROR(IF((VLOOKUP($E96,'NEA Backsheet'!$D$5:$CB$183,L$9,FALSE))="","",(VLOOKUP($E96,'NEA Backsheet'!$D$5:$CB$183,L$9,FALSE))),"")</f>
        <v>3492.1480490311424</v>
      </c>
      <c r="M96" s="131">
        <f ca="1">IFERROR(IF((VLOOKUP($E96,'NEA Backsheet'!$D$5:$CB$183,M$9,FALSE))="","",(VLOOKUP($E96,'NEA Backsheet'!$D$5:$CB$183,M$9,FALSE))),"")</f>
        <v>3580.939520835952</v>
      </c>
      <c r="N96" s="133">
        <f ca="1">IFERROR(IF((VLOOKUP($E96,'NEA Backsheet'!$D$5:$CB$183,N$9,FALSE))="","",(VLOOKUP($E96,'NEA Backsheet'!$D$5:$CB$183,N$9,FALSE))),"")</f>
        <v>3450.2464783587307</v>
      </c>
      <c r="O96" s="130">
        <f ca="1">IFERROR(IF((VLOOKUP($E96,'NEA Backsheet'!$D$5:$CB$183,O$9,FALSE))="","",(VLOOKUP($E96,'NEA Backsheet'!$D$5:$CB$183,O$9,FALSE))),"")</f>
        <v>4814.4803582621735</v>
      </c>
      <c r="P96" s="134">
        <f ca="1">IFERROR(IF((VLOOKUP($E96,'NEA Backsheet'!$D$5:$CB$183,P$9,FALSE))="","",(VLOOKUP($E96,'NEA Backsheet'!$D$5:$CB$183,P$9,FALSE))),"")</f>
        <v>4981.1197659409954</v>
      </c>
      <c r="Q96" s="131">
        <f ca="1">IFERROR(IF((VLOOKUP($E96,'NEA Backsheet'!$D$5:$CB$183,Q$9,FALSE))="","",(VLOOKUP($E96,'NEA Backsheet'!$D$5:$CB$183,Q$9,FALSE))),"")</f>
        <v>4950.1816988953296</v>
      </c>
      <c r="R96" s="133">
        <f ca="1">IFERROR(IF((VLOOKUP($E96,'NEA Backsheet'!$D$5:$CB$183,R$9,FALSE))="","",(VLOOKUP($E96,'NEA Backsheet'!$D$5:$CB$183,R$9,FALSE))),"")</f>
        <v>4864.596465871583</v>
      </c>
    </row>
    <row r="97" spans="1:18" ht="15" customHeight="1" x14ac:dyDescent="0.3">
      <c r="A97" s="60">
        <v>84</v>
      </c>
      <c r="B97" s="101" t="str">
        <f ca="1">IFERROR(IF((VLOOKUP($E97,'Org List'!$AJ$10:$AL$188,3,FALSE))="","",(VLOOKUP($E97,'Org List'!$AJ$10:$AL$188,3,FALSE))),"")</f>
        <v>Midlands and East of England Commissioning Region</v>
      </c>
      <c r="C97" s="102" t="str">
        <f ca="1">IFERROR(IF((VLOOKUP($E97,'Org List'!$AO$10:$AQ$188,3,FALSE))="","",(VLOOKUP($E97,'Org List'!$AO$10:$AQ$188,3,FALSE))),"")</f>
        <v>East Region</v>
      </c>
      <c r="D97" s="123" t="str">
        <f ca="1">IFERROR(IF((VLOOKUP($E97,'Org List'!$AT$10:$AV$188,3,FALSE))="","",(VLOOKUP($E97,'Org List'!$AT$10:$AV$188,3,FALSE))),"")</f>
        <v>NHS England Midlands And East (Central Midlands)</v>
      </c>
      <c r="E97" s="101" t="str">
        <f t="shared" ca="1" si="2"/>
        <v>E10000015</v>
      </c>
      <c r="F97" s="103" t="str">
        <f ca="1">IF(E97="","",VLOOKUP(E97,'Org List'!$J$9:$K$488,2,0))</f>
        <v>Hertfordshire</v>
      </c>
      <c r="G97" s="130">
        <f ca="1">IFERROR(IF((VLOOKUP($E97,'NEA Backsheet'!$D$5:$CB$183,G$9,FALSE))="","",(VLOOKUP($E97,'NEA Backsheet'!$D$5:$CB$183,G$9,FALSE))),"")</f>
        <v>8845.4086610960694</v>
      </c>
      <c r="H97" s="131">
        <f ca="1">IFERROR(IF((VLOOKUP($E97,'NEA Backsheet'!$D$5:$CB$183,H$9,FALSE))="","",(VLOOKUP($E97,'NEA Backsheet'!$D$5:$CB$183,H$9,FALSE))),"")</f>
        <v>9118.6000175835652</v>
      </c>
      <c r="I97" s="131">
        <f ca="1">IFERROR(IF((VLOOKUP($E97,'NEA Backsheet'!$D$5:$CB$183,I$9,FALSE))="","",(VLOOKUP($E97,'NEA Backsheet'!$D$5:$CB$183,I$9,FALSE))),"")</f>
        <v>7929.6046995609431</v>
      </c>
      <c r="J97" s="132">
        <f ca="1">IFERROR(IF((VLOOKUP($E97,'NEA Backsheet'!$D$5:$CB$183,J$9,FALSE))="","",(VLOOKUP($E97,'NEA Backsheet'!$D$5:$CB$183,J$9,FALSE))),"")</f>
        <v>9256.9814086876522</v>
      </c>
      <c r="K97" s="130">
        <f ca="1">IFERROR(IF((VLOOKUP($E97,'NEA Backsheet'!$D$5:$CB$183,K$9,FALSE))="","",(VLOOKUP($E97,'NEA Backsheet'!$D$5:$CB$183,K$9,FALSE))),"")</f>
        <v>18716.750021560372</v>
      </c>
      <c r="L97" s="131">
        <f ca="1">IFERROR(IF((VLOOKUP($E97,'NEA Backsheet'!$D$5:$CB$183,L$9,FALSE))="","",(VLOOKUP($E97,'NEA Backsheet'!$D$5:$CB$183,L$9,FALSE))),"")</f>
        <v>19371.424080357901</v>
      </c>
      <c r="M97" s="131">
        <f ca="1">IFERROR(IF((VLOOKUP($E97,'NEA Backsheet'!$D$5:$CB$183,M$9,FALSE))="","",(VLOOKUP($E97,'NEA Backsheet'!$D$5:$CB$183,M$9,FALSE))),"")</f>
        <v>19630.522570505229</v>
      </c>
      <c r="N97" s="133">
        <f ca="1">IFERROR(IF((VLOOKUP($E97,'NEA Backsheet'!$D$5:$CB$183,N$9,FALSE))="","",(VLOOKUP($E97,'NEA Backsheet'!$D$5:$CB$183,N$9,FALSE))),"")</f>
        <v>19473.854121726297</v>
      </c>
      <c r="O97" s="130">
        <f ca="1">IFERROR(IF((VLOOKUP($E97,'NEA Backsheet'!$D$5:$CB$183,O$9,FALSE))="","",(VLOOKUP($E97,'NEA Backsheet'!$D$5:$CB$183,O$9,FALSE))),"")</f>
        <v>27562.158682656442</v>
      </c>
      <c r="P97" s="134">
        <f ca="1">IFERROR(IF((VLOOKUP($E97,'NEA Backsheet'!$D$5:$CB$183,P$9,FALSE))="","",(VLOOKUP($E97,'NEA Backsheet'!$D$5:$CB$183,P$9,FALSE))),"")</f>
        <v>28490.024097941467</v>
      </c>
      <c r="Q97" s="131">
        <f ca="1">IFERROR(IF((VLOOKUP($E97,'NEA Backsheet'!$D$5:$CB$183,Q$9,FALSE))="","",(VLOOKUP($E97,'NEA Backsheet'!$D$5:$CB$183,Q$9,FALSE))),"")</f>
        <v>27560.127270066172</v>
      </c>
      <c r="R97" s="133">
        <f ca="1">IFERROR(IF((VLOOKUP($E97,'NEA Backsheet'!$D$5:$CB$183,R$9,FALSE))="","",(VLOOKUP($E97,'NEA Backsheet'!$D$5:$CB$183,R$9,FALSE))),"")</f>
        <v>28730.835530413948</v>
      </c>
    </row>
    <row r="98" spans="1:18" ht="15" customHeight="1" x14ac:dyDescent="0.3">
      <c r="A98" s="60">
        <v>85</v>
      </c>
      <c r="B98" s="101" t="str">
        <f ca="1">IFERROR(IF((VLOOKUP($E98,'Org List'!$AJ$10:$AL$188,3,FALSE))="","",(VLOOKUP($E98,'Org List'!$AJ$10:$AL$188,3,FALSE))),"")</f>
        <v>London Commissioning Region</v>
      </c>
      <c r="C98" s="102" t="str">
        <f ca="1">IFERROR(IF((VLOOKUP($E98,'Org List'!$AO$10:$AQ$188,3,FALSE))="","",(VLOOKUP($E98,'Org List'!$AO$10:$AQ$188,3,FALSE))),"")</f>
        <v>London Region</v>
      </c>
      <c r="D98" s="123" t="str">
        <f ca="1">IFERROR(IF((VLOOKUP($E98,'Org List'!$AT$10:$AV$188,3,FALSE))="","",(VLOOKUP($E98,'Org List'!$AT$10:$AV$188,3,FALSE))),"")</f>
        <v>NHS England London</v>
      </c>
      <c r="E98" s="101" t="str">
        <f t="shared" ca="1" si="2"/>
        <v>E09000017</v>
      </c>
      <c r="F98" s="103" t="str">
        <f ca="1">IF(E98="","",VLOOKUP(E98,'Org List'!$J$9:$K$488,2,0))</f>
        <v>Hillingdon</v>
      </c>
      <c r="G98" s="130">
        <f ca="1">IFERROR(IF((VLOOKUP($E98,'NEA Backsheet'!$D$5:$CB$183,G$9,FALSE))="","",(VLOOKUP($E98,'NEA Backsheet'!$D$5:$CB$183,G$9,FALSE))),"")</f>
        <v>1876.1814148653748</v>
      </c>
      <c r="H98" s="131">
        <f ca="1">IFERROR(IF((VLOOKUP($E98,'NEA Backsheet'!$D$5:$CB$183,H$9,FALSE))="","",(VLOOKUP($E98,'NEA Backsheet'!$D$5:$CB$183,H$9,FALSE))),"")</f>
        <v>1900.3947105178909</v>
      </c>
      <c r="I98" s="131">
        <f ca="1">IFERROR(IF((VLOOKUP($E98,'NEA Backsheet'!$D$5:$CB$183,I$9,FALSE))="","",(VLOOKUP($E98,'NEA Backsheet'!$D$5:$CB$183,I$9,FALSE))),"")</f>
        <v>1881.9931721849825</v>
      </c>
      <c r="J98" s="132">
        <f ca="1">IFERROR(IF((VLOOKUP($E98,'NEA Backsheet'!$D$5:$CB$183,J$9,FALSE))="","",(VLOOKUP($E98,'NEA Backsheet'!$D$5:$CB$183,J$9,FALSE))),"")</f>
        <v>1975.7170989576698</v>
      </c>
      <c r="K98" s="130">
        <f ca="1">IFERROR(IF((VLOOKUP($E98,'NEA Backsheet'!$D$5:$CB$183,K$9,FALSE))="","",(VLOOKUP($E98,'NEA Backsheet'!$D$5:$CB$183,K$9,FALSE))),"")</f>
        <v>5185.763106778737</v>
      </c>
      <c r="L98" s="131">
        <f ca="1">IFERROR(IF((VLOOKUP($E98,'NEA Backsheet'!$D$5:$CB$183,L$9,FALSE))="","",(VLOOKUP($E98,'NEA Backsheet'!$D$5:$CB$183,L$9,FALSE))),"")</f>
        <v>5280.6921966807658</v>
      </c>
      <c r="M98" s="131">
        <f ca="1">IFERROR(IF((VLOOKUP($E98,'NEA Backsheet'!$D$5:$CB$183,M$9,FALSE))="","",(VLOOKUP($E98,'NEA Backsheet'!$D$5:$CB$183,M$9,FALSE))),"")</f>
        <v>5330.7446937746354</v>
      </c>
      <c r="N98" s="133">
        <f ca="1">IFERROR(IF((VLOOKUP($E98,'NEA Backsheet'!$D$5:$CB$183,N$9,FALSE))="","",(VLOOKUP($E98,'NEA Backsheet'!$D$5:$CB$183,N$9,FALSE))),"")</f>
        <v>5109.4297626230482</v>
      </c>
      <c r="O98" s="130">
        <f ca="1">IFERROR(IF((VLOOKUP($E98,'NEA Backsheet'!$D$5:$CB$183,O$9,FALSE))="","",(VLOOKUP($E98,'NEA Backsheet'!$D$5:$CB$183,O$9,FALSE))),"")</f>
        <v>7061.9445216441118</v>
      </c>
      <c r="P98" s="134">
        <f ca="1">IFERROR(IF((VLOOKUP($E98,'NEA Backsheet'!$D$5:$CB$183,P$9,FALSE))="","",(VLOOKUP($E98,'NEA Backsheet'!$D$5:$CB$183,P$9,FALSE))),"")</f>
        <v>7181.0869071986563</v>
      </c>
      <c r="Q98" s="131">
        <f ca="1">IFERROR(IF((VLOOKUP($E98,'NEA Backsheet'!$D$5:$CB$183,Q$9,FALSE))="","",(VLOOKUP($E98,'NEA Backsheet'!$D$5:$CB$183,Q$9,FALSE))),"")</f>
        <v>7212.7378659596179</v>
      </c>
      <c r="R98" s="133">
        <f ca="1">IFERROR(IF((VLOOKUP($E98,'NEA Backsheet'!$D$5:$CB$183,R$9,FALSE))="","",(VLOOKUP($E98,'NEA Backsheet'!$D$5:$CB$183,R$9,FALSE))),"")</f>
        <v>7085.146861580718</v>
      </c>
    </row>
    <row r="99" spans="1:18" ht="15" customHeight="1" x14ac:dyDescent="0.3">
      <c r="A99" s="60">
        <v>86</v>
      </c>
      <c r="B99" s="101" t="str">
        <f ca="1">IFERROR(IF((VLOOKUP($E99,'Org List'!$AJ$10:$AL$188,3,FALSE))="","",(VLOOKUP($E99,'Org List'!$AJ$10:$AL$188,3,FALSE))),"")</f>
        <v>London Commissioning Region</v>
      </c>
      <c r="C99" s="102" t="str">
        <f ca="1">IFERROR(IF((VLOOKUP($E99,'Org List'!$AO$10:$AQ$188,3,FALSE))="","",(VLOOKUP($E99,'Org List'!$AO$10:$AQ$188,3,FALSE))),"")</f>
        <v>London Region</v>
      </c>
      <c r="D99" s="123" t="str">
        <f ca="1">IFERROR(IF((VLOOKUP($E99,'Org List'!$AT$10:$AV$188,3,FALSE))="","",(VLOOKUP($E99,'Org List'!$AT$10:$AV$188,3,FALSE))),"")</f>
        <v>NHS England London</v>
      </c>
      <c r="E99" s="101" t="str">
        <f t="shared" ca="1" si="2"/>
        <v>E09000018</v>
      </c>
      <c r="F99" s="103" t="str">
        <f ca="1">IF(E99="","",VLOOKUP(E99,'Org List'!$J$9:$K$488,2,0))</f>
        <v>Hounslow</v>
      </c>
      <c r="G99" s="130">
        <f ca="1">IFERROR(IF((VLOOKUP($E99,'NEA Backsheet'!$D$5:$CB$183,G$9,FALSE))="","",(VLOOKUP($E99,'NEA Backsheet'!$D$5:$CB$183,G$9,FALSE))),"")</f>
        <v>3201.1794583547262</v>
      </c>
      <c r="H99" s="131">
        <f ca="1">IFERROR(IF((VLOOKUP($E99,'NEA Backsheet'!$D$5:$CB$183,H$9,FALSE))="","",(VLOOKUP($E99,'NEA Backsheet'!$D$5:$CB$183,H$9,FALSE))),"")</f>
        <v>2916.4935119359843</v>
      </c>
      <c r="I99" s="131">
        <f ca="1">IFERROR(IF((VLOOKUP($E99,'NEA Backsheet'!$D$5:$CB$183,I$9,FALSE))="","",(VLOOKUP($E99,'NEA Backsheet'!$D$5:$CB$183,I$9,FALSE))),"")</f>
        <v>2974.462274435517</v>
      </c>
      <c r="J99" s="132">
        <f ca="1">IFERROR(IF((VLOOKUP($E99,'NEA Backsheet'!$D$5:$CB$183,J$9,FALSE))="","",(VLOOKUP($E99,'NEA Backsheet'!$D$5:$CB$183,J$9,FALSE))),"")</f>
        <v>2902.4374411023973</v>
      </c>
      <c r="K99" s="130">
        <f ca="1">IFERROR(IF((VLOOKUP($E99,'NEA Backsheet'!$D$5:$CB$183,K$9,FALSE))="","",(VLOOKUP($E99,'NEA Backsheet'!$D$5:$CB$183,K$9,FALSE))),"")</f>
        <v>4736.3535176979631</v>
      </c>
      <c r="L99" s="131">
        <f ca="1">IFERROR(IF((VLOOKUP($E99,'NEA Backsheet'!$D$5:$CB$183,L$9,FALSE))="","",(VLOOKUP($E99,'NEA Backsheet'!$D$5:$CB$183,L$9,FALSE))),"")</f>
        <v>4858.6069060809305</v>
      </c>
      <c r="M99" s="131">
        <f ca="1">IFERROR(IF((VLOOKUP($E99,'NEA Backsheet'!$D$5:$CB$183,M$9,FALSE))="","",(VLOOKUP($E99,'NEA Backsheet'!$D$5:$CB$183,M$9,FALSE))),"")</f>
        <v>4794.256319552368</v>
      </c>
      <c r="N99" s="133">
        <f ca="1">IFERROR(IF((VLOOKUP($E99,'NEA Backsheet'!$D$5:$CB$183,N$9,FALSE))="","",(VLOOKUP($E99,'NEA Backsheet'!$D$5:$CB$183,N$9,FALSE))),"")</f>
        <v>4431.6091324872204</v>
      </c>
      <c r="O99" s="130">
        <f ca="1">IFERROR(IF((VLOOKUP($E99,'NEA Backsheet'!$D$5:$CB$183,O$9,FALSE))="","",(VLOOKUP($E99,'NEA Backsheet'!$D$5:$CB$183,O$9,FALSE))),"")</f>
        <v>7937.5329760526893</v>
      </c>
      <c r="P99" s="134">
        <f ca="1">IFERROR(IF((VLOOKUP($E99,'NEA Backsheet'!$D$5:$CB$183,P$9,FALSE))="","",(VLOOKUP($E99,'NEA Backsheet'!$D$5:$CB$183,P$9,FALSE))),"")</f>
        <v>7775.1004180169148</v>
      </c>
      <c r="Q99" s="131">
        <f ca="1">IFERROR(IF((VLOOKUP($E99,'NEA Backsheet'!$D$5:$CB$183,Q$9,FALSE))="","",(VLOOKUP($E99,'NEA Backsheet'!$D$5:$CB$183,Q$9,FALSE))),"")</f>
        <v>7768.7185939878855</v>
      </c>
      <c r="R99" s="133">
        <f ca="1">IFERROR(IF((VLOOKUP($E99,'NEA Backsheet'!$D$5:$CB$183,R$9,FALSE))="","",(VLOOKUP($E99,'NEA Backsheet'!$D$5:$CB$183,R$9,FALSE))),"")</f>
        <v>7334.0465735896178</v>
      </c>
    </row>
    <row r="100" spans="1:18" ht="15" customHeight="1" x14ac:dyDescent="0.3">
      <c r="A100" s="60">
        <v>87</v>
      </c>
      <c r="B100" s="101" t="str">
        <f ca="1">IFERROR(IF((VLOOKUP($E100,'Org List'!$AJ$10:$AL$188,3,FALSE))="","",(VLOOKUP($E100,'Org List'!$AJ$10:$AL$188,3,FALSE))),"")</f>
        <v>South East England Commissioning Region</v>
      </c>
      <c r="C100" s="102" t="str">
        <f ca="1">IFERROR(IF((VLOOKUP($E100,'Org List'!$AO$10:$AQ$188,3,FALSE))="","",(VLOOKUP($E100,'Org List'!$AO$10:$AQ$188,3,FALSE))),"")</f>
        <v>South East Region</v>
      </c>
      <c r="D100" s="123" t="str">
        <f ca="1">IFERROR(IF((VLOOKUP($E100,'Org List'!$AT$10:$AV$188,3,FALSE))="","",(VLOOKUP($E100,'Org List'!$AT$10:$AV$188,3,FALSE))),"")</f>
        <v>NHS England South East (Hampshire, Isle of Wight and Thames Valley)</v>
      </c>
      <c r="E100" s="101" t="str">
        <f t="shared" ca="1" si="2"/>
        <v>E06000046</v>
      </c>
      <c r="F100" s="103" t="str">
        <f ca="1">IF(E100="","",VLOOKUP(E100,'Org List'!$J$9:$K$488,2,0))</f>
        <v>Isle of Wight</v>
      </c>
      <c r="G100" s="130">
        <f ca="1">IFERROR(IF((VLOOKUP($E100,'NEA Backsheet'!$D$5:$CB$183,G$9,FALSE))="","",(VLOOKUP($E100,'NEA Backsheet'!$D$5:$CB$183,G$9,FALSE))),"")</f>
        <v>661.99999999999989</v>
      </c>
      <c r="H100" s="131">
        <f ca="1">IFERROR(IF((VLOOKUP($E100,'NEA Backsheet'!$D$5:$CB$183,H$9,FALSE))="","",(VLOOKUP($E100,'NEA Backsheet'!$D$5:$CB$183,H$9,FALSE))),"")</f>
        <v>674.99999999999989</v>
      </c>
      <c r="I100" s="131">
        <f ca="1">IFERROR(IF((VLOOKUP($E100,'NEA Backsheet'!$D$5:$CB$183,I$9,FALSE))="","",(VLOOKUP($E100,'NEA Backsheet'!$D$5:$CB$183,I$9,FALSE))),"")</f>
        <v>501.99999999999989</v>
      </c>
      <c r="J100" s="132">
        <f ca="1">IFERROR(IF((VLOOKUP($E100,'NEA Backsheet'!$D$5:$CB$183,J$9,FALSE))="","",(VLOOKUP($E100,'NEA Backsheet'!$D$5:$CB$183,J$9,FALSE))),"")</f>
        <v>622.99999999999989</v>
      </c>
      <c r="K100" s="130">
        <f ca="1">IFERROR(IF((VLOOKUP($E100,'NEA Backsheet'!$D$5:$CB$183,K$9,FALSE))="","",(VLOOKUP($E100,'NEA Backsheet'!$D$5:$CB$183,K$9,FALSE))),"")</f>
        <v>2580.9999999999995</v>
      </c>
      <c r="L100" s="131">
        <f ca="1">IFERROR(IF((VLOOKUP($E100,'NEA Backsheet'!$D$5:$CB$183,L$9,FALSE))="","",(VLOOKUP($E100,'NEA Backsheet'!$D$5:$CB$183,L$9,FALSE))),"")</f>
        <v>2859.9999999999995</v>
      </c>
      <c r="M100" s="131">
        <f ca="1">IFERROR(IF((VLOOKUP($E100,'NEA Backsheet'!$D$5:$CB$183,M$9,FALSE))="","",(VLOOKUP($E100,'NEA Backsheet'!$D$5:$CB$183,M$9,FALSE))),"")</f>
        <v>2851.9999999999995</v>
      </c>
      <c r="N100" s="133">
        <f ca="1">IFERROR(IF((VLOOKUP($E100,'NEA Backsheet'!$D$5:$CB$183,N$9,FALSE))="","",(VLOOKUP($E100,'NEA Backsheet'!$D$5:$CB$183,N$9,FALSE))),"")</f>
        <v>2662.9999999999995</v>
      </c>
      <c r="O100" s="130">
        <f ca="1">IFERROR(IF((VLOOKUP($E100,'NEA Backsheet'!$D$5:$CB$183,O$9,FALSE))="","",(VLOOKUP($E100,'NEA Backsheet'!$D$5:$CB$183,O$9,FALSE))),"")</f>
        <v>3242.9999999999995</v>
      </c>
      <c r="P100" s="134">
        <f ca="1">IFERROR(IF((VLOOKUP($E100,'NEA Backsheet'!$D$5:$CB$183,P$9,FALSE))="","",(VLOOKUP($E100,'NEA Backsheet'!$D$5:$CB$183,P$9,FALSE))),"")</f>
        <v>3534.9999999999995</v>
      </c>
      <c r="Q100" s="131">
        <f ca="1">IFERROR(IF((VLOOKUP($E100,'NEA Backsheet'!$D$5:$CB$183,Q$9,FALSE))="","",(VLOOKUP($E100,'NEA Backsheet'!$D$5:$CB$183,Q$9,FALSE))),"")</f>
        <v>3353.9999999999995</v>
      </c>
      <c r="R100" s="133">
        <f ca="1">IFERROR(IF((VLOOKUP($E100,'NEA Backsheet'!$D$5:$CB$183,R$9,FALSE))="","",(VLOOKUP($E100,'NEA Backsheet'!$D$5:$CB$183,R$9,FALSE))),"")</f>
        <v>3285.9999999999995</v>
      </c>
    </row>
    <row r="101" spans="1:18" ht="15" customHeight="1" x14ac:dyDescent="0.3">
      <c r="A101" s="60">
        <v>88</v>
      </c>
      <c r="B101" s="101" t="str">
        <f ca="1">IFERROR(IF((VLOOKUP($E101,'Org List'!$AJ$10:$AL$188,3,FALSE))="","",(VLOOKUP($E101,'Org List'!$AJ$10:$AL$188,3,FALSE))),"")</f>
        <v>London Commissioning Region</v>
      </c>
      <c r="C101" s="102" t="str">
        <f ca="1">IFERROR(IF((VLOOKUP($E101,'Org List'!$AO$10:$AQ$188,3,FALSE))="","",(VLOOKUP($E101,'Org List'!$AO$10:$AQ$188,3,FALSE))),"")</f>
        <v>London Region</v>
      </c>
      <c r="D101" s="123" t="str">
        <f ca="1">IFERROR(IF((VLOOKUP($E101,'Org List'!$AT$10:$AV$188,3,FALSE))="","",(VLOOKUP($E101,'Org List'!$AT$10:$AV$188,3,FALSE))),"")</f>
        <v>NHS England London</v>
      </c>
      <c r="E101" s="101" t="str">
        <f t="shared" ca="1" si="2"/>
        <v>E09000019</v>
      </c>
      <c r="F101" s="103" t="str">
        <f ca="1">IF(E101="","",VLOOKUP(E101,'Org List'!$J$9:$K$488,2,0))</f>
        <v>Islington</v>
      </c>
      <c r="G101" s="130">
        <f ca="1">IFERROR(IF((VLOOKUP($E101,'NEA Backsheet'!$D$5:$CB$183,G$9,FALSE))="","",(VLOOKUP($E101,'NEA Backsheet'!$D$5:$CB$183,G$9,FALSE))),"")</f>
        <v>1514.0797016728072</v>
      </c>
      <c r="H101" s="131">
        <f ca="1">IFERROR(IF((VLOOKUP($E101,'NEA Backsheet'!$D$5:$CB$183,H$9,FALSE))="","",(VLOOKUP($E101,'NEA Backsheet'!$D$5:$CB$183,H$9,FALSE))),"")</f>
        <v>1551.1166297501368</v>
      </c>
      <c r="I101" s="131">
        <f ca="1">IFERROR(IF((VLOOKUP($E101,'NEA Backsheet'!$D$5:$CB$183,I$9,FALSE))="","",(VLOOKUP($E101,'NEA Backsheet'!$D$5:$CB$183,I$9,FALSE))),"")</f>
        <v>1494.2106019473022</v>
      </c>
      <c r="J101" s="132">
        <f ca="1">IFERROR(IF((VLOOKUP($E101,'NEA Backsheet'!$D$5:$CB$183,J$9,FALSE))="","",(VLOOKUP($E101,'NEA Backsheet'!$D$5:$CB$183,J$9,FALSE))),"")</f>
        <v>1692.1437040508599</v>
      </c>
      <c r="K101" s="130">
        <f ca="1">IFERROR(IF((VLOOKUP($E101,'NEA Backsheet'!$D$5:$CB$183,K$9,FALSE))="","",(VLOOKUP($E101,'NEA Backsheet'!$D$5:$CB$183,K$9,FALSE))),"")</f>
        <v>3350.1496328064513</v>
      </c>
      <c r="L101" s="131">
        <f ca="1">IFERROR(IF((VLOOKUP($E101,'NEA Backsheet'!$D$5:$CB$183,L$9,FALSE))="","",(VLOOKUP($E101,'NEA Backsheet'!$D$5:$CB$183,L$9,FALSE))),"")</f>
        <v>3481.7626637246613</v>
      </c>
      <c r="M101" s="131">
        <f ca="1">IFERROR(IF((VLOOKUP($E101,'NEA Backsheet'!$D$5:$CB$183,M$9,FALSE))="","",(VLOOKUP($E101,'NEA Backsheet'!$D$5:$CB$183,M$9,FALSE))),"")</f>
        <v>3351.8856512211246</v>
      </c>
      <c r="N101" s="133">
        <f ca="1">IFERROR(IF((VLOOKUP($E101,'NEA Backsheet'!$D$5:$CB$183,N$9,FALSE))="","",(VLOOKUP($E101,'NEA Backsheet'!$D$5:$CB$183,N$9,FALSE))),"")</f>
        <v>3263.1001557981699</v>
      </c>
      <c r="O101" s="130">
        <f ca="1">IFERROR(IF((VLOOKUP($E101,'NEA Backsheet'!$D$5:$CB$183,O$9,FALSE))="","",(VLOOKUP($E101,'NEA Backsheet'!$D$5:$CB$183,O$9,FALSE))),"")</f>
        <v>4864.2293344792588</v>
      </c>
      <c r="P101" s="134">
        <f ca="1">IFERROR(IF((VLOOKUP($E101,'NEA Backsheet'!$D$5:$CB$183,P$9,FALSE))="","",(VLOOKUP($E101,'NEA Backsheet'!$D$5:$CB$183,P$9,FALSE))),"")</f>
        <v>5032.879293474798</v>
      </c>
      <c r="Q101" s="131">
        <f ca="1">IFERROR(IF((VLOOKUP($E101,'NEA Backsheet'!$D$5:$CB$183,Q$9,FALSE))="","",(VLOOKUP($E101,'NEA Backsheet'!$D$5:$CB$183,Q$9,FALSE))),"")</f>
        <v>4846.0962531684272</v>
      </c>
      <c r="R101" s="133">
        <f ca="1">IFERROR(IF((VLOOKUP($E101,'NEA Backsheet'!$D$5:$CB$183,R$9,FALSE))="","",(VLOOKUP($E101,'NEA Backsheet'!$D$5:$CB$183,R$9,FALSE))),"")</f>
        <v>4955.2438598490298</v>
      </c>
    </row>
    <row r="102" spans="1:18" ht="15" customHeight="1" x14ac:dyDescent="0.3">
      <c r="A102" s="60">
        <v>89</v>
      </c>
      <c r="B102" s="101" t="str">
        <f ca="1">IFERROR(IF((VLOOKUP($E102,'Org List'!$AJ$10:$AL$188,3,FALSE))="","",(VLOOKUP($E102,'Org List'!$AJ$10:$AL$188,3,FALSE))),"")</f>
        <v>London Commissioning Region</v>
      </c>
      <c r="C102" s="102" t="str">
        <f ca="1">IFERROR(IF((VLOOKUP($E102,'Org List'!$AO$10:$AQ$188,3,FALSE))="","",(VLOOKUP($E102,'Org List'!$AO$10:$AQ$188,3,FALSE))),"")</f>
        <v>London Region</v>
      </c>
      <c r="D102" s="123" t="str">
        <f ca="1">IFERROR(IF((VLOOKUP($E102,'Org List'!$AT$10:$AV$188,3,FALSE))="","",(VLOOKUP($E102,'Org List'!$AT$10:$AV$188,3,FALSE))),"")</f>
        <v>NHS England London</v>
      </c>
      <c r="E102" s="101" t="str">
        <f t="shared" ca="1" si="2"/>
        <v>E09000020</v>
      </c>
      <c r="F102" s="103" t="str">
        <f ca="1">IF(E102="","",VLOOKUP(E102,'Org List'!$J$9:$K$488,2,0))</f>
        <v>Kensington and Chelsea</v>
      </c>
      <c r="G102" s="130">
        <f ca="1">IFERROR(IF((VLOOKUP($E102,'NEA Backsheet'!$D$5:$CB$183,G$9,FALSE))="","",(VLOOKUP($E102,'NEA Backsheet'!$D$5:$CB$183,G$9,FALSE))),"")</f>
        <v>788.75709151522938</v>
      </c>
      <c r="H102" s="131">
        <f ca="1">IFERROR(IF((VLOOKUP($E102,'NEA Backsheet'!$D$5:$CB$183,H$9,FALSE))="","",(VLOOKUP($E102,'NEA Backsheet'!$D$5:$CB$183,H$9,FALSE))),"")</f>
        <v>793.09352300818841</v>
      </c>
      <c r="I102" s="131">
        <f ca="1">IFERROR(IF((VLOOKUP($E102,'NEA Backsheet'!$D$5:$CB$183,I$9,FALSE))="","",(VLOOKUP($E102,'NEA Backsheet'!$D$5:$CB$183,I$9,FALSE))),"")</f>
        <v>761.06538942081966</v>
      </c>
      <c r="J102" s="132">
        <f ca="1">IFERROR(IF((VLOOKUP($E102,'NEA Backsheet'!$D$5:$CB$183,J$9,FALSE))="","",(VLOOKUP($E102,'NEA Backsheet'!$D$5:$CB$183,J$9,FALSE))),"")</f>
        <v>836.39906270280085</v>
      </c>
      <c r="K102" s="130">
        <f ca="1">IFERROR(IF((VLOOKUP($E102,'NEA Backsheet'!$D$5:$CB$183,K$9,FALSE))="","",(VLOOKUP($E102,'NEA Backsheet'!$D$5:$CB$183,K$9,FALSE))),"")</f>
        <v>2047.1019000480526</v>
      </c>
      <c r="L102" s="131">
        <f ca="1">IFERROR(IF((VLOOKUP($E102,'NEA Backsheet'!$D$5:$CB$183,L$9,FALSE))="","",(VLOOKUP($E102,'NEA Backsheet'!$D$5:$CB$183,L$9,FALSE))),"")</f>
        <v>2115.4184024387546</v>
      </c>
      <c r="M102" s="131">
        <f ca="1">IFERROR(IF((VLOOKUP($E102,'NEA Backsheet'!$D$5:$CB$183,M$9,FALSE))="","",(VLOOKUP($E102,'NEA Backsheet'!$D$5:$CB$183,M$9,FALSE))),"")</f>
        <v>2046.8020829650873</v>
      </c>
      <c r="N102" s="133">
        <f ca="1">IFERROR(IF((VLOOKUP($E102,'NEA Backsheet'!$D$5:$CB$183,N$9,FALSE))="","",(VLOOKUP($E102,'NEA Backsheet'!$D$5:$CB$183,N$9,FALSE))),"")</f>
        <v>1994.1919160171901</v>
      </c>
      <c r="O102" s="130">
        <f ca="1">IFERROR(IF((VLOOKUP($E102,'NEA Backsheet'!$D$5:$CB$183,O$9,FALSE))="","",(VLOOKUP($E102,'NEA Backsheet'!$D$5:$CB$183,O$9,FALSE))),"")</f>
        <v>2835.858991563282</v>
      </c>
      <c r="P102" s="134">
        <f ca="1">IFERROR(IF((VLOOKUP($E102,'NEA Backsheet'!$D$5:$CB$183,P$9,FALSE))="","",(VLOOKUP($E102,'NEA Backsheet'!$D$5:$CB$183,P$9,FALSE))),"")</f>
        <v>2908.5119254469428</v>
      </c>
      <c r="Q102" s="131">
        <f ca="1">IFERROR(IF((VLOOKUP($E102,'NEA Backsheet'!$D$5:$CB$183,Q$9,FALSE))="","",(VLOOKUP($E102,'NEA Backsheet'!$D$5:$CB$183,Q$9,FALSE))),"")</f>
        <v>2807.8674723859067</v>
      </c>
      <c r="R102" s="133">
        <f ca="1">IFERROR(IF((VLOOKUP($E102,'NEA Backsheet'!$D$5:$CB$183,R$9,FALSE))="","",(VLOOKUP($E102,'NEA Backsheet'!$D$5:$CB$183,R$9,FALSE))),"")</f>
        <v>2830.5909787199907</v>
      </c>
    </row>
    <row r="103" spans="1:18" ht="15" customHeight="1" x14ac:dyDescent="0.3">
      <c r="A103" s="60">
        <v>90</v>
      </c>
      <c r="B103" s="101" t="str">
        <f ca="1">IFERROR(IF((VLOOKUP($E103,'Org List'!$AJ$10:$AL$188,3,FALSE))="","",(VLOOKUP($E103,'Org List'!$AJ$10:$AL$188,3,FALSE))),"")</f>
        <v>South East England Commissioning Region</v>
      </c>
      <c r="C103" s="102" t="str">
        <f ca="1">IFERROR(IF((VLOOKUP($E103,'Org List'!$AO$10:$AQ$188,3,FALSE))="","",(VLOOKUP($E103,'Org List'!$AO$10:$AQ$188,3,FALSE))),"")</f>
        <v>South East Region</v>
      </c>
      <c r="D103" s="123" t="str">
        <f ca="1">IFERROR(IF((VLOOKUP($E103,'Org List'!$AT$10:$AV$188,3,FALSE))="","",(VLOOKUP($E103,'Org List'!$AT$10:$AV$188,3,FALSE))),"")</f>
        <v>NHS England South East (Kent, Surrey and Sussex)</v>
      </c>
      <c r="E103" s="101" t="str">
        <f t="shared" ca="1" si="2"/>
        <v>E10000016</v>
      </c>
      <c r="F103" s="103" t="str">
        <f ca="1">IF(E103="","",VLOOKUP(E103,'Org List'!$J$9:$K$488,2,0))</f>
        <v>Kent</v>
      </c>
      <c r="G103" s="130">
        <f ca="1">IFERROR(IF((VLOOKUP($E103,'NEA Backsheet'!$D$5:$CB$183,G$9,FALSE))="","",(VLOOKUP($E103,'NEA Backsheet'!$D$5:$CB$183,G$9,FALSE))),"")</f>
        <v>15234.923723770378</v>
      </c>
      <c r="H103" s="131">
        <f ca="1">IFERROR(IF((VLOOKUP($E103,'NEA Backsheet'!$D$5:$CB$183,H$9,FALSE))="","",(VLOOKUP($E103,'NEA Backsheet'!$D$5:$CB$183,H$9,FALSE))),"")</f>
        <v>15869.668547852973</v>
      </c>
      <c r="I103" s="131">
        <f ca="1">IFERROR(IF((VLOOKUP($E103,'NEA Backsheet'!$D$5:$CB$183,I$9,FALSE))="","",(VLOOKUP($E103,'NEA Backsheet'!$D$5:$CB$183,I$9,FALSE))),"")</f>
        <v>15420.965446251463</v>
      </c>
      <c r="J103" s="132">
        <f ca="1">IFERROR(IF((VLOOKUP($E103,'NEA Backsheet'!$D$5:$CB$183,J$9,FALSE))="","",(VLOOKUP($E103,'NEA Backsheet'!$D$5:$CB$183,J$9,FALSE))),"")</f>
        <v>16152.624811234135</v>
      </c>
      <c r="K103" s="130">
        <f ca="1">IFERROR(IF((VLOOKUP($E103,'NEA Backsheet'!$D$5:$CB$183,K$9,FALSE))="","",(VLOOKUP($E103,'NEA Backsheet'!$D$5:$CB$183,K$9,FALSE))),"")</f>
        <v>24595.334845521811</v>
      </c>
      <c r="L103" s="131">
        <f ca="1">IFERROR(IF((VLOOKUP($E103,'NEA Backsheet'!$D$5:$CB$183,L$9,FALSE))="","",(VLOOKUP($E103,'NEA Backsheet'!$D$5:$CB$183,L$9,FALSE))),"")</f>
        <v>25721.231367304143</v>
      </c>
      <c r="M103" s="131">
        <f ca="1">IFERROR(IF((VLOOKUP($E103,'NEA Backsheet'!$D$5:$CB$183,M$9,FALSE))="","",(VLOOKUP($E103,'NEA Backsheet'!$D$5:$CB$183,M$9,FALSE))),"")</f>
        <v>26236.098099206589</v>
      </c>
      <c r="N103" s="133">
        <f ca="1">IFERROR(IF((VLOOKUP($E103,'NEA Backsheet'!$D$5:$CB$183,N$9,FALSE))="","",(VLOOKUP($E103,'NEA Backsheet'!$D$5:$CB$183,N$9,FALSE))),"")</f>
        <v>26012.818691905155</v>
      </c>
      <c r="O103" s="130">
        <f ca="1">IFERROR(IF((VLOOKUP($E103,'NEA Backsheet'!$D$5:$CB$183,O$9,FALSE))="","",(VLOOKUP($E103,'NEA Backsheet'!$D$5:$CB$183,O$9,FALSE))),"")</f>
        <v>39830.258569292186</v>
      </c>
      <c r="P103" s="134">
        <f ca="1">IFERROR(IF((VLOOKUP($E103,'NEA Backsheet'!$D$5:$CB$183,P$9,FALSE))="","",(VLOOKUP($E103,'NEA Backsheet'!$D$5:$CB$183,P$9,FALSE))),"")</f>
        <v>41590.899915157119</v>
      </c>
      <c r="Q103" s="131">
        <f ca="1">IFERROR(IF((VLOOKUP($E103,'NEA Backsheet'!$D$5:$CB$183,Q$9,FALSE))="","",(VLOOKUP($E103,'NEA Backsheet'!$D$5:$CB$183,Q$9,FALSE))),"")</f>
        <v>41657.063545458048</v>
      </c>
      <c r="R103" s="133">
        <f ca="1">IFERROR(IF((VLOOKUP($E103,'NEA Backsheet'!$D$5:$CB$183,R$9,FALSE))="","",(VLOOKUP($E103,'NEA Backsheet'!$D$5:$CB$183,R$9,FALSE))),"")</f>
        <v>42165.443503139293</v>
      </c>
    </row>
    <row r="104" spans="1:18" ht="15" customHeight="1" x14ac:dyDescent="0.3">
      <c r="A104" s="60">
        <v>91</v>
      </c>
      <c r="B104" s="101" t="str">
        <f ca="1">IFERROR(IF((VLOOKUP($E104,'Org List'!$AJ$10:$AL$188,3,FALSE))="","",(VLOOKUP($E104,'Org List'!$AJ$10:$AL$188,3,FALSE))),"")</f>
        <v>North of England Commissioning Region</v>
      </c>
      <c r="C104" s="102" t="str">
        <f ca="1">IFERROR(IF((VLOOKUP($E104,'Org List'!$AO$10:$AQ$188,3,FALSE))="","",(VLOOKUP($E104,'Org List'!$AO$10:$AQ$188,3,FALSE))),"")</f>
        <v>Yorkshire and The Humber Region</v>
      </c>
      <c r="D104" s="123" t="str">
        <f ca="1">IFERROR(IF((VLOOKUP($E104,'Org List'!$AT$10:$AV$188,3,FALSE))="","",(VLOOKUP($E104,'Org List'!$AT$10:$AV$188,3,FALSE))),"")</f>
        <v>NHS England North (Yorkshire And Humber)</v>
      </c>
      <c r="E104" s="101" t="str">
        <f t="shared" ca="1" si="2"/>
        <v>E06000010</v>
      </c>
      <c r="F104" s="103" t="str">
        <f ca="1">IF(E104="","",VLOOKUP(E104,'Org List'!$J$9:$K$488,2,0))</f>
        <v>Kingston upon Hull, City of</v>
      </c>
      <c r="G104" s="130">
        <f ca="1">IFERROR(IF((VLOOKUP($E104,'NEA Backsheet'!$D$5:$CB$183,G$9,FALSE))="","",(VLOOKUP($E104,'NEA Backsheet'!$D$5:$CB$183,G$9,FALSE))),"")</f>
        <v>1575.5700922671163</v>
      </c>
      <c r="H104" s="131">
        <f ca="1">IFERROR(IF((VLOOKUP($E104,'NEA Backsheet'!$D$5:$CB$183,H$9,FALSE))="","",(VLOOKUP($E104,'NEA Backsheet'!$D$5:$CB$183,H$9,FALSE))),"")</f>
        <v>1586.9196812280088</v>
      </c>
      <c r="I104" s="131">
        <f ca="1">IFERROR(IF((VLOOKUP($E104,'NEA Backsheet'!$D$5:$CB$183,I$9,FALSE))="","",(VLOOKUP($E104,'NEA Backsheet'!$D$5:$CB$183,I$9,FALSE))),"")</f>
        <v>1338.0208048816476</v>
      </c>
      <c r="J104" s="132">
        <f ca="1">IFERROR(IF((VLOOKUP($E104,'NEA Backsheet'!$D$5:$CB$183,J$9,FALSE))="","",(VLOOKUP($E104,'NEA Backsheet'!$D$5:$CB$183,J$9,FALSE))),"")</f>
        <v>1667.7748977414249</v>
      </c>
      <c r="K104" s="130">
        <f ca="1">IFERROR(IF((VLOOKUP($E104,'NEA Backsheet'!$D$5:$CB$183,K$9,FALSE))="","",(VLOOKUP($E104,'NEA Backsheet'!$D$5:$CB$183,K$9,FALSE))),"")</f>
        <v>4985.3328745162853</v>
      </c>
      <c r="L104" s="131">
        <f ca="1">IFERROR(IF((VLOOKUP($E104,'NEA Backsheet'!$D$5:$CB$183,L$9,FALSE))="","",(VLOOKUP($E104,'NEA Backsheet'!$D$5:$CB$183,L$9,FALSE))),"")</f>
        <v>5301.2492573546215</v>
      </c>
      <c r="M104" s="131">
        <f ca="1">IFERROR(IF((VLOOKUP($E104,'NEA Backsheet'!$D$5:$CB$183,M$9,FALSE))="","",(VLOOKUP($E104,'NEA Backsheet'!$D$5:$CB$183,M$9,FALSE))),"")</f>
        <v>5248.5015840622418</v>
      </c>
      <c r="N104" s="133">
        <f ca="1">IFERROR(IF((VLOOKUP($E104,'NEA Backsheet'!$D$5:$CB$183,N$9,FALSE))="","",(VLOOKUP($E104,'NEA Backsheet'!$D$5:$CB$183,N$9,FALSE))),"")</f>
        <v>5127.2235380543198</v>
      </c>
      <c r="O104" s="130">
        <f ca="1">IFERROR(IF((VLOOKUP($E104,'NEA Backsheet'!$D$5:$CB$183,O$9,FALSE))="","",(VLOOKUP($E104,'NEA Backsheet'!$D$5:$CB$183,O$9,FALSE))),"")</f>
        <v>6560.902966783402</v>
      </c>
      <c r="P104" s="134">
        <f ca="1">IFERROR(IF((VLOOKUP($E104,'NEA Backsheet'!$D$5:$CB$183,P$9,FALSE))="","",(VLOOKUP($E104,'NEA Backsheet'!$D$5:$CB$183,P$9,FALSE))),"")</f>
        <v>6888.1689385826303</v>
      </c>
      <c r="Q104" s="131">
        <f ca="1">IFERROR(IF((VLOOKUP($E104,'NEA Backsheet'!$D$5:$CB$183,Q$9,FALSE))="","",(VLOOKUP($E104,'NEA Backsheet'!$D$5:$CB$183,Q$9,FALSE))),"")</f>
        <v>6586.5223889438894</v>
      </c>
      <c r="R104" s="133">
        <f ca="1">IFERROR(IF((VLOOKUP($E104,'NEA Backsheet'!$D$5:$CB$183,R$9,FALSE))="","",(VLOOKUP($E104,'NEA Backsheet'!$D$5:$CB$183,R$9,FALSE))),"")</f>
        <v>6794.9984357957446</v>
      </c>
    </row>
    <row r="105" spans="1:18" ht="15" customHeight="1" x14ac:dyDescent="0.3">
      <c r="A105" s="60">
        <v>92</v>
      </c>
      <c r="B105" s="101" t="str">
        <f ca="1">IFERROR(IF((VLOOKUP($E105,'Org List'!$AJ$10:$AL$188,3,FALSE))="","",(VLOOKUP($E105,'Org List'!$AJ$10:$AL$188,3,FALSE))),"")</f>
        <v>London Commissioning Region</v>
      </c>
      <c r="C105" s="102" t="str">
        <f ca="1">IFERROR(IF((VLOOKUP($E105,'Org List'!$AO$10:$AQ$188,3,FALSE))="","",(VLOOKUP($E105,'Org List'!$AO$10:$AQ$188,3,FALSE))),"")</f>
        <v>London Region</v>
      </c>
      <c r="D105" s="123" t="str">
        <f ca="1">IFERROR(IF((VLOOKUP($E105,'Org List'!$AT$10:$AV$188,3,FALSE))="","",(VLOOKUP($E105,'Org List'!$AT$10:$AV$188,3,FALSE))),"")</f>
        <v>NHS England London</v>
      </c>
      <c r="E105" s="101" t="str">
        <f t="shared" ca="1" si="2"/>
        <v>E09000021</v>
      </c>
      <c r="F105" s="103" t="str">
        <f ca="1">IF(E105="","",VLOOKUP(E105,'Org List'!$J$9:$K$488,2,0))</f>
        <v>Kingston upon Thames</v>
      </c>
      <c r="G105" s="130">
        <f ca="1">IFERROR(IF((VLOOKUP($E105,'NEA Backsheet'!$D$5:$CB$183,G$9,FALSE))="","",(VLOOKUP($E105,'NEA Backsheet'!$D$5:$CB$183,G$9,FALSE))),"")</f>
        <v>1419.4932668692998</v>
      </c>
      <c r="H105" s="131">
        <f ca="1">IFERROR(IF((VLOOKUP($E105,'NEA Backsheet'!$D$5:$CB$183,H$9,FALSE))="","",(VLOOKUP($E105,'NEA Backsheet'!$D$5:$CB$183,H$9,FALSE))),"")</f>
        <v>1584.1454751017091</v>
      </c>
      <c r="I105" s="131">
        <f ca="1">IFERROR(IF((VLOOKUP($E105,'NEA Backsheet'!$D$5:$CB$183,I$9,FALSE))="","",(VLOOKUP($E105,'NEA Backsheet'!$D$5:$CB$183,I$9,FALSE))),"")</f>
        <v>1418.3064272323218</v>
      </c>
      <c r="J105" s="132">
        <f ca="1">IFERROR(IF((VLOOKUP($E105,'NEA Backsheet'!$D$5:$CB$183,J$9,FALSE))="","",(VLOOKUP($E105,'NEA Backsheet'!$D$5:$CB$183,J$9,FALSE))),"")</f>
        <v>1545.3740331156221</v>
      </c>
      <c r="K105" s="130">
        <f ca="1">IFERROR(IF((VLOOKUP($E105,'NEA Backsheet'!$D$5:$CB$183,K$9,FALSE))="","",(VLOOKUP($E105,'NEA Backsheet'!$D$5:$CB$183,K$9,FALSE))),"")</f>
        <v>2408.8017862279844</v>
      </c>
      <c r="L105" s="131">
        <f ca="1">IFERROR(IF((VLOOKUP($E105,'NEA Backsheet'!$D$5:$CB$183,L$9,FALSE))="","",(VLOOKUP($E105,'NEA Backsheet'!$D$5:$CB$183,L$9,FALSE))),"")</f>
        <v>2522.5054804899746</v>
      </c>
      <c r="M105" s="131">
        <f ca="1">IFERROR(IF((VLOOKUP($E105,'NEA Backsheet'!$D$5:$CB$183,M$9,FALSE))="","",(VLOOKUP($E105,'NEA Backsheet'!$D$5:$CB$183,M$9,FALSE))),"")</f>
        <v>2696.8495960294554</v>
      </c>
      <c r="N105" s="133">
        <f ca="1">IFERROR(IF((VLOOKUP($E105,'NEA Backsheet'!$D$5:$CB$183,N$9,FALSE))="","",(VLOOKUP($E105,'NEA Backsheet'!$D$5:$CB$183,N$9,FALSE))),"")</f>
        <v>2565.6441460961787</v>
      </c>
      <c r="O105" s="130">
        <f ca="1">IFERROR(IF((VLOOKUP($E105,'NEA Backsheet'!$D$5:$CB$183,O$9,FALSE))="","",(VLOOKUP($E105,'NEA Backsheet'!$D$5:$CB$183,O$9,FALSE))),"")</f>
        <v>3828.2950530972839</v>
      </c>
      <c r="P105" s="134">
        <f ca="1">IFERROR(IF((VLOOKUP($E105,'NEA Backsheet'!$D$5:$CB$183,P$9,FALSE))="","",(VLOOKUP($E105,'NEA Backsheet'!$D$5:$CB$183,P$9,FALSE))),"")</f>
        <v>4106.6509555916837</v>
      </c>
      <c r="Q105" s="131">
        <f ca="1">IFERROR(IF((VLOOKUP($E105,'NEA Backsheet'!$D$5:$CB$183,Q$9,FALSE))="","",(VLOOKUP($E105,'NEA Backsheet'!$D$5:$CB$183,Q$9,FALSE))),"")</f>
        <v>4115.1560232617776</v>
      </c>
      <c r="R105" s="133">
        <f ca="1">IFERROR(IF((VLOOKUP($E105,'NEA Backsheet'!$D$5:$CB$183,R$9,FALSE))="","",(VLOOKUP($E105,'NEA Backsheet'!$D$5:$CB$183,R$9,FALSE))),"")</f>
        <v>4111.018179211801</v>
      </c>
    </row>
    <row r="106" spans="1:18" ht="15" customHeight="1" x14ac:dyDescent="0.3">
      <c r="A106" s="60">
        <v>93</v>
      </c>
      <c r="B106" s="101" t="str">
        <f ca="1">IFERROR(IF((VLOOKUP($E106,'Org List'!$AJ$10:$AL$188,3,FALSE))="","",(VLOOKUP($E106,'Org List'!$AJ$10:$AL$188,3,FALSE))),"")</f>
        <v>North of England Commissioning Region</v>
      </c>
      <c r="C106" s="102" t="str">
        <f ca="1">IFERROR(IF((VLOOKUP($E106,'Org List'!$AO$10:$AQ$188,3,FALSE))="","",(VLOOKUP($E106,'Org List'!$AO$10:$AQ$188,3,FALSE))),"")</f>
        <v>Yorkshire and The Humber Region</v>
      </c>
      <c r="D106" s="123" t="str">
        <f ca="1">IFERROR(IF((VLOOKUP($E106,'Org List'!$AT$10:$AV$188,3,FALSE))="","",(VLOOKUP($E106,'Org List'!$AT$10:$AV$188,3,FALSE))),"")</f>
        <v>NHS England North (Yorkshire And Humber)</v>
      </c>
      <c r="E106" s="101" t="str">
        <f t="shared" ca="1" si="2"/>
        <v>E08000034</v>
      </c>
      <c r="F106" s="103" t="str">
        <f ca="1">IF(E106="","",VLOOKUP(E106,'Org List'!$J$9:$K$488,2,0))</f>
        <v>Kirklees</v>
      </c>
      <c r="G106" s="130">
        <f ca="1">IFERROR(IF((VLOOKUP($E106,'NEA Backsheet'!$D$5:$CB$183,G$9,FALSE))="","",(VLOOKUP($E106,'NEA Backsheet'!$D$5:$CB$183,G$9,FALSE))),"")</f>
        <v>4154.280880261751</v>
      </c>
      <c r="H106" s="131">
        <f ca="1">IFERROR(IF((VLOOKUP($E106,'NEA Backsheet'!$D$5:$CB$183,H$9,FALSE))="","",(VLOOKUP($E106,'NEA Backsheet'!$D$5:$CB$183,H$9,FALSE))),"")</f>
        <v>4143.2723079675488</v>
      </c>
      <c r="I106" s="131">
        <f ca="1">IFERROR(IF((VLOOKUP($E106,'NEA Backsheet'!$D$5:$CB$183,I$9,FALSE))="","",(VLOOKUP($E106,'NEA Backsheet'!$D$5:$CB$183,I$9,FALSE))),"")</f>
        <v>3821.9054654378347</v>
      </c>
      <c r="J106" s="132">
        <f ca="1">IFERROR(IF((VLOOKUP($E106,'NEA Backsheet'!$D$5:$CB$183,J$9,FALSE))="","",(VLOOKUP($E106,'NEA Backsheet'!$D$5:$CB$183,J$9,FALSE))),"")</f>
        <v>3948.5827444376882</v>
      </c>
      <c r="K106" s="130">
        <f ca="1">IFERROR(IF((VLOOKUP($E106,'NEA Backsheet'!$D$5:$CB$183,K$9,FALSE))="","",(VLOOKUP($E106,'NEA Backsheet'!$D$5:$CB$183,K$9,FALSE))),"")</f>
        <v>8273.9694335916065</v>
      </c>
      <c r="L106" s="131">
        <f ca="1">IFERROR(IF((VLOOKUP($E106,'NEA Backsheet'!$D$5:$CB$183,L$9,FALSE))="","",(VLOOKUP($E106,'NEA Backsheet'!$D$5:$CB$183,L$9,FALSE))),"")</f>
        <v>8868.8928038186314</v>
      </c>
      <c r="M106" s="131">
        <f ca="1">IFERROR(IF((VLOOKUP($E106,'NEA Backsheet'!$D$5:$CB$183,M$9,FALSE))="","",(VLOOKUP($E106,'NEA Backsheet'!$D$5:$CB$183,M$9,FALSE))),"")</f>
        <v>8397.9545128576046</v>
      </c>
      <c r="N106" s="133">
        <f ca="1">IFERROR(IF((VLOOKUP($E106,'NEA Backsheet'!$D$5:$CB$183,N$9,FALSE))="","",(VLOOKUP($E106,'NEA Backsheet'!$D$5:$CB$183,N$9,FALSE))),"")</f>
        <v>8498.9973376216149</v>
      </c>
      <c r="O106" s="130">
        <f ca="1">IFERROR(IF((VLOOKUP($E106,'NEA Backsheet'!$D$5:$CB$183,O$9,FALSE))="","",(VLOOKUP($E106,'NEA Backsheet'!$D$5:$CB$183,O$9,FALSE))),"")</f>
        <v>12428.250313853358</v>
      </c>
      <c r="P106" s="134">
        <f ca="1">IFERROR(IF((VLOOKUP($E106,'NEA Backsheet'!$D$5:$CB$183,P$9,FALSE))="","",(VLOOKUP($E106,'NEA Backsheet'!$D$5:$CB$183,P$9,FALSE))),"")</f>
        <v>13012.16511178618</v>
      </c>
      <c r="Q106" s="131">
        <f ca="1">IFERROR(IF((VLOOKUP($E106,'NEA Backsheet'!$D$5:$CB$183,Q$9,FALSE))="","",(VLOOKUP($E106,'NEA Backsheet'!$D$5:$CB$183,Q$9,FALSE))),"")</f>
        <v>12219.859978295439</v>
      </c>
      <c r="R106" s="133">
        <f ca="1">IFERROR(IF((VLOOKUP($E106,'NEA Backsheet'!$D$5:$CB$183,R$9,FALSE))="","",(VLOOKUP($E106,'NEA Backsheet'!$D$5:$CB$183,R$9,FALSE))),"")</f>
        <v>12447.580082059303</v>
      </c>
    </row>
    <row r="107" spans="1:18" ht="15" customHeight="1" x14ac:dyDescent="0.3">
      <c r="A107" s="60">
        <v>94</v>
      </c>
      <c r="B107" s="101" t="str">
        <f ca="1">IFERROR(IF((VLOOKUP($E107,'Org List'!$AJ$10:$AL$188,3,FALSE))="","",(VLOOKUP($E107,'Org List'!$AJ$10:$AL$188,3,FALSE))),"")</f>
        <v>North of England Commissioning Region</v>
      </c>
      <c r="C107" s="102" t="str">
        <f ca="1">IFERROR(IF((VLOOKUP($E107,'Org List'!$AO$10:$AQ$188,3,FALSE))="","",(VLOOKUP($E107,'Org List'!$AO$10:$AQ$188,3,FALSE))),"")</f>
        <v>North West Region</v>
      </c>
      <c r="D107" s="123" t="str">
        <f ca="1">IFERROR(IF((VLOOKUP($E107,'Org List'!$AT$10:$AV$188,3,FALSE))="","",(VLOOKUP($E107,'Org List'!$AT$10:$AV$188,3,FALSE))),"")</f>
        <v>NHS England North (Cheshire And Merseyside)</v>
      </c>
      <c r="E107" s="101" t="str">
        <f t="shared" ca="1" si="2"/>
        <v>E08000011</v>
      </c>
      <c r="F107" s="103" t="str">
        <f ca="1">IF(E107="","",VLOOKUP(E107,'Org List'!$J$9:$K$488,2,0))</f>
        <v>Knowsley</v>
      </c>
      <c r="G107" s="130">
        <f ca="1">IFERROR(IF((VLOOKUP($E107,'NEA Backsheet'!$D$5:$CB$183,G$9,FALSE))="","",(VLOOKUP($E107,'NEA Backsheet'!$D$5:$CB$183,G$9,FALSE))),"")</f>
        <v>2316.0375771742574</v>
      </c>
      <c r="H107" s="131">
        <f ca="1">IFERROR(IF((VLOOKUP($E107,'NEA Backsheet'!$D$5:$CB$183,H$9,FALSE))="","",(VLOOKUP($E107,'NEA Backsheet'!$D$5:$CB$183,H$9,FALSE))),"")</f>
        <v>2547.9964346612187</v>
      </c>
      <c r="I107" s="131">
        <f ca="1">IFERROR(IF((VLOOKUP($E107,'NEA Backsheet'!$D$5:$CB$183,I$9,FALSE))="","",(VLOOKUP($E107,'NEA Backsheet'!$D$5:$CB$183,I$9,FALSE))),"")</f>
        <v>2632.5609488474452</v>
      </c>
      <c r="J107" s="132">
        <f ca="1">IFERROR(IF((VLOOKUP($E107,'NEA Backsheet'!$D$5:$CB$183,J$9,FALSE))="","",(VLOOKUP($E107,'NEA Backsheet'!$D$5:$CB$183,J$9,FALSE))),"")</f>
        <v>2805.1440715632448</v>
      </c>
      <c r="K107" s="130">
        <f ca="1">IFERROR(IF((VLOOKUP($E107,'NEA Backsheet'!$D$5:$CB$183,K$9,FALSE))="","",(VLOOKUP($E107,'NEA Backsheet'!$D$5:$CB$183,K$9,FALSE))),"")</f>
        <v>3818.9048519952889</v>
      </c>
      <c r="L107" s="131">
        <f ca="1">IFERROR(IF((VLOOKUP($E107,'NEA Backsheet'!$D$5:$CB$183,L$9,FALSE))="","",(VLOOKUP($E107,'NEA Backsheet'!$D$5:$CB$183,L$9,FALSE))),"")</f>
        <v>3759.1012614193169</v>
      </c>
      <c r="M107" s="131">
        <f ca="1">IFERROR(IF((VLOOKUP($E107,'NEA Backsheet'!$D$5:$CB$183,M$9,FALSE))="","",(VLOOKUP($E107,'NEA Backsheet'!$D$5:$CB$183,M$9,FALSE))),"")</f>
        <v>4076.0872220010738</v>
      </c>
      <c r="N107" s="133">
        <f ca="1">IFERROR(IF((VLOOKUP($E107,'NEA Backsheet'!$D$5:$CB$183,N$9,FALSE))="","",(VLOOKUP($E107,'NEA Backsheet'!$D$5:$CB$183,N$9,FALSE))),"")</f>
        <v>4092.5121252460981</v>
      </c>
      <c r="O107" s="130">
        <f ca="1">IFERROR(IF((VLOOKUP($E107,'NEA Backsheet'!$D$5:$CB$183,O$9,FALSE))="","",(VLOOKUP($E107,'NEA Backsheet'!$D$5:$CB$183,O$9,FALSE))),"")</f>
        <v>6134.9424291695468</v>
      </c>
      <c r="P107" s="134">
        <f ca="1">IFERROR(IF((VLOOKUP($E107,'NEA Backsheet'!$D$5:$CB$183,P$9,FALSE))="","",(VLOOKUP($E107,'NEA Backsheet'!$D$5:$CB$183,P$9,FALSE))),"")</f>
        <v>6307.0976960805356</v>
      </c>
      <c r="Q107" s="131">
        <f ca="1">IFERROR(IF((VLOOKUP($E107,'NEA Backsheet'!$D$5:$CB$183,Q$9,FALSE))="","",(VLOOKUP($E107,'NEA Backsheet'!$D$5:$CB$183,Q$9,FALSE))),"")</f>
        <v>6708.6481708485189</v>
      </c>
      <c r="R107" s="133">
        <f ca="1">IFERROR(IF((VLOOKUP($E107,'NEA Backsheet'!$D$5:$CB$183,R$9,FALSE))="","",(VLOOKUP($E107,'NEA Backsheet'!$D$5:$CB$183,R$9,FALSE))),"")</f>
        <v>6897.6561968093429</v>
      </c>
    </row>
    <row r="108" spans="1:18" ht="15" customHeight="1" x14ac:dyDescent="0.3">
      <c r="A108" s="60">
        <v>95</v>
      </c>
      <c r="B108" s="101" t="str">
        <f ca="1">IFERROR(IF((VLOOKUP($E108,'Org List'!$AJ$10:$AL$188,3,FALSE))="","",(VLOOKUP($E108,'Org List'!$AJ$10:$AL$188,3,FALSE))),"")</f>
        <v>London Commissioning Region</v>
      </c>
      <c r="C108" s="102" t="str">
        <f ca="1">IFERROR(IF((VLOOKUP($E108,'Org List'!$AO$10:$AQ$188,3,FALSE))="","",(VLOOKUP($E108,'Org List'!$AO$10:$AQ$188,3,FALSE))),"")</f>
        <v>London Region</v>
      </c>
      <c r="D108" s="123" t="str">
        <f ca="1">IFERROR(IF((VLOOKUP($E108,'Org List'!$AT$10:$AV$188,3,FALSE))="","",(VLOOKUP($E108,'Org List'!$AT$10:$AV$188,3,FALSE))),"")</f>
        <v>NHS England London</v>
      </c>
      <c r="E108" s="101" t="str">
        <f t="shared" ca="1" si="2"/>
        <v>E09000022</v>
      </c>
      <c r="F108" s="103" t="str">
        <f ca="1">IF(E108="","",VLOOKUP(E108,'Org List'!$J$9:$K$488,2,0))</f>
        <v>Lambeth</v>
      </c>
      <c r="G108" s="130">
        <f ca="1">IFERROR(IF((VLOOKUP($E108,'NEA Backsheet'!$D$5:$CB$183,G$9,FALSE))="","",(VLOOKUP($E108,'NEA Backsheet'!$D$5:$CB$183,G$9,FALSE))),"")</f>
        <v>1922.524079300209</v>
      </c>
      <c r="H108" s="131">
        <f ca="1">IFERROR(IF((VLOOKUP($E108,'NEA Backsheet'!$D$5:$CB$183,H$9,FALSE))="","",(VLOOKUP($E108,'NEA Backsheet'!$D$5:$CB$183,H$9,FALSE))),"")</f>
        <v>1936.7774733300125</v>
      </c>
      <c r="I108" s="131">
        <f ca="1">IFERROR(IF((VLOOKUP($E108,'NEA Backsheet'!$D$5:$CB$183,I$9,FALSE))="","",(VLOOKUP($E108,'NEA Backsheet'!$D$5:$CB$183,I$9,FALSE))),"")</f>
        <v>1826.0238119120406</v>
      </c>
      <c r="J108" s="132">
        <f ca="1">IFERROR(IF((VLOOKUP($E108,'NEA Backsheet'!$D$5:$CB$183,J$9,FALSE))="","",(VLOOKUP($E108,'NEA Backsheet'!$D$5:$CB$183,J$9,FALSE))),"")</f>
        <v>1955.2680446151189</v>
      </c>
      <c r="K108" s="130">
        <f ca="1">IFERROR(IF((VLOOKUP($E108,'NEA Backsheet'!$D$5:$CB$183,K$9,FALSE))="","",(VLOOKUP($E108,'NEA Backsheet'!$D$5:$CB$183,K$9,FALSE))),"")</f>
        <v>4377.3968112534167</v>
      </c>
      <c r="L108" s="131">
        <f ca="1">IFERROR(IF((VLOOKUP($E108,'NEA Backsheet'!$D$5:$CB$183,L$9,FALSE))="","",(VLOOKUP($E108,'NEA Backsheet'!$D$5:$CB$183,L$9,FALSE))),"")</f>
        <v>4765.8056553965771</v>
      </c>
      <c r="M108" s="131">
        <f ca="1">IFERROR(IF((VLOOKUP($E108,'NEA Backsheet'!$D$5:$CB$183,M$9,FALSE))="","",(VLOOKUP($E108,'NEA Backsheet'!$D$5:$CB$183,M$9,FALSE))),"")</f>
        <v>4806.4295938069599</v>
      </c>
      <c r="N108" s="133">
        <f ca="1">IFERROR(IF((VLOOKUP($E108,'NEA Backsheet'!$D$5:$CB$183,N$9,FALSE))="","",(VLOOKUP($E108,'NEA Backsheet'!$D$5:$CB$183,N$9,FALSE))),"")</f>
        <v>4746.9612538823676</v>
      </c>
      <c r="O108" s="130">
        <f ca="1">IFERROR(IF((VLOOKUP($E108,'NEA Backsheet'!$D$5:$CB$183,O$9,FALSE))="","",(VLOOKUP($E108,'NEA Backsheet'!$D$5:$CB$183,O$9,FALSE))),"")</f>
        <v>6299.9208905536252</v>
      </c>
      <c r="P108" s="134">
        <f ca="1">IFERROR(IF((VLOOKUP($E108,'NEA Backsheet'!$D$5:$CB$183,P$9,FALSE))="","",(VLOOKUP($E108,'NEA Backsheet'!$D$5:$CB$183,P$9,FALSE))),"")</f>
        <v>6702.5831287265901</v>
      </c>
      <c r="Q108" s="131">
        <f ca="1">IFERROR(IF((VLOOKUP($E108,'NEA Backsheet'!$D$5:$CB$183,Q$9,FALSE))="","",(VLOOKUP($E108,'NEA Backsheet'!$D$5:$CB$183,Q$9,FALSE))),"")</f>
        <v>6632.4534057190003</v>
      </c>
      <c r="R108" s="133">
        <f ca="1">IFERROR(IF((VLOOKUP($E108,'NEA Backsheet'!$D$5:$CB$183,R$9,FALSE))="","",(VLOOKUP($E108,'NEA Backsheet'!$D$5:$CB$183,R$9,FALSE))),"")</f>
        <v>6702.2292984974865</v>
      </c>
    </row>
    <row r="109" spans="1:18" ht="15" customHeight="1" x14ac:dyDescent="0.3">
      <c r="A109" s="60">
        <v>96</v>
      </c>
      <c r="B109" s="101" t="str">
        <f ca="1">IFERROR(IF((VLOOKUP($E109,'Org List'!$AJ$10:$AL$188,3,FALSE))="","",(VLOOKUP($E109,'Org List'!$AJ$10:$AL$188,3,FALSE))),"")</f>
        <v>North of England Commissioning Region</v>
      </c>
      <c r="C109" s="102" t="str">
        <f ca="1">IFERROR(IF((VLOOKUP($E109,'Org List'!$AO$10:$AQ$188,3,FALSE))="","",(VLOOKUP($E109,'Org List'!$AO$10:$AQ$188,3,FALSE))),"")</f>
        <v>North West Region</v>
      </c>
      <c r="D109" s="123" t="str">
        <f ca="1">IFERROR(IF((VLOOKUP($E109,'Org List'!$AT$10:$AV$188,3,FALSE))="","",(VLOOKUP($E109,'Org List'!$AT$10:$AV$188,3,FALSE))),"")</f>
        <v>NHS England North (Lancashire)</v>
      </c>
      <c r="E109" s="101" t="str">
        <f t="shared" ref="E109:E140" ca="1" si="3">IF($A109&gt;$U$5-1,"",INDIRECT("'Comms by AT'!D"&amp;$A109+$U$4))</f>
        <v>E10000017</v>
      </c>
      <c r="F109" s="103" t="str">
        <f ca="1">IF(E109="","",VLOOKUP(E109,'Org List'!$J$9:$K$488,2,0))</f>
        <v>Lancashire</v>
      </c>
      <c r="G109" s="130">
        <f ca="1">IFERROR(IF((VLOOKUP($E109,'NEA Backsheet'!$D$5:$CB$183,G$9,FALSE))="","",(VLOOKUP($E109,'NEA Backsheet'!$D$5:$CB$183,G$9,FALSE))),"")</f>
        <v>9275.8968714405764</v>
      </c>
      <c r="H109" s="131">
        <f ca="1">IFERROR(IF((VLOOKUP($E109,'NEA Backsheet'!$D$5:$CB$183,H$9,FALSE))="","",(VLOOKUP($E109,'NEA Backsheet'!$D$5:$CB$183,H$9,FALSE))),"")</f>
        <v>11565.717490292338</v>
      </c>
      <c r="I109" s="131">
        <f ca="1">IFERROR(IF((VLOOKUP($E109,'NEA Backsheet'!$D$5:$CB$183,I$9,FALSE))="","",(VLOOKUP($E109,'NEA Backsheet'!$D$5:$CB$183,I$9,FALSE))),"")</f>
        <v>10770.124148699058</v>
      </c>
      <c r="J109" s="132">
        <f ca="1">IFERROR(IF((VLOOKUP($E109,'NEA Backsheet'!$D$5:$CB$183,J$9,FALSE))="","",(VLOOKUP($E109,'NEA Backsheet'!$D$5:$CB$183,J$9,FALSE))),"")</f>
        <v>11241.653895121566</v>
      </c>
      <c r="K109" s="130">
        <f ca="1">IFERROR(IF((VLOOKUP($E109,'NEA Backsheet'!$D$5:$CB$183,K$9,FALSE))="","",(VLOOKUP($E109,'NEA Backsheet'!$D$5:$CB$183,K$9,FALSE))),"")</f>
        <v>23321.018060060604</v>
      </c>
      <c r="L109" s="131">
        <f ca="1">IFERROR(IF((VLOOKUP($E109,'NEA Backsheet'!$D$5:$CB$183,L$9,FALSE))="","",(VLOOKUP($E109,'NEA Backsheet'!$D$5:$CB$183,L$9,FALSE))),"")</f>
        <v>25168.305329934523</v>
      </c>
      <c r="M109" s="131">
        <f ca="1">IFERROR(IF((VLOOKUP($E109,'NEA Backsheet'!$D$5:$CB$183,M$9,FALSE))="","",(VLOOKUP($E109,'NEA Backsheet'!$D$5:$CB$183,M$9,FALSE))),"")</f>
        <v>25143.866228459225</v>
      </c>
      <c r="N109" s="133">
        <f ca="1">IFERROR(IF((VLOOKUP($E109,'NEA Backsheet'!$D$5:$CB$183,N$9,FALSE))="","",(VLOOKUP($E109,'NEA Backsheet'!$D$5:$CB$183,N$9,FALSE))),"")</f>
        <v>24377.325620286516</v>
      </c>
      <c r="O109" s="130">
        <f ca="1">IFERROR(IF((VLOOKUP($E109,'NEA Backsheet'!$D$5:$CB$183,O$9,FALSE))="","",(VLOOKUP($E109,'NEA Backsheet'!$D$5:$CB$183,O$9,FALSE))),"")</f>
        <v>32596.914931501182</v>
      </c>
      <c r="P109" s="134">
        <f ca="1">IFERROR(IF((VLOOKUP($E109,'NEA Backsheet'!$D$5:$CB$183,P$9,FALSE))="","",(VLOOKUP($E109,'NEA Backsheet'!$D$5:$CB$183,P$9,FALSE))),"")</f>
        <v>36734.022820226863</v>
      </c>
      <c r="Q109" s="131">
        <f ca="1">IFERROR(IF((VLOOKUP($E109,'NEA Backsheet'!$D$5:$CB$183,Q$9,FALSE))="","",(VLOOKUP($E109,'NEA Backsheet'!$D$5:$CB$183,Q$9,FALSE))),"")</f>
        <v>35913.990377158283</v>
      </c>
      <c r="R109" s="133">
        <f ca="1">IFERROR(IF((VLOOKUP($E109,'NEA Backsheet'!$D$5:$CB$183,R$9,FALSE))="","",(VLOOKUP($E109,'NEA Backsheet'!$D$5:$CB$183,R$9,FALSE))),"")</f>
        <v>35618.979515408078</v>
      </c>
    </row>
    <row r="110" spans="1:18" ht="15" customHeight="1" x14ac:dyDescent="0.3">
      <c r="A110" s="60">
        <v>97</v>
      </c>
      <c r="B110" s="101" t="str">
        <f ca="1">IFERROR(IF((VLOOKUP($E110,'Org List'!$AJ$10:$AL$188,3,FALSE))="","",(VLOOKUP($E110,'Org List'!$AJ$10:$AL$188,3,FALSE))),"")</f>
        <v>North of England Commissioning Region</v>
      </c>
      <c r="C110" s="102" t="str">
        <f ca="1">IFERROR(IF((VLOOKUP($E110,'Org List'!$AO$10:$AQ$188,3,FALSE))="","",(VLOOKUP($E110,'Org List'!$AO$10:$AQ$188,3,FALSE))),"")</f>
        <v>Yorkshire and The Humber Region</v>
      </c>
      <c r="D110" s="123" t="str">
        <f ca="1">IFERROR(IF((VLOOKUP($E110,'Org List'!$AT$10:$AV$188,3,FALSE))="","",(VLOOKUP($E110,'Org List'!$AT$10:$AV$188,3,FALSE))),"")</f>
        <v>NHS England North (Yorkshire And Humber)</v>
      </c>
      <c r="E110" s="101" t="str">
        <f t="shared" ca="1" si="3"/>
        <v>E08000035</v>
      </c>
      <c r="F110" s="103" t="str">
        <f ca="1">IF(E110="","",VLOOKUP(E110,'Org List'!$J$9:$K$488,2,0))</f>
        <v>Leeds</v>
      </c>
      <c r="G110" s="130">
        <f ca="1">IFERROR(IF((VLOOKUP($E110,'NEA Backsheet'!$D$5:$CB$183,G$9,FALSE))="","",(VLOOKUP($E110,'NEA Backsheet'!$D$5:$CB$183,G$9,FALSE))),"")</f>
        <v>5066.0550323982434</v>
      </c>
      <c r="H110" s="131">
        <f ca="1">IFERROR(IF((VLOOKUP($E110,'NEA Backsheet'!$D$5:$CB$183,H$9,FALSE))="","",(VLOOKUP($E110,'NEA Backsheet'!$D$5:$CB$183,H$9,FALSE))),"")</f>
        <v>4471.3442912981418</v>
      </c>
      <c r="I110" s="131">
        <f ca="1">IFERROR(IF((VLOOKUP($E110,'NEA Backsheet'!$D$5:$CB$183,I$9,FALSE))="","",(VLOOKUP($E110,'NEA Backsheet'!$D$5:$CB$183,I$9,FALSE))),"")</f>
        <v>4553.2440362847919</v>
      </c>
      <c r="J110" s="132">
        <f ca="1">IFERROR(IF((VLOOKUP($E110,'NEA Backsheet'!$D$5:$CB$183,J$9,FALSE))="","",(VLOOKUP($E110,'NEA Backsheet'!$D$5:$CB$183,J$9,FALSE))),"")</f>
        <v>5377.0929380227808</v>
      </c>
      <c r="K110" s="130">
        <f ca="1">IFERROR(IF((VLOOKUP($E110,'NEA Backsheet'!$D$5:$CB$183,K$9,FALSE))="","",(VLOOKUP($E110,'NEA Backsheet'!$D$5:$CB$183,K$9,FALSE))),"")</f>
        <v>13417.044154346615</v>
      </c>
      <c r="L110" s="131">
        <f ca="1">IFERROR(IF((VLOOKUP($E110,'NEA Backsheet'!$D$5:$CB$183,L$9,FALSE))="","",(VLOOKUP($E110,'NEA Backsheet'!$D$5:$CB$183,L$9,FALSE))),"")</f>
        <v>13304.055407025095</v>
      </c>
      <c r="M110" s="131">
        <f ca="1">IFERROR(IF((VLOOKUP($E110,'NEA Backsheet'!$D$5:$CB$183,M$9,FALSE))="","",(VLOOKUP($E110,'NEA Backsheet'!$D$5:$CB$183,M$9,FALSE))),"")</f>
        <v>12954.744547866456</v>
      </c>
      <c r="N110" s="133">
        <f ca="1">IFERROR(IF((VLOOKUP($E110,'NEA Backsheet'!$D$5:$CB$183,N$9,FALSE))="","",(VLOOKUP($E110,'NEA Backsheet'!$D$5:$CB$183,N$9,FALSE))),"")</f>
        <v>13272.792117211815</v>
      </c>
      <c r="O110" s="130">
        <f ca="1">IFERROR(IF((VLOOKUP($E110,'NEA Backsheet'!$D$5:$CB$183,O$9,FALSE))="","",(VLOOKUP($E110,'NEA Backsheet'!$D$5:$CB$183,O$9,FALSE))),"")</f>
        <v>18483.099186744857</v>
      </c>
      <c r="P110" s="134">
        <f ca="1">IFERROR(IF((VLOOKUP($E110,'NEA Backsheet'!$D$5:$CB$183,P$9,FALSE))="","",(VLOOKUP($E110,'NEA Backsheet'!$D$5:$CB$183,P$9,FALSE))),"")</f>
        <v>17775.399698323235</v>
      </c>
      <c r="Q110" s="131">
        <f ca="1">IFERROR(IF((VLOOKUP($E110,'NEA Backsheet'!$D$5:$CB$183,Q$9,FALSE))="","",(VLOOKUP($E110,'NEA Backsheet'!$D$5:$CB$183,Q$9,FALSE))),"")</f>
        <v>17507.988584151248</v>
      </c>
      <c r="R110" s="133">
        <f ca="1">IFERROR(IF((VLOOKUP($E110,'NEA Backsheet'!$D$5:$CB$183,R$9,FALSE))="","",(VLOOKUP($E110,'NEA Backsheet'!$D$5:$CB$183,R$9,FALSE))),"")</f>
        <v>18649.885055234598</v>
      </c>
    </row>
    <row r="111" spans="1:18" ht="15" customHeight="1" x14ac:dyDescent="0.3">
      <c r="A111" s="60">
        <v>98</v>
      </c>
      <c r="B111" s="101" t="str">
        <f ca="1">IFERROR(IF((VLOOKUP($E111,'Org List'!$AJ$10:$AL$188,3,FALSE))="","",(VLOOKUP($E111,'Org List'!$AJ$10:$AL$188,3,FALSE))),"")</f>
        <v>Midlands and East of England Commissioning Region</v>
      </c>
      <c r="C111" s="102" t="str">
        <f ca="1">IFERROR(IF((VLOOKUP($E111,'Org List'!$AO$10:$AQ$188,3,FALSE))="","",(VLOOKUP($E111,'Org List'!$AO$10:$AQ$188,3,FALSE))),"")</f>
        <v>East Midlands Region</v>
      </c>
      <c r="D111" s="123" t="str">
        <f ca="1">IFERROR(IF((VLOOKUP($E111,'Org List'!$AT$10:$AV$188,3,FALSE))="","",(VLOOKUP($E111,'Org List'!$AT$10:$AV$188,3,FALSE))),"")</f>
        <v>NHS England Midlands And East (Central Midlands)</v>
      </c>
      <c r="E111" s="101" t="str">
        <f t="shared" ca="1" si="3"/>
        <v>E06000016</v>
      </c>
      <c r="F111" s="103" t="str">
        <f ca="1">IF(E111="","",VLOOKUP(E111,'Org List'!$J$9:$K$488,2,0))</f>
        <v>Leicester</v>
      </c>
      <c r="G111" s="130">
        <f ca="1">IFERROR(IF((VLOOKUP($E111,'NEA Backsheet'!$D$5:$CB$183,G$9,FALSE))="","",(VLOOKUP($E111,'NEA Backsheet'!$D$5:$CB$183,G$9,FALSE))),"")</f>
        <v>3459.3704393652715</v>
      </c>
      <c r="H111" s="131">
        <f ca="1">IFERROR(IF((VLOOKUP($E111,'NEA Backsheet'!$D$5:$CB$183,H$9,FALSE))="","",(VLOOKUP($E111,'NEA Backsheet'!$D$5:$CB$183,H$9,FALSE))),"")</f>
        <v>3523.7177099980217</v>
      </c>
      <c r="I111" s="131">
        <f ca="1">IFERROR(IF((VLOOKUP($E111,'NEA Backsheet'!$D$5:$CB$183,I$9,FALSE))="","",(VLOOKUP($E111,'NEA Backsheet'!$D$5:$CB$183,I$9,FALSE))),"")</f>
        <v>3458.4083995318269</v>
      </c>
      <c r="J111" s="132">
        <f ca="1">IFERROR(IF((VLOOKUP($E111,'NEA Backsheet'!$D$5:$CB$183,J$9,FALSE))="","",(VLOOKUP($E111,'NEA Backsheet'!$D$5:$CB$183,J$9,FALSE))),"")</f>
        <v>3685.7554791009834</v>
      </c>
      <c r="K111" s="130">
        <f ca="1">IFERROR(IF((VLOOKUP($E111,'NEA Backsheet'!$D$5:$CB$183,K$9,FALSE))="","",(VLOOKUP($E111,'NEA Backsheet'!$D$5:$CB$183,K$9,FALSE))),"")</f>
        <v>6646.6027899285073</v>
      </c>
      <c r="L111" s="131">
        <f ca="1">IFERROR(IF((VLOOKUP($E111,'NEA Backsheet'!$D$5:$CB$183,L$9,FALSE))="","",(VLOOKUP($E111,'NEA Backsheet'!$D$5:$CB$183,L$9,FALSE))),"")</f>
        <v>6547.7452336691204</v>
      </c>
      <c r="M111" s="131">
        <f ca="1">IFERROR(IF((VLOOKUP($E111,'NEA Backsheet'!$D$5:$CB$183,M$9,FALSE))="","",(VLOOKUP($E111,'NEA Backsheet'!$D$5:$CB$183,M$9,FALSE))),"")</f>
        <v>6767.7379841573565</v>
      </c>
      <c r="N111" s="133">
        <f ca="1">IFERROR(IF((VLOOKUP($E111,'NEA Backsheet'!$D$5:$CB$183,N$9,FALSE))="","",(VLOOKUP($E111,'NEA Backsheet'!$D$5:$CB$183,N$9,FALSE))),"")</f>
        <v>6672.1982499248679</v>
      </c>
      <c r="O111" s="130">
        <f ca="1">IFERROR(IF((VLOOKUP($E111,'NEA Backsheet'!$D$5:$CB$183,O$9,FALSE))="","",(VLOOKUP($E111,'NEA Backsheet'!$D$5:$CB$183,O$9,FALSE))),"")</f>
        <v>10105.973229293779</v>
      </c>
      <c r="P111" s="134">
        <f ca="1">IFERROR(IF((VLOOKUP($E111,'NEA Backsheet'!$D$5:$CB$183,P$9,FALSE))="","",(VLOOKUP($E111,'NEA Backsheet'!$D$5:$CB$183,P$9,FALSE))),"")</f>
        <v>10071.462943667142</v>
      </c>
      <c r="Q111" s="131">
        <f ca="1">IFERROR(IF((VLOOKUP($E111,'NEA Backsheet'!$D$5:$CB$183,Q$9,FALSE))="","",(VLOOKUP($E111,'NEA Backsheet'!$D$5:$CB$183,Q$9,FALSE))),"")</f>
        <v>10226.146383689183</v>
      </c>
      <c r="R111" s="133">
        <f ca="1">IFERROR(IF((VLOOKUP($E111,'NEA Backsheet'!$D$5:$CB$183,R$9,FALSE))="","",(VLOOKUP($E111,'NEA Backsheet'!$D$5:$CB$183,R$9,FALSE))),"")</f>
        <v>10357.953729025852</v>
      </c>
    </row>
    <row r="112" spans="1:18" ht="15" customHeight="1" x14ac:dyDescent="0.3">
      <c r="A112" s="60">
        <v>99</v>
      </c>
      <c r="B112" s="101" t="str">
        <f ca="1">IFERROR(IF((VLOOKUP($E112,'Org List'!$AJ$10:$AL$188,3,FALSE))="","",(VLOOKUP($E112,'Org List'!$AJ$10:$AL$188,3,FALSE))),"")</f>
        <v>Midlands and East of England Commissioning Region</v>
      </c>
      <c r="C112" s="102" t="str">
        <f ca="1">IFERROR(IF((VLOOKUP($E112,'Org List'!$AO$10:$AQ$188,3,FALSE))="","",(VLOOKUP($E112,'Org List'!$AO$10:$AQ$188,3,FALSE))),"")</f>
        <v>East Midlands Region</v>
      </c>
      <c r="D112" s="123" t="str">
        <f ca="1">IFERROR(IF((VLOOKUP($E112,'Org List'!$AT$10:$AV$188,3,FALSE))="","",(VLOOKUP($E112,'Org List'!$AT$10:$AV$188,3,FALSE))),"")</f>
        <v>NHS England Midlands And East (Central Midlands)</v>
      </c>
      <c r="E112" s="101" t="str">
        <f t="shared" ca="1" si="3"/>
        <v>E10000018</v>
      </c>
      <c r="F112" s="103" t="str">
        <f ca="1">IF(E112="","",VLOOKUP(E112,'Org List'!$J$9:$K$488,2,0))</f>
        <v>Leicestershire</v>
      </c>
      <c r="G112" s="130">
        <f ca="1">IFERROR(IF((VLOOKUP($E112,'NEA Backsheet'!$D$5:$CB$183,G$9,FALSE))="","",(VLOOKUP($E112,'NEA Backsheet'!$D$5:$CB$183,G$9,FALSE))),"")</f>
        <v>4939.7961555992306</v>
      </c>
      <c r="H112" s="131">
        <f ca="1">IFERROR(IF((VLOOKUP($E112,'NEA Backsheet'!$D$5:$CB$183,H$9,FALSE))="","",(VLOOKUP($E112,'NEA Backsheet'!$D$5:$CB$183,H$9,FALSE))),"")</f>
        <v>5132.099163619614</v>
      </c>
      <c r="I112" s="131">
        <f ca="1">IFERROR(IF((VLOOKUP($E112,'NEA Backsheet'!$D$5:$CB$183,I$9,FALSE))="","",(VLOOKUP($E112,'NEA Backsheet'!$D$5:$CB$183,I$9,FALSE))),"")</f>
        <v>5177.0887160127295</v>
      </c>
      <c r="J112" s="132">
        <f ca="1">IFERROR(IF((VLOOKUP($E112,'NEA Backsheet'!$D$5:$CB$183,J$9,FALSE))="","",(VLOOKUP($E112,'NEA Backsheet'!$D$5:$CB$183,J$9,FALSE))),"")</f>
        <v>5191.6231344401131</v>
      </c>
      <c r="K112" s="130">
        <f ca="1">IFERROR(IF((VLOOKUP($E112,'NEA Backsheet'!$D$5:$CB$183,K$9,FALSE))="","",(VLOOKUP($E112,'NEA Backsheet'!$D$5:$CB$183,K$9,FALSE))),"")</f>
        <v>12142.386007052026</v>
      </c>
      <c r="L112" s="131">
        <f ca="1">IFERROR(IF((VLOOKUP($E112,'NEA Backsheet'!$D$5:$CB$183,L$9,FALSE))="","",(VLOOKUP($E112,'NEA Backsheet'!$D$5:$CB$183,L$9,FALSE))),"")</f>
        <v>12433.298013105144</v>
      </c>
      <c r="M112" s="131">
        <f ca="1">IFERROR(IF((VLOOKUP($E112,'NEA Backsheet'!$D$5:$CB$183,M$9,FALSE))="","",(VLOOKUP($E112,'NEA Backsheet'!$D$5:$CB$183,M$9,FALSE))),"")</f>
        <v>12837.233182492771</v>
      </c>
      <c r="N112" s="133">
        <f ca="1">IFERROR(IF((VLOOKUP($E112,'NEA Backsheet'!$D$5:$CB$183,N$9,FALSE))="","",(VLOOKUP($E112,'NEA Backsheet'!$D$5:$CB$183,N$9,FALSE))),"")</f>
        <v>12372.94804804564</v>
      </c>
      <c r="O112" s="130">
        <f ca="1">IFERROR(IF((VLOOKUP($E112,'NEA Backsheet'!$D$5:$CB$183,O$9,FALSE))="","",(VLOOKUP($E112,'NEA Backsheet'!$D$5:$CB$183,O$9,FALSE))),"")</f>
        <v>17082.182162651257</v>
      </c>
      <c r="P112" s="134">
        <f ca="1">IFERROR(IF((VLOOKUP($E112,'NEA Backsheet'!$D$5:$CB$183,P$9,FALSE))="","",(VLOOKUP($E112,'NEA Backsheet'!$D$5:$CB$183,P$9,FALSE))),"")</f>
        <v>17565.397176724757</v>
      </c>
      <c r="Q112" s="131">
        <f ca="1">IFERROR(IF((VLOOKUP($E112,'NEA Backsheet'!$D$5:$CB$183,Q$9,FALSE))="","",(VLOOKUP($E112,'NEA Backsheet'!$D$5:$CB$183,Q$9,FALSE))),"")</f>
        <v>18014.321898505499</v>
      </c>
      <c r="R112" s="133">
        <f ca="1">IFERROR(IF((VLOOKUP($E112,'NEA Backsheet'!$D$5:$CB$183,R$9,FALSE))="","",(VLOOKUP($E112,'NEA Backsheet'!$D$5:$CB$183,R$9,FALSE))),"")</f>
        <v>17564.571182485754</v>
      </c>
    </row>
    <row r="113" spans="1:18" ht="15" customHeight="1" x14ac:dyDescent="0.3">
      <c r="A113" s="60">
        <v>100</v>
      </c>
      <c r="B113" s="101" t="str">
        <f ca="1">IFERROR(IF((VLOOKUP($E113,'Org List'!$AJ$10:$AL$188,3,FALSE))="","",(VLOOKUP($E113,'Org List'!$AJ$10:$AL$188,3,FALSE))),"")</f>
        <v>London Commissioning Region</v>
      </c>
      <c r="C113" s="102" t="str">
        <f ca="1">IFERROR(IF((VLOOKUP($E113,'Org List'!$AO$10:$AQ$188,3,FALSE))="","",(VLOOKUP($E113,'Org List'!$AO$10:$AQ$188,3,FALSE))),"")</f>
        <v>London Region</v>
      </c>
      <c r="D113" s="123" t="str">
        <f ca="1">IFERROR(IF((VLOOKUP($E113,'Org List'!$AT$10:$AV$188,3,FALSE))="","",(VLOOKUP($E113,'Org List'!$AT$10:$AV$188,3,FALSE))),"")</f>
        <v>NHS England London</v>
      </c>
      <c r="E113" s="101" t="str">
        <f t="shared" ca="1" si="3"/>
        <v>E09000023</v>
      </c>
      <c r="F113" s="103" t="str">
        <f ca="1">IF(E113="","",VLOOKUP(E113,'Org List'!$J$9:$K$488,2,0))</f>
        <v>Lewisham</v>
      </c>
      <c r="G113" s="130">
        <f ca="1">IFERROR(IF((VLOOKUP($E113,'NEA Backsheet'!$D$5:$CB$183,G$9,FALSE))="","",(VLOOKUP($E113,'NEA Backsheet'!$D$5:$CB$183,G$9,FALSE))),"")</f>
        <v>1826.4713598168205</v>
      </c>
      <c r="H113" s="131">
        <f ca="1">IFERROR(IF((VLOOKUP($E113,'NEA Backsheet'!$D$5:$CB$183,H$9,FALSE))="","",(VLOOKUP($E113,'NEA Backsheet'!$D$5:$CB$183,H$9,FALSE))),"")</f>
        <v>1808.7572732446356</v>
      </c>
      <c r="I113" s="131">
        <f ca="1">IFERROR(IF((VLOOKUP($E113,'NEA Backsheet'!$D$5:$CB$183,I$9,FALSE))="","",(VLOOKUP($E113,'NEA Backsheet'!$D$5:$CB$183,I$9,FALSE))),"")</f>
        <v>1571.4721250927769</v>
      </c>
      <c r="J113" s="132">
        <f ca="1">IFERROR(IF((VLOOKUP($E113,'NEA Backsheet'!$D$5:$CB$183,J$9,FALSE))="","",(VLOOKUP($E113,'NEA Backsheet'!$D$5:$CB$183,J$9,FALSE))),"")</f>
        <v>1828.0535355054603</v>
      </c>
      <c r="K113" s="130">
        <f ca="1">IFERROR(IF((VLOOKUP($E113,'NEA Backsheet'!$D$5:$CB$183,K$9,FALSE))="","",(VLOOKUP($E113,'NEA Backsheet'!$D$5:$CB$183,K$9,FALSE))),"")</f>
        <v>4805.0350877833862</v>
      </c>
      <c r="L113" s="131">
        <f ca="1">IFERROR(IF((VLOOKUP($E113,'NEA Backsheet'!$D$5:$CB$183,L$9,FALSE))="","",(VLOOKUP($E113,'NEA Backsheet'!$D$5:$CB$183,L$9,FALSE))),"")</f>
        <v>4874.3630319003942</v>
      </c>
      <c r="M113" s="131">
        <f ca="1">IFERROR(IF((VLOOKUP($E113,'NEA Backsheet'!$D$5:$CB$183,M$9,FALSE))="","",(VLOOKUP($E113,'NEA Backsheet'!$D$5:$CB$183,M$9,FALSE))),"")</f>
        <v>4722.0079547826817</v>
      </c>
      <c r="N113" s="133">
        <f ca="1">IFERROR(IF((VLOOKUP($E113,'NEA Backsheet'!$D$5:$CB$183,N$9,FALSE))="","",(VLOOKUP($E113,'NEA Backsheet'!$D$5:$CB$183,N$9,FALSE))),"")</f>
        <v>4782.113146842572</v>
      </c>
      <c r="O113" s="130">
        <f ca="1">IFERROR(IF((VLOOKUP($E113,'NEA Backsheet'!$D$5:$CB$183,O$9,FALSE))="","",(VLOOKUP($E113,'NEA Backsheet'!$D$5:$CB$183,O$9,FALSE))),"")</f>
        <v>6631.5064476002062</v>
      </c>
      <c r="P113" s="134">
        <f ca="1">IFERROR(IF((VLOOKUP($E113,'NEA Backsheet'!$D$5:$CB$183,P$9,FALSE))="","",(VLOOKUP($E113,'NEA Backsheet'!$D$5:$CB$183,P$9,FALSE))),"")</f>
        <v>6683.1203051450302</v>
      </c>
      <c r="Q113" s="131">
        <f ca="1">IFERROR(IF((VLOOKUP($E113,'NEA Backsheet'!$D$5:$CB$183,Q$9,FALSE))="","",(VLOOKUP($E113,'NEA Backsheet'!$D$5:$CB$183,Q$9,FALSE))),"")</f>
        <v>6293.4800798754586</v>
      </c>
      <c r="R113" s="133">
        <f ca="1">IFERROR(IF((VLOOKUP($E113,'NEA Backsheet'!$D$5:$CB$183,R$9,FALSE))="","",(VLOOKUP($E113,'NEA Backsheet'!$D$5:$CB$183,R$9,FALSE))),"")</f>
        <v>6610.1666823480318</v>
      </c>
    </row>
    <row r="114" spans="1:18" ht="15" customHeight="1" x14ac:dyDescent="0.3">
      <c r="A114" s="60">
        <v>101</v>
      </c>
      <c r="B114" s="101" t="str">
        <f ca="1">IFERROR(IF((VLOOKUP($E114,'Org List'!$AJ$10:$AL$188,3,FALSE))="","",(VLOOKUP($E114,'Org List'!$AJ$10:$AL$188,3,FALSE))),"")</f>
        <v>Midlands and East of England Commissioning Region</v>
      </c>
      <c r="C114" s="102" t="str">
        <f ca="1">IFERROR(IF((VLOOKUP($E114,'Org List'!$AO$10:$AQ$188,3,FALSE))="","",(VLOOKUP($E114,'Org List'!$AO$10:$AQ$188,3,FALSE))),"")</f>
        <v>East Midlands Region</v>
      </c>
      <c r="D114" s="123" t="str">
        <f ca="1">IFERROR(IF((VLOOKUP($E114,'Org List'!$AT$10:$AV$188,3,FALSE))="","",(VLOOKUP($E114,'Org List'!$AT$10:$AV$188,3,FALSE))),"")</f>
        <v>NHS England Midlands And East (Central Midlands)</v>
      </c>
      <c r="E114" s="101" t="str">
        <f t="shared" ca="1" si="3"/>
        <v>E10000019</v>
      </c>
      <c r="F114" s="103" t="str">
        <f ca="1">IF(E114="","",VLOOKUP(E114,'Org List'!$J$9:$K$488,2,0))</f>
        <v>Lincolnshire</v>
      </c>
      <c r="G114" s="130">
        <f ca="1">IFERROR(IF((VLOOKUP($E114,'NEA Backsheet'!$D$5:$CB$183,G$9,FALSE))="","",(VLOOKUP($E114,'NEA Backsheet'!$D$5:$CB$183,G$9,FALSE))),"")</f>
        <v>4385.975197659418</v>
      </c>
      <c r="H114" s="131">
        <f ca="1">IFERROR(IF((VLOOKUP($E114,'NEA Backsheet'!$D$5:$CB$183,H$9,FALSE))="","",(VLOOKUP($E114,'NEA Backsheet'!$D$5:$CB$183,H$9,FALSE))),"")</f>
        <v>4781.9637494131302</v>
      </c>
      <c r="I114" s="131">
        <f ca="1">IFERROR(IF((VLOOKUP($E114,'NEA Backsheet'!$D$5:$CB$183,I$9,FALSE))="","",(VLOOKUP($E114,'NEA Backsheet'!$D$5:$CB$183,I$9,FALSE))),"")</f>
        <v>4261.7702626501341</v>
      </c>
      <c r="J114" s="132">
        <f ca="1">IFERROR(IF((VLOOKUP($E114,'NEA Backsheet'!$D$5:$CB$183,J$9,FALSE))="","",(VLOOKUP($E114,'NEA Backsheet'!$D$5:$CB$183,J$9,FALSE))),"")</f>
        <v>4498.583865073826</v>
      </c>
      <c r="K114" s="130">
        <f ca="1">IFERROR(IF((VLOOKUP($E114,'NEA Backsheet'!$D$5:$CB$183,K$9,FALSE))="","",(VLOOKUP($E114,'NEA Backsheet'!$D$5:$CB$183,K$9,FALSE))),"")</f>
        <v>14272.56924137802</v>
      </c>
      <c r="L114" s="131">
        <f ca="1">IFERROR(IF((VLOOKUP($E114,'NEA Backsheet'!$D$5:$CB$183,L$9,FALSE))="","",(VLOOKUP($E114,'NEA Backsheet'!$D$5:$CB$183,L$9,FALSE))),"")</f>
        <v>14947.513200970818</v>
      </c>
      <c r="M114" s="131">
        <f ca="1">IFERROR(IF((VLOOKUP($E114,'NEA Backsheet'!$D$5:$CB$183,M$9,FALSE))="","",(VLOOKUP($E114,'NEA Backsheet'!$D$5:$CB$183,M$9,FALSE))),"")</f>
        <v>14901.70619991184</v>
      </c>
      <c r="N114" s="133">
        <f ca="1">IFERROR(IF((VLOOKUP($E114,'NEA Backsheet'!$D$5:$CB$183,N$9,FALSE))="","",(VLOOKUP($E114,'NEA Backsheet'!$D$5:$CB$183,N$9,FALSE))),"")</f>
        <v>14393.666157416714</v>
      </c>
      <c r="O114" s="130">
        <f ca="1">IFERROR(IF((VLOOKUP($E114,'NEA Backsheet'!$D$5:$CB$183,O$9,FALSE))="","",(VLOOKUP($E114,'NEA Backsheet'!$D$5:$CB$183,O$9,FALSE))),"")</f>
        <v>18658.54443903744</v>
      </c>
      <c r="P114" s="134">
        <f ca="1">IFERROR(IF((VLOOKUP($E114,'NEA Backsheet'!$D$5:$CB$183,P$9,FALSE))="","",(VLOOKUP($E114,'NEA Backsheet'!$D$5:$CB$183,P$9,FALSE))),"")</f>
        <v>19729.476950383949</v>
      </c>
      <c r="Q114" s="131">
        <f ca="1">IFERROR(IF((VLOOKUP($E114,'NEA Backsheet'!$D$5:$CB$183,Q$9,FALSE))="","",(VLOOKUP($E114,'NEA Backsheet'!$D$5:$CB$183,Q$9,FALSE))),"")</f>
        <v>19163.476462561972</v>
      </c>
      <c r="R114" s="133">
        <f ca="1">IFERROR(IF((VLOOKUP($E114,'NEA Backsheet'!$D$5:$CB$183,R$9,FALSE))="","",(VLOOKUP($E114,'NEA Backsheet'!$D$5:$CB$183,R$9,FALSE))),"")</f>
        <v>18892.250022490538</v>
      </c>
    </row>
    <row r="115" spans="1:18" ht="15" customHeight="1" x14ac:dyDescent="0.3">
      <c r="A115" s="60">
        <v>102</v>
      </c>
      <c r="B115" s="101" t="str">
        <f ca="1">IFERROR(IF((VLOOKUP($E115,'Org List'!$AJ$10:$AL$188,3,FALSE))="","",(VLOOKUP($E115,'Org List'!$AJ$10:$AL$188,3,FALSE))),"")</f>
        <v>North of England Commissioning Region</v>
      </c>
      <c r="C115" s="102" t="str">
        <f ca="1">IFERROR(IF((VLOOKUP($E115,'Org List'!$AO$10:$AQ$188,3,FALSE))="","",(VLOOKUP($E115,'Org List'!$AO$10:$AQ$188,3,FALSE))),"")</f>
        <v>North West Region</v>
      </c>
      <c r="D115" s="123" t="str">
        <f ca="1">IFERROR(IF((VLOOKUP($E115,'Org List'!$AT$10:$AV$188,3,FALSE))="","",(VLOOKUP($E115,'Org List'!$AT$10:$AV$188,3,FALSE))),"")</f>
        <v>NHS England North (Cheshire And Merseyside)</v>
      </c>
      <c r="E115" s="101" t="str">
        <f t="shared" ca="1" si="3"/>
        <v>E08000012</v>
      </c>
      <c r="F115" s="103" t="str">
        <f ca="1">IF(E115="","",VLOOKUP(E115,'Org List'!$J$9:$K$488,2,0))</f>
        <v>Liverpool</v>
      </c>
      <c r="G115" s="130">
        <f ca="1">IFERROR(IF((VLOOKUP($E115,'NEA Backsheet'!$D$5:$CB$183,G$9,FALSE))="","",(VLOOKUP($E115,'NEA Backsheet'!$D$5:$CB$183,G$9,FALSE))),"")</f>
        <v>5678.7164118240462</v>
      </c>
      <c r="H115" s="131">
        <f ca="1">IFERROR(IF((VLOOKUP($E115,'NEA Backsheet'!$D$5:$CB$183,H$9,FALSE))="","",(VLOOKUP($E115,'NEA Backsheet'!$D$5:$CB$183,H$9,FALSE))),"")</f>
        <v>6552.0061115861026</v>
      </c>
      <c r="I115" s="131">
        <f ca="1">IFERROR(IF((VLOOKUP($E115,'NEA Backsheet'!$D$5:$CB$183,I$9,FALSE))="","",(VLOOKUP($E115,'NEA Backsheet'!$D$5:$CB$183,I$9,FALSE))),"")</f>
        <v>6481.5185499267272</v>
      </c>
      <c r="J115" s="132">
        <f ca="1">IFERROR(IF((VLOOKUP($E115,'NEA Backsheet'!$D$5:$CB$183,J$9,FALSE))="","",(VLOOKUP($E115,'NEA Backsheet'!$D$5:$CB$183,J$9,FALSE))),"")</f>
        <v>7111.0967148054369</v>
      </c>
      <c r="K115" s="130">
        <f ca="1">IFERROR(IF((VLOOKUP($E115,'NEA Backsheet'!$D$5:$CB$183,K$9,FALSE))="","",(VLOOKUP($E115,'NEA Backsheet'!$D$5:$CB$183,K$9,FALSE))),"")</f>
        <v>10076.019174616935</v>
      </c>
      <c r="L115" s="131">
        <f ca="1">IFERROR(IF((VLOOKUP($E115,'NEA Backsheet'!$D$5:$CB$183,L$9,FALSE))="","",(VLOOKUP($E115,'NEA Backsheet'!$D$5:$CB$183,L$9,FALSE))),"")</f>
        <v>10257.623699303314</v>
      </c>
      <c r="M115" s="131">
        <f ca="1">IFERROR(IF((VLOOKUP($E115,'NEA Backsheet'!$D$5:$CB$183,M$9,FALSE))="","",(VLOOKUP($E115,'NEA Backsheet'!$D$5:$CB$183,M$9,FALSE))),"")</f>
        <v>10736.612503840082</v>
      </c>
      <c r="N115" s="133">
        <f ca="1">IFERROR(IF((VLOOKUP($E115,'NEA Backsheet'!$D$5:$CB$183,N$9,FALSE))="","",(VLOOKUP($E115,'NEA Backsheet'!$D$5:$CB$183,N$9,FALSE))),"")</f>
        <v>10521.198464262707</v>
      </c>
      <c r="O115" s="130">
        <f ca="1">IFERROR(IF((VLOOKUP($E115,'NEA Backsheet'!$D$5:$CB$183,O$9,FALSE))="","",(VLOOKUP($E115,'NEA Backsheet'!$D$5:$CB$183,O$9,FALSE))),"")</f>
        <v>15754.73558644098</v>
      </c>
      <c r="P115" s="134">
        <f ca="1">IFERROR(IF((VLOOKUP($E115,'NEA Backsheet'!$D$5:$CB$183,P$9,FALSE))="","",(VLOOKUP($E115,'NEA Backsheet'!$D$5:$CB$183,P$9,FALSE))),"")</f>
        <v>16809.629810889419</v>
      </c>
      <c r="Q115" s="131">
        <f ca="1">IFERROR(IF((VLOOKUP($E115,'NEA Backsheet'!$D$5:$CB$183,Q$9,FALSE))="","",(VLOOKUP($E115,'NEA Backsheet'!$D$5:$CB$183,Q$9,FALSE))),"")</f>
        <v>17218.131053766811</v>
      </c>
      <c r="R115" s="133">
        <f ca="1">IFERROR(IF((VLOOKUP($E115,'NEA Backsheet'!$D$5:$CB$183,R$9,FALSE))="","",(VLOOKUP($E115,'NEA Backsheet'!$D$5:$CB$183,R$9,FALSE))),"")</f>
        <v>17632.295179068144</v>
      </c>
    </row>
    <row r="116" spans="1:18" ht="15" customHeight="1" x14ac:dyDescent="0.3">
      <c r="A116" s="60">
        <v>103</v>
      </c>
      <c r="B116" s="101" t="str">
        <f ca="1">IFERROR(IF((VLOOKUP($E116,'Org List'!$AJ$10:$AL$188,3,FALSE))="","",(VLOOKUP($E116,'Org List'!$AJ$10:$AL$188,3,FALSE))),"")</f>
        <v>Midlands and East of England Commissioning Region</v>
      </c>
      <c r="C116" s="102" t="str">
        <f ca="1">IFERROR(IF((VLOOKUP($E116,'Org List'!$AO$10:$AQ$188,3,FALSE))="","",(VLOOKUP($E116,'Org List'!$AO$10:$AQ$188,3,FALSE))),"")</f>
        <v>East Region</v>
      </c>
      <c r="D116" s="123" t="str">
        <f ca="1">IFERROR(IF((VLOOKUP($E116,'Org List'!$AT$10:$AV$188,3,FALSE))="","",(VLOOKUP($E116,'Org List'!$AT$10:$AV$188,3,FALSE))),"")</f>
        <v>NHS England Midlands And East (Central Midlands)</v>
      </c>
      <c r="E116" s="101" t="str">
        <f t="shared" ca="1" si="3"/>
        <v>E06000032</v>
      </c>
      <c r="F116" s="103" t="str">
        <f ca="1">IF(E116="","",VLOOKUP(E116,'Org List'!$J$9:$K$488,2,0))</f>
        <v>Luton</v>
      </c>
      <c r="G116" s="130">
        <f ca="1">IFERROR(IF((VLOOKUP($E116,'NEA Backsheet'!$D$5:$CB$183,G$9,FALSE))="","",(VLOOKUP($E116,'NEA Backsheet'!$D$5:$CB$183,G$9,FALSE))),"")</f>
        <v>2470.3680756883018</v>
      </c>
      <c r="H116" s="131">
        <f ca="1">IFERROR(IF((VLOOKUP($E116,'NEA Backsheet'!$D$5:$CB$183,H$9,FALSE))="","",(VLOOKUP($E116,'NEA Backsheet'!$D$5:$CB$183,H$9,FALSE))),"")</f>
        <v>2645.6376638414322</v>
      </c>
      <c r="I116" s="131">
        <f ca="1">IFERROR(IF((VLOOKUP($E116,'NEA Backsheet'!$D$5:$CB$183,I$9,FALSE))="","",(VLOOKUP($E116,'NEA Backsheet'!$D$5:$CB$183,I$9,FALSE))),"")</f>
        <v>2732.0139115962406</v>
      </c>
      <c r="J116" s="132">
        <f ca="1">IFERROR(IF((VLOOKUP($E116,'NEA Backsheet'!$D$5:$CB$183,J$9,FALSE))="","",(VLOOKUP($E116,'NEA Backsheet'!$D$5:$CB$183,J$9,FALSE))),"")</f>
        <v>2564.4603817455054</v>
      </c>
      <c r="K116" s="130">
        <f ca="1">IFERROR(IF((VLOOKUP($E116,'NEA Backsheet'!$D$5:$CB$183,K$9,FALSE))="","",(VLOOKUP($E116,'NEA Backsheet'!$D$5:$CB$183,K$9,FALSE))),"")</f>
        <v>4416.3766556772389</v>
      </c>
      <c r="L116" s="131">
        <f ca="1">IFERROR(IF((VLOOKUP($E116,'NEA Backsheet'!$D$5:$CB$183,L$9,FALSE))="","",(VLOOKUP($E116,'NEA Backsheet'!$D$5:$CB$183,L$9,FALSE))),"")</f>
        <v>4742.5572673331981</v>
      </c>
      <c r="M116" s="131">
        <f ca="1">IFERROR(IF((VLOOKUP($E116,'NEA Backsheet'!$D$5:$CB$183,M$9,FALSE))="","",(VLOOKUP($E116,'NEA Backsheet'!$D$5:$CB$183,M$9,FALSE))),"")</f>
        <v>4498.4864660963776</v>
      </c>
      <c r="N116" s="133">
        <f ca="1">IFERROR(IF((VLOOKUP($E116,'NEA Backsheet'!$D$5:$CB$183,N$9,FALSE))="","",(VLOOKUP($E116,'NEA Backsheet'!$D$5:$CB$183,N$9,FALSE))),"")</f>
        <v>4348.3892584382438</v>
      </c>
      <c r="O116" s="130">
        <f ca="1">IFERROR(IF((VLOOKUP($E116,'NEA Backsheet'!$D$5:$CB$183,O$9,FALSE))="","",(VLOOKUP($E116,'NEA Backsheet'!$D$5:$CB$183,O$9,FALSE))),"")</f>
        <v>6886.7447313655412</v>
      </c>
      <c r="P116" s="134">
        <f ca="1">IFERROR(IF((VLOOKUP($E116,'NEA Backsheet'!$D$5:$CB$183,P$9,FALSE))="","",(VLOOKUP($E116,'NEA Backsheet'!$D$5:$CB$183,P$9,FALSE))),"")</f>
        <v>7388.1949311746303</v>
      </c>
      <c r="Q116" s="131">
        <f ca="1">IFERROR(IF((VLOOKUP($E116,'NEA Backsheet'!$D$5:$CB$183,Q$9,FALSE))="","",(VLOOKUP($E116,'NEA Backsheet'!$D$5:$CB$183,Q$9,FALSE))),"")</f>
        <v>7230.5003776926187</v>
      </c>
      <c r="R116" s="133">
        <f ca="1">IFERROR(IF((VLOOKUP($E116,'NEA Backsheet'!$D$5:$CB$183,R$9,FALSE))="","",(VLOOKUP($E116,'NEA Backsheet'!$D$5:$CB$183,R$9,FALSE))),"")</f>
        <v>6912.8496401837492</v>
      </c>
    </row>
    <row r="117" spans="1:18" ht="15" customHeight="1" x14ac:dyDescent="0.3">
      <c r="A117" s="60">
        <v>104</v>
      </c>
      <c r="B117" s="101" t="str">
        <f ca="1">IFERROR(IF((VLOOKUP($E117,'Org List'!$AJ$10:$AL$188,3,FALSE))="","",(VLOOKUP($E117,'Org List'!$AJ$10:$AL$188,3,FALSE))),"")</f>
        <v>North of England Commissioning Region</v>
      </c>
      <c r="C117" s="102" t="str">
        <f ca="1">IFERROR(IF((VLOOKUP($E117,'Org List'!$AO$10:$AQ$188,3,FALSE))="","",(VLOOKUP($E117,'Org List'!$AO$10:$AQ$188,3,FALSE))),"")</f>
        <v>North West Region</v>
      </c>
      <c r="D117" s="123" t="str">
        <f ca="1">IFERROR(IF((VLOOKUP($E117,'Org List'!$AT$10:$AV$188,3,FALSE))="","",(VLOOKUP($E117,'Org List'!$AT$10:$AV$188,3,FALSE))),"")</f>
        <v>NHS England North (Greater Manchester)</v>
      </c>
      <c r="E117" s="101" t="str">
        <f t="shared" ca="1" si="3"/>
        <v>E08000003</v>
      </c>
      <c r="F117" s="103" t="str">
        <f ca="1">IF(E117="","",VLOOKUP(E117,'Org List'!$J$9:$K$488,2,0))</f>
        <v>Manchester</v>
      </c>
      <c r="G117" s="130">
        <f ca="1">IFERROR(IF((VLOOKUP($E117,'NEA Backsheet'!$D$5:$CB$183,G$9,FALSE))="","",(VLOOKUP($E117,'NEA Backsheet'!$D$5:$CB$183,G$9,FALSE))),"")</f>
        <v>5809.9547827608767</v>
      </c>
      <c r="H117" s="131">
        <f ca="1">IFERROR(IF((VLOOKUP($E117,'NEA Backsheet'!$D$5:$CB$183,H$9,FALSE))="","",(VLOOKUP($E117,'NEA Backsheet'!$D$5:$CB$183,H$9,FALSE))),"")</f>
        <v>6644.8897072105101</v>
      </c>
      <c r="I117" s="131">
        <f ca="1">IFERROR(IF((VLOOKUP($E117,'NEA Backsheet'!$D$5:$CB$183,I$9,FALSE))="","",(VLOOKUP($E117,'NEA Backsheet'!$D$5:$CB$183,I$9,FALSE))),"")</f>
        <v>6443.3086872139611</v>
      </c>
      <c r="J117" s="132">
        <f ca="1">IFERROR(IF((VLOOKUP($E117,'NEA Backsheet'!$D$5:$CB$183,J$9,FALSE))="","",(VLOOKUP($E117,'NEA Backsheet'!$D$5:$CB$183,J$9,FALSE))),"")</f>
        <v>6793.6339679511966</v>
      </c>
      <c r="K117" s="130">
        <f ca="1">IFERROR(IF((VLOOKUP($E117,'NEA Backsheet'!$D$5:$CB$183,K$9,FALSE))="","",(VLOOKUP($E117,'NEA Backsheet'!$D$5:$CB$183,K$9,FALSE))),"")</f>
        <v>10282.209703672623</v>
      </c>
      <c r="L117" s="131">
        <f ca="1">IFERROR(IF((VLOOKUP($E117,'NEA Backsheet'!$D$5:$CB$183,L$9,FALSE))="","",(VLOOKUP($E117,'NEA Backsheet'!$D$5:$CB$183,L$9,FALSE))),"")</f>
        <v>10660.731821925259</v>
      </c>
      <c r="M117" s="131">
        <f ca="1">IFERROR(IF((VLOOKUP($E117,'NEA Backsheet'!$D$5:$CB$183,M$9,FALSE))="","",(VLOOKUP($E117,'NEA Backsheet'!$D$5:$CB$183,M$9,FALSE))),"")</f>
        <v>10537.257023802596</v>
      </c>
      <c r="N117" s="133">
        <f ca="1">IFERROR(IF((VLOOKUP($E117,'NEA Backsheet'!$D$5:$CB$183,N$9,FALSE))="","",(VLOOKUP($E117,'NEA Backsheet'!$D$5:$CB$183,N$9,FALSE))),"")</f>
        <v>10571.000693281212</v>
      </c>
      <c r="O117" s="130">
        <f ca="1">IFERROR(IF((VLOOKUP($E117,'NEA Backsheet'!$D$5:$CB$183,O$9,FALSE))="","",(VLOOKUP($E117,'NEA Backsheet'!$D$5:$CB$183,O$9,FALSE))),"")</f>
        <v>16092.164486433499</v>
      </c>
      <c r="P117" s="134">
        <f ca="1">IFERROR(IF((VLOOKUP($E117,'NEA Backsheet'!$D$5:$CB$183,P$9,FALSE))="","",(VLOOKUP($E117,'NEA Backsheet'!$D$5:$CB$183,P$9,FALSE))),"")</f>
        <v>17305.621529135769</v>
      </c>
      <c r="Q117" s="131">
        <f ca="1">IFERROR(IF((VLOOKUP($E117,'NEA Backsheet'!$D$5:$CB$183,Q$9,FALSE))="","",(VLOOKUP($E117,'NEA Backsheet'!$D$5:$CB$183,Q$9,FALSE))),"")</f>
        <v>16980.565711016556</v>
      </c>
      <c r="R117" s="133">
        <f ca="1">IFERROR(IF((VLOOKUP($E117,'NEA Backsheet'!$D$5:$CB$183,R$9,FALSE))="","",(VLOOKUP($E117,'NEA Backsheet'!$D$5:$CB$183,R$9,FALSE))),"")</f>
        <v>17364.634661232409</v>
      </c>
    </row>
    <row r="118" spans="1:18" ht="15" customHeight="1" x14ac:dyDescent="0.3">
      <c r="A118" s="60">
        <v>105</v>
      </c>
      <c r="B118" s="101" t="str">
        <f ca="1">IFERROR(IF((VLOOKUP($E118,'Org List'!$AJ$10:$AL$188,3,FALSE))="","",(VLOOKUP($E118,'Org List'!$AJ$10:$AL$188,3,FALSE))),"")</f>
        <v>South East England Commissioning Region</v>
      </c>
      <c r="C118" s="102" t="str">
        <f ca="1">IFERROR(IF((VLOOKUP($E118,'Org List'!$AO$10:$AQ$188,3,FALSE))="","",(VLOOKUP($E118,'Org List'!$AO$10:$AQ$188,3,FALSE))),"")</f>
        <v>South East Region</v>
      </c>
      <c r="D118" s="123" t="str">
        <f ca="1">IFERROR(IF((VLOOKUP($E118,'Org List'!$AT$10:$AV$188,3,FALSE))="","",(VLOOKUP($E118,'Org List'!$AT$10:$AV$188,3,FALSE))),"")</f>
        <v>NHS England South East (Kent, Surrey and Sussex)</v>
      </c>
      <c r="E118" s="101" t="str">
        <f t="shared" ca="1" si="3"/>
        <v>E06000035</v>
      </c>
      <c r="F118" s="103" t="str">
        <f ca="1">IF(E118="","",VLOOKUP(E118,'Org List'!$J$9:$K$488,2,0))</f>
        <v>Medway</v>
      </c>
      <c r="G118" s="130">
        <f ca="1">IFERROR(IF((VLOOKUP($E118,'NEA Backsheet'!$D$5:$CB$183,G$9,FALSE))="","",(VLOOKUP($E118,'NEA Backsheet'!$D$5:$CB$183,G$9,FALSE))),"")</f>
        <v>2426.8703427755281</v>
      </c>
      <c r="H118" s="131">
        <f ca="1">IFERROR(IF((VLOOKUP($E118,'NEA Backsheet'!$D$5:$CB$183,H$9,FALSE))="","",(VLOOKUP($E118,'NEA Backsheet'!$D$5:$CB$183,H$9,FALSE))),"")</f>
        <v>2681.7546793977967</v>
      </c>
      <c r="I118" s="131">
        <f ca="1">IFERROR(IF((VLOOKUP($E118,'NEA Backsheet'!$D$5:$CB$183,I$9,FALSE))="","",(VLOOKUP($E118,'NEA Backsheet'!$D$5:$CB$183,I$9,FALSE))),"")</f>
        <v>2388.4266971567222</v>
      </c>
      <c r="J118" s="132">
        <f ca="1">IFERROR(IF((VLOOKUP($E118,'NEA Backsheet'!$D$5:$CB$183,J$9,FALSE))="","",(VLOOKUP($E118,'NEA Backsheet'!$D$5:$CB$183,J$9,FALSE))),"")</f>
        <v>2414.2377091475391</v>
      </c>
      <c r="K118" s="130">
        <f ca="1">IFERROR(IF((VLOOKUP($E118,'NEA Backsheet'!$D$5:$CB$183,K$9,FALSE))="","",(VLOOKUP($E118,'NEA Backsheet'!$D$5:$CB$183,K$9,FALSE))),"")</f>
        <v>5127.9633061435625</v>
      </c>
      <c r="L118" s="131">
        <f ca="1">IFERROR(IF((VLOOKUP($E118,'NEA Backsheet'!$D$5:$CB$183,L$9,FALSE))="","",(VLOOKUP($E118,'NEA Backsheet'!$D$5:$CB$183,L$9,FALSE))),"")</f>
        <v>5277.5731359917909</v>
      </c>
      <c r="M118" s="131">
        <f ca="1">IFERROR(IF((VLOOKUP($E118,'NEA Backsheet'!$D$5:$CB$183,M$9,FALSE))="","",(VLOOKUP($E118,'NEA Backsheet'!$D$5:$CB$183,M$9,FALSE))),"")</f>
        <v>4883.5473047175519</v>
      </c>
      <c r="N118" s="133">
        <f ca="1">IFERROR(IF((VLOOKUP($E118,'NEA Backsheet'!$D$5:$CB$183,N$9,FALSE))="","",(VLOOKUP($E118,'NEA Backsheet'!$D$5:$CB$183,N$9,FALSE))),"")</f>
        <v>4985.8957779207058</v>
      </c>
      <c r="O118" s="130">
        <f ca="1">IFERROR(IF((VLOOKUP($E118,'NEA Backsheet'!$D$5:$CB$183,O$9,FALSE))="","",(VLOOKUP($E118,'NEA Backsheet'!$D$5:$CB$183,O$9,FALSE))),"")</f>
        <v>7554.8336489190906</v>
      </c>
      <c r="P118" s="134">
        <f ca="1">IFERROR(IF((VLOOKUP($E118,'NEA Backsheet'!$D$5:$CB$183,P$9,FALSE))="","",(VLOOKUP($E118,'NEA Backsheet'!$D$5:$CB$183,P$9,FALSE))),"")</f>
        <v>7959.3278153895881</v>
      </c>
      <c r="Q118" s="131">
        <f ca="1">IFERROR(IF((VLOOKUP($E118,'NEA Backsheet'!$D$5:$CB$183,Q$9,FALSE))="","",(VLOOKUP($E118,'NEA Backsheet'!$D$5:$CB$183,Q$9,FALSE))),"")</f>
        <v>7271.9740018742741</v>
      </c>
      <c r="R118" s="133">
        <f ca="1">IFERROR(IF((VLOOKUP($E118,'NEA Backsheet'!$D$5:$CB$183,R$9,FALSE))="","",(VLOOKUP($E118,'NEA Backsheet'!$D$5:$CB$183,R$9,FALSE))),"")</f>
        <v>7400.1334870682449</v>
      </c>
    </row>
    <row r="119" spans="1:18" ht="15" customHeight="1" x14ac:dyDescent="0.3">
      <c r="A119" s="60">
        <v>106</v>
      </c>
      <c r="B119" s="101" t="str">
        <f ca="1">IFERROR(IF((VLOOKUP($E119,'Org List'!$AJ$10:$AL$188,3,FALSE))="","",(VLOOKUP($E119,'Org List'!$AJ$10:$AL$188,3,FALSE))),"")</f>
        <v>London Commissioning Region</v>
      </c>
      <c r="C119" s="102" t="str">
        <f ca="1">IFERROR(IF((VLOOKUP($E119,'Org List'!$AO$10:$AQ$188,3,FALSE))="","",(VLOOKUP($E119,'Org List'!$AO$10:$AQ$188,3,FALSE))),"")</f>
        <v>London Region</v>
      </c>
      <c r="D119" s="123" t="str">
        <f ca="1">IFERROR(IF((VLOOKUP($E119,'Org List'!$AT$10:$AV$188,3,FALSE))="","",(VLOOKUP($E119,'Org List'!$AT$10:$AV$188,3,FALSE))),"")</f>
        <v>NHS England London</v>
      </c>
      <c r="E119" s="101" t="str">
        <f t="shared" ca="1" si="3"/>
        <v>E09000024</v>
      </c>
      <c r="F119" s="103" t="str">
        <f ca="1">IF(E119="","",VLOOKUP(E119,'Org List'!$J$9:$K$488,2,0))</f>
        <v>Merton</v>
      </c>
      <c r="G119" s="130">
        <f ca="1">IFERROR(IF((VLOOKUP($E119,'NEA Backsheet'!$D$5:$CB$183,G$9,FALSE))="","",(VLOOKUP($E119,'NEA Backsheet'!$D$5:$CB$183,G$9,FALSE))),"")</f>
        <v>1987.1492325911456</v>
      </c>
      <c r="H119" s="131">
        <f ca="1">IFERROR(IF((VLOOKUP($E119,'NEA Backsheet'!$D$5:$CB$183,H$9,FALSE))="","",(VLOOKUP($E119,'NEA Backsheet'!$D$5:$CB$183,H$9,FALSE))),"")</f>
        <v>1905.7628394701501</v>
      </c>
      <c r="I119" s="131">
        <f ca="1">IFERROR(IF((VLOOKUP($E119,'NEA Backsheet'!$D$5:$CB$183,I$9,FALSE))="","",(VLOOKUP($E119,'NEA Backsheet'!$D$5:$CB$183,I$9,FALSE))),"")</f>
        <v>1847.1089601547492</v>
      </c>
      <c r="J119" s="132">
        <f ca="1">IFERROR(IF((VLOOKUP($E119,'NEA Backsheet'!$D$5:$CB$183,J$9,FALSE))="","",(VLOOKUP($E119,'NEA Backsheet'!$D$5:$CB$183,J$9,FALSE))),"")</f>
        <v>2038.2572561399261</v>
      </c>
      <c r="K119" s="130">
        <f ca="1">IFERROR(IF((VLOOKUP($E119,'NEA Backsheet'!$D$5:$CB$183,K$9,FALSE))="","",(VLOOKUP($E119,'NEA Backsheet'!$D$5:$CB$183,K$9,FALSE))),"")</f>
        <v>3348.9889393435651</v>
      </c>
      <c r="L119" s="131">
        <f ca="1">IFERROR(IF((VLOOKUP($E119,'NEA Backsheet'!$D$5:$CB$183,L$9,FALSE))="","",(VLOOKUP($E119,'NEA Backsheet'!$D$5:$CB$183,L$9,FALSE))),"")</f>
        <v>3478.5128785340548</v>
      </c>
      <c r="M119" s="131">
        <f ca="1">IFERROR(IF((VLOOKUP($E119,'NEA Backsheet'!$D$5:$CB$183,M$9,FALSE))="","",(VLOOKUP($E119,'NEA Backsheet'!$D$5:$CB$183,M$9,FALSE))),"")</f>
        <v>3546.3976253659876</v>
      </c>
      <c r="N119" s="133">
        <f ca="1">IFERROR(IF((VLOOKUP($E119,'NEA Backsheet'!$D$5:$CB$183,N$9,FALSE))="","",(VLOOKUP($E119,'NEA Backsheet'!$D$5:$CB$183,N$9,FALSE))),"")</f>
        <v>3390.3870377146227</v>
      </c>
      <c r="O119" s="130">
        <f ca="1">IFERROR(IF((VLOOKUP($E119,'NEA Backsheet'!$D$5:$CB$183,O$9,FALSE))="","",(VLOOKUP($E119,'NEA Backsheet'!$D$5:$CB$183,O$9,FALSE))),"")</f>
        <v>5336.138171934711</v>
      </c>
      <c r="P119" s="134">
        <f ca="1">IFERROR(IF((VLOOKUP($E119,'NEA Backsheet'!$D$5:$CB$183,P$9,FALSE))="","",(VLOOKUP($E119,'NEA Backsheet'!$D$5:$CB$183,P$9,FALSE))),"")</f>
        <v>5384.2757180042045</v>
      </c>
      <c r="Q119" s="131">
        <f ca="1">IFERROR(IF((VLOOKUP($E119,'NEA Backsheet'!$D$5:$CB$183,Q$9,FALSE))="","",(VLOOKUP($E119,'NEA Backsheet'!$D$5:$CB$183,Q$9,FALSE))),"")</f>
        <v>5393.5065855207367</v>
      </c>
      <c r="R119" s="133">
        <f ca="1">IFERROR(IF((VLOOKUP($E119,'NEA Backsheet'!$D$5:$CB$183,R$9,FALSE))="","",(VLOOKUP($E119,'NEA Backsheet'!$D$5:$CB$183,R$9,FALSE))),"")</f>
        <v>5428.6442938545488</v>
      </c>
    </row>
    <row r="120" spans="1:18" ht="15" customHeight="1" x14ac:dyDescent="0.3">
      <c r="A120" s="60">
        <v>107</v>
      </c>
      <c r="B120" s="101" t="str">
        <f ca="1">IFERROR(IF((VLOOKUP($E120,'Org List'!$AJ$10:$AL$188,3,FALSE))="","",(VLOOKUP($E120,'Org List'!$AJ$10:$AL$188,3,FALSE))),"")</f>
        <v>North of England Commissioning Region</v>
      </c>
      <c r="C120" s="102" t="str">
        <f ca="1">IFERROR(IF((VLOOKUP($E120,'Org List'!$AO$10:$AQ$188,3,FALSE))="","",(VLOOKUP($E120,'Org List'!$AO$10:$AQ$188,3,FALSE))),"")</f>
        <v>North East Region</v>
      </c>
      <c r="D120" s="123" t="str">
        <f ca="1">IFERROR(IF((VLOOKUP($E120,'Org List'!$AT$10:$AV$188,3,FALSE))="","",(VLOOKUP($E120,'Org List'!$AT$10:$AV$188,3,FALSE))),"")</f>
        <v>NHS England North (Cumbria And North East)</v>
      </c>
      <c r="E120" s="101" t="str">
        <f t="shared" ca="1" si="3"/>
        <v>E06000002</v>
      </c>
      <c r="F120" s="103" t="str">
        <f ca="1">IF(E120="","",VLOOKUP(E120,'Org List'!$J$9:$K$488,2,0))</f>
        <v>Middlesbrough</v>
      </c>
      <c r="G120" s="130">
        <f ca="1">IFERROR(IF((VLOOKUP($E120,'NEA Backsheet'!$D$5:$CB$183,G$9,FALSE))="","",(VLOOKUP($E120,'NEA Backsheet'!$D$5:$CB$183,G$9,FALSE))),"")</f>
        <v>1784.5458316942229</v>
      </c>
      <c r="H120" s="131">
        <f ca="1">IFERROR(IF((VLOOKUP($E120,'NEA Backsheet'!$D$5:$CB$183,H$9,FALSE))="","",(VLOOKUP($E120,'NEA Backsheet'!$D$5:$CB$183,H$9,FALSE))),"")</f>
        <v>1815.0036137963862</v>
      </c>
      <c r="I120" s="131">
        <f ca="1">IFERROR(IF((VLOOKUP($E120,'NEA Backsheet'!$D$5:$CB$183,I$9,FALSE))="","",(VLOOKUP($E120,'NEA Backsheet'!$D$5:$CB$183,I$9,FALSE))),"")</f>
        <v>1854.0322847566047</v>
      </c>
      <c r="J120" s="132">
        <f ca="1">IFERROR(IF((VLOOKUP($E120,'NEA Backsheet'!$D$5:$CB$183,J$9,FALSE))="","",(VLOOKUP($E120,'NEA Backsheet'!$D$5:$CB$183,J$9,FALSE))),"")</f>
        <v>1918.2397423643542</v>
      </c>
      <c r="K120" s="130">
        <f ca="1">IFERROR(IF((VLOOKUP($E120,'NEA Backsheet'!$D$5:$CB$183,K$9,FALSE))="","",(VLOOKUP($E120,'NEA Backsheet'!$D$5:$CB$183,K$9,FALSE))),"")</f>
        <v>2803.5508240148311</v>
      </c>
      <c r="L120" s="131">
        <f ca="1">IFERROR(IF((VLOOKUP($E120,'NEA Backsheet'!$D$5:$CB$183,L$9,FALSE))="","",(VLOOKUP($E120,'NEA Backsheet'!$D$5:$CB$183,L$9,FALSE))),"")</f>
        <v>3082.5338285740163</v>
      </c>
      <c r="M120" s="131">
        <f ca="1">IFERROR(IF((VLOOKUP($E120,'NEA Backsheet'!$D$5:$CB$183,M$9,FALSE))="","",(VLOOKUP($E120,'NEA Backsheet'!$D$5:$CB$183,M$9,FALSE))),"")</f>
        <v>2978.8832196989633</v>
      </c>
      <c r="N120" s="133">
        <f ca="1">IFERROR(IF((VLOOKUP($E120,'NEA Backsheet'!$D$5:$CB$183,N$9,FALSE))="","",(VLOOKUP($E120,'NEA Backsheet'!$D$5:$CB$183,N$9,FALSE))),"")</f>
        <v>2959.257841365893</v>
      </c>
      <c r="O120" s="130">
        <f ca="1">IFERROR(IF((VLOOKUP($E120,'NEA Backsheet'!$D$5:$CB$183,O$9,FALSE))="","",(VLOOKUP($E120,'NEA Backsheet'!$D$5:$CB$183,O$9,FALSE))),"")</f>
        <v>4588.0966557090542</v>
      </c>
      <c r="P120" s="134">
        <f ca="1">IFERROR(IF((VLOOKUP($E120,'NEA Backsheet'!$D$5:$CB$183,P$9,FALSE))="","",(VLOOKUP($E120,'NEA Backsheet'!$D$5:$CB$183,P$9,FALSE))),"")</f>
        <v>4897.5374423704025</v>
      </c>
      <c r="Q120" s="131">
        <f ca="1">IFERROR(IF((VLOOKUP($E120,'NEA Backsheet'!$D$5:$CB$183,Q$9,FALSE))="","",(VLOOKUP($E120,'NEA Backsheet'!$D$5:$CB$183,Q$9,FALSE))),"")</f>
        <v>4832.9155044555682</v>
      </c>
      <c r="R120" s="133">
        <f ca="1">IFERROR(IF((VLOOKUP($E120,'NEA Backsheet'!$D$5:$CB$183,R$9,FALSE))="","",(VLOOKUP($E120,'NEA Backsheet'!$D$5:$CB$183,R$9,FALSE))),"")</f>
        <v>4877.4975837302472</v>
      </c>
    </row>
    <row r="121" spans="1:18" ht="15" customHeight="1" x14ac:dyDescent="0.3">
      <c r="A121" s="60">
        <v>108</v>
      </c>
      <c r="B121" s="101" t="str">
        <f ca="1">IFERROR(IF((VLOOKUP($E121,'Org List'!$AJ$10:$AL$188,3,FALSE))="","",(VLOOKUP($E121,'Org List'!$AJ$10:$AL$188,3,FALSE))),"")</f>
        <v>Midlands and East of England Commissioning Region</v>
      </c>
      <c r="C121" s="102" t="str">
        <f ca="1">IFERROR(IF((VLOOKUP($E121,'Org List'!$AO$10:$AQ$188,3,FALSE))="","",(VLOOKUP($E121,'Org List'!$AO$10:$AQ$188,3,FALSE))),"")</f>
        <v>South East Region</v>
      </c>
      <c r="D121" s="123" t="str">
        <f ca="1">IFERROR(IF((VLOOKUP($E121,'Org List'!$AT$10:$AV$188,3,FALSE))="","",(VLOOKUP($E121,'Org List'!$AT$10:$AV$188,3,FALSE))),"")</f>
        <v>NHS England Midlands And East (Central Midlands)</v>
      </c>
      <c r="E121" s="101" t="str">
        <f t="shared" ca="1" si="3"/>
        <v>E06000042</v>
      </c>
      <c r="F121" s="103" t="str">
        <f ca="1">IF(E121="","",VLOOKUP(E121,'Org List'!$J$9:$K$488,2,0))</f>
        <v>Milton Keynes</v>
      </c>
      <c r="G121" s="130">
        <f ca="1">IFERROR(IF((VLOOKUP($E121,'NEA Backsheet'!$D$5:$CB$183,G$9,FALSE))="","",(VLOOKUP($E121,'NEA Backsheet'!$D$5:$CB$183,G$9,FALSE))),"")</f>
        <v>2056.9776793984674</v>
      </c>
      <c r="H121" s="131">
        <f ca="1">IFERROR(IF((VLOOKUP($E121,'NEA Backsheet'!$D$5:$CB$183,H$9,FALSE))="","",(VLOOKUP($E121,'NEA Backsheet'!$D$5:$CB$183,H$9,FALSE))),"")</f>
        <v>2179.4909845045959</v>
      </c>
      <c r="I121" s="131">
        <f ca="1">IFERROR(IF((VLOOKUP($E121,'NEA Backsheet'!$D$5:$CB$183,I$9,FALSE))="","",(VLOOKUP($E121,'NEA Backsheet'!$D$5:$CB$183,I$9,FALSE))),"")</f>
        <v>1939.1280608605207</v>
      </c>
      <c r="J121" s="132">
        <f ca="1">IFERROR(IF((VLOOKUP($E121,'NEA Backsheet'!$D$5:$CB$183,J$9,FALSE))="","",(VLOOKUP($E121,'NEA Backsheet'!$D$5:$CB$183,J$9,FALSE))),"")</f>
        <v>2169.4792854790026</v>
      </c>
      <c r="K121" s="130">
        <f ca="1">IFERROR(IF((VLOOKUP($E121,'NEA Backsheet'!$D$5:$CB$183,K$9,FALSE))="","",(VLOOKUP($E121,'NEA Backsheet'!$D$5:$CB$183,K$9,FALSE))),"")</f>
        <v>4800.8355550160668</v>
      </c>
      <c r="L121" s="131">
        <f ca="1">IFERROR(IF((VLOOKUP($E121,'NEA Backsheet'!$D$5:$CB$183,L$9,FALSE))="","",(VLOOKUP($E121,'NEA Backsheet'!$D$5:$CB$183,L$9,FALSE))),"")</f>
        <v>5017.986547442566</v>
      </c>
      <c r="M121" s="131">
        <f ca="1">IFERROR(IF((VLOOKUP($E121,'NEA Backsheet'!$D$5:$CB$183,M$9,FALSE))="","",(VLOOKUP($E121,'NEA Backsheet'!$D$5:$CB$183,M$9,FALSE))),"")</f>
        <v>5008.8905218599721</v>
      </c>
      <c r="N121" s="133">
        <f ca="1">IFERROR(IF((VLOOKUP($E121,'NEA Backsheet'!$D$5:$CB$183,N$9,FALSE))="","",(VLOOKUP($E121,'NEA Backsheet'!$D$5:$CB$183,N$9,FALSE))),"")</f>
        <v>4792.0080381574071</v>
      </c>
      <c r="O121" s="130">
        <f ca="1">IFERROR(IF((VLOOKUP($E121,'NEA Backsheet'!$D$5:$CB$183,O$9,FALSE))="","",(VLOOKUP($E121,'NEA Backsheet'!$D$5:$CB$183,O$9,FALSE))),"")</f>
        <v>6857.8132344145342</v>
      </c>
      <c r="P121" s="134">
        <f ca="1">IFERROR(IF((VLOOKUP($E121,'NEA Backsheet'!$D$5:$CB$183,P$9,FALSE))="","",(VLOOKUP($E121,'NEA Backsheet'!$D$5:$CB$183,P$9,FALSE))),"")</f>
        <v>7197.4775319471619</v>
      </c>
      <c r="Q121" s="131">
        <f ca="1">IFERROR(IF((VLOOKUP($E121,'NEA Backsheet'!$D$5:$CB$183,Q$9,FALSE))="","",(VLOOKUP($E121,'NEA Backsheet'!$D$5:$CB$183,Q$9,FALSE))),"")</f>
        <v>6948.0185827204932</v>
      </c>
      <c r="R121" s="133">
        <f ca="1">IFERROR(IF((VLOOKUP($E121,'NEA Backsheet'!$D$5:$CB$183,R$9,FALSE))="","",(VLOOKUP($E121,'NEA Backsheet'!$D$5:$CB$183,R$9,FALSE))),"")</f>
        <v>6961.4873236364092</v>
      </c>
    </row>
    <row r="122" spans="1:18" ht="15" customHeight="1" x14ac:dyDescent="0.3">
      <c r="A122" s="60">
        <v>109</v>
      </c>
      <c r="B122" s="101" t="str">
        <f ca="1">IFERROR(IF((VLOOKUP($E122,'Org List'!$AJ$10:$AL$188,3,FALSE))="","",(VLOOKUP($E122,'Org List'!$AJ$10:$AL$188,3,FALSE))),"")</f>
        <v>North of England Commissioning Region</v>
      </c>
      <c r="C122" s="102" t="str">
        <f ca="1">IFERROR(IF((VLOOKUP($E122,'Org List'!$AO$10:$AQ$188,3,FALSE))="","",(VLOOKUP($E122,'Org List'!$AO$10:$AQ$188,3,FALSE))),"")</f>
        <v>North East Region</v>
      </c>
      <c r="D122" s="123" t="str">
        <f ca="1">IFERROR(IF((VLOOKUP($E122,'Org List'!$AT$10:$AV$188,3,FALSE))="","",(VLOOKUP($E122,'Org List'!$AT$10:$AV$188,3,FALSE))),"")</f>
        <v>NHS England North (Cumbria And North East)</v>
      </c>
      <c r="E122" s="101" t="str">
        <f t="shared" ca="1" si="3"/>
        <v>E08000021</v>
      </c>
      <c r="F122" s="103" t="str">
        <f ca="1">IF(E122="","",VLOOKUP(E122,'Org List'!$J$9:$K$488,2,0))</f>
        <v>Newcastle upon Tyne</v>
      </c>
      <c r="G122" s="130">
        <f ca="1">IFERROR(IF((VLOOKUP($E122,'NEA Backsheet'!$D$5:$CB$183,G$9,FALSE))="","",(VLOOKUP($E122,'NEA Backsheet'!$D$5:$CB$183,G$9,FALSE))),"")</f>
        <v>2111.7170516545466</v>
      </c>
      <c r="H122" s="131">
        <f ca="1">IFERROR(IF((VLOOKUP($E122,'NEA Backsheet'!$D$5:$CB$183,H$9,FALSE))="","",(VLOOKUP($E122,'NEA Backsheet'!$D$5:$CB$183,H$9,FALSE))),"")</f>
        <v>2174.1460511280093</v>
      </c>
      <c r="I122" s="131">
        <f ca="1">IFERROR(IF((VLOOKUP($E122,'NEA Backsheet'!$D$5:$CB$183,I$9,FALSE))="","",(VLOOKUP($E122,'NEA Backsheet'!$D$5:$CB$183,I$9,FALSE))),"")</f>
        <v>1998.0112581488538</v>
      </c>
      <c r="J122" s="132">
        <f ca="1">IFERROR(IF((VLOOKUP($E122,'NEA Backsheet'!$D$5:$CB$183,J$9,FALSE))="","",(VLOOKUP($E122,'NEA Backsheet'!$D$5:$CB$183,J$9,FALSE))),"")</f>
        <v>2095.2324660438785</v>
      </c>
      <c r="K122" s="130">
        <f ca="1">IFERROR(IF((VLOOKUP($E122,'NEA Backsheet'!$D$5:$CB$183,K$9,FALSE))="","",(VLOOKUP($E122,'NEA Backsheet'!$D$5:$CB$183,K$9,FALSE))),"")</f>
        <v>6212.3171809898213</v>
      </c>
      <c r="L122" s="131">
        <f ca="1">IFERROR(IF((VLOOKUP($E122,'NEA Backsheet'!$D$5:$CB$183,L$9,FALSE))="","",(VLOOKUP($E122,'NEA Backsheet'!$D$5:$CB$183,L$9,FALSE))),"")</f>
        <v>6501.2047348735869</v>
      </c>
      <c r="M122" s="131">
        <f ca="1">IFERROR(IF((VLOOKUP($E122,'NEA Backsheet'!$D$5:$CB$183,M$9,FALSE))="","",(VLOOKUP($E122,'NEA Backsheet'!$D$5:$CB$183,M$9,FALSE))),"")</f>
        <v>6577.8504072077976</v>
      </c>
      <c r="N122" s="133">
        <f ca="1">IFERROR(IF((VLOOKUP($E122,'NEA Backsheet'!$D$5:$CB$183,N$9,FALSE))="","",(VLOOKUP($E122,'NEA Backsheet'!$D$5:$CB$183,N$9,FALSE))),"")</f>
        <v>6339.2854046370521</v>
      </c>
      <c r="O122" s="130">
        <f ca="1">IFERROR(IF((VLOOKUP($E122,'NEA Backsheet'!$D$5:$CB$183,O$9,FALSE))="","",(VLOOKUP($E122,'NEA Backsheet'!$D$5:$CB$183,O$9,FALSE))),"")</f>
        <v>8324.0342326443679</v>
      </c>
      <c r="P122" s="134">
        <f ca="1">IFERROR(IF((VLOOKUP($E122,'NEA Backsheet'!$D$5:$CB$183,P$9,FALSE))="","",(VLOOKUP($E122,'NEA Backsheet'!$D$5:$CB$183,P$9,FALSE))),"")</f>
        <v>8675.3507860015961</v>
      </c>
      <c r="Q122" s="131">
        <f ca="1">IFERROR(IF((VLOOKUP($E122,'NEA Backsheet'!$D$5:$CB$183,Q$9,FALSE))="","",(VLOOKUP($E122,'NEA Backsheet'!$D$5:$CB$183,Q$9,FALSE))),"")</f>
        <v>8575.8616653566514</v>
      </c>
      <c r="R122" s="133">
        <f ca="1">IFERROR(IF((VLOOKUP($E122,'NEA Backsheet'!$D$5:$CB$183,R$9,FALSE))="","",(VLOOKUP($E122,'NEA Backsheet'!$D$5:$CB$183,R$9,FALSE))),"")</f>
        <v>8434.5178706809311</v>
      </c>
    </row>
    <row r="123" spans="1:18" ht="15" customHeight="1" x14ac:dyDescent="0.3">
      <c r="A123" s="60">
        <v>110</v>
      </c>
      <c r="B123" s="101" t="str">
        <f ca="1">IFERROR(IF((VLOOKUP($E123,'Org List'!$AJ$10:$AL$188,3,FALSE))="","",(VLOOKUP($E123,'Org List'!$AJ$10:$AL$188,3,FALSE))),"")</f>
        <v>London Commissioning Region</v>
      </c>
      <c r="C123" s="102" t="str">
        <f ca="1">IFERROR(IF((VLOOKUP($E123,'Org List'!$AO$10:$AQ$188,3,FALSE))="","",(VLOOKUP($E123,'Org List'!$AO$10:$AQ$188,3,FALSE))),"")</f>
        <v>London Region</v>
      </c>
      <c r="D123" s="123" t="str">
        <f ca="1">IFERROR(IF((VLOOKUP($E123,'Org List'!$AT$10:$AV$188,3,FALSE))="","",(VLOOKUP($E123,'Org List'!$AT$10:$AV$188,3,FALSE))),"")</f>
        <v>NHS England London</v>
      </c>
      <c r="E123" s="101" t="str">
        <f t="shared" ca="1" si="3"/>
        <v>E09000025</v>
      </c>
      <c r="F123" s="103" t="str">
        <f ca="1">IF(E123="","",VLOOKUP(E123,'Org List'!$J$9:$K$488,2,0))</f>
        <v>Newham</v>
      </c>
      <c r="G123" s="130">
        <f ca="1">IFERROR(IF((VLOOKUP($E123,'NEA Backsheet'!$D$5:$CB$183,G$9,FALSE))="","",(VLOOKUP($E123,'NEA Backsheet'!$D$5:$CB$183,G$9,FALSE))),"")</f>
        <v>2155.8652753362257</v>
      </c>
      <c r="H123" s="131">
        <f ca="1">IFERROR(IF((VLOOKUP($E123,'NEA Backsheet'!$D$5:$CB$183,H$9,FALSE))="","",(VLOOKUP($E123,'NEA Backsheet'!$D$5:$CB$183,H$9,FALSE))),"")</f>
        <v>2156.2454799736438</v>
      </c>
      <c r="I123" s="131">
        <f ca="1">IFERROR(IF((VLOOKUP($E123,'NEA Backsheet'!$D$5:$CB$183,I$9,FALSE))="","",(VLOOKUP($E123,'NEA Backsheet'!$D$5:$CB$183,I$9,FALSE))),"")</f>
        <v>2434.3134722651348</v>
      </c>
      <c r="J123" s="132">
        <f ca="1">IFERROR(IF((VLOOKUP($E123,'NEA Backsheet'!$D$5:$CB$183,J$9,FALSE))="","",(VLOOKUP($E123,'NEA Backsheet'!$D$5:$CB$183,J$9,FALSE))),"")</f>
        <v>3060.7190981308941</v>
      </c>
      <c r="K123" s="130">
        <f ca="1">IFERROR(IF((VLOOKUP($E123,'NEA Backsheet'!$D$5:$CB$183,K$9,FALSE))="","",(VLOOKUP($E123,'NEA Backsheet'!$D$5:$CB$183,K$9,FALSE))),"")</f>
        <v>4707.0360005467901</v>
      </c>
      <c r="L123" s="131">
        <f ca="1">IFERROR(IF((VLOOKUP($E123,'NEA Backsheet'!$D$5:$CB$183,L$9,FALSE))="","",(VLOOKUP($E123,'NEA Backsheet'!$D$5:$CB$183,L$9,FALSE))),"")</f>
        <v>4692.7206840385215</v>
      </c>
      <c r="M123" s="131">
        <f ca="1">IFERROR(IF((VLOOKUP($E123,'NEA Backsheet'!$D$5:$CB$183,M$9,FALSE))="","",(VLOOKUP($E123,'NEA Backsheet'!$D$5:$CB$183,M$9,FALSE))),"")</f>
        <v>4965.1586837770647</v>
      </c>
      <c r="N123" s="133">
        <f ca="1">IFERROR(IF((VLOOKUP($E123,'NEA Backsheet'!$D$5:$CB$183,N$9,FALSE))="","",(VLOOKUP($E123,'NEA Backsheet'!$D$5:$CB$183,N$9,FALSE))),"")</f>
        <v>4916.4889218327608</v>
      </c>
      <c r="O123" s="130">
        <f ca="1">IFERROR(IF((VLOOKUP($E123,'NEA Backsheet'!$D$5:$CB$183,O$9,FALSE))="","",(VLOOKUP($E123,'NEA Backsheet'!$D$5:$CB$183,O$9,FALSE))),"")</f>
        <v>6862.9012758830158</v>
      </c>
      <c r="P123" s="134">
        <f ca="1">IFERROR(IF((VLOOKUP($E123,'NEA Backsheet'!$D$5:$CB$183,P$9,FALSE))="","",(VLOOKUP($E123,'NEA Backsheet'!$D$5:$CB$183,P$9,FALSE))),"")</f>
        <v>6848.9661640121649</v>
      </c>
      <c r="Q123" s="131">
        <f ca="1">IFERROR(IF((VLOOKUP($E123,'NEA Backsheet'!$D$5:$CB$183,Q$9,FALSE))="","",(VLOOKUP($E123,'NEA Backsheet'!$D$5:$CB$183,Q$9,FALSE))),"")</f>
        <v>7399.4721560421995</v>
      </c>
      <c r="R123" s="133">
        <f ca="1">IFERROR(IF((VLOOKUP($E123,'NEA Backsheet'!$D$5:$CB$183,R$9,FALSE))="","",(VLOOKUP($E123,'NEA Backsheet'!$D$5:$CB$183,R$9,FALSE))),"")</f>
        <v>7977.2080199636548</v>
      </c>
    </row>
    <row r="124" spans="1:18" ht="15" customHeight="1" x14ac:dyDescent="0.3">
      <c r="A124" s="60">
        <v>111</v>
      </c>
      <c r="B124" s="101" t="str">
        <f ca="1">IFERROR(IF((VLOOKUP($E124,'Org List'!$AJ$10:$AL$188,3,FALSE))="","",(VLOOKUP($E124,'Org List'!$AJ$10:$AL$188,3,FALSE))),"")</f>
        <v>Midlands and East of England Commissioning Region</v>
      </c>
      <c r="C124" s="102" t="str">
        <f ca="1">IFERROR(IF((VLOOKUP($E124,'Org List'!$AO$10:$AQ$188,3,FALSE))="","",(VLOOKUP($E124,'Org List'!$AO$10:$AQ$188,3,FALSE))),"")</f>
        <v>East Region</v>
      </c>
      <c r="D124" s="123" t="str">
        <f ca="1">IFERROR(IF((VLOOKUP($E124,'Org List'!$AT$10:$AV$188,3,FALSE))="","",(VLOOKUP($E124,'Org List'!$AT$10:$AV$188,3,FALSE))),"")</f>
        <v>NHS England Midlands And East (East)</v>
      </c>
      <c r="E124" s="101" t="str">
        <f t="shared" ca="1" si="3"/>
        <v>E10000020</v>
      </c>
      <c r="F124" s="103" t="str">
        <f ca="1">IF(E124="","",VLOOKUP(E124,'Org List'!$J$9:$K$488,2,0))</f>
        <v>Norfolk</v>
      </c>
      <c r="G124" s="130">
        <f ca="1">IFERROR(IF((VLOOKUP($E124,'NEA Backsheet'!$D$5:$CB$183,G$9,FALSE))="","",(VLOOKUP($E124,'NEA Backsheet'!$D$5:$CB$183,G$9,FALSE))),"")</f>
        <v>6456.7909834668044</v>
      </c>
      <c r="H124" s="131">
        <f ca="1">IFERROR(IF((VLOOKUP($E124,'NEA Backsheet'!$D$5:$CB$183,H$9,FALSE))="","",(VLOOKUP($E124,'NEA Backsheet'!$D$5:$CB$183,H$9,FALSE))),"")</f>
        <v>7150.8572840626039</v>
      </c>
      <c r="I124" s="131">
        <f ca="1">IFERROR(IF((VLOOKUP($E124,'NEA Backsheet'!$D$5:$CB$183,I$9,FALSE))="","",(VLOOKUP($E124,'NEA Backsheet'!$D$5:$CB$183,I$9,FALSE))),"")</f>
        <v>6816.8405336564128</v>
      </c>
      <c r="J124" s="132">
        <f ca="1">IFERROR(IF((VLOOKUP($E124,'NEA Backsheet'!$D$5:$CB$183,J$9,FALSE))="","",(VLOOKUP($E124,'NEA Backsheet'!$D$5:$CB$183,J$9,FALSE))),"")</f>
        <v>7242.2960777455173</v>
      </c>
      <c r="K124" s="130">
        <f ca="1">IFERROR(IF((VLOOKUP($E124,'NEA Backsheet'!$D$5:$CB$183,K$9,FALSE))="","",(VLOOKUP($E124,'NEA Backsheet'!$D$5:$CB$183,K$9,FALSE))),"")</f>
        <v>17036.823699689368</v>
      </c>
      <c r="L124" s="131">
        <f ca="1">IFERROR(IF((VLOOKUP($E124,'NEA Backsheet'!$D$5:$CB$183,L$9,FALSE))="","",(VLOOKUP($E124,'NEA Backsheet'!$D$5:$CB$183,L$9,FALSE))),"")</f>
        <v>17790.643576238759</v>
      </c>
      <c r="M124" s="131">
        <f ca="1">IFERROR(IF((VLOOKUP($E124,'NEA Backsheet'!$D$5:$CB$183,M$9,FALSE))="","",(VLOOKUP($E124,'NEA Backsheet'!$D$5:$CB$183,M$9,FALSE))),"")</f>
        <v>17932.287281582296</v>
      </c>
      <c r="N124" s="133">
        <f ca="1">IFERROR(IF((VLOOKUP($E124,'NEA Backsheet'!$D$5:$CB$183,N$9,FALSE))="","",(VLOOKUP($E124,'NEA Backsheet'!$D$5:$CB$183,N$9,FALSE))),"")</f>
        <v>17462.410909697886</v>
      </c>
      <c r="O124" s="130">
        <f ca="1">IFERROR(IF((VLOOKUP($E124,'NEA Backsheet'!$D$5:$CB$183,O$9,FALSE))="","",(VLOOKUP($E124,'NEA Backsheet'!$D$5:$CB$183,O$9,FALSE))),"")</f>
        <v>23493.614683156171</v>
      </c>
      <c r="P124" s="134">
        <f ca="1">IFERROR(IF((VLOOKUP($E124,'NEA Backsheet'!$D$5:$CB$183,P$9,FALSE))="","",(VLOOKUP($E124,'NEA Backsheet'!$D$5:$CB$183,P$9,FALSE))),"")</f>
        <v>24941.500860301363</v>
      </c>
      <c r="Q124" s="131">
        <f ca="1">IFERROR(IF((VLOOKUP($E124,'NEA Backsheet'!$D$5:$CB$183,Q$9,FALSE))="","",(VLOOKUP($E124,'NEA Backsheet'!$D$5:$CB$183,Q$9,FALSE))),"")</f>
        <v>24749.127815238709</v>
      </c>
      <c r="R124" s="133">
        <f ca="1">IFERROR(IF((VLOOKUP($E124,'NEA Backsheet'!$D$5:$CB$183,R$9,FALSE))="","",(VLOOKUP($E124,'NEA Backsheet'!$D$5:$CB$183,R$9,FALSE))),"")</f>
        <v>24704.706987443402</v>
      </c>
    </row>
    <row r="125" spans="1:18" ht="15" customHeight="1" x14ac:dyDescent="0.3">
      <c r="A125" s="60">
        <v>112</v>
      </c>
      <c r="B125" s="101" t="str">
        <f ca="1">IFERROR(IF((VLOOKUP($E125,'Org List'!$AJ$10:$AL$188,3,FALSE))="","",(VLOOKUP($E125,'Org List'!$AJ$10:$AL$188,3,FALSE))),"")</f>
        <v>North of England Commissioning Region</v>
      </c>
      <c r="C125" s="102" t="str">
        <f ca="1">IFERROR(IF((VLOOKUP($E125,'Org List'!$AO$10:$AQ$188,3,FALSE))="","",(VLOOKUP($E125,'Org List'!$AO$10:$AQ$188,3,FALSE))),"")</f>
        <v>Yorkshire and The Humber Region</v>
      </c>
      <c r="D125" s="123" t="str">
        <f ca="1">IFERROR(IF((VLOOKUP($E125,'Org List'!$AT$10:$AV$188,3,FALSE))="","",(VLOOKUP($E125,'Org List'!$AT$10:$AV$188,3,FALSE))),"")</f>
        <v>NHS England North (Yorkshire And Humber)</v>
      </c>
      <c r="E125" s="101" t="str">
        <f t="shared" ca="1" si="3"/>
        <v>E06000012</v>
      </c>
      <c r="F125" s="103" t="str">
        <f ca="1">IF(E125="","",VLOOKUP(E125,'Org List'!$J$9:$K$488,2,0))</f>
        <v>North East Lincolnshire</v>
      </c>
      <c r="G125" s="130">
        <f ca="1">IFERROR(IF((VLOOKUP($E125,'NEA Backsheet'!$D$5:$CB$183,G$9,FALSE))="","",(VLOOKUP($E125,'NEA Backsheet'!$D$5:$CB$183,G$9,FALSE))),"")</f>
        <v>504.71041038923477</v>
      </c>
      <c r="H125" s="131">
        <f ca="1">IFERROR(IF((VLOOKUP($E125,'NEA Backsheet'!$D$5:$CB$183,H$9,FALSE))="","",(VLOOKUP($E125,'NEA Backsheet'!$D$5:$CB$183,H$9,FALSE))),"")</f>
        <v>918.70530981018283</v>
      </c>
      <c r="I125" s="131">
        <f ca="1">IFERROR(IF((VLOOKUP($E125,'NEA Backsheet'!$D$5:$CB$183,I$9,FALSE))="","",(VLOOKUP($E125,'NEA Backsheet'!$D$5:$CB$183,I$9,FALSE))),"")</f>
        <v>896.43254045093977</v>
      </c>
      <c r="J125" s="132">
        <f ca="1">IFERROR(IF((VLOOKUP($E125,'NEA Backsheet'!$D$5:$CB$183,J$9,FALSE))="","",(VLOOKUP($E125,'NEA Backsheet'!$D$5:$CB$183,J$9,FALSE))),"")</f>
        <v>921.78951938181308</v>
      </c>
      <c r="K125" s="130">
        <f ca="1">IFERROR(IF((VLOOKUP($E125,'NEA Backsheet'!$D$5:$CB$183,K$9,FALSE))="","",(VLOOKUP($E125,'NEA Backsheet'!$D$5:$CB$183,K$9,FALSE))),"")</f>
        <v>3137.8292413935901</v>
      </c>
      <c r="L125" s="131">
        <f ca="1">IFERROR(IF((VLOOKUP($E125,'NEA Backsheet'!$D$5:$CB$183,L$9,FALSE))="","",(VLOOKUP($E125,'NEA Backsheet'!$D$5:$CB$183,L$9,FALSE))),"")</f>
        <v>3253.1897461238786</v>
      </c>
      <c r="M125" s="131">
        <f ca="1">IFERROR(IF((VLOOKUP($E125,'NEA Backsheet'!$D$5:$CB$183,M$9,FALSE))="","",(VLOOKUP($E125,'NEA Backsheet'!$D$5:$CB$183,M$9,FALSE))),"")</f>
        <v>3306.2038233154053</v>
      </c>
      <c r="N125" s="133">
        <f ca="1">IFERROR(IF((VLOOKUP($E125,'NEA Backsheet'!$D$5:$CB$183,N$9,FALSE))="","",(VLOOKUP($E125,'NEA Backsheet'!$D$5:$CB$183,N$9,FALSE))),"")</f>
        <v>3187.3823114823476</v>
      </c>
      <c r="O125" s="130">
        <f ca="1">IFERROR(IF((VLOOKUP($E125,'NEA Backsheet'!$D$5:$CB$183,O$9,FALSE))="","",(VLOOKUP($E125,'NEA Backsheet'!$D$5:$CB$183,O$9,FALSE))),"")</f>
        <v>3642.5396517828249</v>
      </c>
      <c r="P125" s="134">
        <f ca="1">IFERROR(IF((VLOOKUP($E125,'NEA Backsheet'!$D$5:$CB$183,P$9,FALSE))="","",(VLOOKUP($E125,'NEA Backsheet'!$D$5:$CB$183,P$9,FALSE))),"")</f>
        <v>4171.895055934061</v>
      </c>
      <c r="Q125" s="131">
        <f ca="1">IFERROR(IF((VLOOKUP($E125,'NEA Backsheet'!$D$5:$CB$183,Q$9,FALSE))="","",(VLOOKUP($E125,'NEA Backsheet'!$D$5:$CB$183,Q$9,FALSE))),"")</f>
        <v>4202.6363637663453</v>
      </c>
      <c r="R125" s="133">
        <f ca="1">IFERROR(IF((VLOOKUP($E125,'NEA Backsheet'!$D$5:$CB$183,R$9,FALSE))="","",(VLOOKUP($E125,'NEA Backsheet'!$D$5:$CB$183,R$9,FALSE))),"")</f>
        <v>4109.1718308641612</v>
      </c>
    </row>
    <row r="126" spans="1:18" ht="15" customHeight="1" x14ac:dyDescent="0.3">
      <c r="A126" s="60">
        <v>113</v>
      </c>
      <c r="B126" s="101" t="str">
        <f ca="1">IFERROR(IF((VLOOKUP($E126,'Org List'!$AJ$10:$AL$188,3,FALSE))="","",(VLOOKUP($E126,'Org List'!$AJ$10:$AL$188,3,FALSE))),"")</f>
        <v>North of England Commissioning Region</v>
      </c>
      <c r="C126" s="102" t="str">
        <f ca="1">IFERROR(IF((VLOOKUP($E126,'Org List'!$AO$10:$AQ$188,3,FALSE))="","",(VLOOKUP($E126,'Org List'!$AO$10:$AQ$188,3,FALSE))),"")</f>
        <v>Yorkshire and The Humber Region</v>
      </c>
      <c r="D126" s="123" t="str">
        <f ca="1">IFERROR(IF((VLOOKUP($E126,'Org List'!$AT$10:$AV$188,3,FALSE))="","",(VLOOKUP($E126,'Org List'!$AT$10:$AV$188,3,FALSE))),"")</f>
        <v>NHS England North (Yorkshire And Humber)</v>
      </c>
      <c r="E126" s="101" t="str">
        <f t="shared" ca="1" si="3"/>
        <v>E06000013</v>
      </c>
      <c r="F126" s="103" t="str">
        <f ca="1">IF(E126="","",VLOOKUP(E126,'Org List'!$J$9:$K$488,2,0))</f>
        <v>North Lincolnshire</v>
      </c>
      <c r="G126" s="130">
        <f ca="1">IFERROR(IF((VLOOKUP($E126,'NEA Backsheet'!$D$5:$CB$183,G$9,FALSE))="","",(VLOOKUP($E126,'NEA Backsheet'!$D$5:$CB$183,G$9,FALSE))),"")</f>
        <v>1095.1693060000071</v>
      </c>
      <c r="H126" s="131">
        <f ca="1">IFERROR(IF((VLOOKUP($E126,'NEA Backsheet'!$D$5:$CB$183,H$9,FALSE))="","",(VLOOKUP($E126,'NEA Backsheet'!$D$5:$CB$183,H$9,FALSE))),"")</f>
        <v>1224.4719552810275</v>
      </c>
      <c r="I126" s="131">
        <f ca="1">IFERROR(IF((VLOOKUP($E126,'NEA Backsheet'!$D$5:$CB$183,I$9,FALSE))="","",(VLOOKUP($E126,'NEA Backsheet'!$D$5:$CB$183,I$9,FALSE))),"")</f>
        <v>1192.4423063145109</v>
      </c>
      <c r="J126" s="132">
        <f ca="1">IFERROR(IF((VLOOKUP($E126,'NEA Backsheet'!$D$5:$CB$183,J$9,FALSE))="","",(VLOOKUP($E126,'NEA Backsheet'!$D$5:$CB$183,J$9,FALSE))),"")</f>
        <v>1387.3943107800883</v>
      </c>
      <c r="K126" s="130">
        <f ca="1">IFERROR(IF((VLOOKUP($E126,'NEA Backsheet'!$D$5:$CB$183,K$9,FALSE))="","",(VLOOKUP($E126,'NEA Backsheet'!$D$5:$CB$183,K$9,FALSE))),"")</f>
        <v>3478.5055358800228</v>
      </c>
      <c r="L126" s="131">
        <f ca="1">IFERROR(IF((VLOOKUP($E126,'NEA Backsheet'!$D$5:$CB$183,L$9,FALSE))="","",(VLOOKUP($E126,'NEA Backsheet'!$D$5:$CB$183,L$9,FALSE))),"")</f>
        <v>3649.5742242611022</v>
      </c>
      <c r="M126" s="131">
        <f ca="1">IFERROR(IF((VLOOKUP($E126,'NEA Backsheet'!$D$5:$CB$183,M$9,FALSE))="","",(VLOOKUP($E126,'NEA Backsheet'!$D$5:$CB$183,M$9,FALSE))),"")</f>
        <v>3561.7806967716306</v>
      </c>
      <c r="N126" s="133">
        <f ca="1">IFERROR(IF((VLOOKUP($E126,'NEA Backsheet'!$D$5:$CB$183,N$9,FALSE))="","",(VLOOKUP($E126,'NEA Backsheet'!$D$5:$CB$183,N$9,FALSE))),"")</f>
        <v>3644.5143953197939</v>
      </c>
      <c r="O126" s="130">
        <f ca="1">IFERROR(IF((VLOOKUP($E126,'NEA Backsheet'!$D$5:$CB$183,O$9,FALSE))="","",(VLOOKUP($E126,'NEA Backsheet'!$D$5:$CB$183,O$9,FALSE))),"")</f>
        <v>4573.6748418800298</v>
      </c>
      <c r="P126" s="134">
        <f ca="1">IFERROR(IF((VLOOKUP($E126,'NEA Backsheet'!$D$5:$CB$183,P$9,FALSE))="","",(VLOOKUP($E126,'NEA Backsheet'!$D$5:$CB$183,P$9,FALSE))),"")</f>
        <v>4874.0461795421297</v>
      </c>
      <c r="Q126" s="131">
        <f ca="1">IFERROR(IF((VLOOKUP($E126,'NEA Backsheet'!$D$5:$CB$183,Q$9,FALSE))="","",(VLOOKUP($E126,'NEA Backsheet'!$D$5:$CB$183,Q$9,FALSE))),"")</f>
        <v>4754.223003086141</v>
      </c>
      <c r="R126" s="133">
        <f ca="1">IFERROR(IF((VLOOKUP($E126,'NEA Backsheet'!$D$5:$CB$183,R$9,FALSE))="","",(VLOOKUP($E126,'NEA Backsheet'!$D$5:$CB$183,R$9,FALSE))),"")</f>
        <v>5031.9087060998827</v>
      </c>
    </row>
    <row r="127" spans="1:18" ht="15" customHeight="1" x14ac:dyDescent="0.3">
      <c r="A127" s="60">
        <v>114</v>
      </c>
      <c r="B127" s="101" t="str">
        <f ca="1">IFERROR(IF((VLOOKUP($E127,'Org List'!$AJ$10:$AL$188,3,FALSE))="","",(VLOOKUP($E127,'Org List'!$AJ$10:$AL$188,3,FALSE))),"")</f>
        <v>South West England Commissioning Region</v>
      </c>
      <c r="C127" s="102" t="str">
        <f ca="1">IFERROR(IF((VLOOKUP($E127,'Org List'!$AO$10:$AQ$188,3,FALSE))="","",(VLOOKUP($E127,'Org List'!$AO$10:$AQ$188,3,FALSE))),"")</f>
        <v>South West Region</v>
      </c>
      <c r="D127" s="123" t="str">
        <f ca="1">IFERROR(IF((VLOOKUP($E127,'Org List'!$AT$10:$AV$188,3,FALSE))="","",(VLOOKUP($E127,'Org List'!$AT$10:$AV$188,3,FALSE))),"")</f>
        <v>NHS England South West (South West North)</v>
      </c>
      <c r="E127" s="101" t="str">
        <f t="shared" ca="1" si="3"/>
        <v>E06000024</v>
      </c>
      <c r="F127" s="103" t="str">
        <f ca="1">IF(E127="","",VLOOKUP(E127,'Org List'!$J$9:$K$488,2,0))</f>
        <v>North Somerset</v>
      </c>
      <c r="G127" s="130">
        <f ca="1">IFERROR(IF((VLOOKUP($E127,'NEA Backsheet'!$D$5:$CB$183,G$9,FALSE))="","",(VLOOKUP($E127,'NEA Backsheet'!$D$5:$CB$183,G$9,FALSE))),"")</f>
        <v>1782.5843400510503</v>
      </c>
      <c r="H127" s="131">
        <f ca="1">IFERROR(IF((VLOOKUP($E127,'NEA Backsheet'!$D$5:$CB$183,H$9,FALSE))="","",(VLOOKUP($E127,'NEA Backsheet'!$D$5:$CB$183,H$9,FALSE))),"")</f>
        <v>1842.076115662961</v>
      </c>
      <c r="I127" s="131">
        <f ca="1">IFERROR(IF((VLOOKUP($E127,'NEA Backsheet'!$D$5:$CB$183,I$9,FALSE))="","",(VLOOKUP($E127,'NEA Backsheet'!$D$5:$CB$183,I$9,FALSE))),"")</f>
        <v>1793.3858941945532</v>
      </c>
      <c r="J127" s="132">
        <f ca="1">IFERROR(IF((VLOOKUP($E127,'NEA Backsheet'!$D$5:$CB$183,J$9,FALSE))="","",(VLOOKUP($E127,'NEA Backsheet'!$D$5:$CB$183,J$9,FALSE))),"")</f>
        <v>1896.2718438736501</v>
      </c>
      <c r="K127" s="130">
        <f ca="1">IFERROR(IF((VLOOKUP($E127,'NEA Backsheet'!$D$5:$CB$183,K$9,FALSE))="","",(VLOOKUP($E127,'NEA Backsheet'!$D$5:$CB$183,K$9,FALSE))),"")</f>
        <v>3249.3807976194175</v>
      </c>
      <c r="L127" s="131">
        <f ca="1">IFERROR(IF((VLOOKUP($E127,'NEA Backsheet'!$D$5:$CB$183,L$9,FALSE))="","",(VLOOKUP($E127,'NEA Backsheet'!$D$5:$CB$183,L$9,FALSE))),"")</f>
        <v>3494.5226538549241</v>
      </c>
      <c r="M127" s="131">
        <f ca="1">IFERROR(IF((VLOOKUP($E127,'NEA Backsheet'!$D$5:$CB$183,M$9,FALSE))="","",(VLOOKUP($E127,'NEA Backsheet'!$D$5:$CB$183,M$9,FALSE))),"")</f>
        <v>3600.369717068379</v>
      </c>
      <c r="N127" s="133">
        <f ca="1">IFERROR(IF((VLOOKUP($E127,'NEA Backsheet'!$D$5:$CB$183,N$9,FALSE))="","",(VLOOKUP($E127,'NEA Backsheet'!$D$5:$CB$183,N$9,FALSE))),"")</f>
        <v>3552.1695669606015</v>
      </c>
      <c r="O127" s="130">
        <f ca="1">IFERROR(IF((VLOOKUP($E127,'NEA Backsheet'!$D$5:$CB$183,O$9,FALSE))="","",(VLOOKUP($E127,'NEA Backsheet'!$D$5:$CB$183,O$9,FALSE))),"")</f>
        <v>5031.9651376704678</v>
      </c>
      <c r="P127" s="134">
        <f ca="1">IFERROR(IF((VLOOKUP($E127,'NEA Backsheet'!$D$5:$CB$183,P$9,FALSE))="","",(VLOOKUP($E127,'NEA Backsheet'!$D$5:$CB$183,P$9,FALSE))),"")</f>
        <v>5336.5987695178846</v>
      </c>
      <c r="Q127" s="131">
        <f ca="1">IFERROR(IF((VLOOKUP($E127,'NEA Backsheet'!$D$5:$CB$183,Q$9,FALSE))="","",(VLOOKUP($E127,'NEA Backsheet'!$D$5:$CB$183,Q$9,FALSE))),"")</f>
        <v>5393.7556112629318</v>
      </c>
      <c r="R127" s="133">
        <f ca="1">IFERROR(IF((VLOOKUP($E127,'NEA Backsheet'!$D$5:$CB$183,R$9,FALSE))="","",(VLOOKUP($E127,'NEA Backsheet'!$D$5:$CB$183,R$9,FALSE))),"")</f>
        <v>5448.4414108342517</v>
      </c>
    </row>
    <row r="128" spans="1:18" ht="15" customHeight="1" x14ac:dyDescent="0.3">
      <c r="A128" s="60">
        <v>115</v>
      </c>
      <c r="B128" s="101" t="str">
        <f ca="1">IFERROR(IF((VLOOKUP($E128,'Org List'!$AJ$10:$AL$188,3,FALSE))="","",(VLOOKUP($E128,'Org List'!$AJ$10:$AL$188,3,FALSE))),"")</f>
        <v>North of England Commissioning Region</v>
      </c>
      <c r="C128" s="102" t="str">
        <f ca="1">IFERROR(IF((VLOOKUP($E128,'Org List'!$AO$10:$AQ$188,3,FALSE))="","",(VLOOKUP($E128,'Org List'!$AO$10:$AQ$188,3,FALSE))),"")</f>
        <v>North East Region</v>
      </c>
      <c r="D128" s="123" t="str">
        <f ca="1">IFERROR(IF((VLOOKUP($E128,'Org List'!$AT$10:$AV$188,3,FALSE))="","",(VLOOKUP($E128,'Org List'!$AT$10:$AV$188,3,FALSE))),"")</f>
        <v>NHS England North (Cumbria And North East)</v>
      </c>
      <c r="E128" s="101" t="str">
        <f t="shared" ca="1" si="3"/>
        <v>E08000022</v>
      </c>
      <c r="F128" s="103" t="str">
        <f ca="1">IF(E128="","",VLOOKUP(E128,'Org List'!$J$9:$K$488,2,0))</f>
        <v>North Tyneside</v>
      </c>
      <c r="G128" s="130">
        <f ca="1">IFERROR(IF((VLOOKUP($E128,'NEA Backsheet'!$D$5:$CB$183,G$9,FALSE))="","",(VLOOKUP($E128,'NEA Backsheet'!$D$5:$CB$183,G$9,FALSE))),"")</f>
        <v>2439.6673138383944</v>
      </c>
      <c r="H128" s="131">
        <f ca="1">IFERROR(IF((VLOOKUP($E128,'NEA Backsheet'!$D$5:$CB$183,H$9,FALSE))="","",(VLOOKUP($E128,'NEA Backsheet'!$D$5:$CB$183,H$9,FALSE))),"")</f>
        <v>2604.3286325337058</v>
      </c>
      <c r="I128" s="131">
        <f ca="1">IFERROR(IF((VLOOKUP($E128,'NEA Backsheet'!$D$5:$CB$183,I$9,FALSE))="","",(VLOOKUP($E128,'NEA Backsheet'!$D$5:$CB$183,I$9,FALSE))),"")</f>
        <v>2630.8813528211331</v>
      </c>
      <c r="J128" s="132">
        <f ca="1">IFERROR(IF((VLOOKUP($E128,'NEA Backsheet'!$D$5:$CB$183,J$9,FALSE))="","",(VLOOKUP($E128,'NEA Backsheet'!$D$5:$CB$183,J$9,FALSE))),"")</f>
        <v>2442.1961048969051</v>
      </c>
      <c r="K128" s="130">
        <f ca="1">IFERROR(IF((VLOOKUP($E128,'NEA Backsheet'!$D$5:$CB$183,K$9,FALSE))="","",(VLOOKUP($E128,'NEA Backsheet'!$D$5:$CB$183,K$9,FALSE))),"")</f>
        <v>4083.1493160021714</v>
      </c>
      <c r="L128" s="131">
        <f ca="1">IFERROR(IF((VLOOKUP($E128,'NEA Backsheet'!$D$5:$CB$183,L$9,FALSE))="","",(VLOOKUP($E128,'NEA Backsheet'!$D$5:$CB$183,L$9,FALSE))),"")</f>
        <v>4253.2173470629168</v>
      </c>
      <c r="M128" s="131">
        <f ca="1">IFERROR(IF((VLOOKUP($E128,'NEA Backsheet'!$D$5:$CB$183,M$9,FALSE))="","",(VLOOKUP($E128,'NEA Backsheet'!$D$5:$CB$183,M$9,FALSE))),"")</f>
        <v>4368.0521994306664</v>
      </c>
      <c r="N128" s="133">
        <f ca="1">IFERROR(IF((VLOOKUP($E128,'NEA Backsheet'!$D$5:$CB$183,N$9,FALSE))="","",(VLOOKUP($E128,'NEA Backsheet'!$D$5:$CB$183,N$9,FALSE))),"")</f>
        <v>4039.1894912853004</v>
      </c>
      <c r="O128" s="130">
        <f ca="1">IFERROR(IF((VLOOKUP($E128,'NEA Backsheet'!$D$5:$CB$183,O$9,FALSE))="","",(VLOOKUP($E128,'NEA Backsheet'!$D$5:$CB$183,O$9,FALSE))),"")</f>
        <v>6522.8166298405658</v>
      </c>
      <c r="P128" s="134">
        <f ca="1">IFERROR(IF((VLOOKUP($E128,'NEA Backsheet'!$D$5:$CB$183,P$9,FALSE))="","",(VLOOKUP($E128,'NEA Backsheet'!$D$5:$CB$183,P$9,FALSE))),"")</f>
        <v>6857.5459795966226</v>
      </c>
      <c r="Q128" s="131">
        <f ca="1">IFERROR(IF((VLOOKUP($E128,'NEA Backsheet'!$D$5:$CB$183,Q$9,FALSE))="","",(VLOOKUP($E128,'NEA Backsheet'!$D$5:$CB$183,Q$9,FALSE))),"")</f>
        <v>6998.9335522517995</v>
      </c>
      <c r="R128" s="133">
        <f ca="1">IFERROR(IF((VLOOKUP($E128,'NEA Backsheet'!$D$5:$CB$183,R$9,FALSE))="","",(VLOOKUP($E128,'NEA Backsheet'!$D$5:$CB$183,R$9,FALSE))),"")</f>
        <v>6481.3855961822055</v>
      </c>
    </row>
    <row r="129" spans="1:18" ht="15" customHeight="1" x14ac:dyDescent="0.3">
      <c r="A129" s="60">
        <v>116</v>
      </c>
      <c r="B129" s="101" t="str">
        <f ca="1">IFERROR(IF((VLOOKUP($E129,'Org List'!$AJ$10:$AL$188,3,FALSE))="","",(VLOOKUP($E129,'Org List'!$AJ$10:$AL$188,3,FALSE))),"")</f>
        <v>North of England Commissioning Region</v>
      </c>
      <c r="C129" s="102" t="str">
        <f ca="1">IFERROR(IF((VLOOKUP($E129,'Org List'!$AO$10:$AQ$188,3,FALSE))="","",(VLOOKUP($E129,'Org List'!$AO$10:$AQ$188,3,FALSE))),"")</f>
        <v>Yorkshire and The Humber Region</v>
      </c>
      <c r="D129" s="123" t="str">
        <f ca="1">IFERROR(IF((VLOOKUP($E129,'Org List'!$AT$10:$AV$188,3,FALSE))="","",(VLOOKUP($E129,'Org List'!$AT$10:$AV$188,3,FALSE))),"")</f>
        <v>NHS England North (Yorkshire And Humber)</v>
      </c>
      <c r="E129" s="101" t="str">
        <f t="shared" ca="1" si="3"/>
        <v>E10000023</v>
      </c>
      <c r="F129" s="103" t="str">
        <f ca="1">IF(E129="","",VLOOKUP(E129,'Org List'!$J$9:$K$488,2,0))</f>
        <v>North Yorkshire</v>
      </c>
      <c r="G129" s="130">
        <f ca="1">IFERROR(IF((VLOOKUP($E129,'NEA Backsheet'!$D$5:$CB$183,G$9,FALSE))="","",(VLOOKUP($E129,'NEA Backsheet'!$D$5:$CB$183,G$9,FALSE))),"")</f>
        <v>5142.4239567764635</v>
      </c>
      <c r="H129" s="131">
        <f ca="1">IFERROR(IF((VLOOKUP($E129,'NEA Backsheet'!$D$5:$CB$183,H$9,FALSE))="","",(VLOOKUP($E129,'NEA Backsheet'!$D$5:$CB$183,H$9,FALSE))),"")</f>
        <v>5625.817797724023</v>
      </c>
      <c r="I129" s="131">
        <f ca="1">IFERROR(IF((VLOOKUP($E129,'NEA Backsheet'!$D$5:$CB$183,I$9,FALSE))="","",(VLOOKUP($E129,'NEA Backsheet'!$D$5:$CB$183,I$9,FALSE))),"")</f>
        <v>5234.2083682088369</v>
      </c>
      <c r="J129" s="132">
        <f ca="1">IFERROR(IF((VLOOKUP($E129,'NEA Backsheet'!$D$5:$CB$183,J$9,FALSE))="","",(VLOOKUP($E129,'NEA Backsheet'!$D$5:$CB$183,J$9,FALSE))),"")</f>
        <v>5494.5797320325501</v>
      </c>
      <c r="K129" s="130">
        <f ca="1">IFERROR(IF((VLOOKUP($E129,'NEA Backsheet'!$D$5:$CB$183,K$9,FALSE))="","",(VLOOKUP($E129,'NEA Backsheet'!$D$5:$CB$183,K$9,FALSE))),"")</f>
        <v>11205.464315537749</v>
      </c>
      <c r="L129" s="131">
        <f ca="1">IFERROR(IF((VLOOKUP($E129,'NEA Backsheet'!$D$5:$CB$183,L$9,FALSE))="","",(VLOOKUP($E129,'NEA Backsheet'!$D$5:$CB$183,L$9,FALSE))),"")</f>
        <v>12080.861483111454</v>
      </c>
      <c r="M129" s="131">
        <f ca="1">IFERROR(IF((VLOOKUP($E129,'NEA Backsheet'!$D$5:$CB$183,M$9,FALSE))="","",(VLOOKUP($E129,'NEA Backsheet'!$D$5:$CB$183,M$9,FALSE))),"")</f>
        <v>11989.924976352879</v>
      </c>
      <c r="N129" s="133">
        <f ca="1">IFERROR(IF((VLOOKUP($E129,'NEA Backsheet'!$D$5:$CB$183,N$9,FALSE))="","",(VLOOKUP($E129,'NEA Backsheet'!$D$5:$CB$183,N$9,FALSE))),"")</f>
        <v>11830.33219350051</v>
      </c>
      <c r="O129" s="130">
        <f ca="1">IFERROR(IF((VLOOKUP($E129,'NEA Backsheet'!$D$5:$CB$183,O$9,FALSE))="","",(VLOOKUP($E129,'NEA Backsheet'!$D$5:$CB$183,O$9,FALSE))),"")</f>
        <v>16347.888272314212</v>
      </c>
      <c r="P129" s="134">
        <f ca="1">IFERROR(IF((VLOOKUP($E129,'NEA Backsheet'!$D$5:$CB$183,P$9,FALSE))="","",(VLOOKUP($E129,'NEA Backsheet'!$D$5:$CB$183,P$9,FALSE))),"")</f>
        <v>17706.679280835477</v>
      </c>
      <c r="Q129" s="131">
        <f ca="1">IFERROR(IF((VLOOKUP($E129,'NEA Backsheet'!$D$5:$CB$183,Q$9,FALSE))="","",(VLOOKUP($E129,'NEA Backsheet'!$D$5:$CB$183,Q$9,FALSE))),"")</f>
        <v>17224.133344561717</v>
      </c>
      <c r="R129" s="133">
        <f ca="1">IFERROR(IF((VLOOKUP($E129,'NEA Backsheet'!$D$5:$CB$183,R$9,FALSE))="","",(VLOOKUP($E129,'NEA Backsheet'!$D$5:$CB$183,R$9,FALSE))),"")</f>
        <v>17324.911925533059</v>
      </c>
    </row>
    <row r="130" spans="1:18" ht="15" customHeight="1" x14ac:dyDescent="0.3">
      <c r="A130" s="60">
        <v>117</v>
      </c>
      <c r="B130" s="101" t="str">
        <f ca="1">IFERROR(IF((VLOOKUP($E130,'Org List'!$AJ$10:$AL$188,3,FALSE))="","",(VLOOKUP($E130,'Org List'!$AJ$10:$AL$188,3,FALSE))),"")</f>
        <v>Midlands and East of England Commissioning Region</v>
      </c>
      <c r="C130" s="102" t="str">
        <f ca="1">IFERROR(IF((VLOOKUP($E130,'Org List'!$AO$10:$AQ$188,3,FALSE))="","",(VLOOKUP($E130,'Org List'!$AO$10:$AQ$188,3,FALSE))),"")</f>
        <v>East Midlands Region</v>
      </c>
      <c r="D130" s="123" t="str">
        <f ca="1">IFERROR(IF((VLOOKUP($E130,'Org List'!$AT$10:$AV$188,3,FALSE))="","",(VLOOKUP($E130,'Org List'!$AT$10:$AV$188,3,FALSE))),"")</f>
        <v>NHS England Midlands And East (Central Midlands)</v>
      </c>
      <c r="E130" s="101" t="str">
        <f t="shared" ca="1" si="3"/>
        <v>E10000021</v>
      </c>
      <c r="F130" s="103" t="str">
        <f ca="1">IF(E130="","",VLOOKUP(E130,'Org List'!$J$9:$K$488,2,0))</f>
        <v>Northamptonshire</v>
      </c>
      <c r="G130" s="130">
        <f ca="1">IFERROR(IF((VLOOKUP($E130,'NEA Backsheet'!$D$5:$CB$183,G$9,FALSE))="","",(VLOOKUP($E130,'NEA Backsheet'!$D$5:$CB$183,G$9,FALSE))),"")</f>
        <v>7228.0156134445424</v>
      </c>
      <c r="H130" s="131">
        <f ca="1">IFERROR(IF((VLOOKUP($E130,'NEA Backsheet'!$D$5:$CB$183,H$9,FALSE))="","",(VLOOKUP($E130,'NEA Backsheet'!$D$5:$CB$183,H$9,FALSE))),"")</f>
        <v>7918.6792805890582</v>
      </c>
      <c r="I130" s="131">
        <f ca="1">IFERROR(IF((VLOOKUP($E130,'NEA Backsheet'!$D$5:$CB$183,I$9,FALSE))="","",(VLOOKUP($E130,'NEA Backsheet'!$D$5:$CB$183,I$9,FALSE))),"")</f>
        <v>7024.9676581595404</v>
      </c>
      <c r="J130" s="132">
        <f ca="1">IFERROR(IF((VLOOKUP($E130,'NEA Backsheet'!$D$5:$CB$183,J$9,FALSE))="","",(VLOOKUP($E130,'NEA Backsheet'!$D$5:$CB$183,J$9,FALSE))),"")</f>
        <v>7909.8275877671185</v>
      </c>
      <c r="K130" s="130">
        <f ca="1">IFERROR(IF((VLOOKUP($E130,'NEA Backsheet'!$D$5:$CB$183,K$9,FALSE))="","",(VLOOKUP($E130,'NEA Backsheet'!$D$5:$CB$183,K$9,FALSE))),"")</f>
        <v>13793.594422259979</v>
      </c>
      <c r="L130" s="131">
        <f ca="1">IFERROR(IF((VLOOKUP($E130,'NEA Backsheet'!$D$5:$CB$183,L$9,FALSE))="","",(VLOOKUP($E130,'NEA Backsheet'!$D$5:$CB$183,L$9,FALSE))),"")</f>
        <v>13608.306246164138</v>
      </c>
      <c r="M130" s="131">
        <f ca="1">IFERROR(IF((VLOOKUP($E130,'NEA Backsheet'!$D$5:$CB$183,M$9,FALSE))="","",(VLOOKUP($E130,'NEA Backsheet'!$D$5:$CB$183,M$9,FALSE))),"")</f>
        <v>13775.586713773915</v>
      </c>
      <c r="N130" s="133">
        <f ca="1">IFERROR(IF((VLOOKUP($E130,'NEA Backsheet'!$D$5:$CB$183,N$9,FALSE))="","",(VLOOKUP($E130,'NEA Backsheet'!$D$5:$CB$183,N$9,FALSE))),"")</f>
        <v>13806.307476621174</v>
      </c>
      <c r="O130" s="130">
        <f ca="1">IFERROR(IF((VLOOKUP($E130,'NEA Backsheet'!$D$5:$CB$183,O$9,FALSE))="","",(VLOOKUP($E130,'NEA Backsheet'!$D$5:$CB$183,O$9,FALSE))),"")</f>
        <v>21021.610035704522</v>
      </c>
      <c r="P130" s="134">
        <f ca="1">IFERROR(IF((VLOOKUP($E130,'NEA Backsheet'!$D$5:$CB$183,P$9,FALSE))="","",(VLOOKUP($E130,'NEA Backsheet'!$D$5:$CB$183,P$9,FALSE))),"")</f>
        <v>21526.985526753197</v>
      </c>
      <c r="Q130" s="131">
        <f ca="1">IFERROR(IF((VLOOKUP($E130,'NEA Backsheet'!$D$5:$CB$183,Q$9,FALSE))="","",(VLOOKUP($E130,'NEA Backsheet'!$D$5:$CB$183,Q$9,FALSE))),"")</f>
        <v>20800.554371933456</v>
      </c>
      <c r="R130" s="133">
        <f ca="1">IFERROR(IF((VLOOKUP($E130,'NEA Backsheet'!$D$5:$CB$183,R$9,FALSE))="","",(VLOOKUP($E130,'NEA Backsheet'!$D$5:$CB$183,R$9,FALSE))),"")</f>
        <v>21716.135064388291</v>
      </c>
    </row>
    <row r="131" spans="1:18" ht="15" customHeight="1" x14ac:dyDescent="0.3">
      <c r="A131" s="60">
        <v>118</v>
      </c>
      <c r="B131" s="101" t="str">
        <f ca="1">IFERROR(IF((VLOOKUP($E131,'Org List'!$AJ$10:$AL$188,3,FALSE))="","",(VLOOKUP($E131,'Org List'!$AJ$10:$AL$188,3,FALSE))),"")</f>
        <v>North of England Commissioning Region</v>
      </c>
      <c r="C131" s="102" t="str">
        <f ca="1">IFERROR(IF((VLOOKUP($E131,'Org List'!$AO$10:$AQ$188,3,FALSE))="","",(VLOOKUP($E131,'Org List'!$AO$10:$AQ$188,3,FALSE))),"")</f>
        <v>North East Region</v>
      </c>
      <c r="D131" s="123" t="str">
        <f ca="1">IFERROR(IF((VLOOKUP($E131,'Org List'!$AT$10:$AV$188,3,FALSE))="","",(VLOOKUP($E131,'Org List'!$AT$10:$AV$188,3,FALSE))),"")</f>
        <v>NHS England North (Cumbria And North East)</v>
      </c>
      <c r="E131" s="101" t="str">
        <f t="shared" ca="1" si="3"/>
        <v>E06000057</v>
      </c>
      <c r="F131" s="103" t="str">
        <f ca="1">IF(E131="","",VLOOKUP(E131,'Org List'!$J$9:$K$488,2,0))</f>
        <v>Northumberland</v>
      </c>
      <c r="G131" s="130">
        <f ca="1">IFERROR(IF((VLOOKUP($E131,'NEA Backsheet'!$D$5:$CB$183,G$9,FALSE))="","",(VLOOKUP($E131,'NEA Backsheet'!$D$5:$CB$183,G$9,FALSE))),"")</f>
        <v>3673.328812601826</v>
      </c>
      <c r="H131" s="131">
        <f ca="1">IFERROR(IF((VLOOKUP($E131,'NEA Backsheet'!$D$5:$CB$183,H$9,FALSE))="","",(VLOOKUP($E131,'NEA Backsheet'!$D$5:$CB$183,H$9,FALSE))),"")</f>
        <v>3916.1266394186987</v>
      </c>
      <c r="I131" s="131">
        <f ca="1">IFERROR(IF((VLOOKUP($E131,'NEA Backsheet'!$D$5:$CB$183,I$9,FALSE))="","",(VLOOKUP($E131,'NEA Backsheet'!$D$5:$CB$183,I$9,FALSE))),"")</f>
        <v>3900.174122518124</v>
      </c>
      <c r="J131" s="132">
        <f ca="1">IFERROR(IF((VLOOKUP($E131,'NEA Backsheet'!$D$5:$CB$183,J$9,FALSE))="","",(VLOOKUP($E131,'NEA Backsheet'!$D$5:$CB$183,J$9,FALSE))),"")</f>
        <v>3804.2812013612747</v>
      </c>
      <c r="K131" s="130">
        <f ca="1">IFERROR(IF((VLOOKUP($E131,'NEA Backsheet'!$D$5:$CB$183,K$9,FALSE))="","",(VLOOKUP($E131,'NEA Backsheet'!$D$5:$CB$183,K$9,FALSE))),"")</f>
        <v>6234.2893544214639</v>
      </c>
      <c r="L131" s="131">
        <f ca="1">IFERROR(IF((VLOOKUP($E131,'NEA Backsheet'!$D$5:$CB$183,L$9,FALSE))="","",(VLOOKUP($E131,'NEA Backsheet'!$D$5:$CB$183,L$9,FALSE))),"")</f>
        <v>6419.5735676852482</v>
      </c>
      <c r="M131" s="131">
        <f ca="1">IFERROR(IF((VLOOKUP($E131,'NEA Backsheet'!$D$5:$CB$183,M$9,FALSE))="","",(VLOOKUP($E131,'NEA Backsheet'!$D$5:$CB$183,M$9,FALSE))),"")</f>
        <v>6552.6061907608973</v>
      </c>
      <c r="N131" s="133">
        <f ca="1">IFERROR(IF((VLOOKUP($E131,'NEA Backsheet'!$D$5:$CB$183,N$9,FALSE))="","",(VLOOKUP($E131,'NEA Backsheet'!$D$5:$CB$183,N$9,FALSE))),"")</f>
        <v>6275.7183864410499</v>
      </c>
      <c r="O131" s="130">
        <f ca="1">IFERROR(IF((VLOOKUP($E131,'NEA Backsheet'!$D$5:$CB$183,O$9,FALSE))="","",(VLOOKUP($E131,'NEA Backsheet'!$D$5:$CB$183,O$9,FALSE))),"")</f>
        <v>9907.6181670232909</v>
      </c>
      <c r="P131" s="134">
        <f ca="1">IFERROR(IF((VLOOKUP($E131,'NEA Backsheet'!$D$5:$CB$183,P$9,FALSE))="","",(VLOOKUP($E131,'NEA Backsheet'!$D$5:$CB$183,P$9,FALSE))),"")</f>
        <v>10335.700207103946</v>
      </c>
      <c r="Q131" s="131">
        <f ca="1">IFERROR(IF((VLOOKUP($E131,'NEA Backsheet'!$D$5:$CB$183,Q$9,FALSE))="","",(VLOOKUP($E131,'NEA Backsheet'!$D$5:$CB$183,Q$9,FALSE))),"")</f>
        <v>10452.780313279021</v>
      </c>
      <c r="R131" s="133">
        <f ca="1">IFERROR(IF((VLOOKUP($E131,'NEA Backsheet'!$D$5:$CB$183,R$9,FALSE))="","",(VLOOKUP($E131,'NEA Backsheet'!$D$5:$CB$183,R$9,FALSE))),"")</f>
        <v>10079.999587802326</v>
      </c>
    </row>
    <row r="132" spans="1:18" ht="15" customHeight="1" x14ac:dyDescent="0.3">
      <c r="A132" s="60">
        <v>119</v>
      </c>
      <c r="B132" s="101" t="str">
        <f ca="1">IFERROR(IF((VLOOKUP($E132,'Org List'!$AJ$10:$AL$188,3,FALSE))="","",(VLOOKUP($E132,'Org List'!$AJ$10:$AL$188,3,FALSE))),"")</f>
        <v>Midlands and East of England Commissioning Region</v>
      </c>
      <c r="C132" s="102" t="str">
        <f ca="1">IFERROR(IF((VLOOKUP($E132,'Org List'!$AO$10:$AQ$188,3,FALSE))="","",(VLOOKUP($E132,'Org List'!$AO$10:$AQ$188,3,FALSE))),"")</f>
        <v>East Midlands Region</v>
      </c>
      <c r="D132" s="123" t="str">
        <f ca="1">IFERROR(IF((VLOOKUP($E132,'Org List'!$AT$10:$AV$188,3,FALSE))="","",(VLOOKUP($E132,'Org List'!$AT$10:$AV$188,3,FALSE))),"")</f>
        <v>NHS England Midlands And East (North Midlands)</v>
      </c>
      <c r="E132" s="101" t="str">
        <f t="shared" ca="1" si="3"/>
        <v>E06000018</v>
      </c>
      <c r="F132" s="103" t="str">
        <f ca="1">IF(E132="","",VLOOKUP(E132,'Org List'!$J$9:$K$488,2,0))</f>
        <v>Nottingham</v>
      </c>
      <c r="G132" s="130">
        <f ca="1">IFERROR(IF((VLOOKUP($E132,'NEA Backsheet'!$D$5:$CB$183,G$9,FALSE))="","",(VLOOKUP($E132,'NEA Backsheet'!$D$5:$CB$183,G$9,FALSE))),"")</f>
        <v>1923.35840610696</v>
      </c>
      <c r="H132" s="131">
        <f ca="1">IFERROR(IF((VLOOKUP($E132,'NEA Backsheet'!$D$5:$CB$183,H$9,FALSE))="","",(VLOOKUP($E132,'NEA Backsheet'!$D$5:$CB$183,H$9,FALSE))),"")</f>
        <v>2096.589819709021</v>
      </c>
      <c r="I132" s="131">
        <f ca="1">IFERROR(IF((VLOOKUP($E132,'NEA Backsheet'!$D$5:$CB$183,I$9,FALSE))="","",(VLOOKUP($E132,'NEA Backsheet'!$D$5:$CB$183,I$9,FALSE))),"")</f>
        <v>2256.4202509377901</v>
      </c>
      <c r="J132" s="132">
        <f ca="1">IFERROR(IF((VLOOKUP($E132,'NEA Backsheet'!$D$5:$CB$183,J$9,FALSE))="","",(VLOOKUP($E132,'NEA Backsheet'!$D$5:$CB$183,J$9,FALSE))),"")</f>
        <v>2336.2347247961043</v>
      </c>
      <c r="K132" s="130">
        <f ca="1">IFERROR(IF((VLOOKUP($E132,'NEA Backsheet'!$D$5:$CB$183,K$9,FALSE))="","",(VLOOKUP($E132,'NEA Backsheet'!$D$5:$CB$183,K$9,FALSE))),"")</f>
        <v>5312.3312204028043</v>
      </c>
      <c r="L132" s="131">
        <f ca="1">IFERROR(IF((VLOOKUP($E132,'NEA Backsheet'!$D$5:$CB$183,L$9,FALSE))="","",(VLOOKUP($E132,'NEA Backsheet'!$D$5:$CB$183,L$9,FALSE))),"")</f>
        <v>5523.4174804017957</v>
      </c>
      <c r="M132" s="131">
        <f ca="1">IFERROR(IF((VLOOKUP($E132,'NEA Backsheet'!$D$5:$CB$183,M$9,FALSE))="","",(VLOOKUP($E132,'NEA Backsheet'!$D$5:$CB$183,M$9,FALSE))),"")</f>
        <v>5652.3055873511385</v>
      </c>
      <c r="N132" s="133">
        <f ca="1">IFERROR(IF((VLOOKUP($E132,'NEA Backsheet'!$D$5:$CB$183,N$9,FALSE))="","",(VLOOKUP($E132,'NEA Backsheet'!$D$5:$CB$183,N$9,FALSE))),"")</f>
        <v>5582.1540960900629</v>
      </c>
      <c r="O132" s="130">
        <f ca="1">IFERROR(IF((VLOOKUP($E132,'NEA Backsheet'!$D$5:$CB$183,O$9,FALSE))="","",(VLOOKUP($E132,'NEA Backsheet'!$D$5:$CB$183,O$9,FALSE))),"")</f>
        <v>7235.6896265097639</v>
      </c>
      <c r="P132" s="134">
        <f ca="1">IFERROR(IF((VLOOKUP($E132,'NEA Backsheet'!$D$5:$CB$183,P$9,FALSE))="","",(VLOOKUP($E132,'NEA Backsheet'!$D$5:$CB$183,P$9,FALSE))),"")</f>
        <v>7620.0073001108167</v>
      </c>
      <c r="Q132" s="131">
        <f ca="1">IFERROR(IF((VLOOKUP($E132,'NEA Backsheet'!$D$5:$CB$183,Q$9,FALSE))="","",(VLOOKUP($E132,'NEA Backsheet'!$D$5:$CB$183,Q$9,FALSE))),"")</f>
        <v>7908.7258382889286</v>
      </c>
      <c r="R132" s="133">
        <f ca="1">IFERROR(IF((VLOOKUP($E132,'NEA Backsheet'!$D$5:$CB$183,R$9,FALSE))="","",(VLOOKUP($E132,'NEA Backsheet'!$D$5:$CB$183,R$9,FALSE))),"")</f>
        <v>7918.3888208861672</v>
      </c>
    </row>
    <row r="133" spans="1:18" ht="15" customHeight="1" x14ac:dyDescent="0.3">
      <c r="A133" s="60">
        <v>120</v>
      </c>
      <c r="B133" s="101" t="str">
        <f ca="1">IFERROR(IF((VLOOKUP($E133,'Org List'!$AJ$10:$AL$188,3,FALSE))="","",(VLOOKUP($E133,'Org List'!$AJ$10:$AL$188,3,FALSE))),"")</f>
        <v>Midlands and East of England Commissioning Region</v>
      </c>
      <c r="C133" s="102" t="str">
        <f ca="1">IFERROR(IF((VLOOKUP($E133,'Org List'!$AO$10:$AQ$188,3,FALSE))="","",(VLOOKUP($E133,'Org List'!$AO$10:$AQ$188,3,FALSE))),"")</f>
        <v>East Midlands Region</v>
      </c>
      <c r="D133" s="123" t="str">
        <f ca="1">IFERROR(IF((VLOOKUP($E133,'Org List'!$AT$10:$AV$188,3,FALSE))="","",(VLOOKUP($E133,'Org List'!$AT$10:$AV$188,3,FALSE))),"")</f>
        <v>NHS England Midlands And East (North Midlands)</v>
      </c>
      <c r="E133" s="101" t="str">
        <f t="shared" ca="1" si="3"/>
        <v>E10000024</v>
      </c>
      <c r="F133" s="103" t="str">
        <f ca="1">IF(E133="","",VLOOKUP(E133,'Org List'!$J$9:$K$488,2,0))</f>
        <v>Nottinghamshire</v>
      </c>
      <c r="G133" s="130">
        <f ca="1">IFERROR(IF((VLOOKUP($E133,'NEA Backsheet'!$D$5:$CB$183,G$9,FALSE))="","",(VLOOKUP($E133,'NEA Backsheet'!$D$5:$CB$183,G$9,FALSE))),"")</f>
        <v>5756.3881125307562</v>
      </c>
      <c r="H133" s="131">
        <f ca="1">IFERROR(IF((VLOOKUP($E133,'NEA Backsheet'!$D$5:$CB$183,H$9,FALSE))="","",(VLOOKUP($E133,'NEA Backsheet'!$D$5:$CB$183,H$9,FALSE))),"")</f>
        <v>5815.5609103527877</v>
      </c>
      <c r="I133" s="131">
        <f ca="1">IFERROR(IF((VLOOKUP($E133,'NEA Backsheet'!$D$5:$CB$183,I$9,FALSE))="","",(VLOOKUP($E133,'NEA Backsheet'!$D$5:$CB$183,I$9,FALSE))),"")</f>
        <v>5968.7424283867476</v>
      </c>
      <c r="J133" s="132">
        <f ca="1">IFERROR(IF((VLOOKUP($E133,'NEA Backsheet'!$D$5:$CB$183,J$9,FALSE))="","",(VLOOKUP($E133,'NEA Backsheet'!$D$5:$CB$183,J$9,FALSE))),"")</f>
        <v>6232.4052269465355</v>
      </c>
      <c r="K133" s="130">
        <f ca="1">IFERROR(IF((VLOOKUP($E133,'NEA Backsheet'!$D$5:$CB$183,K$9,FALSE))="","",(VLOOKUP($E133,'NEA Backsheet'!$D$5:$CB$183,K$9,FALSE))),"")</f>
        <v>14624.123234802653</v>
      </c>
      <c r="L133" s="131">
        <f ca="1">IFERROR(IF((VLOOKUP($E133,'NEA Backsheet'!$D$5:$CB$183,L$9,FALSE))="","",(VLOOKUP($E133,'NEA Backsheet'!$D$5:$CB$183,L$9,FALSE))),"")</f>
        <v>14987.501988085276</v>
      </c>
      <c r="M133" s="131">
        <f ca="1">IFERROR(IF((VLOOKUP($E133,'NEA Backsheet'!$D$5:$CB$183,M$9,FALSE))="","",(VLOOKUP($E133,'NEA Backsheet'!$D$5:$CB$183,M$9,FALSE))),"")</f>
        <v>15480.498933523453</v>
      </c>
      <c r="N133" s="133">
        <f ca="1">IFERROR(IF((VLOOKUP($E133,'NEA Backsheet'!$D$5:$CB$183,N$9,FALSE))="","",(VLOOKUP($E133,'NEA Backsheet'!$D$5:$CB$183,N$9,FALSE))),"")</f>
        <v>15458.512637316213</v>
      </c>
      <c r="O133" s="130">
        <f ca="1">IFERROR(IF((VLOOKUP($E133,'NEA Backsheet'!$D$5:$CB$183,O$9,FALSE))="","",(VLOOKUP($E133,'NEA Backsheet'!$D$5:$CB$183,O$9,FALSE))),"")</f>
        <v>20380.51134733341</v>
      </c>
      <c r="P133" s="134">
        <f ca="1">IFERROR(IF((VLOOKUP($E133,'NEA Backsheet'!$D$5:$CB$183,P$9,FALSE))="","",(VLOOKUP($E133,'NEA Backsheet'!$D$5:$CB$183,P$9,FALSE))),"")</f>
        <v>20803.062898438064</v>
      </c>
      <c r="Q133" s="131">
        <f ca="1">IFERROR(IF((VLOOKUP($E133,'NEA Backsheet'!$D$5:$CB$183,Q$9,FALSE))="","",(VLOOKUP($E133,'NEA Backsheet'!$D$5:$CB$183,Q$9,FALSE))),"")</f>
        <v>21449.241361910201</v>
      </c>
      <c r="R133" s="133">
        <f ca="1">IFERROR(IF((VLOOKUP($E133,'NEA Backsheet'!$D$5:$CB$183,R$9,FALSE))="","",(VLOOKUP($E133,'NEA Backsheet'!$D$5:$CB$183,R$9,FALSE))),"")</f>
        <v>21690.917864262748</v>
      </c>
    </row>
    <row r="134" spans="1:18" ht="15" customHeight="1" x14ac:dyDescent="0.3">
      <c r="A134" s="60">
        <v>121</v>
      </c>
      <c r="B134" s="101" t="str">
        <f ca="1">IFERROR(IF((VLOOKUP($E134,'Org List'!$AJ$10:$AL$188,3,FALSE))="","",(VLOOKUP($E134,'Org List'!$AJ$10:$AL$188,3,FALSE))),"")</f>
        <v>North of England Commissioning Region</v>
      </c>
      <c r="C134" s="102" t="str">
        <f ca="1">IFERROR(IF((VLOOKUP($E134,'Org List'!$AO$10:$AQ$188,3,FALSE))="","",(VLOOKUP($E134,'Org List'!$AO$10:$AQ$188,3,FALSE))),"")</f>
        <v>North West Region</v>
      </c>
      <c r="D134" s="123" t="str">
        <f ca="1">IFERROR(IF((VLOOKUP($E134,'Org List'!$AT$10:$AV$188,3,FALSE))="","",(VLOOKUP($E134,'Org List'!$AT$10:$AV$188,3,FALSE))),"")</f>
        <v>NHS England North (Greater Manchester)</v>
      </c>
      <c r="E134" s="101" t="str">
        <f t="shared" ca="1" si="3"/>
        <v>E08000004</v>
      </c>
      <c r="F134" s="103" t="str">
        <f ca="1">IF(E134="","",VLOOKUP(E134,'Org List'!$J$9:$K$488,2,0))</f>
        <v>Oldham</v>
      </c>
      <c r="G134" s="130">
        <f ca="1">IFERROR(IF((VLOOKUP($E134,'NEA Backsheet'!$D$5:$CB$183,G$9,FALSE))="","",(VLOOKUP($E134,'NEA Backsheet'!$D$5:$CB$183,G$9,FALSE))),"")</f>
        <v>2638.9877868355429</v>
      </c>
      <c r="H134" s="131">
        <f ca="1">IFERROR(IF((VLOOKUP($E134,'NEA Backsheet'!$D$5:$CB$183,H$9,FALSE))="","",(VLOOKUP($E134,'NEA Backsheet'!$D$5:$CB$183,H$9,FALSE))),"")</f>
        <v>3343.7959052633187</v>
      </c>
      <c r="I134" s="131">
        <f ca="1">IFERROR(IF((VLOOKUP($E134,'NEA Backsheet'!$D$5:$CB$183,I$9,FALSE))="","",(VLOOKUP($E134,'NEA Backsheet'!$D$5:$CB$183,I$9,FALSE))),"")</f>
        <v>3109.0168242308837</v>
      </c>
      <c r="J134" s="132">
        <f ca="1">IFERROR(IF((VLOOKUP($E134,'NEA Backsheet'!$D$5:$CB$183,J$9,FALSE))="","",(VLOOKUP($E134,'NEA Backsheet'!$D$5:$CB$183,J$9,FALSE))),"")</f>
        <v>3543.8867676262021</v>
      </c>
      <c r="K134" s="130">
        <f ca="1">IFERROR(IF((VLOOKUP($E134,'NEA Backsheet'!$D$5:$CB$183,K$9,FALSE))="","",(VLOOKUP($E134,'NEA Backsheet'!$D$5:$CB$183,K$9,FALSE))),"")</f>
        <v>5129.9150669236715</v>
      </c>
      <c r="L134" s="131">
        <f ca="1">IFERROR(IF((VLOOKUP($E134,'NEA Backsheet'!$D$5:$CB$183,L$9,FALSE))="","",(VLOOKUP($E134,'NEA Backsheet'!$D$5:$CB$183,L$9,FALSE))),"")</f>
        <v>5499.0035396366948</v>
      </c>
      <c r="M134" s="131">
        <f ca="1">IFERROR(IF((VLOOKUP($E134,'NEA Backsheet'!$D$5:$CB$183,M$9,FALSE))="","",(VLOOKUP($E134,'NEA Backsheet'!$D$5:$CB$183,M$9,FALSE))),"")</f>
        <v>5336.8382200559927</v>
      </c>
      <c r="N134" s="133">
        <f ca="1">IFERROR(IF((VLOOKUP($E134,'NEA Backsheet'!$D$5:$CB$183,N$9,FALSE))="","",(VLOOKUP($E134,'NEA Backsheet'!$D$5:$CB$183,N$9,FALSE))),"")</f>
        <v>5418.3234156212111</v>
      </c>
      <c r="O134" s="130">
        <f ca="1">IFERROR(IF((VLOOKUP($E134,'NEA Backsheet'!$D$5:$CB$183,O$9,FALSE))="","",(VLOOKUP($E134,'NEA Backsheet'!$D$5:$CB$183,O$9,FALSE))),"")</f>
        <v>7768.9028537592148</v>
      </c>
      <c r="P134" s="134">
        <f ca="1">IFERROR(IF((VLOOKUP($E134,'NEA Backsheet'!$D$5:$CB$183,P$9,FALSE))="","",(VLOOKUP($E134,'NEA Backsheet'!$D$5:$CB$183,P$9,FALSE))),"")</f>
        <v>8842.7994449000144</v>
      </c>
      <c r="Q134" s="131">
        <f ca="1">IFERROR(IF((VLOOKUP($E134,'NEA Backsheet'!$D$5:$CB$183,Q$9,FALSE))="","",(VLOOKUP($E134,'NEA Backsheet'!$D$5:$CB$183,Q$9,FALSE))),"")</f>
        <v>8445.8550442868764</v>
      </c>
      <c r="R134" s="133">
        <f ca="1">IFERROR(IF((VLOOKUP($E134,'NEA Backsheet'!$D$5:$CB$183,R$9,FALSE))="","",(VLOOKUP($E134,'NEA Backsheet'!$D$5:$CB$183,R$9,FALSE))),"")</f>
        <v>8962.2101832474127</v>
      </c>
    </row>
    <row r="135" spans="1:18" ht="15" customHeight="1" x14ac:dyDescent="0.3">
      <c r="A135" s="60">
        <v>122</v>
      </c>
      <c r="B135" s="101" t="str">
        <f ca="1">IFERROR(IF((VLOOKUP($E135,'Org List'!$AJ$10:$AL$188,3,FALSE))="","",(VLOOKUP($E135,'Org List'!$AJ$10:$AL$188,3,FALSE))),"")</f>
        <v>South East England Commissioning Region</v>
      </c>
      <c r="C135" s="102" t="str">
        <f ca="1">IFERROR(IF((VLOOKUP($E135,'Org List'!$AO$10:$AQ$188,3,FALSE))="","",(VLOOKUP($E135,'Org List'!$AO$10:$AQ$188,3,FALSE))),"")</f>
        <v>South East Region</v>
      </c>
      <c r="D135" s="123" t="str">
        <f ca="1">IFERROR(IF((VLOOKUP($E135,'Org List'!$AT$10:$AV$188,3,FALSE))="","",(VLOOKUP($E135,'Org List'!$AT$10:$AV$188,3,FALSE))),"")</f>
        <v>NHS England South East (Hampshire, Isle of Wight and Thames Valley)</v>
      </c>
      <c r="E135" s="101" t="str">
        <f t="shared" ca="1" si="3"/>
        <v>E10000025</v>
      </c>
      <c r="F135" s="103" t="str">
        <f ca="1">IF(E135="","",VLOOKUP(E135,'Org List'!$J$9:$K$488,2,0))</f>
        <v>Oxfordshire</v>
      </c>
      <c r="G135" s="130">
        <f ca="1">IFERROR(IF((VLOOKUP($E135,'NEA Backsheet'!$D$5:$CB$183,G$9,FALSE))="","",(VLOOKUP($E135,'NEA Backsheet'!$D$5:$CB$183,G$9,FALSE))),"")</f>
        <v>6109.8423370652008</v>
      </c>
      <c r="H135" s="131">
        <f ca="1">IFERROR(IF((VLOOKUP($E135,'NEA Backsheet'!$D$5:$CB$183,H$9,FALSE))="","",(VLOOKUP($E135,'NEA Backsheet'!$D$5:$CB$183,H$9,FALSE))),"")</f>
        <v>6447.6348781263714</v>
      </c>
      <c r="I135" s="131">
        <f ca="1">IFERROR(IF((VLOOKUP($E135,'NEA Backsheet'!$D$5:$CB$183,I$9,FALSE))="","",(VLOOKUP($E135,'NEA Backsheet'!$D$5:$CB$183,I$9,FALSE))),"")</f>
        <v>6347.5580564999564</v>
      </c>
      <c r="J135" s="132">
        <f ca="1">IFERROR(IF((VLOOKUP($E135,'NEA Backsheet'!$D$5:$CB$183,J$9,FALSE))="","",(VLOOKUP($E135,'NEA Backsheet'!$D$5:$CB$183,J$9,FALSE))),"")</f>
        <v>6884.5202521172941</v>
      </c>
      <c r="K135" s="130">
        <f ca="1">IFERROR(IF((VLOOKUP($E135,'NEA Backsheet'!$D$5:$CB$183,K$9,FALSE))="","",(VLOOKUP($E135,'NEA Backsheet'!$D$5:$CB$183,K$9,FALSE))),"")</f>
        <v>9902.165539821026</v>
      </c>
      <c r="L135" s="131">
        <f ca="1">IFERROR(IF((VLOOKUP($E135,'NEA Backsheet'!$D$5:$CB$183,L$9,FALSE))="","",(VLOOKUP($E135,'NEA Backsheet'!$D$5:$CB$183,L$9,FALSE))),"")</f>
        <v>10165.657779653153</v>
      </c>
      <c r="M135" s="131">
        <f ca="1">IFERROR(IF((VLOOKUP($E135,'NEA Backsheet'!$D$5:$CB$183,M$9,FALSE))="","",(VLOOKUP($E135,'NEA Backsheet'!$D$5:$CB$183,M$9,FALSE))),"")</f>
        <v>10195.345747138963</v>
      </c>
      <c r="N135" s="133">
        <f ca="1">IFERROR(IF((VLOOKUP($E135,'NEA Backsheet'!$D$5:$CB$183,N$9,FALSE))="","",(VLOOKUP($E135,'NEA Backsheet'!$D$5:$CB$183,N$9,FALSE))),"")</f>
        <v>10048.069683858572</v>
      </c>
      <c r="O135" s="130">
        <f ca="1">IFERROR(IF((VLOOKUP($E135,'NEA Backsheet'!$D$5:$CB$183,O$9,FALSE))="","",(VLOOKUP($E135,'NEA Backsheet'!$D$5:$CB$183,O$9,FALSE))),"")</f>
        <v>16012.007876886226</v>
      </c>
      <c r="P135" s="134">
        <f ca="1">IFERROR(IF((VLOOKUP($E135,'NEA Backsheet'!$D$5:$CB$183,P$9,FALSE))="","",(VLOOKUP($E135,'NEA Backsheet'!$D$5:$CB$183,P$9,FALSE))),"")</f>
        <v>16613.292657779522</v>
      </c>
      <c r="Q135" s="131">
        <f ca="1">IFERROR(IF((VLOOKUP($E135,'NEA Backsheet'!$D$5:$CB$183,Q$9,FALSE))="","",(VLOOKUP($E135,'NEA Backsheet'!$D$5:$CB$183,Q$9,FALSE))),"")</f>
        <v>16542.903803638917</v>
      </c>
      <c r="R135" s="133">
        <f ca="1">IFERROR(IF((VLOOKUP($E135,'NEA Backsheet'!$D$5:$CB$183,R$9,FALSE))="","",(VLOOKUP($E135,'NEA Backsheet'!$D$5:$CB$183,R$9,FALSE))),"")</f>
        <v>16932.589935975866</v>
      </c>
    </row>
    <row r="136" spans="1:18" ht="15" customHeight="1" x14ac:dyDescent="0.3">
      <c r="A136" s="60">
        <v>123</v>
      </c>
      <c r="B136" s="101" t="str">
        <f ca="1">IFERROR(IF((VLOOKUP($E136,'Org List'!$AJ$10:$AL$188,3,FALSE))="","",(VLOOKUP($E136,'Org List'!$AJ$10:$AL$188,3,FALSE))),"")</f>
        <v>Midlands and East of England Commissioning Region</v>
      </c>
      <c r="C136" s="102" t="str">
        <f ca="1">IFERROR(IF((VLOOKUP($E136,'Org List'!$AO$10:$AQ$188,3,FALSE))="","",(VLOOKUP($E136,'Org List'!$AO$10:$AQ$188,3,FALSE))),"")</f>
        <v>East Region</v>
      </c>
      <c r="D136" s="123" t="str">
        <f ca="1">IFERROR(IF((VLOOKUP($E136,'Org List'!$AT$10:$AV$188,3,FALSE))="","",(VLOOKUP($E136,'Org List'!$AT$10:$AV$188,3,FALSE))),"")</f>
        <v>NHS England Midlands And East (East)</v>
      </c>
      <c r="E136" s="101" t="str">
        <f t="shared" ca="1" si="3"/>
        <v>E06000031</v>
      </c>
      <c r="F136" s="103" t="str">
        <f ca="1">IF(E136="","",VLOOKUP(E136,'Org List'!$J$9:$K$488,2,0))</f>
        <v>Peterborough</v>
      </c>
      <c r="G136" s="130">
        <f ca="1">IFERROR(IF((VLOOKUP($E136,'NEA Backsheet'!$D$5:$CB$183,G$9,FALSE))="","",(VLOOKUP($E136,'NEA Backsheet'!$D$5:$CB$183,G$9,FALSE))),"")</f>
        <v>1389.860579340871</v>
      </c>
      <c r="H136" s="131">
        <f ca="1">IFERROR(IF((VLOOKUP($E136,'NEA Backsheet'!$D$5:$CB$183,H$9,FALSE))="","",(VLOOKUP($E136,'NEA Backsheet'!$D$5:$CB$183,H$9,FALSE))),"")</f>
        <v>1476.9116978744109</v>
      </c>
      <c r="I136" s="131">
        <f ca="1">IFERROR(IF((VLOOKUP($E136,'NEA Backsheet'!$D$5:$CB$183,I$9,FALSE))="","",(VLOOKUP($E136,'NEA Backsheet'!$D$5:$CB$183,I$9,FALSE))),"")</f>
        <v>1383.6535459168922</v>
      </c>
      <c r="J136" s="132">
        <f ca="1">IFERROR(IF((VLOOKUP($E136,'NEA Backsheet'!$D$5:$CB$183,J$9,FALSE))="","",(VLOOKUP($E136,'NEA Backsheet'!$D$5:$CB$183,J$9,FALSE))),"")</f>
        <v>1527.2025209669036</v>
      </c>
      <c r="K136" s="130">
        <f ca="1">IFERROR(IF((VLOOKUP($E136,'NEA Backsheet'!$D$5:$CB$183,K$9,FALSE))="","",(VLOOKUP($E136,'NEA Backsheet'!$D$5:$CB$183,K$9,FALSE))),"")</f>
        <v>3593.2949634434344</v>
      </c>
      <c r="L136" s="131">
        <f ca="1">IFERROR(IF((VLOOKUP($E136,'NEA Backsheet'!$D$5:$CB$183,L$9,FALSE))="","",(VLOOKUP($E136,'NEA Backsheet'!$D$5:$CB$183,L$9,FALSE))),"")</f>
        <v>3732.2347745481184</v>
      </c>
      <c r="M136" s="131">
        <f ca="1">IFERROR(IF((VLOOKUP($E136,'NEA Backsheet'!$D$5:$CB$183,M$9,FALSE))="","",(VLOOKUP($E136,'NEA Backsheet'!$D$5:$CB$183,M$9,FALSE))),"")</f>
        <v>3743.5586164779547</v>
      </c>
      <c r="N136" s="133">
        <f ca="1">IFERROR(IF((VLOOKUP($E136,'NEA Backsheet'!$D$5:$CB$183,N$9,FALSE))="","",(VLOOKUP($E136,'NEA Backsheet'!$D$5:$CB$183,N$9,FALSE))),"")</f>
        <v>3737.6094416242972</v>
      </c>
      <c r="O136" s="130">
        <f ca="1">IFERROR(IF((VLOOKUP($E136,'NEA Backsheet'!$D$5:$CB$183,O$9,FALSE))="","",(VLOOKUP($E136,'NEA Backsheet'!$D$5:$CB$183,O$9,FALSE))),"")</f>
        <v>4983.155542784305</v>
      </c>
      <c r="P136" s="134">
        <f ca="1">IFERROR(IF((VLOOKUP($E136,'NEA Backsheet'!$D$5:$CB$183,P$9,FALSE))="","",(VLOOKUP($E136,'NEA Backsheet'!$D$5:$CB$183,P$9,FALSE))),"")</f>
        <v>5209.1464724225298</v>
      </c>
      <c r="Q136" s="131">
        <f ca="1">IFERROR(IF((VLOOKUP($E136,'NEA Backsheet'!$D$5:$CB$183,Q$9,FALSE))="","",(VLOOKUP($E136,'NEA Backsheet'!$D$5:$CB$183,Q$9,FALSE))),"")</f>
        <v>5127.2121623948469</v>
      </c>
      <c r="R136" s="133">
        <f ca="1">IFERROR(IF((VLOOKUP($E136,'NEA Backsheet'!$D$5:$CB$183,R$9,FALSE))="","",(VLOOKUP($E136,'NEA Backsheet'!$D$5:$CB$183,R$9,FALSE))),"")</f>
        <v>5264.8119625912004</v>
      </c>
    </row>
    <row r="137" spans="1:18" ht="15" customHeight="1" x14ac:dyDescent="0.3">
      <c r="A137" s="60">
        <v>124</v>
      </c>
      <c r="B137" s="101" t="str">
        <f ca="1">IFERROR(IF((VLOOKUP($E137,'Org List'!$AJ$10:$AL$188,3,FALSE))="","",(VLOOKUP($E137,'Org List'!$AJ$10:$AL$188,3,FALSE))),"")</f>
        <v>South West England Commissioning Region</v>
      </c>
      <c r="C137" s="102" t="str">
        <f ca="1">IFERROR(IF((VLOOKUP($E137,'Org List'!$AO$10:$AQ$188,3,FALSE))="","",(VLOOKUP($E137,'Org List'!$AO$10:$AQ$188,3,FALSE))),"")</f>
        <v>South West Region</v>
      </c>
      <c r="D137" s="123" t="str">
        <f ca="1">IFERROR(IF((VLOOKUP($E137,'Org List'!$AT$10:$AV$188,3,FALSE))="","",(VLOOKUP($E137,'Org List'!$AT$10:$AV$188,3,FALSE))),"")</f>
        <v>NHS England South West (South West South)</v>
      </c>
      <c r="E137" s="101" t="str">
        <f t="shared" ca="1" si="3"/>
        <v>E06000026</v>
      </c>
      <c r="F137" s="103" t="str">
        <f ca="1">IF(E137="","",VLOOKUP(E137,'Org List'!$J$9:$K$488,2,0))</f>
        <v>Plymouth</v>
      </c>
      <c r="G137" s="130">
        <f ca="1">IFERROR(IF((VLOOKUP($E137,'NEA Backsheet'!$D$5:$CB$183,G$9,FALSE))="","",(VLOOKUP($E137,'NEA Backsheet'!$D$5:$CB$183,G$9,FALSE))),"")</f>
        <v>1960.9616699785802</v>
      </c>
      <c r="H137" s="131">
        <f ca="1">IFERROR(IF((VLOOKUP($E137,'NEA Backsheet'!$D$5:$CB$183,H$9,FALSE))="","",(VLOOKUP($E137,'NEA Backsheet'!$D$5:$CB$183,H$9,FALSE))),"")</f>
        <v>2128.9029716895921</v>
      </c>
      <c r="I137" s="131">
        <f ca="1">IFERROR(IF((VLOOKUP($E137,'NEA Backsheet'!$D$5:$CB$183,I$9,FALSE))="","",(VLOOKUP($E137,'NEA Backsheet'!$D$5:$CB$183,I$9,FALSE))),"")</f>
        <v>1902.5599370306331</v>
      </c>
      <c r="J137" s="132">
        <f ca="1">IFERROR(IF((VLOOKUP($E137,'NEA Backsheet'!$D$5:$CB$183,J$9,FALSE))="","",(VLOOKUP($E137,'NEA Backsheet'!$D$5:$CB$183,J$9,FALSE))),"")</f>
        <v>1974.6177965882994</v>
      </c>
      <c r="K137" s="130">
        <f ca="1">IFERROR(IF((VLOOKUP($E137,'NEA Backsheet'!$D$5:$CB$183,K$9,FALSE))="","",(VLOOKUP($E137,'NEA Backsheet'!$D$5:$CB$183,K$9,FALSE))),"")</f>
        <v>4696.5453302020696</v>
      </c>
      <c r="L137" s="131">
        <f ca="1">IFERROR(IF((VLOOKUP($E137,'NEA Backsheet'!$D$5:$CB$183,L$9,FALSE))="","",(VLOOKUP($E137,'NEA Backsheet'!$D$5:$CB$183,L$9,FALSE))),"")</f>
        <v>5060.321298614158</v>
      </c>
      <c r="M137" s="131">
        <f ca="1">IFERROR(IF((VLOOKUP($E137,'NEA Backsheet'!$D$5:$CB$183,M$9,FALSE))="","",(VLOOKUP($E137,'NEA Backsheet'!$D$5:$CB$183,M$9,FALSE))),"")</f>
        <v>5079.7885429301405</v>
      </c>
      <c r="N137" s="133">
        <f ca="1">IFERROR(IF((VLOOKUP($E137,'NEA Backsheet'!$D$5:$CB$183,N$9,FALSE))="","",(VLOOKUP($E137,'NEA Backsheet'!$D$5:$CB$183,N$9,FALSE))),"")</f>
        <v>5001.9195656662114</v>
      </c>
      <c r="O137" s="130">
        <f ca="1">IFERROR(IF((VLOOKUP($E137,'NEA Backsheet'!$D$5:$CB$183,O$9,FALSE))="","",(VLOOKUP($E137,'NEA Backsheet'!$D$5:$CB$183,O$9,FALSE))),"")</f>
        <v>6657.5070001806498</v>
      </c>
      <c r="P137" s="134">
        <f ca="1">IFERROR(IF((VLOOKUP($E137,'NEA Backsheet'!$D$5:$CB$183,P$9,FALSE))="","",(VLOOKUP($E137,'NEA Backsheet'!$D$5:$CB$183,P$9,FALSE))),"")</f>
        <v>7189.22427030375</v>
      </c>
      <c r="Q137" s="131">
        <f ca="1">IFERROR(IF((VLOOKUP($E137,'NEA Backsheet'!$D$5:$CB$183,Q$9,FALSE))="","",(VLOOKUP($E137,'NEA Backsheet'!$D$5:$CB$183,Q$9,FALSE))),"")</f>
        <v>6982.3484799607741</v>
      </c>
      <c r="R137" s="133">
        <f ca="1">IFERROR(IF((VLOOKUP($E137,'NEA Backsheet'!$D$5:$CB$183,R$9,FALSE))="","",(VLOOKUP($E137,'NEA Backsheet'!$D$5:$CB$183,R$9,FALSE))),"")</f>
        <v>6976.5373622545103</v>
      </c>
    </row>
    <row r="138" spans="1:18" ht="15" customHeight="1" x14ac:dyDescent="0.3">
      <c r="A138" s="60">
        <v>125</v>
      </c>
      <c r="B138" s="101" t="str">
        <f ca="1">IFERROR(IF((VLOOKUP($E138,'Org List'!$AJ$10:$AL$188,3,FALSE))="","",(VLOOKUP($E138,'Org List'!$AJ$10:$AL$188,3,FALSE))),"")</f>
        <v>South East England Commissioning Region</v>
      </c>
      <c r="C138" s="102" t="str">
        <f ca="1">IFERROR(IF((VLOOKUP($E138,'Org List'!$AO$10:$AQ$188,3,FALSE))="","",(VLOOKUP($E138,'Org List'!$AO$10:$AQ$188,3,FALSE))),"")</f>
        <v>South East Region</v>
      </c>
      <c r="D138" s="123" t="str">
        <f ca="1">IFERROR(IF((VLOOKUP($E138,'Org List'!$AT$10:$AV$188,3,FALSE))="","",(VLOOKUP($E138,'Org List'!$AT$10:$AV$188,3,FALSE))),"")</f>
        <v>NHS England South East (Hampshire, Isle of Wight and Thames Valley)</v>
      </c>
      <c r="E138" s="101" t="str">
        <f t="shared" ca="1" si="3"/>
        <v>E06000044</v>
      </c>
      <c r="F138" s="103" t="str">
        <f ca="1">IF(E138="","",VLOOKUP(E138,'Org List'!$J$9:$K$488,2,0))</f>
        <v>Portsmouth</v>
      </c>
      <c r="G138" s="130">
        <f ca="1">IFERROR(IF((VLOOKUP($E138,'NEA Backsheet'!$D$5:$CB$183,G$9,FALSE))="","",(VLOOKUP($E138,'NEA Backsheet'!$D$5:$CB$183,G$9,FALSE))),"")</f>
        <v>1431.7929580449984</v>
      </c>
      <c r="H138" s="131">
        <f ca="1">IFERROR(IF((VLOOKUP($E138,'NEA Backsheet'!$D$5:$CB$183,H$9,FALSE))="","",(VLOOKUP($E138,'NEA Backsheet'!$D$5:$CB$183,H$9,FALSE))),"")</f>
        <v>1518.8302971550866</v>
      </c>
      <c r="I138" s="131">
        <f ca="1">IFERROR(IF((VLOOKUP($E138,'NEA Backsheet'!$D$5:$CB$183,I$9,FALSE))="","",(VLOOKUP($E138,'NEA Backsheet'!$D$5:$CB$183,I$9,FALSE))),"")</f>
        <v>1466.1139182127381</v>
      </c>
      <c r="J138" s="132">
        <f ca="1">IFERROR(IF((VLOOKUP($E138,'NEA Backsheet'!$D$5:$CB$183,J$9,FALSE))="","",(VLOOKUP($E138,'NEA Backsheet'!$D$5:$CB$183,J$9,FALSE))),"")</f>
        <v>1809.8606650671288</v>
      </c>
      <c r="K138" s="130">
        <f ca="1">IFERROR(IF((VLOOKUP($E138,'NEA Backsheet'!$D$5:$CB$183,K$9,FALSE))="","",(VLOOKUP($E138,'NEA Backsheet'!$D$5:$CB$183,K$9,FALSE))),"")</f>
        <v>3276.3757604830093</v>
      </c>
      <c r="L138" s="131">
        <f ca="1">IFERROR(IF((VLOOKUP($E138,'NEA Backsheet'!$D$5:$CB$183,L$9,FALSE))="","",(VLOOKUP($E138,'NEA Backsheet'!$D$5:$CB$183,L$9,FALSE))),"")</f>
        <v>3379.725069545465</v>
      </c>
      <c r="M138" s="131">
        <f ca="1">IFERROR(IF((VLOOKUP($E138,'NEA Backsheet'!$D$5:$CB$183,M$9,FALSE))="","",(VLOOKUP($E138,'NEA Backsheet'!$D$5:$CB$183,M$9,FALSE))),"")</f>
        <v>3334.1901379635142</v>
      </c>
      <c r="N138" s="133">
        <f ca="1">IFERROR(IF((VLOOKUP($E138,'NEA Backsheet'!$D$5:$CB$183,N$9,FALSE))="","",(VLOOKUP($E138,'NEA Backsheet'!$D$5:$CB$183,N$9,FALSE))),"")</f>
        <v>3768.5259370691356</v>
      </c>
      <c r="O138" s="130">
        <f ca="1">IFERROR(IF((VLOOKUP($E138,'NEA Backsheet'!$D$5:$CB$183,O$9,FALSE))="","",(VLOOKUP($E138,'NEA Backsheet'!$D$5:$CB$183,O$9,FALSE))),"")</f>
        <v>4708.168718528008</v>
      </c>
      <c r="P138" s="134">
        <f ca="1">IFERROR(IF((VLOOKUP($E138,'NEA Backsheet'!$D$5:$CB$183,P$9,FALSE))="","",(VLOOKUP($E138,'NEA Backsheet'!$D$5:$CB$183,P$9,FALSE))),"")</f>
        <v>4898.5553667005515</v>
      </c>
      <c r="Q138" s="131">
        <f ca="1">IFERROR(IF((VLOOKUP($E138,'NEA Backsheet'!$D$5:$CB$183,Q$9,FALSE))="","",(VLOOKUP($E138,'NEA Backsheet'!$D$5:$CB$183,Q$9,FALSE))),"")</f>
        <v>4800.3040561762518</v>
      </c>
      <c r="R138" s="133">
        <f ca="1">IFERROR(IF((VLOOKUP($E138,'NEA Backsheet'!$D$5:$CB$183,R$9,FALSE))="","",(VLOOKUP($E138,'NEA Backsheet'!$D$5:$CB$183,R$9,FALSE))),"")</f>
        <v>5578.3866021362646</v>
      </c>
    </row>
    <row r="139" spans="1:18" ht="15" customHeight="1" x14ac:dyDescent="0.3">
      <c r="A139" s="60">
        <v>126</v>
      </c>
      <c r="B139" s="101" t="str">
        <f ca="1">IFERROR(IF((VLOOKUP($E139,'Org List'!$AJ$10:$AL$188,3,FALSE))="","",(VLOOKUP($E139,'Org List'!$AJ$10:$AL$188,3,FALSE))),"")</f>
        <v>South East England Commissioning Region</v>
      </c>
      <c r="C139" s="102" t="str">
        <f ca="1">IFERROR(IF((VLOOKUP($E139,'Org List'!$AO$10:$AQ$188,3,FALSE))="","",(VLOOKUP($E139,'Org List'!$AO$10:$AQ$188,3,FALSE))),"")</f>
        <v>South East Region</v>
      </c>
      <c r="D139" s="123" t="str">
        <f ca="1">IFERROR(IF((VLOOKUP($E139,'Org List'!$AT$10:$AV$188,3,FALSE))="","",(VLOOKUP($E139,'Org List'!$AT$10:$AV$188,3,FALSE))),"")</f>
        <v>NHS England South East (Hampshire, Isle of Wight and Thames Valley)</v>
      </c>
      <c r="E139" s="101" t="str">
        <f t="shared" ca="1" si="3"/>
        <v>E06000038</v>
      </c>
      <c r="F139" s="103" t="str">
        <f ca="1">IF(E139="","",VLOOKUP(E139,'Org List'!$J$9:$K$488,2,0))</f>
        <v>Reading</v>
      </c>
      <c r="G139" s="130">
        <f ca="1">IFERROR(IF((VLOOKUP($E139,'NEA Backsheet'!$D$5:$CB$183,G$9,FALSE))="","",(VLOOKUP($E139,'NEA Backsheet'!$D$5:$CB$183,G$9,FALSE))),"")</f>
        <v>1128.8646793138864</v>
      </c>
      <c r="H139" s="131">
        <f ca="1">IFERROR(IF((VLOOKUP($E139,'NEA Backsheet'!$D$5:$CB$183,H$9,FALSE))="","",(VLOOKUP($E139,'NEA Backsheet'!$D$5:$CB$183,H$9,FALSE))),"")</f>
        <v>1173.9613720840632</v>
      </c>
      <c r="I139" s="131">
        <f ca="1">IFERROR(IF((VLOOKUP($E139,'NEA Backsheet'!$D$5:$CB$183,I$9,FALSE))="","",(VLOOKUP($E139,'NEA Backsheet'!$D$5:$CB$183,I$9,FALSE))),"")</f>
        <v>1142.6547976427987</v>
      </c>
      <c r="J139" s="132">
        <f ca="1">IFERROR(IF((VLOOKUP($E139,'NEA Backsheet'!$D$5:$CB$183,J$9,FALSE))="","",(VLOOKUP($E139,'NEA Backsheet'!$D$5:$CB$183,J$9,FALSE))),"")</f>
        <v>1287.0832275429141</v>
      </c>
      <c r="K139" s="130">
        <f ca="1">IFERROR(IF((VLOOKUP($E139,'NEA Backsheet'!$D$5:$CB$183,K$9,FALSE))="","",(VLOOKUP($E139,'NEA Backsheet'!$D$5:$CB$183,K$9,FALSE))),"")</f>
        <v>2521.963360225323</v>
      </c>
      <c r="L139" s="131">
        <f ca="1">IFERROR(IF((VLOOKUP($E139,'NEA Backsheet'!$D$5:$CB$183,L$9,FALSE))="","",(VLOOKUP($E139,'NEA Backsheet'!$D$5:$CB$183,L$9,FALSE))),"")</f>
        <v>2613.6256058184417</v>
      </c>
      <c r="M139" s="131">
        <f ca="1">IFERROR(IF((VLOOKUP($E139,'NEA Backsheet'!$D$5:$CB$183,M$9,FALSE))="","",(VLOOKUP($E139,'NEA Backsheet'!$D$5:$CB$183,M$9,FALSE))),"")</f>
        <v>2571.9361855676157</v>
      </c>
      <c r="N139" s="133">
        <f ca="1">IFERROR(IF((VLOOKUP($E139,'NEA Backsheet'!$D$5:$CB$183,N$9,FALSE))="","",(VLOOKUP($E139,'NEA Backsheet'!$D$5:$CB$183,N$9,FALSE))),"")</f>
        <v>2720.2219127789435</v>
      </c>
      <c r="O139" s="130">
        <f ca="1">IFERROR(IF((VLOOKUP($E139,'NEA Backsheet'!$D$5:$CB$183,O$9,FALSE))="","",(VLOOKUP($E139,'NEA Backsheet'!$D$5:$CB$183,O$9,FALSE))),"")</f>
        <v>3650.8280395392094</v>
      </c>
      <c r="P139" s="134">
        <f ca="1">IFERROR(IF((VLOOKUP($E139,'NEA Backsheet'!$D$5:$CB$183,P$9,FALSE))="","",(VLOOKUP($E139,'NEA Backsheet'!$D$5:$CB$183,P$9,FALSE))),"")</f>
        <v>3787.5869779025052</v>
      </c>
      <c r="Q139" s="131">
        <f ca="1">IFERROR(IF((VLOOKUP($E139,'NEA Backsheet'!$D$5:$CB$183,Q$9,FALSE))="","",(VLOOKUP($E139,'NEA Backsheet'!$D$5:$CB$183,Q$9,FALSE))),"")</f>
        <v>3714.5909832104144</v>
      </c>
      <c r="R139" s="133">
        <f ca="1">IFERROR(IF((VLOOKUP($E139,'NEA Backsheet'!$D$5:$CB$183,R$9,FALSE))="","",(VLOOKUP($E139,'NEA Backsheet'!$D$5:$CB$183,R$9,FALSE))),"")</f>
        <v>4007.3051403218578</v>
      </c>
    </row>
    <row r="140" spans="1:18" ht="15" customHeight="1" x14ac:dyDescent="0.3">
      <c r="A140" s="60">
        <v>127</v>
      </c>
      <c r="B140" s="101" t="str">
        <f ca="1">IFERROR(IF((VLOOKUP($E140,'Org List'!$AJ$10:$AL$188,3,FALSE))="","",(VLOOKUP($E140,'Org List'!$AJ$10:$AL$188,3,FALSE))),"")</f>
        <v>London Commissioning Region</v>
      </c>
      <c r="C140" s="102" t="str">
        <f ca="1">IFERROR(IF((VLOOKUP($E140,'Org List'!$AO$10:$AQ$188,3,FALSE))="","",(VLOOKUP($E140,'Org List'!$AO$10:$AQ$188,3,FALSE))),"")</f>
        <v>London Region</v>
      </c>
      <c r="D140" s="123" t="str">
        <f ca="1">IFERROR(IF((VLOOKUP($E140,'Org List'!$AT$10:$AV$188,3,FALSE))="","",(VLOOKUP($E140,'Org List'!$AT$10:$AV$188,3,FALSE))),"")</f>
        <v>NHS England London</v>
      </c>
      <c r="E140" s="101" t="str">
        <f t="shared" ca="1" si="3"/>
        <v>E09000026</v>
      </c>
      <c r="F140" s="103" t="str">
        <f ca="1">IF(E140="","",VLOOKUP(E140,'Org List'!$J$9:$K$488,2,0))</f>
        <v>Redbridge</v>
      </c>
      <c r="G140" s="130">
        <f ca="1">IFERROR(IF((VLOOKUP($E140,'NEA Backsheet'!$D$5:$CB$183,G$9,FALSE))="","",(VLOOKUP($E140,'NEA Backsheet'!$D$5:$CB$183,G$9,FALSE))),"")</f>
        <v>2111.772868719474</v>
      </c>
      <c r="H140" s="131">
        <f ca="1">IFERROR(IF((VLOOKUP($E140,'NEA Backsheet'!$D$5:$CB$183,H$9,FALSE))="","",(VLOOKUP($E140,'NEA Backsheet'!$D$5:$CB$183,H$9,FALSE))),"")</f>
        <v>2147.149400691716</v>
      </c>
      <c r="I140" s="131">
        <f ca="1">IFERROR(IF((VLOOKUP($E140,'NEA Backsheet'!$D$5:$CB$183,I$9,FALSE))="","",(VLOOKUP($E140,'NEA Backsheet'!$D$5:$CB$183,I$9,FALSE))),"")</f>
        <v>2294.6770223815638</v>
      </c>
      <c r="J140" s="132">
        <f ca="1">IFERROR(IF((VLOOKUP($E140,'NEA Backsheet'!$D$5:$CB$183,J$9,FALSE))="","",(VLOOKUP($E140,'NEA Backsheet'!$D$5:$CB$183,J$9,FALSE))),"")</f>
        <v>2499.3793482011101</v>
      </c>
      <c r="K140" s="130">
        <f ca="1">IFERROR(IF((VLOOKUP($E140,'NEA Backsheet'!$D$5:$CB$183,K$9,FALSE))="","",(VLOOKUP($E140,'NEA Backsheet'!$D$5:$CB$183,K$9,FALSE))),"")</f>
        <v>4434.9302529824708</v>
      </c>
      <c r="L140" s="131">
        <f ca="1">IFERROR(IF((VLOOKUP($E140,'NEA Backsheet'!$D$5:$CB$183,L$9,FALSE))="","",(VLOOKUP($E140,'NEA Backsheet'!$D$5:$CB$183,L$9,FALSE))),"")</f>
        <v>4702.4264459752903</v>
      </c>
      <c r="M140" s="131">
        <f ca="1">IFERROR(IF((VLOOKUP($E140,'NEA Backsheet'!$D$5:$CB$183,M$9,FALSE))="","",(VLOOKUP($E140,'NEA Backsheet'!$D$5:$CB$183,M$9,FALSE))),"")</f>
        <v>4575.1406232776808</v>
      </c>
      <c r="N140" s="133">
        <f ca="1">IFERROR(IF((VLOOKUP($E140,'NEA Backsheet'!$D$5:$CB$183,N$9,FALSE))="","",(VLOOKUP($E140,'NEA Backsheet'!$D$5:$CB$183,N$9,FALSE))),"")</f>
        <v>4609.3503127405074</v>
      </c>
      <c r="O140" s="130">
        <f ca="1">IFERROR(IF((VLOOKUP($E140,'NEA Backsheet'!$D$5:$CB$183,O$9,FALSE))="","",(VLOOKUP($E140,'NEA Backsheet'!$D$5:$CB$183,O$9,FALSE))),"")</f>
        <v>6546.7031217019448</v>
      </c>
      <c r="P140" s="134">
        <f ca="1">IFERROR(IF((VLOOKUP($E140,'NEA Backsheet'!$D$5:$CB$183,P$9,FALSE))="","",(VLOOKUP($E140,'NEA Backsheet'!$D$5:$CB$183,P$9,FALSE))),"")</f>
        <v>6849.5758466670068</v>
      </c>
      <c r="Q140" s="131">
        <f ca="1">IFERROR(IF((VLOOKUP($E140,'NEA Backsheet'!$D$5:$CB$183,Q$9,FALSE))="","",(VLOOKUP($E140,'NEA Backsheet'!$D$5:$CB$183,Q$9,FALSE))),"")</f>
        <v>6869.8176456592446</v>
      </c>
      <c r="R140" s="133">
        <f ca="1">IFERROR(IF((VLOOKUP($E140,'NEA Backsheet'!$D$5:$CB$183,R$9,FALSE))="","",(VLOOKUP($E140,'NEA Backsheet'!$D$5:$CB$183,R$9,FALSE))),"")</f>
        <v>7108.7296609416171</v>
      </c>
    </row>
    <row r="141" spans="1:18" ht="15" customHeight="1" x14ac:dyDescent="0.3">
      <c r="A141" s="60">
        <v>128</v>
      </c>
      <c r="B141" s="101" t="str">
        <f ca="1">IFERROR(IF((VLOOKUP($E141,'Org List'!$AJ$10:$AL$188,3,FALSE))="","",(VLOOKUP($E141,'Org List'!$AJ$10:$AL$188,3,FALSE))),"")</f>
        <v>North of England Commissioning Region</v>
      </c>
      <c r="C141" s="102" t="str">
        <f ca="1">IFERROR(IF((VLOOKUP($E141,'Org List'!$AO$10:$AQ$188,3,FALSE))="","",(VLOOKUP($E141,'Org List'!$AO$10:$AQ$188,3,FALSE))),"")</f>
        <v>North East Region</v>
      </c>
      <c r="D141" s="123" t="str">
        <f ca="1">IFERROR(IF((VLOOKUP($E141,'Org List'!$AT$10:$AV$188,3,FALSE))="","",(VLOOKUP($E141,'Org List'!$AT$10:$AV$188,3,FALSE))),"")</f>
        <v>NHS England North (Cumbria And North East)</v>
      </c>
      <c r="E141" s="101" t="str">
        <f t="shared" ref="E141:E172" ca="1" si="4">IF($A141&gt;$U$5-1,"",INDIRECT("'Comms by AT'!D"&amp;$A141+$U$4))</f>
        <v>E06000003</v>
      </c>
      <c r="F141" s="103" t="str">
        <f ca="1">IF(E141="","",VLOOKUP(E141,'Org List'!$J$9:$K$488,2,0))</f>
        <v>Redcar and Cleveland</v>
      </c>
      <c r="G141" s="130">
        <f ca="1">IFERROR(IF((VLOOKUP($E141,'NEA Backsheet'!$D$5:$CB$183,G$9,FALSE))="","",(VLOOKUP($E141,'NEA Backsheet'!$D$5:$CB$183,G$9,FALSE))),"")</f>
        <v>1621.0651525439293</v>
      </c>
      <c r="H141" s="131">
        <f ca="1">IFERROR(IF((VLOOKUP($E141,'NEA Backsheet'!$D$5:$CB$183,H$9,FALSE))="","",(VLOOKUP($E141,'NEA Backsheet'!$D$5:$CB$183,H$9,FALSE))),"")</f>
        <v>1648.8222331743145</v>
      </c>
      <c r="I141" s="131">
        <f ca="1">IFERROR(IF((VLOOKUP($E141,'NEA Backsheet'!$D$5:$CB$183,I$9,FALSE))="","",(VLOOKUP($E141,'NEA Backsheet'!$D$5:$CB$183,I$9,FALSE))),"")</f>
        <v>1683.1456106899159</v>
      </c>
      <c r="J141" s="132">
        <f ca="1">IFERROR(IF((VLOOKUP($E141,'NEA Backsheet'!$D$5:$CB$183,J$9,FALSE))="","",(VLOOKUP($E141,'NEA Backsheet'!$D$5:$CB$183,J$9,FALSE))),"")</f>
        <v>1741.4776309735457</v>
      </c>
      <c r="K141" s="130">
        <f ca="1">IFERROR(IF((VLOOKUP($E141,'NEA Backsheet'!$D$5:$CB$183,K$9,FALSE))="","",(VLOOKUP($E141,'NEA Backsheet'!$D$5:$CB$183,K$9,FALSE))),"")</f>
        <v>2551.8535561201079</v>
      </c>
      <c r="L141" s="131">
        <f ca="1">IFERROR(IF((VLOOKUP($E141,'NEA Backsheet'!$D$5:$CB$183,L$9,FALSE))="","",(VLOOKUP($E141,'NEA Backsheet'!$D$5:$CB$183,L$9,FALSE))),"")</f>
        <v>2805.628113436238</v>
      </c>
      <c r="M141" s="131">
        <f ca="1">IFERROR(IF((VLOOKUP($E141,'NEA Backsheet'!$D$5:$CB$183,M$9,FALSE))="","",(VLOOKUP($E141,'NEA Backsheet'!$D$5:$CB$183,M$9,FALSE))),"")</f>
        <v>2711.5353655887166</v>
      </c>
      <c r="N141" s="133">
        <f ca="1">IFERROR(IF((VLOOKUP($E141,'NEA Backsheet'!$D$5:$CB$183,N$9,FALSE))="","",(VLOOKUP($E141,'NEA Backsheet'!$D$5:$CB$183,N$9,FALSE))),"")</f>
        <v>2692.0338981987961</v>
      </c>
      <c r="O141" s="130">
        <f ca="1">IFERROR(IF((VLOOKUP($E141,'NEA Backsheet'!$D$5:$CB$183,O$9,FALSE))="","",(VLOOKUP($E141,'NEA Backsheet'!$D$5:$CB$183,O$9,FALSE))),"")</f>
        <v>4172.9187086640377</v>
      </c>
      <c r="P141" s="134">
        <f ca="1">IFERROR(IF((VLOOKUP($E141,'NEA Backsheet'!$D$5:$CB$183,P$9,FALSE))="","",(VLOOKUP($E141,'NEA Backsheet'!$D$5:$CB$183,P$9,FALSE))),"")</f>
        <v>4454.4503466105525</v>
      </c>
      <c r="Q141" s="131">
        <f ca="1">IFERROR(IF((VLOOKUP($E141,'NEA Backsheet'!$D$5:$CB$183,Q$9,FALSE))="","",(VLOOKUP($E141,'NEA Backsheet'!$D$5:$CB$183,Q$9,FALSE))),"")</f>
        <v>4394.6809762786324</v>
      </c>
      <c r="R141" s="133">
        <f ca="1">IFERROR(IF((VLOOKUP($E141,'NEA Backsheet'!$D$5:$CB$183,R$9,FALSE))="","",(VLOOKUP($E141,'NEA Backsheet'!$D$5:$CB$183,R$9,FALSE))),"")</f>
        <v>4433.5115291723414</v>
      </c>
    </row>
    <row r="142" spans="1:18" ht="15" customHeight="1" x14ac:dyDescent="0.3">
      <c r="A142" s="60">
        <v>129</v>
      </c>
      <c r="B142" s="101" t="str">
        <f ca="1">IFERROR(IF((VLOOKUP($E142,'Org List'!$AJ$10:$AL$188,3,FALSE))="","",(VLOOKUP($E142,'Org List'!$AJ$10:$AL$188,3,FALSE))),"")</f>
        <v>London Commissioning Region</v>
      </c>
      <c r="C142" s="102" t="str">
        <f ca="1">IFERROR(IF((VLOOKUP($E142,'Org List'!$AO$10:$AQ$188,3,FALSE))="","",(VLOOKUP($E142,'Org List'!$AO$10:$AQ$188,3,FALSE))),"")</f>
        <v>London Region</v>
      </c>
      <c r="D142" s="123" t="str">
        <f ca="1">IFERROR(IF((VLOOKUP($E142,'Org List'!$AT$10:$AV$188,3,FALSE))="","",(VLOOKUP($E142,'Org List'!$AT$10:$AV$188,3,FALSE))),"")</f>
        <v>NHS England London</v>
      </c>
      <c r="E142" s="101" t="str">
        <f t="shared" ca="1" si="4"/>
        <v>E09000027</v>
      </c>
      <c r="F142" s="103" t="str">
        <f ca="1">IF(E142="","",VLOOKUP(E142,'Org List'!$J$9:$K$488,2,0))</f>
        <v>Richmond upon Thames</v>
      </c>
      <c r="G142" s="130">
        <f ca="1">IFERROR(IF((VLOOKUP($E142,'NEA Backsheet'!$D$5:$CB$183,G$9,FALSE))="","",(VLOOKUP($E142,'NEA Backsheet'!$D$5:$CB$183,G$9,FALSE))),"")</f>
        <v>1768.0618538000047</v>
      </c>
      <c r="H142" s="131">
        <f ca="1">IFERROR(IF((VLOOKUP($E142,'NEA Backsheet'!$D$5:$CB$183,H$9,FALSE))="","",(VLOOKUP($E142,'NEA Backsheet'!$D$5:$CB$183,H$9,FALSE))),"")</f>
        <v>1728.0736984346827</v>
      </c>
      <c r="I142" s="131">
        <f ca="1">IFERROR(IF((VLOOKUP($E142,'NEA Backsheet'!$D$5:$CB$183,I$9,FALSE))="","",(VLOOKUP($E142,'NEA Backsheet'!$D$5:$CB$183,I$9,FALSE))),"")</f>
        <v>1649.7214212164231</v>
      </c>
      <c r="J142" s="132">
        <f ca="1">IFERROR(IF((VLOOKUP($E142,'NEA Backsheet'!$D$5:$CB$183,J$9,FALSE))="","",(VLOOKUP($E142,'NEA Backsheet'!$D$5:$CB$183,J$9,FALSE))),"")</f>
        <v>1741.4914820425424</v>
      </c>
      <c r="K142" s="130">
        <f ca="1">IFERROR(IF((VLOOKUP($E142,'NEA Backsheet'!$D$5:$CB$183,K$9,FALSE))="","",(VLOOKUP($E142,'NEA Backsheet'!$D$5:$CB$183,K$9,FALSE))),"")</f>
        <v>2746.6830853694355</v>
      </c>
      <c r="L142" s="131">
        <f ca="1">IFERROR(IF((VLOOKUP($E142,'NEA Backsheet'!$D$5:$CB$183,L$9,FALSE))="","",(VLOOKUP($E142,'NEA Backsheet'!$D$5:$CB$183,L$9,FALSE))),"")</f>
        <v>2940.0674505415441</v>
      </c>
      <c r="M142" s="131">
        <f ca="1">IFERROR(IF((VLOOKUP($E142,'NEA Backsheet'!$D$5:$CB$183,M$9,FALSE))="","",(VLOOKUP($E142,'NEA Backsheet'!$D$5:$CB$183,M$9,FALSE))),"")</f>
        <v>2914.6200369307189</v>
      </c>
      <c r="N142" s="133">
        <f ca="1">IFERROR(IF((VLOOKUP($E142,'NEA Backsheet'!$D$5:$CB$183,N$9,FALSE))="","",(VLOOKUP($E142,'NEA Backsheet'!$D$5:$CB$183,N$9,FALSE))),"")</f>
        <v>2924.5289348151455</v>
      </c>
      <c r="O142" s="130">
        <f ca="1">IFERROR(IF((VLOOKUP($E142,'NEA Backsheet'!$D$5:$CB$183,O$9,FALSE))="","",(VLOOKUP($E142,'NEA Backsheet'!$D$5:$CB$183,O$9,FALSE))),"")</f>
        <v>4514.7449391694399</v>
      </c>
      <c r="P142" s="134">
        <f ca="1">IFERROR(IF((VLOOKUP($E142,'NEA Backsheet'!$D$5:$CB$183,P$9,FALSE))="","",(VLOOKUP($E142,'NEA Backsheet'!$D$5:$CB$183,P$9,FALSE))),"")</f>
        <v>4668.1411489762268</v>
      </c>
      <c r="Q142" s="131">
        <f ca="1">IFERROR(IF((VLOOKUP($E142,'NEA Backsheet'!$D$5:$CB$183,Q$9,FALSE))="","",(VLOOKUP($E142,'NEA Backsheet'!$D$5:$CB$183,Q$9,FALSE))),"")</f>
        <v>4564.3414581471425</v>
      </c>
      <c r="R142" s="133">
        <f ca="1">IFERROR(IF((VLOOKUP($E142,'NEA Backsheet'!$D$5:$CB$183,R$9,FALSE))="","",(VLOOKUP($E142,'NEA Backsheet'!$D$5:$CB$183,R$9,FALSE))),"")</f>
        <v>4666.0204168576875</v>
      </c>
    </row>
    <row r="143" spans="1:18" ht="15" customHeight="1" x14ac:dyDescent="0.3">
      <c r="A143" s="60">
        <v>130</v>
      </c>
      <c r="B143" s="101" t="str">
        <f ca="1">IFERROR(IF((VLOOKUP($E143,'Org List'!$AJ$10:$AL$188,3,FALSE))="","",(VLOOKUP($E143,'Org List'!$AJ$10:$AL$188,3,FALSE))),"")</f>
        <v>North of England Commissioning Region</v>
      </c>
      <c r="C143" s="102" t="str">
        <f ca="1">IFERROR(IF((VLOOKUP($E143,'Org List'!$AO$10:$AQ$188,3,FALSE))="","",(VLOOKUP($E143,'Org List'!$AO$10:$AQ$188,3,FALSE))),"")</f>
        <v>North West Region</v>
      </c>
      <c r="D143" s="123" t="str">
        <f ca="1">IFERROR(IF((VLOOKUP($E143,'Org List'!$AT$10:$AV$188,3,FALSE))="","",(VLOOKUP($E143,'Org List'!$AT$10:$AV$188,3,FALSE))),"")</f>
        <v>NHS England North (Greater Manchester)</v>
      </c>
      <c r="E143" s="101" t="str">
        <f t="shared" ca="1" si="4"/>
        <v>E08000005</v>
      </c>
      <c r="F143" s="103" t="str">
        <f ca="1">IF(E143="","",VLOOKUP(E143,'Org List'!$J$9:$K$488,2,0))</f>
        <v>Rochdale</v>
      </c>
      <c r="G143" s="130">
        <f ca="1">IFERROR(IF((VLOOKUP($E143,'NEA Backsheet'!$D$5:$CB$183,G$9,FALSE))="","",(VLOOKUP($E143,'NEA Backsheet'!$D$5:$CB$183,G$9,FALSE))),"")</f>
        <v>2600.2346644586596</v>
      </c>
      <c r="H143" s="131">
        <f ca="1">IFERROR(IF((VLOOKUP($E143,'NEA Backsheet'!$D$5:$CB$183,H$9,FALSE))="","",(VLOOKUP($E143,'NEA Backsheet'!$D$5:$CB$183,H$9,FALSE))),"")</f>
        <v>2816.024866593968</v>
      </c>
      <c r="I143" s="131">
        <f ca="1">IFERROR(IF((VLOOKUP($E143,'NEA Backsheet'!$D$5:$CB$183,I$9,FALSE))="","",(VLOOKUP($E143,'NEA Backsheet'!$D$5:$CB$183,I$9,FALSE))),"")</f>
        <v>2664.9516472316545</v>
      </c>
      <c r="J143" s="132">
        <f ca="1">IFERROR(IF((VLOOKUP($E143,'NEA Backsheet'!$D$5:$CB$183,J$9,FALSE))="","",(VLOOKUP($E143,'NEA Backsheet'!$D$5:$CB$183,J$9,FALSE))),"")</f>
        <v>2784.880546569977</v>
      </c>
      <c r="K143" s="130">
        <f ca="1">IFERROR(IF((VLOOKUP($E143,'NEA Backsheet'!$D$5:$CB$183,K$9,FALSE))="","",(VLOOKUP($E143,'NEA Backsheet'!$D$5:$CB$183,K$9,FALSE))),"")</f>
        <v>4710.8905562388954</v>
      </c>
      <c r="L143" s="131">
        <f ca="1">IFERROR(IF((VLOOKUP($E143,'NEA Backsheet'!$D$5:$CB$183,L$9,FALSE))="","",(VLOOKUP($E143,'NEA Backsheet'!$D$5:$CB$183,L$9,FALSE))),"")</f>
        <v>5109.3029701668002</v>
      </c>
      <c r="M143" s="131">
        <f ca="1">IFERROR(IF((VLOOKUP($E143,'NEA Backsheet'!$D$5:$CB$183,M$9,FALSE))="","",(VLOOKUP($E143,'NEA Backsheet'!$D$5:$CB$183,M$9,FALSE))),"")</f>
        <v>4913.3234041232108</v>
      </c>
      <c r="N143" s="133">
        <f ca="1">IFERROR(IF((VLOOKUP($E143,'NEA Backsheet'!$D$5:$CB$183,N$9,FALSE))="","",(VLOOKUP($E143,'NEA Backsheet'!$D$5:$CB$183,N$9,FALSE))),"")</f>
        <v>4891.5230653336994</v>
      </c>
      <c r="O143" s="130">
        <f ca="1">IFERROR(IF((VLOOKUP($E143,'NEA Backsheet'!$D$5:$CB$183,O$9,FALSE))="","",(VLOOKUP($E143,'NEA Backsheet'!$D$5:$CB$183,O$9,FALSE))),"")</f>
        <v>7311.1252206975551</v>
      </c>
      <c r="P143" s="134">
        <f ca="1">IFERROR(IF((VLOOKUP($E143,'NEA Backsheet'!$D$5:$CB$183,P$9,FALSE))="","",(VLOOKUP($E143,'NEA Backsheet'!$D$5:$CB$183,P$9,FALSE))),"")</f>
        <v>7925.3278367607682</v>
      </c>
      <c r="Q143" s="131">
        <f ca="1">IFERROR(IF((VLOOKUP($E143,'NEA Backsheet'!$D$5:$CB$183,Q$9,FALSE))="","",(VLOOKUP($E143,'NEA Backsheet'!$D$5:$CB$183,Q$9,FALSE))),"")</f>
        <v>7578.2750513548654</v>
      </c>
      <c r="R143" s="133">
        <f ca="1">IFERROR(IF((VLOOKUP($E143,'NEA Backsheet'!$D$5:$CB$183,R$9,FALSE))="","",(VLOOKUP($E143,'NEA Backsheet'!$D$5:$CB$183,R$9,FALSE))),"")</f>
        <v>7676.4036119036764</v>
      </c>
    </row>
    <row r="144" spans="1:18" ht="15" customHeight="1" x14ac:dyDescent="0.3">
      <c r="A144" s="60">
        <v>131</v>
      </c>
      <c r="B144" s="101" t="str">
        <f ca="1">IFERROR(IF((VLOOKUP($E144,'Org List'!$AJ$10:$AL$188,3,FALSE))="","",(VLOOKUP($E144,'Org List'!$AJ$10:$AL$188,3,FALSE))),"")</f>
        <v>North of England Commissioning Region</v>
      </c>
      <c r="C144" s="102" t="str">
        <f ca="1">IFERROR(IF((VLOOKUP($E144,'Org List'!$AO$10:$AQ$188,3,FALSE))="","",(VLOOKUP($E144,'Org List'!$AO$10:$AQ$188,3,FALSE))),"")</f>
        <v>Yorkshire and The Humber Region</v>
      </c>
      <c r="D144" s="123" t="str">
        <f ca="1">IFERROR(IF((VLOOKUP($E144,'Org List'!$AT$10:$AV$188,3,FALSE))="","",(VLOOKUP($E144,'Org List'!$AT$10:$AV$188,3,FALSE))),"")</f>
        <v>NHS England North (Yorkshire And Humber)</v>
      </c>
      <c r="E144" s="101" t="str">
        <f t="shared" ca="1" si="4"/>
        <v>E08000018</v>
      </c>
      <c r="F144" s="103" t="str">
        <f ca="1">IF(E144="","",VLOOKUP(E144,'Org List'!$J$9:$K$488,2,0))</f>
        <v>Rotherham</v>
      </c>
      <c r="G144" s="130">
        <f ca="1">IFERROR(IF((VLOOKUP($E144,'NEA Backsheet'!$D$5:$CB$183,G$9,FALSE))="","",(VLOOKUP($E144,'NEA Backsheet'!$D$5:$CB$183,G$9,FALSE))),"")</f>
        <v>1344.491435848026</v>
      </c>
      <c r="H144" s="131">
        <f ca="1">IFERROR(IF((VLOOKUP($E144,'NEA Backsheet'!$D$5:$CB$183,H$9,FALSE))="","",(VLOOKUP($E144,'NEA Backsheet'!$D$5:$CB$183,H$9,FALSE))),"")</f>
        <v>1102.1082054972912</v>
      </c>
      <c r="I144" s="131">
        <f ca="1">IFERROR(IF((VLOOKUP($E144,'NEA Backsheet'!$D$5:$CB$183,I$9,FALSE))="","",(VLOOKUP($E144,'NEA Backsheet'!$D$5:$CB$183,I$9,FALSE))),"")</f>
        <v>1185.1537180555465</v>
      </c>
      <c r="J144" s="132">
        <f ca="1">IFERROR(IF((VLOOKUP($E144,'NEA Backsheet'!$D$5:$CB$183,J$9,FALSE))="","",(VLOOKUP($E144,'NEA Backsheet'!$D$5:$CB$183,J$9,FALSE))),"")</f>
        <v>1315.3070217783234</v>
      </c>
      <c r="K144" s="130">
        <f ca="1">IFERROR(IF((VLOOKUP($E144,'NEA Backsheet'!$D$5:$CB$183,K$9,FALSE))="","",(VLOOKUP($E144,'NEA Backsheet'!$D$5:$CB$183,K$9,FALSE))),"")</f>
        <v>5786.0978321299472</v>
      </c>
      <c r="L144" s="131">
        <f ca="1">IFERROR(IF((VLOOKUP($E144,'NEA Backsheet'!$D$5:$CB$183,L$9,FALSE))="","",(VLOOKUP($E144,'NEA Backsheet'!$D$5:$CB$183,L$9,FALSE))),"")</f>
        <v>5900.4603534749549</v>
      </c>
      <c r="M144" s="131">
        <f ca="1">IFERROR(IF((VLOOKUP($E144,'NEA Backsheet'!$D$5:$CB$183,M$9,FALSE))="","",(VLOOKUP($E144,'NEA Backsheet'!$D$5:$CB$183,M$9,FALSE))),"")</f>
        <v>6145.4742367169474</v>
      </c>
      <c r="N144" s="133">
        <f ca="1">IFERROR(IF((VLOOKUP($E144,'NEA Backsheet'!$D$5:$CB$183,N$9,FALSE))="","",(VLOOKUP($E144,'NEA Backsheet'!$D$5:$CB$183,N$9,FALSE))),"")</f>
        <v>5993.4046586764252</v>
      </c>
      <c r="O144" s="130">
        <f ca="1">IFERROR(IF((VLOOKUP($E144,'NEA Backsheet'!$D$5:$CB$183,O$9,FALSE))="","",(VLOOKUP($E144,'NEA Backsheet'!$D$5:$CB$183,O$9,FALSE))),"")</f>
        <v>7130.5892679779736</v>
      </c>
      <c r="P144" s="134">
        <f ca="1">IFERROR(IF((VLOOKUP($E144,'NEA Backsheet'!$D$5:$CB$183,P$9,FALSE))="","",(VLOOKUP($E144,'NEA Backsheet'!$D$5:$CB$183,P$9,FALSE))),"")</f>
        <v>7002.5685589722461</v>
      </c>
      <c r="Q144" s="131">
        <f ca="1">IFERROR(IF((VLOOKUP($E144,'NEA Backsheet'!$D$5:$CB$183,Q$9,FALSE))="","",(VLOOKUP($E144,'NEA Backsheet'!$D$5:$CB$183,Q$9,FALSE))),"")</f>
        <v>7330.6279547724935</v>
      </c>
      <c r="R144" s="133">
        <f ca="1">IFERROR(IF((VLOOKUP($E144,'NEA Backsheet'!$D$5:$CB$183,R$9,FALSE))="","",(VLOOKUP($E144,'NEA Backsheet'!$D$5:$CB$183,R$9,FALSE))),"")</f>
        <v>7308.7116804547486</v>
      </c>
    </row>
    <row r="145" spans="1:18" ht="15" customHeight="1" x14ac:dyDescent="0.3">
      <c r="A145" s="60">
        <v>132</v>
      </c>
      <c r="B145" s="101" t="str">
        <f ca="1">IFERROR(IF((VLOOKUP($E145,'Org List'!$AJ$10:$AL$188,3,FALSE))="","",(VLOOKUP($E145,'Org List'!$AJ$10:$AL$188,3,FALSE))),"")</f>
        <v>Midlands and East of England Commissioning Region</v>
      </c>
      <c r="C145" s="102" t="str">
        <f ca="1">IFERROR(IF((VLOOKUP($E145,'Org List'!$AO$10:$AQ$188,3,FALSE))="","",(VLOOKUP($E145,'Org List'!$AO$10:$AQ$188,3,FALSE))),"")</f>
        <v>East Midlands Region</v>
      </c>
      <c r="D145" s="123" t="str">
        <f ca="1">IFERROR(IF((VLOOKUP($E145,'Org List'!$AT$10:$AV$188,3,FALSE))="","",(VLOOKUP($E145,'Org List'!$AT$10:$AV$188,3,FALSE))),"")</f>
        <v>NHS England Midlands And East (Central Midlands)</v>
      </c>
      <c r="E145" s="101" t="str">
        <f t="shared" ca="1" si="4"/>
        <v>E06000017</v>
      </c>
      <c r="F145" s="103" t="str">
        <f ca="1">IF(E145="","",VLOOKUP(E145,'Org List'!$J$9:$K$488,2,0))</f>
        <v>Rutland</v>
      </c>
      <c r="G145" s="130">
        <f ca="1">IFERROR(IF((VLOOKUP($E145,'NEA Backsheet'!$D$5:$CB$183,G$9,FALSE))="","",(VLOOKUP($E145,'NEA Backsheet'!$D$5:$CB$183,G$9,FALSE))),"")</f>
        <v>257.62463031761422</v>
      </c>
      <c r="H145" s="131">
        <f ca="1">IFERROR(IF((VLOOKUP($E145,'NEA Backsheet'!$D$5:$CB$183,H$9,FALSE))="","",(VLOOKUP($E145,'NEA Backsheet'!$D$5:$CB$183,H$9,FALSE))),"")</f>
        <v>274.96528102766609</v>
      </c>
      <c r="I145" s="131">
        <f ca="1">IFERROR(IF((VLOOKUP($E145,'NEA Backsheet'!$D$5:$CB$183,I$9,FALSE))="","",(VLOOKUP($E145,'NEA Backsheet'!$D$5:$CB$183,I$9,FALSE))),"")</f>
        <v>275.6855592050797</v>
      </c>
      <c r="J145" s="132">
        <f ca="1">IFERROR(IF((VLOOKUP($E145,'NEA Backsheet'!$D$5:$CB$183,J$9,FALSE))="","",(VLOOKUP($E145,'NEA Backsheet'!$D$5:$CB$183,J$9,FALSE))),"")</f>
        <v>279.76236170705289</v>
      </c>
      <c r="K145" s="130">
        <f ca="1">IFERROR(IF((VLOOKUP($E145,'NEA Backsheet'!$D$5:$CB$183,K$9,FALSE))="","",(VLOOKUP($E145,'NEA Backsheet'!$D$5:$CB$183,K$9,FALSE))),"")</f>
        <v>668.77007728569822</v>
      </c>
      <c r="L145" s="131">
        <f ca="1">IFERROR(IF((VLOOKUP($E145,'NEA Backsheet'!$D$5:$CB$183,L$9,FALSE))="","",(VLOOKUP($E145,'NEA Backsheet'!$D$5:$CB$183,L$9,FALSE))),"")</f>
        <v>684.96057239192294</v>
      </c>
      <c r="M145" s="131">
        <f ca="1">IFERROR(IF((VLOOKUP($E145,'NEA Backsheet'!$D$5:$CB$183,M$9,FALSE))="","",(VLOOKUP($E145,'NEA Backsheet'!$D$5:$CB$183,M$9,FALSE))),"")</f>
        <v>700.30737412952089</v>
      </c>
      <c r="N145" s="133">
        <f ca="1">IFERROR(IF((VLOOKUP($E145,'NEA Backsheet'!$D$5:$CB$183,N$9,FALSE))="","",(VLOOKUP($E145,'NEA Backsheet'!$D$5:$CB$183,N$9,FALSE))),"")</f>
        <v>668.07437176434473</v>
      </c>
      <c r="O145" s="130">
        <f ca="1">IFERROR(IF((VLOOKUP($E145,'NEA Backsheet'!$D$5:$CB$183,O$9,FALSE))="","",(VLOOKUP($E145,'NEA Backsheet'!$D$5:$CB$183,O$9,FALSE))),"")</f>
        <v>926.39470760331244</v>
      </c>
      <c r="P145" s="134">
        <f ca="1">IFERROR(IF((VLOOKUP($E145,'NEA Backsheet'!$D$5:$CB$183,P$9,FALSE))="","",(VLOOKUP($E145,'NEA Backsheet'!$D$5:$CB$183,P$9,FALSE))),"")</f>
        <v>959.92585341958898</v>
      </c>
      <c r="Q145" s="131">
        <f ca="1">IFERROR(IF((VLOOKUP($E145,'NEA Backsheet'!$D$5:$CB$183,Q$9,FALSE))="","",(VLOOKUP($E145,'NEA Backsheet'!$D$5:$CB$183,Q$9,FALSE))),"")</f>
        <v>975.99293333460059</v>
      </c>
      <c r="R145" s="133">
        <f ca="1">IFERROR(IF((VLOOKUP($E145,'NEA Backsheet'!$D$5:$CB$183,R$9,FALSE))="","",(VLOOKUP($E145,'NEA Backsheet'!$D$5:$CB$183,R$9,FALSE))),"")</f>
        <v>947.83673347139757</v>
      </c>
    </row>
    <row r="146" spans="1:18" ht="15" customHeight="1" x14ac:dyDescent="0.3">
      <c r="A146" s="60">
        <v>133</v>
      </c>
      <c r="B146" s="101" t="str">
        <f ca="1">IFERROR(IF((VLOOKUP($E146,'Org List'!$AJ$10:$AL$188,3,FALSE))="","",(VLOOKUP($E146,'Org List'!$AJ$10:$AL$188,3,FALSE))),"")</f>
        <v>North of England Commissioning Region</v>
      </c>
      <c r="C146" s="102" t="str">
        <f ca="1">IFERROR(IF((VLOOKUP($E146,'Org List'!$AO$10:$AQ$188,3,FALSE))="","",(VLOOKUP($E146,'Org List'!$AO$10:$AQ$188,3,FALSE))),"")</f>
        <v>North West Region</v>
      </c>
      <c r="D146" s="123" t="str">
        <f ca="1">IFERROR(IF((VLOOKUP($E146,'Org List'!$AT$10:$AV$188,3,FALSE))="","",(VLOOKUP($E146,'Org List'!$AT$10:$AV$188,3,FALSE))),"")</f>
        <v>NHS England North (Greater Manchester)</v>
      </c>
      <c r="E146" s="101" t="str">
        <f t="shared" ca="1" si="4"/>
        <v>E08000006</v>
      </c>
      <c r="F146" s="103" t="str">
        <f ca="1">IF(E146="","",VLOOKUP(E146,'Org List'!$J$9:$K$488,2,0))</f>
        <v>Salford</v>
      </c>
      <c r="G146" s="130">
        <f ca="1">IFERROR(IF((VLOOKUP($E146,'NEA Backsheet'!$D$5:$CB$183,G$9,FALSE))="","",(VLOOKUP($E146,'NEA Backsheet'!$D$5:$CB$183,G$9,FALSE))),"")</f>
        <v>3131.5322718480047</v>
      </c>
      <c r="H146" s="131">
        <f ca="1">IFERROR(IF((VLOOKUP($E146,'NEA Backsheet'!$D$5:$CB$183,H$9,FALSE))="","",(VLOOKUP($E146,'NEA Backsheet'!$D$5:$CB$183,H$9,FALSE))),"")</f>
        <v>3295.4641686614086</v>
      </c>
      <c r="I146" s="131">
        <f ca="1">IFERROR(IF((VLOOKUP($E146,'NEA Backsheet'!$D$5:$CB$183,I$9,FALSE))="","",(VLOOKUP($E146,'NEA Backsheet'!$D$5:$CB$183,I$9,FALSE))),"")</f>
        <v>3288.0696277333491</v>
      </c>
      <c r="J146" s="132">
        <f ca="1">IFERROR(IF((VLOOKUP($E146,'NEA Backsheet'!$D$5:$CB$183,J$9,FALSE))="","",(VLOOKUP($E146,'NEA Backsheet'!$D$5:$CB$183,J$9,FALSE))),"")</f>
        <v>3431.8535460903527</v>
      </c>
      <c r="K146" s="130">
        <f ca="1">IFERROR(IF((VLOOKUP($E146,'NEA Backsheet'!$D$5:$CB$183,K$9,FALSE))="","",(VLOOKUP($E146,'NEA Backsheet'!$D$5:$CB$183,K$9,FALSE))),"")</f>
        <v>5218.066590946295</v>
      </c>
      <c r="L146" s="131">
        <f ca="1">IFERROR(IF((VLOOKUP($E146,'NEA Backsheet'!$D$5:$CB$183,L$9,FALSE))="","",(VLOOKUP($E146,'NEA Backsheet'!$D$5:$CB$183,L$9,FALSE))),"")</f>
        <v>5651.1012631203585</v>
      </c>
      <c r="M146" s="131">
        <f ca="1">IFERROR(IF((VLOOKUP($E146,'NEA Backsheet'!$D$5:$CB$183,M$9,FALSE))="","",(VLOOKUP($E146,'NEA Backsheet'!$D$5:$CB$183,M$9,FALSE))),"")</f>
        <v>5162.6280943966485</v>
      </c>
      <c r="N146" s="133">
        <f ca="1">IFERROR(IF((VLOOKUP($E146,'NEA Backsheet'!$D$5:$CB$183,N$9,FALSE))="","",(VLOOKUP($E146,'NEA Backsheet'!$D$5:$CB$183,N$9,FALSE))),"")</f>
        <v>5135.5272927677961</v>
      </c>
      <c r="O146" s="130">
        <f ca="1">IFERROR(IF((VLOOKUP($E146,'NEA Backsheet'!$D$5:$CB$183,O$9,FALSE))="","",(VLOOKUP($E146,'NEA Backsheet'!$D$5:$CB$183,O$9,FALSE))),"")</f>
        <v>8349.5988627943007</v>
      </c>
      <c r="P146" s="134">
        <f ca="1">IFERROR(IF((VLOOKUP($E146,'NEA Backsheet'!$D$5:$CB$183,P$9,FALSE))="","",(VLOOKUP($E146,'NEA Backsheet'!$D$5:$CB$183,P$9,FALSE))),"")</f>
        <v>8946.565431781768</v>
      </c>
      <c r="Q146" s="131">
        <f ca="1">IFERROR(IF((VLOOKUP($E146,'NEA Backsheet'!$D$5:$CB$183,Q$9,FALSE))="","",(VLOOKUP($E146,'NEA Backsheet'!$D$5:$CB$183,Q$9,FALSE))),"")</f>
        <v>8450.6977221299967</v>
      </c>
      <c r="R146" s="133">
        <f ca="1">IFERROR(IF((VLOOKUP($E146,'NEA Backsheet'!$D$5:$CB$183,R$9,FALSE))="","",(VLOOKUP($E146,'NEA Backsheet'!$D$5:$CB$183,R$9,FALSE))),"")</f>
        <v>8567.3808388581492</v>
      </c>
    </row>
    <row r="147" spans="1:18" ht="15" customHeight="1" x14ac:dyDescent="0.3">
      <c r="A147" s="60">
        <v>134</v>
      </c>
      <c r="B147" s="101" t="str">
        <f ca="1">IFERROR(IF((VLOOKUP($E147,'Org List'!$AJ$10:$AL$188,3,FALSE))="","",(VLOOKUP($E147,'Org List'!$AJ$10:$AL$188,3,FALSE))),"")</f>
        <v>Midlands and East of England Commissioning Region</v>
      </c>
      <c r="C147" s="102" t="str">
        <f ca="1">IFERROR(IF((VLOOKUP($E147,'Org List'!$AO$10:$AQ$188,3,FALSE))="","",(VLOOKUP($E147,'Org List'!$AO$10:$AQ$188,3,FALSE))),"")</f>
        <v>West Midlands Region</v>
      </c>
      <c r="D147" s="123" t="str">
        <f ca="1">IFERROR(IF((VLOOKUP($E147,'Org List'!$AT$10:$AV$188,3,FALSE))="","",(VLOOKUP($E147,'Org List'!$AT$10:$AV$188,3,FALSE))),"")</f>
        <v>NHS England Midlands And East (West Midlands)</v>
      </c>
      <c r="E147" s="101" t="str">
        <f t="shared" ca="1" si="4"/>
        <v>E08000028</v>
      </c>
      <c r="F147" s="103" t="str">
        <f ca="1">IF(E147="","",VLOOKUP(E147,'Org List'!$J$9:$K$488,2,0))</f>
        <v>Sandwell</v>
      </c>
      <c r="G147" s="130">
        <f ca="1">IFERROR(IF((VLOOKUP($E147,'NEA Backsheet'!$D$5:$CB$183,G$9,FALSE))="","",(VLOOKUP($E147,'NEA Backsheet'!$D$5:$CB$183,G$9,FALSE))),"")</f>
        <v>2554.2529376339062</v>
      </c>
      <c r="H147" s="131">
        <f ca="1">IFERROR(IF((VLOOKUP($E147,'NEA Backsheet'!$D$5:$CB$183,H$9,FALSE))="","",(VLOOKUP($E147,'NEA Backsheet'!$D$5:$CB$183,H$9,FALSE))),"")</f>
        <v>2457.439215256637</v>
      </c>
      <c r="I147" s="131">
        <f ca="1">IFERROR(IF((VLOOKUP($E147,'NEA Backsheet'!$D$5:$CB$183,I$9,FALSE))="","",(VLOOKUP($E147,'NEA Backsheet'!$D$5:$CB$183,I$9,FALSE))),"")</f>
        <v>2560.2911138953154</v>
      </c>
      <c r="J147" s="132">
        <f ca="1">IFERROR(IF((VLOOKUP($E147,'NEA Backsheet'!$D$5:$CB$183,J$9,FALSE))="","",(VLOOKUP($E147,'NEA Backsheet'!$D$5:$CB$183,J$9,FALSE))),"")</f>
        <v>2726.9148781716799</v>
      </c>
      <c r="K147" s="130">
        <f ca="1">IFERROR(IF((VLOOKUP($E147,'NEA Backsheet'!$D$5:$CB$183,K$9,FALSE))="","",(VLOOKUP($E147,'NEA Backsheet'!$D$5:$CB$183,K$9,FALSE))),"")</f>
        <v>6304.7316739216112</v>
      </c>
      <c r="L147" s="131">
        <f ca="1">IFERROR(IF((VLOOKUP($E147,'NEA Backsheet'!$D$5:$CB$183,L$9,FALSE))="","",(VLOOKUP($E147,'NEA Backsheet'!$D$5:$CB$183,L$9,FALSE))),"")</f>
        <v>6681.401182219699</v>
      </c>
      <c r="M147" s="131">
        <f ca="1">IFERROR(IF((VLOOKUP($E147,'NEA Backsheet'!$D$5:$CB$183,M$9,FALSE))="","",(VLOOKUP($E147,'NEA Backsheet'!$D$5:$CB$183,M$9,FALSE))),"")</f>
        <v>6861.9970940957191</v>
      </c>
      <c r="N147" s="133">
        <f ca="1">IFERROR(IF((VLOOKUP($E147,'NEA Backsheet'!$D$5:$CB$183,N$9,FALSE))="","",(VLOOKUP($E147,'NEA Backsheet'!$D$5:$CB$183,N$9,FALSE))),"")</f>
        <v>6672.0058388851567</v>
      </c>
      <c r="O147" s="130">
        <f ca="1">IFERROR(IF((VLOOKUP($E147,'NEA Backsheet'!$D$5:$CB$183,O$9,FALSE))="","",(VLOOKUP($E147,'NEA Backsheet'!$D$5:$CB$183,O$9,FALSE))),"")</f>
        <v>8858.9846115555174</v>
      </c>
      <c r="P147" s="134">
        <f ca="1">IFERROR(IF((VLOOKUP($E147,'NEA Backsheet'!$D$5:$CB$183,P$9,FALSE))="","",(VLOOKUP($E147,'NEA Backsheet'!$D$5:$CB$183,P$9,FALSE))),"")</f>
        <v>9138.8403974763351</v>
      </c>
      <c r="Q147" s="131">
        <f ca="1">IFERROR(IF((VLOOKUP($E147,'NEA Backsheet'!$D$5:$CB$183,Q$9,FALSE))="","",(VLOOKUP($E147,'NEA Backsheet'!$D$5:$CB$183,Q$9,FALSE))),"")</f>
        <v>9422.2882079910341</v>
      </c>
      <c r="R147" s="133">
        <f ca="1">IFERROR(IF((VLOOKUP($E147,'NEA Backsheet'!$D$5:$CB$183,R$9,FALSE))="","",(VLOOKUP($E147,'NEA Backsheet'!$D$5:$CB$183,R$9,FALSE))),"")</f>
        <v>9398.920717056837</v>
      </c>
    </row>
    <row r="148" spans="1:18" ht="15" customHeight="1" x14ac:dyDescent="0.3">
      <c r="A148" s="60">
        <v>135</v>
      </c>
      <c r="B148" s="101" t="str">
        <f ca="1">IFERROR(IF((VLOOKUP($E148,'Org List'!$AJ$10:$AL$188,3,FALSE))="","",(VLOOKUP($E148,'Org List'!$AJ$10:$AL$188,3,FALSE))),"")</f>
        <v>North of England Commissioning Region</v>
      </c>
      <c r="C148" s="102" t="str">
        <f ca="1">IFERROR(IF((VLOOKUP($E148,'Org List'!$AO$10:$AQ$188,3,FALSE))="","",(VLOOKUP($E148,'Org List'!$AO$10:$AQ$188,3,FALSE))),"")</f>
        <v>North West Region</v>
      </c>
      <c r="D148" s="123" t="str">
        <f ca="1">IFERROR(IF((VLOOKUP($E148,'Org List'!$AT$10:$AV$188,3,FALSE))="","",(VLOOKUP($E148,'Org List'!$AT$10:$AV$188,3,FALSE))),"")</f>
        <v>NHS England North (Cheshire And Merseyside)</v>
      </c>
      <c r="E148" s="101" t="str">
        <f t="shared" ca="1" si="4"/>
        <v>E08000014</v>
      </c>
      <c r="F148" s="103" t="str">
        <f ca="1">IF(E148="","",VLOOKUP(E148,'Org List'!$J$9:$K$488,2,0))</f>
        <v>Sefton</v>
      </c>
      <c r="G148" s="130">
        <f ca="1">IFERROR(IF((VLOOKUP($E148,'NEA Backsheet'!$D$5:$CB$183,G$9,FALSE))="","",(VLOOKUP($E148,'NEA Backsheet'!$D$5:$CB$183,G$9,FALSE))),"")</f>
        <v>2930.279348641996</v>
      </c>
      <c r="H148" s="131">
        <f ca="1">IFERROR(IF((VLOOKUP($E148,'NEA Backsheet'!$D$5:$CB$183,H$9,FALSE))="","",(VLOOKUP($E148,'NEA Backsheet'!$D$5:$CB$183,H$9,FALSE))),"")</f>
        <v>3364.6604074409252</v>
      </c>
      <c r="I148" s="131">
        <f ca="1">IFERROR(IF((VLOOKUP($E148,'NEA Backsheet'!$D$5:$CB$183,I$9,FALSE))="","",(VLOOKUP($E148,'NEA Backsheet'!$D$5:$CB$183,I$9,FALSE))),"")</f>
        <v>3335.5061081518616</v>
      </c>
      <c r="J148" s="132">
        <f ca="1">IFERROR(IF((VLOOKUP($E148,'NEA Backsheet'!$D$5:$CB$183,J$9,FALSE))="","",(VLOOKUP($E148,'NEA Backsheet'!$D$5:$CB$183,J$9,FALSE))),"")</f>
        <v>4106.1434307582385</v>
      </c>
      <c r="K148" s="130">
        <f ca="1">IFERROR(IF((VLOOKUP($E148,'NEA Backsheet'!$D$5:$CB$183,K$9,FALSE))="","",(VLOOKUP($E148,'NEA Backsheet'!$D$5:$CB$183,K$9,FALSE))),"")</f>
        <v>6382.2719610570948</v>
      </c>
      <c r="L148" s="131">
        <f ca="1">IFERROR(IF((VLOOKUP($E148,'NEA Backsheet'!$D$5:$CB$183,L$9,FALSE))="","",(VLOOKUP($E148,'NEA Backsheet'!$D$5:$CB$183,L$9,FALSE))),"")</f>
        <v>6442.7764971715987</v>
      </c>
      <c r="M148" s="131">
        <f ca="1">IFERROR(IF((VLOOKUP($E148,'NEA Backsheet'!$D$5:$CB$183,M$9,FALSE))="","",(VLOOKUP($E148,'NEA Backsheet'!$D$5:$CB$183,M$9,FALSE))),"")</f>
        <v>6548.6769224161471</v>
      </c>
      <c r="N148" s="133">
        <f ca="1">IFERROR(IF((VLOOKUP($E148,'NEA Backsheet'!$D$5:$CB$183,N$9,FALSE))="","",(VLOOKUP($E148,'NEA Backsheet'!$D$5:$CB$183,N$9,FALSE))),"")</f>
        <v>6687.8099372165161</v>
      </c>
      <c r="O148" s="130">
        <f ca="1">IFERROR(IF((VLOOKUP($E148,'NEA Backsheet'!$D$5:$CB$183,O$9,FALSE))="","",(VLOOKUP($E148,'NEA Backsheet'!$D$5:$CB$183,O$9,FALSE))),"")</f>
        <v>9312.5513096990908</v>
      </c>
      <c r="P148" s="134">
        <f ca="1">IFERROR(IF((VLOOKUP($E148,'NEA Backsheet'!$D$5:$CB$183,P$9,FALSE))="","",(VLOOKUP($E148,'NEA Backsheet'!$D$5:$CB$183,P$9,FALSE))),"")</f>
        <v>9807.4369046125248</v>
      </c>
      <c r="Q148" s="131">
        <f ca="1">IFERROR(IF((VLOOKUP($E148,'NEA Backsheet'!$D$5:$CB$183,Q$9,FALSE))="","",(VLOOKUP($E148,'NEA Backsheet'!$D$5:$CB$183,Q$9,FALSE))),"")</f>
        <v>9884.1830305680087</v>
      </c>
      <c r="R148" s="133">
        <f ca="1">IFERROR(IF((VLOOKUP($E148,'NEA Backsheet'!$D$5:$CB$183,R$9,FALSE))="","",(VLOOKUP($E148,'NEA Backsheet'!$D$5:$CB$183,R$9,FALSE))),"")</f>
        <v>10793.953367974755</v>
      </c>
    </row>
    <row r="149" spans="1:18" ht="15" customHeight="1" x14ac:dyDescent="0.3">
      <c r="A149" s="60">
        <v>136</v>
      </c>
      <c r="B149" s="101" t="str">
        <f ca="1">IFERROR(IF((VLOOKUP($E149,'Org List'!$AJ$10:$AL$188,3,FALSE))="","",(VLOOKUP($E149,'Org List'!$AJ$10:$AL$188,3,FALSE))),"")</f>
        <v>North of England Commissioning Region</v>
      </c>
      <c r="C149" s="102" t="str">
        <f ca="1">IFERROR(IF((VLOOKUP($E149,'Org List'!$AO$10:$AQ$188,3,FALSE))="","",(VLOOKUP($E149,'Org List'!$AO$10:$AQ$188,3,FALSE))),"")</f>
        <v>Yorkshire and The Humber Region</v>
      </c>
      <c r="D149" s="123" t="str">
        <f ca="1">IFERROR(IF((VLOOKUP($E149,'Org List'!$AT$10:$AV$188,3,FALSE))="","",(VLOOKUP($E149,'Org List'!$AT$10:$AV$188,3,FALSE))),"")</f>
        <v>NHS England North (Yorkshire And Humber)</v>
      </c>
      <c r="E149" s="101" t="str">
        <f t="shared" ca="1" si="4"/>
        <v>E08000019</v>
      </c>
      <c r="F149" s="103" t="str">
        <f ca="1">IF(E149="","",VLOOKUP(E149,'Org List'!$J$9:$K$488,2,0))</f>
        <v>Sheffield</v>
      </c>
      <c r="G149" s="130">
        <f ca="1">IFERROR(IF((VLOOKUP($E149,'NEA Backsheet'!$D$5:$CB$183,G$9,FALSE))="","",(VLOOKUP($E149,'NEA Backsheet'!$D$5:$CB$183,G$9,FALSE))),"")</f>
        <v>3507.5417224262046</v>
      </c>
      <c r="H149" s="131">
        <f ca="1">IFERROR(IF((VLOOKUP($E149,'NEA Backsheet'!$D$5:$CB$183,H$9,FALSE))="","",(VLOOKUP($E149,'NEA Backsheet'!$D$5:$CB$183,H$9,FALSE))),"")</f>
        <v>3470.7579147480956</v>
      </c>
      <c r="I149" s="131">
        <f ca="1">IFERROR(IF((VLOOKUP($E149,'NEA Backsheet'!$D$5:$CB$183,I$9,FALSE))="","",(VLOOKUP($E149,'NEA Backsheet'!$D$5:$CB$183,I$9,FALSE))),"")</f>
        <v>3331.6367738223494</v>
      </c>
      <c r="J149" s="132">
        <f ca="1">IFERROR(IF((VLOOKUP($E149,'NEA Backsheet'!$D$5:$CB$183,J$9,FALSE))="","",(VLOOKUP($E149,'NEA Backsheet'!$D$5:$CB$183,J$9,FALSE))),"")</f>
        <v>3448.6850091244255</v>
      </c>
      <c r="K149" s="130">
        <f ca="1">IFERROR(IF((VLOOKUP($E149,'NEA Backsheet'!$D$5:$CB$183,K$9,FALSE))="","",(VLOOKUP($E149,'NEA Backsheet'!$D$5:$CB$183,K$9,FALSE))),"")</f>
        <v>10534.382788211353</v>
      </c>
      <c r="L149" s="131">
        <f ca="1">IFERROR(IF((VLOOKUP($E149,'NEA Backsheet'!$D$5:$CB$183,L$9,FALSE))="","",(VLOOKUP($E149,'NEA Backsheet'!$D$5:$CB$183,L$9,FALSE))),"")</f>
        <v>10737.727554228799</v>
      </c>
      <c r="M149" s="131">
        <f ca="1">IFERROR(IF((VLOOKUP($E149,'NEA Backsheet'!$D$5:$CB$183,M$9,FALSE))="","",(VLOOKUP($E149,'NEA Backsheet'!$D$5:$CB$183,M$9,FALSE))),"")</f>
        <v>10647.06534161204</v>
      </c>
      <c r="N149" s="133">
        <f ca="1">IFERROR(IF((VLOOKUP($E149,'NEA Backsheet'!$D$5:$CB$183,N$9,FALSE))="","",(VLOOKUP($E149,'NEA Backsheet'!$D$5:$CB$183,N$9,FALSE))),"")</f>
        <v>10862.278396364865</v>
      </c>
      <c r="O149" s="130">
        <f ca="1">IFERROR(IF((VLOOKUP($E149,'NEA Backsheet'!$D$5:$CB$183,O$9,FALSE))="","",(VLOOKUP($E149,'NEA Backsheet'!$D$5:$CB$183,O$9,FALSE))),"")</f>
        <v>14041.924510637557</v>
      </c>
      <c r="P149" s="134">
        <f ca="1">IFERROR(IF((VLOOKUP($E149,'NEA Backsheet'!$D$5:$CB$183,P$9,FALSE))="","",(VLOOKUP($E149,'NEA Backsheet'!$D$5:$CB$183,P$9,FALSE))),"")</f>
        <v>14208.485468976894</v>
      </c>
      <c r="Q149" s="131">
        <f ca="1">IFERROR(IF((VLOOKUP($E149,'NEA Backsheet'!$D$5:$CB$183,Q$9,FALSE))="","",(VLOOKUP($E149,'NEA Backsheet'!$D$5:$CB$183,Q$9,FALSE))),"")</f>
        <v>13978.702115434389</v>
      </c>
      <c r="R149" s="133">
        <f ca="1">IFERROR(IF((VLOOKUP($E149,'NEA Backsheet'!$D$5:$CB$183,R$9,FALSE))="","",(VLOOKUP($E149,'NEA Backsheet'!$D$5:$CB$183,R$9,FALSE))),"")</f>
        <v>14310.96340548929</v>
      </c>
    </row>
    <row r="150" spans="1:18" ht="15" customHeight="1" x14ac:dyDescent="0.3">
      <c r="A150" s="60">
        <v>137</v>
      </c>
      <c r="B150" s="101" t="str">
        <f ca="1">IFERROR(IF((VLOOKUP($E150,'Org List'!$AJ$10:$AL$188,3,FALSE))="","",(VLOOKUP($E150,'Org List'!$AJ$10:$AL$188,3,FALSE))),"")</f>
        <v>Midlands and East of England Commissioning Region</v>
      </c>
      <c r="C150" s="102" t="str">
        <f ca="1">IFERROR(IF((VLOOKUP($E150,'Org List'!$AO$10:$AQ$188,3,FALSE))="","",(VLOOKUP($E150,'Org List'!$AO$10:$AQ$188,3,FALSE))),"")</f>
        <v>West Midlands Region</v>
      </c>
      <c r="D150" s="123" t="str">
        <f ca="1">IFERROR(IF((VLOOKUP($E150,'Org List'!$AT$10:$AV$188,3,FALSE))="","",(VLOOKUP($E150,'Org List'!$AT$10:$AV$188,3,FALSE))),"")</f>
        <v>NHS England Midlands And East (North Midlands)</v>
      </c>
      <c r="E150" s="101" t="str">
        <f t="shared" ca="1" si="4"/>
        <v>E06000051</v>
      </c>
      <c r="F150" s="103" t="str">
        <f ca="1">IF(E150="","",VLOOKUP(E150,'Org List'!$J$9:$K$488,2,0))</f>
        <v>Shropshire</v>
      </c>
      <c r="G150" s="130">
        <f ca="1">IFERROR(IF((VLOOKUP($E150,'NEA Backsheet'!$D$5:$CB$183,G$9,FALSE))="","",(VLOOKUP($E150,'NEA Backsheet'!$D$5:$CB$183,G$9,FALSE))),"")</f>
        <v>2092.6197097185745</v>
      </c>
      <c r="H150" s="131">
        <f ca="1">IFERROR(IF((VLOOKUP($E150,'NEA Backsheet'!$D$5:$CB$183,H$9,FALSE))="","",(VLOOKUP($E150,'NEA Backsheet'!$D$5:$CB$183,H$9,FALSE))),"")</f>
        <v>2260.1925422223585</v>
      </c>
      <c r="I150" s="131">
        <f ca="1">IFERROR(IF((VLOOKUP($E150,'NEA Backsheet'!$D$5:$CB$183,I$9,FALSE))="","",(VLOOKUP($E150,'NEA Backsheet'!$D$5:$CB$183,I$9,FALSE))),"")</f>
        <v>2362.7096164257323</v>
      </c>
      <c r="J150" s="132">
        <f ca="1">IFERROR(IF((VLOOKUP($E150,'NEA Backsheet'!$D$5:$CB$183,J$9,FALSE))="","",(VLOOKUP($E150,'NEA Backsheet'!$D$5:$CB$183,J$9,FALSE))),"")</f>
        <v>2515.9863780398646</v>
      </c>
      <c r="K150" s="130">
        <f ca="1">IFERROR(IF((VLOOKUP($E150,'NEA Backsheet'!$D$5:$CB$183,K$9,FALSE))="","",(VLOOKUP($E150,'NEA Backsheet'!$D$5:$CB$183,K$9,FALSE))),"")</f>
        <v>6316.623810515699</v>
      </c>
      <c r="L150" s="131">
        <f ca="1">IFERROR(IF((VLOOKUP($E150,'NEA Backsheet'!$D$5:$CB$183,L$9,FALSE))="","",(VLOOKUP($E150,'NEA Backsheet'!$D$5:$CB$183,L$9,FALSE))),"")</f>
        <v>6454.503498539465</v>
      </c>
      <c r="M150" s="131">
        <f ca="1">IFERROR(IF((VLOOKUP($E150,'NEA Backsheet'!$D$5:$CB$183,M$9,FALSE))="","",(VLOOKUP($E150,'NEA Backsheet'!$D$5:$CB$183,M$9,FALSE))),"")</f>
        <v>6562.0170593150688</v>
      </c>
      <c r="N150" s="133">
        <f ca="1">IFERROR(IF((VLOOKUP($E150,'NEA Backsheet'!$D$5:$CB$183,N$9,FALSE))="","",(VLOOKUP($E150,'NEA Backsheet'!$D$5:$CB$183,N$9,FALSE))),"")</f>
        <v>6420.7110134988834</v>
      </c>
      <c r="O150" s="130">
        <f ca="1">IFERROR(IF((VLOOKUP($E150,'NEA Backsheet'!$D$5:$CB$183,O$9,FALSE))="","",(VLOOKUP($E150,'NEA Backsheet'!$D$5:$CB$183,O$9,FALSE))),"")</f>
        <v>8409.2435202342731</v>
      </c>
      <c r="P150" s="134">
        <f ca="1">IFERROR(IF((VLOOKUP($E150,'NEA Backsheet'!$D$5:$CB$183,P$9,FALSE))="","",(VLOOKUP($E150,'NEA Backsheet'!$D$5:$CB$183,P$9,FALSE))),"")</f>
        <v>8714.6960407618244</v>
      </c>
      <c r="Q150" s="131">
        <f ca="1">IFERROR(IF((VLOOKUP($E150,'NEA Backsheet'!$D$5:$CB$183,Q$9,FALSE))="","",(VLOOKUP($E150,'NEA Backsheet'!$D$5:$CB$183,Q$9,FALSE))),"")</f>
        <v>8924.7266757408015</v>
      </c>
      <c r="R150" s="133">
        <f ca="1">IFERROR(IF((VLOOKUP($E150,'NEA Backsheet'!$D$5:$CB$183,R$9,FALSE))="","",(VLOOKUP($E150,'NEA Backsheet'!$D$5:$CB$183,R$9,FALSE))),"")</f>
        <v>8936.697391538748</v>
      </c>
    </row>
    <row r="151" spans="1:18" ht="15" customHeight="1" x14ac:dyDescent="0.3">
      <c r="A151" s="60">
        <v>138</v>
      </c>
      <c r="B151" s="101" t="str">
        <f ca="1">IFERROR(IF((VLOOKUP($E151,'Org List'!$AJ$10:$AL$188,3,FALSE))="","",(VLOOKUP($E151,'Org List'!$AJ$10:$AL$188,3,FALSE))),"")</f>
        <v>South East England Commissioning Region</v>
      </c>
      <c r="C151" s="102" t="str">
        <f ca="1">IFERROR(IF((VLOOKUP($E151,'Org List'!$AO$10:$AQ$188,3,FALSE))="","",(VLOOKUP($E151,'Org List'!$AO$10:$AQ$188,3,FALSE))),"")</f>
        <v>South East Region</v>
      </c>
      <c r="D151" s="123" t="str">
        <f ca="1">IFERROR(IF((VLOOKUP($E151,'Org List'!$AT$10:$AV$188,3,FALSE))="","",(VLOOKUP($E151,'Org List'!$AT$10:$AV$188,3,FALSE))),"")</f>
        <v>NHS England South East (Hampshire, Isle of Wight and Thames Valley)</v>
      </c>
      <c r="E151" s="101" t="str">
        <f t="shared" ca="1" si="4"/>
        <v>E06000039</v>
      </c>
      <c r="F151" s="103" t="str">
        <f ca="1">IF(E151="","",VLOOKUP(E151,'Org List'!$J$9:$K$488,2,0))</f>
        <v>Slough</v>
      </c>
      <c r="G151" s="130">
        <f ca="1">IFERROR(IF((VLOOKUP($E151,'NEA Backsheet'!$D$5:$CB$183,G$9,FALSE))="","",(VLOOKUP($E151,'NEA Backsheet'!$D$5:$CB$183,G$9,FALSE))),"")</f>
        <v>1505.3819905400851</v>
      </c>
      <c r="H151" s="131">
        <f ca="1">IFERROR(IF((VLOOKUP($E151,'NEA Backsheet'!$D$5:$CB$183,H$9,FALSE))="","",(VLOOKUP($E151,'NEA Backsheet'!$D$5:$CB$183,H$9,FALSE))),"")</f>
        <v>1701.7832067359675</v>
      </c>
      <c r="I151" s="131">
        <f ca="1">IFERROR(IF((VLOOKUP($E151,'NEA Backsheet'!$D$5:$CB$183,I$9,FALSE))="","",(VLOOKUP($E151,'NEA Backsheet'!$D$5:$CB$183,I$9,FALSE))),"")</f>
        <v>1722.4914183344206</v>
      </c>
      <c r="J151" s="132">
        <f ca="1">IFERROR(IF((VLOOKUP($E151,'NEA Backsheet'!$D$5:$CB$183,J$9,FALSE))="","",(VLOOKUP($E151,'NEA Backsheet'!$D$5:$CB$183,J$9,FALSE))),"")</f>
        <v>1917.5454955388802</v>
      </c>
      <c r="K151" s="130">
        <f ca="1">IFERROR(IF((VLOOKUP($E151,'NEA Backsheet'!$D$5:$CB$183,K$9,FALSE))="","",(VLOOKUP($E151,'NEA Backsheet'!$D$5:$CB$183,K$9,FALSE))),"")</f>
        <v>2414.1765785557036</v>
      </c>
      <c r="L151" s="131">
        <f ca="1">IFERROR(IF((VLOOKUP($E151,'NEA Backsheet'!$D$5:$CB$183,L$9,FALSE))="","",(VLOOKUP($E151,'NEA Backsheet'!$D$5:$CB$183,L$9,FALSE))),"")</f>
        <v>2492.8670661182123</v>
      </c>
      <c r="M151" s="131">
        <f ca="1">IFERROR(IF((VLOOKUP($E151,'NEA Backsheet'!$D$5:$CB$183,M$9,FALSE))="","",(VLOOKUP($E151,'NEA Backsheet'!$D$5:$CB$183,M$9,FALSE))),"")</f>
        <v>2434.6047199712198</v>
      </c>
      <c r="N151" s="133">
        <f ca="1">IFERROR(IF((VLOOKUP($E151,'NEA Backsheet'!$D$5:$CB$183,N$9,FALSE))="","",(VLOOKUP($E151,'NEA Backsheet'!$D$5:$CB$183,N$9,FALSE))),"")</f>
        <v>2595.8886143757627</v>
      </c>
      <c r="O151" s="130">
        <f ca="1">IFERROR(IF((VLOOKUP($E151,'NEA Backsheet'!$D$5:$CB$183,O$9,FALSE))="","",(VLOOKUP($E151,'NEA Backsheet'!$D$5:$CB$183,O$9,FALSE))),"")</f>
        <v>3919.5585690957887</v>
      </c>
      <c r="P151" s="134">
        <f ca="1">IFERROR(IF((VLOOKUP($E151,'NEA Backsheet'!$D$5:$CB$183,P$9,FALSE))="","",(VLOOKUP($E151,'NEA Backsheet'!$D$5:$CB$183,P$9,FALSE))),"")</f>
        <v>4194.65027285418</v>
      </c>
      <c r="Q151" s="131">
        <f ca="1">IFERROR(IF((VLOOKUP($E151,'NEA Backsheet'!$D$5:$CB$183,Q$9,FALSE))="","",(VLOOKUP($E151,'NEA Backsheet'!$D$5:$CB$183,Q$9,FALSE))),"")</f>
        <v>4157.0961383056401</v>
      </c>
      <c r="R151" s="133">
        <f ca="1">IFERROR(IF((VLOOKUP($E151,'NEA Backsheet'!$D$5:$CB$183,R$9,FALSE))="","",(VLOOKUP($E151,'NEA Backsheet'!$D$5:$CB$183,R$9,FALSE))),"")</f>
        <v>4513.4341099146432</v>
      </c>
    </row>
    <row r="152" spans="1:18" ht="15" customHeight="1" x14ac:dyDescent="0.3">
      <c r="A152" s="60">
        <v>139</v>
      </c>
      <c r="B152" s="101" t="str">
        <f ca="1">IFERROR(IF((VLOOKUP($E152,'Org List'!$AJ$10:$AL$188,3,FALSE))="","",(VLOOKUP($E152,'Org List'!$AJ$10:$AL$188,3,FALSE))),"")</f>
        <v>Midlands and East of England Commissioning Region</v>
      </c>
      <c r="C152" s="102" t="str">
        <f ca="1">IFERROR(IF((VLOOKUP($E152,'Org List'!$AO$10:$AQ$188,3,FALSE))="","",(VLOOKUP($E152,'Org List'!$AO$10:$AQ$188,3,FALSE))),"")</f>
        <v>West Midlands Region</v>
      </c>
      <c r="D152" s="123" t="str">
        <f ca="1">IFERROR(IF((VLOOKUP($E152,'Org List'!$AT$10:$AV$188,3,FALSE))="","",(VLOOKUP($E152,'Org List'!$AT$10:$AV$188,3,FALSE))),"")</f>
        <v>NHS England Midlands And East (West Midlands)</v>
      </c>
      <c r="E152" s="101" t="str">
        <f t="shared" ca="1" si="4"/>
        <v>E08000029</v>
      </c>
      <c r="F152" s="103" t="str">
        <f ca="1">IF(E152="","",VLOOKUP(E152,'Org List'!$J$9:$K$488,2,0))</f>
        <v>Solihull</v>
      </c>
      <c r="G152" s="130">
        <f ca="1">IFERROR(IF((VLOOKUP($E152,'NEA Backsheet'!$D$5:$CB$183,G$9,FALSE))="","",(VLOOKUP($E152,'NEA Backsheet'!$D$5:$CB$183,G$9,FALSE))),"")</f>
        <v>2247.4080137753363</v>
      </c>
      <c r="H152" s="131">
        <f ca="1">IFERROR(IF((VLOOKUP($E152,'NEA Backsheet'!$D$5:$CB$183,H$9,FALSE))="","",(VLOOKUP($E152,'NEA Backsheet'!$D$5:$CB$183,H$9,FALSE))),"")</f>
        <v>2461.7981270280511</v>
      </c>
      <c r="I152" s="131">
        <f ca="1">IFERROR(IF((VLOOKUP($E152,'NEA Backsheet'!$D$5:$CB$183,I$9,FALSE))="","",(VLOOKUP($E152,'NEA Backsheet'!$D$5:$CB$183,I$9,FALSE))),"")</f>
        <v>2706.0622954381347</v>
      </c>
      <c r="J152" s="132">
        <f ca="1">IFERROR(IF((VLOOKUP($E152,'NEA Backsheet'!$D$5:$CB$183,J$9,FALSE))="","",(VLOOKUP($E152,'NEA Backsheet'!$D$5:$CB$183,J$9,FALSE))),"")</f>
        <v>2870.7743342598055</v>
      </c>
      <c r="K152" s="130">
        <f ca="1">IFERROR(IF((VLOOKUP($E152,'NEA Backsheet'!$D$5:$CB$183,K$9,FALSE))="","",(VLOOKUP($E152,'NEA Backsheet'!$D$5:$CB$183,K$9,FALSE))),"")</f>
        <v>3984.6758209467343</v>
      </c>
      <c r="L152" s="131">
        <f ca="1">IFERROR(IF((VLOOKUP($E152,'NEA Backsheet'!$D$5:$CB$183,L$9,FALSE))="","",(VLOOKUP($E152,'NEA Backsheet'!$D$5:$CB$183,L$9,FALSE))),"")</f>
        <v>4302.9467072455609</v>
      </c>
      <c r="M152" s="131">
        <f ca="1">IFERROR(IF((VLOOKUP($E152,'NEA Backsheet'!$D$5:$CB$183,M$9,FALSE))="","",(VLOOKUP($E152,'NEA Backsheet'!$D$5:$CB$183,M$9,FALSE))),"")</f>
        <v>4343.9050022826514</v>
      </c>
      <c r="N152" s="133">
        <f ca="1">IFERROR(IF((VLOOKUP($E152,'NEA Backsheet'!$D$5:$CB$183,N$9,FALSE))="","",(VLOOKUP($E152,'NEA Backsheet'!$D$5:$CB$183,N$9,FALSE))),"")</f>
        <v>4367.5497097572679</v>
      </c>
      <c r="O152" s="130">
        <f ca="1">IFERROR(IF((VLOOKUP($E152,'NEA Backsheet'!$D$5:$CB$183,O$9,FALSE))="","",(VLOOKUP($E152,'NEA Backsheet'!$D$5:$CB$183,O$9,FALSE))),"")</f>
        <v>6232.0838347220706</v>
      </c>
      <c r="P152" s="134">
        <f ca="1">IFERROR(IF((VLOOKUP($E152,'NEA Backsheet'!$D$5:$CB$183,P$9,FALSE))="","",(VLOOKUP($E152,'NEA Backsheet'!$D$5:$CB$183,P$9,FALSE))),"")</f>
        <v>6764.7448342736116</v>
      </c>
      <c r="Q152" s="131">
        <f ca="1">IFERROR(IF((VLOOKUP($E152,'NEA Backsheet'!$D$5:$CB$183,Q$9,FALSE))="","",(VLOOKUP($E152,'NEA Backsheet'!$D$5:$CB$183,Q$9,FALSE))),"")</f>
        <v>7049.9672977207865</v>
      </c>
      <c r="R152" s="133">
        <f ca="1">IFERROR(IF((VLOOKUP($E152,'NEA Backsheet'!$D$5:$CB$183,R$9,FALSE))="","",(VLOOKUP($E152,'NEA Backsheet'!$D$5:$CB$183,R$9,FALSE))),"")</f>
        <v>7238.3240440170739</v>
      </c>
    </row>
    <row r="153" spans="1:18" ht="15" customHeight="1" x14ac:dyDescent="0.3">
      <c r="A153" s="60">
        <v>140</v>
      </c>
      <c r="B153" s="101" t="str">
        <f ca="1">IFERROR(IF((VLOOKUP($E153,'Org List'!$AJ$10:$AL$188,3,FALSE))="","",(VLOOKUP($E153,'Org List'!$AJ$10:$AL$188,3,FALSE))),"")</f>
        <v>South West England Commissioning Region</v>
      </c>
      <c r="C153" s="102" t="str">
        <f ca="1">IFERROR(IF((VLOOKUP($E153,'Org List'!$AO$10:$AQ$188,3,FALSE))="","",(VLOOKUP($E153,'Org List'!$AO$10:$AQ$188,3,FALSE))),"")</f>
        <v>South West Region</v>
      </c>
      <c r="D153" s="123" t="str">
        <f ca="1">IFERROR(IF((VLOOKUP($E153,'Org List'!$AT$10:$AV$188,3,FALSE))="","",(VLOOKUP($E153,'Org List'!$AT$10:$AV$188,3,FALSE))),"")</f>
        <v>NHS England South West (South West South)</v>
      </c>
      <c r="E153" s="101" t="str">
        <f t="shared" ca="1" si="4"/>
        <v>E10000027</v>
      </c>
      <c r="F153" s="103" t="str">
        <f ca="1">IF(E153="","",VLOOKUP(E153,'Org List'!$J$9:$K$488,2,0))</f>
        <v>Somerset</v>
      </c>
      <c r="G153" s="130">
        <f ca="1">IFERROR(IF((VLOOKUP($E153,'NEA Backsheet'!$D$5:$CB$183,G$9,FALSE))="","",(VLOOKUP($E153,'NEA Backsheet'!$D$5:$CB$183,G$9,FALSE))),"")</f>
        <v>5481.8065541422529</v>
      </c>
      <c r="H153" s="131">
        <f ca="1">IFERROR(IF((VLOOKUP($E153,'NEA Backsheet'!$D$5:$CB$183,H$9,FALSE))="","",(VLOOKUP($E153,'NEA Backsheet'!$D$5:$CB$183,H$9,FALSE))),"")</f>
        <v>5810.1940125873407</v>
      </c>
      <c r="I153" s="131">
        <f ca="1">IFERROR(IF((VLOOKUP($E153,'NEA Backsheet'!$D$5:$CB$183,I$9,FALSE))="","",(VLOOKUP($E153,'NEA Backsheet'!$D$5:$CB$183,I$9,FALSE))),"")</f>
        <v>5652.3947468728857</v>
      </c>
      <c r="J153" s="132">
        <f ca="1">IFERROR(IF((VLOOKUP($E153,'NEA Backsheet'!$D$5:$CB$183,J$9,FALSE))="","",(VLOOKUP($E153,'NEA Backsheet'!$D$5:$CB$183,J$9,FALSE))),"")</f>
        <v>5920.2641317683674</v>
      </c>
      <c r="K153" s="130">
        <f ca="1">IFERROR(IF((VLOOKUP($E153,'NEA Backsheet'!$D$5:$CB$183,K$9,FALSE))="","",(VLOOKUP($E153,'NEA Backsheet'!$D$5:$CB$183,K$9,FALSE))),"")</f>
        <v>11663.662804267376</v>
      </c>
      <c r="L153" s="131">
        <f ca="1">IFERROR(IF((VLOOKUP($E153,'NEA Backsheet'!$D$5:$CB$183,L$9,FALSE))="","",(VLOOKUP($E153,'NEA Backsheet'!$D$5:$CB$183,L$9,FALSE))),"")</f>
        <v>12559.278592385528</v>
      </c>
      <c r="M153" s="131">
        <f ca="1">IFERROR(IF((VLOOKUP($E153,'NEA Backsheet'!$D$5:$CB$183,M$9,FALSE))="","",(VLOOKUP($E153,'NEA Backsheet'!$D$5:$CB$183,M$9,FALSE))),"")</f>
        <v>12954.916091908672</v>
      </c>
      <c r="N153" s="133">
        <f ca="1">IFERROR(IF((VLOOKUP($E153,'NEA Backsheet'!$D$5:$CB$183,N$9,FALSE))="","",(VLOOKUP($E153,'NEA Backsheet'!$D$5:$CB$183,N$9,FALSE))),"")</f>
        <v>12395.641944547355</v>
      </c>
      <c r="O153" s="130">
        <f ca="1">IFERROR(IF((VLOOKUP($E153,'NEA Backsheet'!$D$5:$CB$183,O$9,FALSE))="","",(VLOOKUP($E153,'NEA Backsheet'!$D$5:$CB$183,O$9,FALSE))),"")</f>
        <v>17145.469358409631</v>
      </c>
      <c r="P153" s="134">
        <f ca="1">IFERROR(IF((VLOOKUP($E153,'NEA Backsheet'!$D$5:$CB$183,P$9,FALSE))="","",(VLOOKUP($E153,'NEA Backsheet'!$D$5:$CB$183,P$9,FALSE))),"")</f>
        <v>18369.472604972871</v>
      </c>
      <c r="Q153" s="131">
        <f ca="1">IFERROR(IF((VLOOKUP($E153,'NEA Backsheet'!$D$5:$CB$183,Q$9,FALSE))="","",(VLOOKUP($E153,'NEA Backsheet'!$D$5:$CB$183,Q$9,FALSE))),"")</f>
        <v>18607.310838781559</v>
      </c>
      <c r="R153" s="133">
        <f ca="1">IFERROR(IF((VLOOKUP($E153,'NEA Backsheet'!$D$5:$CB$183,R$9,FALSE))="","",(VLOOKUP($E153,'NEA Backsheet'!$D$5:$CB$183,R$9,FALSE))),"")</f>
        <v>18315.906076315721</v>
      </c>
    </row>
    <row r="154" spans="1:18" ht="15" customHeight="1" x14ac:dyDescent="0.3">
      <c r="A154" s="60">
        <v>141</v>
      </c>
      <c r="B154" s="101" t="str">
        <f ca="1">IFERROR(IF((VLOOKUP($E154,'Org List'!$AJ$10:$AL$188,3,FALSE))="","",(VLOOKUP($E154,'Org List'!$AJ$10:$AL$188,3,FALSE))),"")</f>
        <v>South West England Commissioning Region</v>
      </c>
      <c r="C154" s="102" t="str">
        <f ca="1">IFERROR(IF((VLOOKUP($E154,'Org List'!$AO$10:$AQ$188,3,FALSE))="","",(VLOOKUP($E154,'Org List'!$AO$10:$AQ$188,3,FALSE))),"")</f>
        <v>South West Region</v>
      </c>
      <c r="D154" s="123" t="str">
        <f ca="1">IFERROR(IF((VLOOKUP($E154,'Org List'!$AT$10:$AV$188,3,FALSE))="","",(VLOOKUP($E154,'Org List'!$AT$10:$AV$188,3,FALSE))),"")</f>
        <v>NHS England South West (South West North)</v>
      </c>
      <c r="E154" s="101" t="str">
        <f t="shared" ca="1" si="4"/>
        <v>E06000025</v>
      </c>
      <c r="F154" s="103" t="str">
        <f ca="1">IF(E154="","",VLOOKUP(E154,'Org List'!$J$9:$K$488,2,0))</f>
        <v>South Gloucestershire</v>
      </c>
      <c r="G154" s="130">
        <f ca="1">IFERROR(IF((VLOOKUP($E154,'NEA Backsheet'!$D$5:$CB$183,G$9,FALSE))="","",(VLOOKUP($E154,'NEA Backsheet'!$D$5:$CB$183,G$9,FALSE))),"")</f>
        <v>2310.2097919184739</v>
      </c>
      <c r="H154" s="131">
        <f ca="1">IFERROR(IF((VLOOKUP($E154,'NEA Backsheet'!$D$5:$CB$183,H$9,FALSE))="","",(VLOOKUP($E154,'NEA Backsheet'!$D$5:$CB$183,H$9,FALSE))),"")</f>
        <v>2389.2544373300543</v>
      </c>
      <c r="I154" s="131">
        <f ca="1">IFERROR(IF((VLOOKUP($E154,'NEA Backsheet'!$D$5:$CB$183,I$9,FALSE))="","",(VLOOKUP($E154,'NEA Backsheet'!$D$5:$CB$183,I$9,FALSE))),"")</f>
        <v>2326.1633823676339</v>
      </c>
      <c r="J154" s="132">
        <f ca="1">IFERROR(IF((VLOOKUP($E154,'NEA Backsheet'!$D$5:$CB$183,J$9,FALSE))="","",(VLOOKUP($E154,'NEA Backsheet'!$D$5:$CB$183,J$9,FALSE))),"")</f>
        <v>2457.7646423149199</v>
      </c>
      <c r="K154" s="130">
        <f ca="1">IFERROR(IF((VLOOKUP($E154,'NEA Backsheet'!$D$5:$CB$183,K$9,FALSE))="","",(VLOOKUP($E154,'NEA Backsheet'!$D$5:$CB$183,K$9,FALSE))),"")</f>
        <v>4245.5322967519478</v>
      </c>
      <c r="L154" s="131">
        <f ca="1">IFERROR(IF((VLOOKUP($E154,'NEA Backsheet'!$D$5:$CB$183,L$9,FALSE))="","",(VLOOKUP($E154,'NEA Backsheet'!$D$5:$CB$183,L$9,FALSE))),"")</f>
        <v>4564.8545127988928</v>
      </c>
      <c r="M154" s="131">
        <f ca="1">IFERROR(IF((VLOOKUP($E154,'NEA Backsheet'!$D$5:$CB$183,M$9,FALSE))="","",(VLOOKUP($E154,'NEA Backsheet'!$D$5:$CB$183,M$9,FALSE))),"")</f>
        <v>4707.7465156353819</v>
      </c>
      <c r="N154" s="133">
        <f ca="1">IFERROR(IF((VLOOKUP($E154,'NEA Backsheet'!$D$5:$CB$183,N$9,FALSE))="","",(VLOOKUP($E154,'NEA Backsheet'!$D$5:$CB$183,N$9,FALSE))),"")</f>
        <v>4640.7927092495838</v>
      </c>
      <c r="O154" s="130">
        <f ca="1">IFERROR(IF((VLOOKUP($E154,'NEA Backsheet'!$D$5:$CB$183,O$9,FALSE))="","",(VLOOKUP($E154,'NEA Backsheet'!$D$5:$CB$183,O$9,FALSE))),"")</f>
        <v>6555.7420886704222</v>
      </c>
      <c r="P154" s="134">
        <f ca="1">IFERROR(IF((VLOOKUP($E154,'NEA Backsheet'!$D$5:$CB$183,P$9,FALSE))="","",(VLOOKUP($E154,'NEA Backsheet'!$D$5:$CB$183,P$9,FALSE))),"")</f>
        <v>6954.1089501289471</v>
      </c>
      <c r="Q154" s="131">
        <f ca="1">IFERROR(IF((VLOOKUP($E154,'NEA Backsheet'!$D$5:$CB$183,Q$9,FALSE))="","",(VLOOKUP($E154,'NEA Backsheet'!$D$5:$CB$183,Q$9,FALSE))),"")</f>
        <v>7033.9098980030158</v>
      </c>
      <c r="R154" s="133">
        <f ca="1">IFERROR(IF((VLOOKUP($E154,'NEA Backsheet'!$D$5:$CB$183,R$9,FALSE))="","",(VLOOKUP($E154,'NEA Backsheet'!$D$5:$CB$183,R$9,FALSE))),"")</f>
        <v>7098.5573515645037</v>
      </c>
    </row>
    <row r="155" spans="1:18" ht="15" customHeight="1" x14ac:dyDescent="0.3">
      <c r="A155" s="60">
        <v>142</v>
      </c>
      <c r="B155" s="101" t="str">
        <f ca="1">IFERROR(IF((VLOOKUP($E155,'Org List'!$AJ$10:$AL$188,3,FALSE))="","",(VLOOKUP($E155,'Org List'!$AJ$10:$AL$188,3,FALSE))),"")</f>
        <v>North of England Commissioning Region</v>
      </c>
      <c r="C155" s="102" t="str">
        <f ca="1">IFERROR(IF((VLOOKUP($E155,'Org List'!$AO$10:$AQ$188,3,FALSE))="","",(VLOOKUP($E155,'Org List'!$AO$10:$AQ$188,3,FALSE))),"")</f>
        <v>North East Region</v>
      </c>
      <c r="D155" s="123" t="str">
        <f ca="1">IFERROR(IF((VLOOKUP($E155,'Org List'!$AT$10:$AV$188,3,FALSE))="","",(VLOOKUP($E155,'Org List'!$AT$10:$AV$188,3,FALSE))),"")</f>
        <v>NHS England North (Cumbria And North East)</v>
      </c>
      <c r="E155" s="101" t="str">
        <f t="shared" ca="1" si="4"/>
        <v>E08000023</v>
      </c>
      <c r="F155" s="103" t="str">
        <f ca="1">IF(E155="","",VLOOKUP(E155,'Org List'!$J$9:$K$488,2,0))</f>
        <v>South Tyneside</v>
      </c>
      <c r="G155" s="130">
        <f ca="1">IFERROR(IF((VLOOKUP($E155,'NEA Backsheet'!$D$5:$CB$183,G$9,FALSE))="","",(VLOOKUP($E155,'NEA Backsheet'!$D$5:$CB$183,G$9,FALSE))),"")</f>
        <v>1495.5089412552716</v>
      </c>
      <c r="H155" s="131">
        <f ca="1">IFERROR(IF((VLOOKUP($E155,'NEA Backsheet'!$D$5:$CB$183,H$9,FALSE))="","",(VLOOKUP($E155,'NEA Backsheet'!$D$5:$CB$183,H$9,FALSE))),"")</f>
        <v>1608.3741523346798</v>
      </c>
      <c r="I155" s="131">
        <f ca="1">IFERROR(IF((VLOOKUP($E155,'NEA Backsheet'!$D$5:$CB$183,I$9,FALSE))="","",(VLOOKUP($E155,'NEA Backsheet'!$D$5:$CB$183,I$9,FALSE))),"")</f>
        <v>1837.1863497086661</v>
      </c>
      <c r="J155" s="132">
        <f ca="1">IFERROR(IF((VLOOKUP($E155,'NEA Backsheet'!$D$5:$CB$183,J$9,FALSE))="","",(VLOOKUP($E155,'NEA Backsheet'!$D$5:$CB$183,J$9,FALSE))),"")</f>
        <v>2126.3940236420694</v>
      </c>
      <c r="K155" s="130">
        <f ca="1">IFERROR(IF((VLOOKUP($E155,'NEA Backsheet'!$D$5:$CB$183,K$9,FALSE))="","",(VLOOKUP($E155,'NEA Backsheet'!$D$5:$CB$183,K$9,FALSE))),"")</f>
        <v>3550.4439616565833</v>
      </c>
      <c r="L155" s="131">
        <f ca="1">IFERROR(IF((VLOOKUP($E155,'NEA Backsheet'!$D$5:$CB$183,L$9,FALSE))="","",(VLOOKUP($E155,'NEA Backsheet'!$D$5:$CB$183,L$9,FALSE))),"")</f>
        <v>3907.4344861516242</v>
      </c>
      <c r="M155" s="131">
        <f ca="1">IFERROR(IF((VLOOKUP($E155,'NEA Backsheet'!$D$5:$CB$183,M$9,FALSE))="","",(VLOOKUP($E155,'NEA Backsheet'!$D$5:$CB$183,M$9,FALSE))),"")</f>
        <v>3706.1633818692808</v>
      </c>
      <c r="N155" s="133">
        <f ca="1">IFERROR(IF((VLOOKUP($E155,'NEA Backsheet'!$D$5:$CB$183,N$9,FALSE))="","",(VLOOKUP($E155,'NEA Backsheet'!$D$5:$CB$183,N$9,FALSE))),"")</f>
        <v>3505.38161645832</v>
      </c>
      <c r="O155" s="130">
        <f ca="1">IFERROR(IF((VLOOKUP($E155,'NEA Backsheet'!$D$5:$CB$183,O$9,FALSE))="","",(VLOOKUP($E155,'NEA Backsheet'!$D$5:$CB$183,O$9,FALSE))),"")</f>
        <v>5045.9529029118548</v>
      </c>
      <c r="P155" s="134">
        <f ca="1">IFERROR(IF((VLOOKUP($E155,'NEA Backsheet'!$D$5:$CB$183,P$9,FALSE))="","",(VLOOKUP($E155,'NEA Backsheet'!$D$5:$CB$183,P$9,FALSE))),"")</f>
        <v>5515.8086384863036</v>
      </c>
      <c r="Q155" s="131">
        <f ca="1">IFERROR(IF((VLOOKUP($E155,'NEA Backsheet'!$D$5:$CB$183,Q$9,FALSE))="","",(VLOOKUP($E155,'NEA Backsheet'!$D$5:$CB$183,Q$9,FALSE))),"")</f>
        <v>5543.3497315779468</v>
      </c>
      <c r="R155" s="133">
        <f ca="1">IFERROR(IF((VLOOKUP($E155,'NEA Backsheet'!$D$5:$CB$183,R$9,FALSE))="","",(VLOOKUP($E155,'NEA Backsheet'!$D$5:$CB$183,R$9,FALSE))),"")</f>
        <v>5631.7756401003899</v>
      </c>
    </row>
    <row r="156" spans="1:18" ht="15" customHeight="1" x14ac:dyDescent="0.3">
      <c r="A156" s="60">
        <v>143</v>
      </c>
      <c r="B156" s="101" t="str">
        <f ca="1">IFERROR(IF((VLOOKUP($E156,'Org List'!$AJ$10:$AL$188,3,FALSE))="","",(VLOOKUP($E156,'Org List'!$AJ$10:$AL$188,3,FALSE))),"")</f>
        <v>South East England Commissioning Region</v>
      </c>
      <c r="C156" s="102" t="str">
        <f ca="1">IFERROR(IF((VLOOKUP($E156,'Org List'!$AO$10:$AQ$188,3,FALSE))="","",(VLOOKUP($E156,'Org List'!$AO$10:$AQ$188,3,FALSE))),"")</f>
        <v>South East Region</v>
      </c>
      <c r="D156" s="123" t="str">
        <f ca="1">IFERROR(IF((VLOOKUP($E156,'Org List'!$AT$10:$AV$188,3,FALSE))="","",(VLOOKUP($E156,'Org List'!$AT$10:$AV$188,3,FALSE))),"")</f>
        <v>NHS England South East (Hampshire, Isle of Wight and Thames Valley)</v>
      </c>
      <c r="E156" s="101" t="str">
        <f t="shared" ca="1" si="4"/>
        <v>E06000045</v>
      </c>
      <c r="F156" s="103" t="str">
        <f ca="1">IF(E156="","",VLOOKUP(E156,'Org List'!$J$9:$K$488,2,0))</f>
        <v>Southampton</v>
      </c>
      <c r="G156" s="130">
        <f ca="1">IFERROR(IF((VLOOKUP($E156,'NEA Backsheet'!$D$5:$CB$183,G$9,FALSE))="","",(VLOOKUP($E156,'NEA Backsheet'!$D$5:$CB$183,G$9,FALSE))),"")</f>
        <v>2688.4154311451375</v>
      </c>
      <c r="H156" s="131">
        <f ca="1">IFERROR(IF((VLOOKUP($E156,'NEA Backsheet'!$D$5:$CB$183,H$9,FALSE))="","",(VLOOKUP($E156,'NEA Backsheet'!$D$5:$CB$183,H$9,FALSE))),"")</f>
        <v>2540.9313004160358</v>
      </c>
      <c r="I156" s="131">
        <f ca="1">IFERROR(IF((VLOOKUP($E156,'NEA Backsheet'!$D$5:$CB$183,I$9,FALSE))="","",(VLOOKUP($E156,'NEA Backsheet'!$D$5:$CB$183,I$9,FALSE))),"")</f>
        <v>2428.9194719288967</v>
      </c>
      <c r="J156" s="132">
        <f ca="1">IFERROR(IF((VLOOKUP($E156,'NEA Backsheet'!$D$5:$CB$183,J$9,FALSE))="","",(VLOOKUP($E156,'NEA Backsheet'!$D$5:$CB$183,J$9,FALSE))),"")</f>
        <v>2556.6427350973313</v>
      </c>
      <c r="K156" s="130">
        <f ca="1">IFERROR(IF((VLOOKUP($E156,'NEA Backsheet'!$D$5:$CB$183,K$9,FALSE))="","",(VLOOKUP($E156,'NEA Backsheet'!$D$5:$CB$183,K$9,FALSE))),"")</f>
        <v>4322.956840248049</v>
      </c>
      <c r="L156" s="131">
        <f ca="1">IFERROR(IF((VLOOKUP($E156,'NEA Backsheet'!$D$5:$CB$183,L$9,FALSE))="","",(VLOOKUP($E156,'NEA Backsheet'!$D$5:$CB$183,L$9,FALSE))),"")</f>
        <v>4352.8818655291016</v>
      </c>
      <c r="M156" s="131">
        <f ca="1">IFERROR(IF((VLOOKUP($E156,'NEA Backsheet'!$D$5:$CB$183,M$9,FALSE))="","",(VLOOKUP($E156,'NEA Backsheet'!$D$5:$CB$183,M$9,FALSE))),"")</f>
        <v>4487.4586247126172</v>
      </c>
      <c r="N156" s="133">
        <f ca="1">IFERROR(IF((VLOOKUP($E156,'NEA Backsheet'!$D$5:$CB$183,N$9,FALSE))="","",(VLOOKUP($E156,'NEA Backsheet'!$D$5:$CB$183,N$9,FALSE))),"")</f>
        <v>4423.041043974923</v>
      </c>
      <c r="O156" s="130">
        <f ca="1">IFERROR(IF((VLOOKUP($E156,'NEA Backsheet'!$D$5:$CB$183,O$9,FALSE))="","",(VLOOKUP($E156,'NEA Backsheet'!$D$5:$CB$183,O$9,FALSE))),"")</f>
        <v>7011.3722713931866</v>
      </c>
      <c r="P156" s="134">
        <f ca="1">IFERROR(IF((VLOOKUP($E156,'NEA Backsheet'!$D$5:$CB$183,P$9,FALSE))="","",(VLOOKUP($E156,'NEA Backsheet'!$D$5:$CB$183,P$9,FALSE))),"")</f>
        <v>6893.8131659451374</v>
      </c>
      <c r="Q156" s="131">
        <f ca="1">IFERROR(IF((VLOOKUP($E156,'NEA Backsheet'!$D$5:$CB$183,Q$9,FALSE))="","",(VLOOKUP($E156,'NEA Backsheet'!$D$5:$CB$183,Q$9,FALSE))),"")</f>
        <v>6916.3780966415143</v>
      </c>
      <c r="R156" s="133">
        <f ca="1">IFERROR(IF((VLOOKUP($E156,'NEA Backsheet'!$D$5:$CB$183,R$9,FALSE))="","",(VLOOKUP($E156,'NEA Backsheet'!$D$5:$CB$183,R$9,FALSE))),"")</f>
        <v>6979.6837790722548</v>
      </c>
    </row>
    <row r="157" spans="1:18" ht="15" customHeight="1" x14ac:dyDescent="0.3">
      <c r="A157" s="60">
        <v>144</v>
      </c>
      <c r="B157" s="101" t="str">
        <f ca="1">IFERROR(IF((VLOOKUP($E157,'Org List'!$AJ$10:$AL$188,3,FALSE))="","",(VLOOKUP($E157,'Org List'!$AJ$10:$AL$188,3,FALSE))),"")</f>
        <v>Midlands and East of England Commissioning Region</v>
      </c>
      <c r="C157" s="102" t="str">
        <f ca="1">IFERROR(IF((VLOOKUP($E157,'Org List'!$AO$10:$AQ$188,3,FALSE))="","",(VLOOKUP($E157,'Org List'!$AO$10:$AQ$188,3,FALSE))),"")</f>
        <v>East Region</v>
      </c>
      <c r="D157" s="123" t="str">
        <f ca="1">IFERROR(IF((VLOOKUP($E157,'Org List'!$AT$10:$AV$188,3,FALSE))="","",(VLOOKUP($E157,'Org List'!$AT$10:$AV$188,3,FALSE))),"")</f>
        <v>NHS England Midlands And East (East)</v>
      </c>
      <c r="E157" s="101" t="str">
        <f t="shared" ca="1" si="4"/>
        <v>E06000033</v>
      </c>
      <c r="F157" s="103" t="str">
        <f ca="1">IF(E157="","",VLOOKUP(E157,'Org List'!$J$9:$K$488,2,0))</f>
        <v>Southend-on-Sea</v>
      </c>
      <c r="G157" s="130">
        <f ca="1">IFERROR(IF((VLOOKUP($E157,'NEA Backsheet'!$D$5:$CB$183,G$9,FALSE))="","",(VLOOKUP($E157,'NEA Backsheet'!$D$5:$CB$183,G$9,FALSE))),"")</f>
        <v>1777.2324114026751</v>
      </c>
      <c r="H157" s="131">
        <f ca="1">IFERROR(IF((VLOOKUP($E157,'NEA Backsheet'!$D$5:$CB$183,H$9,FALSE))="","",(VLOOKUP($E157,'NEA Backsheet'!$D$5:$CB$183,H$9,FALSE))),"")</f>
        <v>1806.5137599677723</v>
      </c>
      <c r="I157" s="131">
        <f ca="1">IFERROR(IF((VLOOKUP($E157,'NEA Backsheet'!$D$5:$CB$183,I$9,FALSE))="","",(VLOOKUP($E157,'NEA Backsheet'!$D$5:$CB$183,I$9,FALSE))),"")</f>
        <v>1988.8049954836988</v>
      </c>
      <c r="J157" s="132">
        <f ca="1">IFERROR(IF((VLOOKUP($E157,'NEA Backsheet'!$D$5:$CB$183,J$9,FALSE))="","",(VLOOKUP($E157,'NEA Backsheet'!$D$5:$CB$183,J$9,FALSE))),"")</f>
        <v>2060.637866331866</v>
      </c>
      <c r="K157" s="130">
        <f ca="1">IFERROR(IF((VLOOKUP($E157,'NEA Backsheet'!$D$5:$CB$183,K$9,FALSE))="","",(VLOOKUP($E157,'NEA Backsheet'!$D$5:$CB$183,K$9,FALSE))),"")</f>
        <v>3668.4774100966133</v>
      </c>
      <c r="L157" s="131">
        <f ca="1">IFERROR(IF((VLOOKUP($E157,'NEA Backsheet'!$D$5:$CB$183,L$9,FALSE))="","",(VLOOKUP($E157,'NEA Backsheet'!$D$5:$CB$183,L$9,FALSE))),"")</f>
        <v>3957.5792317176902</v>
      </c>
      <c r="M157" s="131">
        <f ca="1">IFERROR(IF((VLOOKUP($E157,'NEA Backsheet'!$D$5:$CB$183,M$9,FALSE))="","",(VLOOKUP($E157,'NEA Backsheet'!$D$5:$CB$183,M$9,FALSE))),"")</f>
        <v>4104.4475200908428</v>
      </c>
      <c r="N157" s="133">
        <f ca="1">IFERROR(IF((VLOOKUP($E157,'NEA Backsheet'!$D$5:$CB$183,N$9,FALSE))="","",(VLOOKUP($E157,'NEA Backsheet'!$D$5:$CB$183,N$9,FALSE))),"")</f>
        <v>3898.2328233429662</v>
      </c>
      <c r="O157" s="130">
        <f ca="1">IFERROR(IF((VLOOKUP($E157,'NEA Backsheet'!$D$5:$CB$183,O$9,FALSE))="","",(VLOOKUP($E157,'NEA Backsheet'!$D$5:$CB$183,O$9,FALSE))),"")</f>
        <v>5445.7098214992884</v>
      </c>
      <c r="P157" s="134">
        <f ca="1">IFERROR(IF((VLOOKUP($E157,'NEA Backsheet'!$D$5:$CB$183,P$9,FALSE))="","",(VLOOKUP($E157,'NEA Backsheet'!$D$5:$CB$183,P$9,FALSE))),"")</f>
        <v>5764.092991685462</v>
      </c>
      <c r="Q157" s="131">
        <f ca="1">IFERROR(IF((VLOOKUP($E157,'NEA Backsheet'!$D$5:$CB$183,Q$9,FALSE))="","",(VLOOKUP($E157,'NEA Backsheet'!$D$5:$CB$183,Q$9,FALSE))),"")</f>
        <v>6093.2525155745416</v>
      </c>
      <c r="R157" s="133">
        <f ca="1">IFERROR(IF((VLOOKUP($E157,'NEA Backsheet'!$D$5:$CB$183,R$9,FALSE))="","",(VLOOKUP($E157,'NEA Backsheet'!$D$5:$CB$183,R$9,FALSE))),"")</f>
        <v>5958.8706896748317</v>
      </c>
    </row>
    <row r="158" spans="1:18" ht="15" customHeight="1" x14ac:dyDescent="0.3">
      <c r="A158" s="60">
        <v>145</v>
      </c>
      <c r="B158" s="101" t="str">
        <f ca="1">IFERROR(IF((VLOOKUP($E158,'Org List'!$AJ$10:$AL$188,3,FALSE))="","",(VLOOKUP($E158,'Org List'!$AJ$10:$AL$188,3,FALSE))),"")</f>
        <v>London Commissioning Region</v>
      </c>
      <c r="C158" s="102" t="str">
        <f ca="1">IFERROR(IF((VLOOKUP($E158,'Org List'!$AO$10:$AQ$188,3,FALSE))="","",(VLOOKUP($E158,'Org List'!$AO$10:$AQ$188,3,FALSE))),"")</f>
        <v>London Region</v>
      </c>
      <c r="D158" s="123" t="str">
        <f ca="1">IFERROR(IF((VLOOKUP($E158,'Org List'!$AT$10:$AV$188,3,FALSE))="","",(VLOOKUP($E158,'Org List'!$AT$10:$AV$188,3,FALSE))),"")</f>
        <v>NHS England London</v>
      </c>
      <c r="E158" s="101" t="str">
        <f t="shared" ca="1" si="4"/>
        <v>E09000028</v>
      </c>
      <c r="F158" s="103" t="str">
        <f ca="1">IF(E158="","",VLOOKUP(E158,'Org List'!$J$9:$K$488,2,0))</f>
        <v>Southwark</v>
      </c>
      <c r="G158" s="130">
        <f ca="1">IFERROR(IF((VLOOKUP($E158,'NEA Backsheet'!$D$5:$CB$183,G$9,FALSE))="","",(VLOOKUP($E158,'NEA Backsheet'!$D$5:$CB$183,G$9,FALSE))),"")</f>
        <v>1849.8399270660761</v>
      </c>
      <c r="H158" s="131">
        <f ca="1">IFERROR(IF((VLOOKUP($E158,'NEA Backsheet'!$D$5:$CB$183,H$9,FALSE))="","",(VLOOKUP($E158,'NEA Backsheet'!$D$5:$CB$183,H$9,FALSE))),"")</f>
        <v>1872.1710162241507</v>
      </c>
      <c r="I158" s="131">
        <f ca="1">IFERROR(IF((VLOOKUP($E158,'NEA Backsheet'!$D$5:$CB$183,I$9,FALSE))="","",(VLOOKUP($E158,'NEA Backsheet'!$D$5:$CB$183,I$9,FALSE))),"")</f>
        <v>1774.9484115164723</v>
      </c>
      <c r="J158" s="132">
        <f ca="1">IFERROR(IF((VLOOKUP($E158,'NEA Backsheet'!$D$5:$CB$183,J$9,FALSE))="","",(VLOOKUP($E158,'NEA Backsheet'!$D$5:$CB$183,J$9,FALSE))),"")</f>
        <v>1948.4471869518497</v>
      </c>
      <c r="K158" s="130">
        <f ca="1">IFERROR(IF((VLOOKUP($E158,'NEA Backsheet'!$D$5:$CB$183,K$9,FALSE))="","",(VLOOKUP($E158,'NEA Backsheet'!$D$5:$CB$183,K$9,FALSE))),"")</f>
        <v>4572.6535231797016</v>
      </c>
      <c r="L158" s="131">
        <f ca="1">IFERROR(IF((VLOOKUP($E158,'NEA Backsheet'!$D$5:$CB$183,L$9,FALSE))="","",(VLOOKUP($E158,'NEA Backsheet'!$D$5:$CB$183,L$9,FALSE))),"")</f>
        <v>4734.0963155979853</v>
      </c>
      <c r="M158" s="131">
        <f ca="1">IFERROR(IF((VLOOKUP($E158,'NEA Backsheet'!$D$5:$CB$183,M$9,FALSE))="","",(VLOOKUP($E158,'NEA Backsheet'!$D$5:$CB$183,M$9,FALSE))),"")</f>
        <v>4661.3797025400982</v>
      </c>
      <c r="N158" s="133">
        <f ca="1">IFERROR(IF((VLOOKUP($E158,'NEA Backsheet'!$D$5:$CB$183,N$9,FALSE))="","",(VLOOKUP($E158,'NEA Backsheet'!$D$5:$CB$183,N$9,FALSE))),"")</f>
        <v>4803.0769436145692</v>
      </c>
      <c r="O158" s="130">
        <f ca="1">IFERROR(IF((VLOOKUP($E158,'NEA Backsheet'!$D$5:$CB$183,O$9,FALSE))="","",(VLOOKUP($E158,'NEA Backsheet'!$D$5:$CB$183,O$9,FALSE))),"")</f>
        <v>6422.4934502457781</v>
      </c>
      <c r="P158" s="134">
        <f ca="1">IFERROR(IF((VLOOKUP($E158,'NEA Backsheet'!$D$5:$CB$183,P$9,FALSE))="","",(VLOOKUP($E158,'NEA Backsheet'!$D$5:$CB$183,P$9,FALSE))),"")</f>
        <v>6606.2673318221359</v>
      </c>
      <c r="Q158" s="131">
        <f ca="1">IFERROR(IF((VLOOKUP($E158,'NEA Backsheet'!$D$5:$CB$183,Q$9,FALSE))="","",(VLOOKUP($E158,'NEA Backsheet'!$D$5:$CB$183,Q$9,FALSE))),"")</f>
        <v>6436.3281140565705</v>
      </c>
      <c r="R158" s="133">
        <f ca="1">IFERROR(IF((VLOOKUP($E158,'NEA Backsheet'!$D$5:$CB$183,R$9,FALSE))="","",(VLOOKUP($E158,'NEA Backsheet'!$D$5:$CB$183,R$9,FALSE))),"")</f>
        <v>6751.5241305664185</v>
      </c>
    </row>
    <row r="159" spans="1:18" ht="15" customHeight="1" x14ac:dyDescent="0.3">
      <c r="A159" s="60">
        <v>146</v>
      </c>
      <c r="B159" s="101" t="str">
        <f ca="1">IFERROR(IF((VLOOKUP($E159,'Org List'!$AJ$10:$AL$188,3,FALSE))="","",(VLOOKUP($E159,'Org List'!$AJ$10:$AL$188,3,FALSE))),"")</f>
        <v>North of England Commissioning Region</v>
      </c>
      <c r="C159" s="102" t="str">
        <f ca="1">IFERROR(IF((VLOOKUP($E159,'Org List'!$AO$10:$AQ$188,3,FALSE))="","",(VLOOKUP($E159,'Org List'!$AO$10:$AQ$188,3,FALSE))),"")</f>
        <v>North West Region</v>
      </c>
      <c r="D159" s="123" t="str">
        <f ca="1">IFERROR(IF((VLOOKUP($E159,'Org List'!$AT$10:$AV$188,3,FALSE))="","",(VLOOKUP($E159,'Org List'!$AT$10:$AV$188,3,FALSE))),"")</f>
        <v>NHS England North (Cheshire And Merseyside)</v>
      </c>
      <c r="E159" s="101" t="str">
        <f t="shared" ca="1" si="4"/>
        <v>E08000013</v>
      </c>
      <c r="F159" s="103" t="str">
        <f ca="1">IF(E159="","",VLOOKUP(E159,'Org List'!$J$9:$K$488,2,0))</f>
        <v>St. Helens</v>
      </c>
      <c r="G159" s="130">
        <f ca="1">IFERROR(IF((VLOOKUP($E159,'NEA Backsheet'!$D$5:$CB$183,G$9,FALSE))="","",(VLOOKUP($E159,'NEA Backsheet'!$D$5:$CB$183,G$9,FALSE))),"")</f>
        <v>2482.0678993963343</v>
      </c>
      <c r="H159" s="131">
        <f ca="1">IFERROR(IF((VLOOKUP($E159,'NEA Backsheet'!$D$5:$CB$183,H$9,FALSE))="","",(VLOOKUP($E159,'NEA Backsheet'!$D$5:$CB$183,H$9,FALSE))),"")</f>
        <v>2735.5252286034683</v>
      </c>
      <c r="I159" s="131">
        <f ca="1">IFERROR(IF((VLOOKUP($E159,'NEA Backsheet'!$D$5:$CB$183,I$9,FALSE))="","",(VLOOKUP($E159,'NEA Backsheet'!$D$5:$CB$183,I$9,FALSE))),"")</f>
        <v>2517.8657499175638</v>
      </c>
      <c r="J159" s="132">
        <f ca="1">IFERROR(IF((VLOOKUP($E159,'NEA Backsheet'!$D$5:$CB$183,J$9,FALSE))="","",(VLOOKUP($E159,'NEA Backsheet'!$D$5:$CB$183,J$9,FALSE))),"")</f>
        <v>2713.2692060677</v>
      </c>
      <c r="K159" s="130">
        <f ca="1">IFERROR(IF((VLOOKUP($E159,'NEA Backsheet'!$D$5:$CB$183,K$9,FALSE))="","",(VLOOKUP($E159,'NEA Backsheet'!$D$5:$CB$183,K$9,FALSE))),"")</f>
        <v>4206.0744988492006</v>
      </c>
      <c r="L159" s="131">
        <f ca="1">IFERROR(IF((VLOOKUP($E159,'NEA Backsheet'!$D$5:$CB$183,L$9,FALSE))="","",(VLOOKUP($E159,'NEA Backsheet'!$D$5:$CB$183,L$9,FALSE))),"")</f>
        <v>4369.6961981250242</v>
      </c>
      <c r="M159" s="131">
        <f ca="1">IFERROR(IF((VLOOKUP($E159,'NEA Backsheet'!$D$5:$CB$183,M$9,FALSE))="","",(VLOOKUP($E159,'NEA Backsheet'!$D$5:$CB$183,M$9,FALSE))),"")</f>
        <v>4229.7755337265071</v>
      </c>
      <c r="N159" s="133">
        <f ca="1">IFERROR(IF((VLOOKUP($E159,'NEA Backsheet'!$D$5:$CB$183,N$9,FALSE))="","",(VLOOKUP($E159,'NEA Backsheet'!$D$5:$CB$183,N$9,FALSE))),"")</f>
        <v>4259.3696432346596</v>
      </c>
      <c r="O159" s="130">
        <f ca="1">IFERROR(IF((VLOOKUP($E159,'NEA Backsheet'!$D$5:$CB$183,O$9,FALSE))="","",(VLOOKUP($E159,'NEA Backsheet'!$D$5:$CB$183,O$9,FALSE))),"")</f>
        <v>6688.1423982455344</v>
      </c>
      <c r="P159" s="134">
        <f ca="1">IFERROR(IF((VLOOKUP($E159,'NEA Backsheet'!$D$5:$CB$183,P$9,FALSE))="","",(VLOOKUP($E159,'NEA Backsheet'!$D$5:$CB$183,P$9,FALSE))),"")</f>
        <v>7105.2214267284926</v>
      </c>
      <c r="Q159" s="131">
        <f ca="1">IFERROR(IF((VLOOKUP($E159,'NEA Backsheet'!$D$5:$CB$183,Q$9,FALSE))="","",(VLOOKUP($E159,'NEA Backsheet'!$D$5:$CB$183,Q$9,FALSE))),"")</f>
        <v>6747.6412836440704</v>
      </c>
      <c r="R159" s="133">
        <f ca="1">IFERROR(IF((VLOOKUP($E159,'NEA Backsheet'!$D$5:$CB$183,R$9,FALSE))="","",(VLOOKUP($E159,'NEA Backsheet'!$D$5:$CB$183,R$9,FALSE))),"")</f>
        <v>6972.6388493023596</v>
      </c>
    </row>
    <row r="160" spans="1:18" ht="15" customHeight="1" x14ac:dyDescent="0.3">
      <c r="A160" s="60">
        <v>147</v>
      </c>
      <c r="B160" s="101" t="str">
        <f ca="1">IFERROR(IF((VLOOKUP($E160,'Org List'!$AJ$10:$AL$188,3,FALSE))="","",(VLOOKUP($E160,'Org List'!$AJ$10:$AL$188,3,FALSE))),"")</f>
        <v>Midlands and East of England Commissioning Region</v>
      </c>
      <c r="C160" s="102" t="str">
        <f ca="1">IFERROR(IF((VLOOKUP($E160,'Org List'!$AO$10:$AQ$188,3,FALSE))="","",(VLOOKUP($E160,'Org List'!$AO$10:$AQ$188,3,FALSE))),"")</f>
        <v>West Midlands Region</v>
      </c>
      <c r="D160" s="123" t="str">
        <f ca="1">IFERROR(IF((VLOOKUP($E160,'Org List'!$AT$10:$AV$188,3,FALSE))="","",(VLOOKUP($E160,'Org List'!$AT$10:$AV$188,3,FALSE))),"")</f>
        <v>NHS England Midlands And East (North Midlands)</v>
      </c>
      <c r="E160" s="101" t="str">
        <f t="shared" ca="1" si="4"/>
        <v>E10000028</v>
      </c>
      <c r="F160" s="103" t="str">
        <f ca="1">IF(E160="","",VLOOKUP(E160,'Org List'!$J$9:$K$488,2,0))</f>
        <v>Staffordshire</v>
      </c>
      <c r="G160" s="130">
        <f ca="1">IFERROR(IF((VLOOKUP($E160,'NEA Backsheet'!$D$5:$CB$183,G$9,FALSE))="","",(VLOOKUP($E160,'NEA Backsheet'!$D$5:$CB$183,G$9,FALSE))),"")</f>
        <v>8269.6350737963021</v>
      </c>
      <c r="H160" s="131">
        <f ca="1">IFERROR(IF((VLOOKUP($E160,'NEA Backsheet'!$D$5:$CB$183,H$9,FALSE))="","",(VLOOKUP($E160,'NEA Backsheet'!$D$5:$CB$183,H$9,FALSE))),"")</f>
        <v>8822.4965787862111</v>
      </c>
      <c r="I160" s="131">
        <f ca="1">IFERROR(IF((VLOOKUP($E160,'NEA Backsheet'!$D$5:$CB$183,I$9,FALSE))="","",(VLOOKUP($E160,'NEA Backsheet'!$D$5:$CB$183,I$9,FALSE))),"")</f>
        <v>8567.8779243519803</v>
      </c>
      <c r="J160" s="132">
        <f ca="1">IFERROR(IF((VLOOKUP($E160,'NEA Backsheet'!$D$5:$CB$183,J$9,FALSE))="","",(VLOOKUP($E160,'NEA Backsheet'!$D$5:$CB$183,J$9,FALSE))),"")</f>
        <v>9889.3071839355143</v>
      </c>
      <c r="K160" s="130">
        <f ca="1">IFERROR(IF((VLOOKUP($E160,'NEA Backsheet'!$D$5:$CB$183,K$9,FALSE))="","",(VLOOKUP($E160,'NEA Backsheet'!$D$5:$CB$183,K$9,FALSE))),"")</f>
        <v>15229.027494566441</v>
      </c>
      <c r="L160" s="131">
        <f ca="1">IFERROR(IF((VLOOKUP($E160,'NEA Backsheet'!$D$5:$CB$183,L$9,FALSE))="","",(VLOOKUP($E160,'NEA Backsheet'!$D$5:$CB$183,L$9,FALSE))),"")</f>
        <v>15927.230308125701</v>
      </c>
      <c r="M160" s="131">
        <f ca="1">IFERROR(IF((VLOOKUP($E160,'NEA Backsheet'!$D$5:$CB$183,M$9,FALSE))="","",(VLOOKUP($E160,'NEA Backsheet'!$D$5:$CB$183,M$9,FALSE))),"")</f>
        <v>16300.526209518244</v>
      </c>
      <c r="N160" s="133">
        <f ca="1">IFERROR(IF((VLOOKUP($E160,'NEA Backsheet'!$D$5:$CB$183,N$9,FALSE))="","",(VLOOKUP($E160,'NEA Backsheet'!$D$5:$CB$183,N$9,FALSE))),"")</f>
        <v>16173.925554425452</v>
      </c>
      <c r="O160" s="130">
        <f ca="1">IFERROR(IF((VLOOKUP($E160,'NEA Backsheet'!$D$5:$CB$183,O$9,FALSE))="","",(VLOOKUP($E160,'NEA Backsheet'!$D$5:$CB$183,O$9,FALSE))),"")</f>
        <v>23498.662568362743</v>
      </c>
      <c r="P160" s="134">
        <f ca="1">IFERROR(IF((VLOOKUP($E160,'NEA Backsheet'!$D$5:$CB$183,P$9,FALSE))="","",(VLOOKUP($E160,'NEA Backsheet'!$D$5:$CB$183,P$9,FALSE))),"")</f>
        <v>24749.726886911914</v>
      </c>
      <c r="Q160" s="131">
        <f ca="1">IFERROR(IF((VLOOKUP($E160,'NEA Backsheet'!$D$5:$CB$183,Q$9,FALSE))="","",(VLOOKUP($E160,'NEA Backsheet'!$D$5:$CB$183,Q$9,FALSE))),"")</f>
        <v>24868.404133870223</v>
      </c>
      <c r="R160" s="133">
        <f ca="1">IFERROR(IF((VLOOKUP($E160,'NEA Backsheet'!$D$5:$CB$183,R$9,FALSE))="","",(VLOOKUP($E160,'NEA Backsheet'!$D$5:$CB$183,R$9,FALSE))),"")</f>
        <v>26063.232738360966</v>
      </c>
    </row>
    <row r="161" spans="1:18" ht="15" customHeight="1" x14ac:dyDescent="0.3">
      <c r="A161" s="60">
        <v>148</v>
      </c>
      <c r="B161" s="101" t="str">
        <f ca="1">IFERROR(IF((VLOOKUP($E161,'Org List'!$AJ$10:$AL$188,3,FALSE))="","",(VLOOKUP($E161,'Org List'!$AJ$10:$AL$188,3,FALSE))),"")</f>
        <v>North of England Commissioning Region</v>
      </c>
      <c r="C161" s="102" t="str">
        <f ca="1">IFERROR(IF((VLOOKUP($E161,'Org List'!$AO$10:$AQ$188,3,FALSE))="","",(VLOOKUP($E161,'Org List'!$AO$10:$AQ$188,3,FALSE))),"")</f>
        <v>North West Region</v>
      </c>
      <c r="D161" s="123" t="str">
        <f ca="1">IFERROR(IF((VLOOKUP($E161,'Org List'!$AT$10:$AV$188,3,FALSE))="","",(VLOOKUP($E161,'Org List'!$AT$10:$AV$188,3,FALSE))),"")</f>
        <v>NHS England North (Greater Manchester)</v>
      </c>
      <c r="E161" s="101" t="str">
        <f t="shared" ca="1" si="4"/>
        <v>E08000007</v>
      </c>
      <c r="F161" s="103" t="str">
        <f ca="1">IF(E161="","",VLOOKUP(E161,'Org List'!$J$9:$K$488,2,0))</f>
        <v>Stockport</v>
      </c>
      <c r="G161" s="130">
        <f ca="1">IFERROR(IF((VLOOKUP($E161,'NEA Backsheet'!$D$5:$CB$183,G$9,FALSE))="","",(VLOOKUP($E161,'NEA Backsheet'!$D$5:$CB$183,G$9,FALSE))),"")</f>
        <v>4057.4301019375662</v>
      </c>
      <c r="H161" s="131">
        <f ca="1">IFERROR(IF((VLOOKUP($E161,'NEA Backsheet'!$D$5:$CB$183,H$9,FALSE))="","",(VLOOKUP($E161,'NEA Backsheet'!$D$5:$CB$183,H$9,FALSE))),"")</f>
        <v>4310.8703499119474</v>
      </c>
      <c r="I161" s="131">
        <f ca="1">IFERROR(IF((VLOOKUP($E161,'NEA Backsheet'!$D$5:$CB$183,I$9,FALSE))="","",(VLOOKUP($E161,'NEA Backsheet'!$D$5:$CB$183,I$9,FALSE))),"")</f>
        <v>4031.0336297515341</v>
      </c>
      <c r="J161" s="132">
        <f ca="1">IFERROR(IF((VLOOKUP($E161,'NEA Backsheet'!$D$5:$CB$183,J$9,FALSE))="","",(VLOOKUP($E161,'NEA Backsheet'!$D$5:$CB$183,J$9,FALSE))),"")</f>
        <v>4285.7586066689619</v>
      </c>
      <c r="K161" s="130">
        <f ca="1">IFERROR(IF((VLOOKUP($E161,'NEA Backsheet'!$D$5:$CB$183,K$9,FALSE))="","",(VLOOKUP($E161,'NEA Backsheet'!$D$5:$CB$183,K$9,FALSE))),"")</f>
        <v>6272.3749694641974</v>
      </c>
      <c r="L161" s="131">
        <f ca="1">IFERROR(IF((VLOOKUP($E161,'NEA Backsheet'!$D$5:$CB$183,L$9,FALSE))="","",(VLOOKUP($E161,'NEA Backsheet'!$D$5:$CB$183,L$9,FALSE))),"")</f>
        <v>6524.5500528679895</v>
      </c>
      <c r="M161" s="131">
        <f ca="1">IFERROR(IF((VLOOKUP($E161,'NEA Backsheet'!$D$5:$CB$183,M$9,FALSE))="","",(VLOOKUP($E161,'NEA Backsheet'!$D$5:$CB$183,M$9,FALSE))),"")</f>
        <v>6419.2599291718225</v>
      </c>
      <c r="N161" s="133">
        <f ca="1">IFERROR(IF((VLOOKUP($E161,'NEA Backsheet'!$D$5:$CB$183,N$9,FALSE))="","",(VLOOKUP($E161,'NEA Backsheet'!$D$5:$CB$183,N$9,FALSE))),"")</f>
        <v>6652.579241273771</v>
      </c>
      <c r="O161" s="130">
        <f ca="1">IFERROR(IF((VLOOKUP($E161,'NEA Backsheet'!$D$5:$CB$183,O$9,FALSE))="","",(VLOOKUP($E161,'NEA Backsheet'!$D$5:$CB$183,O$9,FALSE))),"")</f>
        <v>10329.805071401763</v>
      </c>
      <c r="P161" s="134">
        <f ca="1">IFERROR(IF((VLOOKUP($E161,'NEA Backsheet'!$D$5:$CB$183,P$9,FALSE))="","",(VLOOKUP($E161,'NEA Backsheet'!$D$5:$CB$183,P$9,FALSE))),"")</f>
        <v>10835.420402779937</v>
      </c>
      <c r="Q161" s="131">
        <f ca="1">IFERROR(IF((VLOOKUP($E161,'NEA Backsheet'!$D$5:$CB$183,Q$9,FALSE))="","",(VLOOKUP($E161,'NEA Backsheet'!$D$5:$CB$183,Q$9,FALSE))),"")</f>
        <v>10450.293558923357</v>
      </c>
      <c r="R161" s="133">
        <f ca="1">IFERROR(IF((VLOOKUP($E161,'NEA Backsheet'!$D$5:$CB$183,R$9,FALSE))="","",(VLOOKUP($E161,'NEA Backsheet'!$D$5:$CB$183,R$9,FALSE))),"")</f>
        <v>10938.337847942734</v>
      </c>
    </row>
    <row r="162" spans="1:18" ht="15" customHeight="1" x14ac:dyDescent="0.3">
      <c r="A162" s="60">
        <v>149</v>
      </c>
      <c r="B162" s="101" t="str">
        <f ca="1">IFERROR(IF((VLOOKUP($E162,'Org List'!$AJ$10:$AL$188,3,FALSE))="","",(VLOOKUP($E162,'Org List'!$AJ$10:$AL$188,3,FALSE))),"")</f>
        <v>North of England Commissioning Region</v>
      </c>
      <c r="C162" s="102" t="str">
        <f ca="1">IFERROR(IF((VLOOKUP($E162,'Org List'!$AO$10:$AQ$188,3,FALSE))="","",(VLOOKUP($E162,'Org List'!$AO$10:$AQ$188,3,FALSE))),"")</f>
        <v>North East Region</v>
      </c>
      <c r="D162" s="123" t="str">
        <f ca="1">IFERROR(IF((VLOOKUP($E162,'Org List'!$AT$10:$AV$188,3,FALSE))="","",(VLOOKUP($E162,'Org List'!$AT$10:$AV$188,3,FALSE))),"")</f>
        <v>NHS England North (Cumbria And North East)</v>
      </c>
      <c r="E162" s="101" t="str">
        <f t="shared" ca="1" si="4"/>
        <v>E06000004</v>
      </c>
      <c r="F162" s="103" t="str">
        <f ca="1">IF(E162="","",VLOOKUP(E162,'Org List'!$J$9:$K$488,2,0))</f>
        <v>Stockton-on-Tees</v>
      </c>
      <c r="G162" s="130">
        <f ca="1">IFERROR(IF((VLOOKUP($E162,'NEA Backsheet'!$D$5:$CB$183,G$9,FALSE))="","",(VLOOKUP($E162,'NEA Backsheet'!$D$5:$CB$183,G$9,FALSE))),"")</f>
        <v>2474.8153722499583</v>
      </c>
      <c r="H162" s="131">
        <f ca="1">IFERROR(IF((VLOOKUP($E162,'NEA Backsheet'!$D$5:$CB$183,H$9,FALSE))="","",(VLOOKUP($E162,'NEA Backsheet'!$D$5:$CB$183,H$9,FALSE))),"")</f>
        <v>2514.2424968628347</v>
      </c>
      <c r="I162" s="131">
        <f ca="1">IFERROR(IF((VLOOKUP($E162,'NEA Backsheet'!$D$5:$CB$183,I$9,FALSE))="","",(VLOOKUP($E162,'NEA Backsheet'!$D$5:$CB$183,I$9,FALSE))),"")</f>
        <v>2565.9329671044597</v>
      </c>
      <c r="J162" s="132">
        <f ca="1">IFERROR(IF((VLOOKUP($E162,'NEA Backsheet'!$D$5:$CB$183,J$9,FALSE))="","",(VLOOKUP($E162,'NEA Backsheet'!$D$5:$CB$183,J$9,FALSE))),"")</f>
        <v>2712.7357067738217</v>
      </c>
      <c r="K162" s="130">
        <f ca="1">IFERROR(IF((VLOOKUP($E162,'NEA Backsheet'!$D$5:$CB$183,K$9,FALSE))="","",(VLOOKUP($E162,'NEA Backsheet'!$D$5:$CB$183,K$9,FALSE))),"")</f>
        <v>4179.3141762527539</v>
      </c>
      <c r="L162" s="131">
        <f ca="1">IFERROR(IF((VLOOKUP($E162,'NEA Backsheet'!$D$5:$CB$183,L$9,FALSE))="","",(VLOOKUP($E162,'NEA Backsheet'!$D$5:$CB$183,L$9,FALSE))),"")</f>
        <v>4447.8143724157926</v>
      </c>
      <c r="M162" s="131">
        <f ca="1">IFERROR(IF((VLOOKUP($E162,'NEA Backsheet'!$D$5:$CB$183,M$9,FALSE))="","",(VLOOKUP($E162,'NEA Backsheet'!$D$5:$CB$183,M$9,FALSE))),"")</f>
        <v>4391.2324028850062</v>
      </c>
      <c r="N162" s="133">
        <f ca="1">IFERROR(IF((VLOOKUP($E162,'NEA Backsheet'!$D$5:$CB$183,N$9,FALSE))="","",(VLOOKUP($E162,'NEA Backsheet'!$D$5:$CB$183,N$9,FALSE))),"")</f>
        <v>4458.9596926410395</v>
      </c>
      <c r="O162" s="130">
        <f ca="1">IFERROR(IF((VLOOKUP($E162,'NEA Backsheet'!$D$5:$CB$183,O$9,FALSE))="","",(VLOOKUP($E162,'NEA Backsheet'!$D$5:$CB$183,O$9,FALSE))),"")</f>
        <v>6654.1295485027122</v>
      </c>
      <c r="P162" s="134">
        <f ca="1">IFERROR(IF((VLOOKUP($E162,'NEA Backsheet'!$D$5:$CB$183,P$9,FALSE))="","",(VLOOKUP($E162,'NEA Backsheet'!$D$5:$CB$183,P$9,FALSE))),"")</f>
        <v>6962.0568692786273</v>
      </c>
      <c r="Q162" s="131">
        <f ca="1">IFERROR(IF((VLOOKUP($E162,'NEA Backsheet'!$D$5:$CB$183,Q$9,FALSE))="","",(VLOOKUP($E162,'NEA Backsheet'!$D$5:$CB$183,Q$9,FALSE))),"")</f>
        <v>6957.1653699894659</v>
      </c>
      <c r="R162" s="133">
        <f ca="1">IFERROR(IF((VLOOKUP($E162,'NEA Backsheet'!$D$5:$CB$183,R$9,FALSE))="","",(VLOOKUP($E162,'NEA Backsheet'!$D$5:$CB$183,R$9,FALSE))),"")</f>
        <v>7171.6953994148607</v>
      </c>
    </row>
    <row r="163" spans="1:18" ht="15" customHeight="1" x14ac:dyDescent="0.3">
      <c r="A163" s="60">
        <v>150</v>
      </c>
      <c r="B163" s="101" t="str">
        <f ca="1">IFERROR(IF((VLOOKUP($E163,'Org List'!$AJ$10:$AL$188,3,FALSE))="","",(VLOOKUP($E163,'Org List'!$AJ$10:$AL$188,3,FALSE))),"")</f>
        <v>Midlands and East of England Commissioning Region</v>
      </c>
      <c r="C163" s="102" t="str">
        <f ca="1">IFERROR(IF((VLOOKUP($E163,'Org List'!$AO$10:$AQ$188,3,FALSE))="","",(VLOOKUP($E163,'Org List'!$AO$10:$AQ$188,3,FALSE))),"")</f>
        <v>West Midlands Region</v>
      </c>
      <c r="D163" s="123" t="str">
        <f ca="1">IFERROR(IF((VLOOKUP($E163,'Org List'!$AT$10:$AV$188,3,FALSE))="","",(VLOOKUP($E163,'Org List'!$AT$10:$AV$188,3,FALSE))),"")</f>
        <v>NHS England Midlands And East (North Midlands)</v>
      </c>
      <c r="E163" s="101" t="str">
        <f t="shared" ca="1" si="4"/>
        <v>E06000021</v>
      </c>
      <c r="F163" s="103" t="str">
        <f ca="1">IF(E163="","",VLOOKUP(E163,'Org List'!$J$9:$K$488,2,0))</f>
        <v>Stoke-on-Trent</v>
      </c>
      <c r="G163" s="130">
        <f ca="1">IFERROR(IF((VLOOKUP($E163,'NEA Backsheet'!$D$5:$CB$183,G$9,FALSE))="","",(VLOOKUP($E163,'NEA Backsheet'!$D$5:$CB$183,G$9,FALSE))),"")</f>
        <v>4091.1229436474846</v>
      </c>
      <c r="H163" s="131">
        <f ca="1">IFERROR(IF((VLOOKUP($E163,'NEA Backsheet'!$D$5:$CB$183,H$9,FALSE))="","",(VLOOKUP($E163,'NEA Backsheet'!$D$5:$CB$183,H$9,FALSE))),"")</f>
        <v>4062.3357549586663</v>
      </c>
      <c r="I163" s="131">
        <f ca="1">IFERROR(IF((VLOOKUP($E163,'NEA Backsheet'!$D$5:$CB$183,I$9,FALSE))="","",(VLOOKUP($E163,'NEA Backsheet'!$D$5:$CB$183,I$9,FALSE))),"")</f>
        <v>4269.3114716076725</v>
      </c>
      <c r="J163" s="132">
        <f ca="1">IFERROR(IF((VLOOKUP($E163,'NEA Backsheet'!$D$5:$CB$183,J$9,FALSE))="","",(VLOOKUP($E163,'NEA Backsheet'!$D$5:$CB$183,J$9,FALSE))),"")</f>
        <v>4789.8605733875474</v>
      </c>
      <c r="K163" s="130">
        <f ca="1">IFERROR(IF((VLOOKUP($E163,'NEA Backsheet'!$D$5:$CB$183,K$9,FALSE))="","",(VLOOKUP($E163,'NEA Backsheet'!$D$5:$CB$183,K$9,FALSE))),"")</f>
        <v>4756.6550219906021</v>
      </c>
      <c r="L163" s="131">
        <f ca="1">IFERROR(IF((VLOOKUP($E163,'NEA Backsheet'!$D$5:$CB$183,L$9,FALSE))="","",(VLOOKUP($E163,'NEA Backsheet'!$D$5:$CB$183,L$9,FALSE))),"")</f>
        <v>4950.7581522052478</v>
      </c>
      <c r="M163" s="131">
        <f ca="1">IFERROR(IF((VLOOKUP($E163,'NEA Backsheet'!$D$5:$CB$183,M$9,FALSE))="","",(VLOOKUP($E163,'NEA Backsheet'!$D$5:$CB$183,M$9,FALSE))),"")</f>
        <v>5202.1032491077995</v>
      </c>
      <c r="N163" s="133">
        <f ca="1">IFERROR(IF((VLOOKUP($E163,'NEA Backsheet'!$D$5:$CB$183,N$9,FALSE))="","",(VLOOKUP($E163,'NEA Backsheet'!$D$5:$CB$183,N$9,FALSE))),"")</f>
        <v>5189.3093801727491</v>
      </c>
      <c r="O163" s="130">
        <f ca="1">IFERROR(IF((VLOOKUP($E163,'NEA Backsheet'!$D$5:$CB$183,O$9,FALSE))="","",(VLOOKUP($E163,'NEA Backsheet'!$D$5:$CB$183,O$9,FALSE))),"")</f>
        <v>8847.7779656380862</v>
      </c>
      <c r="P163" s="134">
        <f ca="1">IFERROR(IF((VLOOKUP($E163,'NEA Backsheet'!$D$5:$CB$183,P$9,FALSE))="","",(VLOOKUP($E163,'NEA Backsheet'!$D$5:$CB$183,P$9,FALSE))),"")</f>
        <v>9013.093907163915</v>
      </c>
      <c r="Q163" s="131">
        <f ca="1">IFERROR(IF((VLOOKUP($E163,'NEA Backsheet'!$D$5:$CB$183,Q$9,FALSE))="","",(VLOOKUP($E163,'NEA Backsheet'!$D$5:$CB$183,Q$9,FALSE))),"")</f>
        <v>9471.414720715471</v>
      </c>
      <c r="R163" s="133">
        <f ca="1">IFERROR(IF((VLOOKUP($E163,'NEA Backsheet'!$D$5:$CB$183,R$9,FALSE))="","",(VLOOKUP($E163,'NEA Backsheet'!$D$5:$CB$183,R$9,FALSE))),"")</f>
        <v>9979.1699535602966</v>
      </c>
    </row>
    <row r="164" spans="1:18" ht="15" customHeight="1" x14ac:dyDescent="0.3">
      <c r="A164" s="60">
        <v>151</v>
      </c>
      <c r="B164" s="101" t="str">
        <f ca="1">IFERROR(IF((VLOOKUP($E164,'Org List'!$AJ$10:$AL$188,3,FALSE))="","",(VLOOKUP($E164,'Org List'!$AJ$10:$AL$188,3,FALSE))),"")</f>
        <v>Midlands and East of England Commissioning Region</v>
      </c>
      <c r="C164" s="102" t="str">
        <f ca="1">IFERROR(IF((VLOOKUP($E164,'Org List'!$AO$10:$AQ$188,3,FALSE))="","",(VLOOKUP($E164,'Org List'!$AO$10:$AQ$188,3,FALSE))),"")</f>
        <v>East Region</v>
      </c>
      <c r="D164" s="123" t="str">
        <f ca="1">IFERROR(IF((VLOOKUP($E164,'Org List'!$AT$10:$AV$188,3,FALSE))="","",(VLOOKUP($E164,'Org List'!$AT$10:$AV$188,3,FALSE))),"")</f>
        <v>NHS England Midlands And East (East)</v>
      </c>
      <c r="E164" s="101" t="str">
        <f t="shared" ca="1" si="4"/>
        <v>E10000029</v>
      </c>
      <c r="F164" s="103" t="str">
        <f ca="1">IF(E164="","",VLOOKUP(E164,'Org List'!$J$9:$K$488,2,0))</f>
        <v>Suffolk</v>
      </c>
      <c r="G164" s="130">
        <f ca="1">IFERROR(IF((VLOOKUP($E164,'NEA Backsheet'!$D$5:$CB$183,G$9,FALSE))="","",(VLOOKUP($E164,'NEA Backsheet'!$D$5:$CB$183,G$9,FALSE))),"")</f>
        <v>4672.1711646139283</v>
      </c>
      <c r="H164" s="131">
        <f ca="1">IFERROR(IF((VLOOKUP($E164,'NEA Backsheet'!$D$5:$CB$183,H$9,FALSE))="","",(VLOOKUP($E164,'NEA Backsheet'!$D$5:$CB$183,H$9,FALSE))),"")</f>
        <v>5009.8934904981979</v>
      </c>
      <c r="I164" s="131">
        <f ca="1">IFERROR(IF((VLOOKUP($E164,'NEA Backsheet'!$D$5:$CB$183,I$9,FALSE))="","",(VLOOKUP($E164,'NEA Backsheet'!$D$5:$CB$183,I$9,FALSE))),"")</f>
        <v>4693.9713183641425</v>
      </c>
      <c r="J164" s="132">
        <f ca="1">IFERROR(IF((VLOOKUP($E164,'NEA Backsheet'!$D$5:$CB$183,J$9,FALSE))="","",(VLOOKUP($E164,'NEA Backsheet'!$D$5:$CB$183,J$9,FALSE))),"")</f>
        <v>4611.1660409879514</v>
      </c>
      <c r="K164" s="130">
        <f ca="1">IFERROR(IF((VLOOKUP($E164,'NEA Backsheet'!$D$5:$CB$183,K$9,FALSE))="","",(VLOOKUP($E164,'NEA Backsheet'!$D$5:$CB$183,K$9,FALSE))),"")</f>
        <v>13635.894399628953</v>
      </c>
      <c r="L164" s="131">
        <f ca="1">IFERROR(IF((VLOOKUP($E164,'NEA Backsheet'!$D$5:$CB$183,L$9,FALSE))="","",(VLOOKUP($E164,'NEA Backsheet'!$D$5:$CB$183,L$9,FALSE))),"")</f>
        <v>14080.084501613303</v>
      </c>
      <c r="M164" s="131">
        <f ca="1">IFERROR(IF((VLOOKUP($E164,'NEA Backsheet'!$D$5:$CB$183,M$9,FALSE))="","",(VLOOKUP($E164,'NEA Backsheet'!$D$5:$CB$183,M$9,FALSE))),"")</f>
        <v>14654.847442395447</v>
      </c>
      <c r="N164" s="133">
        <f ca="1">IFERROR(IF((VLOOKUP($E164,'NEA Backsheet'!$D$5:$CB$183,N$9,FALSE))="","",(VLOOKUP($E164,'NEA Backsheet'!$D$5:$CB$183,N$9,FALSE))),"")</f>
        <v>14143.334817094128</v>
      </c>
      <c r="O164" s="130">
        <f ca="1">IFERROR(IF((VLOOKUP($E164,'NEA Backsheet'!$D$5:$CB$183,O$9,FALSE))="","",(VLOOKUP($E164,'NEA Backsheet'!$D$5:$CB$183,O$9,FALSE))),"")</f>
        <v>18308.065564242883</v>
      </c>
      <c r="P164" s="134">
        <f ca="1">IFERROR(IF((VLOOKUP($E164,'NEA Backsheet'!$D$5:$CB$183,P$9,FALSE))="","",(VLOOKUP($E164,'NEA Backsheet'!$D$5:$CB$183,P$9,FALSE))),"")</f>
        <v>19089.9779921115</v>
      </c>
      <c r="Q164" s="131">
        <f ca="1">IFERROR(IF((VLOOKUP($E164,'NEA Backsheet'!$D$5:$CB$183,Q$9,FALSE))="","",(VLOOKUP($E164,'NEA Backsheet'!$D$5:$CB$183,Q$9,FALSE))),"")</f>
        <v>19348.81876075959</v>
      </c>
      <c r="R164" s="133">
        <f ca="1">IFERROR(IF((VLOOKUP($E164,'NEA Backsheet'!$D$5:$CB$183,R$9,FALSE))="","",(VLOOKUP($E164,'NEA Backsheet'!$D$5:$CB$183,R$9,FALSE))),"")</f>
        <v>18754.50085808208</v>
      </c>
    </row>
    <row r="165" spans="1:18" ht="15" customHeight="1" x14ac:dyDescent="0.3">
      <c r="A165" s="60">
        <v>152</v>
      </c>
      <c r="B165" s="101" t="str">
        <f ca="1">IFERROR(IF((VLOOKUP($E165,'Org List'!$AJ$10:$AL$188,3,FALSE))="","",(VLOOKUP($E165,'Org List'!$AJ$10:$AL$188,3,FALSE))),"")</f>
        <v>North of England Commissioning Region</v>
      </c>
      <c r="C165" s="102" t="str">
        <f ca="1">IFERROR(IF((VLOOKUP($E165,'Org List'!$AO$10:$AQ$188,3,FALSE))="","",(VLOOKUP($E165,'Org List'!$AO$10:$AQ$188,3,FALSE))),"")</f>
        <v>North East Region</v>
      </c>
      <c r="D165" s="123" t="str">
        <f ca="1">IFERROR(IF((VLOOKUP($E165,'Org List'!$AT$10:$AV$188,3,FALSE))="","",(VLOOKUP($E165,'Org List'!$AT$10:$AV$188,3,FALSE))),"")</f>
        <v>NHS England North (Cumbria And North East)</v>
      </c>
      <c r="E165" s="101" t="str">
        <f t="shared" ca="1" si="4"/>
        <v>E08000024</v>
      </c>
      <c r="F165" s="103" t="str">
        <f ca="1">IF(E165="","",VLOOKUP(E165,'Org List'!$J$9:$K$488,2,0))</f>
        <v>Sunderland</v>
      </c>
      <c r="G165" s="130">
        <f ca="1">IFERROR(IF((VLOOKUP($E165,'NEA Backsheet'!$D$5:$CB$183,G$9,FALSE))="","",(VLOOKUP($E165,'NEA Backsheet'!$D$5:$CB$183,G$9,FALSE))),"")</f>
        <v>2288.7707942349984</v>
      </c>
      <c r="H165" s="131">
        <f ca="1">IFERROR(IF((VLOOKUP($E165,'NEA Backsheet'!$D$5:$CB$183,H$9,FALSE))="","",(VLOOKUP($E165,'NEA Backsheet'!$D$5:$CB$183,H$9,FALSE))),"")</f>
        <v>2525.2167857247732</v>
      </c>
      <c r="I165" s="131">
        <f ca="1">IFERROR(IF((VLOOKUP($E165,'NEA Backsheet'!$D$5:$CB$183,I$9,FALSE))="","",(VLOOKUP($E165,'NEA Backsheet'!$D$5:$CB$183,I$9,FALSE))),"")</f>
        <v>2395.5638713512849</v>
      </c>
      <c r="J165" s="132">
        <f ca="1">IFERROR(IF((VLOOKUP($E165,'NEA Backsheet'!$D$5:$CB$183,J$9,FALSE))="","",(VLOOKUP($E165,'NEA Backsheet'!$D$5:$CB$183,J$9,FALSE))),"")</f>
        <v>2544.990729565392</v>
      </c>
      <c r="K165" s="130">
        <f ca="1">IFERROR(IF((VLOOKUP($E165,'NEA Backsheet'!$D$5:$CB$183,K$9,FALSE))="","",(VLOOKUP($E165,'NEA Backsheet'!$D$5:$CB$183,K$9,FALSE))),"")</f>
        <v>5736.7486869400745</v>
      </c>
      <c r="L165" s="131">
        <f ca="1">IFERROR(IF((VLOOKUP($E165,'NEA Backsheet'!$D$5:$CB$183,L$9,FALSE))="","",(VLOOKUP($E165,'NEA Backsheet'!$D$5:$CB$183,L$9,FALSE))),"")</f>
        <v>6286.6822918918515</v>
      </c>
      <c r="M165" s="131">
        <f ca="1">IFERROR(IF((VLOOKUP($E165,'NEA Backsheet'!$D$5:$CB$183,M$9,FALSE))="","",(VLOOKUP($E165,'NEA Backsheet'!$D$5:$CB$183,M$9,FALSE))),"")</f>
        <v>6329.7062770773791</v>
      </c>
      <c r="N165" s="133">
        <f ca="1">IFERROR(IF((VLOOKUP($E165,'NEA Backsheet'!$D$5:$CB$183,N$9,FALSE))="","",(VLOOKUP($E165,'NEA Backsheet'!$D$5:$CB$183,N$9,FALSE))),"")</f>
        <v>6218.4445964955521</v>
      </c>
      <c r="O165" s="130">
        <f ca="1">IFERROR(IF((VLOOKUP($E165,'NEA Backsheet'!$D$5:$CB$183,O$9,FALSE))="","",(VLOOKUP($E165,'NEA Backsheet'!$D$5:$CB$183,O$9,FALSE))),"")</f>
        <v>8025.5194811750735</v>
      </c>
      <c r="P165" s="134">
        <f ca="1">IFERROR(IF((VLOOKUP($E165,'NEA Backsheet'!$D$5:$CB$183,P$9,FALSE))="","",(VLOOKUP($E165,'NEA Backsheet'!$D$5:$CB$183,P$9,FALSE))),"")</f>
        <v>8811.8990776166247</v>
      </c>
      <c r="Q165" s="131">
        <f ca="1">IFERROR(IF((VLOOKUP($E165,'NEA Backsheet'!$D$5:$CB$183,Q$9,FALSE))="","",(VLOOKUP($E165,'NEA Backsheet'!$D$5:$CB$183,Q$9,FALSE))),"")</f>
        <v>8725.2701484286645</v>
      </c>
      <c r="R165" s="133">
        <f ca="1">IFERROR(IF((VLOOKUP($E165,'NEA Backsheet'!$D$5:$CB$183,R$9,FALSE))="","",(VLOOKUP($E165,'NEA Backsheet'!$D$5:$CB$183,R$9,FALSE))),"")</f>
        <v>8763.4353260609441</v>
      </c>
    </row>
    <row r="166" spans="1:18" ht="15" customHeight="1" x14ac:dyDescent="0.3">
      <c r="A166" s="60">
        <v>153</v>
      </c>
      <c r="B166" s="101" t="str">
        <f ca="1">IFERROR(IF((VLOOKUP($E166,'Org List'!$AJ$10:$AL$188,3,FALSE))="","",(VLOOKUP($E166,'Org List'!$AJ$10:$AL$188,3,FALSE))),"")</f>
        <v>South East England Commissioning Region</v>
      </c>
      <c r="C166" s="102" t="str">
        <f ca="1">IFERROR(IF((VLOOKUP($E166,'Org List'!$AO$10:$AQ$188,3,FALSE))="","",(VLOOKUP($E166,'Org List'!$AO$10:$AQ$188,3,FALSE))),"")</f>
        <v>South East Region</v>
      </c>
      <c r="D166" s="123" t="str">
        <f ca="1">IFERROR(IF((VLOOKUP($E166,'Org List'!$AT$10:$AV$188,3,FALSE))="","",(VLOOKUP($E166,'Org List'!$AT$10:$AV$188,3,FALSE))),"")</f>
        <v>NHS England South East (Kent, Surrey and Sussex)</v>
      </c>
      <c r="E166" s="101" t="str">
        <f t="shared" ca="1" si="4"/>
        <v>E10000030</v>
      </c>
      <c r="F166" s="103" t="str">
        <f ca="1">IF(E166="","",VLOOKUP(E166,'Org List'!$J$9:$K$488,2,0))</f>
        <v>Surrey</v>
      </c>
      <c r="G166" s="130">
        <f ca="1">IFERROR(IF((VLOOKUP($E166,'NEA Backsheet'!$D$5:$CB$183,G$9,FALSE))="","",(VLOOKUP($E166,'NEA Backsheet'!$D$5:$CB$183,G$9,FALSE))),"")</f>
        <v>8668.3404691406249</v>
      </c>
      <c r="H166" s="131">
        <f ca="1">IFERROR(IF((VLOOKUP($E166,'NEA Backsheet'!$D$5:$CB$183,H$9,FALSE))="","",(VLOOKUP($E166,'NEA Backsheet'!$D$5:$CB$183,H$9,FALSE))),"")</f>
        <v>9090.638689046873</v>
      </c>
      <c r="I166" s="131">
        <f ca="1">IFERROR(IF((VLOOKUP($E166,'NEA Backsheet'!$D$5:$CB$183,I$9,FALSE))="","",(VLOOKUP($E166,'NEA Backsheet'!$D$5:$CB$183,I$9,FALSE))),"")</f>
        <v>8902.0747779091489</v>
      </c>
      <c r="J166" s="132">
        <f ca="1">IFERROR(IF((VLOOKUP($E166,'NEA Backsheet'!$D$5:$CB$183,J$9,FALSE))="","",(VLOOKUP($E166,'NEA Backsheet'!$D$5:$CB$183,J$9,FALSE))),"")</f>
        <v>9101.393977248199</v>
      </c>
      <c r="K166" s="130">
        <f ca="1">IFERROR(IF((VLOOKUP($E166,'NEA Backsheet'!$D$5:$CB$183,K$9,FALSE))="","",(VLOOKUP($E166,'NEA Backsheet'!$D$5:$CB$183,K$9,FALSE))),"")</f>
        <v>19625.380330375749</v>
      </c>
      <c r="L166" s="131">
        <f ca="1">IFERROR(IF((VLOOKUP($E166,'NEA Backsheet'!$D$5:$CB$183,L$9,FALSE))="","",(VLOOKUP($E166,'NEA Backsheet'!$D$5:$CB$183,L$9,FALSE))),"")</f>
        <v>20351.903060514047</v>
      </c>
      <c r="M166" s="131">
        <f ca="1">IFERROR(IF((VLOOKUP($E166,'NEA Backsheet'!$D$5:$CB$183,M$9,FALSE))="","",(VLOOKUP($E166,'NEA Backsheet'!$D$5:$CB$183,M$9,FALSE))),"")</f>
        <v>20330.903686473583</v>
      </c>
      <c r="N166" s="133">
        <f ca="1">IFERROR(IF((VLOOKUP($E166,'NEA Backsheet'!$D$5:$CB$183,N$9,FALSE))="","",(VLOOKUP($E166,'NEA Backsheet'!$D$5:$CB$183,N$9,FALSE))),"")</f>
        <v>19355.494302688909</v>
      </c>
      <c r="O166" s="130">
        <f ca="1">IFERROR(IF((VLOOKUP($E166,'NEA Backsheet'!$D$5:$CB$183,O$9,FALSE))="","",(VLOOKUP($E166,'NEA Backsheet'!$D$5:$CB$183,O$9,FALSE))),"")</f>
        <v>28293.720799516374</v>
      </c>
      <c r="P166" s="134">
        <f ca="1">IFERROR(IF((VLOOKUP($E166,'NEA Backsheet'!$D$5:$CB$183,P$9,FALSE))="","",(VLOOKUP($E166,'NEA Backsheet'!$D$5:$CB$183,P$9,FALSE))),"")</f>
        <v>29442.541749560922</v>
      </c>
      <c r="Q166" s="131">
        <f ca="1">IFERROR(IF((VLOOKUP($E166,'NEA Backsheet'!$D$5:$CB$183,Q$9,FALSE))="","",(VLOOKUP($E166,'NEA Backsheet'!$D$5:$CB$183,Q$9,FALSE))),"")</f>
        <v>29232.97846438273</v>
      </c>
      <c r="R166" s="133">
        <f ca="1">IFERROR(IF((VLOOKUP($E166,'NEA Backsheet'!$D$5:$CB$183,R$9,FALSE))="","",(VLOOKUP($E166,'NEA Backsheet'!$D$5:$CB$183,R$9,FALSE))),"")</f>
        <v>28456.888279937106</v>
      </c>
    </row>
    <row r="167" spans="1:18" ht="15" customHeight="1" x14ac:dyDescent="0.3">
      <c r="A167" s="60">
        <v>154</v>
      </c>
      <c r="B167" s="101" t="str">
        <f ca="1">IFERROR(IF((VLOOKUP($E167,'Org List'!$AJ$10:$AL$188,3,FALSE))="","",(VLOOKUP($E167,'Org List'!$AJ$10:$AL$188,3,FALSE))),"")</f>
        <v>London Commissioning Region</v>
      </c>
      <c r="C167" s="102" t="str">
        <f ca="1">IFERROR(IF((VLOOKUP($E167,'Org List'!$AO$10:$AQ$188,3,FALSE))="","",(VLOOKUP($E167,'Org List'!$AO$10:$AQ$188,3,FALSE))),"")</f>
        <v>London Region</v>
      </c>
      <c r="D167" s="123" t="str">
        <f ca="1">IFERROR(IF((VLOOKUP($E167,'Org List'!$AT$10:$AV$188,3,FALSE))="","",(VLOOKUP($E167,'Org List'!$AT$10:$AV$188,3,FALSE))),"")</f>
        <v>NHS England London</v>
      </c>
      <c r="E167" s="101" t="str">
        <f t="shared" ca="1" si="4"/>
        <v>E09000029</v>
      </c>
      <c r="F167" s="103" t="str">
        <f ca="1">IF(E167="","",VLOOKUP(E167,'Org List'!$J$9:$K$488,2,0))</f>
        <v>Sutton</v>
      </c>
      <c r="G167" s="130">
        <f ca="1">IFERROR(IF((VLOOKUP($E167,'NEA Backsheet'!$D$5:$CB$183,G$9,FALSE))="","",(VLOOKUP($E167,'NEA Backsheet'!$D$5:$CB$183,G$9,FALSE))),"")</f>
        <v>2313.6153428643988</v>
      </c>
      <c r="H167" s="131">
        <f ca="1">IFERROR(IF((VLOOKUP($E167,'NEA Backsheet'!$D$5:$CB$183,H$9,FALSE))="","",(VLOOKUP($E167,'NEA Backsheet'!$D$5:$CB$183,H$9,FALSE))),"")</f>
        <v>2203.0254582507896</v>
      </c>
      <c r="I167" s="131">
        <f ca="1">IFERROR(IF((VLOOKUP($E167,'NEA Backsheet'!$D$5:$CB$183,I$9,FALSE))="","",(VLOOKUP($E167,'NEA Backsheet'!$D$5:$CB$183,I$9,FALSE))),"")</f>
        <v>2057.372116222904</v>
      </c>
      <c r="J167" s="132">
        <f ca="1">IFERROR(IF((VLOOKUP($E167,'NEA Backsheet'!$D$5:$CB$183,J$9,FALSE))="","",(VLOOKUP($E167,'NEA Backsheet'!$D$5:$CB$183,J$9,FALSE))),"")</f>
        <v>2134.6311732222334</v>
      </c>
      <c r="K167" s="130">
        <f ca="1">IFERROR(IF((VLOOKUP($E167,'NEA Backsheet'!$D$5:$CB$183,K$9,FALSE))="","",(VLOOKUP($E167,'NEA Backsheet'!$D$5:$CB$183,K$9,FALSE))),"")</f>
        <v>3450.4899866635201</v>
      </c>
      <c r="L167" s="131">
        <f ca="1">IFERROR(IF((VLOOKUP($E167,'NEA Backsheet'!$D$5:$CB$183,L$9,FALSE))="","",(VLOOKUP($E167,'NEA Backsheet'!$D$5:$CB$183,L$9,FALSE))),"")</f>
        <v>3662.4837599779644</v>
      </c>
      <c r="M167" s="131">
        <f ca="1">IFERROR(IF((VLOOKUP($E167,'NEA Backsheet'!$D$5:$CB$183,M$9,FALSE))="","",(VLOOKUP($E167,'NEA Backsheet'!$D$5:$CB$183,M$9,FALSE))),"")</f>
        <v>3775.8262488322125</v>
      </c>
      <c r="N167" s="133">
        <f ca="1">IFERROR(IF((VLOOKUP($E167,'NEA Backsheet'!$D$5:$CB$183,N$9,FALSE))="","",(VLOOKUP($E167,'NEA Backsheet'!$D$5:$CB$183,N$9,FALSE))),"")</f>
        <v>3590.4343663644963</v>
      </c>
      <c r="O167" s="130">
        <f ca="1">IFERROR(IF((VLOOKUP($E167,'NEA Backsheet'!$D$5:$CB$183,O$9,FALSE))="","",(VLOOKUP($E167,'NEA Backsheet'!$D$5:$CB$183,O$9,FALSE))),"")</f>
        <v>5764.1053295279189</v>
      </c>
      <c r="P167" s="134">
        <f ca="1">IFERROR(IF((VLOOKUP($E167,'NEA Backsheet'!$D$5:$CB$183,P$9,FALSE))="","",(VLOOKUP($E167,'NEA Backsheet'!$D$5:$CB$183,P$9,FALSE))),"")</f>
        <v>5865.5092182287535</v>
      </c>
      <c r="Q167" s="131">
        <f ca="1">IFERROR(IF((VLOOKUP($E167,'NEA Backsheet'!$D$5:$CB$183,Q$9,FALSE))="","",(VLOOKUP($E167,'NEA Backsheet'!$D$5:$CB$183,Q$9,FALSE))),"")</f>
        <v>5833.1983650551165</v>
      </c>
      <c r="R167" s="133">
        <f ca="1">IFERROR(IF((VLOOKUP($E167,'NEA Backsheet'!$D$5:$CB$183,R$9,FALSE))="","",(VLOOKUP($E167,'NEA Backsheet'!$D$5:$CB$183,R$9,FALSE))),"")</f>
        <v>5725.0655395867298</v>
      </c>
    </row>
    <row r="168" spans="1:18" ht="15" customHeight="1" x14ac:dyDescent="0.3">
      <c r="A168" s="60">
        <v>155</v>
      </c>
      <c r="B168" s="101" t="str">
        <f ca="1">IFERROR(IF((VLOOKUP($E168,'Org List'!$AJ$10:$AL$188,3,FALSE))="","",(VLOOKUP($E168,'Org List'!$AJ$10:$AL$188,3,FALSE))),"")</f>
        <v>South West England Commissioning Region</v>
      </c>
      <c r="C168" s="102" t="str">
        <f ca="1">IFERROR(IF((VLOOKUP($E168,'Org List'!$AO$10:$AQ$188,3,FALSE))="","",(VLOOKUP($E168,'Org List'!$AO$10:$AQ$188,3,FALSE))),"")</f>
        <v>South West Region</v>
      </c>
      <c r="D168" s="123" t="str">
        <f ca="1">IFERROR(IF((VLOOKUP($E168,'Org List'!$AT$10:$AV$188,3,FALSE))="","",(VLOOKUP($E168,'Org List'!$AT$10:$AV$188,3,FALSE))),"")</f>
        <v>NHS England South West (South West North)</v>
      </c>
      <c r="E168" s="101" t="str">
        <f t="shared" ca="1" si="4"/>
        <v>E06000030</v>
      </c>
      <c r="F168" s="103" t="str">
        <f ca="1">IF(E168="","",VLOOKUP(E168,'Org List'!$J$9:$K$488,2,0))</f>
        <v>Swindon</v>
      </c>
      <c r="G168" s="130">
        <f ca="1">IFERROR(IF((VLOOKUP($E168,'NEA Backsheet'!$D$5:$CB$183,G$9,FALSE))="","",(VLOOKUP($E168,'NEA Backsheet'!$D$5:$CB$183,G$9,FALSE))),"")</f>
        <v>2343.3858067508545</v>
      </c>
      <c r="H168" s="131">
        <f ca="1">IFERROR(IF((VLOOKUP($E168,'NEA Backsheet'!$D$5:$CB$183,H$9,FALSE))="","",(VLOOKUP($E168,'NEA Backsheet'!$D$5:$CB$183,H$9,FALSE))),"")</f>
        <v>2750.8486109695241</v>
      </c>
      <c r="I168" s="131">
        <f ca="1">IFERROR(IF((VLOOKUP($E168,'NEA Backsheet'!$D$5:$CB$183,I$9,FALSE))="","",(VLOOKUP($E168,'NEA Backsheet'!$D$5:$CB$183,I$9,FALSE))),"")</f>
        <v>2940.1949654452919</v>
      </c>
      <c r="J168" s="132">
        <f ca="1">IFERROR(IF((VLOOKUP($E168,'NEA Backsheet'!$D$5:$CB$183,J$9,FALSE))="","",(VLOOKUP($E168,'NEA Backsheet'!$D$5:$CB$183,J$9,FALSE))),"")</f>
        <v>3050.7035060042836</v>
      </c>
      <c r="K168" s="130">
        <f ca="1">IFERROR(IF((VLOOKUP($E168,'NEA Backsheet'!$D$5:$CB$183,K$9,FALSE))="","",(VLOOKUP($E168,'NEA Backsheet'!$D$5:$CB$183,K$9,FALSE))),"")</f>
        <v>4215.0301213584107</v>
      </c>
      <c r="L168" s="131">
        <f ca="1">IFERROR(IF((VLOOKUP($E168,'NEA Backsheet'!$D$5:$CB$183,L$9,FALSE))="","",(VLOOKUP($E168,'NEA Backsheet'!$D$5:$CB$183,L$9,FALSE))),"")</f>
        <v>4279.9417192743813</v>
      </c>
      <c r="M168" s="131">
        <f ca="1">IFERROR(IF((VLOOKUP($E168,'NEA Backsheet'!$D$5:$CB$183,M$9,FALSE))="","",(VLOOKUP($E168,'NEA Backsheet'!$D$5:$CB$183,M$9,FALSE))),"")</f>
        <v>4328.5668012770893</v>
      </c>
      <c r="N168" s="133">
        <f ca="1">IFERROR(IF((VLOOKUP($E168,'NEA Backsheet'!$D$5:$CB$183,N$9,FALSE))="","",(VLOOKUP($E168,'NEA Backsheet'!$D$5:$CB$183,N$9,FALSE))),"")</f>
        <v>4351.3507544954336</v>
      </c>
      <c r="O168" s="130">
        <f ca="1">IFERROR(IF((VLOOKUP($E168,'NEA Backsheet'!$D$5:$CB$183,O$9,FALSE))="","",(VLOOKUP($E168,'NEA Backsheet'!$D$5:$CB$183,O$9,FALSE))),"")</f>
        <v>6558.4159281092652</v>
      </c>
      <c r="P168" s="134">
        <f ca="1">IFERROR(IF((VLOOKUP($E168,'NEA Backsheet'!$D$5:$CB$183,P$9,FALSE))="","",(VLOOKUP($E168,'NEA Backsheet'!$D$5:$CB$183,P$9,FALSE))),"")</f>
        <v>7030.7903302439054</v>
      </c>
      <c r="Q168" s="131">
        <f ca="1">IFERROR(IF((VLOOKUP($E168,'NEA Backsheet'!$D$5:$CB$183,Q$9,FALSE))="","",(VLOOKUP($E168,'NEA Backsheet'!$D$5:$CB$183,Q$9,FALSE))),"")</f>
        <v>7268.7617667223813</v>
      </c>
      <c r="R168" s="133">
        <f ca="1">IFERROR(IF((VLOOKUP($E168,'NEA Backsheet'!$D$5:$CB$183,R$9,FALSE))="","",(VLOOKUP($E168,'NEA Backsheet'!$D$5:$CB$183,R$9,FALSE))),"")</f>
        <v>7402.0542604997172</v>
      </c>
    </row>
    <row r="169" spans="1:18" ht="15" customHeight="1" x14ac:dyDescent="0.3">
      <c r="A169" s="60">
        <v>156</v>
      </c>
      <c r="B169" s="101" t="str">
        <f ca="1">IFERROR(IF((VLOOKUP($E169,'Org List'!$AJ$10:$AL$188,3,FALSE))="","",(VLOOKUP($E169,'Org List'!$AJ$10:$AL$188,3,FALSE))),"")</f>
        <v>North of England Commissioning Region</v>
      </c>
      <c r="C169" s="102" t="str">
        <f ca="1">IFERROR(IF((VLOOKUP($E169,'Org List'!$AO$10:$AQ$188,3,FALSE))="","",(VLOOKUP($E169,'Org List'!$AO$10:$AQ$188,3,FALSE))),"")</f>
        <v>North West Region</v>
      </c>
      <c r="D169" s="123" t="str">
        <f ca="1">IFERROR(IF((VLOOKUP($E169,'Org List'!$AT$10:$AV$188,3,FALSE))="","",(VLOOKUP($E169,'Org List'!$AT$10:$AV$188,3,FALSE))),"")</f>
        <v>NHS England North (Greater Manchester)</v>
      </c>
      <c r="E169" s="101" t="str">
        <f t="shared" ca="1" si="4"/>
        <v>E08000008</v>
      </c>
      <c r="F169" s="103" t="str">
        <f ca="1">IF(E169="","",VLOOKUP(E169,'Org List'!$J$9:$K$488,2,0))</f>
        <v>Tameside</v>
      </c>
      <c r="G169" s="130">
        <f ca="1">IFERROR(IF((VLOOKUP($E169,'NEA Backsheet'!$D$5:$CB$183,G$9,FALSE))="","",(VLOOKUP($E169,'NEA Backsheet'!$D$5:$CB$183,G$9,FALSE))),"")</f>
        <v>2129.5647591324982</v>
      </c>
      <c r="H169" s="131">
        <f ca="1">IFERROR(IF((VLOOKUP($E169,'NEA Backsheet'!$D$5:$CB$183,H$9,FALSE))="","",(VLOOKUP($E169,'NEA Backsheet'!$D$5:$CB$183,H$9,FALSE))),"")</f>
        <v>2288.2498804068578</v>
      </c>
      <c r="I169" s="131">
        <f ca="1">IFERROR(IF((VLOOKUP($E169,'NEA Backsheet'!$D$5:$CB$183,I$9,FALSE))="","",(VLOOKUP($E169,'NEA Backsheet'!$D$5:$CB$183,I$9,FALSE))),"")</f>
        <v>2238.2627594716705</v>
      </c>
      <c r="J169" s="132">
        <f ca="1">IFERROR(IF((VLOOKUP($E169,'NEA Backsheet'!$D$5:$CB$183,J$9,FALSE))="","",(VLOOKUP($E169,'NEA Backsheet'!$D$5:$CB$183,J$9,FALSE))),"")</f>
        <v>2577.2930061197872</v>
      </c>
      <c r="K169" s="130">
        <f ca="1">IFERROR(IF((VLOOKUP($E169,'NEA Backsheet'!$D$5:$CB$183,K$9,FALSE))="","",(VLOOKUP($E169,'NEA Backsheet'!$D$5:$CB$183,K$9,FALSE))),"")</f>
        <v>4700.3579741863778</v>
      </c>
      <c r="L169" s="131">
        <f ca="1">IFERROR(IF((VLOOKUP($E169,'NEA Backsheet'!$D$5:$CB$183,L$9,FALSE))="","",(VLOOKUP($E169,'NEA Backsheet'!$D$5:$CB$183,L$9,FALSE))),"")</f>
        <v>4959.5132169812759</v>
      </c>
      <c r="M169" s="131">
        <f ca="1">IFERROR(IF((VLOOKUP($E169,'NEA Backsheet'!$D$5:$CB$183,M$9,FALSE))="","",(VLOOKUP($E169,'NEA Backsheet'!$D$5:$CB$183,M$9,FALSE))),"")</f>
        <v>4830.6020840578576</v>
      </c>
      <c r="N169" s="133">
        <f ca="1">IFERROR(IF((VLOOKUP($E169,'NEA Backsheet'!$D$5:$CB$183,N$9,FALSE))="","",(VLOOKUP($E169,'NEA Backsheet'!$D$5:$CB$183,N$9,FALSE))),"")</f>
        <v>4926.4600747137938</v>
      </c>
      <c r="O169" s="130">
        <f ca="1">IFERROR(IF((VLOOKUP($E169,'NEA Backsheet'!$D$5:$CB$183,O$9,FALSE))="","",(VLOOKUP($E169,'NEA Backsheet'!$D$5:$CB$183,O$9,FALSE))),"")</f>
        <v>6829.9227333188755</v>
      </c>
      <c r="P169" s="134">
        <f ca="1">IFERROR(IF((VLOOKUP($E169,'NEA Backsheet'!$D$5:$CB$183,P$9,FALSE))="","",(VLOOKUP($E169,'NEA Backsheet'!$D$5:$CB$183,P$9,FALSE))),"")</f>
        <v>7247.7630973881332</v>
      </c>
      <c r="Q169" s="131">
        <f ca="1">IFERROR(IF((VLOOKUP($E169,'NEA Backsheet'!$D$5:$CB$183,Q$9,FALSE))="","",(VLOOKUP($E169,'NEA Backsheet'!$D$5:$CB$183,Q$9,FALSE))),"")</f>
        <v>7068.8648435295281</v>
      </c>
      <c r="R169" s="133">
        <f ca="1">IFERROR(IF((VLOOKUP($E169,'NEA Backsheet'!$D$5:$CB$183,R$9,FALSE))="","",(VLOOKUP($E169,'NEA Backsheet'!$D$5:$CB$183,R$9,FALSE))),"")</f>
        <v>7503.7530808335814</v>
      </c>
    </row>
    <row r="170" spans="1:18" ht="15" customHeight="1" x14ac:dyDescent="0.3">
      <c r="A170" s="60">
        <v>157</v>
      </c>
      <c r="B170" s="101" t="str">
        <f ca="1">IFERROR(IF((VLOOKUP($E170,'Org List'!$AJ$10:$AL$188,3,FALSE))="","",(VLOOKUP($E170,'Org List'!$AJ$10:$AL$188,3,FALSE))),"")</f>
        <v>Midlands and East of England Commissioning Region</v>
      </c>
      <c r="C170" s="102" t="str">
        <f ca="1">IFERROR(IF((VLOOKUP($E170,'Org List'!$AO$10:$AQ$188,3,FALSE))="","",(VLOOKUP($E170,'Org List'!$AO$10:$AQ$188,3,FALSE))),"")</f>
        <v>West Midlands Region</v>
      </c>
      <c r="D170" s="123" t="str">
        <f ca="1">IFERROR(IF((VLOOKUP($E170,'Org List'!$AT$10:$AV$188,3,FALSE))="","",(VLOOKUP($E170,'Org List'!$AT$10:$AV$188,3,FALSE))),"")</f>
        <v>NHS England Midlands And East (North Midlands)</v>
      </c>
      <c r="E170" s="101" t="str">
        <f t="shared" ca="1" si="4"/>
        <v>E06000020</v>
      </c>
      <c r="F170" s="103" t="str">
        <f ca="1">IF(E170="","",VLOOKUP(E170,'Org List'!$J$9:$K$488,2,0))</f>
        <v>Telford and Wrekin</v>
      </c>
      <c r="G170" s="130">
        <f ca="1">IFERROR(IF((VLOOKUP($E170,'NEA Backsheet'!$D$5:$CB$183,G$9,FALSE))="","",(VLOOKUP($E170,'NEA Backsheet'!$D$5:$CB$183,G$9,FALSE))),"")</f>
        <v>1337.1535479566492</v>
      </c>
      <c r="H170" s="131">
        <f ca="1">IFERROR(IF((VLOOKUP($E170,'NEA Backsheet'!$D$5:$CB$183,H$9,FALSE))="","",(VLOOKUP($E170,'NEA Backsheet'!$D$5:$CB$183,H$9,FALSE))),"")</f>
        <v>1458.9984958249181</v>
      </c>
      <c r="I170" s="131">
        <f ca="1">IFERROR(IF((VLOOKUP($E170,'NEA Backsheet'!$D$5:$CB$183,I$9,FALSE))="","",(VLOOKUP($E170,'NEA Backsheet'!$D$5:$CB$183,I$9,FALSE))),"")</f>
        <v>1495.7536312447803</v>
      </c>
      <c r="J170" s="132">
        <f ca="1">IFERROR(IF((VLOOKUP($E170,'NEA Backsheet'!$D$5:$CB$183,J$9,FALSE))="","",(VLOOKUP($E170,'NEA Backsheet'!$D$5:$CB$183,J$9,FALSE))),"")</f>
        <v>1843.6607956201387</v>
      </c>
      <c r="K170" s="130">
        <f ca="1">IFERROR(IF((VLOOKUP($E170,'NEA Backsheet'!$D$5:$CB$183,K$9,FALSE))="","",(VLOOKUP($E170,'NEA Backsheet'!$D$5:$CB$183,K$9,FALSE))),"")</f>
        <v>3337.4922580631301</v>
      </c>
      <c r="L170" s="131">
        <f ca="1">IFERROR(IF((VLOOKUP($E170,'NEA Backsheet'!$D$5:$CB$183,L$9,FALSE))="","",(VLOOKUP($E170,'NEA Backsheet'!$D$5:$CB$183,L$9,FALSE))),"")</f>
        <v>3572.9057065921652</v>
      </c>
      <c r="M170" s="131">
        <f ca="1">IFERROR(IF((VLOOKUP($E170,'NEA Backsheet'!$D$5:$CB$183,M$9,FALSE))="","",(VLOOKUP($E170,'NEA Backsheet'!$D$5:$CB$183,M$9,FALSE))),"")</f>
        <v>3642.5332879787547</v>
      </c>
      <c r="N170" s="133">
        <f ca="1">IFERROR(IF((VLOOKUP($E170,'NEA Backsheet'!$D$5:$CB$183,N$9,FALSE))="","",(VLOOKUP($E170,'NEA Backsheet'!$D$5:$CB$183,N$9,FALSE))),"")</f>
        <v>3654.4989164752578</v>
      </c>
      <c r="O170" s="130">
        <f ca="1">IFERROR(IF((VLOOKUP($E170,'NEA Backsheet'!$D$5:$CB$183,O$9,FALSE))="","",(VLOOKUP($E170,'NEA Backsheet'!$D$5:$CB$183,O$9,FALSE))),"")</f>
        <v>4674.6458060197792</v>
      </c>
      <c r="P170" s="134">
        <f ca="1">IFERROR(IF((VLOOKUP($E170,'NEA Backsheet'!$D$5:$CB$183,P$9,FALSE))="","",(VLOOKUP($E170,'NEA Backsheet'!$D$5:$CB$183,P$9,FALSE))),"")</f>
        <v>5031.9042024170831</v>
      </c>
      <c r="Q170" s="131">
        <f ca="1">IFERROR(IF((VLOOKUP($E170,'NEA Backsheet'!$D$5:$CB$183,Q$9,FALSE))="","",(VLOOKUP($E170,'NEA Backsheet'!$D$5:$CB$183,Q$9,FALSE))),"")</f>
        <v>5138.2869192235348</v>
      </c>
      <c r="R170" s="133">
        <f ca="1">IFERROR(IF((VLOOKUP($E170,'NEA Backsheet'!$D$5:$CB$183,R$9,FALSE))="","",(VLOOKUP($E170,'NEA Backsheet'!$D$5:$CB$183,R$9,FALSE))),"")</f>
        <v>5498.1597120953966</v>
      </c>
    </row>
    <row r="171" spans="1:18" ht="15" customHeight="1" x14ac:dyDescent="0.3">
      <c r="A171" s="60">
        <v>158</v>
      </c>
      <c r="B171" s="101" t="str">
        <f ca="1">IFERROR(IF((VLOOKUP($E171,'Org List'!$AJ$10:$AL$188,3,FALSE))="","",(VLOOKUP($E171,'Org List'!$AJ$10:$AL$188,3,FALSE))),"")</f>
        <v>Midlands and East of England Commissioning Region</v>
      </c>
      <c r="C171" s="102" t="str">
        <f ca="1">IFERROR(IF((VLOOKUP($E171,'Org List'!$AO$10:$AQ$188,3,FALSE))="","",(VLOOKUP($E171,'Org List'!$AO$10:$AQ$188,3,FALSE))),"")</f>
        <v>East Region</v>
      </c>
      <c r="D171" s="123" t="str">
        <f ca="1">IFERROR(IF((VLOOKUP($E171,'Org List'!$AT$10:$AV$188,3,FALSE))="","",(VLOOKUP($E171,'Org List'!$AT$10:$AV$188,3,FALSE))),"")</f>
        <v>NHS England Midlands And East (East)</v>
      </c>
      <c r="E171" s="101" t="str">
        <f t="shared" ca="1" si="4"/>
        <v>E06000034</v>
      </c>
      <c r="F171" s="103" t="str">
        <f ca="1">IF(E171="","",VLOOKUP(E171,'Org List'!$J$9:$K$488,2,0))</f>
        <v>Thurrock</v>
      </c>
      <c r="G171" s="130">
        <f ca="1">IFERROR(IF((VLOOKUP($E171,'NEA Backsheet'!$D$5:$CB$183,G$9,FALSE))="","",(VLOOKUP($E171,'NEA Backsheet'!$D$5:$CB$183,G$9,FALSE))),"")</f>
        <v>1365.538870093523</v>
      </c>
      <c r="H171" s="131">
        <f ca="1">IFERROR(IF((VLOOKUP($E171,'NEA Backsheet'!$D$5:$CB$183,H$9,FALSE))="","",(VLOOKUP($E171,'NEA Backsheet'!$D$5:$CB$183,H$9,FALSE))),"")</f>
        <v>1503.7277254530272</v>
      </c>
      <c r="I171" s="131">
        <f ca="1">IFERROR(IF((VLOOKUP($E171,'NEA Backsheet'!$D$5:$CB$183,I$9,FALSE))="","",(VLOOKUP($E171,'NEA Backsheet'!$D$5:$CB$183,I$9,FALSE))),"")</f>
        <v>1715.1199341551082</v>
      </c>
      <c r="J171" s="132">
        <f ca="1">IFERROR(IF((VLOOKUP($E171,'NEA Backsheet'!$D$5:$CB$183,J$9,FALSE))="","",(VLOOKUP($E171,'NEA Backsheet'!$D$5:$CB$183,J$9,FALSE))),"")</f>
        <v>2150.1115107401297</v>
      </c>
      <c r="K171" s="130">
        <f ca="1">IFERROR(IF((VLOOKUP($E171,'NEA Backsheet'!$D$5:$CB$183,K$9,FALSE))="","",(VLOOKUP($E171,'NEA Backsheet'!$D$5:$CB$183,K$9,FALSE))),"")</f>
        <v>2829.6184328075287</v>
      </c>
      <c r="L171" s="131">
        <f ca="1">IFERROR(IF((VLOOKUP($E171,'NEA Backsheet'!$D$5:$CB$183,L$9,FALSE))="","",(VLOOKUP($E171,'NEA Backsheet'!$D$5:$CB$183,L$9,FALSE))),"")</f>
        <v>2821.3405163243465</v>
      </c>
      <c r="M171" s="131">
        <f ca="1">IFERROR(IF((VLOOKUP($E171,'NEA Backsheet'!$D$5:$CB$183,M$9,FALSE))="","",(VLOOKUP($E171,'NEA Backsheet'!$D$5:$CB$183,M$9,FALSE))),"")</f>
        <v>2877.6170835165362</v>
      </c>
      <c r="N171" s="133">
        <f ca="1">IFERROR(IF((VLOOKUP($E171,'NEA Backsheet'!$D$5:$CB$183,N$9,FALSE))="","",(VLOOKUP($E171,'NEA Backsheet'!$D$5:$CB$183,N$9,FALSE))),"")</f>
        <v>2837.6214332437148</v>
      </c>
      <c r="O171" s="130">
        <f ca="1">IFERROR(IF((VLOOKUP($E171,'NEA Backsheet'!$D$5:$CB$183,O$9,FALSE))="","",(VLOOKUP($E171,'NEA Backsheet'!$D$5:$CB$183,O$9,FALSE))),"")</f>
        <v>4195.1573029010515</v>
      </c>
      <c r="P171" s="134">
        <f ca="1">IFERROR(IF((VLOOKUP($E171,'NEA Backsheet'!$D$5:$CB$183,P$9,FALSE))="","",(VLOOKUP($E171,'NEA Backsheet'!$D$5:$CB$183,P$9,FALSE))),"")</f>
        <v>4325.0682417773733</v>
      </c>
      <c r="Q171" s="131">
        <f ca="1">IFERROR(IF((VLOOKUP($E171,'NEA Backsheet'!$D$5:$CB$183,Q$9,FALSE))="","",(VLOOKUP($E171,'NEA Backsheet'!$D$5:$CB$183,Q$9,FALSE))),"")</f>
        <v>4592.7370176716449</v>
      </c>
      <c r="R171" s="133">
        <f ca="1">IFERROR(IF((VLOOKUP($E171,'NEA Backsheet'!$D$5:$CB$183,R$9,FALSE))="","",(VLOOKUP($E171,'NEA Backsheet'!$D$5:$CB$183,R$9,FALSE))),"")</f>
        <v>4987.732943983845</v>
      </c>
    </row>
    <row r="172" spans="1:18" ht="15" customHeight="1" x14ac:dyDescent="0.3">
      <c r="A172" s="60">
        <v>159</v>
      </c>
      <c r="B172" s="101" t="str">
        <f ca="1">IFERROR(IF((VLOOKUP($E172,'Org List'!$AJ$10:$AL$188,3,FALSE))="","",(VLOOKUP($E172,'Org List'!$AJ$10:$AL$188,3,FALSE))),"")</f>
        <v>South West England Commissioning Region</v>
      </c>
      <c r="C172" s="102" t="str">
        <f ca="1">IFERROR(IF((VLOOKUP($E172,'Org List'!$AO$10:$AQ$188,3,FALSE))="","",(VLOOKUP($E172,'Org List'!$AO$10:$AQ$188,3,FALSE))),"")</f>
        <v>South West Region</v>
      </c>
      <c r="D172" s="123" t="str">
        <f ca="1">IFERROR(IF((VLOOKUP($E172,'Org List'!$AT$10:$AV$188,3,FALSE))="","",(VLOOKUP($E172,'Org List'!$AT$10:$AV$188,3,FALSE))),"")</f>
        <v>NHS England South West (South West South)</v>
      </c>
      <c r="E172" s="101" t="str">
        <f t="shared" ca="1" si="4"/>
        <v>E06000027</v>
      </c>
      <c r="F172" s="103" t="str">
        <f ca="1">IF(E172="","",VLOOKUP(E172,'Org List'!$J$9:$K$488,2,0))</f>
        <v>Torbay</v>
      </c>
      <c r="G172" s="130">
        <f ca="1">IFERROR(IF((VLOOKUP($E172,'NEA Backsheet'!$D$5:$CB$183,G$9,FALSE))="","",(VLOOKUP($E172,'NEA Backsheet'!$D$5:$CB$183,G$9,FALSE))),"")</f>
        <v>1518.8214735290808</v>
      </c>
      <c r="H172" s="131">
        <f ca="1">IFERROR(IF((VLOOKUP($E172,'NEA Backsheet'!$D$5:$CB$183,H$9,FALSE))="","",(VLOOKUP($E172,'NEA Backsheet'!$D$5:$CB$183,H$9,FALSE))),"")</f>
        <v>1684.4933699037638</v>
      </c>
      <c r="I172" s="131">
        <f ca="1">IFERROR(IF((VLOOKUP($E172,'NEA Backsheet'!$D$5:$CB$183,I$9,FALSE))="","",(VLOOKUP($E172,'NEA Backsheet'!$D$5:$CB$183,I$9,FALSE))),"")</f>
        <v>1631.3809090071745</v>
      </c>
      <c r="J172" s="132">
        <f ca="1">IFERROR(IF((VLOOKUP($E172,'NEA Backsheet'!$D$5:$CB$183,J$9,FALSE))="","",(VLOOKUP($E172,'NEA Backsheet'!$D$5:$CB$183,J$9,FALSE))),"")</f>
        <v>1690.3406133052231</v>
      </c>
      <c r="K172" s="130">
        <f ca="1">IFERROR(IF((VLOOKUP($E172,'NEA Backsheet'!$D$5:$CB$183,K$9,FALSE))="","",(VLOOKUP($E172,'NEA Backsheet'!$D$5:$CB$183,K$9,FALSE))),"")</f>
        <v>2938.2398092333515</v>
      </c>
      <c r="L172" s="131">
        <f ca="1">IFERROR(IF((VLOOKUP($E172,'NEA Backsheet'!$D$5:$CB$183,L$9,FALSE))="","",(VLOOKUP($E172,'NEA Backsheet'!$D$5:$CB$183,L$9,FALSE))),"")</f>
        <v>3084.9081645532915</v>
      </c>
      <c r="M172" s="131">
        <f ca="1">IFERROR(IF((VLOOKUP($E172,'NEA Backsheet'!$D$5:$CB$183,M$9,FALSE))="","",(VLOOKUP($E172,'NEA Backsheet'!$D$5:$CB$183,M$9,FALSE))),"")</f>
        <v>3029.3593522394276</v>
      </c>
      <c r="N172" s="133">
        <f ca="1">IFERROR(IF((VLOOKUP($E172,'NEA Backsheet'!$D$5:$CB$183,N$9,FALSE))="","",(VLOOKUP($E172,'NEA Backsheet'!$D$5:$CB$183,N$9,FALSE))),"")</f>
        <v>3017.6648654365081</v>
      </c>
      <c r="O172" s="130">
        <f ca="1">IFERROR(IF((VLOOKUP($E172,'NEA Backsheet'!$D$5:$CB$183,O$9,FALSE))="","",(VLOOKUP($E172,'NEA Backsheet'!$D$5:$CB$183,O$9,FALSE))),"")</f>
        <v>4457.0612827624318</v>
      </c>
      <c r="P172" s="134">
        <f ca="1">IFERROR(IF((VLOOKUP($E172,'NEA Backsheet'!$D$5:$CB$183,P$9,FALSE))="","",(VLOOKUP($E172,'NEA Backsheet'!$D$5:$CB$183,P$9,FALSE))),"")</f>
        <v>4769.4015344570553</v>
      </c>
      <c r="Q172" s="131">
        <f ca="1">IFERROR(IF((VLOOKUP($E172,'NEA Backsheet'!$D$5:$CB$183,Q$9,FALSE))="","",(VLOOKUP($E172,'NEA Backsheet'!$D$5:$CB$183,Q$9,FALSE))),"")</f>
        <v>4660.7402612466021</v>
      </c>
      <c r="R172" s="133">
        <f ca="1">IFERROR(IF((VLOOKUP($E172,'NEA Backsheet'!$D$5:$CB$183,R$9,FALSE))="","",(VLOOKUP($E172,'NEA Backsheet'!$D$5:$CB$183,R$9,FALSE))),"")</f>
        <v>4708.0054787417312</v>
      </c>
    </row>
    <row r="173" spans="1:18" ht="15" customHeight="1" x14ac:dyDescent="0.3">
      <c r="A173" s="60">
        <v>160</v>
      </c>
      <c r="B173" s="101" t="str">
        <f ca="1">IFERROR(IF((VLOOKUP($E173,'Org List'!$AJ$10:$AL$188,3,FALSE))="","",(VLOOKUP($E173,'Org List'!$AJ$10:$AL$188,3,FALSE))),"")</f>
        <v>London Commissioning Region</v>
      </c>
      <c r="C173" s="102" t="str">
        <f ca="1">IFERROR(IF((VLOOKUP($E173,'Org List'!$AO$10:$AQ$188,3,FALSE))="","",(VLOOKUP($E173,'Org List'!$AO$10:$AQ$188,3,FALSE))),"")</f>
        <v>London Region</v>
      </c>
      <c r="D173" s="123" t="str">
        <f ca="1">IFERROR(IF((VLOOKUP($E173,'Org List'!$AT$10:$AV$188,3,FALSE))="","",(VLOOKUP($E173,'Org List'!$AT$10:$AV$188,3,FALSE))),"")</f>
        <v>NHS England London</v>
      </c>
      <c r="E173" s="101" t="str">
        <f t="shared" ref="E173:E191" ca="1" si="5">IF($A173&gt;$U$5-1,"",INDIRECT("'Comms by AT'!D"&amp;$A173+$U$4))</f>
        <v>E09000030</v>
      </c>
      <c r="F173" s="103" t="str">
        <f ca="1">IF(E173="","",VLOOKUP(E173,'Org List'!$J$9:$K$488,2,0))</f>
        <v>Tower Hamlets</v>
      </c>
      <c r="G173" s="130">
        <f ca="1">IFERROR(IF((VLOOKUP($E173,'NEA Backsheet'!$D$5:$CB$183,G$9,FALSE))="","",(VLOOKUP($E173,'NEA Backsheet'!$D$5:$CB$183,G$9,FALSE))),"")</f>
        <v>1881.7150489615235</v>
      </c>
      <c r="H173" s="131">
        <f ca="1">IFERROR(IF((VLOOKUP($E173,'NEA Backsheet'!$D$5:$CB$183,H$9,FALSE))="","",(VLOOKUP($E173,'NEA Backsheet'!$D$5:$CB$183,H$9,FALSE))),"")</f>
        <v>2054.8891974685448</v>
      </c>
      <c r="I173" s="131">
        <f ca="1">IFERROR(IF((VLOOKUP($E173,'NEA Backsheet'!$D$5:$CB$183,I$9,FALSE))="","",(VLOOKUP($E173,'NEA Backsheet'!$D$5:$CB$183,I$9,FALSE))),"")</f>
        <v>2059.9817582792562</v>
      </c>
      <c r="J173" s="132">
        <f ca="1">IFERROR(IF((VLOOKUP($E173,'NEA Backsheet'!$D$5:$CB$183,J$9,FALSE))="","",(VLOOKUP($E173,'NEA Backsheet'!$D$5:$CB$183,J$9,FALSE))),"")</f>
        <v>2271.8367069780843</v>
      </c>
      <c r="K173" s="130">
        <f ca="1">IFERROR(IF((VLOOKUP($E173,'NEA Backsheet'!$D$5:$CB$183,K$9,FALSE))="","",(VLOOKUP($E173,'NEA Backsheet'!$D$5:$CB$183,K$9,FALSE))),"")</f>
        <v>4008.1564521955997</v>
      </c>
      <c r="L173" s="131">
        <f ca="1">IFERROR(IF((VLOOKUP($E173,'NEA Backsheet'!$D$5:$CB$183,L$9,FALSE))="","",(VLOOKUP($E173,'NEA Backsheet'!$D$5:$CB$183,L$9,FALSE))),"")</f>
        <v>4258.8015026255071</v>
      </c>
      <c r="M173" s="131">
        <f ca="1">IFERROR(IF((VLOOKUP($E173,'NEA Backsheet'!$D$5:$CB$183,M$9,FALSE))="","",(VLOOKUP($E173,'NEA Backsheet'!$D$5:$CB$183,M$9,FALSE))),"")</f>
        <v>4020.2650400348502</v>
      </c>
      <c r="N173" s="133">
        <f ca="1">IFERROR(IF((VLOOKUP($E173,'NEA Backsheet'!$D$5:$CB$183,N$9,FALSE))="","",(VLOOKUP($E173,'NEA Backsheet'!$D$5:$CB$183,N$9,FALSE))),"")</f>
        <v>4169.999904213114</v>
      </c>
      <c r="O173" s="130">
        <f ca="1">IFERROR(IF((VLOOKUP($E173,'NEA Backsheet'!$D$5:$CB$183,O$9,FALSE))="","",(VLOOKUP($E173,'NEA Backsheet'!$D$5:$CB$183,O$9,FALSE))),"")</f>
        <v>5889.871501157123</v>
      </c>
      <c r="P173" s="134">
        <f ca="1">IFERROR(IF((VLOOKUP($E173,'NEA Backsheet'!$D$5:$CB$183,P$9,FALSE))="","",(VLOOKUP($E173,'NEA Backsheet'!$D$5:$CB$183,P$9,FALSE))),"")</f>
        <v>6313.6907000940519</v>
      </c>
      <c r="Q173" s="131">
        <f ca="1">IFERROR(IF((VLOOKUP($E173,'NEA Backsheet'!$D$5:$CB$183,Q$9,FALSE))="","",(VLOOKUP($E173,'NEA Backsheet'!$D$5:$CB$183,Q$9,FALSE))),"")</f>
        <v>6080.2467983141069</v>
      </c>
      <c r="R173" s="133">
        <f ca="1">IFERROR(IF((VLOOKUP($E173,'NEA Backsheet'!$D$5:$CB$183,R$9,FALSE))="","",(VLOOKUP($E173,'NEA Backsheet'!$D$5:$CB$183,R$9,FALSE))),"")</f>
        <v>6441.8366111911982</v>
      </c>
    </row>
    <row r="174" spans="1:18" ht="15" customHeight="1" x14ac:dyDescent="0.3">
      <c r="A174" s="60">
        <v>161</v>
      </c>
      <c r="B174" s="101" t="str">
        <f ca="1">IFERROR(IF((VLOOKUP($E174,'Org List'!$AJ$10:$AL$188,3,FALSE))="","",(VLOOKUP($E174,'Org List'!$AJ$10:$AL$188,3,FALSE))),"")</f>
        <v>North of England Commissioning Region</v>
      </c>
      <c r="C174" s="102" t="str">
        <f ca="1">IFERROR(IF((VLOOKUP($E174,'Org List'!$AO$10:$AQ$188,3,FALSE))="","",(VLOOKUP($E174,'Org List'!$AO$10:$AQ$188,3,FALSE))),"")</f>
        <v>North West Region</v>
      </c>
      <c r="D174" s="123" t="str">
        <f ca="1">IFERROR(IF((VLOOKUP($E174,'Org List'!$AT$10:$AV$188,3,FALSE))="","",(VLOOKUP($E174,'Org List'!$AT$10:$AV$188,3,FALSE))),"")</f>
        <v>NHS England North (Greater Manchester)</v>
      </c>
      <c r="E174" s="101" t="str">
        <f t="shared" ca="1" si="5"/>
        <v>E08000009</v>
      </c>
      <c r="F174" s="103" t="str">
        <f ca="1">IF(E174="","",VLOOKUP(E174,'Org List'!$J$9:$K$488,2,0))</f>
        <v>Trafford</v>
      </c>
      <c r="G174" s="130">
        <f ca="1">IFERROR(IF((VLOOKUP($E174,'NEA Backsheet'!$D$5:$CB$183,G$9,FALSE))="","",(VLOOKUP($E174,'NEA Backsheet'!$D$5:$CB$183,G$9,FALSE))),"")</f>
        <v>2313.1560549773276</v>
      </c>
      <c r="H174" s="131">
        <f ca="1">IFERROR(IF((VLOOKUP($E174,'NEA Backsheet'!$D$5:$CB$183,H$9,FALSE))="","",(VLOOKUP($E174,'NEA Backsheet'!$D$5:$CB$183,H$9,FALSE))),"")</f>
        <v>2554.1671548901263</v>
      </c>
      <c r="I174" s="131">
        <f ca="1">IFERROR(IF((VLOOKUP($E174,'NEA Backsheet'!$D$5:$CB$183,I$9,FALSE))="","",(VLOOKUP($E174,'NEA Backsheet'!$D$5:$CB$183,I$9,FALSE))),"")</f>
        <v>2455.7138477097037</v>
      </c>
      <c r="J174" s="132">
        <f ca="1">IFERROR(IF((VLOOKUP($E174,'NEA Backsheet'!$D$5:$CB$183,J$9,FALSE))="","",(VLOOKUP($E174,'NEA Backsheet'!$D$5:$CB$183,J$9,FALSE))),"")</f>
        <v>2503.6962471850784</v>
      </c>
      <c r="K174" s="130">
        <f ca="1">IFERROR(IF((VLOOKUP($E174,'NEA Backsheet'!$D$5:$CB$183,K$9,FALSE))="","",(VLOOKUP($E174,'NEA Backsheet'!$D$5:$CB$183,K$9,FALSE))),"")</f>
        <v>4520.056719774946</v>
      </c>
      <c r="L174" s="131">
        <f ca="1">IFERROR(IF((VLOOKUP($E174,'NEA Backsheet'!$D$5:$CB$183,L$9,FALSE))="","",(VLOOKUP($E174,'NEA Backsheet'!$D$5:$CB$183,L$9,FALSE))),"")</f>
        <v>4694.4571414722459</v>
      </c>
      <c r="M174" s="131">
        <f ca="1">IFERROR(IF((VLOOKUP($E174,'NEA Backsheet'!$D$5:$CB$183,M$9,FALSE))="","",(VLOOKUP($E174,'NEA Backsheet'!$D$5:$CB$183,M$9,FALSE))),"")</f>
        <v>4740.4844541171115</v>
      </c>
      <c r="N174" s="133">
        <f ca="1">IFERROR(IF((VLOOKUP($E174,'NEA Backsheet'!$D$5:$CB$183,N$9,FALSE))="","",(VLOOKUP($E174,'NEA Backsheet'!$D$5:$CB$183,N$9,FALSE))),"")</f>
        <v>4678.4246497925251</v>
      </c>
      <c r="O174" s="130">
        <f ca="1">IFERROR(IF((VLOOKUP($E174,'NEA Backsheet'!$D$5:$CB$183,O$9,FALSE))="","",(VLOOKUP($E174,'NEA Backsheet'!$D$5:$CB$183,O$9,FALSE))),"")</f>
        <v>6833.2127747522736</v>
      </c>
      <c r="P174" s="134">
        <f ca="1">IFERROR(IF((VLOOKUP($E174,'NEA Backsheet'!$D$5:$CB$183,P$9,FALSE))="","",(VLOOKUP($E174,'NEA Backsheet'!$D$5:$CB$183,P$9,FALSE))),"")</f>
        <v>7248.6242963623718</v>
      </c>
      <c r="Q174" s="131">
        <f ca="1">IFERROR(IF((VLOOKUP($E174,'NEA Backsheet'!$D$5:$CB$183,Q$9,FALSE))="","",(VLOOKUP($E174,'NEA Backsheet'!$D$5:$CB$183,Q$9,FALSE))),"")</f>
        <v>7196.1983018268147</v>
      </c>
      <c r="R174" s="133">
        <f ca="1">IFERROR(IF((VLOOKUP($E174,'NEA Backsheet'!$D$5:$CB$183,R$9,FALSE))="","",(VLOOKUP($E174,'NEA Backsheet'!$D$5:$CB$183,R$9,FALSE))),"")</f>
        <v>7182.1208969776035</v>
      </c>
    </row>
    <row r="175" spans="1:18" ht="15" customHeight="1" x14ac:dyDescent="0.3">
      <c r="A175" s="60">
        <v>162</v>
      </c>
      <c r="B175" s="101" t="str">
        <f ca="1">IFERROR(IF((VLOOKUP($E175,'Org List'!$AJ$10:$AL$188,3,FALSE))="","",(VLOOKUP($E175,'Org List'!$AJ$10:$AL$188,3,FALSE))),"")</f>
        <v>North of England Commissioning Region</v>
      </c>
      <c r="C175" s="102" t="str">
        <f ca="1">IFERROR(IF((VLOOKUP($E175,'Org List'!$AO$10:$AQ$188,3,FALSE))="","",(VLOOKUP($E175,'Org List'!$AO$10:$AQ$188,3,FALSE))),"")</f>
        <v>Yorkshire and The Humber Region</v>
      </c>
      <c r="D175" s="123" t="str">
        <f ca="1">IFERROR(IF((VLOOKUP($E175,'Org List'!$AT$10:$AV$188,3,FALSE))="","",(VLOOKUP($E175,'Org List'!$AT$10:$AV$188,3,FALSE))),"")</f>
        <v>NHS England North (Yorkshire And Humber)</v>
      </c>
      <c r="E175" s="101" t="str">
        <f t="shared" ca="1" si="5"/>
        <v>E08000036</v>
      </c>
      <c r="F175" s="103" t="str">
        <f ca="1">IF(E175="","",VLOOKUP(E175,'Org List'!$J$9:$K$488,2,0))</f>
        <v>Wakefield</v>
      </c>
      <c r="G175" s="130">
        <f ca="1">IFERROR(IF((VLOOKUP($E175,'NEA Backsheet'!$D$5:$CB$183,G$9,FALSE))="","",(VLOOKUP($E175,'NEA Backsheet'!$D$5:$CB$183,G$9,FALSE))),"")</f>
        <v>3492.4919110769515</v>
      </c>
      <c r="H175" s="131">
        <f ca="1">IFERROR(IF((VLOOKUP($E175,'NEA Backsheet'!$D$5:$CB$183,H$9,FALSE))="","",(VLOOKUP($E175,'NEA Backsheet'!$D$5:$CB$183,H$9,FALSE))),"")</f>
        <v>3054.0188144372546</v>
      </c>
      <c r="I175" s="131">
        <f ca="1">IFERROR(IF((VLOOKUP($E175,'NEA Backsheet'!$D$5:$CB$183,I$9,FALSE))="","",(VLOOKUP($E175,'NEA Backsheet'!$D$5:$CB$183,I$9,FALSE))),"")</f>
        <v>3021.916350811025</v>
      </c>
      <c r="J175" s="132">
        <f ca="1">IFERROR(IF((VLOOKUP($E175,'NEA Backsheet'!$D$5:$CB$183,J$9,FALSE))="","",(VLOOKUP($E175,'NEA Backsheet'!$D$5:$CB$183,J$9,FALSE))),"")</f>
        <v>3115.6640250120372</v>
      </c>
      <c r="K175" s="130">
        <f ca="1">IFERROR(IF((VLOOKUP($E175,'NEA Backsheet'!$D$5:$CB$183,K$9,FALSE))="","",(VLOOKUP($E175,'NEA Backsheet'!$D$5:$CB$183,K$9,FALSE))),"")</f>
        <v>6549.0487571582944</v>
      </c>
      <c r="L175" s="131">
        <f ca="1">IFERROR(IF((VLOOKUP($E175,'NEA Backsheet'!$D$5:$CB$183,L$9,FALSE))="","",(VLOOKUP($E175,'NEA Backsheet'!$D$5:$CB$183,L$9,FALSE))),"")</f>
        <v>6923.9126765957481</v>
      </c>
      <c r="M175" s="131">
        <f ca="1">IFERROR(IF((VLOOKUP($E175,'NEA Backsheet'!$D$5:$CB$183,M$9,FALSE))="","",(VLOOKUP($E175,'NEA Backsheet'!$D$5:$CB$183,M$9,FALSE))),"")</f>
        <v>6914.4499971979631</v>
      </c>
      <c r="N175" s="133">
        <f ca="1">IFERROR(IF((VLOOKUP($E175,'NEA Backsheet'!$D$5:$CB$183,N$9,FALSE))="","",(VLOOKUP($E175,'NEA Backsheet'!$D$5:$CB$183,N$9,FALSE))),"")</f>
        <v>6954.1888608290001</v>
      </c>
      <c r="O175" s="130">
        <f ca="1">IFERROR(IF((VLOOKUP($E175,'NEA Backsheet'!$D$5:$CB$183,O$9,FALSE))="","",(VLOOKUP($E175,'NEA Backsheet'!$D$5:$CB$183,O$9,FALSE))),"")</f>
        <v>10041.540668235246</v>
      </c>
      <c r="P175" s="134">
        <f ca="1">IFERROR(IF((VLOOKUP($E175,'NEA Backsheet'!$D$5:$CB$183,P$9,FALSE))="","",(VLOOKUP($E175,'NEA Backsheet'!$D$5:$CB$183,P$9,FALSE))),"")</f>
        <v>9977.9314910330031</v>
      </c>
      <c r="Q175" s="131">
        <f ca="1">IFERROR(IF((VLOOKUP($E175,'NEA Backsheet'!$D$5:$CB$183,Q$9,FALSE))="","",(VLOOKUP($E175,'NEA Backsheet'!$D$5:$CB$183,Q$9,FALSE))),"")</f>
        <v>9936.366348008989</v>
      </c>
      <c r="R175" s="133">
        <f ca="1">IFERROR(IF((VLOOKUP($E175,'NEA Backsheet'!$D$5:$CB$183,R$9,FALSE))="","",(VLOOKUP($E175,'NEA Backsheet'!$D$5:$CB$183,R$9,FALSE))),"")</f>
        <v>10069.852885841037</v>
      </c>
    </row>
    <row r="176" spans="1:18" ht="15" customHeight="1" x14ac:dyDescent="0.3">
      <c r="A176" s="60">
        <v>163</v>
      </c>
      <c r="B176" s="101" t="str">
        <f ca="1">IFERROR(IF((VLOOKUP($E176,'Org List'!$AJ$10:$AL$188,3,FALSE))="","",(VLOOKUP($E176,'Org List'!$AJ$10:$AL$188,3,FALSE))),"")</f>
        <v>Midlands and East of England Commissioning Region</v>
      </c>
      <c r="C176" s="102" t="str">
        <f ca="1">IFERROR(IF((VLOOKUP($E176,'Org List'!$AO$10:$AQ$188,3,FALSE))="","",(VLOOKUP($E176,'Org List'!$AO$10:$AQ$188,3,FALSE))),"")</f>
        <v>West Midlands Region</v>
      </c>
      <c r="D176" s="123" t="str">
        <f ca="1">IFERROR(IF((VLOOKUP($E176,'Org List'!$AT$10:$AV$188,3,FALSE))="","",(VLOOKUP($E176,'Org List'!$AT$10:$AV$188,3,FALSE))),"")</f>
        <v>NHS England Midlands And East (West Midlands)</v>
      </c>
      <c r="E176" s="101" t="str">
        <f t="shared" ca="1" si="5"/>
        <v>E08000030</v>
      </c>
      <c r="F176" s="103" t="str">
        <f ca="1">IF(E176="","",VLOOKUP(E176,'Org List'!$J$9:$K$488,2,0))</f>
        <v>Walsall</v>
      </c>
      <c r="G176" s="130">
        <f ca="1">IFERROR(IF((VLOOKUP($E176,'NEA Backsheet'!$D$5:$CB$183,G$9,FALSE))="","",(VLOOKUP($E176,'NEA Backsheet'!$D$5:$CB$183,G$9,FALSE))),"")</f>
        <v>2910.6783730611296</v>
      </c>
      <c r="H176" s="131">
        <f ca="1">IFERROR(IF((VLOOKUP($E176,'NEA Backsheet'!$D$5:$CB$183,H$9,FALSE))="","",(VLOOKUP($E176,'NEA Backsheet'!$D$5:$CB$183,H$9,FALSE))),"")</f>
        <v>3101.8820176693016</v>
      </c>
      <c r="I176" s="131">
        <f ca="1">IFERROR(IF((VLOOKUP($E176,'NEA Backsheet'!$D$5:$CB$183,I$9,FALSE))="","",(VLOOKUP($E176,'NEA Backsheet'!$D$5:$CB$183,I$9,FALSE))),"")</f>
        <v>3009.8688012888992</v>
      </c>
      <c r="J176" s="132">
        <f ca="1">IFERROR(IF((VLOOKUP($E176,'NEA Backsheet'!$D$5:$CB$183,J$9,FALSE))="","",(VLOOKUP($E176,'NEA Backsheet'!$D$5:$CB$183,J$9,FALSE))),"")</f>
        <v>3025.3364495413152</v>
      </c>
      <c r="K176" s="130">
        <f ca="1">IFERROR(IF((VLOOKUP($E176,'NEA Backsheet'!$D$5:$CB$183,K$9,FALSE))="","",(VLOOKUP($E176,'NEA Backsheet'!$D$5:$CB$183,K$9,FALSE))),"")</f>
        <v>5905.1847916290826</v>
      </c>
      <c r="L176" s="131">
        <f ca="1">IFERROR(IF((VLOOKUP($E176,'NEA Backsheet'!$D$5:$CB$183,L$9,FALSE))="","",(VLOOKUP($E176,'NEA Backsheet'!$D$5:$CB$183,L$9,FALSE))),"")</f>
        <v>5928.4495921380012</v>
      </c>
      <c r="M176" s="131">
        <f ca="1">IFERROR(IF((VLOOKUP($E176,'NEA Backsheet'!$D$5:$CB$183,M$9,FALSE))="","",(VLOOKUP($E176,'NEA Backsheet'!$D$5:$CB$183,M$9,FALSE))),"")</f>
        <v>5912.7746704474548</v>
      </c>
      <c r="N176" s="133">
        <f ca="1">IFERROR(IF((VLOOKUP($E176,'NEA Backsheet'!$D$5:$CB$183,N$9,FALSE))="","",(VLOOKUP($E176,'NEA Backsheet'!$D$5:$CB$183,N$9,FALSE))),"")</f>
        <v>5703.2134024345032</v>
      </c>
      <c r="O176" s="130">
        <f ca="1">IFERROR(IF((VLOOKUP($E176,'NEA Backsheet'!$D$5:$CB$183,O$9,FALSE))="","",(VLOOKUP($E176,'NEA Backsheet'!$D$5:$CB$183,O$9,FALSE))),"")</f>
        <v>8815.8631646902122</v>
      </c>
      <c r="P176" s="134">
        <f ca="1">IFERROR(IF((VLOOKUP($E176,'NEA Backsheet'!$D$5:$CB$183,P$9,FALSE))="","",(VLOOKUP($E176,'NEA Backsheet'!$D$5:$CB$183,P$9,FALSE))),"")</f>
        <v>9030.3316098073028</v>
      </c>
      <c r="Q176" s="131">
        <f ca="1">IFERROR(IF((VLOOKUP($E176,'NEA Backsheet'!$D$5:$CB$183,Q$9,FALSE))="","",(VLOOKUP($E176,'NEA Backsheet'!$D$5:$CB$183,Q$9,FALSE))),"")</f>
        <v>8922.6434717363536</v>
      </c>
      <c r="R176" s="133">
        <f ca="1">IFERROR(IF((VLOOKUP($E176,'NEA Backsheet'!$D$5:$CB$183,R$9,FALSE))="","",(VLOOKUP($E176,'NEA Backsheet'!$D$5:$CB$183,R$9,FALSE))),"")</f>
        <v>8728.5498519758185</v>
      </c>
    </row>
    <row r="177" spans="1:18" ht="15" customHeight="1" x14ac:dyDescent="0.3">
      <c r="A177" s="60">
        <v>164</v>
      </c>
      <c r="B177" s="101" t="str">
        <f ca="1">IFERROR(IF((VLOOKUP($E177,'Org List'!$AJ$10:$AL$188,3,FALSE))="","",(VLOOKUP($E177,'Org List'!$AJ$10:$AL$188,3,FALSE))),"")</f>
        <v>London Commissioning Region</v>
      </c>
      <c r="C177" s="102" t="str">
        <f ca="1">IFERROR(IF((VLOOKUP($E177,'Org List'!$AO$10:$AQ$188,3,FALSE))="","",(VLOOKUP($E177,'Org List'!$AO$10:$AQ$188,3,FALSE))),"")</f>
        <v>London Region</v>
      </c>
      <c r="D177" s="123" t="str">
        <f ca="1">IFERROR(IF((VLOOKUP($E177,'Org List'!$AT$10:$AV$188,3,FALSE))="","",(VLOOKUP($E177,'Org List'!$AT$10:$AV$188,3,FALSE))),"")</f>
        <v>NHS England London</v>
      </c>
      <c r="E177" s="101" t="str">
        <f t="shared" ca="1" si="5"/>
        <v>E09000031</v>
      </c>
      <c r="F177" s="103" t="str">
        <f ca="1">IF(E177="","",VLOOKUP(E177,'Org List'!$J$9:$K$488,2,0))</f>
        <v>Waltham Forest</v>
      </c>
      <c r="G177" s="130">
        <f ca="1">IFERROR(IF((VLOOKUP($E177,'NEA Backsheet'!$D$5:$CB$183,G$9,FALSE))="","",(VLOOKUP($E177,'NEA Backsheet'!$D$5:$CB$183,G$9,FALSE))),"")</f>
        <v>1990.257884828608</v>
      </c>
      <c r="H177" s="131">
        <f ca="1">IFERROR(IF((VLOOKUP($E177,'NEA Backsheet'!$D$5:$CB$183,H$9,FALSE))="","",(VLOOKUP($E177,'NEA Backsheet'!$D$5:$CB$183,H$9,FALSE))),"")</f>
        <v>2215.4779335797816</v>
      </c>
      <c r="I177" s="131">
        <f ca="1">IFERROR(IF((VLOOKUP($E177,'NEA Backsheet'!$D$5:$CB$183,I$9,FALSE))="","",(VLOOKUP($E177,'NEA Backsheet'!$D$5:$CB$183,I$9,FALSE))),"")</f>
        <v>2680.6734400664986</v>
      </c>
      <c r="J177" s="132">
        <f ca="1">IFERROR(IF((VLOOKUP($E177,'NEA Backsheet'!$D$5:$CB$183,J$9,FALSE))="","",(VLOOKUP($E177,'NEA Backsheet'!$D$5:$CB$183,J$9,FALSE))),"")</f>
        <v>2873.7350859928729</v>
      </c>
      <c r="K177" s="130">
        <f ca="1">IFERROR(IF((VLOOKUP($E177,'NEA Backsheet'!$D$5:$CB$183,K$9,FALSE))="","",(VLOOKUP($E177,'NEA Backsheet'!$D$5:$CB$183,K$9,FALSE))),"")</f>
        <v>4352.1860404032623</v>
      </c>
      <c r="L177" s="131">
        <f ca="1">IFERROR(IF((VLOOKUP($E177,'NEA Backsheet'!$D$5:$CB$183,L$9,FALSE))="","",(VLOOKUP($E177,'NEA Backsheet'!$D$5:$CB$183,L$9,FALSE))),"")</f>
        <v>4534.4638166206714</v>
      </c>
      <c r="M177" s="131">
        <f ca="1">IFERROR(IF((VLOOKUP($E177,'NEA Backsheet'!$D$5:$CB$183,M$9,FALSE))="","",(VLOOKUP($E177,'NEA Backsheet'!$D$5:$CB$183,M$9,FALSE))),"")</f>
        <v>4676.7582633518041</v>
      </c>
      <c r="N177" s="133">
        <f ca="1">IFERROR(IF((VLOOKUP($E177,'NEA Backsheet'!$D$5:$CB$183,N$9,FALSE))="","",(VLOOKUP($E177,'NEA Backsheet'!$D$5:$CB$183,N$9,FALSE))),"")</f>
        <v>4522.5059243069009</v>
      </c>
      <c r="O177" s="130">
        <f ca="1">IFERROR(IF((VLOOKUP($E177,'NEA Backsheet'!$D$5:$CB$183,O$9,FALSE))="","",(VLOOKUP($E177,'NEA Backsheet'!$D$5:$CB$183,O$9,FALSE))),"")</f>
        <v>6342.4439252318698</v>
      </c>
      <c r="P177" s="134">
        <f ca="1">IFERROR(IF((VLOOKUP($E177,'NEA Backsheet'!$D$5:$CB$183,P$9,FALSE))="","",(VLOOKUP($E177,'NEA Backsheet'!$D$5:$CB$183,P$9,FALSE))),"")</f>
        <v>6749.9417502004526</v>
      </c>
      <c r="Q177" s="131">
        <f ca="1">IFERROR(IF((VLOOKUP($E177,'NEA Backsheet'!$D$5:$CB$183,Q$9,FALSE))="","",(VLOOKUP($E177,'NEA Backsheet'!$D$5:$CB$183,Q$9,FALSE))),"")</f>
        <v>7357.4317034183023</v>
      </c>
      <c r="R177" s="133">
        <f ca="1">IFERROR(IF((VLOOKUP($E177,'NEA Backsheet'!$D$5:$CB$183,R$9,FALSE))="","",(VLOOKUP($E177,'NEA Backsheet'!$D$5:$CB$183,R$9,FALSE))),"")</f>
        <v>7396.2410102997737</v>
      </c>
    </row>
    <row r="178" spans="1:18" ht="15" customHeight="1" x14ac:dyDescent="0.3">
      <c r="A178" s="60">
        <v>165</v>
      </c>
      <c r="B178" s="101" t="str">
        <f ca="1">IFERROR(IF((VLOOKUP($E178,'Org List'!$AJ$10:$AL$188,3,FALSE))="","",(VLOOKUP($E178,'Org List'!$AJ$10:$AL$188,3,FALSE))),"")</f>
        <v>London Commissioning Region</v>
      </c>
      <c r="C178" s="102" t="str">
        <f ca="1">IFERROR(IF((VLOOKUP($E178,'Org List'!$AO$10:$AQ$188,3,FALSE))="","",(VLOOKUP($E178,'Org List'!$AO$10:$AQ$188,3,FALSE))),"")</f>
        <v>London Region</v>
      </c>
      <c r="D178" s="123" t="str">
        <f ca="1">IFERROR(IF((VLOOKUP($E178,'Org List'!$AT$10:$AV$188,3,FALSE))="","",(VLOOKUP($E178,'Org List'!$AT$10:$AV$188,3,FALSE))),"")</f>
        <v>NHS England London</v>
      </c>
      <c r="E178" s="101" t="str">
        <f t="shared" ca="1" si="5"/>
        <v>E09000032</v>
      </c>
      <c r="F178" s="103" t="str">
        <f ca="1">IF(E178="","",VLOOKUP(E178,'Org List'!$J$9:$K$488,2,0))</f>
        <v>Wandsworth</v>
      </c>
      <c r="G178" s="130">
        <f ca="1">IFERROR(IF((VLOOKUP($E178,'NEA Backsheet'!$D$5:$CB$183,G$9,FALSE))="","",(VLOOKUP($E178,'NEA Backsheet'!$D$5:$CB$183,G$9,FALSE))),"")</f>
        <v>2363.0587966169223</v>
      </c>
      <c r="H178" s="131">
        <f ca="1">IFERROR(IF((VLOOKUP($E178,'NEA Backsheet'!$D$5:$CB$183,H$9,FALSE))="","",(VLOOKUP($E178,'NEA Backsheet'!$D$5:$CB$183,H$9,FALSE))),"")</f>
        <v>2296.4731147819434</v>
      </c>
      <c r="I178" s="131">
        <f ca="1">IFERROR(IF((VLOOKUP($E178,'NEA Backsheet'!$D$5:$CB$183,I$9,FALSE))="","",(VLOOKUP($E178,'NEA Backsheet'!$D$5:$CB$183,I$9,FALSE))),"")</f>
        <v>2325.8410605732056</v>
      </c>
      <c r="J178" s="132">
        <f ca="1">IFERROR(IF((VLOOKUP($E178,'NEA Backsheet'!$D$5:$CB$183,J$9,FALSE))="","",(VLOOKUP($E178,'NEA Backsheet'!$D$5:$CB$183,J$9,FALSE))),"")</f>
        <v>2460.1637573702174</v>
      </c>
      <c r="K178" s="130">
        <f ca="1">IFERROR(IF((VLOOKUP($E178,'NEA Backsheet'!$D$5:$CB$183,K$9,FALSE))="","",(VLOOKUP($E178,'NEA Backsheet'!$D$5:$CB$183,K$9,FALSE))),"")</f>
        <v>4403.9749778325731</v>
      </c>
      <c r="L178" s="131">
        <f ca="1">IFERROR(IF((VLOOKUP($E178,'NEA Backsheet'!$D$5:$CB$183,L$9,FALSE))="","",(VLOOKUP($E178,'NEA Backsheet'!$D$5:$CB$183,L$9,FALSE))),"")</f>
        <v>4784.2418651640874</v>
      </c>
      <c r="M178" s="131">
        <f ca="1">IFERROR(IF((VLOOKUP($E178,'NEA Backsheet'!$D$5:$CB$183,M$9,FALSE))="","",(VLOOKUP($E178,'NEA Backsheet'!$D$5:$CB$183,M$9,FALSE))),"")</f>
        <v>4711.859244125566</v>
      </c>
      <c r="N178" s="133">
        <f ca="1">IFERROR(IF((VLOOKUP($E178,'NEA Backsheet'!$D$5:$CB$183,N$9,FALSE))="","",(VLOOKUP($E178,'NEA Backsheet'!$D$5:$CB$183,N$9,FALSE))),"")</f>
        <v>4485.9769033657576</v>
      </c>
      <c r="O178" s="130">
        <f ca="1">IFERROR(IF((VLOOKUP($E178,'NEA Backsheet'!$D$5:$CB$183,O$9,FALSE))="","",(VLOOKUP($E178,'NEA Backsheet'!$D$5:$CB$183,O$9,FALSE))),"")</f>
        <v>6767.0337744494955</v>
      </c>
      <c r="P178" s="134">
        <f ca="1">IFERROR(IF((VLOOKUP($E178,'NEA Backsheet'!$D$5:$CB$183,P$9,FALSE))="","",(VLOOKUP($E178,'NEA Backsheet'!$D$5:$CB$183,P$9,FALSE))),"")</f>
        <v>7080.7149799460312</v>
      </c>
      <c r="Q178" s="131">
        <f ca="1">IFERROR(IF((VLOOKUP($E178,'NEA Backsheet'!$D$5:$CB$183,Q$9,FALSE))="","",(VLOOKUP($E178,'NEA Backsheet'!$D$5:$CB$183,Q$9,FALSE))),"")</f>
        <v>7037.700304698772</v>
      </c>
      <c r="R178" s="133">
        <f ca="1">IFERROR(IF((VLOOKUP($E178,'NEA Backsheet'!$D$5:$CB$183,R$9,FALSE))="","",(VLOOKUP($E178,'NEA Backsheet'!$D$5:$CB$183,R$9,FALSE))),"")</f>
        <v>6946.140660735975</v>
      </c>
    </row>
    <row r="179" spans="1:18" ht="15" customHeight="1" x14ac:dyDescent="0.3">
      <c r="A179" s="60">
        <v>166</v>
      </c>
      <c r="B179" s="101" t="str">
        <f ca="1">IFERROR(IF((VLOOKUP($E179,'Org List'!$AJ$10:$AL$188,3,FALSE))="","",(VLOOKUP($E179,'Org List'!$AJ$10:$AL$188,3,FALSE))),"")</f>
        <v>North of England Commissioning Region</v>
      </c>
      <c r="C179" s="102" t="str">
        <f ca="1">IFERROR(IF((VLOOKUP($E179,'Org List'!$AO$10:$AQ$188,3,FALSE))="","",(VLOOKUP($E179,'Org List'!$AO$10:$AQ$188,3,FALSE))),"")</f>
        <v>North West Region</v>
      </c>
      <c r="D179" s="123" t="str">
        <f ca="1">IFERROR(IF((VLOOKUP($E179,'Org List'!$AT$10:$AV$188,3,FALSE))="","",(VLOOKUP($E179,'Org List'!$AT$10:$AV$188,3,FALSE))),"")</f>
        <v>NHS England North (Cheshire And Merseyside)</v>
      </c>
      <c r="E179" s="101" t="str">
        <f t="shared" ca="1" si="5"/>
        <v>E06000007</v>
      </c>
      <c r="F179" s="103" t="str">
        <f ca="1">IF(E179="","",VLOOKUP(E179,'Org List'!$J$9:$K$488,2,0))</f>
        <v>Warrington</v>
      </c>
      <c r="G179" s="130">
        <f ca="1">IFERROR(IF((VLOOKUP($E179,'NEA Backsheet'!$D$5:$CB$183,G$9,FALSE))="","",(VLOOKUP($E179,'NEA Backsheet'!$D$5:$CB$183,G$9,FALSE))),"")</f>
        <v>2981.1026470637739</v>
      </c>
      <c r="H179" s="131">
        <f ca="1">IFERROR(IF((VLOOKUP($E179,'NEA Backsheet'!$D$5:$CB$183,H$9,FALSE))="","",(VLOOKUP($E179,'NEA Backsheet'!$D$5:$CB$183,H$9,FALSE))),"")</f>
        <v>2792.1579145536366</v>
      </c>
      <c r="I179" s="131">
        <f ca="1">IFERROR(IF((VLOOKUP($E179,'NEA Backsheet'!$D$5:$CB$183,I$9,FALSE))="","",(VLOOKUP($E179,'NEA Backsheet'!$D$5:$CB$183,I$9,FALSE))),"")</f>
        <v>2093.2489654020369</v>
      </c>
      <c r="J179" s="132">
        <f ca="1">IFERROR(IF((VLOOKUP($E179,'NEA Backsheet'!$D$5:$CB$183,J$9,FALSE))="","",(VLOOKUP($E179,'NEA Backsheet'!$D$5:$CB$183,J$9,FALSE))),"")</f>
        <v>2529.4453566592197</v>
      </c>
      <c r="K179" s="130">
        <f ca="1">IFERROR(IF((VLOOKUP($E179,'NEA Backsheet'!$D$5:$CB$183,K$9,FALSE))="","",(VLOOKUP($E179,'NEA Backsheet'!$D$5:$CB$183,K$9,FALSE))),"")</f>
        <v>3714.5523487862574</v>
      </c>
      <c r="L179" s="131">
        <f ca="1">IFERROR(IF((VLOOKUP($E179,'NEA Backsheet'!$D$5:$CB$183,L$9,FALSE))="","",(VLOOKUP($E179,'NEA Backsheet'!$D$5:$CB$183,L$9,FALSE))),"")</f>
        <v>3725.1632117620657</v>
      </c>
      <c r="M179" s="131">
        <f ca="1">IFERROR(IF((VLOOKUP($E179,'NEA Backsheet'!$D$5:$CB$183,M$9,FALSE))="","",(VLOOKUP($E179,'NEA Backsheet'!$D$5:$CB$183,M$9,FALSE))),"")</f>
        <v>3737.6543660686025</v>
      </c>
      <c r="N179" s="133">
        <f ca="1">IFERROR(IF((VLOOKUP($E179,'NEA Backsheet'!$D$5:$CB$183,N$9,FALSE))="","",(VLOOKUP($E179,'NEA Backsheet'!$D$5:$CB$183,N$9,FALSE))),"")</f>
        <v>3854.5762071375289</v>
      </c>
      <c r="O179" s="130">
        <f ca="1">IFERROR(IF((VLOOKUP($E179,'NEA Backsheet'!$D$5:$CB$183,O$9,FALSE))="","",(VLOOKUP($E179,'NEA Backsheet'!$D$5:$CB$183,O$9,FALSE))),"")</f>
        <v>6695.6549958500309</v>
      </c>
      <c r="P179" s="134">
        <f ca="1">IFERROR(IF((VLOOKUP($E179,'NEA Backsheet'!$D$5:$CB$183,P$9,FALSE))="","",(VLOOKUP($E179,'NEA Backsheet'!$D$5:$CB$183,P$9,FALSE))),"")</f>
        <v>6517.3211263157027</v>
      </c>
      <c r="Q179" s="131">
        <f ca="1">IFERROR(IF((VLOOKUP($E179,'NEA Backsheet'!$D$5:$CB$183,Q$9,FALSE))="","",(VLOOKUP($E179,'NEA Backsheet'!$D$5:$CB$183,Q$9,FALSE))),"")</f>
        <v>5830.9033314706394</v>
      </c>
      <c r="R179" s="133">
        <f ca="1">IFERROR(IF((VLOOKUP($E179,'NEA Backsheet'!$D$5:$CB$183,R$9,FALSE))="","",(VLOOKUP($E179,'NEA Backsheet'!$D$5:$CB$183,R$9,FALSE))),"")</f>
        <v>6384.0215637967485</v>
      </c>
    </row>
    <row r="180" spans="1:18" ht="15" customHeight="1" x14ac:dyDescent="0.3">
      <c r="A180" s="60">
        <v>167</v>
      </c>
      <c r="B180" s="101" t="str">
        <f ca="1">IFERROR(IF((VLOOKUP($E180,'Org List'!$AJ$10:$AL$188,3,FALSE))="","",(VLOOKUP($E180,'Org List'!$AJ$10:$AL$188,3,FALSE))),"")</f>
        <v>Midlands and East of England Commissioning Region</v>
      </c>
      <c r="C180" s="102" t="str">
        <f ca="1">IFERROR(IF((VLOOKUP($E180,'Org List'!$AO$10:$AQ$188,3,FALSE))="","",(VLOOKUP($E180,'Org List'!$AO$10:$AQ$188,3,FALSE))),"")</f>
        <v>West Midlands Region</v>
      </c>
      <c r="D180" s="123" t="str">
        <f ca="1">IFERROR(IF((VLOOKUP($E180,'Org List'!$AT$10:$AV$188,3,FALSE))="","",(VLOOKUP($E180,'Org List'!$AT$10:$AV$188,3,FALSE))),"")</f>
        <v>NHS England Midlands And East (West Midlands)</v>
      </c>
      <c r="E180" s="101" t="str">
        <f t="shared" ca="1" si="5"/>
        <v>E10000031</v>
      </c>
      <c r="F180" s="103" t="str">
        <f ca="1">IF(E180="","",VLOOKUP(E180,'Org List'!$J$9:$K$488,2,0))</f>
        <v>Warwickshire</v>
      </c>
      <c r="G180" s="130">
        <f ca="1">IFERROR(IF((VLOOKUP($E180,'NEA Backsheet'!$D$5:$CB$183,G$9,FALSE))="","",(VLOOKUP($E180,'NEA Backsheet'!$D$5:$CB$183,G$9,FALSE))),"")</f>
        <v>4096.0034453673052</v>
      </c>
      <c r="H180" s="131">
        <f ca="1">IFERROR(IF((VLOOKUP($E180,'NEA Backsheet'!$D$5:$CB$183,H$9,FALSE))="","",(VLOOKUP($E180,'NEA Backsheet'!$D$5:$CB$183,H$9,FALSE))),"")</f>
        <v>4223.7123131291746</v>
      </c>
      <c r="I180" s="131">
        <f ca="1">IFERROR(IF((VLOOKUP($E180,'NEA Backsheet'!$D$5:$CB$183,I$9,FALSE))="","",(VLOOKUP($E180,'NEA Backsheet'!$D$5:$CB$183,I$9,FALSE))),"")</f>
        <v>3672.735139158608</v>
      </c>
      <c r="J180" s="132">
        <f ca="1">IFERROR(IF((VLOOKUP($E180,'NEA Backsheet'!$D$5:$CB$183,J$9,FALSE))="","",(VLOOKUP($E180,'NEA Backsheet'!$D$5:$CB$183,J$9,FALSE))),"")</f>
        <v>4208.6793855818287</v>
      </c>
      <c r="K180" s="130">
        <f ca="1">IFERROR(IF((VLOOKUP($E180,'NEA Backsheet'!$D$5:$CB$183,K$9,FALSE))="","",(VLOOKUP($E180,'NEA Backsheet'!$D$5:$CB$183,K$9,FALSE))),"")</f>
        <v>10241.426437553162</v>
      </c>
      <c r="L180" s="131">
        <f ca="1">IFERROR(IF((VLOOKUP($E180,'NEA Backsheet'!$D$5:$CB$183,L$9,FALSE))="","",(VLOOKUP($E180,'NEA Backsheet'!$D$5:$CB$183,L$9,FALSE))),"")</f>
        <v>10539.676420602049</v>
      </c>
      <c r="M180" s="131">
        <f ca="1">IFERROR(IF((VLOOKUP($E180,'NEA Backsheet'!$D$5:$CB$183,M$9,FALSE))="","",(VLOOKUP($E180,'NEA Backsheet'!$D$5:$CB$183,M$9,FALSE))),"")</f>
        <v>10545.82551658342</v>
      </c>
      <c r="N180" s="133">
        <f ca="1">IFERROR(IF((VLOOKUP($E180,'NEA Backsheet'!$D$5:$CB$183,N$9,FALSE))="","",(VLOOKUP($E180,'NEA Backsheet'!$D$5:$CB$183,N$9,FALSE))),"")</f>
        <v>10784.898110264683</v>
      </c>
      <c r="O180" s="130">
        <f ca="1">IFERROR(IF((VLOOKUP($E180,'NEA Backsheet'!$D$5:$CB$183,O$9,FALSE))="","",(VLOOKUP($E180,'NEA Backsheet'!$D$5:$CB$183,O$9,FALSE))),"")</f>
        <v>14337.429882920467</v>
      </c>
      <c r="P180" s="134">
        <f ca="1">IFERROR(IF((VLOOKUP($E180,'NEA Backsheet'!$D$5:$CB$183,P$9,FALSE))="","",(VLOOKUP($E180,'NEA Backsheet'!$D$5:$CB$183,P$9,FALSE))),"")</f>
        <v>14763.388733731223</v>
      </c>
      <c r="Q180" s="131">
        <f ca="1">IFERROR(IF((VLOOKUP($E180,'NEA Backsheet'!$D$5:$CB$183,Q$9,FALSE))="","",(VLOOKUP($E180,'NEA Backsheet'!$D$5:$CB$183,Q$9,FALSE))),"")</f>
        <v>14218.560655742029</v>
      </c>
      <c r="R180" s="133">
        <f ca="1">IFERROR(IF((VLOOKUP($E180,'NEA Backsheet'!$D$5:$CB$183,R$9,FALSE))="","",(VLOOKUP($E180,'NEA Backsheet'!$D$5:$CB$183,R$9,FALSE))),"")</f>
        <v>14993.577495846512</v>
      </c>
    </row>
    <row r="181" spans="1:18" ht="15" customHeight="1" x14ac:dyDescent="0.3">
      <c r="A181" s="60">
        <v>168</v>
      </c>
      <c r="B181" s="101" t="str">
        <f ca="1">IFERROR(IF((VLOOKUP($E181,'Org List'!$AJ$10:$AL$188,3,FALSE))="","",(VLOOKUP($E181,'Org List'!$AJ$10:$AL$188,3,FALSE))),"")</f>
        <v>South East England Commissioning Region</v>
      </c>
      <c r="C181" s="102" t="str">
        <f ca="1">IFERROR(IF((VLOOKUP($E181,'Org List'!$AO$10:$AQ$188,3,FALSE))="","",(VLOOKUP($E181,'Org List'!$AO$10:$AQ$188,3,FALSE))),"")</f>
        <v>South East Region</v>
      </c>
      <c r="D181" s="123" t="str">
        <f ca="1">IFERROR(IF((VLOOKUP($E181,'Org List'!$AT$10:$AV$188,3,FALSE))="","",(VLOOKUP($E181,'Org List'!$AT$10:$AV$188,3,FALSE))),"")</f>
        <v>NHS England South East (Hampshire, Isle of Wight and Thames Valley)</v>
      </c>
      <c r="E181" s="101" t="str">
        <f t="shared" ca="1" si="5"/>
        <v>E06000037</v>
      </c>
      <c r="F181" s="103" t="str">
        <f ca="1">IF(E181="","",VLOOKUP(E181,'Org List'!$J$9:$K$488,2,0))</f>
        <v>West Berkshire</v>
      </c>
      <c r="G181" s="130">
        <f ca="1">IFERROR(IF((VLOOKUP($E181,'NEA Backsheet'!$D$5:$CB$183,G$9,FALSE))="","",(VLOOKUP($E181,'NEA Backsheet'!$D$5:$CB$183,G$9,FALSE))),"")</f>
        <v>981.90612475662556</v>
      </c>
      <c r="H181" s="131">
        <f ca="1">IFERROR(IF((VLOOKUP($E181,'NEA Backsheet'!$D$5:$CB$183,H$9,FALSE))="","",(VLOOKUP($E181,'NEA Backsheet'!$D$5:$CB$183,H$9,FALSE))),"")</f>
        <v>1020.2068415719268</v>
      </c>
      <c r="I181" s="131">
        <f ca="1">IFERROR(IF((VLOOKUP($E181,'NEA Backsheet'!$D$5:$CB$183,I$9,FALSE))="","",(VLOOKUP($E181,'NEA Backsheet'!$D$5:$CB$183,I$9,FALSE))),"")</f>
        <v>993.44139668578123</v>
      </c>
      <c r="J181" s="132">
        <f ca="1">IFERROR(IF((VLOOKUP($E181,'NEA Backsheet'!$D$5:$CB$183,J$9,FALSE))="","",(VLOOKUP($E181,'NEA Backsheet'!$D$5:$CB$183,J$9,FALSE))),"")</f>
        <v>1118.0175966154986</v>
      </c>
      <c r="K181" s="130">
        <f ca="1">IFERROR(IF((VLOOKUP($E181,'NEA Backsheet'!$D$5:$CB$183,K$9,FALSE))="","",(VLOOKUP($E181,'NEA Backsheet'!$D$5:$CB$183,K$9,FALSE))),"")</f>
        <v>2186.3919737103238</v>
      </c>
      <c r="L181" s="131">
        <f ca="1">IFERROR(IF((VLOOKUP($E181,'NEA Backsheet'!$D$5:$CB$183,L$9,FALSE))="","",(VLOOKUP($E181,'NEA Backsheet'!$D$5:$CB$183,L$9,FALSE))),"")</f>
        <v>2266.3078152872517</v>
      </c>
      <c r="M181" s="131">
        <f ca="1">IFERROR(IF((VLOOKUP($E181,'NEA Backsheet'!$D$5:$CB$183,M$9,FALSE))="","",(VLOOKUP($E181,'NEA Backsheet'!$D$5:$CB$183,M$9,FALSE))),"")</f>
        <v>2230.6996709453715</v>
      </c>
      <c r="N181" s="133">
        <f ca="1">IFERROR(IF((VLOOKUP($E181,'NEA Backsheet'!$D$5:$CB$183,N$9,FALSE))="","",(VLOOKUP($E181,'NEA Backsheet'!$D$5:$CB$183,N$9,FALSE))),"")</f>
        <v>2354.8781569796843</v>
      </c>
      <c r="O181" s="130">
        <f ca="1">IFERROR(IF((VLOOKUP($E181,'NEA Backsheet'!$D$5:$CB$183,O$9,FALSE))="","",(VLOOKUP($E181,'NEA Backsheet'!$D$5:$CB$183,O$9,FALSE))),"")</f>
        <v>3168.2980984669493</v>
      </c>
      <c r="P181" s="134">
        <f ca="1">IFERROR(IF((VLOOKUP($E181,'NEA Backsheet'!$D$5:$CB$183,P$9,FALSE))="","",(VLOOKUP($E181,'NEA Backsheet'!$D$5:$CB$183,P$9,FALSE))),"")</f>
        <v>3286.5146568591786</v>
      </c>
      <c r="Q181" s="131">
        <f ca="1">IFERROR(IF((VLOOKUP($E181,'NEA Backsheet'!$D$5:$CB$183,Q$9,FALSE))="","",(VLOOKUP($E181,'NEA Backsheet'!$D$5:$CB$183,Q$9,FALSE))),"")</f>
        <v>3224.1410676311525</v>
      </c>
      <c r="R181" s="133">
        <f ca="1">IFERROR(IF((VLOOKUP($E181,'NEA Backsheet'!$D$5:$CB$183,R$9,FALSE))="","",(VLOOKUP($E181,'NEA Backsheet'!$D$5:$CB$183,R$9,FALSE))),"")</f>
        <v>3472.8957535951831</v>
      </c>
    </row>
    <row r="182" spans="1:18" ht="15" customHeight="1" x14ac:dyDescent="0.3">
      <c r="A182" s="60">
        <v>169</v>
      </c>
      <c r="B182" s="101" t="str">
        <f ca="1">IFERROR(IF((VLOOKUP($E182,'Org List'!$AJ$10:$AL$188,3,FALSE))="","",(VLOOKUP($E182,'Org List'!$AJ$10:$AL$188,3,FALSE))),"")</f>
        <v>South East England Commissioning Region</v>
      </c>
      <c r="C182" s="102" t="str">
        <f ca="1">IFERROR(IF((VLOOKUP($E182,'Org List'!$AO$10:$AQ$188,3,FALSE))="","",(VLOOKUP($E182,'Org List'!$AO$10:$AQ$188,3,FALSE))),"")</f>
        <v>South East Region</v>
      </c>
      <c r="D182" s="123" t="str">
        <f ca="1">IFERROR(IF((VLOOKUP($E182,'Org List'!$AT$10:$AV$188,3,FALSE))="","",(VLOOKUP($E182,'Org List'!$AT$10:$AV$188,3,FALSE))),"")</f>
        <v>NHS England South East (Kent, Surrey and Sussex)</v>
      </c>
      <c r="E182" s="101" t="str">
        <f t="shared" ca="1" si="5"/>
        <v>E10000032</v>
      </c>
      <c r="F182" s="103" t="str">
        <f ca="1">IF(E182="","",VLOOKUP(E182,'Org List'!$J$9:$K$488,2,0))</f>
        <v>West Sussex</v>
      </c>
      <c r="G182" s="130">
        <f ca="1">IFERROR(IF((VLOOKUP($E182,'NEA Backsheet'!$D$5:$CB$183,G$9,FALSE))="","",(VLOOKUP($E182,'NEA Backsheet'!$D$5:$CB$183,G$9,FALSE))),"")</f>
        <v>6641.3599924852933</v>
      </c>
      <c r="H182" s="131">
        <f ca="1">IFERROR(IF((VLOOKUP($E182,'NEA Backsheet'!$D$5:$CB$183,H$9,FALSE))="","",(VLOOKUP($E182,'NEA Backsheet'!$D$5:$CB$183,H$9,FALSE))),"")</f>
        <v>7031.783618699299</v>
      </c>
      <c r="I182" s="131">
        <f ca="1">IFERROR(IF((VLOOKUP($E182,'NEA Backsheet'!$D$5:$CB$183,I$9,FALSE))="","",(VLOOKUP($E182,'NEA Backsheet'!$D$5:$CB$183,I$9,FALSE))),"")</f>
        <v>7115.3718608830914</v>
      </c>
      <c r="J182" s="132">
        <f ca="1">IFERROR(IF((VLOOKUP($E182,'NEA Backsheet'!$D$5:$CB$183,J$9,FALSE))="","",(VLOOKUP($E182,'NEA Backsheet'!$D$5:$CB$183,J$9,FALSE))),"")</f>
        <v>7557.1702966716603</v>
      </c>
      <c r="K182" s="130">
        <f ca="1">IFERROR(IF((VLOOKUP($E182,'NEA Backsheet'!$D$5:$CB$183,K$9,FALSE))="","",(VLOOKUP($E182,'NEA Backsheet'!$D$5:$CB$183,K$9,FALSE))),"")</f>
        <v>15737.132938723898</v>
      </c>
      <c r="L182" s="131">
        <f ca="1">IFERROR(IF((VLOOKUP($E182,'NEA Backsheet'!$D$5:$CB$183,L$9,FALSE))="","",(VLOOKUP($E182,'NEA Backsheet'!$D$5:$CB$183,L$9,FALSE))),"")</f>
        <v>16376.676879547274</v>
      </c>
      <c r="M182" s="131">
        <f ca="1">IFERROR(IF((VLOOKUP($E182,'NEA Backsheet'!$D$5:$CB$183,M$9,FALSE))="","",(VLOOKUP($E182,'NEA Backsheet'!$D$5:$CB$183,M$9,FALSE))),"")</f>
        <v>16517.68109074458</v>
      </c>
      <c r="N182" s="133">
        <f ca="1">IFERROR(IF((VLOOKUP($E182,'NEA Backsheet'!$D$5:$CB$183,N$9,FALSE))="","",(VLOOKUP($E182,'NEA Backsheet'!$D$5:$CB$183,N$9,FALSE))),"")</f>
        <v>16405.599714406919</v>
      </c>
      <c r="O182" s="130">
        <f ca="1">IFERROR(IF((VLOOKUP($E182,'NEA Backsheet'!$D$5:$CB$183,O$9,FALSE))="","",(VLOOKUP($E182,'NEA Backsheet'!$D$5:$CB$183,O$9,FALSE))),"")</f>
        <v>22378.492931209192</v>
      </c>
      <c r="P182" s="134">
        <f ca="1">IFERROR(IF((VLOOKUP($E182,'NEA Backsheet'!$D$5:$CB$183,P$9,FALSE))="","",(VLOOKUP($E182,'NEA Backsheet'!$D$5:$CB$183,P$9,FALSE))),"")</f>
        <v>23408.460498246575</v>
      </c>
      <c r="Q182" s="131">
        <f ca="1">IFERROR(IF((VLOOKUP($E182,'NEA Backsheet'!$D$5:$CB$183,Q$9,FALSE))="","",(VLOOKUP($E182,'NEA Backsheet'!$D$5:$CB$183,Q$9,FALSE))),"")</f>
        <v>23633.052951627673</v>
      </c>
      <c r="R182" s="133">
        <f ca="1">IFERROR(IF((VLOOKUP($E182,'NEA Backsheet'!$D$5:$CB$183,R$9,FALSE))="","",(VLOOKUP($E182,'NEA Backsheet'!$D$5:$CB$183,R$9,FALSE))),"")</f>
        <v>23962.770011078581</v>
      </c>
    </row>
    <row r="183" spans="1:18" ht="15" customHeight="1" x14ac:dyDescent="0.3">
      <c r="A183" s="60">
        <v>170</v>
      </c>
      <c r="B183" s="101" t="str">
        <f ca="1">IFERROR(IF((VLOOKUP($E183,'Org List'!$AJ$10:$AL$188,3,FALSE))="","",(VLOOKUP($E183,'Org List'!$AJ$10:$AL$188,3,FALSE))),"")</f>
        <v>London Commissioning Region</v>
      </c>
      <c r="C183" s="102" t="str">
        <f ca="1">IFERROR(IF((VLOOKUP($E183,'Org List'!$AO$10:$AQ$188,3,FALSE))="","",(VLOOKUP($E183,'Org List'!$AO$10:$AQ$188,3,FALSE))),"")</f>
        <v>London Region</v>
      </c>
      <c r="D183" s="123" t="str">
        <f ca="1">IFERROR(IF((VLOOKUP($E183,'Org List'!$AT$10:$AV$188,3,FALSE))="","",(VLOOKUP($E183,'Org List'!$AT$10:$AV$188,3,FALSE))),"")</f>
        <v>NHS England London</v>
      </c>
      <c r="E183" s="101" t="str">
        <f t="shared" ca="1" si="5"/>
        <v>E09000033</v>
      </c>
      <c r="F183" s="103" t="str">
        <f ca="1">IF(E183="","",VLOOKUP(E183,'Org List'!$J$9:$K$488,2,0))</f>
        <v>Westminster</v>
      </c>
      <c r="G183" s="130">
        <f ca="1">IFERROR(IF((VLOOKUP($E183,'NEA Backsheet'!$D$5:$CB$183,G$9,FALSE))="","",(VLOOKUP($E183,'NEA Backsheet'!$D$5:$CB$183,G$9,FALSE))),"")</f>
        <v>1130.8382913089099</v>
      </c>
      <c r="H183" s="131">
        <f ca="1">IFERROR(IF((VLOOKUP($E183,'NEA Backsheet'!$D$5:$CB$183,H$9,FALSE))="","",(VLOOKUP($E183,'NEA Backsheet'!$D$5:$CB$183,H$9,FALSE))),"")</f>
        <v>1158.0899687303506</v>
      </c>
      <c r="I183" s="131">
        <f ca="1">IFERROR(IF((VLOOKUP($E183,'NEA Backsheet'!$D$5:$CB$183,I$9,FALSE))="","",(VLOOKUP($E183,'NEA Backsheet'!$D$5:$CB$183,I$9,FALSE))),"")</f>
        <v>1177.2875043222664</v>
      </c>
      <c r="J183" s="132">
        <f ca="1">IFERROR(IF((VLOOKUP($E183,'NEA Backsheet'!$D$5:$CB$183,J$9,FALSE))="","",(VLOOKUP($E183,'NEA Backsheet'!$D$5:$CB$183,J$9,FALSE))),"")</f>
        <v>1263.5384617136788</v>
      </c>
      <c r="K183" s="130">
        <f ca="1">IFERROR(IF((VLOOKUP($E183,'NEA Backsheet'!$D$5:$CB$183,K$9,FALSE))="","",(VLOOKUP($E183,'NEA Backsheet'!$D$5:$CB$183,K$9,FALSE))),"")</f>
        <v>2673.8348259617874</v>
      </c>
      <c r="L183" s="131">
        <f ca="1">IFERROR(IF((VLOOKUP($E183,'NEA Backsheet'!$D$5:$CB$183,L$9,FALSE))="","",(VLOOKUP($E183,'NEA Backsheet'!$D$5:$CB$183,L$9,FALSE))),"")</f>
        <v>2894.5664795572225</v>
      </c>
      <c r="M183" s="131">
        <f ca="1">IFERROR(IF((VLOOKUP($E183,'NEA Backsheet'!$D$5:$CB$183,M$9,FALSE))="","",(VLOOKUP($E183,'NEA Backsheet'!$D$5:$CB$183,M$9,FALSE))),"")</f>
        <v>2896.6826908948565</v>
      </c>
      <c r="N183" s="133">
        <f ca="1">IFERROR(IF((VLOOKUP($E183,'NEA Backsheet'!$D$5:$CB$183,N$9,FALSE))="","",(VLOOKUP($E183,'NEA Backsheet'!$D$5:$CB$183,N$9,FALSE))),"")</f>
        <v>2724.429373966268</v>
      </c>
      <c r="O183" s="130">
        <f ca="1">IFERROR(IF((VLOOKUP($E183,'NEA Backsheet'!$D$5:$CB$183,O$9,FALSE))="","",(VLOOKUP($E183,'NEA Backsheet'!$D$5:$CB$183,O$9,FALSE))),"")</f>
        <v>3804.6731172706973</v>
      </c>
      <c r="P183" s="134">
        <f ca="1">IFERROR(IF((VLOOKUP($E183,'NEA Backsheet'!$D$5:$CB$183,P$9,FALSE))="","",(VLOOKUP($E183,'NEA Backsheet'!$D$5:$CB$183,P$9,FALSE))),"")</f>
        <v>4052.6564482875729</v>
      </c>
      <c r="Q183" s="131">
        <f ca="1">IFERROR(IF((VLOOKUP($E183,'NEA Backsheet'!$D$5:$CB$183,Q$9,FALSE))="","",(VLOOKUP($E183,'NEA Backsheet'!$D$5:$CB$183,Q$9,FALSE))),"")</f>
        <v>4073.9701952171226</v>
      </c>
      <c r="R183" s="133">
        <f ca="1">IFERROR(IF((VLOOKUP($E183,'NEA Backsheet'!$D$5:$CB$183,R$9,FALSE))="","",(VLOOKUP($E183,'NEA Backsheet'!$D$5:$CB$183,R$9,FALSE))),"")</f>
        <v>3987.9678356799468</v>
      </c>
    </row>
    <row r="184" spans="1:18" ht="15" customHeight="1" x14ac:dyDescent="0.3">
      <c r="A184" s="60">
        <v>171</v>
      </c>
      <c r="B184" s="101" t="str">
        <f ca="1">IFERROR(IF((VLOOKUP($E184,'Org List'!$AJ$10:$AL$188,3,FALSE))="","",(VLOOKUP($E184,'Org List'!$AJ$10:$AL$188,3,FALSE))),"")</f>
        <v>North of England Commissioning Region</v>
      </c>
      <c r="C184" s="102" t="str">
        <f ca="1">IFERROR(IF((VLOOKUP($E184,'Org List'!$AO$10:$AQ$188,3,FALSE))="","",(VLOOKUP($E184,'Org List'!$AO$10:$AQ$188,3,FALSE))),"")</f>
        <v>North West Region</v>
      </c>
      <c r="D184" s="123" t="str">
        <f ca="1">IFERROR(IF((VLOOKUP($E184,'Org List'!$AT$10:$AV$188,3,FALSE))="","",(VLOOKUP($E184,'Org List'!$AT$10:$AV$188,3,FALSE))),"")</f>
        <v>NHS England North (Greater Manchester)</v>
      </c>
      <c r="E184" s="101" t="str">
        <f t="shared" ca="1" si="5"/>
        <v>E08000010</v>
      </c>
      <c r="F184" s="103" t="str">
        <f ca="1">IF(E184="","",VLOOKUP(E184,'Org List'!$J$9:$K$488,2,0))</f>
        <v>Wigan</v>
      </c>
      <c r="G184" s="130">
        <f ca="1">IFERROR(IF((VLOOKUP($E184,'NEA Backsheet'!$D$5:$CB$183,G$9,FALSE))="","",(VLOOKUP($E184,'NEA Backsheet'!$D$5:$CB$183,G$9,FALSE))),"")</f>
        <v>2686.1478530749459</v>
      </c>
      <c r="H184" s="131">
        <f ca="1">IFERROR(IF((VLOOKUP($E184,'NEA Backsheet'!$D$5:$CB$183,H$9,FALSE))="","",(VLOOKUP($E184,'NEA Backsheet'!$D$5:$CB$183,H$9,FALSE))),"")</f>
        <v>3214.213976865768</v>
      </c>
      <c r="I184" s="131">
        <f ca="1">IFERROR(IF((VLOOKUP($E184,'NEA Backsheet'!$D$5:$CB$183,I$9,FALSE))="","",(VLOOKUP($E184,'NEA Backsheet'!$D$5:$CB$183,I$9,FALSE))),"")</f>
        <v>3107.7098654102674</v>
      </c>
      <c r="J184" s="132">
        <f ca="1">IFERROR(IF((VLOOKUP($E184,'NEA Backsheet'!$D$5:$CB$183,J$9,FALSE))="","",(VLOOKUP($E184,'NEA Backsheet'!$D$5:$CB$183,J$9,FALSE))),"")</f>
        <v>3584.9775198404659</v>
      </c>
      <c r="K184" s="130">
        <f ca="1">IFERROR(IF((VLOOKUP($E184,'NEA Backsheet'!$D$5:$CB$183,K$9,FALSE))="","",(VLOOKUP($E184,'NEA Backsheet'!$D$5:$CB$183,K$9,FALSE))),"")</f>
        <v>6466.4179431696502</v>
      </c>
      <c r="L184" s="131">
        <f ca="1">IFERROR(IF((VLOOKUP($E184,'NEA Backsheet'!$D$5:$CB$183,L$9,FALSE))="","",(VLOOKUP($E184,'NEA Backsheet'!$D$5:$CB$183,L$9,FALSE))),"")</f>
        <v>6843.7961138040446</v>
      </c>
      <c r="M184" s="131">
        <f ca="1">IFERROR(IF((VLOOKUP($E184,'NEA Backsheet'!$D$5:$CB$183,M$9,FALSE))="","",(VLOOKUP($E184,'NEA Backsheet'!$D$5:$CB$183,M$9,FALSE))),"")</f>
        <v>6893.582537545477</v>
      </c>
      <c r="N184" s="133">
        <f ca="1">IFERROR(IF((VLOOKUP($E184,'NEA Backsheet'!$D$5:$CB$183,N$9,FALSE))="","",(VLOOKUP($E184,'NEA Backsheet'!$D$5:$CB$183,N$9,FALSE))),"")</f>
        <v>7117.4526609073127</v>
      </c>
      <c r="O184" s="130">
        <f ca="1">IFERROR(IF((VLOOKUP($E184,'NEA Backsheet'!$D$5:$CB$183,O$9,FALSE))="","",(VLOOKUP($E184,'NEA Backsheet'!$D$5:$CB$183,O$9,FALSE))),"")</f>
        <v>9152.5657962445966</v>
      </c>
      <c r="P184" s="134">
        <f ca="1">IFERROR(IF((VLOOKUP($E184,'NEA Backsheet'!$D$5:$CB$183,P$9,FALSE))="","",(VLOOKUP($E184,'NEA Backsheet'!$D$5:$CB$183,P$9,FALSE))),"")</f>
        <v>10058.010090669814</v>
      </c>
      <c r="Q184" s="131">
        <f ca="1">IFERROR(IF((VLOOKUP($E184,'NEA Backsheet'!$D$5:$CB$183,Q$9,FALSE))="","",(VLOOKUP($E184,'NEA Backsheet'!$D$5:$CB$183,Q$9,FALSE))),"")</f>
        <v>10001.292402955743</v>
      </c>
      <c r="R184" s="133">
        <f ca="1">IFERROR(IF((VLOOKUP($E184,'NEA Backsheet'!$D$5:$CB$183,R$9,FALSE))="","",(VLOOKUP($E184,'NEA Backsheet'!$D$5:$CB$183,R$9,FALSE))),"")</f>
        <v>10702.430180747779</v>
      </c>
    </row>
    <row r="185" spans="1:18" ht="15" customHeight="1" x14ac:dyDescent="0.3">
      <c r="A185" s="60">
        <v>172</v>
      </c>
      <c r="B185" s="101" t="str">
        <f ca="1">IFERROR(IF((VLOOKUP($E185,'Org List'!$AJ$10:$AL$188,3,FALSE))="","",(VLOOKUP($E185,'Org List'!$AJ$10:$AL$188,3,FALSE))),"")</f>
        <v>South West England Commissioning Region</v>
      </c>
      <c r="C185" s="102" t="str">
        <f ca="1">IFERROR(IF((VLOOKUP($E185,'Org List'!$AO$10:$AQ$188,3,FALSE))="","",(VLOOKUP($E185,'Org List'!$AO$10:$AQ$188,3,FALSE))),"")</f>
        <v>South West Region</v>
      </c>
      <c r="D185" s="123" t="str">
        <f ca="1">IFERROR(IF((VLOOKUP($E185,'Org List'!$AT$10:$AV$188,3,FALSE))="","",(VLOOKUP($E185,'Org List'!$AT$10:$AV$188,3,FALSE))),"")</f>
        <v>NHS England South West (South West North)</v>
      </c>
      <c r="E185" s="101" t="str">
        <f t="shared" ca="1" si="5"/>
        <v>E06000054</v>
      </c>
      <c r="F185" s="103" t="str">
        <f ca="1">IF(E185="","",VLOOKUP(E185,'Org List'!$J$9:$K$488,2,0))</f>
        <v>Wiltshire</v>
      </c>
      <c r="G185" s="130">
        <f ca="1">IFERROR(IF((VLOOKUP($E185,'NEA Backsheet'!$D$5:$CB$183,G$9,FALSE))="","",(VLOOKUP($E185,'NEA Backsheet'!$D$5:$CB$183,G$9,FALSE))),"")</f>
        <v>3515.4314680495449</v>
      </c>
      <c r="H185" s="131">
        <f ca="1">IFERROR(IF((VLOOKUP($E185,'NEA Backsheet'!$D$5:$CB$183,H$9,FALSE))="","",(VLOOKUP($E185,'NEA Backsheet'!$D$5:$CB$183,H$9,FALSE))),"")</f>
        <v>3863.1193586013997</v>
      </c>
      <c r="I185" s="131">
        <f ca="1">IFERROR(IF((VLOOKUP($E185,'NEA Backsheet'!$D$5:$CB$183,I$9,FALSE))="","",(VLOOKUP($E185,'NEA Backsheet'!$D$5:$CB$183,I$9,FALSE))),"")</f>
        <v>3639.5074199345418</v>
      </c>
      <c r="J185" s="132">
        <f ca="1">IFERROR(IF((VLOOKUP($E185,'NEA Backsheet'!$D$5:$CB$183,J$9,FALSE))="","",(VLOOKUP($E185,'NEA Backsheet'!$D$5:$CB$183,J$9,FALSE))),"")</f>
        <v>4058.6041495166355</v>
      </c>
      <c r="K185" s="130">
        <f ca="1">IFERROR(IF((VLOOKUP($E185,'NEA Backsheet'!$D$5:$CB$183,K$9,FALSE))="","",(VLOOKUP($E185,'NEA Backsheet'!$D$5:$CB$183,K$9,FALSE))),"")</f>
        <v>8146.3290306433501</v>
      </c>
      <c r="L185" s="131">
        <f ca="1">IFERROR(IF((VLOOKUP($E185,'NEA Backsheet'!$D$5:$CB$183,L$9,FALSE))="","",(VLOOKUP($E185,'NEA Backsheet'!$D$5:$CB$183,L$9,FALSE))),"")</f>
        <v>8636.9209238799504</v>
      </c>
      <c r="M185" s="131">
        <f ca="1">IFERROR(IF((VLOOKUP($E185,'NEA Backsheet'!$D$5:$CB$183,M$9,FALSE))="","",(VLOOKUP($E185,'NEA Backsheet'!$D$5:$CB$183,M$9,FALSE))),"")</f>
        <v>8862.0884289053829</v>
      </c>
      <c r="N185" s="133">
        <f ca="1">IFERROR(IF((VLOOKUP($E185,'NEA Backsheet'!$D$5:$CB$183,N$9,FALSE))="","",(VLOOKUP($E185,'NEA Backsheet'!$D$5:$CB$183,N$9,FALSE))),"")</f>
        <v>8560.3899400774571</v>
      </c>
      <c r="O185" s="130">
        <f ca="1">IFERROR(IF((VLOOKUP($E185,'NEA Backsheet'!$D$5:$CB$183,O$9,FALSE))="","",(VLOOKUP($E185,'NEA Backsheet'!$D$5:$CB$183,O$9,FALSE))),"")</f>
        <v>11661.760498692895</v>
      </c>
      <c r="P185" s="134">
        <f ca="1">IFERROR(IF((VLOOKUP($E185,'NEA Backsheet'!$D$5:$CB$183,P$9,FALSE))="","",(VLOOKUP($E185,'NEA Backsheet'!$D$5:$CB$183,P$9,FALSE))),"")</f>
        <v>12500.04028248135</v>
      </c>
      <c r="Q185" s="131">
        <f ca="1">IFERROR(IF((VLOOKUP($E185,'NEA Backsheet'!$D$5:$CB$183,Q$9,FALSE))="","",(VLOOKUP($E185,'NEA Backsheet'!$D$5:$CB$183,Q$9,FALSE))),"")</f>
        <v>12501.595848839925</v>
      </c>
      <c r="R185" s="133">
        <f ca="1">IFERROR(IF((VLOOKUP($E185,'NEA Backsheet'!$D$5:$CB$183,R$9,FALSE))="","",(VLOOKUP($E185,'NEA Backsheet'!$D$5:$CB$183,R$9,FALSE))),"")</f>
        <v>12618.994089594093</v>
      </c>
    </row>
    <row r="186" spans="1:18" ht="15" customHeight="1" x14ac:dyDescent="0.3">
      <c r="A186" s="60">
        <v>173</v>
      </c>
      <c r="B186" s="101" t="str">
        <f ca="1">IFERROR(IF((VLOOKUP($E186,'Org List'!$AJ$10:$AL$188,3,FALSE))="","",(VLOOKUP($E186,'Org List'!$AJ$10:$AL$188,3,FALSE))),"")</f>
        <v>South East England Commissioning Region</v>
      </c>
      <c r="C186" s="102" t="str">
        <f ca="1">IFERROR(IF((VLOOKUP($E186,'Org List'!$AO$10:$AQ$188,3,FALSE))="","",(VLOOKUP($E186,'Org List'!$AO$10:$AQ$188,3,FALSE))),"")</f>
        <v>South East Region</v>
      </c>
      <c r="D186" s="123" t="str">
        <f ca="1">IFERROR(IF((VLOOKUP($E186,'Org List'!$AT$10:$AV$188,3,FALSE))="","",(VLOOKUP($E186,'Org List'!$AT$10:$AV$188,3,FALSE))),"")</f>
        <v>NHS England South East (Hampshire, Isle of Wight and Thames Valley)</v>
      </c>
      <c r="E186" s="101" t="str">
        <f t="shared" ca="1" si="5"/>
        <v>E06000040</v>
      </c>
      <c r="F186" s="103" t="str">
        <f ca="1">IF(E186="","",VLOOKUP(E186,'Org List'!$J$9:$K$488,2,0))</f>
        <v>Windsor and Maidenhead</v>
      </c>
      <c r="G186" s="130">
        <f ca="1">IFERROR(IF((VLOOKUP($E186,'NEA Backsheet'!$D$5:$CB$183,G$9,FALSE))="","",(VLOOKUP($E186,'NEA Backsheet'!$D$5:$CB$183,G$9,FALSE))),"")</f>
        <v>1467.9385653160728</v>
      </c>
      <c r="H186" s="131">
        <f ca="1">IFERROR(IF((VLOOKUP($E186,'NEA Backsheet'!$D$5:$CB$183,H$9,FALSE))="","",(VLOOKUP($E186,'NEA Backsheet'!$D$5:$CB$183,H$9,FALSE))),"")</f>
        <v>1664.0119764143874</v>
      </c>
      <c r="I186" s="131">
        <f ca="1">IFERROR(IF((VLOOKUP($E186,'NEA Backsheet'!$D$5:$CB$183,I$9,FALSE))="","",(VLOOKUP($E186,'NEA Backsheet'!$D$5:$CB$183,I$9,FALSE))),"")</f>
        <v>1678.9886498323178</v>
      </c>
      <c r="J186" s="132">
        <f ca="1">IFERROR(IF((VLOOKUP($E186,'NEA Backsheet'!$D$5:$CB$183,J$9,FALSE))="","",(VLOOKUP($E186,'NEA Backsheet'!$D$5:$CB$183,J$9,FALSE))),"")</f>
        <v>1859.9484788995414</v>
      </c>
      <c r="K186" s="130">
        <f ca="1">IFERROR(IF((VLOOKUP($E186,'NEA Backsheet'!$D$5:$CB$183,K$9,FALSE))="","",(VLOOKUP($E186,'NEA Backsheet'!$D$5:$CB$183,K$9,FALSE))),"")</f>
        <v>2360.3806481443735</v>
      </c>
      <c r="L186" s="131">
        <f ca="1">IFERROR(IF((VLOOKUP($E186,'NEA Backsheet'!$D$5:$CB$183,L$9,FALSE))="","",(VLOOKUP($E186,'NEA Backsheet'!$D$5:$CB$183,L$9,FALSE))),"")</f>
        <v>2436.086843064681</v>
      </c>
      <c r="M186" s="131">
        <f ca="1">IFERROR(IF((VLOOKUP($E186,'NEA Backsheet'!$D$5:$CB$183,M$9,FALSE))="","",(VLOOKUP($E186,'NEA Backsheet'!$D$5:$CB$183,M$9,FALSE))),"")</f>
        <v>2375.4967740911538</v>
      </c>
      <c r="N186" s="133">
        <f ca="1">IFERROR(IF((VLOOKUP($E186,'NEA Backsheet'!$D$5:$CB$183,N$9,FALSE))="","",(VLOOKUP($E186,'NEA Backsheet'!$D$5:$CB$183,N$9,FALSE))),"")</f>
        <v>2538.5001370583018</v>
      </c>
      <c r="O186" s="130">
        <f ca="1">IFERROR(IF((VLOOKUP($E186,'NEA Backsheet'!$D$5:$CB$183,O$9,FALSE))="","",(VLOOKUP($E186,'NEA Backsheet'!$D$5:$CB$183,O$9,FALSE))),"")</f>
        <v>3828.319213460446</v>
      </c>
      <c r="P186" s="134">
        <f ca="1">IFERROR(IF((VLOOKUP($E186,'NEA Backsheet'!$D$5:$CB$183,P$9,FALSE))="","",(VLOOKUP($E186,'NEA Backsheet'!$D$5:$CB$183,P$9,FALSE))),"")</f>
        <v>4100.098819479068</v>
      </c>
      <c r="Q186" s="131">
        <f ca="1">IFERROR(IF((VLOOKUP($E186,'NEA Backsheet'!$D$5:$CB$183,Q$9,FALSE))="","",(VLOOKUP($E186,'NEA Backsheet'!$D$5:$CB$183,Q$9,FALSE))),"")</f>
        <v>4054.4854239234719</v>
      </c>
      <c r="R186" s="133">
        <f ca="1">IFERROR(IF((VLOOKUP($E186,'NEA Backsheet'!$D$5:$CB$183,R$9,FALSE))="","",(VLOOKUP($E186,'NEA Backsheet'!$D$5:$CB$183,R$9,FALSE))),"")</f>
        <v>4398.4486159578428</v>
      </c>
    </row>
    <row r="187" spans="1:18" ht="15" customHeight="1" x14ac:dyDescent="0.3">
      <c r="A187" s="60">
        <v>174</v>
      </c>
      <c r="B187" s="101" t="str">
        <f ca="1">IFERROR(IF((VLOOKUP($E187,'Org List'!$AJ$10:$AL$188,3,FALSE))="","",(VLOOKUP($E187,'Org List'!$AJ$10:$AL$188,3,FALSE))),"")</f>
        <v>North of England Commissioning Region</v>
      </c>
      <c r="C187" s="102" t="str">
        <f ca="1">IFERROR(IF((VLOOKUP($E187,'Org List'!$AO$10:$AQ$188,3,FALSE))="","",(VLOOKUP($E187,'Org List'!$AO$10:$AQ$188,3,FALSE))),"")</f>
        <v>North West Region</v>
      </c>
      <c r="D187" s="123" t="str">
        <f ca="1">IFERROR(IF((VLOOKUP($E187,'Org List'!$AT$10:$AV$188,3,FALSE))="","",(VLOOKUP($E187,'Org List'!$AT$10:$AV$188,3,FALSE))),"")</f>
        <v>NHS England North (Cheshire And Merseyside)</v>
      </c>
      <c r="E187" s="101" t="str">
        <f t="shared" ca="1" si="5"/>
        <v>E08000015</v>
      </c>
      <c r="F187" s="103" t="str">
        <f ca="1">IF(E187="","",VLOOKUP(E187,'Org List'!$J$9:$K$488,2,0))</f>
        <v>Wirral</v>
      </c>
      <c r="G187" s="130">
        <f ca="1">IFERROR(IF((VLOOKUP($E187,'NEA Backsheet'!$D$5:$CB$183,G$9,FALSE))="","",(VLOOKUP($E187,'NEA Backsheet'!$D$5:$CB$183,G$9,FALSE))),"")</f>
        <v>3389.0698925193642</v>
      </c>
      <c r="H187" s="131">
        <f ca="1">IFERROR(IF((VLOOKUP($E187,'NEA Backsheet'!$D$5:$CB$183,H$9,FALSE))="","",(VLOOKUP($E187,'NEA Backsheet'!$D$5:$CB$183,H$9,FALSE))),"")</f>
        <v>3817.8695888343773</v>
      </c>
      <c r="I187" s="131">
        <f ca="1">IFERROR(IF((VLOOKUP($E187,'NEA Backsheet'!$D$5:$CB$183,I$9,FALSE))="","",(VLOOKUP($E187,'NEA Backsheet'!$D$5:$CB$183,I$9,FALSE))),"")</f>
        <v>3630.1888389676292</v>
      </c>
      <c r="J187" s="132">
        <f ca="1">IFERROR(IF((VLOOKUP($E187,'NEA Backsheet'!$D$5:$CB$183,J$9,FALSE))="","",(VLOOKUP($E187,'NEA Backsheet'!$D$5:$CB$183,J$9,FALSE))),"")</f>
        <v>2587.5096950353773</v>
      </c>
      <c r="K187" s="130">
        <f ca="1">IFERROR(IF((VLOOKUP($E187,'NEA Backsheet'!$D$5:$CB$183,K$9,FALSE))="","",(VLOOKUP($E187,'NEA Backsheet'!$D$5:$CB$183,K$9,FALSE))),"")</f>
        <v>8462.810064260917</v>
      </c>
      <c r="L187" s="131">
        <f ca="1">IFERROR(IF((VLOOKUP($E187,'NEA Backsheet'!$D$5:$CB$183,L$9,FALSE))="","",(VLOOKUP($E187,'NEA Backsheet'!$D$5:$CB$183,L$9,FALSE))),"")</f>
        <v>8734.5512503824266</v>
      </c>
      <c r="M187" s="131">
        <f ca="1">IFERROR(IF((VLOOKUP($E187,'NEA Backsheet'!$D$5:$CB$183,M$9,FALSE))="","",(VLOOKUP($E187,'NEA Backsheet'!$D$5:$CB$183,M$9,FALSE))),"")</f>
        <v>8994.9630727806634</v>
      </c>
      <c r="N187" s="133">
        <f ca="1">IFERROR(IF((VLOOKUP($E187,'NEA Backsheet'!$D$5:$CB$183,N$9,FALSE))="","",(VLOOKUP($E187,'NEA Backsheet'!$D$5:$CB$183,N$9,FALSE))),"")</f>
        <v>6225.3052556727507</v>
      </c>
      <c r="O187" s="130">
        <f ca="1">IFERROR(IF((VLOOKUP($E187,'NEA Backsheet'!$D$5:$CB$183,O$9,FALSE))="","",(VLOOKUP($E187,'NEA Backsheet'!$D$5:$CB$183,O$9,FALSE))),"")</f>
        <v>11851.879956780282</v>
      </c>
      <c r="P187" s="134">
        <f ca="1">IFERROR(IF((VLOOKUP($E187,'NEA Backsheet'!$D$5:$CB$183,P$9,FALSE))="","",(VLOOKUP($E187,'NEA Backsheet'!$D$5:$CB$183,P$9,FALSE))),"")</f>
        <v>12552.420839216804</v>
      </c>
      <c r="Q187" s="131">
        <f ca="1">IFERROR(IF((VLOOKUP($E187,'NEA Backsheet'!$D$5:$CB$183,Q$9,FALSE))="","",(VLOOKUP($E187,'NEA Backsheet'!$D$5:$CB$183,Q$9,FALSE))),"")</f>
        <v>12625.151911748293</v>
      </c>
      <c r="R187" s="133">
        <f ca="1">IFERROR(IF((VLOOKUP($E187,'NEA Backsheet'!$D$5:$CB$183,R$9,FALSE))="","",(VLOOKUP($E187,'NEA Backsheet'!$D$5:$CB$183,R$9,FALSE))),"")</f>
        <v>8812.8149507081289</v>
      </c>
    </row>
    <row r="188" spans="1:18" ht="15" customHeight="1" x14ac:dyDescent="0.3">
      <c r="A188" s="60">
        <v>175</v>
      </c>
      <c r="B188" s="101" t="str">
        <f ca="1">IFERROR(IF((VLOOKUP($E188,'Org List'!$AJ$10:$AL$188,3,FALSE))="","",(VLOOKUP($E188,'Org List'!$AJ$10:$AL$188,3,FALSE))),"")</f>
        <v>South East England Commissioning Region</v>
      </c>
      <c r="C188" s="102" t="str">
        <f ca="1">IFERROR(IF((VLOOKUP($E188,'Org List'!$AO$10:$AQ$188,3,FALSE))="","",(VLOOKUP($E188,'Org List'!$AO$10:$AQ$188,3,FALSE))),"")</f>
        <v>South East Region</v>
      </c>
      <c r="D188" s="123" t="str">
        <f ca="1">IFERROR(IF((VLOOKUP($E188,'Org List'!$AT$10:$AV$188,3,FALSE))="","",(VLOOKUP($E188,'Org List'!$AT$10:$AV$188,3,FALSE))),"")</f>
        <v>NHS England South East (Hampshire, Isle of Wight and Thames Valley)</v>
      </c>
      <c r="E188" s="101" t="str">
        <f t="shared" ca="1" si="5"/>
        <v>E06000041</v>
      </c>
      <c r="F188" s="103" t="str">
        <f ca="1">IF(E188="","",VLOOKUP(E188,'Org List'!$J$9:$K$488,2,0))</f>
        <v>Wokingham</v>
      </c>
      <c r="G188" s="130">
        <f ca="1">IFERROR(IF((VLOOKUP($E188,'NEA Backsheet'!$D$5:$CB$183,G$9,FALSE))="","",(VLOOKUP($E188,'NEA Backsheet'!$D$5:$CB$183,G$9,FALSE))),"")</f>
        <v>1044.3934460789669</v>
      </c>
      <c r="H188" s="131">
        <f ca="1">IFERROR(IF((VLOOKUP($E188,'NEA Backsheet'!$D$5:$CB$183,H$9,FALSE))="","",(VLOOKUP($E188,'NEA Backsheet'!$D$5:$CB$183,H$9,FALSE))),"")</f>
        <v>1090.124901925137</v>
      </c>
      <c r="I188" s="131">
        <f ca="1">IFERROR(IF((VLOOKUP($E188,'NEA Backsheet'!$D$5:$CB$183,I$9,FALSE))="","",(VLOOKUP($E188,'NEA Backsheet'!$D$5:$CB$183,I$9,FALSE))),"")</f>
        <v>1062.7251745181181</v>
      </c>
      <c r="J188" s="132">
        <f ca="1">IFERROR(IF((VLOOKUP($E188,'NEA Backsheet'!$D$5:$CB$183,J$9,FALSE))="","",(VLOOKUP($E188,'NEA Backsheet'!$D$5:$CB$183,J$9,FALSE))),"")</f>
        <v>1196.218391119163</v>
      </c>
      <c r="K188" s="130">
        <f ca="1">IFERROR(IF((VLOOKUP($E188,'NEA Backsheet'!$D$5:$CB$183,K$9,FALSE))="","",(VLOOKUP($E188,'NEA Backsheet'!$D$5:$CB$183,K$9,FALSE))),"")</f>
        <v>2308.0688822378393</v>
      </c>
      <c r="L188" s="131">
        <f ca="1">IFERROR(IF((VLOOKUP($E188,'NEA Backsheet'!$D$5:$CB$183,L$9,FALSE))="","",(VLOOKUP($E188,'NEA Backsheet'!$D$5:$CB$183,L$9,FALSE))),"")</f>
        <v>2391.6979052896381</v>
      </c>
      <c r="M188" s="131">
        <f ca="1">IFERROR(IF((VLOOKUP($E188,'NEA Backsheet'!$D$5:$CB$183,M$9,FALSE))="","",(VLOOKUP($E188,'NEA Backsheet'!$D$5:$CB$183,M$9,FALSE))),"")</f>
        <v>2352.8039655413768</v>
      </c>
      <c r="N188" s="133">
        <f ca="1">IFERROR(IF((VLOOKUP($E188,'NEA Backsheet'!$D$5:$CB$183,N$9,FALSE))="","",(VLOOKUP($E188,'NEA Backsheet'!$D$5:$CB$183,N$9,FALSE))),"")</f>
        <v>2489.6249147501376</v>
      </c>
      <c r="O188" s="130">
        <f ca="1">IFERROR(IF((VLOOKUP($E188,'NEA Backsheet'!$D$5:$CB$183,O$9,FALSE))="","",(VLOOKUP($E188,'NEA Backsheet'!$D$5:$CB$183,O$9,FALSE))),"")</f>
        <v>3352.4623283168062</v>
      </c>
      <c r="P188" s="134">
        <f ca="1">IFERROR(IF((VLOOKUP($E188,'NEA Backsheet'!$D$5:$CB$183,P$9,FALSE))="","",(VLOOKUP($E188,'NEA Backsheet'!$D$5:$CB$183,P$9,FALSE))),"")</f>
        <v>3481.8228072147749</v>
      </c>
      <c r="Q188" s="131">
        <f ca="1">IFERROR(IF((VLOOKUP($E188,'NEA Backsheet'!$D$5:$CB$183,Q$9,FALSE))="","",(VLOOKUP($E188,'NEA Backsheet'!$D$5:$CB$183,Q$9,FALSE))),"")</f>
        <v>3415.5291400594951</v>
      </c>
      <c r="R188" s="133">
        <f ca="1">IFERROR(IF((VLOOKUP($E188,'NEA Backsheet'!$D$5:$CB$183,R$9,FALSE))="","",(VLOOKUP($E188,'NEA Backsheet'!$D$5:$CB$183,R$9,FALSE))),"")</f>
        <v>3685.8433058693008</v>
      </c>
    </row>
    <row r="189" spans="1:18" ht="15" customHeight="1" x14ac:dyDescent="0.3">
      <c r="A189" s="60">
        <v>176</v>
      </c>
      <c r="B189" s="101" t="str">
        <f ca="1">IFERROR(IF((VLOOKUP($E189,'Org List'!$AJ$10:$AL$188,3,FALSE))="","",(VLOOKUP($E189,'Org List'!$AJ$10:$AL$188,3,FALSE))),"")</f>
        <v>Midlands and East of England Commissioning Region</v>
      </c>
      <c r="C189" s="102" t="str">
        <f ca="1">IFERROR(IF((VLOOKUP($E189,'Org List'!$AO$10:$AQ$188,3,FALSE))="","",(VLOOKUP($E189,'Org List'!$AO$10:$AQ$188,3,FALSE))),"")</f>
        <v>West Midlands Region</v>
      </c>
      <c r="D189" s="123" t="str">
        <f ca="1">IFERROR(IF((VLOOKUP($E189,'Org List'!$AT$10:$AV$188,3,FALSE))="","",(VLOOKUP($E189,'Org List'!$AT$10:$AV$188,3,FALSE))),"")</f>
        <v>NHS England Midlands And East (West Midlands)</v>
      </c>
      <c r="E189" s="101" t="str">
        <f t="shared" ca="1" si="5"/>
        <v>E08000031</v>
      </c>
      <c r="F189" s="103" t="str">
        <f ca="1">IF(E189="","",VLOOKUP(E189,'Org List'!$J$9:$K$488,2,0))</f>
        <v>Wolverhampton</v>
      </c>
      <c r="G189" s="130">
        <f ca="1">IFERROR(IF((VLOOKUP($E189,'NEA Backsheet'!$D$5:$CB$183,G$9,FALSE))="","",(VLOOKUP($E189,'NEA Backsheet'!$D$5:$CB$183,G$9,FALSE))),"")</f>
        <v>2150.0003224837619</v>
      </c>
      <c r="H189" s="131">
        <f ca="1">IFERROR(IF((VLOOKUP($E189,'NEA Backsheet'!$D$5:$CB$183,H$9,FALSE))="","",(VLOOKUP($E189,'NEA Backsheet'!$D$5:$CB$183,H$9,FALSE))),"")</f>
        <v>2300.5756656180292</v>
      </c>
      <c r="I189" s="131">
        <f ca="1">IFERROR(IF((VLOOKUP($E189,'NEA Backsheet'!$D$5:$CB$183,I$9,FALSE))="","",(VLOOKUP($E189,'NEA Backsheet'!$D$5:$CB$183,I$9,FALSE))),"")</f>
        <v>2077.8395146641233</v>
      </c>
      <c r="J189" s="132">
        <f ca="1">IFERROR(IF((VLOOKUP($E189,'NEA Backsheet'!$D$5:$CB$183,J$9,FALSE))="","",(VLOOKUP($E189,'NEA Backsheet'!$D$5:$CB$183,J$9,FALSE))),"")</f>
        <v>2118.5328171619758</v>
      </c>
      <c r="K189" s="130">
        <f ca="1">IFERROR(IF((VLOOKUP($E189,'NEA Backsheet'!$D$5:$CB$183,K$9,FALSE))="","",(VLOOKUP($E189,'NEA Backsheet'!$D$5:$CB$183,K$9,FALSE))),"")</f>
        <v>4854.0122279322941</v>
      </c>
      <c r="L189" s="131">
        <f ca="1">IFERROR(IF((VLOOKUP($E189,'NEA Backsheet'!$D$5:$CB$183,L$9,FALSE))="","",(VLOOKUP($E189,'NEA Backsheet'!$D$5:$CB$183,L$9,FALSE))),"")</f>
        <v>4955.453227994919</v>
      </c>
      <c r="M189" s="131">
        <f ca="1">IFERROR(IF((VLOOKUP($E189,'NEA Backsheet'!$D$5:$CB$183,M$9,FALSE))="","",(VLOOKUP($E189,'NEA Backsheet'!$D$5:$CB$183,M$9,FALSE))),"")</f>
        <v>5034.062237133654</v>
      </c>
      <c r="N189" s="133">
        <f ca="1">IFERROR(IF((VLOOKUP($E189,'NEA Backsheet'!$D$5:$CB$183,N$9,FALSE))="","",(VLOOKUP($E189,'NEA Backsheet'!$D$5:$CB$183,N$9,FALSE))),"")</f>
        <v>4937.5700696993645</v>
      </c>
      <c r="O189" s="130">
        <f ca="1">IFERROR(IF((VLOOKUP($E189,'NEA Backsheet'!$D$5:$CB$183,O$9,FALSE))="","",(VLOOKUP($E189,'NEA Backsheet'!$D$5:$CB$183,O$9,FALSE))),"")</f>
        <v>7004.012550416056</v>
      </c>
      <c r="P189" s="134">
        <f ca="1">IFERROR(IF((VLOOKUP($E189,'NEA Backsheet'!$D$5:$CB$183,P$9,FALSE))="","",(VLOOKUP($E189,'NEA Backsheet'!$D$5:$CB$183,P$9,FALSE))),"")</f>
        <v>7256.0288936129482</v>
      </c>
      <c r="Q189" s="131">
        <f ca="1">IFERROR(IF((VLOOKUP($E189,'NEA Backsheet'!$D$5:$CB$183,Q$9,FALSE))="","",(VLOOKUP($E189,'NEA Backsheet'!$D$5:$CB$183,Q$9,FALSE))),"")</f>
        <v>7111.9017517977773</v>
      </c>
      <c r="R189" s="133">
        <f ca="1">IFERROR(IF((VLOOKUP($E189,'NEA Backsheet'!$D$5:$CB$183,R$9,FALSE))="","",(VLOOKUP($E189,'NEA Backsheet'!$D$5:$CB$183,R$9,FALSE))),"")</f>
        <v>7056.1028868613403</v>
      </c>
    </row>
    <row r="190" spans="1:18" ht="15" customHeight="1" x14ac:dyDescent="0.3">
      <c r="A190" s="60">
        <v>177</v>
      </c>
      <c r="B190" s="101" t="str">
        <f ca="1">IFERROR(IF((VLOOKUP($E190,'Org List'!$AJ$10:$AL$188,3,FALSE))="","",(VLOOKUP($E190,'Org List'!$AJ$10:$AL$188,3,FALSE))),"")</f>
        <v>Midlands and East of England Commissioning Region</v>
      </c>
      <c r="C190" s="102" t="str">
        <f ca="1">IFERROR(IF((VLOOKUP($E190,'Org List'!$AO$10:$AQ$188,3,FALSE))="","",(VLOOKUP($E190,'Org List'!$AO$10:$AQ$188,3,FALSE))),"")</f>
        <v>West Midlands Region</v>
      </c>
      <c r="D190" s="123" t="str">
        <f ca="1">IFERROR(IF((VLOOKUP($E190,'Org List'!$AT$10:$AV$188,3,FALSE))="","",(VLOOKUP($E190,'Org List'!$AT$10:$AV$188,3,FALSE))),"")</f>
        <v>NHS England Midlands And East (West Midlands)</v>
      </c>
      <c r="E190" s="101" t="str">
        <f t="shared" ca="1" si="5"/>
        <v>E10000034</v>
      </c>
      <c r="F190" s="103" t="str">
        <f ca="1">IF(E190="","",VLOOKUP(E190,'Org List'!$J$9:$K$488,2,0))</f>
        <v>Worcestershire</v>
      </c>
      <c r="G190" s="130">
        <f ca="1">IFERROR(IF((VLOOKUP($E190,'NEA Backsheet'!$D$5:$CB$183,G$9,FALSE))="","",(VLOOKUP($E190,'NEA Backsheet'!$D$5:$CB$183,G$9,FALSE))),"")</f>
        <v>3851.6484100491284</v>
      </c>
      <c r="H190" s="131">
        <f ca="1">IFERROR(IF((VLOOKUP($E190,'NEA Backsheet'!$D$5:$CB$183,H$9,FALSE))="","",(VLOOKUP($E190,'NEA Backsheet'!$D$5:$CB$183,H$9,FALSE))),"")</f>
        <v>4242.6626899950816</v>
      </c>
      <c r="I190" s="131">
        <f ca="1">IFERROR(IF((VLOOKUP($E190,'NEA Backsheet'!$D$5:$CB$183,I$9,FALSE))="","",(VLOOKUP($E190,'NEA Backsheet'!$D$5:$CB$183,I$9,FALSE))),"")</f>
        <v>3869.0870692873495</v>
      </c>
      <c r="J190" s="132">
        <f ca="1">IFERROR(IF((VLOOKUP($E190,'NEA Backsheet'!$D$5:$CB$183,J$9,FALSE))="","",(VLOOKUP($E190,'NEA Backsheet'!$D$5:$CB$183,J$9,FALSE))),"")</f>
        <v>4315.0914615500515</v>
      </c>
      <c r="K190" s="130">
        <f ca="1">IFERROR(IF((VLOOKUP($E190,'NEA Backsheet'!$D$5:$CB$183,K$9,FALSE))="","",(VLOOKUP($E190,'NEA Backsheet'!$D$5:$CB$183,K$9,FALSE))),"")</f>
        <v>9672.1844270056899</v>
      </c>
      <c r="L190" s="131">
        <f ca="1">IFERROR(IF((VLOOKUP($E190,'NEA Backsheet'!$D$5:$CB$183,L$9,FALSE))="","",(VLOOKUP($E190,'NEA Backsheet'!$D$5:$CB$183,L$9,FALSE))),"")</f>
        <v>9969.903543124552</v>
      </c>
      <c r="M190" s="131">
        <f ca="1">IFERROR(IF((VLOOKUP($E190,'NEA Backsheet'!$D$5:$CB$183,M$9,FALSE))="","",(VLOOKUP($E190,'NEA Backsheet'!$D$5:$CB$183,M$9,FALSE))),"")</f>
        <v>9910.4746019459726</v>
      </c>
      <c r="N190" s="133">
        <f ca="1">IFERROR(IF((VLOOKUP($E190,'NEA Backsheet'!$D$5:$CB$183,N$9,FALSE))="","",(VLOOKUP($E190,'NEA Backsheet'!$D$5:$CB$183,N$9,FALSE))),"")</f>
        <v>10038.089471292998</v>
      </c>
      <c r="O190" s="130">
        <f ca="1">IFERROR(IF((VLOOKUP($E190,'NEA Backsheet'!$D$5:$CB$183,O$9,FALSE))="","",(VLOOKUP($E190,'NEA Backsheet'!$D$5:$CB$183,O$9,FALSE))),"")</f>
        <v>13523.832837054819</v>
      </c>
      <c r="P190" s="134">
        <f ca="1">IFERROR(IF((VLOOKUP($E190,'NEA Backsheet'!$D$5:$CB$183,P$9,FALSE))="","",(VLOOKUP($E190,'NEA Backsheet'!$D$5:$CB$183,P$9,FALSE))),"")</f>
        <v>14212.566233119633</v>
      </c>
      <c r="Q190" s="131">
        <f ca="1">IFERROR(IF((VLOOKUP($E190,'NEA Backsheet'!$D$5:$CB$183,Q$9,FALSE))="","",(VLOOKUP($E190,'NEA Backsheet'!$D$5:$CB$183,Q$9,FALSE))),"")</f>
        <v>13779.561671233321</v>
      </c>
      <c r="R190" s="133">
        <f ca="1">IFERROR(IF((VLOOKUP($E190,'NEA Backsheet'!$D$5:$CB$183,R$9,FALSE))="","",(VLOOKUP($E190,'NEA Backsheet'!$D$5:$CB$183,R$9,FALSE))),"")</f>
        <v>14353.18093284305</v>
      </c>
    </row>
    <row r="191" spans="1:18" ht="15" customHeight="1" thickBot="1" x14ac:dyDescent="0.35">
      <c r="A191" s="60">
        <v>178</v>
      </c>
      <c r="B191" s="104" t="str">
        <f ca="1">IFERROR(IF((VLOOKUP($E191,'Org List'!$AJ$10:$AL$188,3,FALSE))="","",(VLOOKUP($E191,'Org List'!$AJ$10:$AL$188,3,FALSE))),"")</f>
        <v>North of England Commissioning Region</v>
      </c>
      <c r="C191" s="105" t="str">
        <f ca="1">IFERROR(IF((VLOOKUP($E191,'Org List'!$AO$10:$AQ$188,3,FALSE))="","",(VLOOKUP($E191,'Org List'!$AO$10:$AQ$188,3,FALSE))),"")</f>
        <v>Yorkshire and The Humber Region</v>
      </c>
      <c r="D191" s="124" t="str">
        <f ca="1">IFERROR(IF((VLOOKUP($E191,'Org List'!$AT$10:$AV$188,3,FALSE))="","",(VLOOKUP($E191,'Org List'!$AT$10:$AV$188,3,FALSE))),"")</f>
        <v>NHS England North (Yorkshire And Humber)</v>
      </c>
      <c r="E191" s="104" t="str">
        <f t="shared" ca="1" si="5"/>
        <v>E06000014</v>
      </c>
      <c r="F191" s="106" t="str">
        <f ca="1">IF(E191="","",VLOOKUP(E191,'Org List'!$J$9:$K$488,2,0))</f>
        <v>York</v>
      </c>
      <c r="G191" s="135">
        <f ca="1">IFERROR(IF((VLOOKUP($E191,'NEA Backsheet'!$D$5:$CB$183,G$9,FALSE))="","",(VLOOKUP($E191,'NEA Backsheet'!$D$5:$CB$183,G$9,FALSE))),"")</f>
        <v>1866.1614258736934</v>
      </c>
      <c r="H191" s="136">
        <f ca="1">IFERROR(IF((VLOOKUP($E191,'NEA Backsheet'!$D$5:$CB$183,H$9,FALSE))="","",(VLOOKUP($E191,'NEA Backsheet'!$D$5:$CB$183,H$9,FALSE))),"")</f>
        <v>2156.3635453461916</v>
      </c>
      <c r="I191" s="136">
        <f ca="1">IFERROR(IF((VLOOKUP($E191,'NEA Backsheet'!$D$5:$CB$183,I$9,FALSE))="","",(VLOOKUP($E191,'NEA Backsheet'!$D$5:$CB$183,I$9,FALSE))),"")</f>
        <v>2065.7793595585863</v>
      </c>
      <c r="J191" s="137">
        <f ca="1">IFERROR(IF((VLOOKUP($E191,'NEA Backsheet'!$D$5:$CB$183,J$9,FALSE))="","",(VLOOKUP($E191,'NEA Backsheet'!$D$5:$CB$183,J$9,FALSE))),"")</f>
        <v>2060.8762781594801</v>
      </c>
      <c r="K191" s="135">
        <f ca="1">IFERROR(IF((VLOOKUP($E191,'NEA Backsheet'!$D$5:$CB$183,K$9,FALSE))="","",(VLOOKUP($E191,'NEA Backsheet'!$D$5:$CB$183,K$9,FALSE))),"")</f>
        <v>3644.3901624090995</v>
      </c>
      <c r="L191" s="136">
        <f ca="1">IFERROR(IF((VLOOKUP($E191,'NEA Backsheet'!$D$5:$CB$183,L$9,FALSE))="","",(VLOOKUP($E191,'NEA Backsheet'!$D$5:$CB$183,L$9,FALSE))),"")</f>
        <v>3817.1536582495564</v>
      </c>
      <c r="M191" s="136">
        <f ca="1">IFERROR(IF((VLOOKUP($E191,'NEA Backsheet'!$D$5:$CB$183,M$9,FALSE))="","",(VLOOKUP($E191,'NEA Backsheet'!$D$5:$CB$183,M$9,FALSE))),"")</f>
        <v>3879.1355291630061</v>
      </c>
      <c r="N191" s="138">
        <f ca="1">IFERROR(IF((VLOOKUP($E191,'NEA Backsheet'!$D$5:$CB$183,N$9,FALSE))="","",(VLOOKUP($E191,'NEA Backsheet'!$D$5:$CB$183,N$9,FALSE))),"")</f>
        <v>3946.5863400204139</v>
      </c>
      <c r="O191" s="135">
        <f ca="1">IFERROR(IF((VLOOKUP($E191,'NEA Backsheet'!$D$5:$CB$183,O$9,FALSE))="","",(VLOOKUP($E191,'NEA Backsheet'!$D$5:$CB$183,O$9,FALSE))),"")</f>
        <v>5510.5515882827931</v>
      </c>
      <c r="P191" s="139">
        <f ca="1">IFERROR(IF((VLOOKUP($E191,'NEA Backsheet'!$D$5:$CB$183,P$9,FALSE))="","",(VLOOKUP($E191,'NEA Backsheet'!$D$5:$CB$183,P$9,FALSE))),"")</f>
        <v>5973.5172035957476</v>
      </c>
      <c r="Q191" s="136">
        <f ca="1">IFERROR(IF((VLOOKUP($E191,'NEA Backsheet'!$D$5:$CB$183,Q$9,FALSE))="","",(VLOOKUP($E191,'NEA Backsheet'!$D$5:$CB$183,Q$9,FALSE))),"")</f>
        <v>5944.9148887215924</v>
      </c>
      <c r="R191" s="138">
        <f ca="1">IFERROR(IF((VLOOKUP($E191,'NEA Backsheet'!$D$5:$CB$183,R$9,FALSE))="","",(VLOOKUP($E191,'NEA Backsheet'!$D$5:$CB$183,R$9,FALSE))),"")</f>
        <v>6007.462618179894</v>
      </c>
    </row>
  </sheetData>
  <mergeCells count="10">
    <mergeCell ref="O11:R11"/>
    <mergeCell ref="B1:L1"/>
    <mergeCell ref="B2:L2"/>
    <mergeCell ref="B11:B12"/>
    <mergeCell ref="C11:C12"/>
    <mergeCell ref="D11:D12"/>
    <mergeCell ref="E11:E12"/>
    <mergeCell ref="F11:F12"/>
    <mergeCell ref="G11:J11"/>
    <mergeCell ref="K11:N1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5537"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92"/>
  <sheetViews>
    <sheetView showGridLines="0" zoomScale="70" zoomScaleNormal="70" workbookViewId="0">
      <selection activeCell="E4" sqref="E4"/>
    </sheetView>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1" width="17.6640625" customWidth="1"/>
    <col min="12" max="14" width="17.6640625" hidden="1" customWidth="1"/>
    <col min="15" max="16" width="4.6640625" customWidth="1"/>
    <col min="17" max="17" width="0" style="1" hidden="1" customWidth="1"/>
    <col min="18" max="18" width="4.6640625" customWidth="1"/>
  </cols>
  <sheetData>
    <row r="1" spans="1:17" ht="21" x14ac:dyDescent="0.4">
      <c r="A1" s="39"/>
      <c r="B1" s="210" t="s">
        <v>1073</v>
      </c>
      <c r="C1" s="210"/>
      <c r="D1" s="210"/>
      <c r="E1" s="210"/>
      <c r="F1" s="210"/>
      <c r="G1" s="210"/>
      <c r="H1" s="210"/>
      <c r="I1" s="210"/>
      <c r="J1" s="210"/>
      <c r="K1" s="210"/>
      <c r="L1" s="39"/>
      <c r="M1" s="39"/>
      <c r="N1" s="39"/>
      <c r="O1" s="39"/>
    </row>
    <row r="2" spans="1:17" x14ac:dyDescent="0.3">
      <c r="A2" s="39"/>
      <c r="B2" s="211"/>
      <c r="C2" s="211"/>
      <c r="D2" s="211"/>
      <c r="E2" s="211"/>
      <c r="F2" s="211"/>
      <c r="G2" s="211"/>
      <c r="H2" s="211"/>
      <c r="I2" s="211"/>
      <c r="J2" s="211"/>
      <c r="K2" s="211"/>
      <c r="L2" s="39"/>
      <c r="M2" s="39"/>
      <c r="N2" s="39"/>
      <c r="O2" s="39"/>
    </row>
    <row r="3" spans="1:17" x14ac:dyDescent="0.3">
      <c r="A3" s="39"/>
      <c r="B3" s="39"/>
      <c r="C3" s="39"/>
      <c r="D3" s="39"/>
      <c r="E3" s="39"/>
      <c r="F3" s="39"/>
      <c r="G3" s="39"/>
      <c r="H3" s="39"/>
      <c r="I3" s="39"/>
      <c r="J3" s="39"/>
      <c r="K3" s="39"/>
      <c r="L3" s="39"/>
      <c r="M3" s="39"/>
      <c r="N3" s="39"/>
      <c r="O3" s="39"/>
    </row>
    <row r="4" spans="1:17" x14ac:dyDescent="0.3">
      <c r="A4" s="39"/>
      <c r="B4" s="39"/>
      <c r="C4" s="39"/>
      <c r="D4" s="39"/>
      <c r="E4" s="40" t="s">
        <v>1754</v>
      </c>
      <c r="F4" s="39"/>
      <c r="G4" s="41" t="str">
        <f ca="1">'Org List'!J7</f>
        <v>HWB</v>
      </c>
      <c r="H4" s="39"/>
      <c r="I4" s="39"/>
      <c r="J4" s="39"/>
      <c r="K4" s="39"/>
      <c r="L4" s="39"/>
      <c r="M4" s="39"/>
      <c r="N4" s="39"/>
      <c r="O4" s="39"/>
      <c r="Q4" s="1">
        <f ca="1">MATCH($G$4, 'Comms by AT'!$B:$B, 0)</f>
        <v>4</v>
      </c>
    </row>
    <row r="5" spans="1:17" x14ac:dyDescent="0.3">
      <c r="A5" s="39"/>
      <c r="B5" s="39"/>
      <c r="C5" s="39"/>
      <c r="D5" s="39"/>
      <c r="E5" s="39"/>
      <c r="F5" s="39"/>
      <c r="G5" s="39"/>
      <c r="H5" s="39"/>
      <c r="I5" s="39"/>
      <c r="J5" s="39"/>
      <c r="K5" s="39"/>
      <c r="L5" s="39"/>
      <c r="M5" s="39"/>
      <c r="N5" s="39"/>
      <c r="O5" s="39"/>
      <c r="Q5" s="1">
        <f ca="1">COUNTIF('Comms by AT'!$C:$C, $G$4)</f>
        <v>179</v>
      </c>
    </row>
    <row r="7" spans="1:17" x14ac:dyDescent="0.3">
      <c r="A7" s="39"/>
      <c r="B7" s="39"/>
      <c r="C7" s="39"/>
      <c r="D7" s="39"/>
      <c r="E7" s="40" t="s">
        <v>1049</v>
      </c>
      <c r="F7" s="39"/>
      <c r="G7" s="39"/>
      <c r="H7" s="39"/>
      <c r="I7" s="39"/>
      <c r="J7" s="39"/>
      <c r="K7" s="39"/>
      <c r="L7" s="39"/>
      <c r="M7" s="39"/>
      <c r="N7" s="39"/>
      <c r="O7" s="39"/>
    </row>
    <row r="9" spans="1:17" s="1" customFormat="1" hidden="1" x14ac:dyDescent="0.3">
      <c r="G9" s="1">
        <v>3</v>
      </c>
      <c r="H9" s="1">
        <v>4</v>
      </c>
      <c r="I9" s="1">
        <v>5</v>
      </c>
      <c r="J9" s="1">
        <v>6</v>
      </c>
      <c r="K9" s="1">
        <v>11</v>
      </c>
      <c r="L9" s="1">
        <v>12</v>
      </c>
      <c r="M9" s="1">
        <v>13</v>
      </c>
      <c r="N9" s="1">
        <v>14</v>
      </c>
    </row>
    <row r="10" spans="1:17" ht="15" thickBot="1" x14ac:dyDescent="0.35"/>
    <row r="11" spans="1:17" ht="15" customHeight="1" x14ac:dyDescent="0.3">
      <c r="B11" s="247" t="s">
        <v>1062</v>
      </c>
      <c r="C11" s="249" t="s">
        <v>1698</v>
      </c>
      <c r="D11" s="251" t="s">
        <v>1064</v>
      </c>
      <c r="E11" s="233" t="s">
        <v>221</v>
      </c>
      <c r="F11" s="263" t="s">
        <v>1051</v>
      </c>
      <c r="G11" s="244" t="s">
        <v>904</v>
      </c>
      <c r="H11" s="245"/>
      <c r="I11" s="245"/>
      <c r="J11" s="246"/>
      <c r="K11" s="244" t="s">
        <v>914</v>
      </c>
      <c r="L11" s="245"/>
      <c r="M11" s="245"/>
      <c r="N11" s="246"/>
    </row>
    <row r="12" spans="1:17" x14ac:dyDescent="0.3">
      <c r="B12" s="259"/>
      <c r="C12" s="260"/>
      <c r="D12" s="261"/>
      <c r="E12" s="262"/>
      <c r="F12" s="264"/>
      <c r="G12" s="256"/>
      <c r="H12" s="257"/>
      <c r="I12" s="257"/>
      <c r="J12" s="258"/>
      <c r="K12" s="256"/>
      <c r="L12" s="257"/>
      <c r="M12" s="257"/>
      <c r="N12" s="258"/>
    </row>
    <row r="13" spans="1:17" ht="15" thickBot="1" x14ac:dyDescent="0.35">
      <c r="B13" s="248"/>
      <c r="C13" s="250"/>
      <c r="D13" s="252"/>
      <c r="E13" s="234"/>
      <c r="F13" s="265"/>
      <c r="G13" s="90" t="s">
        <v>905</v>
      </c>
      <c r="H13" s="89" t="s">
        <v>906</v>
      </c>
      <c r="I13" s="89" t="s">
        <v>907</v>
      </c>
      <c r="J13" s="92" t="s">
        <v>908</v>
      </c>
      <c r="K13" s="88" t="s">
        <v>910</v>
      </c>
      <c r="L13" s="91" t="s">
        <v>911</v>
      </c>
      <c r="M13" s="89" t="s">
        <v>912</v>
      </c>
      <c r="N13" s="92" t="s">
        <v>913</v>
      </c>
    </row>
    <row r="14" spans="1:17" ht="15" customHeight="1" x14ac:dyDescent="0.3">
      <c r="A14" s="60">
        <v>0</v>
      </c>
      <c r="B14" s="98" t="str">
        <f ca="1">IFERROR(IF((VLOOKUP($E14,'Org List'!$AJ$10:$AL$188,3,FALSE))="","",(VLOOKUP($E14,'Org List'!$AJ$10:$AL$188,3,FALSE))),"")</f>
        <v/>
      </c>
      <c r="C14" s="99" t="str">
        <f ca="1">IFERROR(IF((VLOOKUP($E14,'Org List'!$AO$10:$AQ$188,3,FALSE))="","",(VLOOKUP($E14,'Org List'!$AO$10:$AQ$188,3,FALSE))),"")</f>
        <v/>
      </c>
      <c r="D14" s="122" t="str">
        <f ca="1">IFERROR(IF((VLOOKUP($E14,'Org List'!$AT$10:$AV$188,3,FALSE))="","",(VLOOKUP($E14,'Org List'!$AT$10:$AV$188,3,FALSE))),"")</f>
        <v/>
      </c>
      <c r="E14" s="98" t="str">
        <f t="shared" ref="E14:E45" ca="1" si="0">IF($A14&gt;$Q$5-1,"",INDIRECT("'Comms by AT'!D"&amp;$A14+$Q$4))</f>
        <v>HWB</v>
      </c>
      <c r="F14" s="100" t="str">
        <f ca="1">IF(E14="","",VLOOKUP(E14,'Org List'!$J$9:$K$488,2,0))</f>
        <v>Health and Wellbeing Board</v>
      </c>
      <c r="G14" s="125">
        <f ca="1">IFERROR(IF((VLOOKUP($E14,'DTOC Backsheet'!$D$5:$AF$183,G$9,FALSE))="","",(VLOOKUP($E14,'DTOC Backsheet'!$D$5:$AF$183,G$9,FALSE))),"")</f>
        <v>530579</v>
      </c>
      <c r="H14" s="126">
        <f ca="1">IFERROR(IF((VLOOKUP($E14,'DTOC Backsheet'!$D$5:$AF$183,H$9,FALSE))="","",(VLOOKUP($E14,'DTOC Backsheet'!$D$5:$AF$183,H$9,FALSE))),"")</f>
        <v>528065</v>
      </c>
      <c r="I14" s="126">
        <f ca="1">IFERROR(IF((VLOOKUP($E14,'DTOC Backsheet'!$D$5:$AF$183,I$9,FALSE))="","",(VLOOKUP($E14,'DTOC Backsheet'!$D$5:$AF$183,I$9,FALSE))),"")</f>
        <v>467884</v>
      </c>
      <c r="J14" s="127">
        <f ca="1">IFERROR(IF((VLOOKUP($E14,'DTOC Backsheet'!$D$5:$AF$183,J$9,FALSE))="","",(VLOOKUP($E14,'DTOC Backsheet'!$D$5:$AF$183,J$9,FALSE))),"")</f>
        <v>443636</v>
      </c>
      <c r="K14" s="140">
        <f ca="1">IFERROR(IF((VLOOKUP($E14,'DTOC Backsheet'!$D$5:$AF$183,K$9,FALSE))="","",(VLOOKUP($E14,'DTOC Backsheet'!$D$5:$AF$183,K$9,FALSE))),"")</f>
        <v>416250</v>
      </c>
      <c r="L14" s="129">
        <f ca="1">IFERROR(IF((VLOOKUP($E14,'DTOC Backsheet'!$D$5:$AF$183,L$9,FALSE))="","",(VLOOKUP($E14,'DTOC Backsheet'!$D$5:$AF$183,L$9,FALSE))),"")</f>
        <v>0</v>
      </c>
      <c r="M14" s="126">
        <f ca="1">IFERROR(IF((VLOOKUP($E14,'DTOC Backsheet'!$D$5:$AF$183,M$9,FALSE))="","",(VLOOKUP($E14,'DTOC Backsheet'!$D$5:$AF$183,M$9,FALSE))),"")</f>
        <v>0</v>
      </c>
      <c r="N14" s="128">
        <f ca="1">IFERROR(IF((VLOOKUP($E14,'DTOC Backsheet'!$D$5:$AF$183,N$9,FALSE))="","",(VLOOKUP($E14,'DTOC Backsheet'!$D$5:$AF$183,N$9,FALSE))),"")</f>
        <v>0</v>
      </c>
    </row>
    <row r="15" spans="1:17" ht="15" customHeight="1" x14ac:dyDescent="0.3">
      <c r="A15" s="60">
        <v>1</v>
      </c>
      <c r="B15" s="101" t="str">
        <f ca="1">IFERROR(IF((VLOOKUP($E15,'Org List'!$AJ$10:$AL$188,3,FALSE))="","",(VLOOKUP($E15,'Org List'!$AJ$10:$AL$188,3,FALSE))),"")</f>
        <v>North of England Commissioning Region</v>
      </c>
      <c r="C15" s="102" t="str">
        <f ca="1">IFERROR(IF((VLOOKUP($E15,'Org List'!$AO$10:$AQ$188,3,FALSE))="","",(VLOOKUP($E15,'Org List'!$AO$10:$AQ$188,3,FALSE))),"")</f>
        <v/>
      </c>
      <c r="D15" s="123" t="str">
        <f ca="1">IFERROR(IF((VLOOKUP($E15,'Org List'!$AT$10:$AV$188,3,FALSE))="","",(VLOOKUP($E15,'Org List'!$AT$10:$AV$188,3,FALSE))),"")</f>
        <v/>
      </c>
      <c r="E15" s="101" t="str">
        <f t="shared" ca="1" si="0"/>
        <v>Y54</v>
      </c>
      <c r="F15" s="103" t="str">
        <f ca="1">IF(E15="","",VLOOKUP(E15,'Org List'!$J$9:$K$488,2,0))</f>
        <v>North of England Commissioning Region</v>
      </c>
      <c r="G15" s="130">
        <f ca="1">IFERROR(IF((VLOOKUP($E15,'DTOC Backsheet'!$D$5:$AF$183,G$9,FALSE))="","",(VLOOKUP($E15,'DTOC Backsheet'!$D$5:$AF$183,G$9,FALSE))),"")</f>
        <v>134863</v>
      </c>
      <c r="H15" s="131">
        <f ca="1">IFERROR(IF((VLOOKUP($E15,'DTOC Backsheet'!$D$5:$AF$183,H$9,FALSE))="","",(VLOOKUP($E15,'DTOC Backsheet'!$D$5:$AF$183,H$9,FALSE))),"")</f>
        <v>134405</v>
      </c>
      <c r="I15" s="131">
        <f ca="1">IFERROR(IF((VLOOKUP($E15,'DTOC Backsheet'!$D$5:$AF$183,I$9,FALSE))="","",(VLOOKUP($E15,'DTOC Backsheet'!$D$5:$AF$183,I$9,FALSE))),"")</f>
        <v>125573</v>
      </c>
      <c r="J15" s="132">
        <f ca="1">IFERROR(IF((VLOOKUP($E15,'DTOC Backsheet'!$D$5:$AF$183,J$9,FALSE))="","",(VLOOKUP($E15,'DTOC Backsheet'!$D$5:$AF$183,J$9,FALSE))),"")</f>
        <v>124708</v>
      </c>
      <c r="K15" s="141">
        <f ca="1">IFERROR(IF((VLOOKUP($E15,'DTOC Backsheet'!$D$5:$AF$183,K$9,FALSE))="","",(VLOOKUP($E15,'DTOC Backsheet'!$D$5:$AF$183,K$9,FALSE))),"")</f>
        <v>111484</v>
      </c>
      <c r="L15" s="134">
        <f ca="1">IFERROR(IF((VLOOKUP($E15,'DTOC Backsheet'!$D$5:$AF$183,L$9,FALSE))="","",(VLOOKUP($E15,'DTOC Backsheet'!$D$5:$AF$183,L$9,FALSE))),"")</f>
        <v>0</v>
      </c>
      <c r="M15" s="131">
        <f ca="1">IFERROR(IF((VLOOKUP($E15,'DTOC Backsheet'!$D$5:$AF$183,M$9,FALSE))="","",(VLOOKUP($E15,'DTOC Backsheet'!$D$5:$AF$183,M$9,FALSE))),"")</f>
        <v>0</v>
      </c>
      <c r="N15" s="133">
        <f ca="1">IFERROR(IF((VLOOKUP($E15,'DTOC Backsheet'!$D$5:$AF$183,N$9,FALSE))="","",(VLOOKUP($E15,'DTOC Backsheet'!$D$5:$AF$183,N$9,FALSE))),"")</f>
        <v>0</v>
      </c>
    </row>
    <row r="16" spans="1:17" ht="15" customHeight="1" x14ac:dyDescent="0.3">
      <c r="A16" s="60">
        <v>2</v>
      </c>
      <c r="B16" s="101" t="str">
        <f ca="1">IFERROR(IF((VLOOKUP($E16,'Org List'!$AJ$10:$AL$188,3,FALSE))="","",(VLOOKUP($E16,'Org List'!$AJ$10:$AL$188,3,FALSE))),"")</f>
        <v>Midlands and East of England Commissioning Region</v>
      </c>
      <c r="C16" s="102" t="str">
        <f ca="1">IFERROR(IF((VLOOKUP($E16,'Org List'!$AO$10:$AQ$188,3,FALSE))="","",(VLOOKUP($E16,'Org List'!$AO$10:$AQ$188,3,FALSE))),"")</f>
        <v/>
      </c>
      <c r="D16" s="123" t="str">
        <f ca="1">IFERROR(IF((VLOOKUP($E16,'Org List'!$AT$10:$AV$188,3,FALSE))="","",(VLOOKUP($E16,'Org List'!$AT$10:$AV$188,3,FALSE))),"")</f>
        <v/>
      </c>
      <c r="E16" s="101" t="str">
        <f t="shared" ca="1" si="0"/>
        <v>Y55</v>
      </c>
      <c r="F16" s="103" t="str">
        <f ca="1">IF(E16="","",VLOOKUP(E16,'Org List'!$J$9:$K$488,2,0))</f>
        <v>Midlands and East of England Commissioning Region</v>
      </c>
      <c r="G16" s="130">
        <f ca="1">IFERROR(IF((VLOOKUP($E16,'DTOC Backsheet'!$D$5:$AF$183,G$9,FALSE))="","",(VLOOKUP($E16,'DTOC Backsheet'!$D$5:$AF$183,G$9,FALSE))),"")</f>
        <v>168649</v>
      </c>
      <c r="H16" s="131">
        <f ca="1">IFERROR(IF((VLOOKUP($E16,'DTOC Backsheet'!$D$5:$AF$183,H$9,FALSE))="","",(VLOOKUP($E16,'DTOC Backsheet'!$D$5:$AF$183,H$9,FALSE))),"")</f>
        <v>168390</v>
      </c>
      <c r="I16" s="131">
        <f ca="1">IFERROR(IF((VLOOKUP($E16,'DTOC Backsheet'!$D$5:$AF$183,I$9,FALSE))="","",(VLOOKUP($E16,'DTOC Backsheet'!$D$5:$AF$183,I$9,FALSE))),"")</f>
        <v>150130</v>
      </c>
      <c r="J16" s="132">
        <f ca="1">IFERROR(IF((VLOOKUP($E16,'DTOC Backsheet'!$D$5:$AF$183,J$9,FALSE))="","",(VLOOKUP($E16,'DTOC Backsheet'!$D$5:$AF$183,J$9,FALSE))),"")</f>
        <v>137626</v>
      </c>
      <c r="K16" s="141">
        <f ca="1">IFERROR(IF((VLOOKUP($E16,'DTOC Backsheet'!$D$5:$AF$183,K$9,FALSE))="","",(VLOOKUP($E16,'DTOC Backsheet'!$D$5:$AF$183,K$9,FALSE))),"")</f>
        <v>132524</v>
      </c>
      <c r="L16" s="134">
        <f ca="1">IFERROR(IF((VLOOKUP($E16,'DTOC Backsheet'!$D$5:$AF$183,L$9,FALSE))="","",(VLOOKUP($E16,'DTOC Backsheet'!$D$5:$AF$183,L$9,FALSE))),"")</f>
        <v>0</v>
      </c>
      <c r="M16" s="131">
        <f ca="1">IFERROR(IF((VLOOKUP($E16,'DTOC Backsheet'!$D$5:$AF$183,M$9,FALSE))="","",(VLOOKUP($E16,'DTOC Backsheet'!$D$5:$AF$183,M$9,FALSE))),"")</f>
        <v>0</v>
      </c>
      <c r="N16" s="133">
        <f ca="1">IFERROR(IF((VLOOKUP($E16,'DTOC Backsheet'!$D$5:$AF$183,N$9,FALSE))="","",(VLOOKUP($E16,'DTOC Backsheet'!$D$5:$AF$183,N$9,FALSE))),"")</f>
        <v>0</v>
      </c>
    </row>
    <row r="17" spans="1:14" ht="15" customHeight="1" x14ac:dyDescent="0.3">
      <c r="A17" s="60">
        <v>3</v>
      </c>
      <c r="B17" s="101" t="str">
        <f ca="1">IFERROR(IF((VLOOKUP($E17,'Org List'!$AJ$10:$AL$188,3,FALSE))="","",(VLOOKUP($E17,'Org List'!$AJ$10:$AL$188,3,FALSE))),"")</f>
        <v>London Commissioning Region</v>
      </c>
      <c r="C17" s="102" t="str">
        <f ca="1">IFERROR(IF((VLOOKUP($E17,'Org List'!$AO$10:$AQ$188,3,FALSE))="","",(VLOOKUP($E17,'Org List'!$AO$10:$AQ$188,3,FALSE))),"")</f>
        <v/>
      </c>
      <c r="D17" s="123" t="str">
        <f ca="1">IFERROR(IF((VLOOKUP($E17,'Org List'!$AT$10:$AV$188,3,FALSE))="","",(VLOOKUP($E17,'Org List'!$AT$10:$AV$188,3,FALSE))),"")</f>
        <v/>
      </c>
      <c r="E17" s="101" t="str">
        <f t="shared" ca="1" si="0"/>
        <v>Y56</v>
      </c>
      <c r="F17" s="103" t="str">
        <f ca="1">IF(E17="","",VLOOKUP(E17,'Org List'!$J$9:$K$488,2,0))</f>
        <v>London Commissioning Region</v>
      </c>
      <c r="G17" s="130">
        <f ca="1">IFERROR(IF((VLOOKUP($E17,'DTOC Backsheet'!$D$5:$AF$183,G$9,FALSE))="","",(VLOOKUP($E17,'DTOC Backsheet'!$D$5:$AF$183,G$9,FALSE))),"")</f>
        <v>47858</v>
      </c>
      <c r="H17" s="131">
        <f ca="1">IFERROR(IF((VLOOKUP($E17,'DTOC Backsheet'!$D$5:$AF$183,H$9,FALSE))="","",(VLOOKUP($E17,'DTOC Backsheet'!$D$5:$AF$183,H$9,FALSE))),"")</f>
        <v>48210</v>
      </c>
      <c r="I17" s="131">
        <f ca="1">IFERROR(IF((VLOOKUP($E17,'DTOC Backsheet'!$D$5:$AF$183,I$9,FALSE))="","",(VLOOKUP($E17,'DTOC Backsheet'!$D$5:$AF$183,I$9,FALSE))),"")</f>
        <v>41478</v>
      </c>
      <c r="J17" s="132">
        <f ca="1">IFERROR(IF((VLOOKUP($E17,'DTOC Backsheet'!$D$5:$AF$183,J$9,FALSE))="","",(VLOOKUP($E17,'DTOC Backsheet'!$D$5:$AF$183,J$9,FALSE))),"")</f>
        <v>37958</v>
      </c>
      <c r="K17" s="141">
        <f ca="1">IFERROR(IF((VLOOKUP($E17,'DTOC Backsheet'!$D$5:$AF$183,K$9,FALSE))="","",(VLOOKUP($E17,'DTOC Backsheet'!$D$5:$AF$183,K$9,FALSE))),"")</f>
        <v>41067</v>
      </c>
      <c r="L17" s="134">
        <f ca="1">IFERROR(IF((VLOOKUP($E17,'DTOC Backsheet'!$D$5:$AF$183,L$9,FALSE))="","",(VLOOKUP($E17,'DTOC Backsheet'!$D$5:$AF$183,L$9,FALSE))),"")</f>
        <v>0</v>
      </c>
      <c r="M17" s="131">
        <f ca="1">IFERROR(IF((VLOOKUP($E17,'DTOC Backsheet'!$D$5:$AF$183,M$9,FALSE))="","",(VLOOKUP($E17,'DTOC Backsheet'!$D$5:$AF$183,M$9,FALSE))),"")</f>
        <v>0</v>
      </c>
      <c r="N17" s="133">
        <f ca="1">IFERROR(IF((VLOOKUP($E17,'DTOC Backsheet'!$D$5:$AF$183,N$9,FALSE))="","",(VLOOKUP($E17,'DTOC Backsheet'!$D$5:$AF$183,N$9,FALSE))),"")</f>
        <v>0</v>
      </c>
    </row>
    <row r="18" spans="1:14" ht="15" customHeight="1" x14ac:dyDescent="0.3">
      <c r="A18" s="60">
        <v>4</v>
      </c>
      <c r="B18" s="101" t="str">
        <f ca="1">IFERROR(IF((VLOOKUP($E18,'Org List'!$AJ$10:$AL$188,3,FALSE))="","",(VLOOKUP($E18,'Org List'!$AJ$10:$AL$188,3,FALSE))),"")</f>
        <v>South West England Commissioning Region</v>
      </c>
      <c r="C18" s="102" t="str">
        <f ca="1">IFERROR(IF((VLOOKUP($E18,'Org List'!$AO$10:$AQ$188,3,FALSE))="","",(VLOOKUP($E18,'Org List'!$AO$10:$AQ$188,3,FALSE))),"")</f>
        <v/>
      </c>
      <c r="D18" s="123" t="str">
        <f ca="1">IFERROR(IF((VLOOKUP($E18,'Org List'!$AT$10:$AV$188,3,FALSE))="","",(VLOOKUP($E18,'Org List'!$AT$10:$AV$188,3,FALSE))),"")</f>
        <v/>
      </c>
      <c r="E18" s="101" t="str">
        <f t="shared" ca="1" si="0"/>
        <v>Y58</v>
      </c>
      <c r="F18" s="103" t="str">
        <f ca="1">IF(E18="","",VLOOKUP(E18,'Org List'!$J$9:$K$488,2,0))</f>
        <v>South West England Commissioning Region</v>
      </c>
      <c r="G18" s="130">
        <f ca="1">IFERROR(IF((VLOOKUP($E18,'DTOC Backsheet'!$D$5:$AF$183,G$9,FALSE))="","",(VLOOKUP($E18,'DTOC Backsheet'!$D$5:$AF$183,G$9,FALSE))),"")</f>
        <v>73411</v>
      </c>
      <c r="H18" s="131">
        <f ca="1">IFERROR(IF((VLOOKUP($E18,'DTOC Backsheet'!$D$5:$AF$183,H$9,FALSE))="","",(VLOOKUP($E18,'DTOC Backsheet'!$D$5:$AF$183,H$9,FALSE))),"")</f>
        <v>71078</v>
      </c>
      <c r="I18" s="131">
        <f ca="1">IFERROR(IF((VLOOKUP($E18,'DTOC Backsheet'!$D$5:$AF$183,I$9,FALSE))="","",(VLOOKUP($E18,'DTOC Backsheet'!$D$5:$AF$183,I$9,FALSE))),"")</f>
        <v>57384</v>
      </c>
      <c r="J18" s="132">
        <f ca="1">IFERROR(IF((VLOOKUP($E18,'DTOC Backsheet'!$D$5:$AF$183,J$9,FALSE))="","",(VLOOKUP($E18,'DTOC Backsheet'!$D$5:$AF$183,J$9,FALSE))),"")</f>
        <v>56470</v>
      </c>
      <c r="K18" s="141">
        <f ca="1">IFERROR(IF((VLOOKUP($E18,'DTOC Backsheet'!$D$5:$AF$183,K$9,FALSE))="","",(VLOOKUP($E18,'DTOC Backsheet'!$D$5:$AF$183,K$9,FALSE))),"")</f>
        <v>46446</v>
      </c>
      <c r="L18" s="134">
        <f ca="1">IFERROR(IF((VLOOKUP($E18,'DTOC Backsheet'!$D$5:$AF$183,L$9,FALSE))="","",(VLOOKUP($E18,'DTOC Backsheet'!$D$5:$AF$183,L$9,FALSE))),"")</f>
        <v>0</v>
      </c>
      <c r="M18" s="131">
        <f ca="1">IFERROR(IF((VLOOKUP($E18,'DTOC Backsheet'!$D$5:$AF$183,M$9,FALSE))="","",(VLOOKUP($E18,'DTOC Backsheet'!$D$5:$AF$183,M$9,FALSE))),"")</f>
        <v>0</v>
      </c>
      <c r="N18" s="133">
        <f ca="1">IFERROR(IF((VLOOKUP($E18,'DTOC Backsheet'!$D$5:$AF$183,N$9,FALSE))="","",(VLOOKUP($E18,'DTOC Backsheet'!$D$5:$AF$183,N$9,FALSE))),"")</f>
        <v>0</v>
      </c>
    </row>
    <row r="19" spans="1:14" ht="15" customHeight="1" x14ac:dyDescent="0.3">
      <c r="A19" s="60">
        <v>5</v>
      </c>
      <c r="B19" s="101" t="str">
        <f ca="1">IFERROR(IF((VLOOKUP($E19,'Org List'!$AJ$10:$AL$188,3,FALSE))="","",(VLOOKUP($E19,'Org List'!$AJ$10:$AL$188,3,FALSE))),"")</f>
        <v>South East England Commissioning Region</v>
      </c>
      <c r="C19" s="102" t="str">
        <f ca="1">IFERROR(IF((VLOOKUP($E19,'Org List'!$AO$10:$AQ$188,3,FALSE))="","",(VLOOKUP($E19,'Org List'!$AO$10:$AQ$188,3,FALSE))),"")</f>
        <v/>
      </c>
      <c r="D19" s="123" t="str">
        <f ca="1">IFERROR(IF((VLOOKUP($E19,'Org List'!$AT$10:$AV$188,3,FALSE))="","",(VLOOKUP($E19,'Org List'!$AT$10:$AV$188,3,FALSE))),"")</f>
        <v/>
      </c>
      <c r="E19" s="101" t="str">
        <f t="shared" ca="1" si="0"/>
        <v>Y59</v>
      </c>
      <c r="F19" s="103" t="str">
        <f ca="1">IF(E19="","",VLOOKUP(E19,'Org List'!$J$9:$K$488,2,0))</f>
        <v>South East England Commissioning Region</v>
      </c>
      <c r="G19" s="130">
        <f ca="1">IFERROR(IF((VLOOKUP($E19,'DTOC Backsheet'!$D$5:$AF$183,G$9,FALSE))="","",(VLOOKUP($E19,'DTOC Backsheet'!$D$5:$AF$183,G$9,FALSE))),"")</f>
        <v>105798</v>
      </c>
      <c r="H19" s="131">
        <f ca="1">IFERROR(IF((VLOOKUP($E19,'DTOC Backsheet'!$D$5:$AF$183,H$9,FALSE))="","",(VLOOKUP($E19,'DTOC Backsheet'!$D$5:$AF$183,H$9,FALSE))),"")</f>
        <v>105982</v>
      </c>
      <c r="I19" s="131">
        <f ca="1">IFERROR(IF((VLOOKUP($E19,'DTOC Backsheet'!$D$5:$AF$183,I$9,FALSE))="","",(VLOOKUP($E19,'DTOC Backsheet'!$D$5:$AF$183,I$9,FALSE))),"")</f>
        <v>93319</v>
      </c>
      <c r="J19" s="132">
        <f ca="1">IFERROR(IF((VLOOKUP($E19,'DTOC Backsheet'!$D$5:$AF$183,J$9,FALSE))="","",(VLOOKUP($E19,'DTOC Backsheet'!$D$5:$AF$183,J$9,FALSE))),"")</f>
        <v>86874</v>
      </c>
      <c r="K19" s="141">
        <f ca="1">IFERROR(IF((VLOOKUP($E19,'DTOC Backsheet'!$D$5:$AF$183,K$9,FALSE))="","",(VLOOKUP($E19,'DTOC Backsheet'!$D$5:$AF$183,K$9,FALSE))),"")</f>
        <v>84729</v>
      </c>
      <c r="L19" s="134">
        <f ca="1">IFERROR(IF((VLOOKUP($E19,'DTOC Backsheet'!$D$5:$AF$183,L$9,FALSE))="","",(VLOOKUP($E19,'DTOC Backsheet'!$D$5:$AF$183,L$9,FALSE))),"")</f>
        <v>0</v>
      </c>
      <c r="M19" s="131">
        <f ca="1">IFERROR(IF((VLOOKUP($E19,'DTOC Backsheet'!$D$5:$AF$183,M$9,FALSE))="","",(VLOOKUP($E19,'DTOC Backsheet'!$D$5:$AF$183,M$9,FALSE))),"")</f>
        <v>0</v>
      </c>
      <c r="N19" s="133">
        <f ca="1">IFERROR(IF((VLOOKUP($E19,'DTOC Backsheet'!$D$5:$AF$183,N$9,FALSE))="","",(VLOOKUP($E19,'DTOC Backsheet'!$D$5:$AF$183,N$9,FALSE))),"")</f>
        <v>0</v>
      </c>
    </row>
    <row r="20" spans="1:14" ht="15" customHeight="1" x14ac:dyDescent="0.3">
      <c r="A20" s="60">
        <v>6</v>
      </c>
      <c r="B20" s="101" t="str">
        <f ca="1">IFERROR(IF((VLOOKUP($E20,'Org List'!$AJ$10:$AL$188,3,FALSE))="","",(VLOOKUP($E20,'Org List'!$AJ$10:$AL$188,3,FALSE))),"")</f>
        <v/>
      </c>
      <c r="C20" s="102" t="str">
        <f ca="1">IFERROR(IF((VLOOKUP($E20,'Org List'!$AO$10:$AQ$188,3,FALSE))="","",(VLOOKUP($E20,'Org List'!$AO$10:$AQ$188,3,FALSE))),"")</f>
        <v>North East Region</v>
      </c>
      <c r="D20" s="123" t="str">
        <f ca="1">IFERROR(IF((VLOOKUP($E20,'Org List'!$AT$10:$AV$188,3,FALSE))="","",(VLOOKUP($E20,'Org List'!$AT$10:$AV$188,3,FALSE))),"")</f>
        <v/>
      </c>
      <c r="E20" s="101" t="str">
        <f t="shared" ca="1" si="0"/>
        <v>E12000001</v>
      </c>
      <c r="F20" s="103" t="str">
        <f ca="1">IF(E20="","",VLOOKUP(E20,'Org List'!$J$9:$K$488,2,0))</f>
        <v>North East Region</v>
      </c>
      <c r="G20" s="130">
        <f ca="1">IFERROR(IF((VLOOKUP($E20,'DTOC Backsheet'!$D$5:$AF$183,G$9,FALSE))="","",(VLOOKUP($E20,'DTOC Backsheet'!$D$5:$AF$183,G$9,FALSE))),"")</f>
        <v>12515</v>
      </c>
      <c r="H20" s="131">
        <f ca="1">IFERROR(IF((VLOOKUP($E20,'DTOC Backsheet'!$D$5:$AF$183,H$9,FALSE))="","",(VLOOKUP($E20,'DTOC Backsheet'!$D$5:$AF$183,H$9,FALSE))),"")</f>
        <v>10957</v>
      </c>
      <c r="I20" s="131">
        <f ca="1">IFERROR(IF((VLOOKUP($E20,'DTOC Backsheet'!$D$5:$AF$183,I$9,FALSE))="","",(VLOOKUP($E20,'DTOC Backsheet'!$D$5:$AF$183,I$9,FALSE))),"")</f>
        <v>10431</v>
      </c>
      <c r="J20" s="132">
        <f ca="1">IFERROR(IF((VLOOKUP($E20,'DTOC Backsheet'!$D$5:$AF$183,J$9,FALSE))="","",(VLOOKUP($E20,'DTOC Backsheet'!$D$5:$AF$183,J$9,FALSE))),"")</f>
        <v>12920</v>
      </c>
      <c r="K20" s="141">
        <f ca="1">IFERROR(IF((VLOOKUP($E20,'DTOC Backsheet'!$D$5:$AF$183,K$9,FALSE))="","",(VLOOKUP($E20,'DTOC Backsheet'!$D$5:$AF$183,K$9,FALSE))),"")</f>
        <v>12531</v>
      </c>
      <c r="L20" s="134">
        <f ca="1">IFERROR(IF((VLOOKUP($E20,'DTOC Backsheet'!$D$5:$AF$183,L$9,FALSE))="","",(VLOOKUP($E20,'DTOC Backsheet'!$D$5:$AF$183,L$9,FALSE))),"")</f>
        <v>0</v>
      </c>
      <c r="M20" s="131">
        <f ca="1">IFERROR(IF((VLOOKUP($E20,'DTOC Backsheet'!$D$5:$AF$183,M$9,FALSE))="","",(VLOOKUP($E20,'DTOC Backsheet'!$D$5:$AF$183,M$9,FALSE))),"")</f>
        <v>0</v>
      </c>
      <c r="N20" s="133">
        <f ca="1">IFERROR(IF((VLOOKUP($E20,'DTOC Backsheet'!$D$5:$AF$183,N$9,FALSE))="","",(VLOOKUP($E20,'DTOC Backsheet'!$D$5:$AF$183,N$9,FALSE))),"")</f>
        <v>0</v>
      </c>
    </row>
    <row r="21" spans="1:14" ht="15" customHeight="1" x14ac:dyDescent="0.3">
      <c r="A21" s="60">
        <v>7</v>
      </c>
      <c r="B21" s="101" t="str">
        <f ca="1">IFERROR(IF((VLOOKUP($E21,'Org List'!$AJ$10:$AL$188,3,FALSE))="","",(VLOOKUP($E21,'Org List'!$AJ$10:$AL$188,3,FALSE))),"")</f>
        <v/>
      </c>
      <c r="C21" s="102" t="str">
        <f ca="1">IFERROR(IF((VLOOKUP($E21,'Org List'!$AO$10:$AQ$188,3,FALSE))="","",(VLOOKUP($E21,'Org List'!$AO$10:$AQ$188,3,FALSE))),"")</f>
        <v>North West Region</v>
      </c>
      <c r="D21" s="123" t="str">
        <f ca="1">IFERROR(IF((VLOOKUP($E21,'Org List'!$AT$10:$AV$188,3,FALSE))="","",(VLOOKUP($E21,'Org List'!$AT$10:$AV$188,3,FALSE))),"")</f>
        <v/>
      </c>
      <c r="E21" s="101" t="str">
        <f t="shared" ca="1" si="0"/>
        <v>E12000002</v>
      </c>
      <c r="F21" s="103" t="str">
        <f ca="1">IF(E21="","",VLOOKUP(E21,'Org List'!$J$9:$K$488,2,0))</f>
        <v>North West Region</v>
      </c>
      <c r="G21" s="130">
        <f ca="1">IFERROR(IF((VLOOKUP($E21,'DTOC Backsheet'!$D$5:$AF$183,G$9,FALSE))="","",(VLOOKUP($E21,'DTOC Backsheet'!$D$5:$AF$183,G$9,FALSE))),"")</f>
        <v>77721</v>
      </c>
      <c r="H21" s="131">
        <f ca="1">IFERROR(IF((VLOOKUP($E21,'DTOC Backsheet'!$D$5:$AF$183,H$9,FALSE))="","",(VLOOKUP($E21,'DTOC Backsheet'!$D$5:$AF$183,H$9,FALSE))),"")</f>
        <v>79854</v>
      </c>
      <c r="I21" s="131">
        <f ca="1">IFERROR(IF((VLOOKUP($E21,'DTOC Backsheet'!$D$5:$AF$183,I$9,FALSE))="","",(VLOOKUP($E21,'DTOC Backsheet'!$D$5:$AF$183,I$9,FALSE))),"")</f>
        <v>74494</v>
      </c>
      <c r="J21" s="132">
        <f ca="1">IFERROR(IF((VLOOKUP($E21,'DTOC Backsheet'!$D$5:$AF$183,J$9,FALSE))="","",(VLOOKUP($E21,'DTOC Backsheet'!$D$5:$AF$183,J$9,FALSE))),"")</f>
        <v>68282</v>
      </c>
      <c r="K21" s="141">
        <f ca="1">IFERROR(IF((VLOOKUP($E21,'DTOC Backsheet'!$D$5:$AF$183,K$9,FALSE))="","",(VLOOKUP($E21,'DTOC Backsheet'!$D$5:$AF$183,K$9,FALSE))),"")</f>
        <v>59643</v>
      </c>
      <c r="L21" s="134">
        <f ca="1">IFERROR(IF((VLOOKUP($E21,'DTOC Backsheet'!$D$5:$AF$183,L$9,FALSE))="","",(VLOOKUP($E21,'DTOC Backsheet'!$D$5:$AF$183,L$9,FALSE))),"")</f>
        <v>0</v>
      </c>
      <c r="M21" s="131">
        <f ca="1">IFERROR(IF((VLOOKUP($E21,'DTOC Backsheet'!$D$5:$AF$183,M$9,FALSE))="","",(VLOOKUP($E21,'DTOC Backsheet'!$D$5:$AF$183,M$9,FALSE))),"")</f>
        <v>0</v>
      </c>
      <c r="N21" s="133">
        <f ca="1">IFERROR(IF((VLOOKUP($E21,'DTOC Backsheet'!$D$5:$AF$183,N$9,FALSE))="","",(VLOOKUP($E21,'DTOC Backsheet'!$D$5:$AF$183,N$9,FALSE))),"")</f>
        <v>0</v>
      </c>
    </row>
    <row r="22" spans="1:14" ht="15" customHeight="1" x14ac:dyDescent="0.3">
      <c r="A22" s="60">
        <v>8</v>
      </c>
      <c r="B22" s="101" t="str">
        <f ca="1">IFERROR(IF((VLOOKUP($E22,'Org List'!$AJ$10:$AL$188,3,FALSE))="","",(VLOOKUP($E22,'Org List'!$AJ$10:$AL$188,3,FALSE))),"")</f>
        <v/>
      </c>
      <c r="C22" s="102" t="str">
        <f ca="1">IFERROR(IF((VLOOKUP($E22,'Org List'!$AO$10:$AQ$188,3,FALSE))="","",(VLOOKUP($E22,'Org List'!$AO$10:$AQ$188,3,FALSE))),"")</f>
        <v>Yorkshire and The Humber Region</v>
      </c>
      <c r="D22" s="123" t="str">
        <f ca="1">IFERROR(IF((VLOOKUP($E22,'Org List'!$AT$10:$AV$188,3,FALSE))="","",(VLOOKUP($E22,'Org List'!$AT$10:$AV$188,3,FALSE))),"")</f>
        <v/>
      </c>
      <c r="E22" s="101" t="str">
        <f t="shared" ca="1" si="0"/>
        <v>E12000003</v>
      </c>
      <c r="F22" s="103" t="str">
        <f ca="1">IF(E22="","",VLOOKUP(E22,'Org List'!$J$9:$K$488,2,0))</f>
        <v>Yorkshire and The Humber Region</v>
      </c>
      <c r="G22" s="130">
        <f ca="1">IFERROR(IF((VLOOKUP($E22,'DTOC Backsheet'!$D$5:$AF$183,G$9,FALSE))="","",(VLOOKUP($E22,'DTOC Backsheet'!$D$5:$AF$183,G$9,FALSE))),"")</f>
        <v>44627</v>
      </c>
      <c r="H22" s="131">
        <f ca="1">IFERROR(IF((VLOOKUP($E22,'DTOC Backsheet'!$D$5:$AF$183,H$9,FALSE))="","",(VLOOKUP($E22,'DTOC Backsheet'!$D$5:$AF$183,H$9,FALSE))),"")</f>
        <v>43594</v>
      </c>
      <c r="I22" s="131">
        <f ca="1">IFERROR(IF((VLOOKUP($E22,'DTOC Backsheet'!$D$5:$AF$183,I$9,FALSE))="","",(VLOOKUP($E22,'DTOC Backsheet'!$D$5:$AF$183,I$9,FALSE))),"")</f>
        <v>40648</v>
      </c>
      <c r="J22" s="132">
        <f ca="1">IFERROR(IF((VLOOKUP($E22,'DTOC Backsheet'!$D$5:$AF$183,J$9,FALSE))="","",(VLOOKUP($E22,'DTOC Backsheet'!$D$5:$AF$183,J$9,FALSE))),"")</f>
        <v>43506</v>
      </c>
      <c r="K22" s="141">
        <f ca="1">IFERROR(IF((VLOOKUP($E22,'DTOC Backsheet'!$D$5:$AF$183,K$9,FALSE))="","",(VLOOKUP($E22,'DTOC Backsheet'!$D$5:$AF$183,K$9,FALSE))),"")</f>
        <v>39310</v>
      </c>
      <c r="L22" s="134">
        <f ca="1">IFERROR(IF((VLOOKUP($E22,'DTOC Backsheet'!$D$5:$AF$183,L$9,FALSE))="","",(VLOOKUP($E22,'DTOC Backsheet'!$D$5:$AF$183,L$9,FALSE))),"")</f>
        <v>0</v>
      </c>
      <c r="M22" s="131">
        <f ca="1">IFERROR(IF((VLOOKUP($E22,'DTOC Backsheet'!$D$5:$AF$183,M$9,FALSE))="","",(VLOOKUP($E22,'DTOC Backsheet'!$D$5:$AF$183,M$9,FALSE))),"")</f>
        <v>0</v>
      </c>
      <c r="N22" s="133">
        <f ca="1">IFERROR(IF((VLOOKUP($E22,'DTOC Backsheet'!$D$5:$AF$183,N$9,FALSE))="","",(VLOOKUP($E22,'DTOC Backsheet'!$D$5:$AF$183,N$9,FALSE))),"")</f>
        <v>0</v>
      </c>
    </row>
    <row r="23" spans="1:14" ht="15" customHeight="1" x14ac:dyDescent="0.3">
      <c r="A23" s="60">
        <v>9</v>
      </c>
      <c r="B23" s="101" t="str">
        <f ca="1">IFERROR(IF((VLOOKUP($E23,'Org List'!$AJ$10:$AL$188,3,FALSE))="","",(VLOOKUP($E23,'Org List'!$AJ$10:$AL$188,3,FALSE))),"")</f>
        <v/>
      </c>
      <c r="C23" s="102" t="str">
        <f ca="1">IFERROR(IF((VLOOKUP($E23,'Org List'!$AO$10:$AQ$188,3,FALSE))="","",(VLOOKUP($E23,'Org List'!$AO$10:$AQ$188,3,FALSE))),"")</f>
        <v>East Midlands Region</v>
      </c>
      <c r="D23" s="123" t="str">
        <f ca="1">IFERROR(IF((VLOOKUP($E23,'Org List'!$AT$10:$AV$188,3,FALSE))="","",(VLOOKUP($E23,'Org List'!$AT$10:$AV$188,3,FALSE))),"")</f>
        <v/>
      </c>
      <c r="E23" s="101" t="str">
        <f t="shared" ca="1" si="0"/>
        <v>E12000004</v>
      </c>
      <c r="F23" s="103" t="str">
        <f ca="1">IF(E23="","",VLOOKUP(E23,'Org List'!$J$9:$K$488,2,0))</f>
        <v>East Midlands Region</v>
      </c>
      <c r="G23" s="130">
        <f ca="1">IFERROR(IF((VLOOKUP($E23,'DTOC Backsheet'!$D$5:$AF$183,G$9,FALSE))="","",(VLOOKUP($E23,'DTOC Backsheet'!$D$5:$AF$183,G$9,FALSE))),"")</f>
        <v>41345</v>
      </c>
      <c r="H23" s="131">
        <f ca="1">IFERROR(IF((VLOOKUP($E23,'DTOC Backsheet'!$D$5:$AF$183,H$9,FALSE))="","",(VLOOKUP($E23,'DTOC Backsheet'!$D$5:$AF$183,H$9,FALSE))),"")</f>
        <v>43337</v>
      </c>
      <c r="I23" s="131">
        <f ca="1">IFERROR(IF((VLOOKUP($E23,'DTOC Backsheet'!$D$5:$AF$183,I$9,FALSE))="","",(VLOOKUP($E23,'DTOC Backsheet'!$D$5:$AF$183,I$9,FALSE))),"")</f>
        <v>39219</v>
      </c>
      <c r="J23" s="132">
        <f ca="1">IFERROR(IF((VLOOKUP($E23,'DTOC Backsheet'!$D$5:$AF$183,J$9,FALSE))="","",(VLOOKUP($E23,'DTOC Backsheet'!$D$5:$AF$183,J$9,FALSE))),"")</f>
        <v>35525</v>
      </c>
      <c r="K23" s="141">
        <f ca="1">IFERROR(IF((VLOOKUP($E23,'DTOC Backsheet'!$D$5:$AF$183,K$9,FALSE))="","",(VLOOKUP($E23,'DTOC Backsheet'!$D$5:$AF$183,K$9,FALSE))),"")</f>
        <v>32230</v>
      </c>
      <c r="L23" s="134">
        <f ca="1">IFERROR(IF((VLOOKUP($E23,'DTOC Backsheet'!$D$5:$AF$183,L$9,FALSE))="","",(VLOOKUP($E23,'DTOC Backsheet'!$D$5:$AF$183,L$9,FALSE))),"")</f>
        <v>0</v>
      </c>
      <c r="M23" s="131">
        <f ca="1">IFERROR(IF((VLOOKUP($E23,'DTOC Backsheet'!$D$5:$AF$183,M$9,FALSE))="","",(VLOOKUP($E23,'DTOC Backsheet'!$D$5:$AF$183,M$9,FALSE))),"")</f>
        <v>0</v>
      </c>
      <c r="N23" s="133">
        <f ca="1">IFERROR(IF((VLOOKUP($E23,'DTOC Backsheet'!$D$5:$AF$183,N$9,FALSE))="","",(VLOOKUP($E23,'DTOC Backsheet'!$D$5:$AF$183,N$9,FALSE))),"")</f>
        <v>0</v>
      </c>
    </row>
    <row r="24" spans="1:14" ht="15" customHeight="1" x14ac:dyDescent="0.3">
      <c r="A24" s="60">
        <v>10</v>
      </c>
      <c r="B24" s="101" t="str">
        <f ca="1">IFERROR(IF((VLOOKUP($E24,'Org List'!$AJ$10:$AL$188,3,FALSE))="","",(VLOOKUP($E24,'Org List'!$AJ$10:$AL$188,3,FALSE))),"")</f>
        <v/>
      </c>
      <c r="C24" s="102" t="str">
        <f ca="1">IFERROR(IF((VLOOKUP($E24,'Org List'!$AO$10:$AQ$188,3,FALSE))="","",(VLOOKUP($E24,'Org List'!$AO$10:$AQ$188,3,FALSE))),"")</f>
        <v>West Midlands Region</v>
      </c>
      <c r="D24" s="123" t="str">
        <f ca="1">IFERROR(IF((VLOOKUP($E24,'Org List'!$AT$10:$AV$188,3,FALSE))="","",(VLOOKUP($E24,'Org List'!$AT$10:$AV$188,3,FALSE))),"")</f>
        <v/>
      </c>
      <c r="E24" s="101" t="str">
        <f t="shared" ca="1" si="0"/>
        <v>E12000005</v>
      </c>
      <c r="F24" s="103" t="str">
        <f ca="1">IF(E24="","",VLOOKUP(E24,'Org List'!$J$9:$K$488,2,0))</f>
        <v>West Midlands Region</v>
      </c>
      <c r="G24" s="130">
        <f ca="1">IFERROR(IF((VLOOKUP($E24,'DTOC Backsheet'!$D$5:$AF$183,G$9,FALSE))="","",(VLOOKUP($E24,'DTOC Backsheet'!$D$5:$AF$183,G$9,FALSE))),"")</f>
        <v>68183</v>
      </c>
      <c r="H24" s="131">
        <f ca="1">IFERROR(IF((VLOOKUP($E24,'DTOC Backsheet'!$D$5:$AF$183,H$9,FALSE))="","",(VLOOKUP($E24,'DTOC Backsheet'!$D$5:$AF$183,H$9,FALSE))),"")</f>
        <v>64852</v>
      </c>
      <c r="I24" s="131">
        <f ca="1">IFERROR(IF((VLOOKUP($E24,'DTOC Backsheet'!$D$5:$AF$183,I$9,FALSE))="","",(VLOOKUP($E24,'DTOC Backsheet'!$D$5:$AF$183,I$9,FALSE))),"")</f>
        <v>55695</v>
      </c>
      <c r="J24" s="132">
        <f ca="1">IFERROR(IF((VLOOKUP($E24,'DTOC Backsheet'!$D$5:$AF$183,J$9,FALSE))="","",(VLOOKUP($E24,'DTOC Backsheet'!$D$5:$AF$183,J$9,FALSE))),"")</f>
        <v>52168</v>
      </c>
      <c r="K24" s="141">
        <f ca="1">IFERROR(IF((VLOOKUP($E24,'DTOC Backsheet'!$D$5:$AF$183,K$9,FALSE))="","",(VLOOKUP($E24,'DTOC Backsheet'!$D$5:$AF$183,K$9,FALSE))),"")</f>
        <v>52006</v>
      </c>
      <c r="L24" s="134">
        <f ca="1">IFERROR(IF((VLOOKUP($E24,'DTOC Backsheet'!$D$5:$AF$183,L$9,FALSE))="","",(VLOOKUP($E24,'DTOC Backsheet'!$D$5:$AF$183,L$9,FALSE))),"")</f>
        <v>0</v>
      </c>
      <c r="M24" s="131">
        <f ca="1">IFERROR(IF((VLOOKUP($E24,'DTOC Backsheet'!$D$5:$AF$183,M$9,FALSE))="","",(VLOOKUP($E24,'DTOC Backsheet'!$D$5:$AF$183,M$9,FALSE))),"")</f>
        <v>0</v>
      </c>
      <c r="N24" s="133">
        <f ca="1">IFERROR(IF((VLOOKUP($E24,'DTOC Backsheet'!$D$5:$AF$183,N$9,FALSE))="","",(VLOOKUP($E24,'DTOC Backsheet'!$D$5:$AF$183,N$9,FALSE))),"")</f>
        <v>0</v>
      </c>
    </row>
    <row r="25" spans="1:14" ht="15" customHeight="1" x14ac:dyDescent="0.3">
      <c r="A25" s="60">
        <v>11</v>
      </c>
      <c r="B25" s="101" t="str">
        <f ca="1">IFERROR(IF((VLOOKUP($E25,'Org List'!$AJ$10:$AL$188,3,FALSE))="","",(VLOOKUP($E25,'Org List'!$AJ$10:$AL$188,3,FALSE))),"")</f>
        <v/>
      </c>
      <c r="C25" s="102" t="str">
        <f ca="1">IFERROR(IF((VLOOKUP($E25,'Org List'!$AO$10:$AQ$188,3,FALSE))="","",(VLOOKUP($E25,'Org List'!$AO$10:$AQ$188,3,FALSE))),"")</f>
        <v>East Region</v>
      </c>
      <c r="D25" s="123" t="str">
        <f ca="1">IFERROR(IF((VLOOKUP($E25,'Org List'!$AT$10:$AV$188,3,FALSE))="","",(VLOOKUP($E25,'Org List'!$AT$10:$AV$188,3,FALSE))),"")</f>
        <v/>
      </c>
      <c r="E25" s="101" t="str">
        <f t="shared" ca="1" si="0"/>
        <v>E12000006</v>
      </c>
      <c r="F25" s="103" t="str">
        <f ca="1">IF(E25="","",VLOOKUP(E25,'Org List'!$J$9:$K$488,2,0))</f>
        <v>East Region</v>
      </c>
      <c r="G25" s="130">
        <f ca="1">IFERROR(IF((VLOOKUP($E25,'DTOC Backsheet'!$D$5:$AF$183,G$9,FALSE))="","",(VLOOKUP($E25,'DTOC Backsheet'!$D$5:$AF$183,G$9,FALSE))),"")</f>
        <v>55194</v>
      </c>
      <c r="H25" s="131">
        <f ca="1">IFERROR(IF((VLOOKUP($E25,'DTOC Backsheet'!$D$5:$AF$183,H$9,FALSE))="","",(VLOOKUP($E25,'DTOC Backsheet'!$D$5:$AF$183,H$9,FALSE))),"")</f>
        <v>55777</v>
      </c>
      <c r="I25" s="131">
        <f ca="1">IFERROR(IF((VLOOKUP($E25,'DTOC Backsheet'!$D$5:$AF$183,I$9,FALSE))="","",(VLOOKUP($E25,'DTOC Backsheet'!$D$5:$AF$183,I$9,FALSE))),"")</f>
        <v>51750</v>
      </c>
      <c r="J25" s="132">
        <f ca="1">IFERROR(IF((VLOOKUP($E25,'DTOC Backsheet'!$D$5:$AF$183,J$9,FALSE))="","",(VLOOKUP($E25,'DTOC Backsheet'!$D$5:$AF$183,J$9,FALSE))),"")</f>
        <v>46668</v>
      </c>
      <c r="K25" s="141">
        <f ca="1">IFERROR(IF((VLOOKUP($E25,'DTOC Backsheet'!$D$5:$AF$183,K$9,FALSE))="","",(VLOOKUP($E25,'DTOC Backsheet'!$D$5:$AF$183,K$9,FALSE))),"")</f>
        <v>46269</v>
      </c>
      <c r="L25" s="134">
        <f ca="1">IFERROR(IF((VLOOKUP($E25,'DTOC Backsheet'!$D$5:$AF$183,L$9,FALSE))="","",(VLOOKUP($E25,'DTOC Backsheet'!$D$5:$AF$183,L$9,FALSE))),"")</f>
        <v>0</v>
      </c>
      <c r="M25" s="131">
        <f ca="1">IFERROR(IF((VLOOKUP($E25,'DTOC Backsheet'!$D$5:$AF$183,M$9,FALSE))="","",(VLOOKUP($E25,'DTOC Backsheet'!$D$5:$AF$183,M$9,FALSE))),"")</f>
        <v>0</v>
      </c>
      <c r="N25" s="133">
        <f ca="1">IFERROR(IF((VLOOKUP($E25,'DTOC Backsheet'!$D$5:$AF$183,N$9,FALSE))="","",(VLOOKUP($E25,'DTOC Backsheet'!$D$5:$AF$183,N$9,FALSE))),"")</f>
        <v>0</v>
      </c>
    </row>
    <row r="26" spans="1:14" ht="15" customHeight="1" x14ac:dyDescent="0.3">
      <c r="A26" s="60">
        <v>12</v>
      </c>
      <c r="B26" s="101" t="str">
        <f ca="1">IFERROR(IF((VLOOKUP($E26,'Org List'!$AJ$10:$AL$188,3,FALSE))="","",(VLOOKUP($E26,'Org List'!$AJ$10:$AL$188,3,FALSE))),"")</f>
        <v/>
      </c>
      <c r="C26" s="102" t="str">
        <f ca="1">IFERROR(IF((VLOOKUP($E26,'Org List'!$AO$10:$AQ$188,3,FALSE))="","",(VLOOKUP($E26,'Org List'!$AO$10:$AQ$188,3,FALSE))),"")</f>
        <v>London Region</v>
      </c>
      <c r="D26" s="123" t="str">
        <f ca="1">IFERROR(IF((VLOOKUP($E26,'Org List'!$AT$10:$AV$188,3,FALSE))="","",(VLOOKUP($E26,'Org List'!$AT$10:$AV$188,3,FALSE))),"")</f>
        <v/>
      </c>
      <c r="E26" s="101" t="str">
        <f t="shared" ca="1" si="0"/>
        <v>E12000007</v>
      </c>
      <c r="F26" s="103" t="str">
        <f ca="1">IF(E26="","",VLOOKUP(E26,'Org List'!$J$9:$K$488,2,0))</f>
        <v>London Region</v>
      </c>
      <c r="G26" s="130">
        <f ca="1">IFERROR(IF((VLOOKUP($E26,'DTOC Backsheet'!$D$5:$AF$183,G$9,FALSE))="","",(VLOOKUP($E26,'DTOC Backsheet'!$D$5:$AF$183,G$9,FALSE))),"")</f>
        <v>47858</v>
      </c>
      <c r="H26" s="131">
        <f ca="1">IFERROR(IF((VLOOKUP($E26,'DTOC Backsheet'!$D$5:$AF$183,H$9,FALSE))="","",(VLOOKUP($E26,'DTOC Backsheet'!$D$5:$AF$183,H$9,FALSE))),"")</f>
        <v>48210</v>
      </c>
      <c r="I26" s="131">
        <f ca="1">IFERROR(IF((VLOOKUP($E26,'DTOC Backsheet'!$D$5:$AF$183,I$9,FALSE))="","",(VLOOKUP($E26,'DTOC Backsheet'!$D$5:$AF$183,I$9,FALSE))),"")</f>
        <v>41478</v>
      </c>
      <c r="J26" s="132">
        <f ca="1">IFERROR(IF((VLOOKUP($E26,'DTOC Backsheet'!$D$5:$AF$183,J$9,FALSE))="","",(VLOOKUP($E26,'DTOC Backsheet'!$D$5:$AF$183,J$9,FALSE))),"")</f>
        <v>37958</v>
      </c>
      <c r="K26" s="141">
        <f ca="1">IFERROR(IF((VLOOKUP($E26,'DTOC Backsheet'!$D$5:$AF$183,K$9,FALSE))="","",(VLOOKUP($E26,'DTOC Backsheet'!$D$5:$AF$183,K$9,FALSE))),"")</f>
        <v>41067</v>
      </c>
      <c r="L26" s="134">
        <f ca="1">IFERROR(IF((VLOOKUP($E26,'DTOC Backsheet'!$D$5:$AF$183,L$9,FALSE))="","",(VLOOKUP($E26,'DTOC Backsheet'!$D$5:$AF$183,L$9,FALSE))),"")</f>
        <v>0</v>
      </c>
      <c r="M26" s="131">
        <f ca="1">IFERROR(IF((VLOOKUP($E26,'DTOC Backsheet'!$D$5:$AF$183,M$9,FALSE))="","",(VLOOKUP($E26,'DTOC Backsheet'!$D$5:$AF$183,M$9,FALSE))),"")</f>
        <v>0</v>
      </c>
      <c r="N26" s="133">
        <f ca="1">IFERROR(IF((VLOOKUP($E26,'DTOC Backsheet'!$D$5:$AF$183,N$9,FALSE))="","",(VLOOKUP($E26,'DTOC Backsheet'!$D$5:$AF$183,N$9,FALSE))),"")</f>
        <v>0</v>
      </c>
    </row>
    <row r="27" spans="1:14" ht="15" customHeight="1" x14ac:dyDescent="0.3">
      <c r="A27" s="60">
        <v>13</v>
      </c>
      <c r="B27" s="101" t="str">
        <f ca="1">IFERROR(IF((VLOOKUP($E27,'Org List'!$AJ$10:$AL$188,3,FALSE))="","",(VLOOKUP($E27,'Org List'!$AJ$10:$AL$188,3,FALSE))),"")</f>
        <v/>
      </c>
      <c r="C27" s="102" t="str">
        <f ca="1">IFERROR(IF((VLOOKUP($E27,'Org List'!$AO$10:$AQ$188,3,FALSE))="","",(VLOOKUP($E27,'Org List'!$AO$10:$AQ$188,3,FALSE))),"")</f>
        <v>South East Region</v>
      </c>
      <c r="D27" s="123" t="str">
        <f ca="1">IFERROR(IF((VLOOKUP($E27,'Org List'!$AT$10:$AV$188,3,FALSE))="","",(VLOOKUP($E27,'Org List'!$AT$10:$AV$188,3,FALSE))),"")</f>
        <v/>
      </c>
      <c r="E27" s="101" t="str">
        <f t="shared" ca="1" si="0"/>
        <v>E12000008</v>
      </c>
      <c r="F27" s="103" t="str">
        <f ca="1">IF(E27="","",VLOOKUP(E27,'Org List'!$J$9:$K$488,2,0))</f>
        <v>South East Region</v>
      </c>
      <c r="G27" s="130">
        <f ca="1">IFERROR(IF((VLOOKUP($E27,'DTOC Backsheet'!$D$5:$AF$183,G$9,FALSE))="","",(VLOOKUP($E27,'DTOC Backsheet'!$D$5:$AF$183,G$9,FALSE))),"")</f>
        <v>109725</v>
      </c>
      <c r="H27" s="131">
        <f ca="1">IFERROR(IF((VLOOKUP($E27,'DTOC Backsheet'!$D$5:$AF$183,H$9,FALSE))="","",(VLOOKUP($E27,'DTOC Backsheet'!$D$5:$AF$183,H$9,FALSE))),"")</f>
        <v>110406</v>
      </c>
      <c r="I27" s="131">
        <f ca="1">IFERROR(IF((VLOOKUP($E27,'DTOC Backsheet'!$D$5:$AF$183,I$9,FALSE))="","",(VLOOKUP($E27,'DTOC Backsheet'!$D$5:$AF$183,I$9,FALSE))),"")</f>
        <v>96785</v>
      </c>
      <c r="J27" s="132">
        <f ca="1">IFERROR(IF((VLOOKUP($E27,'DTOC Backsheet'!$D$5:$AF$183,J$9,FALSE))="","",(VLOOKUP($E27,'DTOC Backsheet'!$D$5:$AF$183,J$9,FALSE))),"")</f>
        <v>90139</v>
      </c>
      <c r="K27" s="141">
        <f ca="1">IFERROR(IF((VLOOKUP($E27,'DTOC Backsheet'!$D$5:$AF$183,K$9,FALSE))="","",(VLOOKUP($E27,'DTOC Backsheet'!$D$5:$AF$183,K$9,FALSE))),"")</f>
        <v>86748</v>
      </c>
      <c r="L27" s="134">
        <f ca="1">IFERROR(IF((VLOOKUP($E27,'DTOC Backsheet'!$D$5:$AF$183,L$9,FALSE))="","",(VLOOKUP($E27,'DTOC Backsheet'!$D$5:$AF$183,L$9,FALSE))),"")</f>
        <v>0</v>
      </c>
      <c r="M27" s="131">
        <f ca="1">IFERROR(IF((VLOOKUP($E27,'DTOC Backsheet'!$D$5:$AF$183,M$9,FALSE))="","",(VLOOKUP($E27,'DTOC Backsheet'!$D$5:$AF$183,M$9,FALSE))),"")</f>
        <v>0</v>
      </c>
      <c r="N27" s="133">
        <f ca="1">IFERROR(IF((VLOOKUP($E27,'DTOC Backsheet'!$D$5:$AF$183,N$9,FALSE))="","",(VLOOKUP($E27,'DTOC Backsheet'!$D$5:$AF$183,N$9,FALSE))),"")</f>
        <v>0</v>
      </c>
    </row>
    <row r="28" spans="1:14" ht="15" customHeight="1" x14ac:dyDescent="0.3">
      <c r="A28" s="60">
        <v>14</v>
      </c>
      <c r="B28" s="101" t="str">
        <f ca="1">IFERROR(IF((VLOOKUP($E28,'Org List'!$AJ$10:$AL$188,3,FALSE))="","",(VLOOKUP($E28,'Org List'!$AJ$10:$AL$188,3,FALSE))),"")</f>
        <v/>
      </c>
      <c r="C28" s="102" t="str">
        <f ca="1">IFERROR(IF((VLOOKUP($E28,'Org List'!$AO$10:$AQ$188,3,FALSE))="","",(VLOOKUP($E28,'Org List'!$AO$10:$AQ$188,3,FALSE))),"")</f>
        <v>South West Region</v>
      </c>
      <c r="D28" s="123" t="str">
        <f ca="1">IFERROR(IF((VLOOKUP($E28,'Org List'!$AT$10:$AV$188,3,FALSE))="","",(VLOOKUP($E28,'Org List'!$AT$10:$AV$188,3,FALSE))),"")</f>
        <v/>
      </c>
      <c r="E28" s="101" t="str">
        <f t="shared" ca="1" si="0"/>
        <v>E12000009</v>
      </c>
      <c r="F28" s="103" t="str">
        <f ca="1">IF(E28="","",VLOOKUP(E28,'Org List'!$J$9:$K$488,2,0))</f>
        <v>South West Region</v>
      </c>
      <c r="G28" s="130">
        <f ca="1">IFERROR(IF((VLOOKUP($E28,'DTOC Backsheet'!$D$5:$AF$183,G$9,FALSE))="","",(VLOOKUP($E28,'DTOC Backsheet'!$D$5:$AF$183,G$9,FALSE))),"")</f>
        <v>73411</v>
      </c>
      <c r="H28" s="131">
        <f ca="1">IFERROR(IF((VLOOKUP($E28,'DTOC Backsheet'!$D$5:$AF$183,H$9,FALSE))="","",(VLOOKUP($E28,'DTOC Backsheet'!$D$5:$AF$183,H$9,FALSE))),"")</f>
        <v>71078</v>
      </c>
      <c r="I28" s="131">
        <f ca="1">IFERROR(IF((VLOOKUP($E28,'DTOC Backsheet'!$D$5:$AF$183,I$9,FALSE))="","",(VLOOKUP($E28,'DTOC Backsheet'!$D$5:$AF$183,I$9,FALSE))),"")</f>
        <v>57384</v>
      </c>
      <c r="J28" s="132">
        <f ca="1">IFERROR(IF((VLOOKUP($E28,'DTOC Backsheet'!$D$5:$AF$183,J$9,FALSE))="","",(VLOOKUP($E28,'DTOC Backsheet'!$D$5:$AF$183,J$9,FALSE))),"")</f>
        <v>56470</v>
      </c>
      <c r="K28" s="141">
        <f ca="1">IFERROR(IF((VLOOKUP($E28,'DTOC Backsheet'!$D$5:$AF$183,K$9,FALSE))="","",(VLOOKUP($E28,'DTOC Backsheet'!$D$5:$AF$183,K$9,FALSE))),"")</f>
        <v>46446</v>
      </c>
      <c r="L28" s="134">
        <f ca="1">IFERROR(IF((VLOOKUP($E28,'DTOC Backsheet'!$D$5:$AF$183,L$9,FALSE))="","",(VLOOKUP($E28,'DTOC Backsheet'!$D$5:$AF$183,L$9,FALSE))),"")</f>
        <v>0</v>
      </c>
      <c r="M28" s="131">
        <f ca="1">IFERROR(IF((VLOOKUP($E28,'DTOC Backsheet'!$D$5:$AF$183,M$9,FALSE))="","",(VLOOKUP($E28,'DTOC Backsheet'!$D$5:$AF$183,M$9,FALSE))),"")</f>
        <v>0</v>
      </c>
      <c r="N28" s="133">
        <f ca="1">IFERROR(IF((VLOOKUP($E28,'DTOC Backsheet'!$D$5:$AF$183,N$9,FALSE))="","",(VLOOKUP($E28,'DTOC Backsheet'!$D$5:$AF$183,N$9,FALSE))),"")</f>
        <v>0</v>
      </c>
    </row>
    <row r="29" spans="1:14" ht="15" customHeight="1" x14ac:dyDescent="0.3">
      <c r="A29" s="60">
        <v>15</v>
      </c>
      <c r="B29" s="101" t="str">
        <f ca="1">IFERROR(IF((VLOOKUP($E29,'Org List'!$AJ$10:$AL$188,3,FALSE))="","",(VLOOKUP($E29,'Org List'!$AJ$10:$AL$188,3,FALSE))),"")</f>
        <v>NHS England North (Yorkshire And Humber)</v>
      </c>
      <c r="C29" s="102" t="str">
        <f ca="1">IFERROR(IF((VLOOKUP($E29,'Org List'!$AO$10:$AQ$188,3,FALSE))="","",(VLOOKUP($E29,'Org List'!$AO$10:$AQ$188,3,FALSE))),"")</f>
        <v/>
      </c>
      <c r="D29" s="123" t="str">
        <f ca="1">IFERROR(IF((VLOOKUP($E29,'Org List'!$AT$10:$AV$188,3,FALSE))="","",(VLOOKUP($E29,'Org List'!$AT$10:$AV$188,3,FALSE))),"")</f>
        <v>NHS England North (Yorkshire And Humber)</v>
      </c>
      <c r="E29" s="101" t="str">
        <f t="shared" ca="1" si="0"/>
        <v>Q72</v>
      </c>
      <c r="F29" s="103" t="str">
        <f ca="1">IF(E29="","",VLOOKUP(E29,'Org List'!$J$9:$K$488,2,0))</f>
        <v>NHS England North (Yorkshire And Humber)</v>
      </c>
      <c r="G29" s="130">
        <f ca="1">IFERROR(IF((VLOOKUP($E29,'DTOC Backsheet'!$D$5:$AF$183,G$9,FALSE))="","",(VLOOKUP($E29,'DTOC Backsheet'!$D$5:$AF$183,G$9,FALSE))),"")</f>
        <v>44627</v>
      </c>
      <c r="H29" s="131">
        <f ca="1">IFERROR(IF((VLOOKUP($E29,'DTOC Backsheet'!$D$5:$AF$183,H$9,FALSE))="","",(VLOOKUP($E29,'DTOC Backsheet'!$D$5:$AF$183,H$9,FALSE))),"")</f>
        <v>43594</v>
      </c>
      <c r="I29" s="131">
        <f ca="1">IFERROR(IF((VLOOKUP($E29,'DTOC Backsheet'!$D$5:$AF$183,I$9,FALSE))="","",(VLOOKUP($E29,'DTOC Backsheet'!$D$5:$AF$183,I$9,FALSE))),"")</f>
        <v>40648</v>
      </c>
      <c r="J29" s="132">
        <f ca="1">IFERROR(IF((VLOOKUP($E29,'DTOC Backsheet'!$D$5:$AF$183,J$9,FALSE))="","",(VLOOKUP($E29,'DTOC Backsheet'!$D$5:$AF$183,J$9,FALSE))),"")</f>
        <v>43506</v>
      </c>
      <c r="K29" s="141">
        <f ca="1">IFERROR(IF((VLOOKUP($E29,'DTOC Backsheet'!$D$5:$AF$183,K$9,FALSE))="","",(VLOOKUP($E29,'DTOC Backsheet'!$D$5:$AF$183,K$9,FALSE))),"")</f>
        <v>39310</v>
      </c>
      <c r="L29" s="134">
        <f ca="1">IFERROR(IF((VLOOKUP($E29,'DTOC Backsheet'!$D$5:$AF$183,L$9,FALSE))="","",(VLOOKUP($E29,'DTOC Backsheet'!$D$5:$AF$183,L$9,FALSE))),"")</f>
        <v>0</v>
      </c>
      <c r="M29" s="131">
        <f ca="1">IFERROR(IF((VLOOKUP($E29,'DTOC Backsheet'!$D$5:$AF$183,M$9,FALSE))="","",(VLOOKUP($E29,'DTOC Backsheet'!$D$5:$AF$183,M$9,FALSE))),"")</f>
        <v>0</v>
      </c>
      <c r="N29" s="133">
        <f ca="1">IFERROR(IF((VLOOKUP($E29,'DTOC Backsheet'!$D$5:$AF$183,N$9,FALSE))="","",(VLOOKUP($E29,'DTOC Backsheet'!$D$5:$AF$183,N$9,FALSE))),"")</f>
        <v>0</v>
      </c>
    </row>
    <row r="30" spans="1:14" ht="15" customHeight="1" x14ac:dyDescent="0.3">
      <c r="A30" s="60">
        <v>16</v>
      </c>
      <c r="B30" s="101" t="str">
        <f ca="1">IFERROR(IF((VLOOKUP($E30,'Org List'!$AJ$10:$AL$188,3,FALSE))="","",(VLOOKUP($E30,'Org List'!$AJ$10:$AL$188,3,FALSE))),"")</f>
        <v>NHS England North (Cumbria And North East)</v>
      </c>
      <c r="C30" s="102" t="str">
        <f ca="1">IFERROR(IF((VLOOKUP($E30,'Org List'!$AO$10:$AQ$188,3,FALSE))="","",(VLOOKUP($E30,'Org List'!$AO$10:$AQ$188,3,FALSE))),"")</f>
        <v/>
      </c>
      <c r="D30" s="123" t="str">
        <f ca="1">IFERROR(IF((VLOOKUP($E30,'Org List'!$AT$10:$AV$188,3,FALSE))="","",(VLOOKUP($E30,'Org List'!$AT$10:$AV$188,3,FALSE))),"")</f>
        <v>NHS England North (Cumbria And North East)</v>
      </c>
      <c r="E30" s="101" t="str">
        <f t="shared" ca="1" si="0"/>
        <v>Q74</v>
      </c>
      <c r="F30" s="103" t="str">
        <f ca="1">IF(E30="","",VLOOKUP(E30,'Org List'!$J$9:$K$488,2,0))</f>
        <v>NHS England North (Cumbria And North East)</v>
      </c>
      <c r="G30" s="130">
        <f ca="1">IFERROR(IF((VLOOKUP($E30,'DTOC Backsheet'!$D$5:$AF$183,G$9,FALSE))="","",(VLOOKUP($E30,'DTOC Backsheet'!$D$5:$AF$183,G$9,FALSE))),"")</f>
        <v>25812</v>
      </c>
      <c r="H30" s="131">
        <f ca="1">IFERROR(IF((VLOOKUP($E30,'DTOC Backsheet'!$D$5:$AF$183,H$9,FALSE))="","",(VLOOKUP($E30,'DTOC Backsheet'!$D$5:$AF$183,H$9,FALSE))),"")</f>
        <v>24572</v>
      </c>
      <c r="I30" s="131">
        <f ca="1">IFERROR(IF((VLOOKUP($E30,'DTOC Backsheet'!$D$5:$AF$183,I$9,FALSE))="","",(VLOOKUP($E30,'DTOC Backsheet'!$D$5:$AF$183,I$9,FALSE))),"")</f>
        <v>21500</v>
      </c>
      <c r="J30" s="132">
        <f ca="1">IFERROR(IF((VLOOKUP($E30,'DTOC Backsheet'!$D$5:$AF$183,J$9,FALSE))="","",(VLOOKUP($E30,'DTOC Backsheet'!$D$5:$AF$183,J$9,FALSE))),"")</f>
        <v>24332</v>
      </c>
      <c r="K30" s="141">
        <f ca="1">IFERROR(IF((VLOOKUP($E30,'DTOC Backsheet'!$D$5:$AF$183,K$9,FALSE))="","",(VLOOKUP($E30,'DTOC Backsheet'!$D$5:$AF$183,K$9,FALSE))),"")</f>
        <v>20321</v>
      </c>
      <c r="L30" s="134">
        <f ca="1">IFERROR(IF((VLOOKUP($E30,'DTOC Backsheet'!$D$5:$AF$183,L$9,FALSE))="","",(VLOOKUP($E30,'DTOC Backsheet'!$D$5:$AF$183,L$9,FALSE))),"")</f>
        <v>0</v>
      </c>
      <c r="M30" s="131">
        <f ca="1">IFERROR(IF((VLOOKUP($E30,'DTOC Backsheet'!$D$5:$AF$183,M$9,FALSE))="","",(VLOOKUP($E30,'DTOC Backsheet'!$D$5:$AF$183,M$9,FALSE))),"")</f>
        <v>0</v>
      </c>
      <c r="N30" s="133">
        <f ca="1">IFERROR(IF((VLOOKUP($E30,'DTOC Backsheet'!$D$5:$AF$183,N$9,FALSE))="","",(VLOOKUP($E30,'DTOC Backsheet'!$D$5:$AF$183,N$9,FALSE))),"")</f>
        <v>0</v>
      </c>
    </row>
    <row r="31" spans="1:14" ht="15" customHeight="1" x14ac:dyDescent="0.3">
      <c r="A31" s="60">
        <v>17</v>
      </c>
      <c r="B31" s="101" t="str">
        <f ca="1">IFERROR(IF((VLOOKUP($E31,'Org List'!$AJ$10:$AL$188,3,FALSE))="","",(VLOOKUP($E31,'Org List'!$AJ$10:$AL$188,3,FALSE))),"")</f>
        <v>NHS England North (Cheshire And Merseyside)</v>
      </c>
      <c r="C31" s="102" t="str">
        <f ca="1">IFERROR(IF((VLOOKUP($E31,'Org List'!$AO$10:$AQ$188,3,FALSE))="","",(VLOOKUP($E31,'Org List'!$AO$10:$AQ$188,3,FALSE))),"")</f>
        <v/>
      </c>
      <c r="D31" s="123" t="str">
        <f ca="1">IFERROR(IF((VLOOKUP($E31,'Org List'!$AT$10:$AV$188,3,FALSE))="","",(VLOOKUP($E31,'Org List'!$AT$10:$AV$188,3,FALSE))),"")</f>
        <v>NHS England North (Cheshire And Merseyside)</v>
      </c>
      <c r="E31" s="101" t="str">
        <f t="shared" ca="1" si="0"/>
        <v>Q75</v>
      </c>
      <c r="F31" s="103" t="str">
        <f ca="1">IF(E31="","",VLOOKUP(E31,'Org List'!$J$9:$K$488,2,0))</f>
        <v>NHS England North (Cheshire And Merseyside)</v>
      </c>
      <c r="G31" s="130">
        <f ca="1">IFERROR(IF((VLOOKUP($E31,'DTOC Backsheet'!$D$5:$AF$183,G$9,FALSE))="","",(VLOOKUP($E31,'DTOC Backsheet'!$D$5:$AF$183,G$9,FALSE))),"")</f>
        <v>24365</v>
      </c>
      <c r="H31" s="131">
        <f ca="1">IFERROR(IF((VLOOKUP($E31,'DTOC Backsheet'!$D$5:$AF$183,H$9,FALSE))="","",(VLOOKUP($E31,'DTOC Backsheet'!$D$5:$AF$183,H$9,FALSE))),"")</f>
        <v>23819</v>
      </c>
      <c r="I31" s="131">
        <f ca="1">IFERROR(IF((VLOOKUP($E31,'DTOC Backsheet'!$D$5:$AF$183,I$9,FALSE))="","",(VLOOKUP($E31,'DTOC Backsheet'!$D$5:$AF$183,I$9,FALSE))),"")</f>
        <v>21588</v>
      </c>
      <c r="J31" s="132">
        <f ca="1">IFERROR(IF((VLOOKUP($E31,'DTOC Backsheet'!$D$5:$AF$183,J$9,FALSE))="","",(VLOOKUP($E31,'DTOC Backsheet'!$D$5:$AF$183,J$9,FALSE))),"")</f>
        <v>18732</v>
      </c>
      <c r="K31" s="141">
        <f ca="1">IFERROR(IF((VLOOKUP($E31,'DTOC Backsheet'!$D$5:$AF$183,K$9,FALSE))="","",(VLOOKUP($E31,'DTOC Backsheet'!$D$5:$AF$183,K$9,FALSE))),"")</f>
        <v>19166</v>
      </c>
      <c r="L31" s="134">
        <f ca="1">IFERROR(IF((VLOOKUP($E31,'DTOC Backsheet'!$D$5:$AF$183,L$9,FALSE))="","",(VLOOKUP($E31,'DTOC Backsheet'!$D$5:$AF$183,L$9,FALSE))),"")</f>
        <v>0</v>
      </c>
      <c r="M31" s="131">
        <f ca="1">IFERROR(IF((VLOOKUP($E31,'DTOC Backsheet'!$D$5:$AF$183,M$9,FALSE))="","",(VLOOKUP($E31,'DTOC Backsheet'!$D$5:$AF$183,M$9,FALSE))),"")</f>
        <v>0</v>
      </c>
      <c r="N31" s="133">
        <f ca="1">IFERROR(IF((VLOOKUP($E31,'DTOC Backsheet'!$D$5:$AF$183,N$9,FALSE))="","",(VLOOKUP($E31,'DTOC Backsheet'!$D$5:$AF$183,N$9,FALSE))),"")</f>
        <v>0</v>
      </c>
    </row>
    <row r="32" spans="1:14" ht="15" customHeight="1" x14ac:dyDescent="0.3">
      <c r="A32" s="60">
        <v>18</v>
      </c>
      <c r="B32" s="101" t="str">
        <f ca="1">IFERROR(IF((VLOOKUP($E32,'Org List'!$AJ$10:$AL$188,3,FALSE))="","",(VLOOKUP($E32,'Org List'!$AJ$10:$AL$188,3,FALSE))),"")</f>
        <v>NHS England North (Greater Manchester)</v>
      </c>
      <c r="C32" s="102" t="str">
        <f ca="1">IFERROR(IF((VLOOKUP($E32,'Org List'!$AO$10:$AQ$188,3,FALSE))="","",(VLOOKUP($E32,'Org List'!$AO$10:$AQ$188,3,FALSE))),"")</f>
        <v/>
      </c>
      <c r="D32" s="123" t="str">
        <f ca="1">IFERROR(IF((VLOOKUP($E32,'Org List'!$AT$10:$AV$188,3,FALSE))="","",(VLOOKUP($E32,'Org List'!$AT$10:$AV$188,3,FALSE))),"")</f>
        <v>NHS England North (Greater Manchester)</v>
      </c>
      <c r="E32" s="101" t="str">
        <f t="shared" ca="1" si="0"/>
        <v>Q83</v>
      </c>
      <c r="F32" s="103" t="str">
        <f ca="1">IF(E32="","",VLOOKUP(E32,'Org List'!$J$9:$K$488,2,0))</f>
        <v>NHS England North (Greater Manchester)</v>
      </c>
      <c r="G32" s="130">
        <f ca="1">IFERROR(IF((VLOOKUP($E32,'DTOC Backsheet'!$D$5:$AF$183,G$9,FALSE))="","",(VLOOKUP($E32,'DTOC Backsheet'!$D$5:$AF$183,G$9,FALSE))),"")</f>
        <v>23890</v>
      </c>
      <c r="H32" s="131">
        <f ca="1">IFERROR(IF((VLOOKUP($E32,'DTOC Backsheet'!$D$5:$AF$183,H$9,FALSE))="","",(VLOOKUP($E32,'DTOC Backsheet'!$D$5:$AF$183,H$9,FALSE))),"")</f>
        <v>26322</v>
      </c>
      <c r="I32" s="131">
        <f ca="1">IFERROR(IF((VLOOKUP($E32,'DTOC Backsheet'!$D$5:$AF$183,I$9,FALSE))="","",(VLOOKUP($E32,'DTOC Backsheet'!$D$5:$AF$183,I$9,FALSE))),"")</f>
        <v>26146</v>
      </c>
      <c r="J32" s="132">
        <f ca="1">IFERROR(IF((VLOOKUP($E32,'DTOC Backsheet'!$D$5:$AF$183,J$9,FALSE))="","",(VLOOKUP($E32,'DTOC Backsheet'!$D$5:$AF$183,J$9,FALSE))),"")</f>
        <v>25377</v>
      </c>
      <c r="K32" s="141">
        <f ca="1">IFERROR(IF((VLOOKUP($E32,'DTOC Backsheet'!$D$5:$AF$183,K$9,FALSE))="","",(VLOOKUP($E32,'DTOC Backsheet'!$D$5:$AF$183,K$9,FALSE))),"")</f>
        <v>21418</v>
      </c>
      <c r="L32" s="134">
        <f ca="1">IFERROR(IF((VLOOKUP($E32,'DTOC Backsheet'!$D$5:$AF$183,L$9,FALSE))="","",(VLOOKUP($E32,'DTOC Backsheet'!$D$5:$AF$183,L$9,FALSE))),"")</f>
        <v>0</v>
      </c>
      <c r="M32" s="131">
        <f ca="1">IFERROR(IF((VLOOKUP($E32,'DTOC Backsheet'!$D$5:$AF$183,M$9,FALSE))="","",(VLOOKUP($E32,'DTOC Backsheet'!$D$5:$AF$183,M$9,FALSE))),"")</f>
        <v>0</v>
      </c>
      <c r="N32" s="133">
        <f ca="1">IFERROR(IF((VLOOKUP($E32,'DTOC Backsheet'!$D$5:$AF$183,N$9,FALSE))="","",(VLOOKUP($E32,'DTOC Backsheet'!$D$5:$AF$183,N$9,FALSE))),"")</f>
        <v>0</v>
      </c>
    </row>
    <row r="33" spans="1:14" ht="15" customHeight="1" x14ac:dyDescent="0.3">
      <c r="A33" s="60">
        <v>19</v>
      </c>
      <c r="B33" s="101" t="str">
        <f ca="1">IFERROR(IF((VLOOKUP($E33,'Org List'!$AJ$10:$AL$188,3,FALSE))="","",(VLOOKUP($E33,'Org List'!$AJ$10:$AL$188,3,FALSE))),"")</f>
        <v>NHS England North (Lancashire)</v>
      </c>
      <c r="C33" s="102" t="str">
        <f ca="1">IFERROR(IF((VLOOKUP($E33,'Org List'!$AO$10:$AQ$188,3,FALSE))="","",(VLOOKUP($E33,'Org List'!$AO$10:$AQ$188,3,FALSE))),"")</f>
        <v/>
      </c>
      <c r="D33" s="123" t="str">
        <f ca="1">IFERROR(IF((VLOOKUP($E33,'Org List'!$AT$10:$AV$188,3,FALSE))="","",(VLOOKUP($E33,'Org List'!$AT$10:$AV$188,3,FALSE))),"")</f>
        <v>NHS England North (Lancashire)</v>
      </c>
      <c r="E33" s="101" t="str">
        <f t="shared" ca="1" si="0"/>
        <v>Q84</v>
      </c>
      <c r="F33" s="103" t="str">
        <f ca="1">IF(E33="","",VLOOKUP(E33,'Org List'!$J$9:$K$488,2,0))</f>
        <v>NHS England North (Lancashire)</v>
      </c>
      <c r="G33" s="130">
        <f ca="1">IFERROR(IF((VLOOKUP($E33,'DTOC Backsheet'!$D$5:$AF$183,G$9,FALSE))="","",(VLOOKUP($E33,'DTOC Backsheet'!$D$5:$AF$183,G$9,FALSE))),"")</f>
        <v>16169</v>
      </c>
      <c r="H33" s="131">
        <f ca="1">IFERROR(IF((VLOOKUP($E33,'DTOC Backsheet'!$D$5:$AF$183,H$9,FALSE))="","",(VLOOKUP($E33,'DTOC Backsheet'!$D$5:$AF$183,H$9,FALSE))),"")</f>
        <v>16098</v>
      </c>
      <c r="I33" s="131">
        <f ca="1">IFERROR(IF((VLOOKUP($E33,'DTOC Backsheet'!$D$5:$AF$183,I$9,FALSE))="","",(VLOOKUP($E33,'DTOC Backsheet'!$D$5:$AF$183,I$9,FALSE))),"")</f>
        <v>15691</v>
      </c>
      <c r="J33" s="132">
        <f ca="1">IFERROR(IF((VLOOKUP($E33,'DTOC Backsheet'!$D$5:$AF$183,J$9,FALSE))="","",(VLOOKUP($E33,'DTOC Backsheet'!$D$5:$AF$183,J$9,FALSE))),"")</f>
        <v>12761</v>
      </c>
      <c r="K33" s="141">
        <f ca="1">IFERROR(IF((VLOOKUP($E33,'DTOC Backsheet'!$D$5:$AF$183,K$9,FALSE))="","",(VLOOKUP($E33,'DTOC Backsheet'!$D$5:$AF$183,K$9,FALSE))),"")</f>
        <v>11269</v>
      </c>
      <c r="L33" s="134">
        <f ca="1">IFERROR(IF((VLOOKUP($E33,'DTOC Backsheet'!$D$5:$AF$183,L$9,FALSE))="","",(VLOOKUP($E33,'DTOC Backsheet'!$D$5:$AF$183,L$9,FALSE))),"")</f>
        <v>0</v>
      </c>
      <c r="M33" s="131">
        <f ca="1">IFERROR(IF((VLOOKUP($E33,'DTOC Backsheet'!$D$5:$AF$183,M$9,FALSE))="","",(VLOOKUP($E33,'DTOC Backsheet'!$D$5:$AF$183,M$9,FALSE))),"")</f>
        <v>0</v>
      </c>
      <c r="N33" s="133">
        <f ca="1">IFERROR(IF((VLOOKUP($E33,'DTOC Backsheet'!$D$5:$AF$183,N$9,FALSE))="","",(VLOOKUP($E33,'DTOC Backsheet'!$D$5:$AF$183,N$9,FALSE))),"")</f>
        <v>0</v>
      </c>
    </row>
    <row r="34" spans="1:14" ht="15" customHeight="1" x14ac:dyDescent="0.3">
      <c r="A34" s="60">
        <v>20</v>
      </c>
      <c r="B34" s="101" t="str">
        <f ca="1">IFERROR(IF((VLOOKUP($E34,'Org List'!$AJ$10:$AL$188,3,FALSE))="","",(VLOOKUP($E34,'Org List'!$AJ$10:$AL$188,3,FALSE))),"")</f>
        <v>NHS England Midlands And East (North Midlands)</v>
      </c>
      <c r="C34" s="102" t="str">
        <f ca="1">IFERROR(IF((VLOOKUP($E34,'Org List'!$AO$10:$AQ$188,3,FALSE))="","",(VLOOKUP($E34,'Org List'!$AO$10:$AQ$188,3,FALSE))),"")</f>
        <v/>
      </c>
      <c r="D34" s="123" t="str">
        <f ca="1">IFERROR(IF((VLOOKUP($E34,'Org List'!$AT$10:$AV$188,3,FALSE))="","",(VLOOKUP($E34,'Org List'!$AT$10:$AV$188,3,FALSE))),"")</f>
        <v>NHS England Midlands And East (North Midlands)</v>
      </c>
      <c r="E34" s="101" t="str">
        <f t="shared" ca="1" si="0"/>
        <v>Q76</v>
      </c>
      <c r="F34" s="103" t="str">
        <f ca="1">IF(E34="","",VLOOKUP(E34,'Org List'!$J$9:$K$488,2,0))</f>
        <v>NHS England Midlands And East (North Midlands)</v>
      </c>
      <c r="G34" s="130">
        <f ca="1">IFERROR(IF((VLOOKUP($E34,'DTOC Backsheet'!$D$5:$AF$183,G$9,FALSE))="","",(VLOOKUP($E34,'DTOC Backsheet'!$D$5:$AF$183,G$9,FALSE))),"")</f>
        <v>32346</v>
      </c>
      <c r="H34" s="131">
        <f ca="1">IFERROR(IF((VLOOKUP($E34,'DTOC Backsheet'!$D$5:$AF$183,H$9,FALSE))="","",(VLOOKUP($E34,'DTOC Backsheet'!$D$5:$AF$183,H$9,FALSE))),"")</f>
        <v>32760</v>
      </c>
      <c r="I34" s="131">
        <f ca="1">IFERROR(IF((VLOOKUP($E34,'DTOC Backsheet'!$D$5:$AF$183,I$9,FALSE))="","",(VLOOKUP($E34,'DTOC Backsheet'!$D$5:$AF$183,I$9,FALSE))),"")</f>
        <v>30622</v>
      </c>
      <c r="J34" s="132">
        <f ca="1">IFERROR(IF((VLOOKUP($E34,'DTOC Backsheet'!$D$5:$AF$183,J$9,FALSE))="","",(VLOOKUP($E34,'DTOC Backsheet'!$D$5:$AF$183,J$9,FALSE))),"")</f>
        <v>31537</v>
      </c>
      <c r="K34" s="141">
        <f ca="1">IFERROR(IF((VLOOKUP($E34,'DTOC Backsheet'!$D$5:$AF$183,K$9,FALSE))="","",(VLOOKUP($E34,'DTOC Backsheet'!$D$5:$AF$183,K$9,FALSE))),"")</f>
        <v>29247</v>
      </c>
      <c r="L34" s="134">
        <f ca="1">IFERROR(IF((VLOOKUP($E34,'DTOC Backsheet'!$D$5:$AF$183,L$9,FALSE))="","",(VLOOKUP($E34,'DTOC Backsheet'!$D$5:$AF$183,L$9,FALSE))),"")</f>
        <v>0</v>
      </c>
      <c r="M34" s="131">
        <f ca="1">IFERROR(IF((VLOOKUP($E34,'DTOC Backsheet'!$D$5:$AF$183,M$9,FALSE))="","",(VLOOKUP($E34,'DTOC Backsheet'!$D$5:$AF$183,M$9,FALSE))),"")</f>
        <v>0</v>
      </c>
      <c r="N34" s="133">
        <f ca="1">IFERROR(IF((VLOOKUP($E34,'DTOC Backsheet'!$D$5:$AF$183,N$9,FALSE))="","",(VLOOKUP($E34,'DTOC Backsheet'!$D$5:$AF$183,N$9,FALSE))),"")</f>
        <v>0</v>
      </c>
    </row>
    <row r="35" spans="1:14" ht="15" customHeight="1" x14ac:dyDescent="0.3">
      <c r="A35" s="60">
        <v>21</v>
      </c>
      <c r="B35" s="101" t="str">
        <f ca="1">IFERROR(IF((VLOOKUP($E35,'Org List'!$AJ$10:$AL$188,3,FALSE))="","",(VLOOKUP($E35,'Org List'!$AJ$10:$AL$188,3,FALSE))),"")</f>
        <v>NHS England Midlands And East (West Midlands)</v>
      </c>
      <c r="C35" s="102" t="str">
        <f ca="1">IFERROR(IF((VLOOKUP($E35,'Org List'!$AO$10:$AQ$188,3,FALSE))="","",(VLOOKUP($E35,'Org List'!$AO$10:$AQ$188,3,FALSE))),"")</f>
        <v/>
      </c>
      <c r="D35" s="123" t="str">
        <f ca="1">IFERROR(IF((VLOOKUP($E35,'Org List'!$AT$10:$AV$188,3,FALSE))="","",(VLOOKUP($E35,'Org List'!$AT$10:$AV$188,3,FALSE))),"")</f>
        <v>NHS England Midlands And East (West Midlands)</v>
      </c>
      <c r="E35" s="101" t="str">
        <f t="shared" ca="1" si="0"/>
        <v>Q77</v>
      </c>
      <c r="F35" s="103" t="str">
        <f ca="1">IF(E35="","",VLOOKUP(E35,'Org List'!$J$9:$K$488,2,0))</f>
        <v>NHS England Midlands And East (West Midlands)</v>
      </c>
      <c r="G35" s="130">
        <f ca="1">IFERROR(IF((VLOOKUP($E35,'DTOC Backsheet'!$D$5:$AF$183,G$9,FALSE))="","",(VLOOKUP($E35,'DTOC Backsheet'!$D$5:$AF$183,G$9,FALSE))),"")</f>
        <v>48403</v>
      </c>
      <c r="H35" s="131">
        <f ca="1">IFERROR(IF((VLOOKUP($E35,'DTOC Backsheet'!$D$5:$AF$183,H$9,FALSE))="","",(VLOOKUP($E35,'DTOC Backsheet'!$D$5:$AF$183,H$9,FALSE))),"")</f>
        <v>45453</v>
      </c>
      <c r="I35" s="131">
        <f ca="1">IFERROR(IF((VLOOKUP($E35,'DTOC Backsheet'!$D$5:$AF$183,I$9,FALSE))="","",(VLOOKUP($E35,'DTOC Backsheet'!$D$5:$AF$183,I$9,FALSE))),"")</f>
        <v>38628</v>
      </c>
      <c r="J35" s="132">
        <f ca="1">IFERROR(IF((VLOOKUP($E35,'DTOC Backsheet'!$D$5:$AF$183,J$9,FALSE))="","",(VLOOKUP($E35,'DTOC Backsheet'!$D$5:$AF$183,J$9,FALSE))),"")</f>
        <v>35452</v>
      </c>
      <c r="K35" s="141">
        <f ca="1">IFERROR(IF((VLOOKUP($E35,'DTOC Backsheet'!$D$5:$AF$183,K$9,FALSE))="","",(VLOOKUP($E35,'DTOC Backsheet'!$D$5:$AF$183,K$9,FALSE))),"")</f>
        <v>36549</v>
      </c>
      <c r="L35" s="134">
        <f ca="1">IFERROR(IF((VLOOKUP($E35,'DTOC Backsheet'!$D$5:$AF$183,L$9,FALSE))="","",(VLOOKUP($E35,'DTOC Backsheet'!$D$5:$AF$183,L$9,FALSE))),"")</f>
        <v>0</v>
      </c>
      <c r="M35" s="131">
        <f ca="1">IFERROR(IF((VLOOKUP($E35,'DTOC Backsheet'!$D$5:$AF$183,M$9,FALSE))="","",(VLOOKUP($E35,'DTOC Backsheet'!$D$5:$AF$183,M$9,FALSE))),"")</f>
        <v>0</v>
      </c>
      <c r="N35" s="133">
        <f ca="1">IFERROR(IF((VLOOKUP($E35,'DTOC Backsheet'!$D$5:$AF$183,N$9,FALSE))="","",(VLOOKUP($E35,'DTOC Backsheet'!$D$5:$AF$183,N$9,FALSE))),"")</f>
        <v>0</v>
      </c>
    </row>
    <row r="36" spans="1:14" ht="15" customHeight="1" x14ac:dyDescent="0.3">
      <c r="A36" s="60">
        <v>22</v>
      </c>
      <c r="B36" s="101" t="str">
        <f ca="1">IFERROR(IF((VLOOKUP($E36,'Org List'!$AJ$10:$AL$188,3,FALSE))="","",(VLOOKUP($E36,'Org List'!$AJ$10:$AL$188,3,FALSE))),"")</f>
        <v>NHS England Midlands And East (Central Midlands)</v>
      </c>
      <c r="C36" s="102" t="str">
        <f ca="1">IFERROR(IF((VLOOKUP($E36,'Org List'!$AO$10:$AQ$188,3,FALSE))="","",(VLOOKUP($E36,'Org List'!$AO$10:$AQ$188,3,FALSE))),"")</f>
        <v/>
      </c>
      <c r="D36" s="123" t="str">
        <f ca="1">IFERROR(IF((VLOOKUP($E36,'Org List'!$AT$10:$AV$188,3,FALSE))="","",(VLOOKUP($E36,'Org List'!$AT$10:$AV$188,3,FALSE))),"")</f>
        <v>NHS England Midlands And East (Central Midlands)</v>
      </c>
      <c r="E36" s="101" t="str">
        <f t="shared" ca="1" si="0"/>
        <v>Q78</v>
      </c>
      <c r="F36" s="103" t="str">
        <f ca="1">IF(E36="","",VLOOKUP(E36,'Org List'!$J$9:$K$488,2,0))</f>
        <v>NHS England Midlands And East (Central Midlands)</v>
      </c>
      <c r="G36" s="130">
        <f ca="1">IFERROR(IF((VLOOKUP($E36,'DTOC Backsheet'!$D$5:$AF$183,G$9,FALSE))="","",(VLOOKUP($E36,'DTOC Backsheet'!$D$5:$AF$183,G$9,FALSE))),"")</f>
        <v>50783</v>
      </c>
      <c r="H36" s="131">
        <f ca="1">IFERROR(IF((VLOOKUP($E36,'DTOC Backsheet'!$D$5:$AF$183,H$9,FALSE))="","",(VLOOKUP($E36,'DTOC Backsheet'!$D$5:$AF$183,H$9,FALSE))),"")</f>
        <v>50012</v>
      </c>
      <c r="I36" s="131">
        <f ca="1">IFERROR(IF((VLOOKUP($E36,'DTOC Backsheet'!$D$5:$AF$183,I$9,FALSE))="","",(VLOOKUP($E36,'DTOC Backsheet'!$D$5:$AF$183,I$9,FALSE))),"")</f>
        <v>43085</v>
      </c>
      <c r="J36" s="132">
        <f ca="1">IFERROR(IF((VLOOKUP($E36,'DTOC Backsheet'!$D$5:$AF$183,J$9,FALSE))="","",(VLOOKUP($E36,'DTOC Backsheet'!$D$5:$AF$183,J$9,FALSE))),"")</f>
        <v>36841</v>
      </c>
      <c r="K36" s="141">
        <f ca="1">IFERROR(IF((VLOOKUP($E36,'DTOC Backsheet'!$D$5:$AF$183,K$9,FALSE))="","",(VLOOKUP($E36,'DTOC Backsheet'!$D$5:$AF$183,K$9,FALSE))),"")</f>
        <v>32930</v>
      </c>
      <c r="L36" s="134">
        <f ca="1">IFERROR(IF((VLOOKUP($E36,'DTOC Backsheet'!$D$5:$AF$183,L$9,FALSE))="","",(VLOOKUP($E36,'DTOC Backsheet'!$D$5:$AF$183,L$9,FALSE))),"")</f>
        <v>0</v>
      </c>
      <c r="M36" s="131">
        <f ca="1">IFERROR(IF((VLOOKUP($E36,'DTOC Backsheet'!$D$5:$AF$183,M$9,FALSE))="","",(VLOOKUP($E36,'DTOC Backsheet'!$D$5:$AF$183,M$9,FALSE))),"")</f>
        <v>0</v>
      </c>
      <c r="N36" s="133">
        <f ca="1">IFERROR(IF((VLOOKUP($E36,'DTOC Backsheet'!$D$5:$AF$183,N$9,FALSE))="","",(VLOOKUP($E36,'DTOC Backsheet'!$D$5:$AF$183,N$9,FALSE))),"")</f>
        <v>0</v>
      </c>
    </row>
    <row r="37" spans="1:14" ht="15" customHeight="1" x14ac:dyDescent="0.3">
      <c r="A37" s="60">
        <v>23</v>
      </c>
      <c r="B37" s="101" t="str">
        <f ca="1">IFERROR(IF((VLOOKUP($E37,'Org List'!$AJ$10:$AL$188,3,FALSE))="","",(VLOOKUP($E37,'Org List'!$AJ$10:$AL$188,3,FALSE))),"")</f>
        <v>NHS England Midlands And East (East)</v>
      </c>
      <c r="C37" s="102" t="str">
        <f ca="1">IFERROR(IF((VLOOKUP($E37,'Org List'!$AO$10:$AQ$188,3,FALSE))="","",(VLOOKUP($E37,'Org List'!$AO$10:$AQ$188,3,FALSE))),"")</f>
        <v/>
      </c>
      <c r="D37" s="123" t="str">
        <f ca="1">IFERROR(IF((VLOOKUP($E37,'Org List'!$AT$10:$AV$188,3,FALSE))="","",(VLOOKUP($E37,'Org List'!$AT$10:$AV$188,3,FALSE))),"")</f>
        <v>NHS England Midlands And East (East)</v>
      </c>
      <c r="E37" s="101" t="str">
        <f t="shared" ca="1" si="0"/>
        <v>Q79</v>
      </c>
      <c r="F37" s="103" t="str">
        <f ca="1">IF(E37="","",VLOOKUP(E37,'Org List'!$J$9:$K$488,2,0))</f>
        <v>NHS England Midlands And East (East)</v>
      </c>
      <c r="G37" s="130">
        <f ca="1">IFERROR(IF((VLOOKUP($E37,'DTOC Backsheet'!$D$5:$AF$183,G$9,FALSE))="","",(VLOOKUP($E37,'DTOC Backsheet'!$D$5:$AF$183,G$9,FALSE))),"")</f>
        <v>37117</v>
      </c>
      <c r="H37" s="131">
        <f ca="1">IFERROR(IF((VLOOKUP($E37,'DTOC Backsheet'!$D$5:$AF$183,H$9,FALSE))="","",(VLOOKUP($E37,'DTOC Backsheet'!$D$5:$AF$183,H$9,FALSE))),"")</f>
        <v>40165</v>
      </c>
      <c r="I37" s="131">
        <f ca="1">IFERROR(IF((VLOOKUP($E37,'DTOC Backsheet'!$D$5:$AF$183,I$9,FALSE))="","",(VLOOKUP($E37,'DTOC Backsheet'!$D$5:$AF$183,I$9,FALSE))),"")</f>
        <v>37795</v>
      </c>
      <c r="J37" s="132">
        <f ca="1">IFERROR(IF((VLOOKUP($E37,'DTOC Backsheet'!$D$5:$AF$183,J$9,FALSE))="","",(VLOOKUP($E37,'DTOC Backsheet'!$D$5:$AF$183,J$9,FALSE))),"")</f>
        <v>33796</v>
      </c>
      <c r="K37" s="141">
        <f ca="1">IFERROR(IF((VLOOKUP($E37,'DTOC Backsheet'!$D$5:$AF$183,K$9,FALSE))="","",(VLOOKUP($E37,'DTOC Backsheet'!$D$5:$AF$183,K$9,FALSE))),"")</f>
        <v>33798</v>
      </c>
      <c r="L37" s="134">
        <f ca="1">IFERROR(IF((VLOOKUP($E37,'DTOC Backsheet'!$D$5:$AF$183,L$9,FALSE))="","",(VLOOKUP($E37,'DTOC Backsheet'!$D$5:$AF$183,L$9,FALSE))),"")</f>
        <v>0</v>
      </c>
      <c r="M37" s="131">
        <f ca="1">IFERROR(IF((VLOOKUP($E37,'DTOC Backsheet'!$D$5:$AF$183,M$9,FALSE))="","",(VLOOKUP($E37,'DTOC Backsheet'!$D$5:$AF$183,M$9,FALSE))),"")</f>
        <v>0</v>
      </c>
      <c r="N37" s="133">
        <f ca="1">IFERROR(IF((VLOOKUP($E37,'DTOC Backsheet'!$D$5:$AF$183,N$9,FALSE))="","",(VLOOKUP($E37,'DTOC Backsheet'!$D$5:$AF$183,N$9,FALSE))),"")</f>
        <v>0</v>
      </c>
    </row>
    <row r="38" spans="1:14" ht="15" customHeight="1" x14ac:dyDescent="0.3">
      <c r="A38" s="60">
        <v>24</v>
      </c>
      <c r="B38" s="101" t="str">
        <f ca="1">IFERROR(IF((VLOOKUP($E38,'Org List'!$AJ$10:$AL$188,3,FALSE))="","",(VLOOKUP($E38,'Org List'!$AJ$10:$AL$188,3,FALSE))),"")</f>
        <v>NHS England South West (South West South)</v>
      </c>
      <c r="C38" s="102" t="str">
        <f ca="1">IFERROR(IF((VLOOKUP($E38,'Org List'!$AO$10:$AQ$188,3,FALSE))="","",(VLOOKUP($E38,'Org List'!$AO$10:$AQ$188,3,FALSE))),"")</f>
        <v/>
      </c>
      <c r="D38" s="123" t="str">
        <f ca="1">IFERROR(IF((VLOOKUP($E38,'Org List'!$AT$10:$AV$188,3,FALSE))="","",(VLOOKUP($E38,'Org List'!$AT$10:$AV$188,3,FALSE))),"")</f>
        <v>NHS England South West (South West South)</v>
      </c>
      <c r="E38" s="101" t="str">
        <f t="shared" ca="1" si="0"/>
        <v>Q85</v>
      </c>
      <c r="F38" s="103" t="str">
        <f ca="1">IF(E38="","",VLOOKUP(E38,'Org List'!$J$9:$K$488,2,0))</f>
        <v>NHS England South West (South West South)</v>
      </c>
      <c r="G38" s="130">
        <f ca="1">IFERROR(IF((VLOOKUP($E38,'DTOC Backsheet'!$D$5:$AF$183,G$9,FALSE))="","",(VLOOKUP($E38,'DTOC Backsheet'!$D$5:$AF$183,G$9,FALSE))),"")</f>
        <v>48099</v>
      </c>
      <c r="H38" s="131">
        <f ca="1">IFERROR(IF((VLOOKUP($E38,'DTOC Backsheet'!$D$5:$AF$183,H$9,FALSE))="","",(VLOOKUP($E38,'DTOC Backsheet'!$D$5:$AF$183,H$9,FALSE))),"")</f>
        <v>45308</v>
      </c>
      <c r="I38" s="131">
        <f ca="1">IFERROR(IF((VLOOKUP($E38,'DTOC Backsheet'!$D$5:$AF$183,I$9,FALSE))="","",(VLOOKUP($E38,'DTOC Backsheet'!$D$5:$AF$183,I$9,FALSE))),"")</f>
        <v>35775</v>
      </c>
      <c r="J38" s="132">
        <f ca="1">IFERROR(IF((VLOOKUP($E38,'DTOC Backsheet'!$D$5:$AF$183,J$9,FALSE))="","",(VLOOKUP($E38,'DTOC Backsheet'!$D$5:$AF$183,J$9,FALSE))),"")</f>
        <v>35877</v>
      </c>
      <c r="K38" s="141">
        <f ca="1">IFERROR(IF((VLOOKUP($E38,'DTOC Backsheet'!$D$5:$AF$183,K$9,FALSE))="","",(VLOOKUP($E38,'DTOC Backsheet'!$D$5:$AF$183,K$9,FALSE))),"")</f>
        <v>28139</v>
      </c>
      <c r="L38" s="134">
        <f ca="1">IFERROR(IF((VLOOKUP($E38,'DTOC Backsheet'!$D$5:$AF$183,L$9,FALSE))="","",(VLOOKUP($E38,'DTOC Backsheet'!$D$5:$AF$183,L$9,FALSE))),"")</f>
        <v>0</v>
      </c>
      <c r="M38" s="131">
        <f ca="1">IFERROR(IF((VLOOKUP($E38,'DTOC Backsheet'!$D$5:$AF$183,M$9,FALSE))="","",(VLOOKUP($E38,'DTOC Backsheet'!$D$5:$AF$183,M$9,FALSE))),"")</f>
        <v>0</v>
      </c>
      <c r="N38" s="133">
        <f ca="1">IFERROR(IF((VLOOKUP($E38,'DTOC Backsheet'!$D$5:$AF$183,N$9,FALSE))="","",(VLOOKUP($E38,'DTOC Backsheet'!$D$5:$AF$183,N$9,FALSE))),"")</f>
        <v>0</v>
      </c>
    </row>
    <row r="39" spans="1:14" ht="15" customHeight="1" x14ac:dyDescent="0.3">
      <c r="A39" s="60">
        <v>25</v>
      </c>
      <c r="B39" s="101" t="str">
        <f ca="1">IFERROR(IF((VLOOKUP($E39,'Org List'!$AJ$10:$AL$188,3,FALSE))="","",(VLOOKUP($E39,'Org List'!$AJ$10:$AL$188,3,FALSE))),"")</f>
        <v>NHS England South West (South West North)</v>
      </c>
      <c r="C39" s="102" t="str">
        <f ca="1">IFERROR(IF((VLOOKUP($E39,'Org List'!$AO$10:$AQ$188,3,FALSE))="","",(VLOOKUP($E39,'Org List'!$AO$10:$AQ$188,3,FALSE))),"")</f>
        <v/>
      </c>
      <c r="D39" s="123" t="str">
        <f ca="1">IFERROR(IF((VLOOKUP($E39,'Org List'!$AT$10:$AV$188,3,FALSE))="","",(VLOOKUP($E39,'Org List'!$AT$10:$AV$188,3,FALSE))),"")</f>
        <v>NHS England South West (South West North)</v>
      </c>
      <c r="E39" s="101" t="str">
        <f t="shared" ca="1" si="0"/>
        <v>Q86</v>
      </c>
      <c r="F39" s="103" t="str">
        <f ca="1">IF(E39="","",VLOOKUP(E39,'Org List'!$J$9:$K$488,2,0))</f>
        <v>NHS England South West (South West North)</v>
      </c>
      <c r="G39" s="130">
        <f ca="1">IFERROR(IF((VLOOKUP($E39,'DTOC Backsheet'!$D$5:$AF$183,G$9,FALSE))="","",(VLOOKUP($E39,'DTOC Backsheet'!$D$5:$AF$183,G$9,FALSE))),"")</f>
        <v>25312</v>
      </c>
      <c r="H39" s="131">
        <f ca="1">IFERROR(IF((VLOOKUP($E39,'DTOC Backsheet'!$D$5:$AF$183,H$9,FALSE))="","",(VLOOKUP($E39,'DTOC Backsheet'!$D$5:$AF$183,H$9,FALSE))),"")</f>
        <v>25770</v>
      </c>
      <c r="I39" s="131">
        <f ca="1">IFERROR(IF((VLOOKUP($E39,'DTOC Backsheet'!$D$5:$AF$183,I$9,FALSE))="","",(VLOOKUP($E39,'DTOC Backsheet'!$D$5:$AF$183,I$9,FALSE))),"")</f>
        <v>21609</v>
      </c>
      <c r="J39" s="132">
        <f ca="1">IFERROR(IF((VLOOKUP($E39,'DTOC Backsheet'!$D$5:$AF$183,J$9,FALSE))="","",(VLOOKUP($E39,'DTOC Backsheet'!$D$5:$AF$183,J$9,FALSE))),"")</f>
        <v>20593</v>
      </c>
      <c r="K39" s="141">
        <f ca="1">IFERROR(IF((VLOOKUP($E39,'DTOC Backsheet'!$D$5:$AF$183,K$9,FALSE))="","",(VLOOKUP($E39,'DTOC Backsheet'!$D$5:$AF$183,K$9,FALSE))),"")</f>
        <v>18307</v>
      </c>
      <c r="L39" s="134">
        <f ca="1">IFERROR(IF((VLOOKUP($E39,'DTOC Backsheet'!$D$5:$AF$183,L$9,FALSE))="","",(VLOOKUP($E39,'DTOC Backsheet'!$D$5:$AF$183,L$9,FALSE))),"")</f>
        <v>0</v>
      </c>
      <c r="M39" s="131">
        <f ca="1">IFERROR(IF((VLOOKUP($E39,'DTOC Backsheet'!$D$5:$AF$183,M$9,FALSE))="","",(VLOOKUP($E39,'DTOC Backsheet'!$D$5:$AF$183,M$9,FALSE))),"")</f>
        <v>0</v>
      </c>
      <c r="N39" s="133">
        <f ca="1">IFERROR(IF((VLOOKUP($E39,'DTOC Backsheet'!$D$5:$AF$183,N$9,FALSE))="","",(VLOOKUP($E39,'DTOC Backsheet'!$D$5:$AF$183,N$9,FALSE))),"")</f>
        <v>0</v>
      </c>
    </row>
    <row r="40" spans="1:14" ht="15" customHeight="1" x14ac:dyDescent="0.3">
      <c r="A40" s="60">
        <v>26</v>
      </c>
      <c r="B40" s="101" t="str">
        <f ca="1">IFERROR(IF((VLOOKUP($E40,'Org List'!$AJ$10:$AL$188,3,FALSE))="","",(VLOOKUP($E40,'Org List'!$AJ$10:$AL$188,3,FALSE))),"")</f>
        <v>NHS England South East (Hampshire, Isle of Wight and Thames Valley)</v>
      </c>
      <c r="C40" s="102" t="str">
        <f ca="1">IFERROR(IF((VLOOKUP($E40,'Org List'!$AO$10:$AQ$188,3,FALSE))="","",(VLOOKUP($E40,'Org List'!$AO$10:$AQ$188,3,FALSE))),"")</f>
        <v/>
      </c>
      <c r="D40" s="123" t="str">
        <f ca="1">IFERROR(IF((VLOOKUP($E40,'Org List'!$AT$10:$AV$188,3,FALSE))="","",(VLOOKUP($E40,'Org List'!$AT$10:$AV$188,3,FALSE))),"")</f>
        <v>NHS England South East (Hampshire, Isle of Wight and Thames Valley)</v>
      </c>
      <c r="E40" s="101" t="str">
        <f t="shared" ca="1" si="0"/>
        <v>Q87</v>
      </c>
      <c r="F40" s="103" t="str">
        <f ca="1">IF(E40="","",VLOOKUP(E40,'Org List'!$J$9:$K$488,2,0))</f>
        <v>NHS England South East (Hampshire, Isle of Wight and Thames Valley)</v>
      </c>
      <c r="G40" s="130">
        <f ca="1">IFERROR(IF((VLOOKUP($E40,'DTOC Backsheet'!$D$5:$AF$183,G$9,FALSE))="","",(VLOOKUP($E40,'DTOC Backsheet'!$D$5:$AF$183,G$9,FALSE))),"")</f>
        <v>61601</v>
      </c>
      <c r="H40" s="131">
        <f ca="1">IFERROR(IF((VLOOKUP($E40,'DTOC Backsheet'!$D$5:$AF$183,H$9,FALSE))="","",(VLOOKUP($E40,'DTOC Backsheet'!$D$5:$AF$183,H$9,FALSE))),"")</f>
        <v>60848</v>
      </c>
      <c r="I40" s="131">
        <f ca="1">IFERROR(IF((VLOOKUP($E40,'DTOC Backsheet'!$D$5:$AF$183,I$9,FALSE))="","",(VLOOKUP($E40,'DTOC Backsheet'!$D$5:$AF$183,I$9,FALSE))),"")</f>
        <v>54477</v>
      </c>
      <c r="J40" s="132">
        <f ca="1">IFERROR(IF((VLOOKUP($E40,'DTOC Backsheet'!$D$5:$AF$183,J$9,FALSE))="","",(VLOOKUP($E40,'DTOC Backsheet'!$D$5:$AF$183,J$9,FALSE))),"")</f>
        <v>50628</v>
      </c>
      <c r="K40" s="141">
        <f ca="1">IFERROR(IF((VLOOKUP($E40,'DTOC Backsheet'!$D$5:$AF$183,K$9,FALSE))="","",(VLOOKUP($E40,'DTOC Backsheet'!$D$5:$AF$183,K$9,FALSE))),"")</f>
        <v>48098</v>
      </c>
      <c r="L40" s="134">
        <f ca="1">IFERROR(IF((VLOOKUP($E40,'DTOC Backsheet'!$D$5:$AF$183,L$9,FALSE))="","",(VLOOKUP($E40,'DTOC Backsheet'!$D$5:$AF$183,L$9,FALSE))),"")</f>
        <v>0</v>
      </c>
      <c r="M40" s="131">
        <f ca="1">IFERROR(IF((VLOOKUP($E40,'DTOC Backsheet'!$D$5:$AF$183,M$9,FALSE))="","",(VLOOKUP($E40,'DTOC Backsheet'!$D$5:$AF$183,M$9,FALSE))),"")</f>
        <v>0</v>
      </c>
      <c r="N40" s="133">
        <f ca="1">IFERROR(IF((VLOOKUP($E40,'DTOC Backsheet'!$D$5:$AF$183,N$9,FALSE))="","",(VLOOKUP($E40,'DTOC Backsheet'!$D$5:$AF$183,N$9,FALSE))),"")</f>
        <v>0</v>
      </c>
    </row>
    <row r="41" spans="1:14" ht="15" customHeight="1" x14ac:dyDescent="0.3">
      <c r="A41" s="60">
        <v>27</v>
      </c>
      <c r="B41" s="101" t="str">
        <f ca="1">IFERROR(IF((VLOOKUP($E41,'Org List'!$AJ$10:$AL$188,3,FALSE))="","",(VLOOKUP($E41,'Org List'!$AJ$10:$AL$188,3,FALSE))),"")</f>
        <v>NHS England South East (Kent, Surrey and Sussex)</v>
      </c>
      <c r="C41" s="102" t="str">
        <f ca="1">IFERROR(IF((VLOOKUP($E41,'Org List'!$AO$10:$AQ$188,3,FALSE))="","",(VLOOKUP($E41,'Org List'!$AO$10:$AQ$188,3,FALSE))),"")</f>
        <v/>
      </c>
      <c r="D41" s="123" t="str">
        <f ca="1">IFERROR(IF((VLOOKUP($E41,'Org List'!$AT$10:$AV$188,3,FALSE))="","",(VLOOKUP($E41,'Org List'!$AT$10:$AV$188,3,FALSE))),"")</f>
        <v>NHS England South East (Kent, Surrey and Sussex)</v>
      </c>
      <c r="E41" s="101" t="str">
        <f t="shared" ca="1" si="0"/>
        <v>Q88</v>
      </c>
      <c r="F41" s="103" t="str">
        <f ca="1">IF(E41="","",VLOOKUP(E41,'Org List'!$J$9:$K$488,2,0))</f>
        <v>NHS England South East (Kent, Surrey and Sussex)</v>
      </c>
      <c r="G41" s="130">
        <f ca="1">IFERROR(IF((VLOOKUP($E41,'DTOC Backsheet'!$D$5:$AF$183,G$9,FALSE))="","",(VLOOKUP($E41,'DTOC Backsheet'!$D$5:$AF$183,G$9,FALSE))),"")</f>
        <v>44197</v>
      </c>
      <c r="H41" s="131">
        <f ca="1">IFERROR(IF((VLOOKUP($E41,'DTOC Backsheet'!$D$5:$AF$183,H$9,FALSE))="","",(VLOOKUP($E41,'DTOC Backsheet'!$D$5:$AF$183,H$9,FALSE))),"")</f>
        <v>45134</v>
      </c>
      <c r="I41" s="131">
        <f ca="1">IFERROR(IF((VLOOKUP($E41,'DTOC Backsheet'!$D$5:$AF$183,I$9,FALSE))="","",(VLOOKUP($E41,'DTOC Backsheet'!$D$5:$AF$183,I$9,FALSE))),"")</f>
        <v>38842</v>
      </c>
      <c r="J41" s="132">
        <f ca="1">IFERROR(IF((VLOOKUP($E41,'DTOC Backsheet'!$D$5:$AF$183,J$9,FALSE))="","",(VLOOKUP($E41,'DTOC Backsheet'!$D$5:$AF$183,J$9,FALSE))),"")</f>
        <v>36246</v>
      </c>
      <c r="K41" s="141">
        <f ca="1">IFERROR(IF((VLOOKUP($E41,'DTOC Backsheet'!$D$5:$AF$183,K$9,FALSE))="","",(VLOOKUP($E41,'DTOC Backsheet'!$D$5:$AF$183,K$9,FALSE))),"")</f>
        <v>36631</v>
      </c>
      <c r="L41" s="134">
        <f ca="1">IFERROR(IF((VLOOKUP($E41,'DTOC Backsheet'!$D$5:$AF$183,L$9,FALSE))="","",(VLOOKUP($E41,'DTOC Backsheet'!$D$5:$AF$183,L$9,FALSE))),"")</f>
        <v>0</v>
      </c>
      <c r="M41" s="131">
        <f ca="1">IFERROR(IF((VLOOKUP($E41,'DTOC Backsheet'!$D$5:$AF$183,M$9,FALSE))="","",(VLOOKUP($E41,'DTOC Backsheet'!$D$5:$AF$183,M$9,FALSE))),"")</f>
        <v>0</v>
      </c>
      <c r="N41" s="133">
        <f ca="1">IFERROR(IF((VLOOKUP($E41,'DTOC Backsheet'!$D$5:$AF$183,N$9,FALSE))="","",(VLOOKUP($E41,'DTOC Backsheet'!$D$5:$AF$183,N$9,FALSE))),"")</f>
        <v>0</v>
      </c>
    </row>
    <row r="42" spans="1:14" ht="15" customHeight="1" x14ac:dyDescent="0.3">
      <c r="A42" s="60">
        <v>28</v>
      </c>
      <c r="B42" s="101" t="str">
        <f ca="1">IFERROR(IF((VLOOKUP($E42,'Org List'!$AJ$10:$AL$188,3,FALSE))="","",(VLOOKUP($E42,'Org List'!$AJ$10:$AL$188,3,FALSE))),"")</f>
        <v>NHS England London</v>
      </c>
      <c r="C42" s="102" t="str">
        <f ca="1">IFERROR(IF((VLOOKUP($E42,'Org List'!$AO$10:$AQ$188,3,FALSE))="","",(VLOOKUP($E42,'Org List'!$AO$10:$AQ$188,3,FALSE))),"")</f>
        <v/>
      </c>
      <c r="D42" s="123" t="str">
        <f ca="1">IFERROR(IF((VLOOKUP($E42,'Org List'!$AT$10:$AV$188,3,FALSE))="","",(VLOOKUP($E42,'Org List'!$AT$10:$AV$188,3,FALSE))),"")</f>
        <v>NHS England London</v>
      </c>
      <c r="E42" s="101" t="str">
        <f t="shared" ca="1" si="0"/>
        <v>Q71</v>
      </c>
      <c r="F42" s="103" t="str">
        <f ca="1">IF(E42="","",VLOOKUP(E42,'Org List'!$J$9:$K$488,2,0))</f>
        <v>NHS England London</v>
      </c>
      <c r="G42" s="130">
        <f ca="1">IFERROR(IF((VLOOKUP($E42,'DTOC Backsheet'!$D$5:$AF$183,G$9,FALSE))="","",(VLOOKUP($E42,'DTOC Backsheet'!$D$5:$AF$183,G$9,FALSE))),"")</f>
        <v>47858</v>
      </c>
      <c r="H42" s="131">
        <f ca="1">IFERROR(IF((VLOOKUP($E42,'DTOC Backsheet'!$D$5:$AF$183,H$9,FALSE))="","",(VLOOKUP($E42,'DTOC Backsheet'!$D$5:$AF$183,H$9,FALSE))),"")</f>
        <v>48210</v>
      </c>
      <c r="I42" s="131">
        <f ca="1">IFERROR(IF((VLOOKUP($E42,'DTOC Backsheet'!$D$5:$AF$183,I$9,FALSE))="","",(VLOOKUP($E42,'DTOC Backsheet'!$D$5:$AF$183,I$9,FALSE))),"")</f>
        <v>41478</v>
      </c>
      <c r="J42" s="132">
        <f ca="1">IFERROR(IF((VLOOKUP($E42,'DTOC Backsheet'!$D$5:$AF$183,J$9,FALSE))="","",(VLOOKUP($E42,'DTOC Backsheet'!$D$5:$AF$183,J$9,FALSE))),"")</f>
        <v>37958</v>
      </c>
      <c r="K42" s="141">
        <f ca="1">IFERROR(IF((VLOOKUP($E42,'DTOC Backsheet'!$D$5:$AF$183,K$9,FALSE))="","",(VLOOKUP($E42,'DTOC Backsheet'!$D$5:$AF$183,K$9,FALSE))),"")</f>
        <v>41067</v>
      </c>
      <c r="L42" s="134">
        <f ca="1">IFERROR(IF((VLOOKUP($E42,'DTOC Backsheet'!$D$5:$AF$183,L$9,FALSE))="","",(VLOOKUP($E42,'DTOC Backsheet'!$D$5:$AF$183,L$9,FALSE))),"")</f>
        <v>0</v>
      </c>
      <c r="M42" s="131">
        <f ca="1">IFERROR(IF((VLOOKUP($E42,'DTOC Backsheet'!$D$5:$AF$183,M$9,FALSE))="","",(VLOOKUP($E42,'DTOC Backsheet'!$D$5:$AF$183,M$9,FALSE))),"")</f>
        <v>0</v>
      </c>
      <c r="N42" s="133">
        <f ca="1">IFERROR(IF((VLOOKUP($E42,'DTOC Backsheet'!$D$5:$AF$183,N$9,FALSE))="","",(VLOOKUP($E42,'DTOC Backsheet'!$D$5:$AF$183,N$9,FALSE))),"")</f>
        <v>0</v>
      </c>
    </row>
    <row r="43" spans="1:14" ht="15" customHeight="1" x14ac:dyDescent="0.3">
      <c r="A43" s="60">
        <v>29</v>
      </c>
      <c r="B43" s="101" t="str">
        <f ca="1">IFERROR(IF((VLOOKUP($E43,'Org List'!$AJ$10:$AL$188,3,FALSE))="","",(VLOOKUP($E43,'Org List'!$AJ$10:$AL$188,3,FALSE))),"")</f>
        <v>London Commissioning Region</v>
      </c>
      <c r="C43" s="102" t="str">
        <f ca="1">IFERROR(IF((VLOOKUP($E43,'Org List'!$AO$10:$AQ$188,3,FALSE))="","",(VLOOKUP($E43,'Org List'!$AO$10:$AQ$188,3,FALSE))),"")</f>
        <v>London Region</v>
      </c>
      <c r="D43" s="123" t="str">
        <f ca="1">IFERROR(IF((VLOOKUP($E43,'Org List'!$AT$10:$AV$188,3,FALSE))="","",(VLOOKUP($E43,'Org List'!$AT$10:$AV$188,3,FALSE))),"")</f>
        <v>NHS England London</v>
      </c>
      <c r="E43" s="101" t="str">
        <f t="shared" ca="1" si="0"/>
        <v>E09000002</v>
      </c>
      <c r="F43" s="103" t="str">
        <f ca="1">IF(E43="","",VLOOKUP(E43,'Org List'!$J$9:$K$488,2,0))</f>
        <v>Barking and Dagenham</v>
      </c>
      <c r="G43" s="130">
        <f ca="1">IFERROR(IF((VLOOKUP($E43,'DTOC Backsheet'!$D$5:$AF$183,G$9,FALSE))="","",(VLOOKUP($E43,'DTOC Backsheet'!$D$5:$AF$183,G$9,FALSE))),"")</f>
        <v>510</v>
      </c>
      <c r="H43" s="131">
        <f ca="1">IFERROR(IF((VLOOKUP($E43,'DTOC Backsheet'!$D$5:$AF$183,H$9,FALSE))="","",(VLOOKUP($E43,'DTOC Backsheet'!$D$5:$AF$183,H$9,FALSE))),"")</f>
        <v>716</v>
      </c>
      <c r="I43" s="131">
        <f ca="1">IFERROR(IF((VLOOKUP($E43,'DTOC Backsheet'!$D$5:$AF$183,I$9,FALSE))="","",(VLOOKUP($E43,'DTOC Backsheet'!$D$5:$AF$183,I$9,FALSE))),"")</f>
        <v>463</v>
      </c>
      <c r="J43" s="132">
        <f ca="1">IFERROR(IF((VLOOKUP($E43,'DTOC Backsheet'!$D$5:$AF$183,J$9,FALSE))="","",(VLOOKUP($E43,'DTOC Backsheet'!$D$5:$AF$183,J$9,FALSE))),"")</f>
        <v>497</v>
      </c>
      <c r="K43" s="141">
        <f ca="1">IFERROR(IF((VLOOKUP($E43,'DTOC Backsheet'!$D$5:$AF$183,K$9,FALSE))="","",(VLOOKUP($E43,'DTOC Backsheet'!$D$5:$AF$183,K$9,FALSE))),"")</f>
        <v>558</v>
      </c>
      <c r="L43" s="134" t="str">
        <f ca="1">IFERROR(IF((VLOOKUP($E43,'DTOC Backsheet'!$D$5:$AF$183,L$9,FALSE))="","",(VLOOKUP($E43,'DTOC Backsheet'!$D$5:$AF$183,L$9,FALSE))),"")</f>
        <v/>
      </c>
      <c r="M43" s="131" t="str">
        <f ca="1">IFERROR(IF((VLOOKUP($E43,'DTOC Backsheet'!$D$5:$AF$183,M$9,FALSE))="","",(VLOOKUP($E43,'DTOC Backsheet'!$D$5:$AF$183,M$9,FALSE))),"")</f>
        <v/>
      </c>
      <c r="N43" s="133" t="str">
        <f ca="1">IFERROR(IF((VLOOKUP($E43,'DTOC Backsheet'!$D$5:$AF$183,N$9,FALSE))="","",(VLOOKUP($E43,'DTOC Backsheet'!$D$5:$AF$183,N$9,FALSE))),"")</f>
        <v/>
      </c>
    </row>
    <row r="44" spans="1:14" ht="15" customHeight="1" x14ac:dyDescent="0.3">
      <c r="A44" s="60">
        <v>30</v>
      </c>
      <c r="B44" s="101" t="str">
        <f ca="1">IFERROR(IF((VLOOKUP($E44,'Org List'!$AJ$10:$AL$188,3,FALSE))="","",(VLOOKUP($E44,'Org List'!$AJ$10:$AL$188,3,FALSE))),"")</f>
        <v>London Commissioning Region</v>
      </c>
      <c r="C44" s="102" t="str">
        <f ca="1">IFERROR(IF((VLOOKUP($E44,'Org List'!$AO$10:$AQ$188,3,FALSE))="","",(VLOOKUP($E44,'Org List'!$AO$10:$AQ$188,3,FALSE))),"")</f>
        <v>London Region</v>
      </c>
      <c r="D44" s="123" t="str">
        <f ca="1">IFERROR(IF((VLOOKUP($E44,'Org List'!$AT$10:$AV$188,3,FALSE))="","",(VLOOKUP($E44,'Org List'!$AT$10:$AV$188,3,FALSE))),"")</f>
        <v>NHS England London</v>
      </c>
      <c r="E44" s="101" t="str">
        <f t="shared" ca="1" si="0"/>
        <v>E09000003</v>
      </c>
      <c r="F44" s="103" t="str">
        <f ca="1">IF(E44="","",VLOOKUP(E44,'Org List'!$J$9:$K$488,2,0))</f>
        <v>Barnet</v>
      </c>
      <c r="G44" s="130">
        <f ca="1">IFERROR(IF((VLOOKUP($E44,'DTOC Backsheet'!$D$5:$AF$183,G$9,FALSE))="","",(VLOOKUP($E44,'DTOC Backsheet'!$D$5:$AF$183,G$9,FALSE))),"")</f>
        <v>3529</v>
      </c>
      <c r="H44" s="131">
        <f ca="1">IFERROR(IF((VLOOKUP($E44,'DTOC Backsheet'!$D$5:$AF$183,H$9,FALSE))="","",(VLOOKUP($E44,'DTOC Backsheet'!$D$5:$AF$183,H$9,FALSE))),"")</f>
        <v>2855</v>
      </c>
      <c r="I44" s="131">
        <f ca="1">IFERROR(IF((VLOOKUP($E44,'DTOC Backsheet'!$D$5:$AF$183,I$9,FALSE))="","",(VLOOKUP($E44,'DTOC Backsheet'!$D$5:$AF$183,I$9,FALSE))),"")</f>
        <v>1900</v>
      </c>
      <c r="J44" s="132">
        <f ca="1">IFERROR(IF((VLOOKUP($E44,'DTOC Backsheet'!$D$5:$AF$183,J$9,FALSE))="","",(VLOOKUP($E44,'DTOC Backsheet'!$D$5:$AF$183,J$9,FALSE))),"")</f>
        <v>1818</v>
      </c>
      <c r="K44" s="141">
        <f ca="1">IFERROR(IF((VLOOKUP($E44,'DTOC Backsheet'!$D$5:$AF$183,K$9,FALSE))="","",(VLOOKUP($E44,'DTOC Backsheet'!$D$5:$AF$183,K$9,FALSE))),"")</f>
        <v>1626</v>
      </c>
      <c r="L44" s="134" t="str">
        <f ca="1">IFERROR(IF((VLOOKUP($E44,'DTOC Backsheet'!$D$5:$AF$183,L$9,FALSE))="","",(VLOOKUP($E44,'DTOC Backsheet'!$D$5:$AF$183,L$9,FALSE))),"")</f>
        <v/>
      </c>
      <c r="M44" s="131" t="str">
        <f ca="1">IFERROR(IF((VLOOKUP($E44,'DTOC Backsheet'!$D$5:$AF$183,M$9,FALSE))="","",(VLOOKUP($E44,'DTOC Backsheet'!$D$5:$AF$183,M$9,FALSE))),"")</f>
        <v/>
      </c>
      <c r="N44" s="133" t="str">
        <f ca="1">IFERROR(IF((VLOOKUP($E44,'DTOC Backsheet'!$D$5:$AF$183,N$9,FALSE))="","",(VLOOKUP($E44,'DTOC Backsheet'!$D$5:$AF$183,N$9,FALSE))),"")</f>
        <v/>
      </c>
    </row>
    <row r="45" spans="1:14" ht="15" customHeight="1" x14ac:dyDescent="0.3">
      <c r="A45" s="60">
        <v>31</v>
      </c>
      <c r="B45" s="101" t="str">
        <f ca="1">IFERROR(IF((VLOOKUP($E45,'Org List'!$AJ$10:$AL$188,3,FALSE))="","",(VLOOKUP($E45,'Org List'!$AJ$10:$AL$188,3,FALSE))),"")</f>
        <v>North of England Commissioning Region</v>
      </c>
      <c r="C45" s="102" t="str">
        <f ca="1">IFERROR(IF((VLOOKUP($E45,'Org List'!$AO$10:$AQ$188,3,FALSE))="","",(VLOOKUP($E45,'Org List'!$AO$10:$AQ$188,3,FALSE))),"")</f>
        <v>Yorkshire and The Humber Region</v>
      </c>
      <c r="D45" s="123" t="str">
        <f ca="1">IFERROR(IF((VLOOKUP($E45,'Org List'!$AT$10:$AV$188,3,FALSE))="","",(VLOOKUP($E45,'Org List'!$AT$10:$AV$188,3,FALSE))),"")</f>
        <v>NHS England North (Yorkshire And Humber)</v>
      </c>
      <c r="E45" s="101" t="str">
        <f t="shared" ca="1" si="0"/>
        <v>E08000016</v>
      </c>
      <c r="F45" s="103" t="str">
        <f ca="1">IF(E45="","",VLOOKUP(E45,'Org List'!$J$9:$K$488,2,0))</f>
        <v>Barnsley</v>
      </c>
      <c r="G45" s="130">
        <f ca="1">IFERROR(IF((VLOOKUP($E45,'DTOC Backsheet'!$D$5:$AF$183,G$9,FALSE))="","",(VLOOKUP($E45,'DTOC Backsheet'!$D$5:$AF$183,G$9,FALSE))),"")</f>
        <v>257</v>
      </c>
      <c r="H45" s="131">
        <f ca="1">IFERROR(IF((VLOOKUP($E45,'DTOC Backsheet'!$D$5:$AF$183,H$9,FALSE))="","",(VLOOKUP($E45,'DTOC Backsheet'!$D$5:$AF$183,H$9,FALSE))),"")</f>
        <v>226</v>
      </c>
      <c r="I45" s="131">
        <f ca="1">IFERROR(IF((VLOOKUP($E45,'DTOC Backsheet'!$D$5:$AF$183,I$9,FALSE))="","",(VLOOKUP($E45,'DTOC Backsheet'!$D$5:$AF$183,I$9,FALSE))),"")</f>
        <v>804</v>
      </c>
      <c r="J45" s="132">
        <f ca="1">IFERROR(IF((VLOOKUP($E45,'DTOC Backsheet'!$D$5:$AF$183,J$9,FALSE))="","",(VLOOKUP($E45,'DTOC Backsheet'!$D$5:$AF$183,J$9,FALSE))),"")</f>
        <v>546</v>
      </c>
      <c r="K45" s="141">
        <f ca="1">IFERROR(IF((VLOOKUP($E45,'DTOC Backsheet'!$D$5:$AF$183,K$9,FALSE))="","",(VLOOKUP($E45,'DTOC Backsheet'!$D$5:$AF$183,K$9,FALSE))),"")</f>
        <v>341</v>
      </c>
      <c r="L45" s="134" t="str">
        <f ca="1">IFERROR(IF((VLOOKUP($E45,'DTOC Backsheet'!$D$5:$AF$183,L$9,FALSE))="","",(VLOOKUP($E45,'DTOC Backsheet'!$D$5:$AF$183,L$9,FALSE))),"")</f>
        <v/>
      </c>
      <c r="M45" s="131" t="str">
        <f ca="1">IFERROR(IF((VLOOKUP($E45,'DTOC Backsheet'!$D$5:$AF$183,M$9,FALSE))="","",(VLOOKUP($E45,'DTOC Backsheet'!$D$5:$AF$183,M$9,FALSE))),"")</f>
        <v/>
      </c>
      <c r="N45" s="133" t="str">
        <f ca="1">IFERROR(IF((VLOOKUP($E45,'DTOC Backsheet'!$D$5:$AF$183,N$9,FALSE))="","",(VLOOKUP($E45,'DTOC Backsheet'!$D$5:$AF$183,N$9,FALSE))),"")</f>
        <v/>
      </c>
    </row>
    <row r="46" spans="1:14" ht="15" customHeight="1" x14ac:dyDescent="0.3">
      <c r="A46" s="60">
        <v>32</v>
      </c>
      <c r="B46" s="101" t="str">
        <f ca="1">IFERROR(IF((VLOOKUP($E46,'Org List'!$AJ$10:$AL$188,3,FALSE))="","",(VLOOKUP($E46,'Org List'!$AJ$10:$AL$188,3,FALSE))),"")</f>
        <v>South West England Commissioning Region</v>
      </c>
      <c r="C46" s="102" t="str">
        <f ca="1">IFERROR(IF((VLOOKUP($E46,'Org List'!$AO$10:$AQ$188,3,FALSE))="","",(VLOOKUP($E46,'Org List'!$AO$10:$AQ$188,3,FALSE))),"")</f>
        <v>South West Region</v>
      </c>
      <c r="D46" s="123" t="str">
        <f ca="1">IFERROR(IF((VLOOKUP($E46,'Org List'!$AT$10:$AV$188,3,FALSE))="","",(VLOOKUP($E46,'Org List'!$AT$10:$AV$188,3,FALSE))),"")</f>
        <v>NHS England South West (South West North)</v>
      </c>
      <c r="E46" s="101" t="str">
        <f t="shared" ref="E46:E77" ca="1" si="1">IF($A46&gt;$Q$5-1,"",INDIRECT("'Comms by AT'!D"&amp;$A46+$Q$4))</f>
        <v>E06000022</v>
      </c>
      <c r="F46" s="103" t="str">
        <f ca="1">IF(E46="","",VLOOKUP(E46,'Org List'!$J$9:$K$488,2,0))</f>
        <v>Bath and North East Somerset</v>
      </c>
      <c r="G46" s="130">
        <f ca="1">IFERROR(IF((VLOOKUP($E46,'DTOC Backsheet'!$D$5:$AF$183,G$9,FALSE))="","",(VLOOKUP($E46,'DTOC Backsheet'!$D$5:$AF$183,G$9,FALSE))),"")</f>
        <v>1637</v>
      </c>
      <c r="H46" s="131">
        <f ca="1">IFERROR(IF((VLOOKUP($E46,'DTOC Backsheet'!$D$5:$AF$183,H$9,FALSE))="","",(VLOOKUP($E46,'DTOC Backsheet'!$D$5:$AF$183,H$9,FALSE))),"")</f>
        <v>1760</v>
      </c>
      <c r="I46" s="131">
        <f ca="1">IFERROR(IF((VLOOKUP($E46,'DTOC Backsheet'!$D$5:$AF$183,I$9,FALSE))="","",(VLOOKUP($E46,'DTOC Backsheet'!$D$5:$AF$183,I$9,FALSE))),"")</f>
        <v>1710</v>
      </c>
      <c r="J46" s="132">
        <f ca="1">IFERROR(IF((VLOOKUP($E46,'DTOC Backsheet'!$D$5:$AF$183,J$9,FALSE))="","",(VLOOKUP($E46,'DTOC Backsheet'!$D$5:$AF$183,J$9,FALSE))),"")</f>
        <v>1807</v>
      </c>
      <c r="K46" s="141">
        <f ca="1">IFERROR(IF((VLOOKUP($E46,'DTOC Backsheet'!$D$5:$AF$183,K$9,FALSE))="","",(VLOOKUP($E46,'DTOC Backsheet'!$D$5:$AF$183,K$9,FALSE))),"")</f>
        <v>1814</v>
      </c>
      <c r="L46" s="134" t="str">
        <f ca="1">IFERROR(IF((VLOOKUP($E46,'DTOC Backsheet'!$D$5:$AF$183,L$9,FALSE))="","",(VLOOKUP($E46,'DTOC Backsheet'!$D$5:$AF$183,L$9,FALSE))),"")</f>
        <v/>
      </c>
      <c r="M46" s="131" t="str">
        <f ca="1">IFERROR(IF((VLOOKUP($E46,'DTOC Backsheet'!$D$5:$AF$183,M$9,FALSE))="","",(VLOOKUP($E46,'DTOC Backsheet'!$D$5:$AF$183,M$9,FALSE))),"")</f>
        <v/>
      </c>
      <c r="N46" s="133" t="str">
        <f ca="1">IFERROR(IF((VLOOKUP($E46,'DTOC Backsheet'!$D$5:$AF$183,N$9,FALSE))="","",(VLOOKUP($E46,'DTOC Backsheet'!$D$5:$AF$183,N$9,FALSE))),"")</f>
        <v/>
      </c>
    </row>
    <row r="47" spans="1:14" ht="15" customHeight="1" x14ac:dyDescent="0.3">
      <c r="A47" s="60">
        <v>33</v>
      </c>
      <c r="B47" s="101" t="str">
        <f ca="1">IFERROR(IF((VLOOKUP($E47,'Org List'!$AJ$10:$AL$188,3,FALSE))="","",(VLOOKUP($E47,'Org List'!$AJ$10:$AL$188,3,FALSE))),"")</f>
        <v>Midlands and East of England Commissioning Region</v>
      </c>
      <c r="C47" s="102" t="str">
        <f ca="1">IFERROR(IF((VLOOKUP($E47,'Org List'!$AO$10:$AQ$188,3,FALSE))="","",(VLOOKUP($E47,'Org List'!$AO$10:$AQ$188,3,FALSE))),"")</f>
        <v>East Region</v>
      </c>
      <c r="D47" s="123" t="str">
        <f ca="1">IFERROR(IF((VLOOKUP($E47,'Org List'!$AT$10:$AV$188,3,FALSE))="","",(VLOOKUP($E47,'Org List'!$AT$10:$AV$188,3,FALSE))),"")</f>
        <v>NHS England Midlands And East (Central Midlands)</v>
      </c>
      <c r="E47" s="101" t="str">
        <f t="shared" ca="1" si="1"/>
        <v>E06000055</v>
      </c>
      <c r="F47" s="103" t="str">
        <f ca="1">IF(E47="","",VLOOKUP(E47,'Org List'!$J$9:$K$488,2,0))</f>
        <v>Bedford</v>
      </c>
      <c r="G47" s="130">
        <f ca="1">IFERROR(IF((VLOOKUP($E47,'DTOC Backsheet'!$D$5:$AF$183,G$9,FALSE))="","",(VLOOKUP($E47,'DTOC Backsheet'!$D$5:$AF$183,G$9,FALSE))),"")</f>
        <v>602</v>
      </c>
      <c r="H47" s="131">
        <f ca="1">IFERROR(IF((VLOOKUP($E47,'DTOC Backsheet'!$D$5:$AF$183,H$9,FALSE))="","",(VLOOKUP($E47,'DTOC Backsheet'!$D$5:$AF$183,H$9,FALSE))),"")</f>
        <v>1027</v>
      </c>
      <c r="I47" s="131">
        <f ca="1">IFERROR(IF((VLOOKUP($E47,'DTOC Backsheet'!$D$5:$AF$183,I$9,FALSE))="","",(VLOOKUP($E47,'DTOC Backsheet'!$D$5:$AF$183,I$9,FALSE))),"")</f>
        <v>966</v>
      </c>
      <c r="J47" s="132">
        <f ca="1">IFERROR(IF((VLOOKUP($E47,'DTOC Backsheet'!$D$5:$AF$183,J$9,FALSE))="","",(VLOOKUP($E47,'DTOC Backsheet'!$D$5:$AF$183,J$9,FALSE))),"")</f>
        <v>727</v>
      </c>
      <c r="K47" s="141">
        <f ca="1">IFERROR(IF((VLOOKUP($E47,'DTOC Backsheet'!$D$5:$AF$183,K$9,FALSE))="","",(VLOOKUP($E47,'DTOC Backsheet'!$D$5:$AF$183,K$9,FALSE))),"")</f>
        <v>686</v>
      </c>
      <c r="L47" s="134" t="str">
        <f ca="1">IFERROR(IF((VLOOKUP($E47,'DTOC Backsheet'!$D$5:$AF$183,L$9,FALSE))="","",(VLOOKUP($E47,'DTOC Backsheet'!$D$5:$AF$183,L$9,FALSE))),"")</f>
        <v/>
      </c>
      <c r="M47" s="131" t="str">
        <f ca="1">IFERROR(IF((VLOOKUP($E47,'DTOC Backsheet'!$D$5:$AF$183,M$9,FALSE))="","",(VLOOKUP($E47,'DTOC Backsheet'!$D$5:$AF$183,M$9,FALSE))),"")</f>
        <v/>
      </c>
      <c r="N47" s="133" t="str">
        <f ca="1">IFERROR(IF((VLOOKUP($E47,'DTOC Backsheet'!$D$5:$AF$183,N$9,FALSE))="","",(VLOOKUP($E47,'DTOC Backsheet'!$D$5:$AF$183,N$9,FALSE))),"")</f>
        <v/>
      </c>
    </row>
    <row r="48" spans="1:14" ht="15" customHeight="1" x14ac:dyDescent="0.3">
      <c r="A48" s="60">
        <v>34</v>
      </c>
      <c r="B48" s="101" t="str">
        <f ca="1">IFERROR(IF((VLOOKUP($E48,'Org List'!$AJ$10:$AL$188,3,FALSE))="","",(VLOOKUP($E48,'Org List'!$AJ$10:$AL$188,3,FALSE))),"")</f>
        <v>London Commissioning Region</v>
      </c>
      <c r="C48" s="102" t="str">
        <f ca="1">IFERROR(IF((VLOOKUP($E48,'Org List'!$AO$10:$AQ$188,3,FALSE))="","",(VLOOKUP($E48,'Org List'!$AO$10:$AQ$188,3,FALSE))),"")</f>
        <v>London Region</v>
      </c>
      <c r="D48" s="123" t="str">
        <f ca="1">IFERROR(IF((VLOOKUP($E48,'Org List'!$AT$10:$AV$188,3,FALSE))="","",(VLOOKUP($E48,'Org List'!$AT$10:$AV$188,3,FALSE))),"")</f>
        <v>NHS England London</v>
      </c>
      <c r="E48" s="101" t="str">
        <f t="shared" ca="1" si="1"/>
        <v>E09000004</v>
      </c>
      <c r="F48" s="103" t="str">
        <f ca="1">IF(E48="","",VLOOKUP(E48,'Org List'!$J$9:$K$488,2,0))</f>
        <v>Bexley</v>
      </c>
      <c r="G48" s="130">
        <f ca="1">IFERROR(IF((VLOOKUP($E48,'DTOC Backsheet'!$D$5:$AF$183,G$9,FALSE))="","",(VLOOKUP($E48,'DTOC Backsheet'!$D$5:$AF$183,G$9,FALSE))),"")</f>
        <v>1077</v>
      </c>
      <c r="H48" s="131">
        <f ca="1">IFERROR(IF((VLOOKUP($E48,'DTOC Backsheet'!$D$5:$AF$183,H$9,FALSE))="","",(VLOOKUP($E48,'DTOC Backsheet'!$D$5:$AF$183,H$9,FALSE))),"")</f>
        <v>1145</v>
      </c>
      <c r="I48" s="131">
        <f ca="1">IFERROR(IF((VLOOKUP($E48,'DTOC Backsheet'!$D$5:$AF$183,I$9,FALSE))="","",(VLOOKUP($E48,'DTOC Backsheet'!$D$5:$AF$183,I$9,FALSE))),"")</f>
        <v>1303</v>
      </c>
      <c r="J48" s="132">
        <f ca="1">IFERROR(IF((VLOOKUP($E48,'DTOC Backsheet'!$D$5:$AF$183,J$9,FALSE))="","",(VLOOKUP($E48,'DTOC Backsheet'!$D$5:$AF$183,J$9,FALSE))),"")</f>
        <v>963</v>
      </c>
      <c r="K48" s="141">
        <f ca="1">IFERROR(IF((VLOOKUP($E48,'DTOC Backsheet'!$D$5:$AF$183,K$9,FALSE))="","",(VLOOKUP($E48,'DTOC Backsheet'!$D$5:$AF$183,K$9,FALSE))),"")</f>
        <v>877</v>
      </c>
      <c r="L48" s="134" t="str">
        <f ca="1">IFERROR(IF((VLOOKUP($E48,'DTOC Backsheet'!$D$5:$AF$183,L$9,FALSE))="","",(VLOOKUP($E48,'DTOC Backsheet'!$D$5:$AF$183,L$9,FALSE))),"")</f>
        <v/>
      </c>
      <c r="M48" s="131" t="str">
        <f ca="1">IFERROR(IF((VLOOKUP($E48,'DTOC Backsheet'!$D$5:$AF$183,M$9,FALSE))="","",(VLOOKUP($E48,'DTOC Backsheet'!$D$5:$AF$183,M$9,FALSE))),"")</f>
        <v/>
      </c>
      <c r="N48" s="133" t="str">
        <f ca="1">IFERROR(IF((VLOOKUP($E48,'DTOC Backsheet'!$D$5:$AF$183,N$9,FALSE))="","",(VLOOKUP($E48,'DTOC Backsheet'!$D$5:$AF$183,N$9,FALSE))),"")</f>
        <v/>
      </c>
    </row>
    <row r="49" spans="1:14" ht="15" customHeight="1" x14ac:dyDescent="0.3">
      <c r="A49" s="60">
        <v>35</v>
      </c>
      <c r="B49" s="101" t="str">
        <f ca="1">IFERROR(IF((VLOOKUP($E49,'Org List'!$AJ$10:$AL$188,3,FALSE))="","",(VLOOKUP($E49,'Org List'!$AJ$10:$AL$188,3,FALSE))),"")</f>
        <v>Midlands and East of England Commissioning Region</v>
      </c>
      <c r="C49" s="102" t="str">
        <f ca="1">IFERROR(IF((VLOOKUP($E49,'Org List'!$AO$10:$AQ$188,3,FALSE))="","",(VLOOKUP($E49,'Org List'!$AO$10:$AQ$188,3,FALSE))),"")</f>
        <v>West Midlands Region</v>
      </c>
      <c r="D49" s="123" t="str">
        <f ca="1">IFERROR(IF((VLOOKUP($E49,'Org List'!$AT$10:$AV$188,3,FALSE))="","",(VLOOKUP($E49,'Org List'!$AT$10:$AV$188,3,FALSE))),"")</f>
        <v>NHS England Midlands And East (West Midlands)</v>
      </c>
      <c r="E49" s="101" t="str">
        <f t="shared" ca="1" si="1"/>
        <v>E08000025</v>
      </c>
      <c r="F49" s="103" t="str">
        <f ca="1">IF(E49="","",VLOOKUP(E49,'Org List'!$J$9:$K$488,2,0))</f>
        <v>Birmingham</v>
      </c>
      <c r="G49" s="130">
        <f ca="1">IFERROR(IF((VLOOKUP($E49,'DTOC Backsheet'!$D$5:$AF$183,G$9,FALSE))="","",(VLOOKUP($E49,'DTOC Backsheet'!$D$5:$AF$183,G$9,FALSE))),"")</f>
        <v>15660</v>
      </c>
      <c r="H49" s="131">
        <f ca="1">IFERROR(IF((VLOOKUP($E49,'DTOC Backsheet'!$D$5:$AF$183,H$9,FALSE))="","",(VLOOKUP($E49,'DTOC Backsheet'!$D$5:$AF$183,H$9,FALSE))),"")</f>
        <v>15116</v>
      </c>
      <c r="I49" s="131">
        <f ca="1">IFERROR(IF((VLOOKUP($E49,'DTOC Backsheet'!$D$5:$AF$183,I$9,FALSE))="","",(VLOOKUP($E49,'DTOC Backsheet'!$D$5:$AF$183,I$9,FALSE))),"")</f>
        <v>13832</v>
      </c>
      <c r="J49" s="132">
        <f ca="1">IFERROR(IF((VLOOKUP($E49,'DTOC Backsheet'!$D$5:$AF$183,J$9,FALSE))="","",(VLOOKUP($E49,'DTOC Backsheet'!$D$5:$AF$183,J$9,FALSE))),"")</f>
        <v>12122</v>
      </c>
      <c r="K49" s="141">
        <f ca="1">IFERROR(IF((VLOOKUP($E49,'DTOC Backsheet'!$D$5:$AF$183,K$9,FALSE))="","",(VLOOKUP($E49,'DTOC Backsheet'!$D$5:$AF$183,K$9,FALSE))),"")</f>
        <v>13762</v>
      </c>
      <c r="L49" s="134" t="str">
        <f ca="1">IFERROR(IF((VLOOKUP($E49,'DTOC Backsheet'!$D$5:$AF$183,L$9,FALSE))="","",(VLOOKUP($E49,'DTOC Backsheet'!$D$5:$AF$183,L$9,FALSE))),"")</f>
        <v/>
      </c>
      <c r="M49" s="131" t="str">
        <f ca="1">IFERROR(IF((VLOOKUP($E49,'DTOC Backsheet'!$D$5:$AF$183,M$9,FALSE))="","",(VLOOKUP($E49,'DTOC Backsheet'!$D$5:$AF$183,M$9,FALSE))),"")</f>
        <v/>
      </c>
      <c r="N49" s="133" t="str">
        <f ca="1">IFERROR(IF((VLOOKUP($E49,'DTOC Backsheet'!$D$5:$AF$183,N$9,FALSE))="","",(VLOOKUP($E49,'DTOC Backsheet'!$D$5:$AF$183,N$9,FALSE))),"")</f>
        <v/>
      </c>
    </row>
    <row r="50" spans="1:14" ht="15" customHeight="1" x14ac:dyDescent="0.3">
      <c r="A50" s="60">
        <v>36</v>
      </c>
      <c r="B50" s="101" t="str">
        <f ca="1">IFERROR(IF((VLOOKUP($E50,'Org List'!$AJ$10:$AL$188,3,FALSE))="","",(VLOOKUP($E50,'Org List'!$AJ$10:$AL$188,3,FALSE))),"")</f>
        <v>North of England Commissioning Region</v>
      </c>
      <c r="C50" s="102" t="str">
        <f ca="1">IFERROR(IF((VLOOKUP($E50,'Org List'!$AO$10:$AQ$188,3,FALSE))="","",(VLOOKUP($E50,'Org List'!$AO$10:$AQ$188,3,FALSE))),"")</f>
        <v>North West Region</v>
      </c>
      <c r="D50" s="123" t="str">
        <f ca="1">IFERROR(IF((VLOOKUP($E50,'Org List'!$AT$10:$AV$188,3,FALSE))="","",(VLOOKUP($E50,'Org List'!$AT$10:$AV$188,3,FALSE))),"")</f>
        <v>NHS England North (Lancashire)</v>
      </c>
      <c r="E50" s="101" t="str">
        <f t="shared" ca="1" si="1"/>
        <v>E06000008</v>
      </c>
      <c r="F50" s="103" t="str">
        <f ca="1">IF(E50="","",VLOOKUP(E50,'Org List'!$J$9:$K$488,2,0))</f>
        <v>Blackburn with Darwen</v>
      </c>
      <c r="G50" s="130">
        <f ca="1">IFERROR(IF((VLOOKUP($E50,'DTOC Backsheet'!$D$5:$AF$183,G$9,FALSE))="","",(VLOOKUP($E50,'DTOC Backsheet'!$D$5:$AF$183,G$9,FALSE))),"")</f>
        <v>934</v>
      </c>
      <c r="H50" s="131">
        <f ca="1">IFERROR(IF((VLOOKUP($E50,'DTOC Backsheet'!$D$5:$AF$183,H$9,FALSE))="","",(VLOOKUP($E50,'DTOC Backsheet'!$D$5:$AF$183,H$9,FALSE))),"")</f>
        <v>929</v>
      </c>
      <c r="I50" s="131">
        <f ca="1">IFERROR(IF((VLOOKUP($E50,'DTOC Backsheet'!$D$5:$AF$183,I$9,FALSE))="","",(VLOOKUP($E50,'DTOC Backsheet'!$D$5:$AF$183,I$9,FALSE))),"")</f>
        <v>868</v>
      </c>
      <c r="J50" s="132">
        <f ca="1">IFERROR(IF((VLOOKUP($E50,'DTOC Backsheet'!$D$5:$AF$183,J$9,FALSE))="","",(VLOOKUP($E50,'DTOC Backsheet'!$D$5:$AF$183,J$9,FALSE))),"")</f>
        <v>945</v>
      </c>
      <c r="K50" s="141">
        <f ca="1">IFERROR(IF((VLOOKUP($E50,'DTOC Backsheet'!$D$5:$AF$183,K$9,FALSE))="","",(VLOOKUP($E50,'DTOC Backsheet'!$D$5:$AF$183,K$9,FALSE))),"")</f>
        <v>787</v>
      </c>
      <c r="L50" s="134" t="str">
        <f ca="1">IFERROR(IF((VLOOKUP($E50,'DTOC Backsheet'!$D$5:$AF$183,L$9,FALSE))="","",(VLOOKUP($E50,'DTOC Backsheet'!$D$5:$AF$183,L$9,FALSE))),"")</f>
        <v/>
      </c>
      <c r="M50" s="131" t="str">
        <f ca="1">IFERROR(IF((VLOOKUP($E50,'DTOC Backsheet'!$D$5:$AF$183,M$9,FALSE))="","",(VLOOKUP($E50,'DTOC Backsheet'!$D$5:$AF$183,M$9,FALSE))),"")</f>
        <v/>
      </c>
      <c r="N50" s="133" t="str">
        <f ca="1">IFERROR(IF((VLOOKUP($E50,'DTOC Backsheet'!$D$5:$AF$183,N$9,FALSE))="","",(VLOOKUP($E50,'DTOC Backsheet'!$D$5:$AF$183,N$9,FALSE))),"")</f>
        <v/>
      </c>
    </row>
    <row r="51" spans="1:14" ht="15" customHeight="1" x14ac:dyDescent="0.3">
      <c r="A51" s="60">
        <v>37</v>
      </c>
      <c r="B51" s="101" t="str">
        <f ca="1">IFERROR(IF((VLOOKUP($E51,'Org List'!$AJ$10:$AL$188,3,FALSE))="","",(VLOOKUP($E51,'Org List'!$AJ$10:$AL$188,3,FALSE))),"")</f>
        <v>North of England Commissioning Region</v>
      </c>
      <c r="C51" s="102" t="str">
        <f ca="1">IFERROR(IF((VLOOKUP($E51,'Org List'!$AO$10:$AQ$188,3,FALSE))="","",(VLOOKUP($E51,'Org List'!$AO$10:$AQ$188,3,FALSE))),"")</f>
        <v>North West Region</v>
      </c>
      <c r="D51" s="123" t="str">
        <f ca="1">IFERROR(IF((VLOOKUP($E51,'Org List'!$AT$10:$AV$188,3,FALSE))="","",(VLOOKUP($E51,'Org List'!$AT$10:$AV$188,3,FALSE))),"")</f>
        <v>NHS England North (Lancashire)</v>
      </c>
      <c r="E51" s="101" t="str">
        <f t="shared" ca="1" si="1"/>
        <v>E06000009</v>
      </c>
      <c r="F51" s="103" t="str">
        <f ca="1">IF(E51="","",VLOOKUP(E51,'Org List'!$J$9:$K$488,2,0))</f>
        <v>Blackpool</v>
      </c>
      <c r="G51" s="130">
        <f ca="1">IFERROR(IF((VLOOKUP($E51,'DTOC Backsheet'!$D$5:$AF$183,G$9,FALSE))="","",(VLOOKUP($E51,'DTOC Backsheet'!$D$5:$AF$183,G$9,FALSE))),"")</f>
        <v>1185</v>
      </c>
      <c r="H51" s="131">
        <f ca="1">IFERROR(IF((VLOOKUP($E51,'DTOC Backsheet'!$D$5:$AF$183,H$9,FALSE))="","",(VLOOKUP($E51,'DTOC Backsheet'!$D$5:$AF$183,H$9,FALSE))),"")</f>
        <v>1378</v>
      </c>
      <c r="I51" s="131">
        <f ca="1">IFERROR(IF((VLOOKUP($E51,'DTOC Backsheet'!$D$5:$AF$183,I$9,FALSE))="","",(VLOOKUP($E51,'DTOC Backsheet'!$D$5:$AF$183,I$9,FALSE))),"")</f>
        <v>1664</v>
      </c>
      <c r="J51" s="132">
        <f ca="1">IFERROR(IF((VLOOKUP($E51,'DTOC Backsheet'!$D$5:$AF$183,J$9,FALSE))="","",(VLOOKUP($E51,'DTOC Backsheet'!$D$5:$AF$183,J$9,FALSE))),"")</f>
        <v>1217</v>
      </c>
      <c r="K51" s="141">
        <f ca="1">IFERROR(IF((VLOOKUP($E51,'DTOC Backsheet'!$D$5:$AF$183,K$9,FALSE))="","",(VLOOKUP($E51,'DTOC Backsheet'!$D$5:$AF$183,K$9,FALSE))),"")</f>
        <v>1145</v>
      </c>
      <c r="L51" s="134" t="str">
        <f ca="1">IFERROR(IF((VLOOKUP($E51,'DTOC Backsheet'!$D$5:$AF$183,L$9,FALSE))="","",(VLOOKUP($E51,'DTOC Backsheet'!$D$5:$AF$183,L$9,FALSE))),"")</f>
        <v/>
      </c>
      <c r="M51" s="131" t="str">
        <f ca="1">IFERROR(IF((VLOOKUP($E51,'DTOC Backsheet'!$D$5:$AF$183,M$9,FALSE))="","",(VLOOKUP($E51,'DTOC Backsheet'!$D$5:$AF$183,M$9,FALSE))),"")</f>
        <v/>
      </c>
      <c r="N51" s="133" t="str">
        <f ca="1">IFERROR(IF((VLOOKUP($E51,'DTOC Backsheet'!$D$5:$AF$183,N$9,FALSE))="","",(VLOOKUP($E51,'DTOC Backsheet'!$D$5:$AF$183,N$9,FALSE))),"")</f>
        <v/>
      </c>
    </row>
    <row r="52" spans="1:14" ht="15" customHeight="1" x14ac:dyDescent="0.3">
      <c r="A52" s="60">
        <v>38</v>
      </c>
      <c r="B52" s="101" t="str">
        <f ca="1">IFERROR(IF((VLOOKUP($E52,'Org List'!$AJ$10:$AL$188,3,FALSE))="","",(VLOOKUP($E52,'Org List'!$AJ$10:$AL$188,3,FALSE))),"")</f>
        <v>North of England Commissioning Region</v>
      </c>
      <c r="C52" s="102" t="str">
        <f ca="1">IFERROR(IF((VLOOKUP($E52,'Org List'!$AO$10:$AQ$188,3,FALSE))="","",(VLOOKUP($E52,'Org List'!$AO$10:$AQ$188,3,FALSE))),"")</f>
        <v>North West Region</v>
      </c>
      <c r="D52" s="123" t="str">
        <f ca="1">IFERROR(IF((VLOOKUP($E52,'Org List'!$AT$10:$AV$188,3,FALSE))="","",(VLOOKUP($E52,'Org List'!$AT$10:$AV$188,3,FALSE))),"")</f>
        <v>NHS England North (Greater Manchester)</v>
      </c>
      <c r="E52" s="101" t="str">
        <f t="shared" ca="1" si="1"/>
        <v>E08000001</v>
      </c>
      <c r="F52" s="103" t="str">
        <f ca="1">IF(E52="","",VLOOKUP(E52,'Org List'!$J$9:$K$488,2,0))</f>
        <v>Bolton</v>
      </c>
      <c r="G52" s="130">
        <f ca="1">IFERROR(IF((VLOOKUP($E52,'DTOC Backsheet'!$D$5:$AF$183,G$9,FALSE))="","",(VLOOKUP($E52,'DTOC Backsheet'!$D$5:$AF$183,G$9,FALSE))),"")</f>
        <v>2643</v>
      </c>
      <c r="H52" s="131">
        <f ca="1">IFERROR(IF((VLOOKUP($E52,'DTOC Backsheet'!$D$5:$AF$183,H$9,FALSE))="","",(VLOOKUP($E52,'DTOC Backsheet'!$D$5:$AF$183,H$9,FALSE))),"")</f>
        <v>2204</v>
      </c>
      <c r="I52" s="131">
        <f ca="1">IFERROR(IF((VLOOKUP($E52,'DTOC Backsheet'!$D$5:$AF$183,I$9,FALSE))="","",(VLOOKUP($E52,'DTOC Backsheet'!$D$5:$AF$183,I$9,FALSE))),"")</f>
        <v>2920</v>
      </c>
      <c r="J52" s="132">
        <f ca="1">IFERROR(IF((VLOOKUP($E52,'DTOC Backsheet'!$D$5:$AF$183,J$9,FALSE))="","",(VLOOKUP($E52,'DTOC Backsheet'!$D$5:$AF$183,J$9,FALSE))),"")</f>
        <v>2827</v>
      </c>
      <c r="K52" s="141">
        <f ca="1">IFERROR(IF((VLOOKUP($E52,'DTOC Backsheet'!$D$5:$AF$183,K$9,FALSE))="","",(VLOOKUP($E52,'DTOC Backsheet'!$D$5:$AF$183,K$9,FALSE))),"")</f>
        <v>1590</v>
      </c>
      <c r="L52" s="134" t="str">
        <f ca="1">IFERROR(IF((VLOOKUP($E52,'DTOC Backsheet'!$D$5:$AF$183,L$9,FALSE))="","",(VLOOKUP($E52,'DTOC Backsheet'!$D$5:$AF$183,L$9,FALSE))),"")</f>
        <v/>
      </c>
      <c r="M52" s="131" t="str">
        <f ca="1">IFERROR(IF((VLOOKUP($E52,'DTOC Backsheet'!$D$5:$AF$183,M$9,FALSE))="","",(VLOOKUP($E52,'DTOC Backsheet'!$D$5:$AF$183,M$9,FALSE))),"")</f>
        <v/>
      </c>
      <c r="N52" s="133" t="str">
        <f ca="1">IFERROR(IF((VLOOKUP($E52,'DTOC Backsheet'!$D$5:$AF$183,N$9,FALSE))="","",(VLOOKUP($E52,'DTOC Backsheet'!$D$5:$AF$183,N$9,FALSE))),"")</f>
        <v/>
      </c>
    </row>
    <row r="53" spans="1:14" ht="15" customHeight="1" x14ac:dyDescent="0.3">
      <c r="A53" s="60">
        <v>39</v>
      </c>
      <c r="B53" s="101" t="str">
        <f ca="1">IFERROR(IF((VLOOKUP($E53,'Org List'!$AJ$10:$AL$188,3,FALSE))="","",(VLOOKUP($E53,'Org List'!$AJ$10:$AL$188,3,FALSE))),"")</f>
        <v>South West England Commissioning Region</v>
      </c>
      <c r="C53" s="102" t="str">
        <f ca="1">IFERROR(IF((VLOOKUP($E53,'Org List'!$AO$10:$AQ$188,3,FALSE))="","",(VLOOKUP($E53,'Org List'!$AO$10:$AQ$188,3,FALSE))),"")</f>
        <v>South West Region</v>
      </c>
      <c r="D53" s="123" t="str">
        <f ca="1">IFERROR(IF((VLOOKUP($E53,'Org List'!$AT$10:$AV$188,3,FALSE))="","",(VLOOKUP($E53,'Org List'!$AT$10:$AV$188,3,FALSE))),"")</f>
        <v>NHS England South West (South West South)</v>
      </c>
      <c r="E53" s="101" t="str">
        <f t="shared" ca="1" si="1"/>
        <v>E06000028 &amp; E06000029</v>
      </c>
      <c r="F53" s="103" t="str">
        <f ca="1">IF(E53="","",VLOOKUP(E53,'Org List'!$J$9:$K$488,2,0))</f>
        <v>Bournemouth &amp; Poole</v>
      </c>
      <c r="G53" s="130">
        <f ca="1">IFERROR(IF((VLOOKUP($E53,'DTOC Backsheet'!$D$5:$AF$183,G$9,FALSE))="","",(VLOOKUP($E53,'DTOC Backsheet'!$D$5:$AF$183,G$9,FALSE))),"")</f>
        <v>3581</v>
      </c>
      <c r="H53" s="131">
        <f ca="1">IFERROR(IF((VLOOKUP($E53,'DTOC Backsheet'!$D$5:$AF$183,H$9,FALSE))="","",(VLOOKUP($E53,'DTOC Backsheet'!$D$5:$AF$183,H$9,FALSE))),"")</f>
        <v>3989</v>
      </c>
      <c r="I53" s="131">
        <f ca="1">IFERROR(IF((VLOOKUP($E53,'DTOC Backsheet'!$D$5:$AF$183,I$9,FALSE))="","",(VLOOKUP($E53,'DTOC Backsheet'!$D$5:$AF$183,I$9,FALSE))),"")</f>
        <v>3029</v>
      </c>
      <c r="J53" s="132">
        <f ca="1">IFERROR(IF((VLOOKUP($E53,'DTOC Backsheet'!$D$5:$AF$183,J$9,FALSE))="","",(VLOOKUP($E53,'DTOC Backsheet'!$D$5:$AF$183,J$9,FALSE))),"")</f>
        <v>2823</v>
      </c>
      <c r="K53" s="141">
        <f ca="1">IFERROR(IF((VLOOKUP($E53,'DTOC Backsheet'!$D$5:$AF$183,K$9,FALSE))="","",(VLOOKUP($E53,'DTOC Backsheet'!$D$5:$AF$183,K$9,FALSE))),"")</f>
        <v>2498</v>
      </c>
      <c r="L53" s="134" t="str">
        <f ca="1">IFERROR(IF((VLOOKUP($E53,'DTOC Backsheet'!$D$5:$AF$183,L$9,FALSE))="","",(VLOOKUP($E53,'DTOC Backsheet'!$D$5:$AF$183,L$9,FALSE))),"")</f>
        <v/>
      </c>
      <c r="M53" s="131" t="str">
        <f ca="1">IFERROR(IF((VLOOKUP($E53,'DTOC Backsheet'!$D$5:$AF$183,M$9,FALSE))="","",(VLOOKUP($E53,'DTOC Backsheet'!$D$5:$AF$183,M$9,FALSE))),"")</f>
        <v/>
      </c>
      <c r="N53" s="133" t="str">
        <f ca="1">IFERROR(IF((VLOOKUP($E53,'DTOC Backsheet'!$D$5:$AF$183,N$9,FALSE))="","",(VLOOKUP($E53,'DTOC Backsheet'!$D$5:$AF$183,N$9,FALSE))),"")</f>
        <v/>
      </c>
    </row>
    <row r="54" spans="1:14" ht="15" customHeight="1" x14ac:dyDescent="0.3">
      <c r="A54" s="60">
        <v>40</v>
      </c>
      <c r="B54" s="101" t="str">
        <f ca="1">IFERROR(IF((VLOOKUP($E54,'Org List'!$AJ$10:$AL$188,3,FALSE))="","",(VLOOKUP($E54,'Org List'!$AJ$10:$AL$188,3,FALSE))),"")</f>
        <v>South East England Commissioning Region</v>
      </c>
      <c r="C54" s="102" t="str">
        <f ca="1">IFERROR(IF((VLOOKUP($E54,'Org List'!$AO$10:$AQ$188,3,FALSE))="","",(VLOOKUP($E54,'Org List'!$AO$10:$AQ$188,3,FALSE))),"")</f>
        <v>South East Region</v>
      </c>
      <c r="D54" s="123" t="str">
        <f ca="1">IFERROR(IF((VLOOKUP($E54,'Org List'!$AT$10:$AV$188,3,FALSE))="","",(VLOOKUP($E54,'Org List'!$AT$10:$AV$188,3,FALSE))),"")</f>
        <v>NHS England South East (Hampshire, Isle of Wight and Thames Valley)</v>
      </c>
      <c r="E54" s="101" t="str">
        <f t="shared" ca="1" si="1"/>
        <v>E06000036</v>
      </c>
      <c r="F54" s="103" t="str">
        <f ca="1">IF(E54="","",VLOOKUP(E54,'Org List'!$J$9:$K$488,2,0))</f>
        <v>Bracknell Forest</v>
      </c>
      <c r="G54" s="130">
        <f ca="1">IFERROR(IF((VLOOKUP($E54,'DTOC Backsheet'!$D$5:$AF$183,G$9,FALSE))="","",(VLOOKUP($E54,'DTOC Backsheet'!$D$5:$AF$183,G$9,FALSE))),"")</f>
        <v>1229</v>
      </c>
      <c r="H54" s="131">
        <f ca="1">IFERROR(IF((VLOOKUP($E54,'DTOC Backsheet'!$D$5:$AF$183,H$9,FALSE))="","",(VLOOKUP($E54,'DTOC Backsheet'!$D$5:$AF$183,H$9,FALSE))),"")</f>
        <v>1100</v>
      </c>
      <c r="I54" s="131">
        <f ca="1">IFERROR(IF((VLOOKUP($E54,'DTOC Backsheet'!$D$5:$AF$183,I$9,FALSE))="","",(VLOOKUP($E54,'DTOC Backsheet'!$D$5:$AF$183,I$9,FALSE))),"")</f>
        <v>1147</v>
      </c>
      <c r="J54" s="132">
        <f ca="1">IFERROR(IF((VLOOKUP($E54,'DTOC Backsheet'!$D$5:$AF$183,J$9,FALSE))="","",(VLOOKUP($E54,'DTOC Backsheet'!$D$5:$AF$183,J$9,FALSE))),"")</f>
        <v>1003</v>
      </c>
      <c r="K54" s="141">
        <f ca="1">IFERROR(IF((VLOOKUP($E54,'DTOC Backsheet'!$D$5:$AF$183,K$9,FALSE))="","",(VLOOKUP($E54,'DTOC Backsheet'!$D$5:$AF$183,K$9,FALSE))),"")</f>
        <v>1146</v>
      </c>
      <c r="L54" s="134" t="str">
        <f ca="1">IFERROR(IF((VLOOKUP($E54,'DTOC Backsheet'!$D$5:$AF$183,L$9,FALSE))="","",(VLOOKUP($E54,'DTOC Backsheet'!$D$5:$AF$183,L$9,FALSE))),"")</f>
        <v/>
      </c>
      <c r="M54" s="131" t="str">
        <f ca="1">IFERROR(IF((VLOOKUP($E54,'DTOC Backsheet'!$D$5:$AF$183,M$9,FALSE))="","",(VLOOKUP($E54,'DTOC Backsheet'!$D$5:$AF$183,M$9,FALSE))),"")</f>
        <v/>
      </c>
      <c r="N54" s="133" t="str">
        <f ca="1">IFERROR(IF((VLOOKUP($E54,'DTOC Backsheet'!$D$5:$AF$183,N$9,FALSE))="","",(VLOOKUP($E54,'DTOC Backsheet'!$D$5:$AF$183,N$9,FALSE))),"")</f>
        <v/>
      </c>
    </row>
    <row r="55" spans="1:14" ht="15" customHeight="1" x14ac:dyDescent="0.3">
      <c r="A55" s="60">
        <v>41</v>
      </c>
      <c r="B55" s="101" t="str">
        <f ca="1">IFERROR(IF((VLOOKUP($E55,'Org List'!$AJ$10:$AL$188,3,FALSE))="","",(VLOOKUP($E55,'Org List'!$AJ$10:$AL$188,3,FALSE))),"")</f>
        <v>North of England Commissioning Region</v>
      </c>
      <c r="C55" s="102" t="str">
        <f ca="1">IFERROR(IF((VLOOKUP($E55,'Org List'!$AO$10:$AQ$188,3,FALSE))="","",(VLOOKUP($E55,'Org List'!$AO$10:$AQ$188,3,FALSE))),"")</f>
        <v>Yorkshire and The Humber Region</v>
      </c>
      <c r="D55" s="123" t="str">
        <f ca="1">IFERROR(IF((VLOOKUP($E55,'Org List'!$AT$10:$AV$188,3,FALSE))="","",(VLOOKUP($E55,'Org List'!$AT$10:$AV$188,3,FALSE))),"")</f>
        <v>NHS England North (Yorkshire And Humber)</v>
      </c>
      <c r="E55" s="101" t="str">
        <f t="shared" ca="1" si="1"/>
        <v>E08000032</v>
      </c>
      <c r="F55" s="103" t="str">
        <f ca="1">IF(E55="","",VLOOKUP(E55,'Org List'!$J$9:$K$488,2,0))</f>
        <v>Bradford</v>
      </c>
      <c r="G55" s="130">
        <f ca="1">IFERROR(IF((VLOOKUP($E55,'DTOC Backsheet'!$D$5:$AF$183,G$9,FALSE))="","",(VLOOKUP($E55,'DTOC Backsheet'!$D$5:$AF$183,G$9,FALSE))),"")</f>
        <v>982</v>
      </c>
      <c r="H55" s="131">
        <f ca="1">IFERROR(IF((VLOOKUP($E55,'DTOC Backsheet'!$D$5:$AF$183,H$9,FALSE))="","",(VLOOKUP($E55,'DTOC Backsheet'!$D$5:$AF$183,H$9,FALSE))),"")</f>
        <v>1716</v>
      </c>
      <c r="I55" s="131">
        <f ca="1">IFERROR(IF((VLOOKUP($E55,'DTOC Backsheet'!$D$5:$AF$183,I$9,FALSE))="","",(VLOOKUP($E55,'DTOC Backsheet'!$D$5:$AF$183,I$9,FALSE))),"")</f>
        <v>1324</v>
      </c>
      <c r="J55" s="132">
        <f ca="1">IFERROR(IF((VLOOKUP($E55,'DTOC Backsheet'!$D$5:$AF$183,J$9,FALSE))="","",(VLOOKUP($E55,'DTOC Backsheet'!$D$5:$AF$183,J$9,FALSE))),"")</f>
        <v>991</v>
      </c>
      <c r="K55" s="141">
        <f ca="1">IFERROR(IF((VLOOKUP($E55,'DTOC Backsheet'!$D$5:$AF$183,K$9,FALSE))="","",(VLOOKUP($E55,'DTOC Backsheet'!$D$5:$AF$183,K$9,FALSE))),"")</f>
        <v>879</v>
      </c>
      <c r="L55" s="134" t="str">
        <f ca="1">IFERROR(IF((VLOOKUP($E55,'DTOC Backsheet'!$D$5:$AF$183,L$9,FALSE))="","",(VLOOKUP($E55,'DTOC Backsheet'!$D$5:$AF$183,L$9,FALSE))),"")</f>
        <v/>
      </c>
      <c r="M55" s="131" t="str">
        <f ca="1">IFERROR(IF((VLOOKUP($E55,'DTOC Backsheet'!$D$5:$AF$183,M$9,FALSE))="","",(VLOOKUP($E55,'DTOC Backsheet'!$D$5:$AF$183,M$9,FALSE))),"")</f>
        <v/>
      </c>
      <c r="N55" s="133" t="str">
        <f ca="1">IFERROR(IF((VLOOKUP($E55,'DTOC Backsheet'!$D$5:$AF$183,N$9,FALSE))="","",(VLOOKUP($E55,'DTOC Backsheet'!$D$5:$AF$183,N$9,FALSE))),"")</f>
        <v/>
      </c>
    </row>
    <row r="56" spans="1:14" ht="15" customHeight="1" x14ac:dyDescent="0.3">
      <c r="A56" s="60">
        <v>42</v>
      </c>
      <c r="B56" s="101" t="str">
        <f ca="1">IFERROR(IF((VLOOKUP($E56,'Org List'!$AJ$10:$AL$188,3,FALSE))="","",(VLOOKUP($E56,'Org List'!$AJ$10:$AL$188,3,FALSE))),"")</f>
        <v>London Commissioning Region</v>
      </c>
      <c r="C56" s="102" t="str">
        <f ca="1">IFERROR(IF((VLOOKUP($E56,'Org List'!$AO$10:$AQ$188,3,FALSE))="","",(VLOOKUP($E56,'Org List'!$AO$10:$AQ$188,3,FALSE))),"")</f>
        <v>London Region</v>
      </c>
      <c r="D56" s="123" t="str">
        <f ca="1">IFERROR(IF((VLOOKUP($E56,'Org List'!$AT$10:$AV$188,3,FALSE))="","",(VLOOKUP($E56,'Org List'!$AT$10:$AV$188,3,FALSE))),"")</f>
        <v>NHS England London</v>
      </c>
      <c r="E56" s="101" t="str">
        <f t="shared" ca="1" si="1"/>
        <v>E09000005</v>
      </c>
      <c r="F56" s="103" t="str">
        <f ca="1">IF(E56="","",VLOOKUP(E56,'Org List'!$J$9:$K$488,2,0))</f>
        <v>Brent</v>
      </c>
      <c r="G56" s="130">
        <f ca="1">IFERROR(IF((VLOOKUP($E56,'DTOC Backsheet'!$D$5:$AF$183,G$9,FALSE))="","",(VLOOKUP($E56,'DTOC Backsheet'!$D$5:$AF$183,G$9,FALSE))),"")</f>
        <v>1721</v>
      </c>
      <c r="H56" s="131">
        <f ca="1">IFERROR(IF((VLOOKUP($E56,'DTOC Backsheet'!$D$5:$AF$183,H$9,FALSE))="","",(VLOOKUP($E56,'DTOC Backsheet'!$D$5:$AF$183,H$9,FALSE))),"")</f>
        <v>1911</v>
      </c>
      <c r="I56" s="131">
        <f ca="1">IFERROR(IF((VLOOKUP($E56,'DTOC Backsheet'!$D$5:$AF$183,I$9,FALSE))="","",(VLOOKUP($E56,'DTOC Backsheet'!$D$5:$AF$183,I$9,FALSE))),"")</f>
        <v>2270</v>
      </c>
      <c r="J56" s="132">
        <f ca="1">IFERROR(IF((VLOOKUP($E56,'DTOC Backsheet'!$D$5:$AF$183,J$9,FALSE))="","",(VLOOKUP($E56,'DTOC Backsheet'!$D$5:$AF$183,J$9,FALSE))),"")</f>
        <v>2128</v>
      </c>
      <c r="K56" s="141">
        <f ca="1">IFERROR(IF((VLOOKUP($E56,'DTOC Backsheet'!$D$5:$AF$183,K$9,FALSE))="","",(VLOOKUP($E56,'DTOC Backsheet'!$D$5:$AF$183,K$9,FALSE))),"")</f>
        <v>3120</v>
      </c>
      <c r="L56" s="134" t="str">
        <f ca="1">IFERROR(IF((VLOOKUP($E56,'DTOC Backsheet'!$D$5:$AF$183,L$9,FALSE))="","",(VLOOKUP($E56,'DTOC Backsheet'!$D$5:$AF$183,L$9,FALSE))),"")</f>
        <v/>
      </c>
      <c r="M56" s="131" t="str">
        <f ca="1">IFERROR(IF((VLOOKUP($E56,'DTOC Backsheet'!$D$5:$AF$183,M$9,FALSE))="","",(VLOOKUP($E56,'DTOC Backsheet'!$D$5:$AF$183,M$9,FALSE))),"")</f>
        <v/>
      </c>
      <c r="N56" s="133" t="str">
        <f ca="1">IFERROR(IF((VLOOKUP($E56,'DTOC Backsheet'!$D$5:$AF$183,N$9,FALSE))="","",(VLOOKUP($E56,'DTOC Backsheet'!$D$5:$AF$183,N$9,FALSE))),"")</f>
        <v/>
      </c>
    </row>
    <row r="57" spans="1:14" ht="15" customHeight="1" x14ac:dyDescent="0.3">
      <c r="A57" s="60">
        <v>43</v>
      </c>
      <c r="B57" s="101" t="str">
        <f ca="1">IFERROR(IF((VLOOKUP($E57,'Org List'!$AJ$10:$AL$188,3,FALSE))="","",(VLOOKUP($E57,'Org List'!$AJ$10:$AL$188,3,FALSE))),"")</f>
        <v>South East England Commissioning Region</v>
      </c>
      <c r="C57" s="102" t="str">
        <f ca="1">IFERROR(IF((VLOOKUP($E57,'Org List'!$AO$10:$AQ$188,3,FALSE))="","",(VLOOKUP($E57,'Org List'!$AO$10:$AQ$188,3,FALSE))),"")</f>
        <v>South East Region</v>
      </c>
      <c r="D57" s="123" t="str">
        <f ca="1">IFERROR(IF((VLOOKUP($E57,'Org List'!$AT$10:$AV$188,3,FALSE))="","",(VLOOKUP($E57,'Org List'!$AT$10:$AV$188,3,FALSE))),"")</f>
        <v>NHS England South East (Kent, Surrey and Sussex)</v>
      </c>
      <c r="E57" s="101" t="str">
        <f t="shared" ca="1" si="1"/>
        <v>E06000043</v>
      </c>
      <c r="F57" s="103" t="str">
        <f ca="1">IF(E57="","",VLOOKUP(E57,'Org List'!$J$9:$K$488,2,0))</f>
        <v>Brighton and Hove</v>
      </c>
      <c r="G57" s="130">
        <f ca="1">IFERROR(IF((VLOOKUP($E57,'DTOC Backsheet'!$D$5:$AF$183,G$9,FALSE))="","",(VLOOKUP($E57,'DTOC Backsheet'!$D$5:$AF$183,G$9,FALSE))),"")</f>
        <v>2645</v>
      </c>
      <c r="H57" s="131">
        <f ca="1">IFERROR(IF((VLOOKUP($E57,'DTOC Backsheet'!$D$5:$AF$183,H$9,FALSE))="","",(VLOOKUP($E57,'DTOC Backsheet'!$D$5:$AF$183,H$9,FALSE))),"")</f>
        <v>2802</v>
      </c>
      <c r="I57" s="131">
        <f ca="1">IFERROR(IF((VLOOKUP($E57,'DTOC Backsheet'!$D$5:$AF$183,I$9,FALSE))="","",(VLOOKUP($E57,'DTOC Backsheet'!$D$5:$AF$183,I$9,FALSE))),"")</f>
        <v>2899</v>
      </c>
      <c r="J57" s="132">
        <f ca="1">IFERROR(IF((VLOOKUP($E57,'DTOC Backsheet'!$D$5:$AF$183,J$9,FALSE))="","",(VLOOKUP($E57,'DTOC Backsheet'!$D$5:$AF$183,J$9,FALSE))),"")</f>
        <v>2645</v>
      </c>
      <c r="K57" s="141">
        <f ca="1">IFERROR(IF((VLOOKUP($E57,'DTOC Backsheet'!$D$5:$AF$183,K$9,FALSE))="","",(VLOOKUP($E57,'DTOC Backsheet'!$D$5:$AF$183,K$9,FALSE))),"")</f>
        <v>2583</v>
      </c>
      <c r="L57" s="134" t="str">
        <f ca="1">IFERROR(IF((VLOOKUP($E57,'DTOC Backsheet'!$D$5:$AF$183,L$9,FALSE))="","",(VLOOKUP($E57,'DTOC Backsheet'!$D$5:$AF$183,L$9,FALSE))),"")</f>
        <v/>
      </c>
      <c r="M57" s="131" t="str">
        <f ca="1">IFERROR(IF((VLOOKUP($E57,'DTOC Backsheet'!$D$5:$AF$183,M$9,FALSE))="","",(VLOOKUP($E57,'DTOC Backsheet'!$D$5:$AF$183,M$9,FALSE))),"")</f>
        <v/>
      </c>
      <c r="N57" s="133" t="str">
        <f ca="1">IFERROR(IF((VLOOKUP($E57,'DTOC Backsheet'!$D$5:$AF$183,N$9,FALSE))="","",(VLOOKUP($E57,'DTOC Backsheet'!$D$5:$AF$183,N$9,FALSE))),"")</f>
        <v/>
      </c>
    </row>
    <row r="58" spans="1:14" ht="15" customHeight="1" x14ac:dyDescent="0.3">
      <c r="A58" s="60">
        <v>44</v>
      </c>
      <c r="B58" s="101" t="str">
        <f ca="1">IFERROR(IF((VLOOKUP($E58,'Org List'!$AJ$10:$AL$188,3,FALSE))="","",(VLOOKUP($E58,'Org List'!$AJ$10:$AL$188,3,FALSE))),"")</f>
        <v>South West England Commissioning Region</v>
      </c>
      <c r="C58" s="102" t="str">
        <f ca="1">IFERROR(IF((VLOOKUP($E58,'Org List'!$AO$10:$AQ$188,3,FALSE))="","",(VLOOKUP($E58,'Org List'!$AO$10:$AQ$188,3,FALSE))),"")</f>
        <v>South West Region</v>
      </c>
      <c r="D58" s="123" t="str">
        <f ca="1">IFERROR(IF((VLOOKUP($E58,'Org List'!$AT$10:$AV$188,3,FALSE))="","",(VLOOKUP($E58,'Org List'!$AT$10:$AV$188,3,FALSE))),"")</f>
        <v>NHS England South West (South West North)</v>
      </c>
      <c r="E58" s="101" t="str">
        <f t="shared" ca="1" si="1"/>
        <v>E06000023</v>
      </c>
      <c r="F58" s="103" t="str">
        <f ca="1">IF(E58="","",VLOOKUP(E58,'Org List'!$J$9:$K$488,2,0))</f>
        <v>Bristol, City of</v>
      </c>
      <c r="G58" s="130">
        <f ca="1">IFERROR(IF((VLOOKUP($E58,'DTOC Backsheet'!$D$5:$AF$183,G$9,FALSE))="","",(VLOOKUP($E58,'DTOC Backsheet'!$D$5:$AF$183,G$9,FALSE))),"")</f>
        <v>4837</v>
      </c>
      <c r="H58" s="131">
        <f ca="1">IFERROR(IF((VLOOKUP($E58,'DTOC Backsheet'!$D$5:$AF$183,H$9,FALSE))="","",(VLOOKUP($E58,'DTOC Backsheet'!$D$5:$AF$183,H$9,FALSE))),"")</f>
        <v>5952</v>
      </c>
      <c r="I58" s="131">
        <f ca="1">IFERROR(IF((VLOOKUP($E58,'DTOC Backsheet'!$D$5:$AF$183,I$9,FALSE))="","",(VLOOKUP($E58,'DTOC Backsheet'!$D$5:$AF$183,I$9,FALSE))),"")</f>
        <v>6252</v>
      </c>
      <c r="J58" s="132">
        <f ca="1">IFERROR(IF((VLOOKUP($E58,'DTOC Backsheet'!$D$5:$AF$183,J$9,FALSE))="","",(VLOOKUP($E58,'DTOC Backsheet'!$D$5:$AF$183,J$9,FALSE))),"")</f>
        <v>5464</v>
      </c>
      <c r="K58" s="141">
        <f ca="1">IFERROR(IF((VLOOKUP($E58,'DTOC Backsheet'!$D$5:$AF$183,K$9,FALSE))="","",(VLOOKUP($E58,'DTOC Backsheet'!$D$5:$AF$183,K$9,FALSE))),"")</f>
        <v>4433</v>
      </c>
      <c r="L58" s="134" t="str">
        <f ca="1">IFERROR(IF((VLOOKUP($E58,'DTOC Backsheet'!$D$5:$AF$183,L$9,FALSE))="","",(VLOOKUP($E58,'DTOC Backsheet'!$D$5:$AF$183,L$9,FALSE))),"")</f>
        <v/>
      </c>
      <c r="M58" s="131" t="str">
        <f ca="1">IFERROR(IF((VLOOKUP($E58,'DTOC Backsheet'!$D$5:$AF$183,M$9,FALSE))="","",(VLOOKUP($E58,'DTOC Backsheet'!$D$5:$AF$183,M$9,FALSE))),"")</f>
        <v/>
      </c>
      <c r="N58" s="133" t="str">
        <f ca="1">IFERROR(IF((VLOOKUP($E58,'DTOC Backsheet'!$D$5:$AF$183,N$9,FALSE))="","",(VLOOKUP($E58,'DTOC Backsheet'!$D$5:$AF$183,N$9,FALSE))),"")</f>
        <v/>
      </c>
    </row>
    <row r="59" spans="1:14" ht="15" customHeight="1" x14ac:dyDescent="0.3">
      <c r="A59" s="60">
        <v>45</v>
      </c>
      <c r="B59" s="101" t="str">
        <f ca="1">IFERROR(IF((VLOOKUP($E59,'Org List'!$AJ$10:$AL$188,3,FALSE))="","",(VLOOKUP($E59,'Org List'!$AJ$10:$AL$188,3,FALSE))),"")</f>
        <v>London Commissioning Region</v>
      </c>
      <c r="C59" s="102" t="str">
        <f ca="1">IFERROR(IF((VLOOKUP($E59,'Org List'!$AO$10:$AQ$188,3,FALSE))="","",(VLOOKUP($E59,'Org List'!$AO$10:$AQ$188,3,FALSE))),"")</f>
        <v>London Region</v>
      </c>
      <c r="D59" s="123" t="str">
        <f ca="1">IFERROR(IF((VLOOKUP($E59,'Org List'!$AT$10:$AV$188,3,FALSE))="","",(VLOOKUP($E59,'Org List'!$AT$10:$AV$188,3,FALSE))),"")</f>
        <v>NHS England London</v>
      </c>
      <c r="E59" s="101" t="str">
        <f t="shared" ca="1" si="1"/>
        <v>E09000006</v>
      </c>
      <c r="F59" s="103" t="str">
        <f ca="1">IF(E59="","",VLOOKUP(E59,'Org List'!$J$9:$K$488,2,0))</f>
        <v>Bromley</v>
      </c>
      <c r="G59" s="130">
        <f ca="1">IFERROR(IF((VLOOKUP($E59,'DTOC Backsheet'!$D$5:$AF$183,G$9,FALSE))="","",(VLOOKUP($E59,'DTOC Backsheet'!$D$5:$AF$183,G$9,FALSE))),"")</f>
        <v>1484</v>
      </c>
      <c r="H59" s="131">
        <f ca="1">IFERROR(IF((VLOOKUP($E59,'DTOC Backsheet'!$D$5:$AF$183,H$9,FALSE))="","",(VLOOKUP($E59,'DTOC Backsheet'!$D$5:$AF$183,H$9,FALSE))),"")</f>
        <v>1446</v>
      </c>
      <c r="I59" s="131">
        <f ca="1">IFERROR(IF((VLOOKUP($E59,'DTOC Backsheet'!$D$5:$AF$183,I$9,FALSE))="","",(VLOOKUP($E59,'DTOC Backsheet'!$D$5:$AF$183,I$9,FALSE))),"")</f>
        <v>1594</v>
      </c>
      <c r="J59" s="132">
        <f ca="1">IFERROR(IF((VLOOKUP($E59,'DTOC Backsheet'!$D$5:$AF$183,J$9,FALSE))="","",(VLOOKUP($E59,'DTOC Backsheet'!$D$5:$AF$183,J$9,FALSE))),"")</f>
        <v>1475</v>
      </c>
      <c r="K59" s="141">
        <f ca="1">IFERROR(IF((VLOOKUP($E59,'DTOC Backsheet'!$D$5:$AF$183,K$9,FALSE))="","",(VLOOKUP($E59,'DTOC Backsheet'!$D$5:$AF$183,K$9,FALSE))),"")</f>
        <v>756</v>
      </c>
      <c r="L59" s="134" t="str">
        <f ca="1">IFERROR(IF((VLOOKUP($E59,'DTOC Backsheet'!$D$5:$AF$183,L$9,FALSE))="","",(VLOOKUP($E59,'DTOC Backsheet'!$D$5:$AF$183,L$9,FALSE))),"")</f>
        <v/>
      </c>
      <c r="M59" s="131" t="str">
        <f ca="1">IFERROR(IF((VLOOKUP($E59,'DTOC Backsheet'!$D$5:$AF$183,M$9,FALSE))="","",(VLOOKUP($E59,'DTOC Backsheet'!$D$5:$AF$183,M$9,FALSE))),"")</f>
        <v/>
      </c>
      <c r="N59" s="133" t="str">
        <f ca="1">IFERROR(IF((VLOOKUP($E59,'DTOC Backsheet'!$D$5:$AF$183,N$9,FALSE))="","",(VLOOKUP($E59,'DTOC Backsheet'!$D$5:$AF$183,N$9,FALSE))),"")</f>
        <v/>
      </c>
    </row>
    <row r="60" spans="1:14" ht="15" customHeight="1" x14ac:dyDescent="0.3">
      <c r="A60" s="60">
        <v>46</v>
      </c>
      <c r="B60" s="101" t="str">
        <f ca="1">IFERROR(IF((VLOOKUP($E60,'Org List'!$AJ$10:$AL$188,3,FALSE))="","",(VLOOKUP($E60,'Org List'!$AJ$10:$AL$188,3,FALSE))),"")</f>
        <v>South East England Commissioning Region</v>
      </c>
      <c r="C60" s="102" t="str">
        <f ca="1">IFERROR(IF((VLOOKUP($E60,'Org List'!$AO$10:$AQ$188,3,FALSE))="","",(VLOOKUP($E60,'Org List'!$AO$10:$AQ$188,3,FALSE))),"")</f>
        <v>South East Region</v>
      </c>
      <c r="D60" s="123" t="str">
        <f ca="1">IFERROR(IF((VLOOKUP($E60,'Org List'!$AT$10:$AV$188,3,FALSE))="","",(VLOOKUP($E60,'Org List'!$AT$10:$AV$188,3,FALSE))),"")</f>
        <v>NHS England South East (Hampshire, Isle of Wight and Thames Valley)</v>
      </c>
      <c r="E60" s="101" t="str">
        <f t="shared" ca="1" si="1"/>
        <v>E10000002</v>
      </c>
      <c r="F60" s="103" t="str">
        <f ca="1">IF(E60="","",VLOOKUP(E60,'Org List'!$J$9:$K$488,2,0))</f>
        <v>Buckinghamshire</v>
      </c>
      <c r="G60" s="130">
        <f ca="1">IFERROR(IF((VLOOKUP($E60,'DTOC Backsheet'!$D$5:$AF$183,G$9,FALSE))="","",(VLOOKUP($E60,'DTOC Backsheet'!$D$5:$AF$183,G$9,FALSE))),"")</f>
        <v>4029</v>
      </c>
      <c r="H60" s="131">
        <f ca="1">IFERROR(IF((VLOOKUP($E60,'DTOC Backsheet'!$D$5:$AF$183,H$9,FALSE))="","",(VLOOKUP($E60,'DTOC Backsheet'!$D$5:$AF$183,H$9,FALSE))),"")</f>
        <v>4794</v>
      </c>
      <c r="I60" s="131">
        <f ca="1">IFERROR(IF((VLOOKUP($E60,'DTOC Backsheet'!$D$5:$AF$183,I$9,FALSE))="","",(VLOOKUP($E60,'DTOC Backsheet'!$D$5:$AF$183,I$9,FALSE))),"")</f>
        <v>3902</v>
      </c>
      <c r="J60" s="132">
        <f ca="1">IFERROR(IF((VLOOKUP($E60,'DTOC Backsheet'!$D$5:$AF$183,J$9,FALSE))="","",(VLOOKUP($E60,'DTOC Backsheet'!$D$5:$AF$183,J$9,FALSE))),"")</f>
        <v>4358</v>
      </c>
      <c r="K60" s="141">
        <f ca="1">IFERROR(IF((VLOOKUP($E60,'DTOC Backsheet'!$D$5:$AF$183,K$9,FALSE))="","",(VLOOKUP($E60,'DTOC Backsheet'!$D$5:$AF$183,K$9,FALSE))),"")</f>
        <v>5129</v>
      </c>
      <c r="L60" s="134" t="str">
        <f ca="1">IFERROR(IF((VLOOKUP($E60,'DTOC Backsheet'!$D$5:$AF$183,L$9,FALSE))="","",(VLOOKUP($E60,'DTOC Backsheet'!$D$5:$AF$183,L$9,FALSE))),"")</f>
        <v/>
      </c>
      <c r="M60" s="131" t="str">
        <f ca="1">IFERROR(IF((VLOOKUP($E60,'DTOC Backsheet'!$D$5:$AF$183,M$9,FALSE))="","",(VLOOKUP($E60,'DTOC Backsheet'!$D$5:$AF$183,M$9,FALSE))),"")</f>
        <v/>
      </c>
      <c r="N60" s="133" t="str">
        <f ca="1">IFERROR(IF((VLOOKUP($E60,'DTOC Backsheet'!$D$5:$AF$183,N$9,FALSE))="","",(VLOOKUP($E60,'DTOC Backsheet'!$D$5:$AF$183,N$9,FALSE))),"")</f>
        <v/>
      </c>
    </row>
    <row r="61" spans="1:14" ht="15" customHeight="1" x14ac:dyDescent="0.3">
      <c r="A61" s="60">
        <v>47</v>
      </c>
      <c r="B61" s="101" t="str">
        <f ca="1">IFERROR(IF((VLOOKUP($E61,'Org List'!$AJ$10:$AL$188,3,FALSE))="","",(VLOOKUP($E61,'Org List'!$AJ$10:$AL$188,3,FALSE))),"")</f>
        <v>North of England Commissioning Region</v>
      </c>
      <c r="C61" s="102" t="str">
        <f ca="1">IFERROR(IF((VLOOKUP($E61,'Org List'!$AO$10:$AQ$188,3,FALSE))="","",(VLOOKUP($E61,'Org List'!$AO$10:$AQ$188,3,FALSE))),"")</f>
        <v>North West Region</v>
      </c>
      <c r="D61" s="123" t="str">
        <f ca="1">IFERROR(IF((VLOOKUP($E61,'Org List'!$AT$10:$AV$188,3,FALSE))="","",(VLOOKUP($E61,'Org List'!$AT$10:$AV$188,3,FALSE))),"")</f>
        <v>NHS England North (Greater Manchester)</v>
      </c>
      <c r="E61" s="101" t="str">
        <f t="shared" ca="1" si="1"/>
        <v>E08000002</v>
      </c>
      <c r="F61" s="103" t="str">
        <f ca="1">IF(E61="","",VLOOKUP(E61,'Org List'!$J$9:$K$488,2,0))</f>
        <v>Bury</v>
      </c>
      <c r="G61" s="130">
        <f ca="1">IFERROR(IF((VLOOKUP($E61,'DTOC Backsheet'!$D$5:$AF$183,G$9,FALSE))="","",(VLOOKUP($E61,'DTOC Backsheet'!$D$5:$AF$183,G$9,FALSE))),"")</f>
        <v>1743</v>
      </c>
      <c r="H61" s="131">
        <f ca="1">IFERROR(IF((VLOOKUP($E61,'DTOC Backsheet'!$D$5:$AF$183,H$9,FALSE))="","",(VLOOKUP($E61,'DTOC Backsheet'!$D$5:$AF$183,H$9,FALSE))),"")</f>
        <v>2662</v>
      </c>
      <c r="I61" s="131">
        <f ca="1">IFERROR(IF((VLOOKUP($E61,'DTOC Backsheet'!$D$5:$AF$183,I$9,FALSE))="","",(VLOOKUP($E61,'DTOC Backsheet'!$D$5:$AF$183,I$9,FALSE))),"")</f>
        <v>3177</v>
      </c>
      <c r="J61" s="132">
        <f ca="1">IFERROR(IF((VLOOKUP($E61,'DTOC Backsheet'!$D$5:$AF$183,J$9,FALSE))="","",(VLOOKUP($E61,'DTOC Backsheet'!$D$5:$AF$183,J$9,FALSE))),"")</f>
        <v>2635</v>
      </c>
      <c r="K61" s="141">
        <f ca="1">IFERROR(IF((VLOOKUP($E61,'DTOC Backsheet'!$D$5:$AF$183,K$9,FALSE))="","",(VLOOKUP($E61,'DTOC Backsheet'!$D$5:$AF$183,K$9,FALSE))),"")</f>
        <v>2207</v>
      </c>
      <c r="L61" s="134" t="str">
        <f ca="1">IFERROR(IF((VLOOKUP($E61,'DTOC Backsheet'!$D$5:$AF$183,L$9,FALSE))="","",(VLOOKUP($E61,'DTOC Backsheet'!$D$5:$AF$183,L$9,FALSE))),"")</f>
        <v/>
      </c>
      <c r="M61" s="131" t="str">
        <f ca="1">IFERROR(IF((VLOOKUP($E61,'DTOC Backsheet'!$D$5:$AF$183,M$9,FALSE))="","",(VLOOKUP($E61,'DTOC Backsheet'!$D$5:$AF$183,M$9,FALSE))),"")</f>
        <v/>
      </c>
      <c r="N61" s="133" t="str">
        <f ca="1">IFERROR(IF((VLOOKUP($E61,'DTOC Backsheet'!$D$5:$AF$183,N$9,FALSE))="","",(VLOOKUP($E61,'DTOC Backsheet'!$D$5:$AF$183,N$9,FALSE))),"")</f>
        <v/>
      </c>
    </row>
    <row r="62" spans="1:14" ht="15" customHeight="1" x14ac:dyDescent="0.3">
      <c r="A62" s="60">
        <v>48</v>
      </c>
      <c r="B62" s="101" t="str">
        <f ca="1">IFERROR(IF((VLOOKUP($E62,'Org List'!$AJ$10:$AL$188,3,FALSE))="","",(VLOOKUP($E62,'Org List'!$AJ$10:$AL$188,3,FALSE))),"")</f>
        <v>North of England Commissioning Region</v>
      </c>
      <c r="C62" s="102" t="str">
        <f ca="1">IFERROR(IF((VLOOKUP($E62,'Org List'!$AO$10:$AQ$188,3,FALSE))="","",(VLOOKUP($E62,'Org List'!$AO$10:$AQ$188,3,FALSE))),"")</f>
        <v>Yorkshire and The Humber Region</v>
      </c>
      <c r="D62" s="123" t="str">
        <f ca="1">IFERROR(IF((VLOOKUP($E62,'Org List'!$AT$10:$AV$188,3,FALSE))="","",(VLOOKUP($E62,'Org List'!$AT$10:$AV$188,3,FALSE))),"")</f>
        <v>NHS England North (Yorkshire And Humber)</v>
      </c>
      <c r="E62" s="101" t="str">
        <f t="shared" ca="1" si="1"/>
        <v>E08000033</v>
      </c>
      <c r="F62" s="103" t="str">
        <f ca="1">IF(E62="","",VLOOKUP(E62,'Org List'!$J$9:$K$488,2,0))</f>
        <v>Calderdale</v>
      </c>
      <c r="G62" s="130">
        <f ca="1">IFERROR(IF((VLOOKUP($E62,'DTOC Backsheet'!$D$5:$AF$183,G$9,FALSE))="","",(VLOOKUP($E62,'DTOC Backsheet'!$D$5:$AF$183,G$9,FALSE))),"")</f>
        <v>881</v>
      </c>
      <c r="H62" s="131">
        <f ca="1">IFERROR(IF((VLOOKUP($E62,'DTOC Backsheet'!$D$5:$AF$183,H$9,FALSE))="","",(VLOOKUP($E62,'DTOC Backsheet'!$D$5:$AF$183,H$9,FALSE))),"")</f>
        <v>1586</v>
      </c>
      <c r="I62" s="131">
        <f ca="1">IFERROR(IF((VLOOKUP($E62,'DTOC Backsheet'!$D$5:$AF$183,I$9,FALSE))="","",(VLOOKUP($E62,'DTOC Backsheet'!$D$5:$AF$183,I$9,FALSE))),"")</f>
        <v>1060</v>
      </c>
      <c r="J62" s="132">
        <f ca="1">IFERROR(IF((VLOOKUP($E62,'DTOC Backsheet'!$D$5:$AF$183,J$9,FALSE))="","",(VLOOKUP($E62,'DTOC Backsheet'!$D$5:$AF$183,J$9,FALSE))),"")</f>
        <v>820</v>
      </c>
      <c r="K62" s="141">
        <f ca="1">IFERROR(IF((VLOOKUP($E62,'DTOC Backsheet'!$D$5:$AF$183,K$9,FALSE))="","",(VLOOKUP($E62,'DTOC Backsheet'!$D$5:$AF$183,K$9,FALSE))),"")</f>
        <v>753</v>
      </c>
      <c r="L62" s="134" t="str">
        <f ca="1">IFERROR(IF((VLOOKUP($E62,'DTOC Backsheet'!$D$5:$AF$183,L$9,FALSE))="","",(VLOOKUP($E62,'DTOC Backsheet'!$D$5:$AF$183,L$9,FALSE))),"")</f>
        <v/>
      </c>
      <c r="M62" s="131" t="str">
        <f ca="1">IFERROR(IF((VLOOKUP($E62,'DTOC Backsheet'!$D$5:$AF$183,M$9,FALSE))="","",(VLOOKUP($E62,'DTOC Backsheet'!$D$5:$AF$183,M$9,FALSE))),"")</f>
        <v/>
      </c>
      <c r="N62" s="133" t="str">
        <f ca="1">IFERROR(IF((VLOOKUP($E62,'DTOC Backsheet'!$D$5:$AF$183,N$9,FALSE))="","",(VLOOKUP($E62,'DTOC Backsheet'!$D$5:$AF$183,N$9,FALSE))),"")</f>
        <v/>
      </c>
    </row>
    <row r="63" spans="1:14" ht="15" customHeight="1" x14ac:dyDescent="0.3">
      <c r="A63" s="60">
        <v>49</v>
      </c>
      <c r="B63" s="101" t="str">
        <f ca="1">IFERROR(IF((VLOOKUP($E63,'Org List'!$AJ$10:$AL$188,3,FALSE))="","",(VLOOKUP($E63,'Org List'!$AJ$10:$AL$188,3,FALSE))),"")</f>
        <v>Midlands and East of England Commissioning Region</v>
      </c>
      <c r="C63" s="102" t="str">
        <f ca="1">IFERROR(IF((VLOOKUP($E63,'Org List'!$AO$10:$AQ$188,3,FALSE))="","",(VLOOKUP($E63,'Org List'!$AO$10:$AQ$188,3,FALSE))),"")</f>
        <v>East Region</v>
      </c>
      <c r="D63" s="123" t="str">
        <f ca="1">IFERROR(IF((VLOOKUP($E63,'Org List'!$AT$10:$AV$188,3,FALSE))="","",(VLOOKUP($E63,'Org List'!$AT$10:$AV$188,3,FALSE))),"")</f>
        <v>NHS England Midlands And East (East)</v>
      </c>
      <c r="E63" s="101" t="str">
        <f t="shared" ca="1" si="1"/>
        <v>E10000003</v>
      </c>
      <c r="F63" s="103" t="str">
        <f ca="1">IF(E63="","",VLOOKUP(E63,'Org List'!$J$9:$K$488,2,0))</f>
        <v>Cambridgeshire</v>
      </c>
      <c r="G63" s="130">
        <f ca="1">IFERROR(IF((VLOOKUP($E63,'DTOC Backsheet'!$D$5:$AF$183,G$9,FALSE))="","",(VLOOKUP($E63,'DTOC Backsheet'!$D$5:$AF$183,G$9,FALSE))),"")</f>
        <v>7303</v>
      </c>
      <c r="H63" s="131">
        <f ca="1">IFERROR(IF((VLOOKUP($E63,'DTOC Backsheet'!$D$5:$AF$183,H$9,FALSE))="","",(VLOOKUP($E63,'DTOC Backsheet'!$D$5:$AF$183,H$9,FALSE))),"")</f>
        <v>9303</v>
      </c>
      <c r="I63" s="131">
        <f ca="1">IFERROR(IF((VLOOKUP($E63,'DTOC Backsheet'!$D$5:$AF$183,I$9,FALSE))="","",(VLOOKUP($E63,'DTOC Backsheet'!$D$5:$AF$183,I$9,FALSE))),"")</f>
        <v>8138</v>
      </c>
      <c r="J63" s="132">
        <f ca="1">IFERROR(IF((VLOOKUP($E63,'DTOC Backsheet'!$D$5:$AF$183,J$9,FALSE))="","",(VLOOKUP($E63,'DTOC Backsheet'!$D$5:$AF$183,J$9,FALSE))),"")</f>
        <v>7874</v>
      </c>
      <c r="K63" s="141">
        <f ca="1">IFERROR(IF((VLOOKUP($E63,'DTOC Backsheet'!$D$5:$AF$183,K$9,FALSE))="","",(VLOOKUP($E63,'DTOC Backsheet'!$D$5:$AF$183,K$9,FALSE))),"")</f>
        <v>8632</v>
      </c>
      <c r="L63" s="134" t="str">
        <f ca="1">IFERROR(IF((VLOOKUP($E63,'DTOC Backsheet'!$D$5:$AF$183,L$9,FALSE))="","",(VLOOKUP($E63,'DTOC Backsheet'!$D$5:$AF$183,L$9,FALSE))),"")</f>
        <v/>
      </c>
      <c r="M63" s="131" t="str">
        <f ca="1">IFERROR(IF((VLOOKUP($E63,'DTOC Backsheet'!$D$5:$AF$183,M$9,FALSE))="","",(VLOOKUP($E63,'DTOC Backsheet'!$D$5:$AF$183,M$9,FALSE))),"")</f>
        <v/>
      </c>
      <c r="N63" s="133" t="str">
        <f ca="1">IFERROR(IF((VLOOKUP($E63,'DTOC Backsheet'!$D$5:$AF$183,N$9,FALSE))="","",(VLOOKUP($E63,'DTOC Backsheet'!$D$5:$AF$183,N$9,FALSE))),"")</f>
        <v/>
      </c>
    </row>
    <row r="64" spans="1:14" ht="15" customHeight="1" x14ac:dyDescent="0.3">
      <c r="A64" s="60">
        <v>50</v>
      </c>
      <c r="B64" s="101" t="str">
        <f ca="1">IFERROR(IF((VLOOKUP($E64,'Org List'!$AJ$10:$AL$188,3,FALSE))="","",(VLOOKUP($E64,'Org List'!$AJ$10:$AL$188,3,FALSE))),"")</f>
        <v>London Commissioning Region</v>
      </c>
      <c r="C64" s="102" t="str">
        <f ca="1">IFERROR(IF((VLOOKUP($E64,'Org List'!$AO$10:$AQ$188,3,FALSE))="","",(VLOOKUP($E64,'Org List'!$AO$10:$AQ$188,3,FALSE))),"")</f>
        <v>London Region</v>
      </c>
      <c r="D64" s="123" t="str">
        <f ca="1">IFERROR(IF((VLOOKUP($E64,'Org List'!$AT$10:$AV$188,3,FALSE))="","",(VLOOKUP($E64,'Org List'!$AT$10:$AV$188,3,FALSE))),"")</f>
        <v>NHS England London</v>
      </c>
      <c r="E64" s="101" t="str">
        <f t="shared" ca="1" si="1"/>
        <v>E09000007</v>
      </c>
      <c r="F64" s="103" t="str">
        <f ca="1">IF(E64="","",VLOOKUP(E64,'Org List'!$J$9:$K$488,2,0))</f>
        <v>Camden</v>
      </c>
      <c r="G64" s="130">
        <f ca="1">IFERROR(IF((VLOOKUP($E64,'DTOC Backsheet'!$D$5:$AF$183,G$9,FALSE))="","",(VLOOKUP($E64,'DTOC Backsheet'!$D$5:$AF$183,G$9,FALSE))),"")</f>
        <v>1565</v>
      </c>
      <c r="H64" s="131">
        <f ca="1">IFERROR(IF((VLOOKUP($E64,'DTOC Backsheet'!$D$5:$AF$183,H$9,FALSE))="","",(VLOOKUP($E64,'DTOC Backsheet'!$D$5:$AF$183,H$9,FALSE))),"")</f>
        <v>1547</v>
      </c>
      <c r="I64" s="131">
        <f ca="1">IFERROR(IF((VLOOKUP($E64,'DTOC Backsheet'!$D$5:$AF$183,I$9,FALSE))="","",(VLOOKUP($E64,'DTOC Backsheet'!$D$5:$AF$183,I$9,FALSE))),"")</f>
        <v>2074</v>
      </c>
      <c r="J64" s="132">
        <f ca="1">IFERROR(IF((VLOOKUP($E64,'DTOC Backsheet'!$D$5:$AF$183,J$9,FALSE))="","",(VLOOKUP($E64,'DTOC Backsheet'!$D$5:$AF$183,J$9,FALSE))),"")</f>
        <v>1701</v>
      </c>
      <c r="K64" s="141">
        <f ca="1">IFERROR(IF((VLOOKUP($E64,'DTOC Backsheet'!$D$5:$AF$183,K$9,FALSE))="","",(VLOOKUP($E64,'DTOC Backsheet'!$D$5:$AF$183,K$9,FALSE))),"")</f>
        <v>1604</v>
      </c>
      <c r="L64" s="134" t="str">
        <f ca="1">IFERROR(IF((VLOOKUP($E64,'DTOC Backsheet'!$D$5:$AF$183,L$9,FALSE))="","",(VLOOKUP($E64,'DTOC Backsheet'!$D$5:$AF$183,L$9,FALSE))),"")</f>
        <v/>
      </c>
      <c r="M64" s="131" t="str">
        <f ca="1">IFERROR(IF((VLOOKUP($E64,'DTOC Backsheet'!$D$5:$AF$183,M$9,FALSE))="","",(VLOOKUP($E64,'DTOC Backsheet'!$D$5:$AF$183,M$9,FALSE))),"")</f>
        <v/>
      </c>
      <c r="N64" s="133" t="str">
        <f ca="1">IFERROR(IF((VLOOKUP($E64,'DTOC Backsheet'!$D$5:$AF$183,N$9,FALSE))="","",(VLOOKUP($E64,'DTOC Backsheet'!$D$5:$AF$183,N$9,FALSE))),"")</f>
        <v/>
      </c>
    </row>
    <row r="65" spans="1:14" ht="15" customHeight="1" x14ac:dyDescent="0.3">
      <c r="A65" s="60">
        <v>51</v>
      </c>
      <c r="B65" s="101" t="str">
        <f ca="1">IFERROR(IF((VLOOKUP($E65,'Org List'!$AJ$10:$AL$188,3,FALSE))="","",(VLOOKUP($E65,'Org List'!$AJ$10:$AL$188,3,FALSE))),"")</f>
        <v>Midlands and East of England Commissioning Region</v>
      </c>
      <c r="C65" s="102" t="str">
        <f ca="1">IFERROR(IF((VLOOKUP($E65,'Org List'!$AO$10:$AQ$188,3,FALSE))="","",(VLOOKUP($E65,'Org List'!$AO$10:$AQ$188,3,FALSE))),"")</f>
        <v>East Region</v>
      </c>
      <c r="D65" s="123" t="str">
        <f ca="1">IFERROR(IF((VLOOKUP($E65,'Org List'!$AT$10:$AV$188,3,FALSE))="","",(VLOOKUP($E65,'Org List'!$AT$10:$AV$188,3,FALSE))),"")</f>
        <v>NHS England Midlands And East (Central Midlands)</v>
      </c>
      <c r="E65" s="101" t="str">
        <f t="shared" ca="1" si="1"/>
        <v>E06000056</v>
      </c>
      <c r="F65" s="103" t="str">
        <f ca="1">IF(E65="","",VLOOKUP(E65,'Org List'!$J$9:$K$488,2,0))</f>
        <v>Central Bedfordshire</v>
      </c>
      <c r="G65" s="130">
        <f ca="1">IFERROR(IF((VLOOKUP($E65,'DTOC Backsheet'!$D$5:$AF$183,G$9,FALSE))="","",(VLOOKUP($E65,'DTOC Backsheet'!$D$5:$AF$183,G$9,FALSE))),"")</f>
        <v>1630</v>
      </c>
      <c r="H65" s="131">
        <f ca="1">IFERROR(IF((VLOOKUP($E65,'DTOC Backsheet'!$D$5:$AF$183,H$9,FALSE))="","",(VLOOKUP($E65,'DTOC Backsheet'!$D$5:$AF$183,H$9,FALSE))),"")</f>
        <v>1779</v>
      </c>
      <c r="I65" s="131">
        <f ca="1">IFERROR(IF((VLOOKUP($E65,'DTOC Backsheet'!$D$5:$AF$183,I$9,FALSE))="","",(VLOOKUP($E65,'DTOC Backsheet'!$D$5:$AF$183,I$9,FALSE))),"")</f>
        <v>1549</v>
      </c>
      <c r="J65" s="132">
        <f ca="1">IFERROR(IF((VLOOKUP($E65,'DTOC Backsheet'!$D$5:$AF$183,J$9,FALSE))="","",(VLOOKUP($E65,'DTOC Backsheet'!$D$5:$AF$183,J$9,FALSE))),"")</f>
        <v>1000</v>
      </c>
      <c r="K65" s="141">
        <f ca="1">IFERROR(IF((VLOOKUP($E65,'DTOC Backsheet'!$D$5:$AF$183,K$9,FALSE))="","",(VLOOKUP($E65,'DTOC Backsheet'!$D$5:$AF$183,K$9,FALSE))),"")</f>
        <v>1342</v>
      </c>
      <c r="L65" s="134" t="str">
        <f ca="1">IFERROR(IF((VLOOKUP($E65,'DTOC Backsheet'!$D$5:$AF$183,L$9,FALSE))="","",(VLOOKUP($E65,'DTOC Backsheet'!$D$5:$AF$183,L$9,FALSE))),"")</f>
        <v/>
      </c>
      <c r="M65" s="131" t="str">
        <f ca="1">IFERROR(IF((VLOOKUP($E65,'DTOC Backsheet'!$D$5:$AF$183,M$9,FALSE))="","",(VLOOKUP($E65,'DTOC Backsheet'!$D$5:$AF$183,M$9,FALSE))),"")</f>
        <v/>
      </c>
      <c r="N65" s="133" t="str">
        <f ca="1">IFERROR(IF((VLOOKUP($E65,'DTOC Backsheet'!$D$5:$AF$183,N$9,FALSE))="","",(VLOOKUP($E65,'DTOC Backsheet'!$D$5:$AF$183,N$9,FALSE))),"")</f>
        <v/>
      </c>
    </row>
    <row r="66" spans="1:14" ht="15" customHeight="1" x14ac:dyDescent="0.3">
      <c r="A66" s="60">
        <v>52</v>
      </c>
      <c r="B66" s="101" t="str">
        <f ca="1">IFERROR(IF((VLOOKUP($E66,'Org List'!$AJ$10:$AL$188,3,FALSE))="","",(VLOOKUP($E66,'Org List'!$AJ$10:$AL$188,3,FALSE))),"")</f>
        <v>North of England Commissioning Region</v>
      </c>
      <c r="C66" s="102" t="str">
        <f ca="1">IFERROR(IF((VLOOKUP($E66,'Org List'!$AO$10:$AQ$188,3,FALSE))="","",(VLOOKUP($E66,'Org List'!$AO$10:$AQ$188,3,FALSE))),"")</f>
        <v>North West Region</v>
      </c>
      <c r="D66" s="123" t="str">
        <f ca="1">IFERROR(IF((VLOOKUP($E66,'Org List'!$AT$10:$AV$188,3,FALSE))="","",(VLOOKUP($E66,'Org List'!$AT$10:$AV$188,3,FALSE))),"")</f>
        <v>NHS England North (Cheshire And Merseyside)</v>
      </c>
      <c r="E66" s="101" t="str">
        <f t="shared" ca="1" si="1"/>
        <v>E06000049</v>
      </c>
      <c r="F66" s="103" t="str">
        <f ca="1">IF(E66="","",VLOOKUP(E66,'Org List'!$J$9:$K$488,2,0))</f>
        <v>Cheshire East</v>
      </c>
      <c r="G66" s="130">
        <f ca="1">IFERROR(IF((VLOOKUP($E66,'DTOC Backsheet'!$D$5:$AF$183,G$9,FALSE))="","",(VLOOKUP($E66,'DTOC Backsheet'!$D$5:$AF$183,G$9,FALSE))),"")</f>
        <v>4435</v>
      </c>
      <c r="H66" s="131">
        <f ca="1">IFERROR(IF((VLOOKUP($E66,'DTOC Backsheet'!$D$5:$AF$183,H$9,FALSE))="","",(VLOOKUP($E66,'DTOC Backsheet'!$D$5:$AF$183,H$9,FALSE))),"")</f>
        <v>4261</v>
      </c>
      <c r="I66" s="131">
        <f ca="1">IFERROR(IF((VLOOKUP($E66,'DTOC Backsheet'!$D$5:$AF$183,I$9,FALSE))="","",(VLOOKUP($E66,'DTOC Backsheet'!$D$5:$AF$183,I$9,FALSE))),"")</f>
        <v>2800</v>
      </c>
      <c r="J66" s="132">
        <f ca="1">IFERROR(IF((VLOOKUP($E66,'DTOC Backsheet'!$D$5:$AF$183,J$9,FALSE))="","",(VLOOKUP($E66,'DTOC Backsheet'!$D$5:$AF$183,J$9,FALSE))),"")</f>
        <v>2622</v>
      </c>
      <c r="K66" s="141">
        <f ca="1">IFERROR(IF((VLOOKUP($E66,'DTOC Backsheet'!$D$5:$AF$183,K$9,FALSE))="","",(VLOOKUP($E66,'DTOC Backsheet'!$D$5:$AF$183,K$9,FALSE))),"")</f>
        <v>2822</v>
      </c>
      <c r="L66" s="134" t="str">
        <f ca="1">IFERROR(IF((VLOOKUP($E66,'DTOC Backsheet'!$D$5:$AF$183,L$9,FALSE))="","",(VLOOKUP($E66,'DTOC Backsheet'!$D$5:$AF$183,L$9,FALSE))),"")</f>
        <v/>
      </c>
      <c r="M66" s="131" t="str">
        <f ca="1">IFERROR(IF((VLOOKUP($E66,'DTOC Backsheet'!$D$5:$AF$183,M$9,FALSE))="","",(VLOOKUP($E66,'DTOC Backsheet'!$D$5:$AF$183,M$9,FALSE))),"")</f>
        <v/>
      </c>
      <c r="N66" s="133" t="str">
        <f ca="1">IFERROR(IF((VLOOKUP($E66,'DTOC Backsheet'!$D$5:$AF$183,N$9,FALSE))="","",(VLOOKUP($E66,'DTOC Backsheet'!$D$5:$AF$183,N$9,FALSE))),"")</f>
        <v/>
      </c>
    </row>
    <row r="67" spans="1:14" ht="15" customHeight="1" x14ac:dyDescent="0.3">
      <c r="A67" s="60">
        <v>53</v>
      </c>
      <c r="B67" s="101" t="str">
        <f ca="1">IFERROR(IF((VLOOKUP($E67,'Org List'!$AJ$10:$AL$188,3,FALSE))="","",(VLOOKUP($E67,'Org List'!$AJ$10:$AL$188,3,FALSE))),"")</f>
        <v>North of England Commissioning Region</v>
      </c>
      <c r="C67" s="102" t="str">
        <f ca="1">IFERROR(IF((VLOOKUP($E67,'Org List'!$AO$10:$AQ$188,3,FALSE))="","",(VLOOKUP($E67,'Org List'!$AO$10:$AQ$188,3,FALSE))),"")</f>
        <v>North West Region</v>
      </c>
      <c r="D67" s="123" t="str">
        <f ca="1">IFERROR(IF((VLOOKUP($E67,'Org List'!$AT$10:$AV$188,3,FALSE))="","",(VLOOKUP($E67,'Org List'!$AT$10:$AV$188,3,FALSE))),"")</f>
        <v>NHS England North (Cheshire And Merseyside)</v>
      </c>
      <c r="E67" s="101" t="str">
        <f t="shared" ca="1" si="1"/>
        <v>E06000050</v>
      </c>
      <c r="F67" s="103" t="str">
        <f ca="1">IF(E67="","",VLOOKUP(E67,'Org List'!$J$9:$K$488,2,0))</f>
        <v>Cheshire West and Chester</v>
      </c>
      <c r="G67" s="130">
        <f ca="1">IFERROR(IF((VLOOKUP($E67,'DTOC Backsheet'!$D$5:$AF$183,G$9,FALSE))="","",(VLOOKUP($E67,'DTOC Backsheet'!$D$5:$AF$183,G$9,FALSE))),"")</f>
        <v>3603</v>
      </c>
      <c r="H67" s="131">
        <f ca="1">IFERROR(IF((VLOOKUP($E67,'DTOC Backsheet'!$D$5:$AF$183,H$9,FALSE))="","",(VLOOKUP($E67,'DTOC Backsheet'!$D$5:$AF$183,H$9,FALSE))),"")</f>
        <v>3243</v>
      </c>
      <c r="I67" s="131">
        <f ca="1">IFERROR(IF((VLOOKUP($E67,'DTOC Backsheet'!$D$5:$AF$183,I$9,FALSE))="","",(VLOOKUP($E67,'DTOC Backsheet'!$D$5:$AF$183,I$9,FALSE))),"")</f>
        <v>2591</v>
      </c>
      <c r="J67" s="132">
        <f ca="1">IFERROR(IF((VLOOKUP($E67,'DTOC Backsheet'!$D$5:$AF$183,J$9,FALSE))="","",(VLOOKUP($E67,'DTOC Backsheet'!$D$5:$AF$183,J$9,FALSE))),"")</f>
        <v>2905</v>
      </c>
      <c r="K67" s="141">
        <f ca="1">IFERROR(IF((VLOOKUP($E67,'DTOC Backsheet'!$D$5:$AF$183,K$9,FALSE))="","",(VLOOKUP($E67,'DTOC Backsheet'!$D$5:$AF$183,K$9,FALSE))),"")</f>
        <v>2380</v>
      </c>
      <c r="L67" s="134" t="str">
        <f ca="1">IFERROR(IF((VLOOKUP($E67,'DTOC Backsheet'!$D$5:$AF$183,L$9,FALSE))="","",(VLOOKUP($E67,'DTOC Backsheet'!$D$5:$AF$183,L$9,FALSE))),"")</f>
        <v/>
      </c>
      <c r="M67" s="131" t="str">
        <f ca="1">IFERROR(IF((VLOOKUP($E67,'DTOC Backsheet'!$D$5:$AF$183,M$9,FALSE))="","",(VLOOKUP($E67,'DTOC Backsheet'!$D$5:$AF$183,M$9,FALSE))),"")</f>
        <v/>
      </c>
      <c r="N67" s="133" t="str">
        <f ca="1">IFERROR(IF((VLOOKUP($E67,'DTOC Backsheet'!$D$5:$AF$183,N$9,FALSE))="","",(VLOOKUP($E67,'DTOC Backsheet'!$D$5:$AF$183,N$9,FALSE))),"")</f>
        <v/>
      </c>
    </row>
    <row r="68" spans="1:14" ht="15" customHeight="1" x14ac:dyDescent="0.3">
      <c r="A68" s="60">
        <v>54</v>
      </c>
      <c r="B68" s="101" t="str">
        <f ca="1">IFERROR(IF((VLOOKUP($E68,'Org List'!$AJ$10:$AL$188,3,FALSE))="","",(VLOOKUP($E68,'Org List'!$AJ$10:$AL$188,3,FALSE))),"")</f>
        <v>London Commissioning Region</v>
      </c>
      <c r="C68" s="102" t="str">
        <f ca="1">IFERROR(IF((VLOOKUP($E68,'Org List'!$AO$10:$AQ$188,3,FALSE))="","",(VLOOKUP($E68,'Org List'!$AO$10:$AQ$188,3,FALSE))),"")</f>
        <v>London Region</v>
      </c>
      <c r="D68" s="123" t="str">
        <f ca="1">IFERROR(IF((VLOOKUP($E68,'Org List'!$AT$10:$AV$188,3,FALSE))="","",(VLOOKUP($E68,'Org List'!$AT$10:$AV$188,3,FALSE))),"")</f>
        <v>NHS England London</v>
      </c>
      <c r="E68" s="101" t="str">
        <f t="shared" ca="1" si="1"/>
        <v>E09000001</v>
      </c>
      <c r="F68" s="103" t="str">
        <f ca="1">IF(E68="","",VLOOKUP(E68,'Org List'!$J$9:$K$488,2,0))</f>
        <v>City of London</v>
      </c>
      <c r="G68" s="130">
        <f ca="1">IFERROR(IF((VLOOKUP($E68,'DTOC Backsheet'!$D$5:$AF$183,G$9,FALSE))="","",(VLOOKUP($E68,'DTOC Backsheet'!$D$5:$AF$183,G$9,FALSE))),"")</f>
        <v>92</v>
      </c>
      <c r="H68" s="131">
        <f ca="1">IFERROR(IF((VLOOKUP($E68,'DTOC Backsheet'!$D$5:$AF$183,H$9,FALSE))="","",(VLOOKUP($E68,'DTOC Backsheet'!$D$5:$AF$183,H$9,FALSE))),"")</f>
        <v>127</v>
      </c>
      <c r="I68" s="131">
        <f ca="1">IFERROR(IF((VLOOKUP($E68,'DTOC Backsheet'!$D$5:$AF$183,I$9,FALSE))="","",(VLOOKUP($E68,'DTOC Backsheet'!$D$5:$AF$183,I$9,FALSE))),"")</f>
        <v>88</v>
      </c>
      <c r="J68" s="132">
        <f ca="1">IFERROR(IF((VLOOKUP($E68,'DTOC Backsheet'!$D$5:$AF$183,J$9,FALSE))="","",(VLOOKUP($E68,'DTOC Backsheet'!$D$5:$AF$183,J$9,FALSE))),"")</f>
        <v>19</v>
      </c>
      <c r="K68" s="141">
        <f ca="1">IFERROR(IF((VLOOKUP($E68,'DTOC Backsheet'!$D$5:$AF$183,K$9,FALSE))="","",(VLOOKUP($E68,'DTOC Backsheet'!$D$5:$AF$183,K$9,FALSE))),"")</f>
        <v>99</v>
      </c>
      <c r="L68" s="134" t="str">
        <f ca="1">IFERROR(IF((VLOOKUP($E68,'DTOC Backsheet'!$D$5:$AF$183,L$9,FALSE))="","",(VLOOKUP($E68,'DTOC Backsheet'!$D$5:$AF$183,L$9,FALSE))),"")</f>
        <v/>
      </c>
      <c r="M68" s="131" t="str">
        <f ca="1">IFERROR(IF((VLOOKUP($E68,'DTOC Backsheet'!$D$5:$AF$183,M$9,FALSE))="","",(VLOOKUP($E68,'DTOC Backsheet'!$D$5:$AF$183,M$9,FALSE))),"")</f>
        <v/>
      </c>
      <c r="N68" s="133" t="str">
        <f ca="1">IFERROR(IF((VLOOKUP($E68,'DTOC Backsheet'!$D$5:$AF$183,N$9,FALSE))="","",(VLOOKUP($E68,'DTOC Backsheet'!$D$5:$AF$183,N$9,FALSE))),"")</f>
        <v/>
      </c>
    </row>
    <row r="69" spans="1:14" ht="15" customHeight="1" x14ac:dyDescent="0.3">
      <c r="A69" s="60">
        <v>55</v>
      </c>
      <c r="B69" s="101" t="str">
        <f ca="1">IFERROR(IF((VLOOKUP($E69,'Org List'!$AJ$10:$AL$188,3,FALSE))="","",(VLOOKUP($E69,'Org List'!$AJ$10:$AL$188,3,FALSE))),"")</f>
        <v>South West England Commissioning Region</v>
      </c>
      <c r="C69" s="102" t="str">
        <f ca="1">IFERROR(IF((VLOOKUP($E69,'Org List'!$AO$10:$AQ$188,3,FALSE))="","",(VLOOKUP($E69,'Org List'!$AO$10:$AQ$188,3,FALSE))),"")</f>
        <v>South West Region</v>
      </c>
      <c r="D69" s="123" t="str">
        <f ca="1">IFERROR(IF((VLOOKUP($E69,'Org List'!$AT$10:$AV$188,3,FALSE))="","",(VLOOKUP($E69,'Org List'!$AT$10:$AV$188,3,FALSE))),"")</f>
        <v>NHS England South West (South West South)</v>
      </c>
      <c r="E69" s="101" t="str">
        <f t="shared" ca="1" si="1"/>
        <v>E06000052</v>
      </c>
      <c r="F69" s="103" t="str">
        <f ca="1">IF(E69="","",VLOOKUP(E69,'Org List'!$J$9:$K$488,2,0))</f>
        <v>Cornwall &amp; Scilly</v>
      </c>
      <c r="G69" s="130">
        <f ca="1">IFERROR(IF((VLOOKUP($E69,'DTOC Backsheet'!$D$5:$AF$183,G$9,FALSE))="","",(VLOOKUP($E69,'DTOC Backsheet'!$D$5:$AF$183,G$9,FALSE))),"")</f>
        <v>12816</v>
      </c>
      <c r="H69" s="131">
        <f ca="1">IFERROR(IF((VLOOKUP($E69,'DTOC Backsheet'!$D$5:$AF$183,H$9,FALSE))="","",(VLOOKUP($E69,'DTOC Backsheet'!$D$5:$AF$183,H$9,FALSE))),"")</f>
        <v>12736</v>
      </c>
      <c r="I69" s="131">
        <f ca="1">IFERROR(IF((VLOOKUP($E69,'DTOC Backsheet'!$D$5:$AF$183,I$9,FALSE))="","",(VLOOKUP($E69,'DTOC Backsheet'!$D$5:$AF$183,I$9,FALSE))),"")</f>
        <v>9903</v>
      </c>
      <c r="J69" s="132">
        <f ca="1">IFERROR(IF((VLOOKUP($E69,'DTOC Backsheet'!$D$5:$AF$183,J$9,FALSE))="","",(VLOOKUP($E69,'DTOC Backsheet'!$D$5:$AF$183,J$9,FALSE))),"")</f>
        <v>7880</v>
      </c>
      <c r="K69" s="141">
        <f ca="1">IFERROR(IF((VLOOKUP($E69,'DTOC Backsheet'!$D$5:$AF$183,K$9,FALSE))="","",(VLOOKUP($E69,'DTOC Backsheet'!$D$5:$AF$183,K$9,FALSE))),"")</f>
        <v>6931</v>
      </c>
      <c r="L69" s="134" t="str">
        <f ca="1">IFERROR(IF((VLOOKUP($E69,'DTOC Backsheet'!$D$5:$AF$183,L$9,FALSE))="","",(VLOOKUP($E69,'DTOC Backsheet'!$D$5:$AF$183,L$9,FALSE))),"")</f>
        <v/>
      </c>
      <c r="M69" s="131" t="str">
        <f ca="1">IFERROR(IF((VLOOKUP($E69,'DTOC Backsheet'!$D$5:$AF$183,M$9,FALSE))="","",(VLOOKUP($E69,'DTOC Backsheet'!$D$5:$AF$183,M$9,FALSE))),"")</f>
        <v/>
      </c>
      <c r="N69" s="133" t="str">
        <f ca="1">IFERROR(IF((VLOOKUP($E69,'DTOC Backsheet'!$D$5:$AF$183,N$9,FALSE))="","",(VLOOKUP($E69,'DTOC Backsheet'!$D$5:$AF$183,N$9,FALSE))),"")</f>
        <v/>
      </c>
    </row>
    <row r="70" spans="1:14" ht="15" customHeight="1" x14ac:dyDescent="0.3">
      <c r="A70" s="60">
        <v>56</v>
      </c>
      <c r="B70" s="101" t="str">
        <f ca="1">IFERROR(IF((VLOOKUP($E70,'Org List'!$AJ$10:$AL$188,3,FALSE))="","",(VLOOKUP($E70,'Org List'!$AJ$10:$AL$188,3,FALSE))),"")</f>
        <v>North of England Commissioning Region</v>
      </c>
      <c r="C70" s="102" t="str">
        <f ca="1">IFERROR(IF((VLOOKUP($E70,'Org List'!$AO$10:$AQ$188,3,FALSE))="","",(VLOOKUP($E70,'Org List'!$AO$10:$AQ$188,3,FALSE))),"")</f>
        <v>North East Region</v>
      </c>
      <c r="D70" s="123" t="str">
        <f ca="1">IFERROR(IF((VLOOKUP($E70,'Org List'!$AT$10:$AV$188,3,FALSE))="","",(VLOOKUP($E70,'Org List'!$AT$10:$AV$188,3,FALSE))),"")</f>
        <v>NHS England North (Cumbria And North East)</v>
      </c>
      <c r="E70" s="101" t="str">
        <f t="shared" ca="1" si="1"/>
        <v>E06000047</v>
      </c>
      <c r="F70" s="103" t="str">
        <f ca="1">IF(E70="","",VLOOKUP(E70,'Org List'!$J$9:$K$488,2,0))</f>
        <v>County Durham</v>
      </c>
      <c r="G70" s="130">
        <f ca="1">IFERROR(IF((VLOOKUP($E70,'DTOC Backsheet'!$D$5:$AF$183,G$9,FALSE))="","",(VLOOKUP($E70,'DTOC Backsheet'!$D$5:$AF$183,G$9,FALSE))),"")</f>
        <v>1181</v>
      </c>
      <c r="H70" s="131">
        <f ca="1">IFERROR(IF((VLOOKUP($E70,'DTOC Backsheet'!$D$5:$AF$183,H$9,FALSE))="","",(VLOOKUP($E70,'DTOC Backsheet'!$D$5:$AF$183,H$9,FALSE))),"")</f>
        <v>1353</v>
      </c>
      <c r="I70" s="131">
        <f ca="1">IFERROR(IF((VLOOKUP($E70,'DTOC Backsheet'!$D$5:$AF$183,I$9,FALSE))="","",(VLOOKUP($E70,'DTOC Backsheet'!$D$5:$AF$183,I$9,FALSE))),"")</f>
        <v>1200</v>
      </c>
      <c r="J70" s="132">
        <f ca="1">IFERROR(IF((VLOOKUP($E70,'DTOC Backsheet'!$D$5:$AF$183,J$9,FALSE))="","",(VLOOKUP($E70,'DTOC Backsheet'!$D$5:$AF$183,J$9,FALSE))),"")</f>
        <v>1375</v>
      </c>
      <c r="K70" s="141">
        <f ca="1">IFERROR(IF((VLOOKUP($E70,'DTOC Backsheet'!$D$5:$AF$183,K$9,FALSE))="","",(VLOOKUP($E70,'DTOC Backsheet'!$D$5:$AF$183,K$9,FALSE))),"")</f>
        <v>1604</v>
      </c>
      <c r="L70" s="134" t="str">
        <f ca="1">IFERROR(IF((VLOOKUP($E70,'DTOC Backsheet'!$D$5:$AF$183,L$9,FALSE))="","",(VLOOKUP($E70,'DTOC Backsheet'!$D$5:$AF$183,L$9,FALSE))),"")</f>
        <v/>
      </c>
      <c r="M70" s="131" t="str">
        <f ca="1">IFERROR(IF((VLOOKUP($E70,'DTOC Backsheet'!$D$5:$AF$183,M$9,FALSE))="","",(VLOOKUP($E70,'DTOC Backsheet'!$D$5:$AF$183,M$9,FALSE))),"")</f>
        <v/>
      </c>
      <c r="N70" s="133" t="str">
        <f ca="1">IFERROR(IF((VLOOKUP($E70,'DTOC Backsheet'!$D$5:$AF$183,N$9,FALSE))="","",(VLOOKUP($E70,'DTOC Backsheet'!$D$5:$AF$183,N$9,FALSE))),"")</f>
        <v/>
      </c>
    </row>
    <row r="71" spans="1:14" ht="15" customHeight="1" x14ac:dyDescent="0.3">
      <c r="A71" s="60">
        <v>57</v>
      </c>
      <c r="B71" s="101" t="str">
        <f ca="1">IFERROR(IF((VLOOKUP($E71,'Org List'!$AJ$10:$AL$188,3,FALSE))="","",(VLOOKUP($E71,'Org List'!$AJ$10:$AL$188,3,FALSE))),"")</f>
        <v>Midlands and East of England Commissioning Region</v>
      </c>
      <c r="C71" s="102" t="str">
        <f ca="1">IFERROR(IF((VLOOKUP($E71,'Org List'!$AO$10:$AQ$188,3,FALSE))="","",(VLOOKUP($E71,'Org List'!$AO$10:$AQ$188,3,FALSE))),"")</f>
        <v>West Midlands Region</v>
      </c>
      <c r="D71" s="123" t="str">
        <f ca="1">IFERROR(IF((VLOOKUP($E71,'Org List'!$AT$10:$AV$188,3,FALSE))="","",(VLOOKUP($E71,'Org List'!$AT$10:$AV$188,3,FALSE))),"")</f>
        <v>NHS England Midlands And East (West Midlands)</v>
      </c>
      <c r="E71" s="101" t="str">
        <f t="shared" ca="1" si="1"/>
        <v>E08000026</v>
      </c>
      <c r="F71" s="103" t="str">
        <f ca="1">IF(E71="","",VLOOKUP(E71,'Org List'!$J$9:$K$488,2,0))</f>
        <v>Coventry</v>
      </c>
      <c r="G71" s="130">
        <f ca="1">IFERROR(IF((VLOOKUP($E71,'DTOC Backsheet'!$D$5:$AF$183,G$9,FALSE))="","",(VLOOKUP($E71,'DTOC Backsheet'!$D$5:$AF$183,G$9,FALSE))),"")</f>
        <v>5477</v>
      </c>
      <c r="H71" s="131">
        <f ca="1">IFERROR(IF((VLOOKUP($E71,'DTOC Backsheet'!$D$5:$AF$183,H$9,FALSE))="","",(VLOOKUP($E71,'DTOC Backsheet'!$D$5:$AF$183,H$9,FALSE))),"")</f>
        <v>3792</v>
      </c>
      <c r="I71" s="131">
        <f ca="1">IFERROR(IF((VLOOKUP($E71,'DTOC Backsheet'!$D$5:$AF$183,I$9,FALSE))="","",(VLOOKUP($E71,'DTOC Backsheet'!$D$5:$AF$183,I$9,FALSE))),"")</f>
        <v>3075</v>
      </c>
      <c r="J71" s="132">
        <f ca="1">IFERROR(IF((VLOOKUP($E71,'DTOC Backsheet'!$D$5:$AF$183,J$9,FALSE))="","",(VLOOKUP($E71,'DTOC Backsheet'!$D$5:$AF$183,J$9,FALSE))),"")</f>
        <v>2360</v>
      </c>
      <c r="K71" s="141">
        <f ca="1">IFERROR(IF((VLOOKUP($E71,'DTOC Backsheet'!$D$5:$AF$183,K$9,FALSE))="","",(VLOOKUP($E71,'DTOC Backsheet'!$D$5:$AF$183,K$9,FALSE))),"")</f>
        <v>2904</v>
      </c>
      <c r="L71" s="134" t="str">
        <f ca="1">IFERROR(IF((VLOOKUP($E71,'DTOC Backsheet'!$D$5:$AF$183,L$9,FALSE))="","",(VLOOKUP($E71,'DTOC Backsheet'!$D$5:$AF$183,L$9,FALSE))),"")</f>
        <v/>
      </c>
      <c r="M71" s="131" t="str">
        <f ca="1">IFERROR(IF((VLOOKUP($E71,'DTOC Backsheet'!$D$5:$AF$183,M$9,FALSE))="","",(VLOOKUP($E71,'DTOC Backsheet'!$D$5:$AF$183,M$9,FALSE))),"")</f>
        <v/>
      </c>
      <c r="N71" s="133" t="str">
        <f ca="1">IFERROR(IF((VLOOKUP($E71,'DTOC Backsheet'!$D$5:$AF$183,N$9,FALSE))="","",(VLOOKUP($E71,'DTOC Backsheet'!$D$5:$AF$183,N$9,FALSE))),"")</f>
        <v/>
      </c>
    </row>
    <row r="72" spans="1:14" ht="15" customHeight="1" x14ac:dyDescent="0.3">
      <c r="A72" s="60">
        <v>58</v>
      </c>
      <c r="B72" s="101" t="str">
        <f ca="1">IFERROR(IF((VLOOKUP($E72,'Org List'!$AJ$10:$AL$188,3,FALSE))="","",(VLOOKUP($E72,'Org List'!$AJ$10:$AL$188,3,FALSE))),"")</f>
        <v>London Commissioning Region</v>
      </c>
      <c r="C72" s="102" t="str">
        <f ca="1">IFERROR(IF((VLOOKUP($E72,'Org List'!$AO$10:$AQ$188,3,FALSE))="","",(VLOOKUP($E72,'Org List'!$AO$10:$AQ$188,3,FALSE))),"")</f>
        <v>London Region</v>
      </c>
      <c r="D72" s="123" t="str">
        <f ca="1">IFERROR(IF((VLOOKUP($E72,'Org List'!$AT$10:$AV$188,3,FALSE))="","",(VLOOKUP($E72,'Org List'!$AT$10:$AV$188,3,FALSE))),"")</f>
        <v>NHS England London</v>
      </c>
      <c r="E72" s="101" t="str">
        <f t="shared" ca="1" si="1"/>
        <v>E09000008</v>
      </c>
      <c r="F72" s="103" t="str">
        <f ca="1">IF(E72="","",VLOOKUP(E72,'Org List'!$J$9:$K$488,2,0))</f>
        <v>Croydon</v>
      </c>
      <c r="G72" s="130">
        <f ca="1">IFERROR(IF((VLOOKUP($E72,'DTOC Backsheet'!$D$5:$AF$183,G$9,FALSE))="","",(VLOOKUP($E72,'DTOC Backsheet'!$D$5:$AF$183,G$9,FALSE))),"")</f>
        <v>2604</v>
      </c>
      <c r="H72" s="131">
        <f ca="1">IFERROR(IF((VLOOKUP($E72,'DTOC Backsheet'!$D$5:$AF$183,H$9,FALSE))="","",(VLOOKUP($E72,'DTOC Backsheet'!$D$5:$AF$183,H$9,FALSE))),"")</f>
        <v>2563</v>
      </c>
      <c r="I72" s="131">
        <f ca="1">IFERROR(IF((VLOOKUP($E72,'DTOC Backsheet'!$D$5:$AF$183,I$9,FALSE))="","",(VLOOKUP($E72,'DTOC Backsheet'!$D$5:$AF$183,I$9,FALSE))),"")</f>
        <v>1549</v>
      </c>
      <c r="J72" s="132">
        <f ca="1">IFERROR(IF((VLOOKUP($E72,'DTOC Backsheet'!$D$5:$AF$183,J$9,FALSE))="","",(VLOOKUP($E72,'DTOC Backsheet'!$D$5:$AF$183,J$9,FALSE))),"")</f>
        <v>2042</v>
      </c>
      <c r="K72" s="141">
        <f ca="1">IFERROR(IF((VLOOKUP($E72,'DTOC Backsheet'!$D$5:$AF$183,K$9,FALSE))="","",(VLOOKUP($E72,'DTOC Backsheet'!$D$5:$AF$183,K$9,FALSE))),"")</f>
        <v>2262</v>
      </c>
      <c r="L72" s="134" t="str">
        <f ca="1">IFERROR(IF((VLOOKUP($E72,'DTOC Backsheet'!$D$5:$AF$183,L$9,FALSE))="","",(VLOOKUP($E72,'DTOC Backsheet'!$D$5:$AF$183,L$9,FALSE))),"")</f>
        <v/>
      </c>
      <c r="M72" s="131" t="str">
        <f ca="1">IFERROR(IF((VLOOKUP($E72,'DTOC Backsheet'!$D$5:$AF$183,M$9,FALSE))="","",(VLOOKUP($E72,'DTOC Backsheet'!$D$5:$AF$183,M$9,FALSE))),"")</f>
        <v/>
      </c>
      <c r="N72" s="133" t="str">
        <f ca="1">IFERROR(IF((VLOOKUP($E72,'DTOC Backsheet'!$D$5:$AF$183,N$9,FALSE))="","",(VLOOKUP($E72,'DTOC Backsheet'!$D$5:$AF$183,N$9,FALSE))),"")</f>
        <v/>
      </c>
    </row>
    <row r="73" spans="1:14" ht="15" customHeight="1" x14ac:dyDescent="0.3">
      <c r="A73" s="60">
        <v>59</v>
      </c>
      <c r="B73" s="101" t="str">
        <f ca="1">IFERROR(IF((VLOOKUP($E73,'Org List'!$AJ$10:$AL$188,3,FALSE))="","",(VLOOKUP($E73,'Org List'!$AJ$10:$AL$188,3,FALSE))),"")</f>
        <v>North of England Commissioning Region</v>
      </c>
      <c r="C73" s="102" t="str">
        <f ca="1">IFERROR(IF((VLOOKUP($E73,'Org List'!$AO$10:$AQ$188,3,FALSE))="","",(VLOOKUP($E73,'Org List'!$AO$10:$AQ$188,3,FALSE))),"")</f>
        <v>North West Region</v>
      </c>
      <c r="D73" s="123" t="str">
        <f ca="1">IFERROR(IF((VLOOKUP($E73,'Org List'!$AT$10:$AV$188,3,FALSE))="","",(VLOOKUP($E73,'Org List'!$AT$10:$AV$188,3,FALSE))),"")</f>
        <v>NHS England North (Cumbria And North East)</v>
      </c>
      <c r="E73" s="101" t="str">
        <f t="shared" ca="1" si="1"/>
        <v>E10000006</v>
      </c>
      <c r="F73" s="103" t="str">
        <f ca="1">IF(E73="","",VLOOKUP(E73,'Org List'!$J$9:$K$488,2,0))</f>
        <v>Cumbria</v>
      </c>
      <c r="G73" s="130">
        <f ca="1">IFERROR(IF((VLOOKUP($E73,'DTOC Backsheet'!$D$5:$AF$183,G$9,FALSE))="","",(VLOOKUP($E73,'DTOC Backsheet'!$D$5:$AF$183,G$9,FALSE))),"")</f>
        <v>13297</v>
      </c>
      <c r="H73" s="131">
        <f ca="1">IFERROR(IF((VLOOKUP($E73,'DTOC Backsheet'!$D$5:$AF$183,H$9,FALSE))="","",(VLOOKUP($E73,'DTOC Backsheet'!$D$5:$AF$183,H$9,FALSE))),"")</f>
        <v>13615</v>
      </c>
      <c r="I73" s="131">
        <f ca="1">IFERROR(IF((VLOOKUP($E73,'DTOC Backsheet'!$D$5:$AF$183,I$9,FALSE))="","",(VLOOKUP($E73,'DTOC Backsheet'!$D$5:$AF$183,I$9,FALSE))),"")</f>
        <v>11069</v>
      </c>
      <c r="J73" s="132">
        <f ca="1">IFERROR(IF((VLOOKUP($E73,'DTOC Backsheet'!$D$5:$AF$183,J$9,FALSE))="","",(VLOOKUP($E73,'DTOC Backsheet'!$D$5:$AF$183,J$9,FALSE))),"")</f>
        <v>11412</v>
      </c>
      <c r="K73" s="141">
        <f ca="1">IFERROR(IF((VLOOKUP($E73,'DTOC Backsheet'!$D$5:$AF$183,K$9,FALSE))="","",(VLOOKUP($E73,'DTOC Backsheet'!$D$5:$AF$183,K$9,FALSE))),"")</f>
        <v>7790</v>
      </c>
      <c r="L73" s="134" t="str">
        <f ca="1">IFERROR(IF((VLOOKUP($E73,'DTOC Backsheet'!$D$5:$AF$183,L$9,FALSE))="","",(VLOOKUP($E73,'DTOC Backsheet'!$D$5:$AF$183,L$9,FALSE))),"")</f>
        <v/>
      </c>
      <c r="M73" s="131" t="str">
        <f ca="1">IFERROR(IF((VLOOKUP($E73,'DTOC Backsheet'!$D$5:$AF$183,M$9,FALSE))="","",(VLOOKUP($E73,'DTOC Backsheet'!$D$5:$AF$183,M$9,FALSE))),"")</f>
        <v/>
      </c>
      <c r="N73" s="133" t="str">
        <f ca="1">IFERROR(IF((VLOOKUP($E73,'DTOC Backsheet'!$D$5:$AF$183,N$9,FALSE))="","",(VLOOKUP($E73,'DTOC Backsheet'!$D$5:$AF$183,N$9,FALSE))),"")</f>
        <v/>
      </c>
    </row>
    <row r="74" spans="1:14" ht="15" customHeight="1" x14ac:dyDescent="0.3">
      <c r="A74" s="60">
        <v>60</v>
      </c>
      <c r="B74" s="101" t="str">
        <f ca="1">IFERROR(IF((VLOOKUP($E74,'Org List'!$AJ$10:$AL$188,3,FALSE))="","",(VLOOKUP($E74,'Org List'!$AJ$10:$AL$188,3,FALSE))),"")</f>
        <v>North of England Commissioning Region</v>
      </c>
      <c r="C74" s="102" t="str">
        <f ca="1">IFERROR(IF((VLOOKUP($E74,'Org List'!$AO$10:$AQ$188,3,FALSE))="","",(VLOOKUP($E74,'Org List'!$AO$10:$AQ$188,3,FALSE))),"")</f>
        <v>North East Region</v>
      </c>
      <c r="D74" s="123" t="str">
        <f ca="1">IFERROR(IF((VLOOKUP($E74,'Org List'!$AT$10:$AV$188,3,FALSE))="","",(VLOOKUP($E74,'Org List'!$AT$10:$AV$188,3,FALSE))),"")</f>
        <v>NHS England North (Cumbria And North East)</v>
      </c>
      <c r="E74" s="101" t="str">
        <f t="shared" ca="1" si="1"/>
        <v>E06000005</v>
      </c>
      <c r="F74" s="103" t="str">
        <f ca="1">IF(E74="","",VLOOKUP(E74,'Org List'!$J$9:$K$488,2,0))</f>
        <v>Darlington</v>
      </c>
      <c r="G74" s="130">
        <f ca="1">IFERROR(IF((VLOOKUP($E74,'DTOC Backsheet'!$D$5:$AF$183,G$9,FALSE))="","",(VLOOKUP($E74,'DTOC Backsheet'!$D$5:$AF$183,G$9,FALSE))),"")</f>
        <v>319</v>
      </c>
      <c r="H74" s="131">
        <f ca="1">IFERROR(IF((VLOOKUP($E74,'DTOC Backsheet'!$D$5:$AF$183,H$9,FALSE))="","",(VLOOKUP($E74,'DTOC Backsheet'!$D$5:$AF$183,H$9,FALSE))),"")</f>
        <v>358</v>
      </c>
      <c r="I74" s="131">
        <f ca="1">IFERROR(IF((VLOOKUP($E74,'DTOC Backsheet'!$D$5:$AF$183,I$9,FALSE))="","",(VLOOKUP($E74,'DTOC Backsheet'!$D$5:$AF$183,I$9,FALSE))),"")</f>
        <v>459</v>
      </c>
      <c r="J74" s="132">
        <f ca="1">IFERROR(IF((VLOOKUP($E74,'DTOC Backsheet'!$D$5:$AF$183,J$9,FALSE))="","",(VLOOKUP($E74,'DTOC Backsheet'!$D$5:$AF$183,J$9,FALSE))),"")</f>
        <v>765</v>
      </c>
      <c r="K74" s="141">
        <f ca="1">IFERROR(IF((VLOOKUP($E74,'DTOC Backsheet'!$D$5:$AF$183,K$9,FALSE))="","",(VLOOKUP($E74,'DTOC Backsheet'!$D$5:$AF$183,K$9,FALSE))),"")</f>
        <v>517</v>
      </c>
      <c r="L74" s="134" t="str">
        <f ca="1">IFERROR(IF((VLOOKUP($E74,'DTOC Backsheet'!$D$5:$AF$183,L$9,FALSE))="","",(VLOOKUP($E74,'DTOC Backsheet'!$D$5:$AF$183,L$9,FALSE))),"")</f>
        <v/>
      </c>
      <c r="M74" s="131" t="str">
        <f ca="1">IFERROR(IF((VLOOKUP($E74,'DTOC Backsheet'!$D$5:$AF$183,M$9,FALSE))="","",(VLOOKUP($E74,'DTOC Backsheet'!$D$5:$AF$183,M$9,FALSE))),"")</f>
        <v/>
      </c>
      <c r="N74" s="133" t="str">
        <f ca="1">IFERROR(IF((VLOOKUP($E74,'DTOC Backsheet'!$D$5:$AF$183,N$9,FALSE))="","",(VLOOKUP($E74,'DTOC Backsheet'!$D$5:$AF$183,N$9,FALSE))),"")</f>
        <v/>
      </c>
    </row>
    <row r="75" spans="1:14" ht="15" customHeight="1" x14ac:dyDescent="0.3">
      <c r="A75" s="60">
        <v>61</v>
      </c>
      <c r="B75" s="101" t="str">
        <f ca="1">IFERROR(IF((VLOOKUP($E75,'Org List'!$AJ$10:$AL$188,3,FALSE))="","",(VLOOKUP($E75,'Org List'!$AJ$10:$AL$188,3,FALSE))),"")</f>
        <v>Midlands and East of England Commissioning Region</v>
      </c>
      <c r="C75" s="102" t="str">
        <f ca="1">IFERROR(IF((VLOOKUP($E75,'Org List'!$AO$10:$AQ$188,3,FALSE))="","",(VLOOKUP($E75,'Org List'!$AO$10:$AQ$188,3,FALSE))),"")</f>
        <v>East Midlands Region</v>
      </c>
      <c r="D75" s="123" t="str">
        <f ca="1">IFERROR(IF((VLOOKUP($E75,'Org List'!$AT$10:$AV$188,3,FALSE))="","",(VLOOKUP($E75,'Org List'!$AT$10:$AV$188,3,FALSE))),"")</f>
        <v>NHS England Midlands And East (North Midlands)</v>
      </c>
      <c r="E75" s="101" t="str">
        <f t="shared" ca="1" si="1"/>
        <v>E06000015</v>
      </c>
      <c r="F75" s="103" t="str">
        <f ca="1">IF(E75="","",VLOOKUP(E75,'Org List'!$J$9:$K$488,2,0))</f>
        <v>Derby</v>
      </c>
      <c r="G75" s="130">
        <f ca="1">IFERROR(IF((VLOOKUP($E75,'DTOC Backsheet'!$D$5:$AF$183,G$9,FALSE))="","",(VLOOKUP($E75,'DTOC Backsheet'!$D$5:$AF$183,G$9,FALSE))),"")</f>
        <v>1046</v>
      </c>
      <c r="H75" s="131">
        <f ca="1">IFERROR(IF((VLOOKUP($E75,'DTOC Backsheet'!$D$5:$AF$183,H$9,FALSE))="","",(VLOOKUP($E75,'DTOC Backsheet'!$D$5:$AF$183,H$9,FALSE))),"")</f>
        <v>873</v>
      </c>
      <c r="I75" s="131">
        <f ca="1">IFERROR(IF((VLOOKUP($E75,'DTOC Backsheet'!$D$5:$AF$183,I$9,FALSE))="","",(VLOOKUP($E75,'DTOC Backsheet'!$D$5:$AF$183,I$9,FALSE))),"")</f>
        <v>1300</v>
      </c>
      <c r="J75" s="132">
        <f ca="1">IFERROR(IF((VLOOKUP($E75,'DTOC Backsheet'!$D$5:$AF$183,J$9,FALSE))="","",(VLOOKUP($E75,'DTOC Backsheet'!$D$5:$AF$183,J$9,FALSE))),"")</f>
        <v>879</v>
      </c>
      <c r="K75" s="141">
        <f ca="1">IFERROR(IF((VLOOKUP($E75,'DTOC Backsheet'!$D$5:$AF$183,K$9,FALSE))="","",(VLOOKUP($E75,'DTOC Backsheet'!$D$5:$AF$183,K$9,FALSE))),"")</f>
        <v>1097</v>
      </c>
      <c r="L75" s="134" t="str">
        <f ca="1">IFERROR(IF((VLOOKUP($E75,'DTOC Backsheet'!$D$5:$AF$183,L$9,FALSE))="","",(VLOOKUP($E75,'DTOC Backsheet'!$D$5:$AF$183,L$9,FALSE))),"")</f>
        <v/>
      </c>
      <c r="M75" s="131" t="str">
        <f ca="1">IFERROR(IF((VLOOKUP($E75,'DTOC Backsheet'!$D$5:$AF$183,M$9,FALSE))="","",(VLOOKUP($E75,'DTOC Backsheet'!$D$5:$AF$183,M$9,FALSE))),"")</f>
        <v/>
      </c>
      <c r="N75" s="133" t="str">
        <f ca="1">IFERROR(IF((VLOOKUP($E75,'DTOC Backsheet'!$D$5:$AF$183,N$9,FALSE))="","",(VLOOKUP($E75,'DTOC Backsheet'!$D$5:$AF$183,N$9,FALSE))),"")</f>
        <v/>
      </c>
    </row>
    <row r="76" spans="1:14" ht="15" customHeight="1" x14ac:dyDescent="0.3">
      <c r="A76" s="60">
        <v>62</v>
      </c>
      <c r="B76" s="101" t="str">
        <f ca="1">IFERROR(IF((VLOOKUP($E76,'Org List'!$AJ$10:$AL$188,3,FALSE))="","",(VLOOKUP($E76,'Org List'!$AJ$10:$AL$188,3,FALSE))),"")</f>
        <v>Midlands and East of England Commissioning Region</v>
      </c>
      <c r="C76" s="102" t="str">
        <f ca="1">IFERROR(IF((VLOOKUP($E76,'Org List'!$AO$10:$AQ$188,3,FALSE))="","",(VLOOKUP($E76,'Org List'!$AO$10:$AQ$188,3,FALSE))),"")</f>
        <v>East Midlands Region</v>
      </c>
      <c r="D76" s="123" t="str">
        <f ca="1">IFERROR(IF((VLOOKUP($E76,'Org List'!$AT$10:$AV$188,3,FALSE))="","",(VLOOKUP($E76,'Org List'!$AT$10:$AV$188,3,FALSE))),"")</f>
        <v>NHS England Midlands And East (North Midlands)</v>
      </c>
      <c r="E76" s="101" t="str">
        <f t="shared" ca="1" si="1"/>
        <v>E10000007</v>
      </c>
      <c r="F76" s="103" t="str">
        <f ca="1">IF(E76="","",VLOOKUP(E76,'Org List'!$J$9:$K$488,2,0))</f>
        <v>Derbyshire</v>
      </c>
      <c r="G76" s="130">
        <f ca="1">IFERROR(IF((VLOOKUP($E76,'DTOC Backsheet'!$D$5:$AF$183,G$9,FALSE))="","",(VLOOKUP($E76,'DTOC Backsheet'!$D$5:$AF$183,G$9,FALSE))),"")</f>
        <v>4471</v>
      </c>
      <c r="H76" s="131">
        <f ca="1">IFERROR(IF((VLOOKUP($E76,'DTOC Backsheet'!$D$5:$AF$183,H$9,FALSE))="","",(VLOOKUP($E76,'DTOC Backsheet'!$D$5:$AF$183,H$9,FALSE))),"")</f>
        <v>4171</v>
      </c>
      <c r="I76" s="131">
        <f ca="1">IFERROR(IF((VLOOKUP($E76,'DTOC Backsheet'!$D$5:$AF$183,I$9,FALSE))="","",(VLOOKUP($E76,'DTOC Backsheet'!$D$5:$AF$183,I$9,FALSE))),"")</f>
        <v>3208</v>
      </c>
      <c r="J76" s="132">
        <f ca="1">IFERROR(IF((VLOOKUP($E76,'DTOC Backsheet'!$D$5:$AF$183,J$9,FALSE))="","",(VLOOKUP($E76,'DTOC Backsheet'!$D$5:$AF$183,J$9,FALSE))),"")</f>
        <v>3760</v>
      </c>
      <c r="K76" s="141">
        <f ca="1">IFERROR(IF((VLOOKUP($E76,'DTOC Backsheet'!$D$5:$AF$183,K$9,FALSE))="","",(VLOOKUP($E76,'DTOC Backsheet'!$D$5:$AF$183,K$9,FALSE))),"")</f>
        <v>3052</v>
      </c>
      <c r="L76" s="134" t="str">
        <f ca="1">IFERROR(IF((VLOOKUP($E76,'DTOC Backsheet'!$D$5:$AF$183,L$9,FALSE))="","",(VLOOKUP($E76,'DTOC Backsheet'!$D$5:$AF$183,L$9,FALSE))),"")</f>
        <v/>
      </c>
      <c r="M76" s="131" t="str">
        <f ca="1">IFERROR(IF((VLOOKUP($E76,'DTOC Backsheet'!$D$5:$AF$183,M$9,FALSE))="","",(VLOOKUP($E76,'DTOC Backsheet'!$D$5:$AF$183,M$9,FALSE))),"")</f>
        <v/>
      </c>
      <c r="N76" s="133" t="str">
        <f ca="1">IFERROR(IF((VLOOKUP($E76,'DTOC Backsheet'!$D$5:$AF$183,N$9,FALSE))="","",(VLOOKUP($E76,'DTOC Backsheet'!$D$5:$AF$183,N$9,FALSE))),"")</f>
        <v/>
      </c>
    </row>
    <row r="77" spans="1:14" ht="15" customHeight="1" x14ac:dyDescent="0.3">
      <c r="A77" s="60">
        <v>63</v>
      </c>
      <c r="B77" s="101" t="str">
        <f ca="1">IFERROR(IF((VLOOKUP($E77,'Org List'!$AJ$10:$AL$188,3,FALSE))="","",(VLOOKUP($E77,'Org List'!$AJ$10:$AL$188,3,FALSE))),"")</f>
        <v>South West England Commissioning Region</v>
      </c>
      <c r="C77" s="102" t="str">
        <f ca="1">IFERROR(IF((VLOOKUP($E77,'Org List'!$AO$10:$AQ$188,3,FALSE))="","",(VLOOKUP($E77,'Org List'!$AO$10:$AQ$188,3,FALSE))),"")</f>
        <v>South West Region</v>
      </c>
      <c r="D77" s="123" t="str">
        <f ca="1">IFERROR(IF((VLOOKUP($E77,'Org List'!$AT$10:$AV$188,3,FALSE))="","",(VLOOKUP($E77,'Org List'!$AT$10:$AV$188,3,FALSE))),"")</f>
        <v>NHS England South West (South West South)</v>
      </c>
      <c r="E77" s="101" t="str">
        <f t="shared" ca="1" si="1"/>
        <v>E10000008</v>
      </c>
      <c r="F77" s="103" t="str">
        <f ca="1">IF(E77="","",VLOOKUP(E77,'Org List'!$J$9:$K$488,2,0))</f>
        <v>Devon</v>
      </c>
      <c r="G77" s="130">
        <f ca="1">IFERROR(IF((VLOOKUP($E77,'DTOC Backsheet'!$D$5:$AF$183,G$9,FALSE))="","",(VLOOKUP($E77,'DTOC Backsheet'!$D$5:$AF$183,G$9,FALSE))),"")</f>
        <v>13070</v>
      </c>
      <c r="H77" s="131">
        <f ca="1">IFERROR(IF((VLOOKUP($E77,'DTOC Backsheet'!$D$5:$AF$183,H$9,FALSE))="","",(VLOOKUP($E77,'DTOC Backsheet'!$D$5:$AF$183,H$9,FALSE))),"")</f>
        <v>10424</v>
      </c>
      <c r="I77" s="131">
        <f ca="1">IFERROR(IF((VLOOKUP($E77,'DTOC Backsheet'!$D$5:$AF$183,I$9,FALSE))="","",(VLOOKUP($E77,'DTOC Backsheet'!$D$5:$AF$183,I$9,FALSE))),"")</f>
        <v>7511</v>
      </c>
      <c r="J77" s="132">
        <f ca="1">IFERROR(IF((VLOOKUP($E77,'DTOC Backsheet'!$D$5:$AF$183,J$9,FALSE))="","",(VLOOKUP($E77,'DTOC Backsheet'!$D$5:$AF$183,J$9,FALSE))),"")</f>
        <v>8459</v>
      </c>
      <c r="K77" s="141">
        <f ca="1">IFERROR(IF((VLOOKUP($E77,'DTOC Backsheet'!$D$5:$AF$183,K$9,FALSE))="","",(VLOOKUP($E77,'DTOC Backsheet'!$D$5:$AF$183,K$9,FALSE))),"")</f>
        <v>6422</v>
      </c>
      <c r="L77" s="134" t="str">
        <f ca="1">IFERROR(IF((VLOOKUP($E77,'DTOC Backsheet'!$D$5:$AF$183,L$9,FALSE))="","",(VLOOKUP($E77,'DTOC Backsheet'!$D$5:$AF$183,L$9,FALSE))),"")</f>
        <v/>
      </c>
      <c r="M77" s="131" t="str">
        <f ca="1">IFERROR(IF((VLOOKUP($E77,'DTOC Backsheet'!$D$5:$AF$183,M$9,FALSE))="","",(VLOOKUP($E77,'DTOC Backsheet'!$D$5:$AF$183,M$9,FALSE))),"")</f>
        <v/>
      </c>
      <c r="N77" s="133" t="str">
        <f ca="1">IFERROR(IF((VLOOKUP($E77,'DTOC Backsheet'!$D$5:$AF$183,N$9,FALSE))="","",(VLOOKUP($E77,'DTOC Backsheet'!$D$5:$AF$183,N$9,FALSE))),"")</f>
        <v/>
      </c>
    </row>
    <row r="78" spans="1:14" ht="15" customHeight="1" x14ac:dyDescent="0.3">
      <c r="A78" s="60">
        <v>64</v>
      </c>
      <c r="B78" s="101" t="str">
        <f ca="1">IFERROR(IF((VLOOKUP($E78,'Org List'!$AJ$10:$AL$188,3,FALSE))="","",(VLOOKUP($E78,'Org List'!$AJ$10:$AL$188,3,FALSE))),"")</f>
        <v>North of England Commissioning Region</v>
      </c>
      <c r="C78" s="102" t="str">
        <f ca="1">IFERROR(IF((VLOOKUP($E78,'Org List'!$AO$10:$AQ$188,3,FALSE))="","",(VLOOKUP($E78,'Org List'!$AO$10:$AQ$188,3,FALSE))),"")</f>
        <v>Yorkshire and The Humber Region</v>
      </c>
      <c r="D78" s="123" t="str">
        <f ca="1">IFERROR(IF((VLOOKUP($E78,'Org List'!$AT$10:$AV$188,3,FALSE))="","",(VLOOKUP($E78,'Org List'!$AT$10:$AV$188,3,FALSE))),"")</f>
        <v>NHS England North (Yorkshire And Humber)</v>
      </c>
      <c r="E78" s="101" t="str">
        <f t="shared" ref="E78:E109" ca="1" si="2">IF($A78&gt;$Q$5-1,"",INDIRECT("'Comms by AT'!D"&amp;$A78+$Q$4))</f>
        <v>E08000017</v>
      </c>
      <c r="F78" s="103" t="str">
        <f ca="1">IF(E78="","",VLOOKUP(E78,'Org List'!$J$9:$K$488,2,0))</f>
        <v>Doncaster</v>
      </c>
      <c r="G78" s="130">
        <f ca="1">IFERROR(IF((VLOOKUP($E78,'DTOC Backsheet'!$D$5:$AF$183,G$9,FALSE))="","",(VLOOKUP($E78,'DTOC Backsheet'!$D$5:$AF$183,G$9,FALSE))),"")</f>
        <v>1521</v>
      </c>
      <c r="H78" s="131">
        <f ca="1">IFERROR(IF((VLOOKUP($E78,'DTOC Backsheet'!$D$5:$AF$183,H$9,FALSE))="","",(VLOOKUP($E78,'DTOC Backsheet'!$D$5:$AF$183,H$9,FALSE))),"")</f>
        <v>2228</v>
      </c>
      <c r="I78" s="131">
        <f ca="1">IFERROR(IF((VLOOKUP($E78,'DTOC Backsheet'!$D$5:$AF$183,I$9,FALSE))="","",(VLOOKUP($E78,'DTOC Backsheet'!$D$5:$AF$183,I$9,FALSE))),"")</f>
        <v>1546</v>
      </c>
      <c r="J78" s="132">
        <f ca="1">IFERROR(IF((VLOOKUP($E78,'DTOC Backsheet'!$D$5:$AF$183,J$9,FALSE))="","",(VLOOKUP($E78,'DTOC Backsheet'!$D$5:$AF$183,J$9,FALSE))),"")</f>
        <v>1189</v>
      </c>
      <c r="K78" s="141">
        <f ca="1">IFERROR(IF((VLOOKUP($E78,'DTOC Backsheet'!$D$5:$AF$183,K$9,FALSE))="","",(VLOOKUP($E78,'DTOC Backsheet'!$D$5:$AF$183,K$9,FALSE))),"")</f>
        <v>834</v>
      </c>
      <c r="L78" s="134" t="str">
        <f ca="1">IFERROR(IF((VLOOKUP($E78,'DTOC Backsheet'!$D$5:$AF$183,L$9,FALSE))="","",(VLOOKUP($E78,'DTOC Backsheet'!$D$5:$AF$183,L$9,FALSE))),"")</f>
        <v/>
      </c>
      <c r="M78" s="131" t="str">
        <f ca="1">IFERROR(IF((VLOOKUP($E78,'DTOC Backsheet'!$D$5:$AF$183,M$9,FALSE))="","",(VLOOKUP($E78,'DTOC Backsheet'!$D$5:$AF$183,M$9,FALSE))),"")</f>
        <v/>
      </c>
      <c r="N78" s="133" t="str">
        <f ca="1">IFERROR(IF((VLOOKUP($E78,'DTOC Backsheet'!$D$5:$AF$183,N$9,FALSE))="","",(VLOOKUP($E78,'DTOC Backsheet'!$D$5:$AF$183,N$9,FALSE))),"")</f>
        <v/>
      </c>
    </row>
    <row r="79" spans="1:14" ht="15" customHeight="1" x14ac:dyDescent="0.3">
      <c r="A79" s="60">
        <v>65</v>
      </c>
      <c r="B79" s="101" t="str">
        <f ca="1">IFERROR(IF((VLOOKUP($E79,'Org List'!$AJ$10:$AL$188,3,FALSE))="","",(VLOOKUP($E79,'Org List'!$AJ$10:$AL$188,3,FALSE))),"")</f>
        <v>South West England Commissioning Region</v>
      </c>
      <c r="C79" s="102" t="str">
        <f ca="1">IFERROR(IF((VLOOKUP($E79,'Org List'!$AO$10:$AQ$188,3,FALSE))="","",(VLOOKUP($E79,'Org List'!$AO$10:$AQ$188,3,FALSE))),"")</f>
        <v>South West Region</v>
      </c>
      <c r="D79" s="123" t="str">
        <f ca="1">IFERROR(IF((VLOOKUP($E79,'Org List'!$AT$10:$AV$188,3,FALSE))="","",(VLOOKUP($E79,'Org List'!$AT$10:$AV$188,3,FALSE))),"")</f>
        <v>NHS England South West (South West South)</v>
      </c>
      <c r="E79" s="101" t="str">
        <f t="shared" ca="1" si="2"/>
        <v>E10000009</v>
      </c>
      <c r="F79" s="103" t="str">
        <f ca="1">IF(E79="","",VLOOKUP(E79,'Org List'!$J$9:$K$488,2,0))</f>
        <v>Dorset</v>
      </c>
      <c r="G79" s="130">
        <f ca="1">IFERROR(IF((VLOOKUP($E79,'DTOC Backsheet'!$D$5:$AF$183,G$9,FALSE))="","",(VLOOKUP($E79,'DTOC Backsheet'!$D$5:$AF$183,G$9,FALSE))),"")</f>
        <v>5606</v>
      </c>
      <c r="H79" s="131">
        <f ca="1">IFERROR(IF((VLOOKUP($E79,'DTOC Backsheet'!$D$5:$AF$183,H$9,FALSE))="","",(VLOOKUP($E79,'DTOC Backsheet'!$D$5:$AF$183,H$9,FALSE))),"")</f>
        <v>6404</v>
      </c>
      <c r="I79" s="131">
        <f ca="1">IFERROR(IF((VLOOKUP($E79,'DTOC Backsheet'!$D$5:$AF$183,I$9,FALSE))="","",(VLOOKUP($E79,'DTOC Backsheet'!$D$5:$AF$183,I$9,FALSE))),"")</f>
        <v>5639</v>
      </c>
      <c r="J79" s="132">
        <f ca="1">IFERROR(IF((VLOOKUP($E79,'DTOC Backsheet'!$D$5:$AF$183,J$9,FALSE))="","",(VLOOKUP($E79,'DTOC Backsheet'!$D$5:$AF$183,J$9,FALSE))),"")</f>
        <v>5776</v>
      </c>
      <c r="K79" s="141">
        <f ca="1">IFERROR(IF((VLOOKUP($E79,'DTOC Backsheet'!$D$5:$AF$183,K$9,FALSE))="","",(VLOOKUP($E79,'DTOC Backsheet'!$D$5:$AF$183,K$9,FALSE))),"")</f>
        <v>4509</v>
      </c>
      <c r="L79" s="134" t="str">
        <f ca="1">IFERROR(IF((VLOOKUP($E79,'DTOC Backsheet'!$D$5:$AF$183,L$9,FALSE))="","",(VLOOKUP($E79,'DTOC Backsheet'!$D$5:$AF$183,L$9,FALSE))),"")</f>
        <v/>
      </c>
      <c r="M79" s="131" t="str">
        <f ca="1">IFERROR(IF((VLOOKUP($E79,'DTOC Backsheet'!$D$5:$AF$183,M$9,FALSE))="","",(VLOOKUP($E79,'DTOC Backsheet'!$D$5:$AF$183,M$9,FALSE))),"")</f>
        <v/>
      </c>
      <c r="N79" s="133" t="str">
        <f ca="1">IFERROR(IF((VLOOKUP($E79,'DTOC Backsheet'!$D$5:$AF$183,N$9,FALSE))="","",(VLOOKUP($E79,'DTOC Backsheet'!$D$5:$AF$183,N$9,FALSE))),"")</f>
        <v/>
      </c>
    </row>
    <row r="80" spans="1:14" ht="15" customHeight="1" x14ac:dyDescent="0.3">
      <c r="A80" s="60">
        <v>66</v>
      </c>
      <c r="B80" s="101" t="str">
        <f ca="1">IFERROR(IF((VLOOKUP($E80,'Org List'!$AJ$10:$AL$188,3,FALSE))="","",(VLOOKUP($E80,'Org List'!$AJ$10:$AL$188,3,FALSE))),"")</f>
        <v>Midlands and East of England Commissioning Region</v>
      </c>
      <c r="C80" s="102" t="str">
        <f ca="1">IFERROR(IF((VLOOKUP($E80,'Org List'!$AO$10:$AQ$188,3,FALSE))="","",(VLOOKUP($E80,'Org List'!$AO$10:$AQ$188,3,FALSE))),"")</f>
        <v>West Midlands Region</v>
      </c>
      <c r="D80" s="123" t="str">
        <f ca="1">IFERROR(IF((VLOOKUP($E80,'Org List'!$AT$10:$AV$188,3,FALSE))="","",(VLOOKUP($E80,'Org List'!$AT$10:$AV$188,3,FALSE))),"")</f>
        <v>NHS England Midlands And East (West Midlands)</v>
      </c>
      <c r="E80" s="101" t="str">
        <f t="shared" ca="1" si="2"/>
        <v>E08000027</v>
      </c>
      <c r="F80" s="103" t="str">
        <f ca="1">IF(E80="","",VLOOKUP(E80,'Org List'!$J$9:$K$488,2,0))</f>
        <v>Dudley</v>
      </c>
      <c r="G80" s="130">
        <f ca="1">IFERROR(IF((VLOOKUP($E80,'DTOC Backsheet'!$D$5:$AF$183,G$9,FALSE))="","",(VLOOKUP($E80,'DTOC Backsheet'!$D$5:$AF$183,G$9,FALSE))),"")</f>
        <v>2616</v>
      </c>
      <c r="H80" s="131">
        <f ca="1">IFERROR(IF((VLOOKUP($E80,'DTOC Backsheet'!$D$5:$AF$183,H$9,FALSE))="","",(VLOOKUP($E80,'DTOC Backsheet'!$D$5:$AF$183,H$9,FALSE))),"")</f>
        <v>3576</v>
      </c>
      <c r="I80" s="131">
        <f ca="1">IFERROR(IF((VLOOKUP($E80,'DTOC Backsheet'!$D$5:$AF$183,I$9,FALSE))="","",(VLOOKUP($E80,'DTOC Backsheet'!$D$5:$AF$183,I$9,FALSE))),"")</f>
        <v>2682</v>
      </c>
      <c r="J80" s="132">
        <f ca="1">IFERROR(IF((VLOOKUP($E80,'DTOC Backsheet'!$D$5:$AF$183,J$9,FALSE))="","",(VLOOKUP($E80,'DTOC Backsheet'!$D$5:$AF$183,J$9,FALSE))),"")</f>
        <v>2185</v>
      </c>
      <c r="K80" s="141">
        <f ca="1">IFERROR(IF((VLOOKUP($E80,'DTOC Backsheet'!$D$5:$AF$183,K$9,FALSE))="","",(VLOOKUP($E80,'DTOC Backsheet'!$D$5:$AF$183,K$9,FALSE))),"")</f>
        <v>2036</v>
      </c>
      <c r="L80" s="134" t="str">
        <f ca="1">IFERROR(IF((VLOOKUP($E80,'DTOC Backsheet'!$D$5:$AF$183,L$9,FALSE))="","",(VLOOKUP($E80,'DTOC Backsheet'!$D$5:$AF$183,L$9,FALSE))),"")</f>
        <v/>
      </c>
      <c r="M80" s="131" t="str">
        <f ca="1">IFERROR(IF((VLOOKUP($E80,'DTOC Backsheet'!$D$5:$AF$183,M$9,FALSE))="","",(VLOOKUP($E80,'DTOC Backsheet'!$D$5:$AF$183,M$9,FALSE))),"")</f>
        <v/>
      </c>
      <c r="N80" s="133" t="str">
        <f ca="1">IFERROR(IF((VLOOKUP($E80,'DTOC Backsheet'!$D$5:$AF$183,N$9,FALSE))="","",(VLOOKUP($E80,'DTOC Backsheet'!$D$5:$AF$183,N$9,FALSE))),"")</f>
        <v/>
      </c>
    </row>
    <row r="81" spans="1:14" ht="15" customHeight="1" x14ac:dyDescent="0.3">
      <c r="A81" s="60">
        <v>67</v>
      </c>
      <c r="B81" s="101" t="str">
        <f ca="1">IFERROR(IF((VLOOKUP($E81,'Org List'!$AJ$10:$AL$188,3,FALSE))="","",(VLOOKUP($E81,'Org List'!$AJ$10:$AL$188,3,FALSE))),"")</f>
        <v>London Commissioning Region</v>
      </c>
      <c r="C81" s="102" t="str">
        <f ca="1">IFERROR(IF((VLOOKUP($E81,'Org List'!$AO$10:$AQ$188,3,FALSE))="","",(VLOOKUP($E81,'Org List'!$AO$10:$AQ$188,3,FALSE))),"")</f>
        <v>London Region</v>
      </c>
      <c r="D81" s="123" t="str">
        <f ca="1">IFERROR(IF((VLOOKUP($E81,'Org List'!$AT$10:$AV$188,3,FALSE))="","",(VLOOKUP($E81,'Org List'!$AT$10:$AV$188,3,FALSE))),"")</f>
        <v>NHS England London</v>
      </c>
      <c r="E81" s="101" t="str">
        <f t="shared" ca="1" si="2"/>
        <v>E09000009</v>
      </c>
      <c r="F81" s="103" t="str">
        <f ca="1">IF(E81="","",VLOOKUP(E81,'Org List'!$J$9:$K$488,2,0))</f>
        <v>Ealing</v>
      </c>
      <c r="G81" s="130">
        <f ca="1">IFERROR(IF((VLOOKUP($E81,'DTOC Backsheet'!$D$5:$AF$183,G$9,FALSE))="","",(VLOOKUP($E81,'DTOC Backsheet'!$D$5:$AF$183,G$9,FALSE))),"")</f>
        <v>3567</v>
      </c>
      <c r="H81" s="131">
        <f ca="1">IFERROR(IF((VLOOKUP($E81,'DTOC Backsheet'!$D$5:$AF$183,H$9,FALSE))="","",(VLOOKUP($E81,'DTOC Backsheet'!$D$5:$AF$183,H$9,FALSE))),"")</f>
        <v>4104</v>
      </c>
      <c r="I81" s="131">
        <f ca="1">IFERROR(IF((VLOOKUP($E81,'DTOC Backsheet'!$D$5:$AF$183,I$9,FALSE))="","",(VLOOKUP($E81,'DTOC Backsheet'!$D$5:$AF$183,I$9,FALSE))),"")</f>
        <v>2878</v>
      </c>
      <c r="J81" s="132">
        <f ca="1">IFERROR(IF((VLOOKUP($E81,'DTOC Backsheet'!$D$5:$AF$183,J$9,FALSE))="","",(VLOOKUP($E81,'DTOC Backsheet'!$D$5:$AF$183,J$9,FALSE))),"")</f>
        <v>1683</v>
      </c>
      <c r="K81" s="141">
        <f ca="1">IFERROR(IF((VLOOKUP($E81,'DTOC Backsheet'!$D$5:$AF$183,K$9,FALSE))="","",(VLOOKUP($E81,'DTOC Backsheet'!$D$5:$AF$183,K$9,FALSE))),"")</f>
        <v>1993</v>
      </c>
      <c r="L81" s="134" t="str">
        <f ca="1">IFERROR(IF((VLOOKUP($E81,'DTOC Backsheet'!$D$5:$AF$183,L$9,FALSE))="","",(VLOOKUP($E81,'DTOC Backsheet'!$D$5:$AF$183,L$9,FALSE))),"")</f>
        <v/>
      </c>
      <c r="M81" s="131" t="str">
        <f ca="1">IFERROR(IF((VLOOKUP($E81,'DTOC Backsheet'!$D$5:$AF$183,M$9,FALSE))="","",(VLOOKUP($E81,'DTOC Backsheet'!$D$5:$AF$183,M$9,FALSE))),"")</f>
        <v/>
      </c>
      <c r="N81" s="133" t="str">
        <f ca="1">IFERROR(IF((VLOOKUP($E81,'DTOC Backsheet'!$D$5:$AF$183,N$9,FALSE))="","",(VLOOKUP($E81,'DTOC Backsheet'!$D$5:$AF$183,N$9,FALSE))),"")</f>
        <v/>
      </c>
    </row>
    <row r="82" spans="1:14" ht="15" customHeight="1" x14ac:dyDescent="0.3">
      <c r="A82" s="60">
        <v>68</v>
      </c>
      <c r="B82" s="101" t="str">
        <f ca="1">IFERROR(IF((VLOOKUP($E82,'Org List'!$AJ$10:$AL$188,3,FALSE))="","",(VLOOKUP($E82,'Org List'!$AJ$10:$AL$188,3,FALSE))),"")</f>
        <v>North of England Commissioning Region</v>
      </c>
      <c r="C82" s="102" t="str">
        <f ca="1">IFERROR(IF((VLOOKUP($E82,'Org List'!$AO$10:$AQ$188,3,FALSE))="","",(VLOOKUP($E82,'Org List'!$AO$10:$AQ$188,3,FALSE))),"")</f>
        <v>Yorkshire and The Humber Region</v>
      </c>
      <c r="D82" s="123" t="str">
        <f ca="1">IFERROR(IF((VLOOKUP($E82,'Org List'!$AT$10:$AV$188,3,FALSE))="","",(VLOOKUP($E82,'Org List'!$AT$10:$AV$188,3,FALSE))),"")</f>
        <v>NHS England North (Yorkshire And Humber)</v>
      </c>
      <c r="E82" s="101" t="str">
        <f t="shared" ca="1" si="2"/>
        <v>E06000011</v>
      </c>
      <c r="F82" s="103" t="str">
        <f ca="1">IF(E82="","",VLOOKUP(E82,'Org List'!$J$9:$K$488,2,0))</f>
        <v>East Riding of Yorkshire</v>
      </c>
      <c r="G82" s="130">
        <f ca="1">IFERROR(IF((VLOOKUP($E82,'DTOC Backsheet'!$D$5:$AF$183,G$9,FALSE))="","",(VLOOKUP($E82,'DTOC Backsheet'!$D$5:$AF$183,G$9,FALSE))),"")</f>
        <v>3017</v>
      </c>
      <c r="H82" s="131">
        <f ca="1">IFERROR(IF((VLOOKUP($E82,'DTOC Backsheet'!$D$5:$AF$183,H$9,FALSE))="","",(VLOOKUP($E82,'DTOC Backsheet'!$D$5:$AF$183,H$9,FALSE))),"")</f>
        <v>2427</v>
      </c>
      <c r="I82" s="131">
        <f ca="1">IFERROR(IF((VLOOKUP($E82,'DTOC Backsheet'!$D$5:$AF$183,I$9,FALSE))="","",(VLOOKUP($E82,'DTOC Backsheet'!$D$5:$AF$183,I$9,FALSE))),"")</f>
        <v>2139</v>
      </c>
      <c r="J82" s="132">
        <f ca="1">IFERROR(IF((VLOOKUP($E82,'DTOC Backsheet'!$D$5:$AF$183,J$9,FALSE))="","",(VLOOKUP($E82,'DTOC Backsheet'!$D$5:$AF$183,J$9,FALSE))),"")</f>
        <v>1974</v>
      </c>
      <c r="K82" s="141">
        <f ca="1">IFERROR(IF((VLOOKUP($E82,'DTOC Backsheet'!$D$5:$AF$183,K$9,FALSE))="","",(VLOOKUP($E82,'DTOC Backsheet'!$D$5:$AF$183,K$9,FALSE))),"")</f>
        <v>1977</v>
      </c>
      <c r="L82" s="134" t="str">
        <f ca="1">IFERROR(IF((VLOOKUP($E82,'DTOC Backsheet'!$D$5:$AF$183,L$9,FALSE))="","",(VLOOKUP($E82,'DTOC Backsheet'!$D$5:$AF$183,L$9,FALSE))),"")</f>
        <v/>
      </c>
      <c r="M82" s="131" t="str">
        <f ca="1">IFERROR(IF((VLOOKUP($E82,'DTOC Backsheet'!$D$5:$AF$183,M$9,FALSE))="","",(VLOOKUP($E82,'DTOC Backsheet'!$D$5:$AF$183,M$9,FALSE))),"")</f>
        <v/>
      </c>
      <c r="N82" s="133" t="str">
        <f ca="1">IFERROR(IF((VLOOKUP($E82,'DTOC Backsheet'!$D$5:$AF$183,N$9,FALSE))="","",(VLOOKUP($E82,'DTOC Backsheet'!$D$5:$AF$183,N$9,FALSE))),"")</f>
        <v/>
      </c>
    </row>
    <row r="83" spans="1:14" ht="15" customHeight="1" x14ac:dyDescent="0.3">
      <c r="A83" s="60">
        <v>69</v>
      </c>
      <c r="B83" s="101" t="str">
        <f ca="1">IFERROR(IF((VLOOKUP($E83,'Org List'!$AJ$10:$AL$188,3,FALSE))="","",(VLOOKUP($E83,'Org List'!$AJ$10:$AL$188,3,FALSE))),"")</f>
        <v>South East England Commissioning Region</v>
      </c>
      <c r="C83" s="102" t="str">
        <f ca="1">IFERROR(IF((VLOOKUP($E83,'Org List'!$AO$10:$AQ$188,3,FALSE))="","",(VLOOKUP($E83,'Org List'!$AO$10:$AQ$188,3,FALSE))),"")</f>
        <v>South East Region</v>
      </c>
      <c r="D83" s="123" t="str">
        <f ca="1">IFERROR(IF((VLOOKUP($E83,'Org List'!$AT$10:$AV$188,3,FALSE))="","",(VLOOKUP($E83,'Org List'!$AT$10:$AV$188,3,FALSE))),"")</f>
        <v>NHS England South East (Kent, Surrey and Sussex)</v>
      </c>
      <c r="E83" s="101" t="str">
        <f t="shared" ca="1" si="2"/>
        <v>E10000011</v>
      </c>
      <c r="F83" s="103" t="str">
        <f ca="1">IF(E83="","",VLOOKUP(E83,'Org List'!$J$9:$K$488,2,0))</f>
        <v>East Sussex</v>
      </c>
      <c r="G83" s="130">
        <f ca="1">IFERROR(IF((VLOOKUP($E83,'DTOC Backsheet'!$D$5:$AF$183,G$9,FALSE))="","",(VLOOKUP($E83,'DTOC Backsheet'!$D$5:$AF$183,G$9,FALSE))),"")</f>
        <v>8582</v>
      </c>
      <c r="H83" s="131">
        <f ca="1">IFERROR(IF((VLOOKUP($E83,'DTOC Backsheet'!$D$5:$AF$183,H$9,FALSE))="","",(VLOOKUP($E83,'DTOC Backsheet'!$D$5:$AF$183,H$9,FALSE))),"")</f>
        <v>7589</v>
      </c>
      <c r="I83" s="131">
        <f ca="1">IFERROR(IF((VLOOKUP($E83,'DTOC Backsheet'!$D$5:$AF$183,I$9,FALSE))="","",(VLOOKUP($E83,'DTOC Backsheet'!$D$5:$AF$183,I$9,FALSE))),"")</f>
        <v>5085</v>
      </c>
      <c r="J83" s="132">
        <f ca="1">IFERROR(IF((VLOOKUP($E83,'DTOC Backsheet'!$D$5:$AF$183,J$9,FALSE))="","",(VLOOKUP($E83,'DTOC Backsheet'!$D$5:$AF$183,J$9,FALSE))),"")</f>
        <v>4428</v>
      </c>
      <c r="K83" s="141">
        <f ca="1">IFERROR(IF((VLOOKUP($E83,'DTOC Backsheet'!$D$5:$AF$183,K$9,FALSE))="","",(VLOOKUP($E83,'DTOC Backsheet'!$D$5:$AF$183,K$9,FALSE))),"")</f>
        <v>3897</v>
      </c>
      <c r="L83" s="134" t="str">
        <f ca="1">IFERROR(IF((VLOOKUP($E83,'DTOC Backsheet'!$D$5:$AF$183,L$9,FALSE))="","",(VLOOKUP($E83,'DTOC Backsheet'!$D$5:$AF$183,L$9,FALSE))),"")</f>
        <v/>
      </c>
      <c r="M83" s="131" t="str">
        <f ca="1">IFERROR(IF((VLOOKUP($E83,'DTOC Backsheet'!$D$5:$AF$183,M$9,FALSE))="","",(VLOOKUP($E83,'DTOC Backsheet'!$D$5:$AF$183,M$9,FALSE))),"")</f>
        <v/>
      </c>
      <c r="N83" s="133" t="str">
        <f ca="1">IFERROR(IF((VLOOKUP($E83,'DTOC Backsheet'!$D$5:$AF$183,N$9,FALSE))="","",(VLOOKUP($E83,'DTOC Backsheet'!$D$5:$AF$183,N$9,FALSE))),"")</f>
        <v/>
      </c>
    </row>
    <row r="84" spans="1:14" ht="15" customHeight="1" x14ac:dyDescent="0.3">
      <c r="A84" s="60">
        <v>70</v>
      </c>
      <c r="B84" s="101" t="str">
        <f ca="1">IFERROR(IF((VLOOKUP($E84,'Org List'!$AJ$10:$AL$188,3,FALSE))="","",(VLOOKUP($E84,'Org List'!$AJ$10:$AL$188,3,FALSE))),"")</f>
        <v>London Commissioning Region</v>
      </c>
      <c r="C84" s="102" t="str">
        <f ca="1">IFERROR(IF((VLOOKUP($E84,'Org List'!$AO$10:$AQ$188,3,FALSE))="","",(VLOOKUP($E84,'Org List'!$AO$10:$AQ$188,3,FALSE))),"")</f>
        <v>London Region</v>
      </c>
      <c r="D84" s="123" t="str">
        <f ca="1">IFERROR(IF((VLOOKUP($E84,'Org List'!$AT$10:$AV$188,3,FALSE))="","",(VLOOKUP($E84,'Org List'!$AT$10:$AV$188,3,FALSE))),"")</f>
        <v>NHS England London</v>
      </c>
      <c r="E84" s="101" t="str">
        <f t="shared" ca="1" si="2"/>
        <v>E09000010</v>
      </c>
      <c r="F84" s="103" t="str">
        <f ca="1">IF(E84="","",VLOOKUP(E84,'Org List'!$J$9:$K$488,2,0))</f>
        <v>Enfield</v>
      </c>
      <c r="G84" s="130">
        <f ca="1">IFERROR(IF((VLOOKUP($E84,'DTOC Backsheet'!$D$5:$AF$183,G$9,FALSE))="","",(VLOOKUP($E84,'DTOC Backsheet'!$D$5:$AF$183,G$9,FALSE))),"")</f>
        <v>1562</v>
      </c>
      <c r="H84" s="131">
        <f ca="1">IFERROR(IF((VLOOKUP($E84,'DTOC Backsheet'!$D$5:$AF$183,H$9,FALSE))="","",(VLOOKUP($E84,'DTOC Backsheet'!$D$5:$AF$183,H$9,FALSE))),"")</f>
        <v>1766</v>
      </c>
      <c r="I84" s="131">
        <f ca="1">IFERROR(IF((VLOOKUP($E84,'DTOC Backsheet'!$D$5:$AF$183,I$9,FALSE))="","",(VLOOKUP($E84,'DTOC Backsheet'!$D$5:$AF$183,I$9,FALSE))),"")</f>
        <v>1404</v>
      </c>
      <c r="J84" s="132">
        <f ca="1">IFERROR(IF((VLOOKUP($E84,'DTOC Backsheet'!$D$5:$AF$183,J$9,FALSE))="","",(VLOOKUP($E84,'DTOC Backsheet'!$D$5:$AF$183,J$9,FALSE))),"")</f>
        <v>1055</v>
      </c>
      <c r="K84" s="141">
        <f ca="1">IFERROR(IF((VLOOKUP($E84,'DTOC Backsheet'!$D$5:$AF$183,K$9,FALSE))="","",(VLOOKUP($E84,'DTOC Backsheet'!$D$5:$AF$183,K$9,FALSE))),"")</f>
        <v>1317</v>
      </c>
      <c r="L84" s="134" t="str">
        <f ca="1">IFERROR(IF((VLOOKUP($E84,'DTOC Backsheet'!$D$5:$AF$183,L$9,FALSE))="","",(VLOOKUP($E84,'DTOC Backsheet'!$D$5:$AF$183,L$9,FALSE))),"")</f>
        <v/>
      </c>
      <c r="M84" s="131" t="str">
        <f ca="1">IFERROR(IF((VLOOKUP($E84,'DTOC Backsheet'!$D$5:$AF$183,M$9,FALSE))="","",(VLOOKUP($E84,'DTOC Backsheet'!$D$5:$AF$183,M$9,FALSE))),"")</f>
        <v/>
      </c>
      <c r="N84" s="133" t="str">
        <f ca="1">IFERROR(IF((VLOOKUP($E84,'DTOC Backsheet'!$D$5:$AF$183,N$9,FALSE))="","",(VLOOKUP($E84,'DTOC Backsheet'!$D$5:$AF$183,N$9,FALSE))),"")</f>
        <v/>
      </c>
    </row>
    <row r="85" spans="1:14" ht="15" customHeight="1" x14ac:dyDescent="0.3">
      <c r="A85" s="60">
        <v>71</v>
      </c>
      <c r="B85" s="101" t="str">
        <f ca="1">IFERROR(IF((VLOOKUP($E85,'Org List'!$AJ$10:$AL$188,3,FALSE))="","",(VLOOKUP($E85,'Org List'!$AJ$10:$AL$188,3,FALSE))),"")</f>
        <v>Midlands and East of England Commissioning Region</v>
      </c>
      <c r="C85" s="102" t="str">
        <f ca="1">IFERROR(IF((VLOOKUP($E85,'Org List'!$AO$10:$AQ$188,3,FALSE))="","",(VLOOKUP($E85,'Org List'!$AO$10:$AQ$188,3,FALSE))),"")</f>
        <v>East Region</v>
      </c>
      <c r="D85" s="123" t="str">
        <f ca="1">IFERROR(IF((VLOOKUP($E85,'Org List'!$AT$10:$AV$188,3,FALSE))="","",(VLOOKUP($E85,'Org List'!$AT$10:$AV$188,3,FALSE))),"")</f>
        <v>NHS England Midlands And East (East)</v>
      </c>
      <c r="E85" s="101" t="str">
        <f t="shared" ca="1" si="2"/>
        <v>E10000012</v>
      </c>
      <c r="F85" s="103" t="str">
        <f ca="1">IF(E85="","",VLOOKUP(E85,'Org List'!$J$9:$K$488,2,0))</f>
        <v>Essex</v>
      </c>
      <c r="G85" s="130">
        <f ca="1">IFERROR(IF((VLOOKUP($E85,'DTOC Backsheet'!$D$5:$AF$183,G$9,FALSE))="","",(VLOOKUP($E85,'DTOC Backsheet'!$D$5:$AF$183,G$9,FALSE))),"")</f>
        <v>10100</v>
      </c>
      <c r="H85" s="131">
        <f ca="1">IFERROR(IF((VLOOKUP($E85,'DTOC Backsheet'!$D$5:$AF$183,H$9,FALSE))="","",(VLOOKUP($E85,'DTOC Backsheet'!$D$5:$AF$183,H$9,FALSE))),"")</f>
        <v>11764</v>
      </c>
      <c r="I85" s="131">
        <f ca="1">IFERROR(IF((VLOOKUP($E85,'DTOC Backsheet'!$D$5:$AF$183,I$9,FALSE))="","",(VLOOKUP($E85,'DTOC Backsheet'!$D$5:$AF$183,I$9,FALSE))),"")</f>
        <v>10031</v>
      </c>
      <c r="J85" s="132">
        <f ca="1">IFERROR(IF((VLOOKUP($E85,'DTOC Backsheet'!$D$5:$AF$183,J$9,FALSE))="","",(VLOOKUP($E85,'DTOC Backsheet'!$D$5:$AF$183,J$9,FALSE))),"")</f>
        <v>8002</v>
      </c>
      <c r="K85" s="141">
        <f ca="1">IFERROR(IF((VLOOKUP($E85,'DTOC Backsheet'!$D$5:$AF$183,K$9,FALSE))="","",(VLOOKUP($E85,'DTOC Backsheet'!$D$5:$AF$183,K$9,FALSE))),"")</f>
        <v>9688</v>
      </c>
      <c r="L85" s="134" t="str">
        <f ca="1">IFERROR(IF((VLOOKUP($E85,'DTOC Backsheet'!$D$5:$AF$183,L$9,FALSE))="","",(VLOOKUP($E85,'DTOC Backsheet'!$D$5:$AF$183,L$9,FALSE))),"")</f>
        <v/>
      </c>
      <c r="M85" s="131" t="str">
        <f ca="1">IFERROR(IF((VLOOKUP($E85,'DTOC Backsheet'!$D$5:$AF$183,M$9,FALSE))="","",(VLOOKUP($E85,'DTOC Backsheet'!$D$5:$AF$183,M$9,FALSE))),"")</f>
        <v/>
      </c>
      <c r="N85" s="133" t="str">
        <f ca="1">IFERROR(IF((VLOOKUP($E85,'DTOC Backsheet'!$D$5:$AF$183,N$9,FALSE))="","",(VLOOKUP($E85,'DTOC Backsheet'!$D$5:$AF$183,N$9,FALSE))),"")</f>
        <v/>
      </c>
    </row>
    <row r="86" spans="1:14" ht="15" customHeight="1" x14ac:dyDescent="0.3">
      <c r="A86" s="60">
        <v>72</v>
      </c>
      <c r="B86" s="101" t="str">
        <f ca="1">IFERROR(IF((VLOOKUP($E86,'Org List'!$AJ$10:$AL$188,3,FALSE))="","",(VLOOKUP($E86,'Org List'!$AJ$10:$AL$188,3,FALSE))),"")</f>
        <v>North of England Commissioning Region</v>
      </c>
      <c r="C86" s="102" t="str">
        <f ca="1">IFERROR(IF((VLOOKUP($E86,'Org List'!$AO$10:$AQ$188,3,FALSE))="","",(VLOOKUP($E86,'Org List'!$AO$10:$AQ$188,3,FALSE))),"")</f>
        <v>North East Region</v>
      </c>
      <c r="D86" s="123" t="str">
        <f ca="1">IFERROR(IF((VLOOKUP($E86,'Org List'!$AT$10:$AV$188,3,FALSE))="","",(VLOOKUP($E86,'Org List'!$AT$10:$AV$188,3,FALSE))),"")</f>
        <v>NHS England North (Cumbria And North East)</v>
      </c>
      <c r="E86" s="101" t="str">
        <f t="shared" ca="1" si="2"/>
        <v>E08000037</v>
      </c>
      <c r="F86" s="103" t="str">
        <f ca="1">IF(E86="","",VLOOKUP(E86,'Org List'!$J$9:$K$488,2,0))</f>
        <v>Gateshead</v>
      </c>
      <c r="G86" s="130">
        <f ca="1">IFERROR(IF((VLOOKUP($E86,'DTOC Backsheet'!$D$5:$AF$183,G$9,FALSE))="","",(VLOOKUP($E86,'DTOC Backsheet'!$D$5:$AF$183,G$9,FALSE))),"")</f>
        <v>1376</v>
      </c>
      <c r="H86" s="131">
        <f ca="1">IFERROR(IF((VLOOKUP($E86,'DTOC Backsheet'!$D$5:$AF$183,H$9,FALSE))="","",(VLOOKUP($E86,'DTOC Backsheet'!$D$5:$AF$183,H$9,FALSE))),"")</f>
        <v>1079</v>
      </c>
      <c r="I86" s="131">
        <f ca="1">IFERROR(IF((VLOOKUP($E86,'DTOC Backsheet'!$D$5:$AF$183,I$9,FALSE))="","",(VLOOKUP($E86,'DTOC Backsheet'!$D$5:$AF$183,I$9,FALSE))),"")</f>
        <v>600</v>
      </c>
      <c r="J86" s="132">
        <f ca="1">IFERROR(IF((VLOOKUP($E86,'DTOC Backsheet'!$D$5:$AF$183,J$9,FALSE))="","",(VLOOKUP($E86,'DTOC Backsheet'!$D$5:$AF$183,J$9,FALSE))),"")</f>
        <v>926</v>
      </c>
      <c r="K86" s="141">
        <f ca="1">IFERROR(IF((VLOOKUP($E86,'DTOC Backsheet'!$D$5:$AF$183,K$9,FALSE))="","",(VLOOKUP($E86,'DTOC Backsheet'!$D$5:$AF$183,K$9,FALSE))),"")</f>
        <v>1028</v>
      </c>
      <c r="L86" s="134" t="str">
        <f ca="1">IFERROR(IF((VLOOKUP($E86,'DTOC Backsheet'!$D$5:$AF$183,L$9,FALSE))="","",(VLOOKUP($E86,'DTOC Backsheet'!$D$5:$AF$183,L$9,FALSE))),"")</f>
        <v/>
      </c>
      <c r="M86" s="131" t="str">
        <f ca="1">IFERROR(IF((VLOOKUP($E86,'DTOC Backsheet'!$D$5:$AF$183,M$9,FALSE))="","",(VLOOKUP($E86,'DTOC Backsheet'!$D$5:$AF$183,M$9,FALSE))),"")</f>
        <v/>
      </c>
      <c r="N86" s="133" t="str">
        <f ca="1">IFERROR(IF((VLOOKUP($E86,'DTOC Backsheet'!$D$5:$AF$183,N$9,FALSE))="","",(VLOOKUP($E86,'DTOC Backsheet'!$D$5:$AF$183,N$9,FALSE))),"")</f>
        <v/>
      </c>
    </row>
    <row r="87" spans="1:14" ht="15" customHeight="1" x14ac:dyDescent="0.3">
      <c r="A87" s="60">
        <v>73</v>
      </c>
      <c r="B87" s="101" t="str">
        <f ca="1">IFERROR(IF((VLOOKUP($E87,'Org List'!$AJ$10:$AL$188,3,FALSE))="","",(VLOOKUP($E87,'Org List'!$AJ$10:$AL$188,3,FALSE))),"")</f>
        <v>South West England Commissioning Region</v>
      </c>
      <c r="C87" s="102" t="str">
        <f ca="1">IFERROR(IF((VLOOKUP($E87,'Org List'!$AO$10:$AQ$188,3,FALSE))="","",(VLOOKUP($E87,'Org List'!$AO$10:$AQ$188,3,FALSE))),"")</f>
        <v>South West Region</v>
      </c>
      <c r="D87" s="123" t="str">
        <f ca="1">IFERROR(IF((VLOOKUP($E87,'Org List'!$AT$10:$AV$188,3,FALSE))="","",(VLOOKUP($E87,'Org List'!$AT$10:$AV$188,3,FALSE))),"")</f>
        <v>NHS England South West (South West North)</v>
      </c>
      <c r="E87" s="101" t="str">
        <f t="shared" ca="1" si="2"/>
        <v>E10000013</v>
      </c>
      <c r="F87" s="103" t="str">
        <f ca="1">IF(E87="","",VLOOKUP(E87,'Org List'!$J$9:$K$488,2,0))</f>
        <v>Gloucestershire</v>
      </c>
      <c r="G87" s="130">
        <f ca="1">IFERROR(IF((VLOOKUP($E87,'DTOC Backsheet'!$D$5:$AF$183,G$9,FALSE))="","",(VLOOKUP($E87,'DTOC Backsheet'!$D$5:$AF$183,G$9,FALSE))),"")</f>
        <v>5156</v>
      </c>
      <c r="H87" s="131">
        <f ca="1">IFERROR(IF((VLOOKUP($E87,'DTOC Backsheet'!$D$5:$AF$183,H$9,FALSE))="","",(VLOOKUP($E87,'DTOC Backsheet'!$D$5:$AF$183,H$9,FALSE))),"")</f>
        <v>5239</v>
      </c>
      <c r="I87" s="131">
        <f ca="1">IFERROR(IF((VLOOKUP($E87,'DTOC Backsheet'!$D$5:$AF$183,I$9,FALSE))="","",(VLOOKUP($E87,'DTOC Backsheet'!$D$5:$AF$183,I$9,FALSE))),"")</f>
        <v>3276</v>
      </c>
      <c r="J87" s="132">
        <f ca="1">IFERROR(IF((VLOOKUP($E87,'DTOC Backsheet'!$D$5:$AF$183,J$9,FALSE))="","",(VLOOKUP($E87,'DTOC Backsheet'!$D$5:$AF$183,J$9,FALSE))),"")</f>
        <v>2317</v>
      </c>
      <c r="K87" s="141">
        <f ca="1">IFERROR(IF((VLOOKUP($E87,'DTOC Backsheet'!$D$5:$AF$183,K$9,FALSE))="","",(VLOOKUP($E87,'DTOC Backsheet'!$D$5:$AF$183,K$9,FALSE))),"")</f>
        <v>2749</v>
      </c>
      <c r="L87" s="134" t="str">
        <f ca="1">IFERROR(IF((VLOOKUP($E87,'DTOC Backsheet'!$D$5:$AF$183,L$9,FALSE))="","",(VLOOKUP($E87,'DTOC Backsheet'!$D$5:$AF$183,L$9,FALSE))),"")</f>
        <v/>
      </c>
      <c r="M87" s="131" t="str">
        <f ca="1">IFERROR(IF((VLOOKUP($E87,'DTOC Backsheet'!$D$5:$AF$183,M$9,FALSE))="","",(VLOOKUP($E87,'DTOC Backsheet'!$D$5:$AF$183,M$9,FALSE))),"")</f>
        <v/>
      </c>
      <c r="N87" s="133" t="str">
        <f ca="1">IFERROR(IF((VLOOKUP($E87,'DTOC Backsheet'!$D$5:$AF$183,N$9,FALSE))="","",(VLOOKUP($E87,'DTOC Backsheet'!$D$5:$AF$183,N$9,FALSE))),"")</f>
        <v/>
      </c>
    </row>
    <row r="88" spans="1:14" ht="15" customHeight="1" x14ac:dyDescent="0.3">
      <c r="A88" s="60">
        <v>74</v>
      </c>
      <c r="B88" s="101" t="str">
        <f ca="1">IFERROR(IF((VLOOKUP($E88,'Org List'!$AJ$10:$AL$188,3,FALSE))="","",(VLOOKUP($E88,'Org List'!$AJ$10:$AL$188,3,FALSE))),"")</f>
        <v>London Commissioning Region</v>
      </c>
      <c r="C88" s="102" t="str">
        <f ca="1">IFERROR(IF((VLOOKUP($E88,'Org List'!$AO$10:$AQ$188,3,FALSE))="","",(VLOOKUP($E88,'Org List'!$AO$10:$AQ$188,3,FALSE))),"")</f>
        <v>London Region</v>
      </c>
      <c r="D88" s="123" t="str">
        <f ca="1">IFERROR(IF((VLOOKUP($E88,'Org List'!$AT$10:$AV$188,3,FALSE))="","",(VLOOKUP($E88,'Org List'!$AT$10:$AV$188,3,FALSE))),"")</f>
        <v>NHS England London</v>
      </c>
      <c r="E88" s="101" t="str">
        <f t="shared" ca="1" si="2"/>
        <v>E09000011</v>
      </c>
      <c r="F88" s="103" t="str">
        <f ca="1">IF(E88="","",VLOOKUP(E88,'Org List'!$J$9:$K$488,2,0))</f>
        <v>Greenwich</v>
      </c>
      <c r="G88" s="130">
        <f ca="1">IFERROR(IF((VLOOKUP($E88,'DTOC Backsheet'!$D$5:$AF$183,G$9,FALSE))="","",(VLOOKUP($E88,'DTOC Backsheet'!$D$5:$AF$183,G$9,FALSE))),"")</f>
        <v>868</v>
      </c>
      <c r="H88" s="131">
        <f ca="1">IFERROR(IF((VLOOKUP($E88,'DTOC Backsheet'!$D$5:$AF$183,H$9,FALSE))="","",(VLOOKUP($E88,'DTOC Backsheet'!$D$5:$AF$183,H$9,FALSE))),"")</f>
        <v>1563</v>
      </c>
      <c r="I88" s="131">
        <f ca="1">IFERROR(IF((VLOOKUP($E88,'DTOC Backsheet'!$D$5:$AF$183,I$9,FALSE))="","",(VLOOKUP($E88,'DTOC Backsheet'!$D$5:$AF$183,I$9,FALSE))),"")</f>
        <v>1374</v>
      </c>
      <c r="J88" s="132">
        <f ca="1">IFERROR(IF((VLOOKUP($E88,'DTOC Backsheet'!$D$5:$AF$183,J$9,FALSE))="","",(VLOOKUP($E88,'DTOC Backsheet'!$D$5:$AF$183,J$9,FALSE))),"")</f>
        <v>1122</v>
      </c>
      <c r="K88" s="141">
        <f ca="1">IFERROR(IF((VLOOKUP($E88,'DTOC Backsheet'!$D$5:$AF$183,K$9,FALSE))="","",(VLOOKUP($E88,'DTOC Backsheet'!$D$5:$AF$183,K$9,FALSE))),"")</f>
        <v>636</v>
      </c>
      <c r="L88" s="134" t="str">
        <f ca="1">IFERROR(IF((VLOOKUP($E88,'DTOC Backsheet'!$D$5:$AF$183,L$9,FALSE))="","",(VLOOKUP($E88,'DTOC Backsheet'!$D$5:$AF$183,L$9,FALSE))),"")</f>
        <v/>
      </c>
      <c r="M88" s="131" t="str">
        <f ca="1">IFERROR(IF((VLOOKUP($E88,'DTOC Backsheet'!$D$5:$AF$183,M$9,FALSE))="","",(VLOOKUP($E88,'DTOC Backsheet'!$D$5:$AF$183,M$9,FALSE))),"")</f>
        <v/>
      </c>
      <c r="N88" s="133" t="str">
        <f ca="1">IFERROR(IF((VLOOKUP($E88,'DTOC Backsheet'!$D$5:$AF$183,N$9,FALSE))="","",(VLOOKUP($E88,'DTOC Backsheet'!$D$5:$AF$183,N$9,FALSE))),"")</f>
        <v/>
      </c>
    </row>
    <row r="89" spans="1:14" ht="15" customHeight="1" x14ac:dyDescent="0.3">
      <c r="A89" s="60">
        <v>75</v>
      </c>
      <c r="B89" s="101" t="str">
        <f ca="1">IFERROR(IF((VLOOKUP($E89,'Org List'!$AJ$10:$AL$188,3,FALSE))="","",(VLOOKUP($E89,'Org List'!$AJ$10:$AL$188,3,FALSE))),"")</f>
        <v>London Commissioning Region</v>
      </c>
      <c r="C89" s="102" t="str">
        <f ca="1">IFERROR(IF((VLOOKUP($E89,'Org List'!$AO$10:$AQ$188,3,FALSE))="","",(VLOOKUP($E89,'Org List'!$AO$10:$AQ$188,3,FALSE))),"")</f>
        <v>London Region</v>
      </c>
      <c r="D89" s="123" t="str">
        <f ca="1">IFERROR(IF((VLOOKUP($E89,'Org List'!$AT$10:$AV$188,3,FALSE))="","",(VLOOKUP($E89,'Org List'!$AT$10:$AV$188,3,FALSE))),"")</f>
        <v>NHS England London</v>
      </c>
      <c r="E89" s="101" t="str">
        <f t="shared" ca="1" si="2"/>
        <v>E09000012</v>
      </c>
      <c r="F89" s="103" t="str">
        <f ca="1">IF(E89="","",VLOOKUP(E89,'Org List'!$J$9:$K$488,2,0))</f>
        <v>Hackney</v>
      </c>
      <c r="G89" s="130">
        <f ca="1">IFERROR(IF((VLOOKUP($E89,'DTOC Backsheet'!$D$5:$AF$183,G$9,FALSE))="","",(VLOOKUP($E89,'DTOC Backsheet'!$D$5:$AF$183,G$9,FALSE))),"")</f>
        <v>2558</v>
      </c>
      <c r="H89" s="131">
        <f ca="1">IFERROR(IF((VLOOKUP($E89,'DTOC Backsheet'!$D$5:$AF$183,H$9,FALSE))="","",(VLOOKUP($E89,'DTOC Backsheet'!$D$5:$AF$183,H$9,FALSE))),"")</f>
        <v>2331</v>
      </c>
      <c r="I89" s="131">
        <f ca="1">IFERROR(IF((VLOOKUP($E89,'DTOC Backsheet'!$D$5:$AF$183,I$9,FALSE))="","",(VLOOKUP($E89,'DTOC Backsheet'!$D$5:$AF$183,I$9,FALSE))),"")</f>
        <v>1743</v>
      </c>
      <c r="J89" s="132">
        <f ca="1">IFERROR(IF((VLOOKUP($E89,'DTOC Backsheet'!$D$5:$AF$183,J$9,FALSE))="","",(VLOOKUP($E89,'DTOC Backsheet'!$D$5:$AF$183,J$9,FALSE))),"")</f>
        <v>1407</v>
      </c>
      <c r="K89" s="141">
        <f ca="1">IFERROR(IF((VLOOKUP($E89,'DTOC Backsheet'!$D$5:$AF$183,K$9,FALSE))="","",(VLOOKUP($E89,'DTOC Backsheet'!$D$5:$AF$183,K$9,FALSE))),"")</f>
        <v>1244</v>
      </c>
      <c r="L89" s="134" t="str">
        <f ca="1">IFERROR(IF((VLOOKUP($E89,'DTOC Backsheet'!$D$5:$AF$183,L$9,FALSE))="","",(VLOOKUP($E89,'DTOC Backsheet'!$D$5:$AF$183,L$9,FALSE))),"")</f>
        <v/>
      </c>
      <c r="M89" s="131" t="str">
        <f ca="1">IFERROR(IF((VLOOKUP($E89,'DTOC Backsheet'!$D$5:$AF$183,M$9,FALSE))="","",(VLOOKUP($E89,'DTOC Backsheet'!$D$5:$AF$183,M$9,FALSE))),"")</f>
        <v/>
      </c>
      <c r="N89" s="133" t="str">
        <f ca="1">IFERROR(IF((VLOOKUP($E89,'DTOC Backsheet'!$D$5:$AF$183,N$9,FALSE))="","",(VLOOKUP($E89,'DTOC Backsheet'!$D$5:$AF$183,N$9,FALSE))),"")</f>
        <v/>
      </c>
    </row>
    <row r="90" spans="1:14" ht="15" customHeight="1" x14ac:dyDescent="0.3">
      <c r="A90" s="60">
        <v>76</v>
      </c>
      <c r="B90" s="101" t="str">
        <f ca="1">IFERROR(IF((VLOOKUP($E90,'Org List'!$AJ$10:$AL$188,3,FALSE))="","",(VLOOKUP($E90,'Org List'!$AJ$10:$AL$188,3,FALSE))),"")</f>
        <v>North of England Commissioning Region</v>
      </c>
      <c r="C90" s="102" t="str">
        <f ca="1">IFERROR(IF((VLOOKUP($E90,'Org List'!$AO$10:$AQ$188,3,FALSE))="","",(VLOOKUP($E90,'Org List'!$AO$10:$AQ$188,3,FALSE))),"")</f>
        <v>North West Region</v>
      </c>
      <c r="D90" s="123" t="str">
        <f ca="1">IFERROR(IF((VLOOKUP($E90,'Org List'!$AT$10:$AV$188,3,FALSE))="","",(VLOOKUP($E90,'Org List'!$AT$10:$AV$188,3,FALSE))),"")</f>
        <v>NHS England North (Cheshire And Merseyside)</v>
      </c>
      <c r="E90" s="101" t="str">
        <f t="shared" ca="1" si="2"/>
        <v>E06000006</v>
      </c>
      <c r="F90" s="103" t="str">
        <f ca="1">IF(E90="","",VLOOKUP(E90,'Org List'!$J$9:$K$488,2,0))</f>
        <v>Halton</v>
      </c>
      <c r="G90" s="130">
        <f ca="1">IFERROR(IF((VLOOKUP($E90,'DTOC Backsheet'!$D$5:$AF$183,G$9,FALSE))="","",(VLOOKUP($E90,'DTOC Backsheet'!$D$5:$AF$183,G$9,FALSE))),"")</f>
        <v>1185</v>
      </c>
      <c r="H90" s="131">
        <f ca="1">IFERROR(IF((VLOOKUP($E90,'DTOC Backsheet'!$D$5:$AF$183,H$9,FALSE))="","",(VLOOKUP($E90,'DTOC Backsheet'!$D$5:$AF$183,H$9,FALSE))),"")</f>
        <v>1429</v>
      </c>
      <c r="I90" s="131">
        <f ca="1">IFERROR(IF((VLOOKUP($E90,'DTOC Backsheet'!$D$5:$AF$183,I$9,FALSE))="","",(VLOOKUP($E90,'DTOC Backsheet'!$D$5:$AF$183,I$9,FALSE))),"")</f>
        <v>1786</v>
      </c>
      <c r="J90" s="132">
        <f ca="1">IFERROR(IF((VLOOKUP($E90,'DTOC Backsheet'!$D$5:$AF$183,J$9,FALSE))="","",(VLOOKUP($E90,'DTOC Backsheet'!$D$5:$AF$183,J$9,FALSE))),"")</f>
        <v>1425</v>
      </c>
      <c r="K90" s="141">
        <f ca="1">IFERROR(IF((VLOOKUP($E90,'DTOC Backsheet'!$D$5:$AF$183,K$9,FALSE))="","",(VLOOKUP($E90,'DTOC Backsheet'!$D$5:$AF$183,K$9,FALSE))),"")</f>
        <v>1741</v>
      </c>
      <c r="L90" s="134" t="str">
        <f ca="1">IFERROR(IF((VLOOKUP($E90,'DTOC Backsheet'!$D$5:$AF$183,L$9,FALSE))="","",(VLOOKUP($E90,'DTOC Backsheet'!$D$5:$AF$183,L$9,FALSE))),"")</f>
        <v/>
      </c>
      <c r="M90" s="131" t="str">
        <f ca="1">IFERROR(IF((VLOOKUP($E90,'DTOC Backsheet'!$D$5:$AF$183,M$9,FALSE))="","",(VLOOKUP($E90,'DTOC Backsheet'!$D$5:$AF$183,M$9,FALSE))),"")</f>
        <v/>
      </c>
      <c r="N90" s="133" t="str">
        <f ca="1">IFERROR(IF((VLOOKUP($E90,'DTOC Backsheet'!$D$5:$AF$183,N$9,FALSE))="","",(VLOOKUP($E90,'DTOC Backsheet'!$D$5:$AF$183,N$9,FALSE))),"")</f>
        <v/>
      </c>
    </row>
    <row r="91" spans="1:14" ht="15" customHeight="1" x14ac:dyDescent="0.3">
      <c r="A91" s="60">
        <v>77</v>
      </c>
      <c r="B91" s="101" t="str">
        <f ca="1">IFERROR(IF((VLOOKUP($E91,'Org List'!$AJ$10:$AL$188,3,FALSE))="","",(VLOOKUP($E91,'Org List'!$AJ$10:$AL$188,3,FALSE))),"")</f>
        <v>London Commissioning Region</v>
      </c>
      <c r="C91" s="102" t="str">
        <f ca="1">IFERROR(IF((VLOOKUP($E91,'Org List'!$AO$10:$AQ$188,3,FALSE))="","",(VLOOKUP($E91,'Org List'!$AO$10:$AQ$188,3,FALSE))),"")</f>
        <v>London Region</v>
      </c>
      <c r="D91" s="123" t="str">
        <f ca="1">IFERROR(IF((VLOOKUP($E91,'Org List'!$AT$10:$AV$188,3,FALSE))="","",(VLOOKUP($E91,'Org List'!$AT$10:$AV$188,3,FALSE))),"")</f>
        <v>NHS England London</v>
      </c>
      <c r="E91" s="101" t="str">
        <f t="shared" ca="1" si="2"/>
        <v>E09000013</v>
      </c>
      <c r="F91" s="103" t="str">
        <f ca="1">IF(E91="","",VLOOKUP(E91,'Org List'!$J$9:$K$488,2,0))</f>
        <v>Hammersmith and Fulham</v>
      </c>
      <c r="G91" s="130">
        <f ca="1">IFERROR(IF((VLOOKUP($E91,'DTOC Backsheet'!$D$5:$AF$183,G$9,FALSE))="","",(VLOOKUP($E91,'DTOC Backsheet'!$D$5:$AF$183,G$9,FALSE))),"")</f>
        <v>1868</v>
      </c>
      <c r="H91" s="131">
        <f ca="1">IFERROR(IF((VLOOKUP($E91,'DTOC Backsheet'!$D$5:$AF$183,H$9,FALSE))="","",(VLOOKUP($E91,'DTOC Backsheet'!$D$5:$AF$183,H$9,FALSE))),"")</f>
        <v>1146</v>
      </c>
      <c r="I91" s="131">
        <f ca="1">IFERROR(IF((VLOOKUP($E91,'DTOC Backsheet'!$D$5:$AF$183,I$9,FALSE))="","",(VLOOKUP($E91,'DTOC Backsheet'!$D$5:$AF$183,I$9,FALSE))),"")</f>
        <v>698</v>
      </c>
      <c r="J91" s="132">
        <f ca="1">IFERROR(IF((VLOOKUP($E91,'DTOC Backsheet'!$D$5:$AF$183,J$9,FALSE))="","",(VLOOKUP($E91,'DTOC Backsheet'!$D$5:$AF$183,J$9,FALSE))),"")</f>
        <v>756</v>
      </c>
      <c r="K91" s="141">
        <f ca="1">IFERROR(IF((VLOOKUP($E91,'DTOC Backsheet'!$D$5:$AF$183,K$9,FALSE))="","",(VLOOKUP($E91,'DTOC Backsheet'!$D$5:$AF$183,K$9,FALSE))),"")</f>
        <v>1307</v>
      </c>
      <c r="L91" s="134" t="str">
        <f ca="1">IFERROR(IF((VLOOKUP($E91,'DTOC Backsheet'!$D$5:$AF$183,L$9,FALSE))="","",(VLOOKUP($E91,'DTOC Backsheet'!$D$5:$AF$183,L$9,FALSE))),"")</f>
        <v/>
      </c>
      <c r="M91" s="131" t="str">
        <f ca="1">IFERROR(IF((VLOOKUP($E91,'DTOC Backsheet'!$D$5:$AF$183,M$9,FALSE))="","",(VLOOKUP($E91,'DTOC Backsheet'!$D$5:$AF$183,M$9,FALSE))),"")</f>
        <v/>
      </c>
      <c r="N91" s="133" t="str">
        <f ca="1">IFERROR(IF((VLOOKUP($E91,'DTOC Backsheet'!$D$5:$AF$183,N$9,FALSE))="","",(VLOOKUP($E91,'DTOC Backsheet'!$D$5:$AF$183,N$9,FALSE))),"")</f>
        <v/>
      </c>
    </row>
    <row r="92" spans="1:14" ht="15" customHeight="1" x14ac:dyDescent="0.3">
      <c r="A92" s="60">
        <v>78</v>
      </c>
      <c r="B92" s="101" t="str">
        <f ca="1">IFERROR(IF((VLOOKUP($E92,'Org List'!$AJ$10:$AL$188,3,FALSE))="","",(VLOOKUP($E92,'Org List'!$AJ$10:$AL$188,3,FALSE))),"")</f>
        <v>South East England Commissioning Region</v>
      </c>
      <c r="C92" s="102" t="str">
        <f ca="1">IFERROR(IF((VLOOKUP($E92,'Org List'!$AO$10:$AQ$188,3,FALSE))="","",(VLOOKUP($E92,'Org List'!$AO$10:$AQ$188,3,FALSE))),"")</f>
        <v>South East Region</v>
      </c>
      <c r="D92" s="123" t="str">
        <f ca="1">IFERROR(IF((VLOOKUP($E92,'Org List'!$AT$10:$AV$188,3,FALSE))="","",(VLOOKUP($E92,'Org List'!$AT$10:$AV$188,3,FALSE))),"")</f>
        <v>NHS England South East (Hampshire, Isle of Wight and Thames Valley)</v>
      </c>
      <c r="E92" s="101" t="str">
        <f t="shared" ca="1" si="2"/>
        <v>E10000014</v>
      </c>
      <c r="F92" s="103" t="str">
        <f ca="1">IF(E92="","",VLOOKUP(E92,'Org List'!$J$9:$K$488,2,0))</f>
        <v>Hampshire</v>
      </c>
      <c r="G92" s="130">
        <f ca="1">IFERROR(IF((VLOOKUP($E92,'DTOC Backsheet'!$D$5:$AF$183,G$9,FALSE))="","",(VLOOKUP($E92,'DTOC Backsheet'!$D$5:$AF$183,G$9,FALSE))),"")</f>
        <v>25042</v>
      </c>
      <c r="H92" s="131">
        <f ca="1">IFERROR(IF((VLOOKUP($E92,'DTOC Backsheet'!$D$5:$AF$183,H$9,FALSE))="","",(VLOOKUP($E92,'DTOC Backsheet'!$D$5:$AF$183,H$9,FALSE))),"")</f>
        <v>26733</v>
      </c>
      <c r="I92" s="131">
        <f ca="1">IFERROR(IF((VLOOKUP($E92,'DTOC Backsheet'!$D$5:$AF$183,I$9,FALSE))="","",(VLOOKUP($E92,'DTOC Backsheet'!$D$5:$AF$183,I$9,FALSE))),"")</f>
        <v>25501</v>
      </c>
      <c r="J92" s="132">
        <f ca="1">IFERROR(IF((VLOOKUP($E92,'DTOC Backsheet'!$D$5:$AF$183,J$9,FALSE))="","",(VLOOKUP($E92,'DTOC Backsheet'!$D$5:$AF$183,J$9,FALSE))),"")</f>
        <v>22333</v>
      </c>
      <c r="K92" s="141">
        <f ca="1">IFERROR(IF((VLOOKUP($E92,'DTOC Backsheet'!$D$5:$AF$183,K$9,FALSE))="","",(VLOOKUP($E92,'DTOC Backsheet'!$D$5:$AF$183,K$9,FALSE))),"")</f>
        <v>21959</v>
      </c>
      <c r="L92" s="134" t="str">
        <f ca="1">IFERROR(IF((VLOOKUP($E92,'DTOC Backsheet'!$D$5:$AF$183,L$9,FALSE))="","",(VLOOKUP($E92,'DTOC Backsheet'!$D$5:$AF$183,L$9,FALSE))),"")</f>
        <v/>
      </c>
      <c r="M92" s="131" t="str">
        <f ca="1">IFERROR(IF((VLOOKUP($E92,'DTOC Backsheet'!$D$5:$AF$183,M$9,FALSE))="","",(VLOOKUP($E92,'DTOC Backsheet'!$D$5:$AF$183,M$9,FALSE))),"")</f>
        <v/>
      </c>
      <c r="N92" s="133" t="str">
        <f ca="1">IFERROR(IF((VLOOKUP($E92,'DTOC Backsheet'!$D$5:$AF$183,N$9,FALSE))="","",(VLOOKUP($E92,'DTOC Backsheet'!$D$5:$AF$183,N$9,FALSE))),"")</f>
        <v/>
      </c>
    </row>
    <row r="93" spans="1:14" ht="15" customHeight="1" x14ac:dyDescent="0.3">
      <c r="A93" s="60">
        <v>79</v>
      </c>
      <c r="B93" s="101" t="str">
        <f ca="1">IFERROR(IF((VLOOKUP($E93,'Org List'!$AJ$10:$AL$188,3,FALSE))="","",(VLOOKUP($E93,'Org List'!$AJ$10:$AL$188,3,FALSE))),"")</f>
        <v>London Commissioning Region</v>
      </c>
      <c r="C93" s="102" t="str">
        <f ca="1">IFERROR(IF((VLOOKUP($E93,'Org List'!$AO$10:$AQ$188,3,FALSE))="","",(VLOOKUP($E93,'Org List'!$AO$10:$AQ$188,3,FALSE))),"")</f>
        <v>London Region</v>
      </c>
      <c r="D93" s="123" t="str">
        <f ca="1">IFERROR(IF((VLOOKUP($E93,'Org List'!$AT$10:$AV$188,3,FALSE))="","",(VLOOKUP($E93,'Org List'!$AT$10:$AV$188,3,FALSE))),"")</f>
        <v>NHS England London</v>
      </c>
      <c r="E93" s="101" t="str">
        <f t="shared" ca="1" si="2"/>
        <v>E09000014</v>
      </c>
      <c r="F93" s="103" t="str">
        <f ca="1">IF(E93="","",VLOOKUP(E93,'Org List'!$J$9:$K$488,2,0))</f>
        <v>Haringey</v>
      </c>
      <c r="G93" s="130">
        <f ca="1">IFERROR(IF((VLOOKUP($E93,'DTOC Backsheet'!$D$5:$AF$183,G$9,FALSE))="","",(VLOOKUP($E93,'DTOC Backsheet'!$D$5:$AF$183,G$9,FALSE))),"")</f>
        <v>2386</v>
      </c>
      <c r="H93" s="131">
        <f ca="1">IFERROR(IF((VLOOKUP($E93,'DTOC Backsheet'!$D$5:$AF$183,H$9,FALSE))="","",(VLOOKUP($E93,'DTOC Backsheet'!$D$5:$AF$183,H$9,FALSE))),"")</f>
        <v>1449</v>
      </c>
      <c r="I93" s="131">
        <f ca="1">IFERROR(IF((VLOOKUP($E93,'DTOC Backsheet'!$D$5:$AF$183,I$9,FALSE))="","",(VLOOKUP($E93,'DTOC Backsheet'!$D$5:$AF$183,I$9,FALSE))),"")</f>
        <v>1989</v>
      </c>
      <c r="J93" s="132">
        <f ca="1">IFERROR(IF((VLOOKUP($E93,'DTOC Backsheet'!$D$5:$AF$183,J$9,FALSE))="","",(VLOOKUP($E93,'DTOC Backsheet'!$D$5:$AF$183,J$9,FALSE))),"")</f>
        <v>1538</v>
      </c>
      <c r="K93" s="141">
        <f ca="1">IFERROR(IF((VLOOKUP($E93,'DTOC Backsheet'!$D$5:$AF$183,K$9,FALSE))="","",(VLOOKUP($E93,'DTOC Backsheet'!$D$5:$AF$183,K$9,FALSE))),"")</f>
        <v>1511</v>
      </c>
      <c r="L93" s="134" t="str">
        <f ca="1">IFERROR(IF((VLOOKUP($E93,'DTOC Backsheet'!$D$5:$AF$183,L$9,FALSE))="","",(VLOOKUP($E93,'DTOC Backsheet'!$D$5:$AF$183,L$9,FALSE))),"")</f>
        <v/>
      </c>
      <c r="M93" s="131" t="str">
        <f ca="1">IFERROR(IF((VLOOKUP($E93,'DTOC Backsheet'!$D$5:$AF$183,M$9,FALSE))="","",(VLOOKUP($E93,'DTOC Backsheet'!$D$5:$AF$183,M$9,FALSE))),"")</f>
        <v/>
      </c>
      <c r="N93" s="133" t="str">
        <f ca="1">IFERROR(IF((VLOOKUP($E93,'DTOC Backsheet'!$D$5:$AF$183,N$9,FALSE))="","",(VLOOKUP($E93,'DTOC Backsheet'!$D$5:$AF$183,N$9,FALSE))),"")</f>
        <v/>
      </c>
    </row>
    <row r="94" spans="1:14" ht="15" customHeight="1" x14ac:dyDescent="0.3">
      <c r="A94" s="60">
        <v>80</v>
      </c>
      <c r="B94" s="101" t="str">
        <f ca="1">IFERROR(IF((VLOOKUP($E94,'Org List'!$AJ$10:$AL$188,3,FALSE))="","",(VLOOKUP($E94,'Org List'!$AJ$10:$AL$188,3,FALSE))),"")</f>
        <v>London Commissioning Region</v>
      </c>
      <c r="C94" s="102" t="str">
        <f ca="1">IFERROR(IF((VLOOKUP($E94,'Org List'!$AO$10:$AQ$188,3,FALSE))="","",(VLOOKUP($E94,'Org List'!$AO$10:$AQ$188,3,FALSE))),"")</f>
        <v>London Region</v>
      </c>
      <c r="D94" s="123" t="str">
        <f ca="1">IFERROR(IF((VLOOKUP($E94,'Org List'!$AT$10:$AV$188,3,FALSE))="","",(VLOOKUP($E94,'Org List'!$AT$10:$AV$188,3,FALSE))),"")</f>
        <v>NHS England London</v>
      </c>
      <c r="E94" s="101" t="str">
        <f t="shared" ca="1" si="2"/>
        <v>E09000015</v>
      </c>
      <c r="F94" s="103" t="str">
        <f ca="1">IF(E94="","",VLOOKUP(E94,'Org List'!$J$9:$K$488,2,0))</f>
        <v>Harrow</v>
      </c>
      <c r="G94" s="130">
        <f ca="1">IFERROR(IF((VLOOKUP($E94,'DTOC Backsheet'!$D$5:$AF$183,G$9,FALSE))="","",(VLOOKUP($E94,'DTOC Backsheet'!$D$5:$AF$183,G$9,FALSE))),"")</f>
        <v>1187</v>
      </c>
      <c r="H94" s="131">
        <f ca="1">IFERROR(IF((VLOOKUP($E94,'DTOC Backsheet'!$D$5:$AF$183,H$9,FALSE))="","",(VLOOKUP($E94,'DTOC Backsheet'!$D$5:$AF$183,H$9,FALSE))),"")</f>
        <v>1753</v>
      </c>
      <c r="I94" s="131">
        <f ca="1">IFERROR(IF((VLOOKUP($E94,'DTOC Backsheet'!$D$5:$AF$183,I$9,FALSE))="","",(VLOOKUP($E94,'DTOC Backsheet'!$D$5:$AF$183,I$9,FALSE))),"")</f>
        <v>1347</v>
      </c>
      <c r="J94" s="132">
        <f ca="1">IFERROR(IF((VLOOKUP($E94,'DTOC Backsheet'!$D$5:$AF$183,J$9,FALSE))="","",(VLOOKUP($E94,'DTOC Backsheet'!$D$5:$AF$183,J$9,FALSE))),"")</f>
        <v>1353</v>
      </c>
      <c r="K94" s="141">
        <f ca="1">IFERROR(IF((VLOOKUP($E94,'DTOC Backsheet'!$D$5:$AF$183,K$9,FALSE))="","",(VLOOKUP($E94,'DTOC Backsheet'!$D$5:$AF$183,K$9,FALSE))),"")</f>
        <v>1520</v>
      </c>
      <c r="L94" s="134" t="str">
        <f ca="1">IFERROR(IF((VLOOKUP($E94,'DTOC Backsheet'!$D$5:$AF$183,L$9,FALSE))="","",(VLOOKUP($E94,'DTOC Backsheet'!$D$5:$AF$183,L$9,FALSE))),"")</f>
        <v/>
      </c>
      <c r="M94" s="131" t="str">
        <f ca="1">IFERROR(IF((VLOOKUP($E94,'DTOC Backsheet'!$D$5:$AF$183,M$9,FALSE))="","",(VLOOKUP($E94,'DTOC Backsheet'!$D$5:$AF$183,M$9,FALSE))),"")</f>
        <v/>
      </c>
      <c r="N94" s="133" t="str">
        <f ca="1">IFERROR(IF((VLOOKUP($E94,'DTOC Backsheet'!$D$5:$AF$183,N$9,FALSE))="","",(VLOOKUP($E94,'DTOC Backsheet'!$D$5:$AF$183,N$9,FALSE))),"")</f>
        <v/>
      </c>
    </row>
    <row r="95" spans="1:14" ht="15" customHeight="1" x14ac:dyDescent="0.3">
      <c r="A95" s="60">
        <v>81</v>
      </c>
      <c r="B95" s="101" t="str">
        <f ca="1">IFERROR(IF((VLOOKUP($E95,'Org List'!$AJ$10:$AL$188,3,FALSE))="","",(VLOOKUP($E95,'Org List'!$AJ$10:$AL$188,3,FALSE))),"")</f>
        <v>North of England Commissioning Region</v>
      </c>
      <c r="C95" s="102" t="str">
        <f ca="1">IFERROR(IF((VLOOKUP($E95,'Org List'!$AO$10:$AQ$188,3,FALSE))="","",(VLOOKUP($E95,'Org List'!$AO$10:$AQ$188,3,FALSE))),"")</f>
        <v>North East Region</v>
      </c>
      <c r="D95" s="123" t="str">
        <f ca="1">IFERROR(IF((VLOOKUP($E95,'Org List'!$AT$10:$AV$188,3,FALSE))="","",(VLOOKUP($E95,'Org List'!$AT$10:$AV$188,3,FALSE))),"")</f>
        <v>NHS England North (Cumbria And North East)</v>
      </c>
      <c r="E95" s="101" t="str">
        <f t="shared" ca="1" si="2"/>
        <v>E06000001</v>
      </c>
      <c r="F95" s="103" t="str">
        <f ca="1">IF(E95="","",VLOOKUP(E95,'Org List'!$J$9:$K$488,2,0))</f>
        <v>Hartlepool</v>
      </c>
      <c r="G95" s="130">
        <f ca="1">IFERROR(IF((VLOOKUP($E95,'DTOC Backsheet'!$D$5:$AF$183,G$9,FALSE))="","",(VLOOKUP($E95,'DTOC Backsheet'!$D$5:$AF$183,G$9,FALSE))),"")</f>
        <v>1190</v>
      </c>
      <c r="H95" s="131">
        <f ca="1">IFERROR(IF((VLOOKUP($E95,'DTOC Backsheet'!$D$5:$AF$183,H$9,FALSE))="","",(VLOOKUP($E95,'DTOC Backsheet'!$D$5:$AF$183,H$9,FALSE))),"")</f>
        <v>882</v>
      </c>
      <c r="I95" s="131">
        <f ca="1">IFERROR(IF((VLOOKUP($E95,'DTOC Backsheet'!$D$5:$AF$183,I$9,FALSE))="","",(VLOOKUP($E95,'DTOC Backsheet'!$D$5:$AF$183,I$9,FALSE))),"")</f>
        <v>1097</v>
      </c>
      <c r="J95" s="132">
        <f ca="1">IFERROR(IF((VLOOKUP($E95,'DTOC Backsheet'!$D$5:$AF$183,J$9,FALSE))="","",(VLOOKUP($E95,'DTOC Backsheet'!$D$5:$AF$183,J$9,FALSE))),"")</f>
        <v>730</v>
      </c>
      <c r="K95" s="141">
        <f ca="1">IFERROR(IF((VLOOKUP($E95,'DTOC Backsheet'!$D$5:$AF$183,K$9,FALSE))="","",(VLOOKUP($E95,'DTOC Backsheet'!$D$5:$AF$183,K$9,FALSE))),"")</f>
        <v>987</v>
      </c>
      <c r="L95" s="134" t="str">
        <f ca="1">IFERROR(IF((VLOOKUP($E95,'DTOC Backsheet'!$D$5:$AF$183,L$9,FALSE))="","",(VLOOKUP($E95,'DTOC Backsheet'!$D$5:$AF$183,L$9,FALSE))),"")</f>
        <v/>
      </c>
      <c r="M95" s="131" t="str">
        <f ca="1">IFERROR(IF((VLOOKUP($E95,'DTOC Backsheet'!$D$5:$AF$183,M$9,FALSE))="","",(VLOOKUP($E95,'DTOC Backsheet'!$D$5:$AF$183,M$9,FALSE))),"")</f>
        <v/>
      </c>
      <c r="N95" s="133" t="str">
        <f ca="1">IFERROR(IF((VLOOKUP($E95,'DTOC Backsheet'!$D$5:$AF$183,N$9,FALSE))="","",(VLOOKUP($E95,'DTOC Backsheet'!$D$5:$AF$183,N$9,FALSE))),"")</f>
        <v/>
      </c>
    </row>
    <row r="96" spans="1:14" ht="15" customHeight="1" x14ac:dyDescent="0.3">
      <c r="A96" s="60">
        <v>82</v>
      </c>
      <c r="B96" s="101" t="str">
        <f ca="1">IFERROR(IF((VLOOKUP($E96,'Org List'!$AJ$10:$AL$188,3,FALSE))="","",(VLOOKUP($E96,'Org List'!$AJ$10:$AL$188,3,FALSE))),"")</f>
        <v>London Commissioning Region</v>
      </c>
      <c r="C96" s="102" t="str">
        <f ca="1">IFERROR(IF((VLOOKUP($E96,'Org List'!$AO$10:$AQ$188,3,FALSE))="","",(VLOOKUP($E96,'Org List'!$AO$10:$AQ$188,3,FALSE))),"")</f>
        <v>London Region</v>
      </c>
      <c r="D96" s="123" t="str">
        <f ca="1">IFERROR(IF((VLOOKUP($E96,'Org List'!$AT$10:$AV$188,3,FALSE))="","",(VLOOKUP($E96,'Org List'!$AT$10:$AV$188,3,FALSE))),"")</f>
        <v>NHS England London</v>
      </c>
      <c r="E96" s="101" t="str">
        <f t="shared" ca="1" si="2"/>
        <v>E09000016</v>
      </c>
      <c r="F96" s="103" t="str">
        <f ca="1">IF(E96="","",VLOOKUP(E96,'Org List'!$J$9:$K$488,2,0))</f>
        <v>Havering</v>
      </c>
      <c r="G96" s="130">
        <f ca="1">IFERROR(IF((VLOOKUP($E96,'DTOC Backsheet'!$D$5:$AF$183,G$9,FALSE))="","",(VLOOKUP($E96,'DTOC Backsheet'!$D$5:$AF$183,G$9,FALSE))),"")</f>
        <v>898</v>
      </c>
      <c r="H96" s="131">
        <f ca="1">IFERROR(IF((VLOOKUP($E96,'DTOC Backsheet'!$D$5:$AF$183,H$9,FALSE))="","",(VLOOKUP($E96,'DTOC Backsheet'!$D$5:$AF$183,H$9,FALSE))),"")</f>
        <v>970</v>
      </c>
      <c r="I96" s="131">
        <f ca="1">IFERROR(IF((VLOOKUP($E96,'DTOC Backsheet'!$D$5:$AF$183,I$9,FALSE))="","",(VLOOKUP($E96,'DTOC Backsheet'!$D$5:$AF$183,I$9,FALSE))),"")</f>
        <v>963</v>
      </c>
      <c r="J96" s="132">
        <f ca="1">IFERROR(IF((VLOOKUP($E96,'DTOC Backsheet'!$D$5:$AF$183,J$9,FALSE))="","",(VLOOKUP($E96,'DTOC Backsheet'!$D$5:$AF$183,J$9,FALSE))),"")</f>
        <v>1094</v>
      </c>
      <c r="K96" s="141">
        <f ca="1">IFERROR(IF((VLOOKUP($E96,'DTOC Backsheet'!$D$5:$AF$183,K$9,FALSE))="","",(VLOOKUP($E96,'DTOC Backsheet'!$D$5:$AF$183,K$9,FALSE))),"")</f>
        <v>1418</v>
      </c>
      <c r="L96" s="134" t="str">
        <f ca="1">IFERROR(IF((VLOOKUP($E96,'DTOC Backsheet'!$D$5:$AF$183,L$9,FALSE))="","",(VLOOKUP($E96,'DTOC Backsheet'!$D$5:$AF$183,L$9,FALSE))),"")</f>
        <v/>
      </c>
      <c r="M96" s="131" t="str">
        <f ca="1">IFERROR(IF((VLOOKUP($E96,'DTOC Backsheet'!$D$5:$AF$183,M$9,FALSE))="","",(VLOOKUP($E96,'DTOC Backsheet'!$D$5:$AF$183,M$9,FALSE))),"")</f>
        <v/>
      </c>
      <c r="N96" s="133" t="str">
        <f ca="1">IFERROR(IF((VLOOKUP($E96,'DTOC Backsheet'!$D$5:$AF$183,N$9,FALSE))="","",(VLOOKUP($E96,'DTOC Backsheet'!$D$5:$AF$183,N$9,FALSE))),"")</f>
        <v/>
      </c>
    </row>
    <row r="97" spans="1:14" ht="15" customHeight="1" x14ac:dyDescent="0.3">
      <c r="A97" s="60">
        <v>83</v>
      </c>
      <c r="B97" s="101" t="str">
        <f ca="1">IFERROR(IF((VLOOKUP($E97,'Org List'!$AJ$10:$AL$188,3,FALSE))="","",(VLOOKUP($E97,'Org List'!$AJ$10:$AL$188,3,FALSE))),"")</f>
        <v>Midlands and East of England Commissioning Region</v>
      </c>
      <c r="C97" s="102" t="str">
        <f ca="1">IFERROR(IF((VLOOKUP($E97,'Org List'!$AO$10:$AQ$188,3,FALSE))="","",(VLOOKUP($E97,'Org List'!$AO$10:$AQ$188,3,FALSE))),"")</f>
        <v>West Midlands Region</v>
      </c>
      <c r="D97" s="123" t="str">
        <f ca="1">IFERROR(IF((VLOOKUP($E97,'Org List'!$AT$10:$AV$188,3,FALSE))="","",(VLOOKUP($E97,'Org List'!$AT$10:$AV$188,3,FALSE))),"")</f>
        <v>NHS England Midlands And East (West Midlands)</v>
      </c>
      <c r="E97" s="101" t="str">
        <f t="shared" ca="1" si="2"/>
        <v>E06000019</v>
      </c>
      <c r="F97" s="103" t="str">
        <f ca="1">IF(E97="","",VLOOKUP(E97,'Org List'!$J$9:$K$488,2,0))</f>
        <v>Herefordshire, County of</v>
      </c>
      <c r="G97" s="130">
        <f ca="1">IFERROR(IF((VLOOKUP($E97,'DTOC Backsheet'!$D$5:$AF$183,G$9,FALSE))="","",(VLOOKUP($E97,'DTOC Backsheet'!$D$5:$AF$183,G$9,FALSE))),"")</f>
        <v>1711</v>
      </c>
      <c r="H97" s="131">
        <f ca="1">IFERROR(IF((VLOOKUP($E97,'DTOC Backsheet'!$D$5:$AF$183,H$9,FALSE))="","",(VLOOKUP($E97,'DTOC Backsheet'!$D$5:$AF$183,H$9,FALSE))),"")</f>
        <v>1978</v>
      </c>
      <c r="I97" s="131">
        <f ca="1">IFERROR(IF((VLOOKUP($E97,'DTOC Backsheet'!$D$5:$AF$183,I$9,FALSE))="","",(VLOOKUP($E97,'DTOC Backsheet'!$D$5:$AF$183,I$9,FALSE))),"")</f>
        <v>1451</v>
      </c>
      <c r="J97" s="132">
        <f ca="1">IFERROR(IF((VLOOKUP($E97,'DTOC Backsheet'!$D$5:$AF$183,J$9,FALSE))="","",(VLOOKUP($E97,'DTOC Backsheet'!$D$5:$AF$183,J$9,FALSE))),"")</f>
        <v>1536</v>
      </c>
      <c r="K97" s="141">
        <f ca="1">IFERROR(IF((VLOOKUP($E97,'DTOC Backsheet'!$D$5:$AF$183,K$9,FALSE))="","",(VLOOKUP($E97,'DTOC Backsheet'!$D$5:$AF$183,K$9,FALSE))),"")</f>
        <v>1747</v>
      </c>
      <c r="L97" s="134" t="str">
        <f ca="1">IFERROR(IF((VLOOKUP($E97,'DTOC Backsheet'!$D$5:$AF$183,L$9,FALSE))="","",(VLOOKUP($E97,'DTOC Backsheet'!$D$5:$AF$183,L$9,FALSE))),"")</f>
        <v/>
      </c>
      <c r="M97" s="131" t="str">
        <f ca="1">IFERROR(IF((VLOOKUP($E97,'DTOC Backsheet'!$D$5:$AF$183,M$9,FALSE))="","",(VLOOKUP($E97,'DTOC Backsheet'!$D$5:$AF$183,M$9,FALSE))),"")</f>
        <v/>
      </c>
      <c r="N97" s="133" t="str">
        <f ca="1">IFERROR(IF((VLOOKUP($E97,'DTOC Backsheet'!$D$5:$AF$183,N$9,FALSE))="","",(VLOOKUP($E97,'DTOC Backsheet'!$D$5:$AF$183,N$9,FALSE))),"")</f>
        <v/>
      </c>
    </row>
    <row r="98" spans="1:14" ht="15" customHeight="1" x14ac:dyDescent="0.3">
      <c r="A98" s="60">
        <v>84</v>
      </c>
      <c r="B98" s="101" t="str">
        <f ca="1">IFERROR(IF((VLOOKUP($E98,'Org List'!$AJ$10:$AL$188,3,FALSE))="","",(VLOOKUP($E98,'Org List'!$AJ$10:$AL$188,3,FALSE))),"")</f>
        <v>Midlands and East of England Commissioning Region</v>
      </c>
      <c r="C98" s="102" t="str">
        <f ca="1">IFERROR(IF((VLOOKUP($E98,'Org List'!$AO$10:$AQ$188,3,FALSE))="","",(VLOOKUP($E98,'Org List'!$AO$10:$AQ$188,3,FALSE))),"")</f>
        <v>East Region</v>
      </c>
      <c r="D98" s="123" t="str">
        <f ca="1">IFERROR(IF((VLOOKUP($E98,'Org List'!$AT$10:$AV$188,3,FALSE))="","",(VLOOKUP($E98,'Org List'!$AT$10:$AV$188,3,FALSE))),"")</f>
        <v>NHS England Midlands And East (Central Midlands)</v>
      </c>
      <c r="E98" s="101" t="str">
        <f t="shared" ca="1" si="2"/>
        <v>E10000015</v>
      </c>
      <c r="F98" s="103" t="str">
        <f ca="1">IF(E98="","",VLOOKUP(E98,'Org List'!$J$9:$K$488,2,0))</f>
        <v>Hertfordshire</v>
      </c>
      <c r="G98" s="130">
        <f ca="1">IFERROR(IF((VLOOKUP($E98,'DTOC Backsheet'!$D$5:$AF$183,G$9,FALSE))="","",(VLOOKUP($E98,'DTOC Backsheet'!$D$5:$AF$183,G$9,FALSE))),"")</f>
        <v>15392</v>
      </c>
      <c r="H98" s="131">
        <f ca="1">IFERROR(IF((VLOOKUP($E98,'DTOC Backsheet'!$D$5:$AF$183,H$9,FALSE))="","",(VLOOKUP($E98,'DTOC Backsheet'!$D$5:$AF$183,H$9,FALSE))),"")</f>
        <v>12044</v>
      </c>
      <c r="I98" s="131">
        <f ca="1">IFERROR(IF((VLOOKUP($E98,'DTOC Backsheet'!$D$5:$AF$183,I$9,FALSE))="","",(VLOOKUP($E98,'DTOC Backsheet'!$D$5:$AF$183,I$9,FALSE))),"")</f>
        <v>11078</v>
      </c>
      <c r="J98" s="132">
        <f ca="1">IFERROR(IF((VLOOKUP($E98,'DTOC Backsheet'!$D$5:$AF$183,J$9,FALSE))="","",(VLOOKUP($E98,'DTOC Backsheet'!$D$5:$AF$183,J$9,FALSE))),"")</f>
        <v>10537</v>
      </c>
      <c r="K98" s="141">
        <f ca="1">IFERROR(IF((VLOOKUP($E98,'DTOC Backsheet'!$D$5:$AF$183,K$9,FALSE))="","",(VLOOKUP($E98,'DTOC Backsheet'!$D$5:$AF$183,K$9,FALSE))),"")</f>
        <v>9817</v>
      </c>
      <c r="L98" s="134" t="str">
        <f ca="1">IFERROR(IF((VLOOKUP($E98,'DTOC Backsheet'!$D$5:$AF$183,L$9,FALSE))="","",(VLOOKUP($E98,'DTOC Backsheet'!$D$5:$AF$183,L$9,FALSE))),"")</f>
        <v/>
      </c>
      <c r="M98" s="131" t="str">
        <f ca="1">IFERROR(IF((VLOOKUP($E98,'DTOC Backsheet'!$D$5:$AF$183,M$9,FALSE))="","",(VLOOKUP($E98,'DTOC Backsheet'!$D$5:$AF$183,M$9,FALSE))),"")</f>
        <v/>
      </c>
      <c r="N98" s="133" t="str">
        <f ca="1">IFERROR(IF((VLOOKUP($E98,'DTOC Backsheet'!$D$5:$AF$183,N$9,FALSE))="","",(VLOOKUP($E98,'DTOC Backsheet'!$D$5:$AF$183,N$9,FALSE))),"")</f>
        <v/>
      </c>
    </row>
    <row r="99" spans="1:14" ht="15" customHeight="1" x14ac:dyDescent="0.3">
      <c r="A99" s="60">
        <v>85</v>
      </c>
      <c r="B99" s="101" t="str">
        <f ca="1">IFERROR(IF((VLOOKUP($E99,'Org List'!$AJ$10:$AL$188,3,FALSE))="","",(VLOOKUP($E99,'Org List'!$AJ$10:$AL$188,3,FALSE))),"")</f>
        <v>London Commissioning Region</v>
      </c>
      <c r="C99" s="102" t="str">
        <f ca="1">IFERROR(IF((VLOOKUP($E99,'Org List'!$AO$10:$AQ$188,3,FALSE))="","",(VLOOKUP($E99,'Org List'!$AO$10:$AQ$188,3,FALSE))),"")</f>
        <v>London Region</v>
      </c>
      <c r="D99" s="123" t="str">
        <f ca="1">IFERROR(IF((VLOOKUP($E99,'Org List'!$AT$10:$AV$188,3,FALSE))="","",(VLOOKUP($E99,'Org List'!$AT$10:$AV$188,3,FALSE))),"")</f>
        <v>NHS England London</v>
      </c>
      <c r="E99" s="101" t="str">
        <f t="shared" ca="1" si="2"/>
        <v>E09000017</v>
      </c>
      <c r="F99" s="103" t="str">
        <f ca="1">IF(E99="","",VLOOKUP(E99,'Org List'!$J$9:$K$488,2,0))</f>
        <v>Hillingdon</v>
      </c>
      <c r="G99" s="130">
        <f ca="1">IFERROR(IF((VLOOKUP($E99,'DTOC Backsheet'!$D$5:$AF$183,G$9,FALSE))="","",(VLOOKUP($E99,'DTOC Backsheet'!$D$5:$AF$183,G$9,FALSE))),"")</f>
        <v>2434</v>
      </c>
      <c r="H99" s="131">
        <f ca="1">IFERROR(IF((VLOOKUP($E99,'DTOC Backsheet'!$D$5:$AF$183,H$9,FALSE))="","",(VLOOKUP($E99,'DTOC Backsheet'!$D$5:$AF$183,H$9,FALSE))),"")</f>
        <v>1856</v>
      </c>
      <c r="I99" s="131">
        <f ca="1">IFERROR(IF((VLOOKUP($E99,'DTOC Backsheet'!$D$5:$AF$183,I$9,FALSE))="","",(VLOOKUP($E99,'DTOC Backsheet'!$D$5:$AF$183,I$9,FALSE))),"")</f>
        <v>1258</v>
      </c>
      <c r="J99" s="132">
        <f ca="1">IFERROR(IF((VLOOKUP($E99,'DTOC Backsheet'!$D$5:$AF$183,J$9,FALSE))="","",(VLOOKUP($E99,'DTOC Backsheet'!$D$5:$AF$183,J$9,FALSE))),"")</f>
        <v>983</v>
      </c>
      <c r="K99" s="141">
        <f ca="1">IFERROR(IF((VLOOKUP($E99,'DTOC Backsheet'!$D$5:$AF$183,K$9,FALSE))="","",(VLOOKUP($E99,'DTOC Backsheet'!$D$5:$AF$183,K$9,FALSE))),"")</f>
        <v>1356</v>
      </c>
      <c r="L99" s="134" t="str">
        <f ca="1">IFERROR(IF((VLOOKUP($E99,'DTOC Backsheet'!$D$5:$AF$183,L$9,FALSE))="","",(VLOOKUP($E99,'DTOC Backsheet'!$D$5:$AF$183,L$9,FALSE))),"")</f>
        <v/>
      </c>
      <c r="M99" s="131" t="str">
        <f ca="1">IFERROR(IF((VLOOKUP($E99,'DTOC Backsheet'!$D$5:$AF$183,M$9,FALSE))="","",(VLOOKUP($E99,'DTOC Backsheet'!$D$5:$AF$183,M$9,FALSE))),"")</f>
        <v/>
      </c>
      <c r="N99" s="133" t="str">
        <f ca="1">IFERROR(IF((VLOOKUP($E99,'DTOC Backsheet'!$D$5:$AF$183,N$9,FALSE))="","",(VLOOKUP($E99,'DTOC Backsheet'!$D$5:$AF$183,N$9,FALSE))),"")</f>
        <v/>
      </c>
    </row>
    <row r="100" spans="1:14" ht="15" customHeight="1" x14ac:dyDescent="0.3">
      <c r="A100" s="60">
        <v>86</v>
      </c>
      <c r="B100" s="101" t="str">
        <f ca="1">IFERROR(IF((VLOOKUP($E100,'Org List'!$AJ$10:$AL$188,3,FALSE))="","",(VLOOKUP($E100,'Org List'!$AJ$10:$AL$188,3,FALSE))),"")</f>
        <v>London Commissioning Region</v>
      </c>
      <c r="C100" s="102" t="str">
        <f ca="1">IFERROR(IF((VLOOKUP($E100,'Org List'!$AO$10:$AQ$188,3,FALSE))="","",(VLOOKUP($E100,'Org List'!$AO$10:$AQ$188,3,FALSE))),"")</f>
        <v>London Region</v>
      </c>
      <c r="D100" s="123" t="str">
        <f ca="1">IFERROR(IF((VLOOKUP($E100,'Org List'!$AT$10:$AV$188,3,FALSE))="","",(VLOOKUP($E100,'Org List'!$AT$10:$AV$188,3,FALSE))),"")</f>
        <v>NHS England London</v>
      </c>
      <c r="E100" s="101" t="str">
        <f t="shared" ca="1" si="2"/>
        <v>E09000018</v>
      </c>
      <c r="F100" s="103" t="str">
        <f ca="1">IF(E100="","",VLOOKUP(E100,'Org List'!$J$9:$K$488,2,0))</f>
        <v>Hounslow</v>
      </c>
      <c r="G100" s="130">
        <f ca="1">IFERROR(IF((VLOOKUP($E100,'DTOC Backsheet'!$D$5:$AF$183,G$9,FALSE))="","",(VLOOKUP($E100,'DTOC Backsheet'!$D$5:$AF$183,G$9,FALSE))),"")</f>
        <v>1509</v>
      </c>
      <c r="H100" s="131">
        <f ca="1">IFERROR(IF((VLOOKUP($E100,'DTOC Backsheet'!$D$5:$AF$183,H$9,FALSE))="","",(VLOOKUP($E100,'DTOC Backsheet'!$D$5:$AF$183,H$9,FALSE))),"")</f>
        <v>1530</v>
      </c>
      <c r="I100" s="131">
        <f ca="1">IFERROR(IF((VLOOKUP($E100,'DTOC Backsheet'!$D$5:$AF$183,I$9,FALSE))="","",(VLOOKUP($E100,'DTOC Backsheet'!$D$5:$AF$183,I$9,FALSE))),"")</f>
        <v>789</v>
      </c>
      <c r="J100" s="132">
        <f ca="1">IFERROR(IF((VLOOKUP($E100,'DTOC Backsheet'!$D$5:$AF$183,J$9,FALSE))="","",(VLOOKUP($E100,'DTOC Backsheet'!$D$5:$AF$183,J$9,FALSE))),"")</f>
        <v>905</v>
      </c>
      <c r="K100" s="141">
        <f ca="1">IFERROR(IF((VLOOKUP($E100,'DTOC Backsheet'!$D$5:$AF$183,K$9,FALSE))="","",(VLOOKUP($E100,'DTOC Backsheet'!$D$5:$AF$183,K$9,FALSE))),"")</f>
        <v>611</v>
      </c>
      <c r="L100" s="134" t="str">
        <f ca="1">IFERROR(IF((VLOOKUP($E100,'DTOC Backsheet'!$D$5:$AF$183,L$9,FALSE))="","",(VLOOKUP($E100,'DTOC Backsheet'!$D$5:$AF$183,L$9,FALSE))),"")</f>
        <v/>
      </c>
      <c r="M100" s="131" t="str">
        <f ca="1">IFERROR(IF((VLOOKUP($E100,'DTOC Backsheet'!$D$5:$AF$183,M$9,FALSE))="","",(VLOOKUP($E100,'DTOC Backsheet'!$D$5:$AF$183,M$9,FALSE))),"")</f>
        <v/>
      </c>
      <c r="N100" s="133" t="str">
        <f ca="1">IFERROR(IF((VLOOKUP($E100,'DTOC Backsheet'!$D$5:$AF$183,N$9,FALSE))="","",(VLOOKUP($E100,'DTOC Backsheet'!$D$5:$AF$183,N$9,FALSE))),"")</f>
        <v/>
      </c>
    </row>
    <row r="101" spans="1:14" ht="15" customHeight="1" x14ac:dyDescent="0.3">
      <c r="A101" s="60">
        <v>87</v>
      </c>
      <c r="B101" s="101" t="str">
        <f ca="1">IFERROR(IF((VLOOKUP($E101,'Org List'!$AJ$10:$AL$188,3,FALSE))="","",(VLOOKUP($E101,'Org List'!$AJ$10:$AL$188,3,FALSE))),"")</f>
        <v>South East England Commissioning Region</v>
      </c>
      <c r="C101" s="102" t="str">
        <f ca="1">IFERROR(IF((VLOOKUP($E101,'Org List'!$AO$10:$AQ$188,3,FALSE))="","",(VLOOKUP($E101,'Org List'!$AO$10:$AQ$188,3,FALSE))),"")</f>
        <v>South East Region</v>
      </c>
      <c r="D101" s="123" t="str">
        <f ca="1">IFERROR(IF((VLOOKUP($E101,'Org List'!$AT$10:$AV$188,3,FALSE))="","",(VLOOKUP($E101,'Org List'!$AT$10:$AV$188,3,FALSE))),"")</f>
        <v>NHS England South East (Hampshire, Isle of Wight and Thames Valley)</v>
      </c>
      <c r="E101" s="101" t="str">
        <f t="shared" ca="1" si="2"/>
        <v>E06000046</v>
      </c>
      <c r="F101" s="103" t="str">
        <f ca="1">IF(E101="","",VLOOKUP(E101,'Org List'!$J$9:$K$488,2,0))</f>
        <v>Isle of Wight</v>
      </c>
      <c r="G101" s="130">
        <f ca="1">IFERROR(IF((VLOOKUP($E101,'DTOC Backsheet'!$D$5:$AF$183,G$9,FALSE))="","",(VLOOKUP($E101,'DTOC Backsheet'!$D$5:$AF$183,G$9,FALSE))),"")</f>
        <v>768</v>
      </c>
      <c r="H101" s="131">
        <f ca="1">IFERROR(IF((VLOOKUP($E101,'DTOC Backsheet'!$D$5:$AF$183,H$9,FALSE))="","",(VLOOKUP($E101,'DTOC Backsheet'!$D$5:$AF$183,H$9,FALSE))),"")</f>
        <v>868</v>
      </c>
      <c r="I101" s="131">
        <f ca="1">IFERROR(IF((VLOOKUP($E101,'DTOC Backsheet'!$D$5:$AF$183,I$9,FALSE))="","",(VLOOKUP($E101,'DTOC Backsheet'!$D$5:$AF$183,I$9,FALSE))),"")</f>
        <v>635</v>
      </c>
      <c r="J101" s="132">
        <f ca="1">IFERROR(IF((VLOOKUP($E101,'DTOC Backsheet'!$D$5:$AF$183,J$9,FALSE))="","",(VLOOKUP($E101,'DTOC Backsheet'!$D$5:$AF$183,J$9,FALSE))),"")</f>
        <v>482</v>
      </c>
      <c r="K101" s="141">
        <f ca="1">IFERROR(IF((VLOOKUP($E101,'DTOC Backsheet'!$D$5:$AF$183,K$9,FALSE))="","",(VLOOKUP($E101,'DTOC Backsheet'!$D$5:$AF$183,K$9,FALSE))),"")</f>
        <v>522</v>
      </c>
      <c r="L101" s="134" t="str">
        <f ca="1">IFERROR(IF((VLOOKUP($E101,'DTOC Backsheet'!$D$5:$AF$183,L$9,FALSE))="","",(VLOOKUP($E101,'DTOC Backsheet'!$D$5:$AF$183,L$9,FALSE))),"")</f>
        <v/>
      </c>
      <c r="M101" s="131" t="str">
        <f ca="1">IFERROR(IF((VLOOKUP($E101,'DTOC Backsheet'!$D$5:$AF$183,M$9,FALSE))="","",(VLOOKUP($E101,'DTOC Backsheet'!$D$5:$AF$183,M$9,FALSE))),"")</f>
        <v/>
      </c>
      <c r="N101" s="133" t="str">
        <f ca="1">IFERROR(IF((VLOOKUP($E101,'DTOC Backsheet'!$D$5:$AF$183,N$9,FALSE))="","",(VLOOKUP($E101,'DTOC Backsheet'!$D$5:$AF$183,N$9,FALSE))),"")</f>
        <v/>
      </c>
    </row>
    <row r="102" spans="1:14" ht="15" customHeight="1" x14ac:dyDescent="0.3">
      <c r="A102" s="60">
        <v>88</v>
      </c>
      <c r="B102" s="101" t="str">
        <f ca="1">IFERROR(IF((VLOOKUP($E102,'Org List'!$AJ$10:$AL$188,3,FALSE))="","",(VLOOKUP($E102,'Org List'!$AJ$10:$AL$188,3,FALSE))),"")</f>
        <v>London Commissioning Region</v>
      </c>
      <c r="C102" s="102" t="str">
        <f ca="1">IFERROR(IF((VLOOKUP($E102,'Org List'!$AO$10:$AQ$188,3,FALSE))="","",(VLOOKUP($E102,'Org List'!$AO$10:$AQ$188,3,FALSE))),"")</f>
        <v>London Region</v>
      </c>
      <c r="D102" s="123" t="str">
        <f ca="1">IFERROR(IF((VLOOKUP($E102,'Org List'!$AT$10:$AV$188,3,FALSE))="","",(VLOOKUP($E102,'Org List'!$AT$10:$AV$188,3,FALSE))),"")</f>
        <v>NHS England London</v>
      </c>
      <c r="E102" s="101" t="str">
        <f t="shared" ca="1" si="2"/>
        <v>E09000019</v>
      </c>
      <c r="F102" s="103" t="str">
        <f ca="1">IF(E102="","",VLOOKUP(E102,'Org List'!$J$9:$K$488,2,0))</f>
        <v>Islington</v>
      </c>
      <c r="G102" s="130">
        <f ca="1">IFERROR(IF((VLOOKUP($E102,'DTOC Backsheet'!$D$5:$AF$183,G$9,FALSE))="","",(VLOOKUP($E102,'DTOC Backsheet'!$D$5:$AF$183,G$9,FALSE))),"")</f>
        <v>1408</v>
      </c>
      <c r="H102" s="131">
        <f ca="1">IFERROR(IF((VLOOKUP($E102,'DTOC Backsheet'!$D$5:$AF$183,H$9,FALSE))="","",(VLOOKUP($E102,'DTOC Backsheet'!$D$5:$AF$183,H$9,FALSE))),"")</f>
        <v>1806</v>
      </c>
      <c r="I102" s="131">
        <f ca="1">IFERROR(IF((VLOOKUP($E102,'DTOC Backsheet'!$D$5:$AF$183,I$9,FALSE))="","",(VLOOKUP($E102,'DTOC Backsheet'!$D$5:$AF$183,I$9,FALSE))),"")</f>
        <v>1697</v>
      </c>
      <c r="J102" s="132">
        <f ca="1">IFERROR(IF((VLOOKUP($E102,'DTOC Backsheet'!$D$5:$AF$183,J$9,FALSE))="","",(VLOOKUP($E102,'DTOC Backsheet'!$D$5:$AF$183,J$9,FALSE))),"")</f>
        <v>1643</v>
      </c>
      <c r="K102" s="141">
        <f ca="1">IFERROR(IF((VLOOKUP($E102,'DTOC Backsheet'!$D$5:$AF$183,K$9,FALSE))="","",(VLOOKUP($E102,'DTOC Backsheet'!$D$5:$AF$183,K$9,FALSE))),"")</f>
        <v>1585</v>
      </c>
      <c r="L102" s="134" t="str">
        <f ca="1">IFERROR(IF((VLOOKUP($E102,'DTOC Backsheet'!$D$5:$AF$183,L$9,FALSE))="","",(VLOOKUP($E102,'DTOC Backsheet'!$D$5:$AF$183,L$9,FALSE))),"")</f>
        <v/>
      </c>
      <c r="M102" s="131" t="str">
        <f ca="1">IFERROR(IF((VLOOKUP($E102,'DTOC Backsheet'!$D$5:$AF$183,M$9,FALSE))="","",(VLOOKUP($E102,'DTOC Backsheet'!$D$5:$AF$183,M$9,FALSE))),"")</f>
        <v/>
      </c>
      <c r="N102" s="133" t="str">
        <f ca="1">IFERROR(IF((VLOOKUP($E102,'DTOC Backsheet'!$D$5:$AF$183,N$9,FALSE))="","",(VLOOKUP($E102,'DTOC Backsheet'!$D$5:$AF$183,N$9,FALSE))),"")</f>
        <v/>
      </c>
    </row>
    <row r="103" spans="1:14" ht="15" customHeight="1" x14ac:dyDescent="0.3">
      <c r="A103" s="60">
        <v>89</v>
      </c>
      <c r="B103" s="101" t="str">
        <f ca="1">IFERROR(IF((VLOOKUP($E103,'Org List'!$AJ$10:$AL$188,3,FALSE))="","",(VLOOKUP($E103,'Org List'!$AJ$10:$AL$188,3,FALSE))),"")</f>
        <v>London Commissioning Region</v>
      </c>
      <c r="C103" s="102" t="str">
        <f ca="1">IFERROR(IF((VLOOKUP($E103,'Org List'!$AO$10:$AQ$188,3,FALSE))="","",(VLOOKUP($E103,'Org List'!$AO$10:$AQ$188,3,FALSE))),"")</f>
        <v>London Region</v>
      </c>
      <c r="D103" s="123" t="str">
        <f ca="1">IFERROR(IF((VLOOKUP($E103,'Org List'!$AT$10:$AV$188,3,FALSE))="","",(VLOOKUP($E103,'Org List'!$AT$10:$AV$188,3,FALSE))),"")</f>
        <v>NHS England London</v>
      </c>
      <c r="E103" s="101" t="str">
        <f t="shared" ca="1" si="2"/>
        <v>E09000020</v>
      </c>
      <c r="F103" s="103" t="str">
        <f ca="1">IF(E103="","",VLOOKUP(E103,'Org List'!$J$9:$K$488,2,0))</f>
        <v>Kensington and Chelsea</v>
      </c>
      <c r="G103" s="130">
        <f ca="1">IFERROR(IF((VLOOKUP($E103,'DTOC Backsheet'!$D$5:$AF$183,G$9,FALSE))="","",(VLOOKUP($E103,'DTOC Backsheet'!$D$5:$AF$183,G$9,FALSE))),"")</f>
        <v>740</v>
      </c>
      <c r="H103" s="131">
        <f ca="1">IFERROR(IF((VLOOKUP($E103,'DTOC Backsheet'!$D$5:$AF$183,H$9,FALSE))="","",(VLOOKUP($E103,'DTOC Backsheet'!$D$5:$AF$183,H$9,FALSE))),"")</f>
        <v>1011</v>
      </c>
      <c r="I103" s="131">
        <f ca="1">IFERROR(IF((VLOOKUP($E103,'DTOC Backsheet'!$D$5:$AF$183,I$9,FALSE))="","",(VLOOKUP($E103,'DTOC Backsheet'!$D$5:$AF$183,I$9,FALSE))),"")</f>
        <v>1056</v>
      </c>
      <c r="J103" s="132">
        <f ca="1">IFERROR(IF((VLOOKUP($E103,'DTOC Backsheet'!$D$5:$AF$183,J$9,FALSE))="","",(VLOOKUP($E103,'DTOC Backsheet'!$D$5:$AF$183,J$9,FALSE))),"")</f>
        <v>846</v>
      </c>
      <c r="K103" s="141">
        <f ca="1">IFERROR(IF((VLOOKUP($E103,'DTOC Backsheet'!$D$5:$AF$183,K$9,FALSE))="","",(VLOOKUP($E103,'DTOC Backsheet'!$D$5:$AF$183,K$9,FALSE))),"")</f>
        <v>532</v>
      </c>
      <c r="L103" s="134" t="str">
        <f ca="1">IFERROR(IF((VLOOKUP($E103,'DTOC Backsheet'!$D$5:$AF$183,L$9,FALSE))="","",(VLOOKUP($E103,'DTOC Backsheet'!$D$5:$AF$183,L$9,FALSE))),"")</f>
        <v/>
      </c>
      <c r="M103" s="131" t="str">
        <f ca="1">IFERROR(IF((VLOOKUP($E103,'DTOC Backsheet'!$D$5:$AF$183,M$9,FALSE))="","",(VLOOKUP($E103,'DTOC Backsheet'!$D$5:$AF$183,M$9,FALSE))),"")</f>
        <v/>
      </c>
      <c r="N103" s="133" t="str">
        <f ca="1">IFERROR(IF((VLOOKUP($E103,'DTOC Backsheet'!$D$5:$AF$183,N$9,FALSE))="","",(VLOOKUP($E103,'DTOC Backsheet'!$D$5:$AF$183,N$9,FALSE))),"")</f>
        <v/>
      </c>
    </row>
    <row r="104" spans="1:14" ht="15" customHeight="1" x14ac:dyDescent="0.3">
      <c r="A104" s="60">
        <v>90</v>
      </c>
      <c r="B104" s="101" t="str">
        <f ca="1">IFERROR(IF((VLOOKUP($E104,'Org List'!$AJ$10:$AL$188,3,FALSE))="","",(VLOOKUP($E104,'Org List'!$AJ$10:$AL$188,3,FALSE))),"")</f>
        <v>South East England Commissioning Region</v>
      </c>
      <c r="C104" s="102" t="str">
        <f ca="1">IFERROR(IF((VLOOKUP($E104,'Org List'!$AO$10:$AQ$188,3,FALSE))="","",(VLOOKUP($E104,'Org List'!$AO$10:$AQ$188,3,FALSE))),"")</f>
        <v>South East Region</v>
      </c>
      <c r="D104" s="123" t="str">
        <f ca="1">IFERROR(IF((VLOOKUP($E104,'Org List'!$AT$10:$AV$188,3,FALSE))="","",(VLOOKUP($E104,'Org List'!$AT$10:$AV$188,3,FALSE))),"")</f>
        <v>NHS England South East (Kent, Surrey and Sussex)</v>
      </c>
      <c r="E104" s="101" t="str">
        <f t="shared" ca="1" si="2"/>
        <v>E10000016</v>
      </c>
      <c r="F104" s="103" t="str">
        <f ca="1">IF(E104="","",VLOOKUP(E104,'Org List'!$J$9:$K$488,2,0))</f>
        <v>Kent</v>
      </c>
      <c r="G104" s="130">
        <f ca="1">IFERROR(IF((VLOOKUP($E104,'DTOC Backsheet'!$D$5:$AF$183,G$9,FALSE))="","",(VLOOKUP($E104,'DTOC Backsheet'!$D$5:$AF$183,G$9,FALSE))),"")</f>
        <v>14373</v>
      </c>
      <c r="H104" s="131">
        <f ca="1">IFERROR(IF((VLOOKUP($E104,'DTOC Backsheet'!$D$5:$AF$183,H$9,FALSE))="","",(VLOOKUP($E104,'DTOC Backsheet'!$D$5:$AF$183,H$9,FALSE))),"")</f>
        <v>13316</v>
      </c>
      <c r="I104" s="131">
        <f ca="1">IFERROR(IF((VLOOKUP($E104,'DTOC Backsheet'!$D$5:$AF$183,I$9,FALSE))="","",(VLOOKUP($E104,'DTOC Backsheet'!$D$5:$AF$183,I$9,FALSE))),"")</f>
        <v>12705</v>
      </c>
      <c r="J104" s="132">
        <f ca="1">IFERROR(IF((VLOOKUP($E104,'DTOC Backsheet'!$D$5:$AF$183,J$9,FALSE))="","",(VLOOKUP($E104,'DTOC Backsheet'!$D$5:$AF$183,J$9,FALSE))),"")</f>
        <v>13809</v>
      </c>
      <c r="K104" s="141">
        <f ca="1">IFERROR(IF((VLOOKUP($E104,'DTOC Backsheet'!$D$5:$AF$183,K$9,FALSE))="","",(VLOOKUP($E104,'DTOC Backsheet'!$D$5:$AF$183,K$9,FALSE))),"")</f>
        <v>14405</v>
      </c>
      <c r="L104" s="134" t="str">
        <f ca="1">IFERROR(IF((VLOOKUP($E104,'DTOC Backsheet'!$D$5:$AF$183,L$9,FALSE))="","",(VLOOKUP($E104,'DTOC Backsheet'!$D$5:$AF$183,L$9,FALSE))),"")</f>
        <v/>
      </c>
      <c r="M104" s="131" t="str">
        <f ca="1">IFERROR(IF((VLOOKUP($E104,'DTOC Backsheet'!$D$5:$AF$183,M$9,FALSE))="","",(VLOOKUP($E104,'DTOC Backsheet'!$D$5:$AF$183,M$9,FALSE))),"")</f>
        <v/>
      </c>
      <c r="N104" s="133" t="str">
        <f ca="1">IFERROR(IF((VLOOKUP($E104,'DTOC Backsheet'!$D$5:$AF$183,N$9,FALSE))="","",(VLOOKUP($E104,'DTOC Backsheet'!$D$5:$AF$183,N$9,FALSE))),"")</f>
        <v/>
      </c>
    </row>
    <row r="105" spans="1:14" ht="15" customHeight="1" x14ac:dyDescent="0.3">
      <c r="A105" s="60">
        <v>91</v>
      </c>
      <c r="B105" s="101" t="str">
        <f ca="1">IFERROR(IF((VLOOKUP($E105,'Org List'!$AJ$10:$AL$188,3,FALSE))="","",(VLOOKUP($E105,'Org List'!$AJ$10:$AL$188,3,FALSE))),"")</f>
        <v>North of England Commissioning Region</v>
      </c>
      <c r="C105" s="102" t="str">
        <f ca="1">IFERROR(IF((VLOOKUP($E105,'Org List'!$AO$10:$AQ$188,3,FALSE))="","",(VLOOKUP($E105,'Org List'!$AO$10:$AQ$188,3,FALSE))),"")</f>
        <v>Yorkshire and The Humber Region</v>
      </c>
      <c r="D105" s="123" t="str">
        <f ca="1">IFERROR(IF((VLOOKUP($E105,'Org List'!$AT$10:$AV$188,3,FALSE))="","",(VLOOKUP($E105,'Org List'!$AT$10:$AV$188,3,FALSE))),"")</f>
        <v>NHS England North (Yorkshire And Humber)</v>
      </c>
      <c r="E105" s="101" t="str">
        <f t="shared" ca="1" si="2"/>
        <v>E06000010</v>
      </c>
      <c r="F105" s="103" t="str">
        <f ca="1">IF(E105="","",VLOOKUP(E105,'Org List'!$J$9:$K$488,2,0))</f>
        <v>Kingston upon Hull, City of</v>
      </c>
      <c r="G105" s="130">
        <f ca="1">IFERROR(IF((VLOOKUP($E105,'DTOC Backsheet'!$D$5:$AF$183,G$9,FALSE))="","",(VLOOKUP($E105,'DTOC Backsheet'!$D$5:$AF$183,G$9,FALSE))),"")</f>
        <v>1810</v>
      </c>
      <c r="H105" s="131">
        <f ca="1">IFERROR(IF((VLOOKUP($E105,'DTOC Backsheet'!$D$5:$AF$183,H$9,FALSE))="","",(VLOOKUP($E105,'DTOC Backsheet'!$D$5:$AF$183,H$9,FALSE))),"")</f>
        <v>2180</v>
      </c>
      <c r="I105" s="131">
        <f ca="1">IFERROR(IF((VLOOKUP($E105,'DTOC Backsheet'!$D$5:$AF$183,I$9,FALSE))="","",(VLOOKUP($E105,'DTOC Backsheet'!$D$5:$AF$183,I$9,FALSE))),"")</f>
        <v>2049</v>
      </c>
      <c r="J105" s="132">
        <f ca="1">IFERROR(IF((VLOOKUP($E105,'DTOC Backsheet'!$D$5:$AF$183,J$9,FALSE))="","",(VLOOKUP($E105,'DTOC Backsheet'!$D$5:$AF$183,J$9,FALSE))),"")</f>
        <v>2436</v>
      </c>
      <c r="K105" s="141">
        <f ca="1">IFERROR(IF((VLOOKUP($E105,'DTOC Backsheet'!$D$5:$AF$183,K$9,FALSE))="","",(VLOOKUP($E105,'DTOC Backsheet'!$D$5:$AF$183,K$9,FALSE))),"")</f>
        <v>1637</v>
      </c>
      <c r="L105" s="134" t="str">
        <f ca="1">IFERROR(IF((VLOOKUP($E105,'DTOC Backsheet'!$D$5:$AF$183,L$9,FALSE))="","",(VLOOKUP($E105,'DTOC Backsheet'!$D$5:$AF$183,L$9,FALSE))),"")</f>
        <v/>
      </c>
      <c r="M105" s="131" t="str">
        <f ca="1">IFERROR(IF((VLOOKUP($E105,'DTOC Backsheet'!$D$5:$AF$183,M$9,FALSE))="","",(VLOOKUP($E105,'DTOC Backsheet'!$D$5:$AF$183,M$9,FALSE))),"")</f>
        <v/>
      </c>
      <c r="N105" s="133" t="str">
        <f ca="1">IFERROR(IF((VLOOKUP($E105,'DTOC Backsheet'!$D$5:$AF$183,N$9,FALSE))="","",(VLOOKUP($E105,'DTOC Backsheet'!$D$5:$AF$183,N$9,FALSE))),"")</f>
        <v/>
      </c>
    </row>
    <row r="106" spans="1:14" ht="15" customHeight="1" x14ac:dyDescent="0.3">
      <c r="A106" s="60">
        <v>92</v>
      </c>
      <c r="B106" s="101" t="str">
        <f ca="1">IFERROR(IF((VLOOKUP($E106,'Org List'!$AJ$10:$AL$188,3,FALSE))="","",(VLOOKUP($E106,'Org List'!$AJ$10:$AL$188,3,FALSE))),"")</f>
        <v>London Commissioning Region</v>
      </c>
      <c r="C106" s="102" t="str">
        <f ca="1">IFERROR(IF((VLOOKUP($E106,'Org List'!$AO$10:$AQ$188,3,FALSE))="","",(VLOOKUP($E106,'Org List'!$AO$10:$AQ$188,3,FALSE))),"")</f>
        <v>London Region</v>
      </c>
      <c r="D106" s="123" t="str">
        <f ca="1">IFERROR(IF((VLOOKUP($E106,'Org List'!$AT$10:$AV$188,3,FALSE))="","",(VLOOKUP($E106,'Org List'!$AT$10:$AV$188,3,FALSE))),"")</f>
        <v>NHS England London</v>
      </c>
      <c r="E106" s="101" t="str">
        <f t="shared" ca="1" si="2"/>
        <v>E09000021</v>
      </c>
      <c r="F106" s="103" t="str">
        <f ca="1">IF(E106="","",VLOOKUP(E106,'Org List'!$J$9:$K$488,2,0))</f>
        <v>Kingston upon Thames</v>
      </c>
      <c r="G106" s="130">
        <f ca="1">IFERROR(IF((VLOOKUP($E106,'DTOC Backsheet'!$D$5:$AF$183,G$9,FALSE))="","",(VLOOKUP($E106,'DTOC Backsheet'!$D$5:$AF$183,G$9,FALSE))),"")</f>
        <v>1095</v>
      </c>
      <c r="H106" s="131">
        <f ca="1">IFERROR(IF((VLOOKUP($E106,'DTOC Backsheet'!$D$5:$AF$183,H$9,FALSE))="","",(VLOOKUP($E106,'DTOC Backsheet'!$D$5:$AF$183,H$9,FALSE))),"")</f>
        <v>604</v>
      </c>
      <c r="I106" s="131">
        <f ca="1">IFERROR(IF((VLOOKUP($E106,'DTOC Backsheet'!$D$5:$AF$183,I$9,FALSE))="","",(VLOOKUP($E106,'DTOC Backsheet'!$D$5:$AF$183,I$9,FALSE))),"")</f>
        <v>649</v>
      </c>
      <c r="J106" s="132">
        <f ca="1">IFERROR(IF((VLOOKUP($E106,'DTOC Backsheet'!$D$5:$AF$183,J$9,FALSE))="","",(VLOOKUP($E106,'DTOC Backsheet'!$D$5:$AF$183,J$9,FALSE))),"")</f>
        <v>703</v>
      </c>
      <c r="K106" s="141">
        <f ca="1">IFERROR(IF((VLOOKUP($E106,'DTOC Backsheet'!$D$5:$AF$183,K$9,FALSE))="","",(VLOOKUP($E106,'DTOC Backsheet'!$D$5:$AF$183,K$9,FALSE))),"")</f>
        <v>668</v>
      </c>
      <c r="L106" s="134" t="str">
        <f ca="1">IFERROR(IF((VLOOKUP($E106,'DTOC Backsheet'!$D$5:$AF$183,L$9,FALSE))="","",(VLOOKUP($E106,'DTOC Backsheet'!$D$5:$AF$183,L$9,FALSE))),"")</f>
        <v/>
      </c>
      <c r="M106" s="131" t="str">
        <f ca="1">IFERROR(IF((VLOOKUP($E106,'DTOC Backsheet'!$D$5:$AF$183,M$9,FALSE))="","",(VLOOKUP($E106,'DTOC Backsheet'!$D$5:$AF$183,M$9,FALSE))),"")</f>
        <v/>
      </c>
      <c r="N106" s="133" t="str">
        <f ca="1">IFERROR(IF((VLOOKUP($E106,'DTOC Backsheet'!$D$5:$AF$183,N$9,FALSE))="","",(VLOOKUP($E106,'DTOC Backsheet'!$D$5:$AF$183,N$9,FALSE))),"")</f>
        <v/>
      </c>
    </row>
    <row r="107" spans="1:14" ht="15" customHeight="1" x14ac:dyDescent="0.3">
      <c r="A107" s="60">
        <v>93</v>
      </c>
      <c r="B107" s="101" t="str">
        <f ca="1">IFERROR(IF((VLOOKUP($E107,'Org List'!$AJ$10:$AL$188,3,FALSE))="","",(VLOOKUP($E107,'Org List'!$AJ$10:$AL$188,3,FALSE))),"")</f>
        <v>North of England Commissioning Region</v>
      </c>
      <c r="C107" s="102" t="str">
        <f ca="1">IFERROR(IF((VLOOKUP($E107,'Org List'!$AO$10:$AQ$188,3,FALSE))="","",(VLOOKUP($E107,'Org List'!$AO$10:$AQ$188,3,FALSE))),"")</f>
        <v>Yorkshire and The Humber Region</v>
      </c>
      <c r="D107" s="123" t="str">
        <f ca="1">IFERROR(IF((VLOOKUP($E107,'Org List'!$AT$10:$AV$188,3,FALSE))="","",(VLOOKUP($E107,'Org List'!$AT$10:$AV$188,3,FALSE))),"")</f>
        <v>NHS England North (Yorkshire And Humber)</v>
      </c>
      <c r="E107" s="101" t="str">
        <f t="shared" ca="1" si="2"/>
        <v>E08000034</v>
      </c>
      <c r="F107" s="103" t="str">
        <f ca="1">IF(E107="","",VLOOKUP(E107,'Org List'!$J$9:$K$488,2,0))</f>
        <v>Kirklees</v>
      </c>
      <c r="G107" s="130">
        <f ca="1">IFERROR(IF((VLOOKUP($E107,'DTOC Backsheet'!$D$5:$AF$183,G$9,FALSE))="","",(VLOOKUP($E107,'DTOC Backsheet'!$D$5:$AF$183,G$9,FALSE))),"")</f>
        <v>2439</v>
      </c>
      <c r="H107" s="131">
        <f ca="1">IFERROR(IF((VLOOKUP($E107,'DTOC Backsheet'!$D$5:$AF$183,H$9,FALSE))="","",(VLOOKUP($E107,'DTOC Backsheet'!$D$5:$AF$183,H$9,FALSE))),"")</f>
        <v>2247</v>
      </c>
      <c r="I107" s="131">
        <f ca="1">IFERROR(IF((VLOOKUP($E107,'DTOC Backsheet'!$D$5:$AF$183,I$9,FALSE))="","",(VLOOKUP($E107,'DTOC Backsheet'!$D$5:$AF$183,I$9,FALSE))),"")</f>
        <v>2534</v>
      </c>
      <c r="J107" s="132">
        <f ca="1">IFERROR(IF((VLOOKUP($E107,'DTOC Backsheet'!$D$5:$AF$183,J$9,FALSE))="","",(VLOOKUP($E107,'DTOC Backsheet'!$D$5:$AF$183,J$9,FALSE))),"")</f>
        <v>2308</v>
      </c>
      <c r="K107" s="141">
        <f ca="1">IFERROR(IF((VLOOKUP($E107,'DTOC Backsheet'!$D$5:$AF$183,K$9,FALSE))="","",(VLOOKUP($E107,'DTOC Backsheet'!$D$5:$AF$183,K$9,FALSE))),"")</f>
        <v>3004</v>
      </c>
      <c r="L107" s="134" t="str">
        <f ca="1">IFERROR(IF((VLOOKUP($E107,'DTOC Backsheet'!$D$5:$AF$183,L$9,FALSE))="","",(VLOOKUP($E107,'DTOC Backsheet'!$D$5:$AF$183,L$9,FALSE))),"")</f>
        <v/>
      </c>
      <c r="M107" s="131" t="str">
        <f ca="1">IFERROR(IF((VLOOKUP($E107,'DTOC Backsheet'!$D$5:$AF$183,M$9,FALSE))="","",(VLOOKUP($E107,'DTOC Backsheet'!$D$5:$AF$183,M$9,FALSE))),"")</f>
        <v/>
      </c>
      <c r="N107" s="133" t="str">
        <f ca="1">IFERROR(IF((VLOOKUP($E107,'DTOC Backsheet'!$D$5:$AF$183,N$9,FALSE))="","",(VLOOKUP($E107,'DTOC Backsheet'!$D$5:$AF$183,N$9,FALSE))),"")</f>
        <v/>
      </c>
    </row>
    <row r="108" spans="1:14" ht="15" customHeight="1" x14ac:dyDescent="0.3">
      <c r="A108" s="60">
        <v>94</v>
      </c>
      <c r="B108" s="101" t="str">
        <f ca="1">IFERROR(IF((VLOOKUP($E108,'Org List'!$AJ$10:$AL$188,3,FALSE))="","",(VLOOKUP($E108,'Org List'!$AJ$10:$AL$188,3,FALSE))),"")</f>
        <v>North of England Commissioning Region</v>
      </c>
      <c r="C108" s="102" t="str">
        <f ca="1">IFERROR(IF((VLOOKUP($E108,'Org List'!$AO$10:$AQ$188,3,FALSE))="","",(VLOOKUP($E108,'Org List'!$AO$10:$AQ$188,3,FALSE))),"")</f>
        <v>North West Region</v>
      </c>
      <c r="D108" s="123" t="str">
        <f ca="1">IFERROR(IF((VLOOKUP($E108,'Org List'!$AT$10:$AV$188,3,FALSE))="","",(VLOOKUP($E108,'Org List'!$AT$10:$AV$188,3,FALSE))),"")</f>
        <v>NHS England North (Cheshire And Merseyside)</v>
      </c>
      <c r="E108" s="101" t="str">
        <f t="shared" ca="1" si="2"/>
        <v>E08000011</v>
      </c>
      <c r="F108" s="103" t="str">
        <f ca="1">IF(E108="","",VLOOKUP(E108,'Org List'!$J$9:$K$488,2,0))</f>
        <v>Knowsley</v>
      </c>
      <c r="G108" s="130">
        <f ca="1">IFERROR(IF((VLOOKUP($E108,'DTOC Backsheet'!$D$5:$AF$183,G$9,FALSE))="","",(VLOOKUP($E108,'DTOC Backsheet'!$D$5:$AF$183,G$9,FALSE))),"")</f>
        <v>1226</v>
      </c>
      <c r="H108" s="131">
        <f ca="1">IFERROR(IF((VLOOKUP($E108,'DTOC Backsheet'!$D$5:$AF$183,H$9,FALSE))="","",(VLOOKUP($E108,'DTOC Backsheet'!$D$5:$AF$183,H$9,FALSE))),"")</f>
        <v>1643</v>
      </c>
      <c r="I108" s="131">
        <f ca="1">IFERROR(IF((VLOOKUP($E108,'DTOC Backsheet'!$D$5:$AF$183,I$9,FALSE))="","",(VLOOKUP($E108,'DTOC Backsheet'!$D$5:$AF$183,I$9,FALSE))),"")</f>
        <v>848</v>
      </c>
      <c r="J108" s="132">
        <f ca="1">IFERROR(IF((VLOOKUP($E108,'DTOC Backsheet'!$D$5:$AF$183,J$9,FALSE))="","",(VLOOKUP($E108,'DTOC Backsheet'!$D$5:$AF$183,J$9,FALSE))),"")</f>
        <v>905</v>
      </c>
      <c r="K108" s="141">
        <f ca="1">IFERROR(IF((VLOOKUP($E108,'DTOC Backsheet'!$D$5:$AF$183,K$9,FALSE))="","",(VLOOKUP($E108,'DTOC Backsheet'!$D$5:$AF$183,K$9,FALSE))),"")</f>
        <v>957</v>
      </c>
      <c r="L108" s="134" t="str">
        <f ca="1">IFERROR(IF((VLOOKUP($E108,'DTOC Backsheet'!$D$5:$AF$183,L$9,FALSE))="","",(VLOOKUP($E108,'DTOC Backsheet'!$D$5:$AF$183,L$9,FALSE))),"")</f>
        <v/>
      </c>
      <c r="M108" s="131" t="str">
        <f ca="1">IFERROR(IF((VLOOKUP($E108,'DTOC Backsheet'!$D$5:$AF$183,M$9,FALSE))="","",(VLOOKUP($E108,'DTOC Backsheet'!$D$5:$AF$183,M$9,FALSE))),"")</f>
        <v/>
      </c>
      <c r="N108" s="133" t="str">
        <f ca="1">IFERROR(IF((VLOOKUP($E108,'DTOC Backsheet'!$D$5:$AF$183,N$9,FALSE))="","",(VLOOKUP($E108,'DTOC Backsheet'!$D$5:$AF$183,N$9,FALSE))),"")</f>
        <v/>
      </c>
    </row>
    <row r="109" spans="1:14" ht="15" customHeight="1" x14ac:dyDescent="0.3">
      <c r="A109" s="60">
        <v>95</v>
      </c>
      <c r="B109" s="101" t="str">
        <f ca="1">IFERROR(IF((VLOOKUP($E109,'Org List'!$AJ$10:$AL$188,3,FALSE))="","",(VLOOKUP($E109,'Org List'!$AJ$10:$AL$188,3,FALSE))),"")</f>
        <v>London Commissioning Region</v>
      </c>
      <c r="C109" s="102" t="str">
        <f ca="1">IFERROR(IF((VLOOKUP($E109,'Org List'!$AO$10:$AQ$188,3,FALSE))="","",(VLOOKUP($E109,'Org List'!$AO$10:$AQ$188,3,FALSE))),"")</f>
        <v>London Region</v>
      </c>
      <c r="D109" s="123" t="str">
        <f ca="1">IFERROR(IF((VLOOKUP($E109,'Org List'!$AT$10:$AV$188,3,FALSE))="","",(VLOOKUP($E109,'Org List'!$AT$10:$AV$188,3,FALSE))),"")</f>
        <v>NHS England London</v>
      </c>
      <c r="E109" s="101" t="str">
        <f t="shared" ca="1" si="2"/>
        <v>E09000022</v>
      </c>
      <c r="F109" s="103" t="str">
        <f ca="1">IF(E109="","",VLOOKUP(E109,'Org List'!$J$9:$K$488,2,0))</f>
        <v>Lambeth</v>
      </c>
      <c r="G109" s="130">
        <f ca="1">IFERROR(IF((VLOOKUP($E109,'DTOC Backsheet'!$D$5:$AF$183,G$9,FALSE))="","",(VLOOKUP($E109,'DTOC Backsheet'!$D$5:$AF$183,G$9,FALSE))),"")</f>
        <v>2103</v>
      </c>
      <c r="H109" s="131">
        <f ca="1">IFERROR(IF((VLOOKUP($E109,'DTOC Backsheet'!$D$5:$AF$183,H$9,FALSE))="","",(VLOOKUP($E109,'DTOC Backsheet'!$D$5:$AF$183,H$9,FALSE))),"")</f>
        <v>1990</v>
      </c>
      <c r="I109" s="131">
        <f ca="1">IFERROR(IF((VLOOKUP($E109,'DTOC Backsheet'!$D$5:$AF$183,I$9,FALSE))="","",(VLOOKUP($E109,'DTOC Backsheet'!$D$5:$AF$183,I$9,FALSE))),"")</f>
        <v>1591</v>
      </c>
      <c r="J109" s="132">
        <f ca="1">IFERROR(IF((VLOOKUP($E109,'DTOC Backsheet'!$D$5:$AF$183,J$9,FALSE))="","",(VLOOKUP($E109,'DTOC Backsheet'!$D$5:$AF$183,J$9,FALSE))),"")</f>
        <v>1629</v>
      </c>
      <c r="K109" s="141">
        <f ca="1">IFERROR(IF((VLOOKUP($E109,'DTOC Backsheet'!$D$5:$AF$183,K$9,FALSE))="","",(VLOOKUP($E109,'DTOC Backsheet'!$D$5:$AF$183,K$9,FALSE))),"")</f>
        <v>1768</v>
      </c>
      <c r="L109" s="134" t="str">
        <f ca="1">IFERROR(IF((VLOOKUP($E109,'DTOC Backsheet'!$D$5:$AF$183,L$9,FALSE))="","",(VLOOKUP($E109,'DTOC Backsheet'!$D$5:$AF$183,L$9,FALSE))),"")</f>
        <v/>
      </c>
      <c r="M109" s="131" t="str">
        <f ca="1">IFERROR(IF((VLOOKUP($E109,'DTOC Backsheet'!$D$5:$AF$183,M$9,FALSE))="","",(VLOOKUP($E109,'DTOC Backsheet'!$D$5:$AF$183,M$9,FALSE))),"")</f>
        <v/>
      </c>
      <c r="N109" s="133" t="str">
        <f ca="1">IFERROR(IF((VLOOKUP($E109,'DTOC Backsheet'!$D$5:$AF$183,N$9,FALSE))="","",(VLOOKUP($E109,'DTOC Backsheet'!$D$5:$AF$183,N$9,FALSE))),"")</f>
        <v/>
      </c>
    </row>
    <row r="110" spans="1:14" ht="15" customHeight="1" x14ac:dyDescent="0.3">
      <c r="A110" s="60">
        <v>96</v>
      </c>
      <c r="B110" s="101" t="str">
        <f ca="1">IFERROR(IF((VLOOKUP($E110,'Org List'!$AJ$10:$AL$188,3,FALSE))="","",(VLOOKUP($E110,'Org List'!$AJ$10:$AL$188,3,FALSE))),"")</f>
        <v>North of England Commissioning Region</v>
      </c>
      <c r="C110" s="102" t="str">
        <f ca="1">IFERROR(IF((VLOOKUP($E110,'Org List'!$AO$10:$AQ$188,3,FALSE))="","",(VLOOKUP($E110,'Org List'!$AO$10:$AQ$188,3,FALSE))),"")</f>
        <v>North West Region</v>
      </c>
      <c r="D110" s="123" t="str">
        <f ca="1">IFERROR(IF((VLOOKUP($E110,'Org List'!$AT$10:$AV$188,3,FALSE))="","",(VLOOKUP($E110,'Org List'!$AT$10:$AV$188,3,FALSE))),"")</f>
        <v>NHS England North (Lancashire)</v>
      </c>
      <c r="E110" s="101" t="str">
        <f t="shared" ref="E110:E141" ca="1" si="3">IF($A110&gt;$Q$5-1,"",INDIRECT("'Comms by AT'!D"&amp;$A110+$Q$4))</f>
        <v>E10000017</v>
      </c>
      <c r="F110" s="103" t="str">
        <f ca="1">IF(E110="","",VLOOKUP(E110,'Org List'!$J$9:$K$488,2,0))</f>
        <v>Lancashire</v>
      </c>
      <c r="G110" s="130">
        <f ca="1">IFERROR(IF((VLOOKUP($E110,'DTOC Backsheet'!$D$5:$AF$183,G$9,FALSE))="","",(VLOOKUP($E110,'DTOC Backsheet'!$D$5:$AF$183,G$9,FALSE))),"")</f>
        <v>14050</v>
      </c>
      <c r="H110" s="131">
        <f ca="1">IFERROR(IF((VLOOKUP($E110,'DTOC Backsheet'!$D$5:$AF$183,H$9,FALSE))="","",(VLOOKUP($E110,'DTOC Backsheet'!$D$5:$AF$183,H$9,FALSE))),"")</f>
        <v>13791</v>
      </c>
      <c r="I110" s="131">
        <f ca="1">IFERROR(IF((VLOOKUP($E110,'DTOC Backsheet'!$D$5:$AF$183,I$9,FALSE))="","",(VLOOKUP($E110,'DTOC Backsheet'!$D$5:$AF$183,I$9,FALSE))),"")</f>
        <v>13159</v>
      </c>
      <c r="J110" s="132">
        <f ca="1">IFERROR(IF((VLOOKUP($E110,'DTOC Backsheet'!$D$5:$AF$183,J$9,FALSE))="","",(VLOOKUP($E110,'DTOC Backsheet'!$D$5:$AF$183,J$9,FALSE))),"")</f>
        <v>10599</v>
      </c>
      <c r="K110" s="141">
        <f ca="1">IFERROR(IF((VLOOKUP($E110,'DTOC Backsheet'!$D$5:$AF$183,K$9,FALSE))="","",(VLOOKUP($E110,'DTOC Backsheet'!$D$5:$AF$183,K$9,FALSE))),"")</f>
        <v>9337</v>
      </c>
      <c r="L110" s="134" t="str">
        <f ca="1">IFERROR(IF((VLOOKUP($E110,'DTOC Backsheet'!$D$5:$AF$183,L$9,FALSE))="","",(VLOOKUP($E110,'DTOC Backsheet'!$D$5:$AF$183,L$9,FALSE))),"")</f>
        <v/>
      </c>
      <c r="M110" s="131" t="str">
        <f ca="1">IFERROR(IF((VLOOKUP($E110,'DTOC Backsheet'!$D$5:$AF$183,M$9,FALSE))="","",(VLOOKUP($E110,'DTOC Backsheet'!$D$5:$AF$183,M$9,FALSE))),"")</f>
        <v/>
      </c>
      <c r="N110" s="133" t="str">
        <f ca="1">IFERROR(IF((VLOOKUP($E110,'DTOC Backsheet'!$D$5:$AF$183,N$9,FALSE))="","",(VLOOKUP($E110,'DTOC Backsheet'!$D$5:$AF$183,N$9,FALSE))),"")</f>
        <v/>
      </c>
    </row>
    <row r="111" spans="1:14" ht="15" customHeight="1" x14ac:dyDescent="0.3">
      <c r="A111" s="60">
        <v>97</v>
      </c>
      <c r="B111" s="101" t="str">
        <f ca="1">IFERROR(IF((VLOOKUP($E111,'Org List'!$AJ$10:$AL$188,3,FALSE))="","",(VLOOKUP($E111,'Org List'!$AJ$10:$AL$188,3,FALSE))),"")</f>
        <v>North of England Commissioning Region</v>
      </c>
      <c r="C111" s="102" t="str">
        <f ca="1">IFERROR(IF((VLOOKUP($E111,'Org List'!$AO$10:$AQ$188,3,FALSE))="","",(VLOOKUP($E111,'Org List'!$AO$10:$AQ$188,3,FALSE))),"")</f>
        <v>Yorkshire and The Humber Region</v>
      </c>
      <c r="D111" s="123" t="str">
        <f ca="1">IFERROR(IF((VLOOKUP($E111,'Org List'!$AT$10:$AV$188,3,FALSE))="","",(VLOOKUP($E111,'Org List'!$AT$10:$AV$188,3,FALSE))),"")</f>
        <v>NHS England North (Yorkshire And Humber)</v>
      </c>
      <c r="E111" s="101" t="str">
        <f t="shared" ca="1" si="3"/>
        <v>E08000035</v>
      </c>
      <c r="F111" s="103" t="str">
        <f ca="1">IF(E111="","",VLOOKUP(E111,'Org List'!$J$9:$K$488,2,0))</f>
        <v>Leeds</v>
      </c>
      <c r="G111" s="130">
        <f ca="1">IFERROR(IF((VLOOKUP($E111,'DTOC Backsheet'!$D$5:$AF$183,G$9,FALSE))="","",(VLOOKUP($E111,'DTOC Backsheet'!$D$5:$AF$183,G$9,FALSE))),"")</f>
        <v>8576</v>
      </c>
      <c r="H111" s="131">
        <f ca="1">IFERROR(IF((VLOOKUP($E111,'DTOC Backsheet'!$D$5:$AF$183,H$9,FALSE))="","",(VLOOKUP($E111,'DTOC Backsheet'!$D$5:$AF$183,H$9,FALSE))),"")</f>
        <v>9552</v>
      </c>
      <c r="I111" s="131">
        <f ca="1">IFERROR(IF((VLOOKUP($E111,'DTOC Backsheet'!$D$5:$AF$183,I$9,FALSE))="","",(VLOOKUP($E111,'DTOC Backsheet'!$D$5:$AF$183,I$9,FALSE))),"")</f>
        <v>10328</v>
      </c>
      <c r="J111" s="132">
        <f ca="1">IFERROR(IF((VLOOKUP($E111,'DTOC Backsheet'!$D$5:$AF$183,J$9,FALSE))="","",(VLOOKUP($E111,'DTOC Backsheet'!$D$5:$AF$183,J$9,FALSE))),"")</f>
        <v>10437</v>
      </c>
      <c r="K111" s="141">
        <f ca="1">IFERROR(IF((VLOOKUP($E111,'DTOC Backsheet'!$D$5:$AF$183,K$9,FALSE))="","",(VLOOKUP($E111,'DTOC Backsheet'!$D$5:$AF$183,K$9,FALSE))),"")</f>
        <v>8729</v>
      </c>
      <c r="L111" s="134" t="str">
        <f ca="1">IFERROR(IF((VLOOKUP($E111,'DTOC Backsheet'!$D$5:$AF$183,L$9,FALSE))="","",(VLOOKUP($E111,'DTOC Backsheet'!$D$5:$AF$183,L$9,FALSE))),"")</f>
        <v/>
      </c>
      <c r="M111" s="131" t="str">
        <f ca="1">IFERROR(IF((VLOOKUP($E111,'DTOC Backsheet'!$D$5:$AF$183,M$9,FALSE))="","",(VLOOKUP($E111,'DTOC Backsheet'!$D$5:$AF$183,M$9,FALSE))),"")</f>
        <v/>
      </c>
      <c r="N111" s="133" t="str">
        <f ca="1">IFERROR(IF((VLOOKUP($E111,'DTOC Backsheet'!$D$5:$AF$183,N$9,FALSE))="","",(VLOOKUP($E111,'DTOC Backsheet'!$D$5:$AF$183,N$9,FALSE))),"")</f>
        <v/>
      </c>
    </row>
    <row r="112" spans="1:14" ht="15" customHeight="1" x14ac:dyDescent="0.3">
      <c r="A112" s="60">
        <v>98</v>
      </c>
      <c r="B112" s="101" t="str">
        <f ca="1">IFERROR(IF((VLOOKUP($E112,'Org List'!$AJ$10:$AL$188,3,FALSE))="","",(VLOOKUP($E112,'Org List'!$AJ$10:$AL$188,3,FALSE))),"")</f>
        <v>Midlands and East of England Commissioning Region</v>
      </c>
      <c r="C112" s="102" t="str">
        <f ca="1">IFERROR(IF((VLOOKUP($E112,'Org List'!$AO$10:$AQ$188,3,FALSE))="","",(VLOOKUP($E112,'Org List'!$AO$10:$AQ$188,3,FALSE))),"")</f>
        <v>East Midlands Region</v>
      </c>
      <c r="D112" s="123" t="str">
        <f ca="1">IFERROR(IF((VLOOKUP($E112,'Org List'!$AT$10:$AV$188,3,FALSE))="","",(VLOOKUP($E112,'Org List'!$AT$10:$AV$188,3,FALSE))),"")</f>
        <v>NHS England Midlands And East (Central Midlands)</v>
      </c>
      <c r="E112" s="101" t="str">
        <f t="shared" ca="1" si="3"/>
        <v>E06000016</v>
      </c>
      <c r="F112" s="103" t="str">
        <f ca="1">IF(E112="","",VLOOKUP(E112,'Org List'!$J$9:$K$488,2,0))</f>
        <v>Leicester</v>
      </c>
      <c r="G112" s="130">
        <f ca="1">IFERROR(IF((VLOOKUP($E112,'DTOC Backsheet'!$D$5:$AF$183,G$9,FALSE))="","",(VLOOKUP($E112,'DTOC Backsheet'!$D$5:$AF$183,G$9,FALSE))),"")</f>
        <v>2145</v>
      </c>
      <c r="H112" s="131">
        <f ca="1">IFERROR(IF((VLOOKUP($E112,'DTOC Backsheet'!$D$5:$AF$183,H$9,FALSE))="","",(VLOOKUP($E112,'DTOC Backsheet'!$D$5:$AF$183,H$9,FALSE))),"")</f>
        <v>2839</v>
      </c>
      <c r="I112" s="131">
        <f ca="1">IFERROR(IF((VLOOKUP($E112,'DTOC Backsheet'!$D$5:$AF$183,I$9,FALSE))="","",(VLOOKUP($E112,'DTOC Backsheet'!$D$5:$AF$183,I$9,FALSE))),"")</f>
        <v>2077</v>
      </c>
      <c r="J112" s="132">
        <f ca="1">IFERROR(IF((VLOOKUP($E112,'DTOC Backsheet'!$D$5:$AF$183,J$9,FALSE))="","",(VLOOKUP($E112,'DTOC Backsheet'!$D$5:$AF$183,J$9,FALSE))),"")</f>
        <v>1484</v>
      </c>
      <c r="K112" s="141">
        <f ca="1">IFERROR(IF((VLOOKUP($E112,'DTOC Backsheet'!$D$5:$AF$183,K$9,FALSE))="","",(VLOOKUP($E112,'DTOC Backsheet'!$D$5:$AF$183,K$9,FALSE))),"")</f>
        <v>1246</v>
      </c>
      <c r="L112" s="134" t="str">
        <f ca="1">IFERROR(IF((VLOOKUP($E112,'DTOC Backsheet'!$D$5:$AF$183,L$9,FALSE))="","",(VLOOKUP($E112,'DTOC Backsheet'!$D$5:$AF$183,L$9,FALSE))),"")</f>
        <v/>
      </c>
      <c r="M112" s="131" t="str">
        <f ca="1">IFERROR(IF((VLOOKUP($E112,'DTOC Backsheet'!$D$5:$AF$183,M$9,FALSE))="","",(VLOOKUP($E112,'DTOC Backsheet'!$D$5:$AF$183,M$9,FALSE))),"")</f>
        <v/>
      </c>
      <c r="N112" s="133" t="str">
        <f ca="1">IFERROR(IF((VLOOKUP($E112,'DTOC Backsheet'!$D$5:$AF$183,N$9,FALSE))="","",(VLOOKUP($E112,'DTOC Backsheet'!$D$5:$AF$183,N$9,FALSE))),"")</f>
        <v/>
      </c>
    </row>
    <row r="113" spans="1:14" ht="15" customHeight="1" x14ac:dyDescent="0.3">
      <c r="A113" s="60">
        <v>99</v>
      </c>
      <c r="B113" s="101" t="str">
        <f ca="1">IFERROR(IF((VLOOKUP($E113,'Org List'!$AJ$10:$AL$188,3,FALSE))="","",(VLOOKUP($E113,'Org List'!$AJ$10:$AL$188,3,FALSE))),"")</f>
        <v>Midlands and East of England Commissioning Region</v>
      </c>
      <c r="C113" s="102" t="str">
        <f ca="1">IFERROR(IF((VLOOKUP($E113,'Org List'!$AO$10:$AQ$188,3,FALSE))="","",(VLOOKUP($E113,'Org List'!$AO$10:$AQ$188,3,FALSE))),"")</f>
        <v>East Midlands Region</v>
      </c>
      <c r="D113" s="123" t="str">
        <f ca="1">IFERROR(IF((VLOOKUP($E113,'Org List'!$AT$10:$AV$188,3,FALSE))="","",(VLOOKUP($E113,'Org List'!$AT$10:$AV$188,3,FALSE))),"")</f>
        <v>NHS England Midlands And East (Central Midlands)</v>
      </c>
      <c r="E113" s="101" t="str">
        <f t="shared" ca="1" si="3"/>
        <v>E10000018</v>
      </c>
      <c r="F113" s="103" t="str">
        <f ca="1">IF(E113="","",VLOOKUP(E113,'Org List'!$J$9:$K$488,2,0))</f>
        <v>Leicestershire</v>
      </c>
      <c r="G113" s="130">
        <f ca="1">IFERROR(IF((VLOOKUP($E113,'DTOC Backsheet'!$D$5:$AF$183,G$9,FALSE))="","",(VLOOKUP($E113,'DTOC Backsheet'!$D$5:$AF$183,G$9,FALSE))),"")</f>
        <v>4649</v>
      </c>
      <c r="H113" s="131">
        <f ca="1">IFERROR(IF((VLOOKUP($E113,'DTOC Backsheet'!$D$5:$AF$183,H$9,FALSE))="","",(VLOOKUP($E113,'DTOC Backsheet'!$D$5:$AF$183,H$9,FALSE))),"")</f>
        <v>4598</v>
      </c>
      <c r="I113" s="131">
        <f ca="1">IFERROR(IF((VLOOKUP($E113,'DTOC Backsheet'!$D$5:$AF$183,I$9,FALSE))="","",(VLOOKUP($E113,'DTOC Backsheet'!$D$5:$AF$183,I$9,FALSE))),"")</f>
        <v>4681</v>
      </c>
      <c r="J113" s="132">
        <f ca="1">IFERROR(IF((VLOOKUP($E113,'DTOC Backsheet'!$D$5:$AF$183,J$9,FALSE))="","",(VLOOKUP($E113,'DTOC Backsheet'!$D$5:$AF$183,J$9,FALSE))),"")</f>
        <v>4110</v>
      </c>
      <c r="K113" s="141">
        <f ca="1">IFERROR(IF((VLOOKUP($E113,'DTOC Backsheet'!$D$5:$AF$183,K$9,FALSE))="","",(VLOOKUP($E113,'DTOC Backsheet'!$D$5:$AF$183,K$9,FALSE))),"")</f>
        <v>2680</v>
      </c>
      <c r="L113" s="134" t="str">
        <f ca="1">IFERROR(IF((VLOOKUP($E113,'DTOC Backsheet'!$D$5:$AF$183,L$9,FALSE))="","",(VLOOKUP($E113,'DTOC Backsheet'!$D$5:$AF$183,L$9,FALSE))),"")</f>
        <v/>
      </c>
      <c r="M113" s="131" t="str">
        <f ca="1">IFERROR(IF((VLOOKUP($E113,'DTOC Backsheet'!$D$5:$AF$183,M$9,FALSE))="","",(VLOOKUP($E113,'DTOC Backsheet'!$D$5:$AF$183,M$9,FALSE))),"")</f>
        <v/>
      </c>
      <c r="N113" s="133" t="str">
        <f ca="1">IFERROR(IF((VLOOKUP($E113,'DTOC Backsheet'!$D$5:$AF$183,N$9,FALSE))="","",(VLOOKUP($E113,'DTOC Backsheet'!$D$5:$AF$183,N$9,FALSE))),"")</f>
        <v/>
      </c>
    </row>
    <row r="114" spans="1:14" ht="15" customHeight="1" x14ac:dyDescent="0.3">
      <c r="A114" s="60">
        <v>100</v>
      </c>
      <c r="B114" s="101" t="str">
        <f ca="1">IFERROR(IF((VLOOKUP($E114,'Org List'!$AJ$10:$AL$188,3,FALSE))="","",(VLOOKUP($E114,'Org List'!$AJ$10:$AL$188,3,FALSE))),"")</f>
        <v>London Commissioning Region</v>
      </c>
      <c r="C114" s="102" t="str">
        <f ca="1">IFERROR(IF((VLOOKUP($E114,'Org List'!$AO$10:$AQ$188,3,FALSE))="","",(VLOOKUP($E114,'Org List'!$AO$10:$AQ$188,3,FALSE))),"")</f>
        <v>London Region</v>
      </c>
      <c r="D114" s="123" t="str">
        <f ca="1">IFERROR(IF((VLOOKUP($E114,'Org List'!$AT$10:$AV$188,3,FALSE))="","",(VLOOKUP($E114,'Org List'!$AT$10:$AV$188,3,FALSE))),"")</f>
        <v>NHS England London</v>
      </c>
      <c r="E114" s="101" t="str">
        <f t="shared" ca="1" si="3"/>
        <v>E09000023</v>
      </c>
      <c r="F114" s="103" t="str">
        <f ca="1">IF(E114="","",VLOOKUP(E114,'Org List'!$J$9:$K$488,2,0))</f>
        <v>Lewisham</v>
      </c>
      <c r="G114" s="130">
        <f ca="1">IFERROR(IF((VLOOKUP($E114,'DTOC Backsheet'!$D$5:$AF$183,G$9,FALSE))="","",(VLOOKUP($E114,'DTOC Backsheet'!$D$5:$AF$183,G$9,FALSE))),"")</f>
        <v>892</v>
      </c>
      <c r="H114" s="131">
        <f ca="1">IFERROR(IF((VLOOKUP($E114,'DTOC Backsheet'!$D$5:$AF$183,H$9,FALSE))="","",(VLOOKUP($E114,'DTOC Backsheet'!$D$5:$AF$183,H$9,FALSE))),"")</f>
        <v>1218</v>
      </c>
      <c r="I114" s="131">
        <f ca="1">IFERROR(IF((VLOOKUP($E114,'DTOC Backsheet'!$D$5:$AF$183,I$9,FALSE))="","",(VLOOKUP($E114,'DTOC Backsheet'!$D$5:$AF$183,I$9,FALSE))),"")</f>
        <v>1594</v>
      </c>
      <c r="J114" s="132">
        <f ca="1">IFERROR(IF((VLOOKUP($E114,'DTOC Backsheet'!$D$5:$AF$183,J$9,FALSE))="","",(VLOOKUP($E114,'DTOC Backsheet'!$D$5:$AF$183,J$9,FALSE))),"")</f>
        <v>1082</v>
      </c>
      <c r="K114" s="141">
        <f ca="1">IFERROR(IF((VLOOKUP($E114,'DTOC Backsheet'!$D$5:$AF$183,K$9,FALSE))="","",(VLOOKUP($E114,'DTOC Backsheet'!$D$5:$AF$183,K$9,FALSE))),"")</f>
        <v>672</v>
      </c>
      <c r="L114" s="134" t="str">
        <f ca="1">IFERROR(IF((VLOOKUP($E114,'DTOC Backsheet'!$D$5:$AF$183,L$9,FALSE))="","",(VLOOKUP($E114,'DTOC Backsheet'!$D$5:$AF$183,L$9,FALSE))),"")</f>
        <v/>
      </c>
      <c r="M114" s="131" t="str">
        <f ca="1">IFERROR(IF((VLOOKUP($E114,'DTOC Backsheet'!$D$5:$AF$183,M$9,FALSE))="","",(VLOOKUP($E114,'DTOC Backsheet'!$D$5:$AF$183,M$9,FALSE))),"")</f>
        <v/>
      </c>
      <c r="N114" s="133" t="str">
        <f ca="1">IFERROR(IF((VLOOKUP($E114,'DTOC Backsheet'!$D$5:$AF$183,N$9,FALSE))="","",(VLOOKUP($E114,'DTOC Backsheet'!$D$5:$AF$183,N$9,FALSE))),"")</f>
        <v/>
      </c>
    </row>
    <row r="115" spans="1:14" ht="15" customHeight="1" x14ac:dyDescent="0.3">
      <c r="A115" s="60">
        <v>101</v>
      </c>
      <c r="B115" s="101" t="str">
        <f ca="1">IFERROR(IF((VLOOKUP($E115,'Org List'!$AJ$10:$AL$188,3,FALSE))="","",(VLOOKUP($E115,'Org List'!$AJ$10:$AL$188,3,FALSE))),"")</f>
        <v>Midlands and East of England Commissioning Region</v>
      </c>
      <c r="C115" s="102" t="str">
        <f ca="1">IFERROR(IF((VLOOKUP($E115,'Org List'!$AO$10:$AQ$188,3,FALSE))="","",(VLOOKUP($E115,'Org List'!$AO$10:$AQ$188,3,FALSE))),"")</f>
        <v>East Midlands Region</v>
      </c>
      <c r="D115" s="123" t="str">
        <f ca="1">IFERROR(IF((VLOOKUP($E115,'Org List'!$AT$10:$AV$188,3,FALSE))="","",(VLOOKUP($E115,'Org List'!$AT$10:$AV$188,3,FALSE))),"")</f>
        <v>NHS England Midlands And East (Central Midlands)</v>
      </c>
      <c r="E115" s="101" t="str">
        <f t="shared" ca="1" si="3"/>
        <v>E10000019</v>
      </c>
      <c r="F115" s="103" t="str">
        <f ca="1">IF(E115="","",VLOOKUP(E115,'Org List'!$J$9:$K$488,2,0))</f>
        <v>Lincolnshire</v>
      </c>
      <c r="G115" s="130">
        <f ca="1">IFERROR(IF((VLOOKUP($E115,'DTOC Backsheet'!$D$5:$AF$183,G$9,FALSE))="","",(VLOOKUP($E115,'DTOC Backsheet'!$D$5:$AF$183,G$9,FALSE))),"")</f>
        <v>7446</v>
      </c>
      <c r="H115" s="131">
        <f ca="1">IFERROR(IF((VLOOKUP($E115,'DTOC Backsheet'!$D$5:$AF$183,H$9,FALSE))="","",(VLOOKUP($E115,'DTOC Backsheet'!$D$5:$AF$183,H$9,FALSE))),"")</f>
        <v>6539</v>
      </c>
      <c r="I115" s="131">
        <f ca="1">IFERROR(IF((VLOOKUP($E115,'DTOC Backsheet'!$D$5:$AF$183,I$9,FALSE))="","",(VLOOKUP($E115,'DTOC Backsheet'!$D$5:$AF$183,I$9,FALSE))),"")</f>
        <v>7015</v>
      </c>
      <c r="J115" s="132">
        <f ca="1">IFERROR(IF((VLOOKUP($E115,'DTOC Backsheet'!$D$5:$AF$183,J$9,FALSE))="","",(VLOOKUP($E115,'DTOC Backsheet'!$D$5:$AF$183,J$9,FALSE))),"")</f>
        <v>6198</v>
      </c>
      <c r="K115" s="141">
        <f ca="1">IFERROR(IF((VLOOKUP($E115,'DTOC Backsheet'!$D$5:$AF$183,K$9,FALSE))="","",(VLOOKUP($E115,'DTOC Backsheet'!$D$5:$AF$183,K$9,FALSE))),"")</f>
        <v>6117</v>
      </c>
      <c r="L115" s="134" t="str">
        <f ca="1">IFERROR(IF((VLOOKUP($E115,'DTOC Backsheet'!$D$5:$AF$183,L$9,FALSE))="","",(VLOOKUP($E115,'DTOC Backsheet'!$D$5:$AF$183,L$9,FALSE))),"")</f>
        <v/>
      </c>
      <c r="M115" s="131" t="str">
        <f ca="1">IFERROR(IF((VLOOKUP($E115,'DTOC Backsheet'!$D$5:$AF$183,M$9,FALSE))="","",(VLOOKUP($E115,'DTOC Backsheet'!$D$5:$AF$183,M$9,FALSE))),"")</f>
        <v/>
      </c>
      <c r="N115" s="133" t="str">
        <f ca="1">IFERROR(IF((VLOOKUP($E115,'DTOC Backsheet'!$D$5:$AF$183,N$9,FALSE))="","",(VLOOKUP($E115,'DTOC Backsheet'!$D$5:$AF$183,N$9,FALSE))),"")</f>
        <v/>
      </c>
    </row>
    <row r="116" spans="1:14" ht="15" customHeight="1" x14ac:dyDescent="0.3">
      <c r="A116" s="60">
        <v>102</v>
      </c>
      <c r="B116" s="101" t="str">
        <f ca="1">IFERROR(IF((VLOOKUP($E116,'Org List'!$AJ$10:$AL$188,3,FALSE))="","",(VLOOKUP($E116,'Org List'!$AJ$10:$AL$188,3,FALSE))),"")</f>
        <v>North of England Commissioning Region</v>
      </c>
      <c r="C116" s="102" t="str">
        <f ca="1">IFERROR(IF((VLOOKUP($E116,'Org List'!$AO$10:$AQ$188,3,FALSE))="","",(VLOOKUP($E116,'Org List'!$AO$10:$AQ$188,3,FALSE))),"")</f>
        <v>North West Region</v>
      </c>
      <c r="D116" s="123" t="str">
        <f ca="1">IFERROR(IF((VLOOKUP($E116,'Org List'!$AT$10:$AV$188,3,FALSE))="","",(VLOOKUP($E116,'Org List'!$AT$10:$AV$188,3,FALSE))),"")</f>
        <v>NHS England North (Cheshire And Merseyside)</v>
      </c>
      <c r="E116" s="101" t="str">
        <f t="shared" ca="1" si="3"/>
        <v>E08000012</v>
      </c>
      <c r="F116" s="103" t="str">
        <f ca="1">IF(E116="","",VLOOKUP(E116,'Org List'!$J$9:$K$488,2,0))</f>
        <v>Liverpool</v>
      </c>
      <c r="G116" s="130">
        <f ca="1">IFERROR(IF((VLOOKUP($E116,'DTOC Backsheet'!$D$5:$AF$183,G$9,FALSE))="","",(VLOOKUP($E116,'DTOC Backsheet'!$D$5:$AF$183,G$9,FALSE))),"")</f>
        <v>4875</v>
      </c>
      <c r="H116" s="131">
        <f ca="1">IFERROR(IF((VLOOKUP($E116,'DTOC Backsheet'!$D$5:$AF$183,H$9,FALSE))="","",(VLOOKUP($E116,'DTOC Backsheet'!$D$5:$AF$183,H$9,FALSE))),"")</f>
        <v>4531</v>
      </c>
      <c r="I116" s="131">
        <f ca="1">IFERROR(IF((VLOOKUP($E116,'DTOC Backsheet'!$D$5:$AF$183,I$9,FALSE))="","",(VLOOKUP($E116,'DTOC Backsheet'!$D$5:$AF$183,I$9,FALSE))),"")</f>
        <v>4851</v>
      </c>
      <c r="J116" s="132">
        <f ca="1">IFERROR(IF((VLOOKUP($E116,'DTOC Backsheet'!$D$5:$AF$183,J$9,FALSE))="","",(VLOOKUP($E116,'DTOC Backsheet'!$D$5:$AF$183,J$9,FALSE))),"")</f>
        <v>3965</v>
      </c>
      <c r="K116" s="141">
        <f ca="1">IFERROR(IF((VLOOKUP($E116,'DTOC Backsheet'!$D$5:$AF$183,K$9,FALSE))="","",(VLOOKUP($E116,'DTOC Backsheet'!$D$5:$AF$183,K$9,FALSE))),"")</f>
        <v>4264</v>
      </c>
      <c r="L116" s="134" t="str">
        <f ca="1">IFERROR(IF((VLOOKUP($E116,'DTOC Backsheet'!$D$5:$AF$183,L$9,FALSE))="","",(VLOOKUP($E116,'DTOC Backsheet'!$D$5:$AF$183,L$9,FALSE))),"")</f>
        <v/>
      </c>
      <c r="M116" s="131" t="str">
        <f ca="1">IFERROR(IF((VLOOKUP($E116,'DTOC Backsheet'!$D$5:$AF$183,M$9,FALSE))="","",(VLOOKUP($E116,'DTOC Backsheet'!$D$5:$AF$183,M$9,FALSE))),"")</f>
        <v/>
      </c>
      <c r="N116" s="133" t="str">
        <f ca="1">IFERROR(IF((VLOOKUP($E116,'DTOC Backsheet'!$D$5:$AF$183,N$9,FALSE))="","",(VLOOKUP($E116,'DTOC Backsheet'!$D$5:$AF$183,N$9,FALSE))),"")</f>
        <v/>
      </c>
    </row>
    <row r="117" spans="1:14" ht="15" customHeight="1" x14ac:dyDescent="0.3">
      <c r="A117" s="60">
        <v>103</v>
      </c>
      <c r="B117" s="101" t="str">
        <f ca="1">IFERROR(IF((VLOOKUP($E117,'Org List'!$AJ$10:$AL$188,3,FALSE))="","",(VLOOKUP($E117,'Org List'!$AJ$10:$AL$188,3,FALSE))),"")</f>
        <v>Midlands and East of England Commissioning Region</v>
      </c>
      <c r="C117" s="102" t="str">
        <f ca="1">IFERROR(IF((VLOOKUP($E117,'Org List'!$AO$10:$AQ$188,3,FALSE))="","",(VLOOKUP($E117,'Org List'!$AO$10:$AQ$188,3,FALSE))),"")</f>
        <v>East Region</v>
      </c>
      <c r="D117" s="123" t="str">
        <f ca="1">IFERROR(IF((VLOOKUP($E117,'Org List'!$AT$10:$AV$188,3,FALSE))="","",(VLOOKUP($E117,'Org List'!$AT$10:$AV$188,3,FALSE))),"")</f>
        <v>NHS England Midlands And East (Central Midlands)</v>
      </c>
      <c r="E117" s="101" t="str">
        <f t="shared" ca="1" si="3"/>
        <v>E06000032</v>
      </c>
      <c r="F117" s="103" t="str">
        <f ca="1">IF(E117="","",VLOOKUP(E117,'Org List'!$J$9:$K$488,2,0))</f>
        <v>Luton</v>
      </c>
      <c r="G117" s="130">
        <f ca="1">IFERROR(IF((VLOOKUP($E117,'DTOC Backsheet'!$D$5:$AF$183,G$9,FALSE))="","",(VLOOKUP($E117,'DTOC Backsheet'!$D$5:$AF$183,G$9,FALSE))),"")</f>
        <v>453</v>
      </c>
      <c r="H117" s="131">
        <f ca="1">IFERROR(IF((VLOOKUP($E117,'DTOC Backsheet'!$D$5:$AF$183,H$9,FALSE))="","",(VLOOKUP($E117,'DTOC Backsheet'!$D$5:$AF$183,H$9,FALSE))),"")</f>
        <v>762</v>
      </c>
      <c r="I117" s="131">
        <f ca="1">IFERROR(IF((VLOOKUP($E117,'DTOC Backsheet'!$D$5:$AF$183,I$9,FALSE))="","",(VLOOKUP($E117,'DTOC Backsheet'!$D$5:$AF$183,I$9,FALSE))),"")</f>
        <v>362</v>
      </c>
      <c r="J117" s="132">
        <f ca="1">IFERROR(IF((VLOOKUP($E117,'DTOC Backsheet'!$D$5:$AF$183,J$9,FALSE))="","",(VLOOKUP($E117,'DTOC Backsheet'!$D$5:$AF$183,J$9,FALSE))),"")</f>
        <v>608</v>
      </c>
      <c r="K117" s="141">
        <f ca="1">IFERROR(IF((VLOOKUP($E117,'DTOC Backsheet'!$D$5:$AF$183,K$9,FALSE))="","",(VLOOKUP($E117,'DTOC Backsheet'!$D$5:$AF$183,K$9,FALSE))),"")</f>
        <v>626</v>
      </c>
      <c r="L117" s="134" t="str">
        <f ca="1">IFERROR(IF((VLOOKUP($E117,'DTOC Backsheet'!$D$5:$AF$183,L$9,FALSE))="","",(VLOOKUP($E117,'DTOC Backsheet'!$D$5:$AF$183,L$9,FALSE))),"")</f>
        <v/>
      </c>
      <c r="M117" s="131" t="str">
        <f ca="1">IFERROR(IF((VLOOKUP($E117,'DTOC Backsheet'!$D$5:$AF$183,M$9,FALSE))="","",(VLOOKUP($E117,'DTOC Backsheet'!$D$5:$AF$183,M$9,FALSE))),"")</f>
        <v/>
      </c>
      <c r="N117" s="133" t="str">
        <f ca="1">IFERROR(IF((VLOOKUP($E117,'DTOC Backsheet'!$D$5:$AF$183,N$9,FALSE))="","",(VLOOKUP($E117,'DTOC Backsheet'!$D$5:$AF$183,N$9,FALSE))),"")</f>
        <v/>
      </c>
    </row>
    <row r="118" spans="1:14" ht="15" customHeight="1" x14ac:dyDescent="0.3">
      <c r="A118" s="60">
        <v>104</v>
      </c>
      <c r="B118" s="101" t="str">
        <f ca="1">IFERROR(IF((VLOOKUP($E118,'Org List'!$AJ$10:$AL$188,3,FALSE))="","",(VLOOKUP($E118,'Org List'!$AJ$10:$AL$188,3,FALSE))),"")</f>
        <v>North of England Commissioning Region</v>
      </c>
      <c r="C118" s="102" t="str">
        <f ca="1">IFERROR(IF((VLOOKUP($E118,'Org List'!$AO$10:$AQ$188,3,FALSE))="","",(VLOOKUP($E118,'Org List'!$AO$10:$AQ$188,3,FALSE))),"")</f>
        <v>North West Region</v>
      </c>
      <c r="D118" s="123" t="str">
        <f ca="1">IFERROR(IF((VLOOKUP($E118,'Org List'!$AT$10:$AV$188,3,FALSE))="","",(VLOOKUP($E118,'Org List'!$AT$10:$AV$188,3,FALSE))),"")</f>
        <v>NHS England North (Greater Manchester)</v>
      </c>
      <c r="E118" s="101" t="str">
        <f t="shared" ca="1" si="3"/>
        <v>E08000003</v>
      </c>
      <c r="F118" s="103" t="str">
        <f ca="1">IF(E118="","",VLOOKUP(E118,'Org List'!$J$9:$K$488,2,0))</f>
        <v>Manchester</v>
      </c>
      <c r="G118" s="130">
        <f ca="1">IFERROR(IF((VLOOKUP($E118,'DTOC Backsheet'!$D$5:$AF$183,G$9,FALSE))="","",(VLOOKUP($E118,'DTOC Backsheet'!$D$5:$AF$183,G$9,FALSE))),"")</f>
        <v>5507</v>
      </c>
      <c r="H118" s="131">
        <f ca="1">IFERROR(IF((VLOOKUP($E118,'DTOC Backsheet'!$D$5:$AF$183,H$9,FALSE))="","",(VLOOKUP($E118,'DTOC Backsheet'!$D$5:$AF$183,H$9,FALSE))),"")</f>
        <v>5641</v>
      </c>
      <c r="I118" s="131">
        <f ca="1">IFERROR(IF((VLOOKUP($E118,'DTOC Backsheet'!$D$5:$AF$183,I$9,FALSE))="","",(VLOOKUP($E118,'DTOC Backsheet'!$D$5:$AF$183,I$9,FALSE))),"")</f>
        <v>6078</v>
      </c>
      <c r="J118" s="132">
        <f ca="1">IFERROR(IF((VLOOKUP($E118,'DTOC Backsheet'!$D$5:$AF$183,J$9,FALSE))="","",(VLOOKUP($E118,'DTOC Backsheet'!$D$5:$AF$183,J$9,FALSE))),"")</f>
        <v>6245</v>
      </c>
      <c r="K118" s="141">
        <f ca="1">IFERROR(IF((VLOOKUP($E118,'DTOC Backsheet'!$D$5:$AF$183,K$9,FALSE))="","",(VLOOKUP($E118,'DTOC Backsheet'!$D$5:$AF$183,K$9,FALSE))),"")</f>
        <v>5459</v>
      </c>
      <c r="L118" s="134" t="str">
        <f ca="1">IFERROR(IF((VLOOKUP($E118,'DTOC Backsheet'!$D$5:$AF$183,L$9,FALSE))="","",(VLOOKUP($E118,'DTOC Backsheet'!$D$5:$AF$183,L$9,FALSE))),"")</f>
        <v/>
      </c>
      <c r="M118" s="131" t="str">
        <f ca="1">IFERROR(IF((VLOOKUP($E118,'DTOC Backsheet'!$D$5:$AF$183,M$9,FALSE))="","",(VLOOKUP($E118,'DTOC Backsheet'!$D$5:$AF$183,M$9,FALSE))),"")</f>
        <v/>
      </c>
      <c r="N118" s="133" t="str">
        <f ca="1">IFERROR(IF((VLOOKUP($E118,'DTOC Backsheet'!$D$5:$AF$183,N$9,FALSE))="","",(VLOOKUP($E118,'DTOC Backsheet'!$D$5:$AF$183,N$9,FALSE))),"")</f>
        <v/>
      </c>
    </row>
    <row r="119" spans="1:14" ht="15" customHeight="1" x14ac:dyDescent="0.3">
      <c r="A119" s="60">
        <v>105</v>
      </c>
      <c r="B119" s="101" t="str">
        <f ca="1">IFERROR(IF((VLOOKUP($E119,'Org List'!$AJ$10:$AL$188,3,FALSE))="","",(VLOOKUP($E119,'Org List'!$AJ$10:$AL$188,3,FALSE))),"")</f>
        <v>South East England Commissioning Region</v>
      </c>
      <c r="C119" s="102" t="str">
        <f ca="1">IFERROR(IF((VLOOKUP($E119,'Org List'!$AO$10:$AQ$188,3,FALSE))="","",(VLOOKUP($E119,'Org List'!$AO$10:$AQ$188,3,FALSE))),"")</f>
        <v>South East Region</v>
      </c>
      <c r="D119" s="123" t="str">
        <f ca="1">IFERROR(IF((VLOOKUP($E119,'Org List'!$AT$10:$AV$188,3,FALSE))="","",(VLOOKUP($E119,'Org List'!$AT$10:$AV$188,3,FALSE))),"")</f>
        <v>NHS England South East (Kent, Surrey and Sussex)</v>
      </c>
      <c r="E119" s="101" t="str">
        <f t="shared" ca="1" si="3"/>
        <v>E06000035</v>
      </c>
      <c r="F119" s="103" t="str">
        <f ca="1">IF(E119="","",VLOOKUP(E119,'Org List'!$J$9:$K$488,2,0))</f>
        <v>Medway</v>
      </c>
      <c r="G119" s="130">
        <f ca="1">IFERROR(IF((VLOOKUP($E119,'DTOC Backsheet'!$D$5:$AF$183,G$9,FALSE))="","",(VLOOKUP($E119,'DTOC Backsheet'!$D$5:$AF$183,G$9,FALSE))),"")</f>
        <v>1426</v>
      </c>
      <c r="H119" s="131">
        <f ca="1">IFERROR(IF((VLOOKUP($E119,'DTOC Backsheet'!$D$5:$AF$183,H$9,FALSE))="","",(VLOOKUP($E119,'DTOC Backsheet'!$D$5:$AF$183,H$9,FALSE))),"")</f>
        <v>1500</v>
      </c>
      <c r="I119" s="131">
        <f ca="1">IFERROR(IF((VLOOKUP($E119,'DTOC Backsheet'!$D$5:$AF$183,I$9,FALSE))="","",(VLOOKUP($E119,'DTOC Backsheet'!$D$5:$AF$183,I$9,FALSE))),"")</f>
        <v>1181</v>
      </c>
      <c r="J119" s="132">
        <f ca="1">IFERROR(IF((VLOOKUP($E119,'DTOC Backsheet'!$D$5:$AF$183,J$9,FALSE))="","",(VLOOKUP($E119,'DTOC Backsheet'!$D$5:$AF$183,J$9,FALSE))),"")</f>
        <v>981</v>
      </c>
      <c r="K119" s="141">
        <f ca="1">IFERROR(IF((VLOOKUP($E119,'DTOC Backsheet'!$D$5:$AF$183,K$9,FALSE))="","",(VLOOKUP($E119,'DTOC Backsheet'!$D$5:$AF$183,K$9,FALSE))),"")</f>
        <v>708</v>
      </c>
      <c r="L119" s="134" t="str">
        <f ca="1">IFERROR(IF((VLOOKUP($E119,'DTOC Backsheet'!$D$5:$AF$183,L$9,FALSE))="","",(VLOOKUP($E119,'DTOC Backsheet'!$D$5:$AF$183,L$9,FALSE))),"")</f>
        <v/>
      </c>
      <c r="M119" s="131" t="str">
        <f ca="1">IFERROR(IF((VLOOKUP($E119,'DTOC Backsheet'!$D$5:$AF$183,M$9,FALSE))="","",(VLOOKUP($E119,'DTOC Backsheet'!$D$5:$AF$183,M$9,FALSE))),"")</f>
        <v/>
      </c>
      <c r="N119" s="133" t="str">
        <f ca="1">IFERROR(IF((VLOOKUP($E119,'DTOC Backsheet'!$D$5:$AF$183,N$9,FALSE))="","",(VLOOKUP($E119,'DTOC Backsheet'!$D$5:$AF$183,N$9,FALSE))),"")</f>
        <v/>
      </c>
    </row>
    <row r="120" spans="1:14" ht="15" customHeight="1" x14ac:dyDescent="0.3">
      <c r="A120" s="60">
        <v>106</v>
      </c>
      <c r="B120" s="101" t="str">
        <f ca="1">IFERROR(IF((VLOOKUP($E120,'Org List'!$AJ$10:$AL$188,3,FALSE))="","",(VLOOKUP($E120,'Org List'!$AJ$10:$AL$188,3,FALSE))),"")</f>
        <v>London Commissioning Region</v>
      </c>
      <c r="C120" s="102" t="str">
        <f ca="1">IFERROR(IF((VLOOKUP($E120,'Org List'!$AO$10:$AQ$188,3,FALSE))="","",(VLOOKUP($E120,'Org List'!$AO$10:$AQ$188,3,FALSE))),"")</f>
        <v>London Region</v>
      </c>
      <c r="D120" s="123" t="str">
        <f ca="1">IFERROR(IF((VLOOKUP($E120,'Org List'!$AT$10:$AV$188,3,FALSE))="","",(VLOOKUP($E120,'Org List'!$AT$10:$AV$188,3,FALSE))),"")</f>
        <v>NHS England London</v>
      </c>
      <c r="E120" s="101" t="str">
        <f t="shared" ca="1" si="3"/>
        <v>E09000024</v>
      </c>
      <c r="F120" s="103" t="str">
        <f ca="1">IF(E120="","",VLOOKUP(E120,'Org List'!$J$9:$K$488,2,0))</f>
        <v>Merton</v>
      </c>
      <c r="G120" s="130">
        <f ca="1">IFERROR(IF((VLOOKUP($E120,'DTOC Backsheet'!$D$5:$AF$183,G$9,FALSE))="","",(VLOOKUP($E120,'DTOC Backsheet'!$D$5:$AF$183,G$9,FALSE))),"")</f>
        <v>833</v>
      </c>
      <c r="H120" s="131">
        <f ca="1">IFERROR(IF((VLOOKUP($E120,'DTOC Backsheet'!$D$5:$AF$183,H$9,FALSE))="","",(VLOOKUP($E120,'DTOC Backsheet'!$D$5:$AF$183,H$9,FALSE))),"")</f>
        <v>1267</v>
      </c>
      <c r="I120" s="131">
        <f ca="1">IFERROR(IF((VLOOKUP($E120,'DTOC Backsheet'!$D$5:$AF$183,I$9,FALSE))="","",(VLOOKUP($E120,'DTOC Backsheet'!$D$5:$AF$183,I$9,FALSE))),"")</f>
        <v>781</v>
      </c>
      <c r="J120" s="132">
        <f ca="1">IFERROR(IF((VLOOKUP($E120,'DTOC Backsheet'!$D$5:$AF$183,J$9,FALSE))="","",(VLOOKUP($E120,'DTOC Backsheet'!$D$5:$AF$183,J$9,FALSE))),"")</f>
        <v>660</v>
      </c>
      <c r="K120" s="141">
        <f ca="1">IFERROR(IF((VLOOKUP($E120,'DTOC Backsheet'!$D$5:$AF$183,K$9,FALSE))="","",(VLOOKUP($E120,'DTOC Backsheet'!$D$5:$AF$183,K$9,FALSE))),"")</f>
        <v>767</v>
      </c>
      <c r="L120" s="134" t="str">
        <f ca="1">IFERROR(IF((VLOOKUP($E120,'DTOC Backsheet'!$D$5:$AF$183,L$9,FALSE))="","",(VLOOKUP($E120,'DTOC Backsheet'!$D$5:$AF$183,L$9,FALSE))),"")</f>
        <v/>
      </c>
      <c r="M120" s="131" t="str">
        <f ca="1">IFERROR(IF((VLOOKUP($E120,'DTOC Backsheet'!$D$5:$AF$183,M$9,FALSE))="","",(VLOOKUP($E120,'DTOC Backsheet'!$D$5:$AF$183,M$9,FALSE))),"")</f>
        <v/>
      </c>
      <c r="N120" s="133" t="str">
        <f ca="1">IFERROR(IF((VLOOKUP($E120,'DTOC Backsheet'!$D$5:$AF$183,N$9,FALSE))="","",(VLOOKUP($E120,'DTOC Backsheet'!$D$5:$AF$183,N$9,FALSE))),"")</f>
        <v/>
      </c>
    </row>
    <row r="121" spans="1:14" ht="15" customHeight="1" x14ac:dyDescent="0.3">
      <c r="A121" s="60">
        <v>107</v>
      </c>
      <c r="B121" s="101" t="str">
        <f ca="1">IFERROR(IF((VLOOKUP($E121,'Org List'!$AJ$10:$AL$188,3,FALSE))="","",(VLOOKUP($E121,'Org List'!$AJ$10:$AL$188,3,FALSE))),"")</f>
        <v>North of England Commissioning Region</v>
      </c>
      <c r="C121" s="102" t="str">
        <f ca="1">IFERROR(IF((VLOOKUP($E121,'Org List'!$AO$10:$AQ$188,3,FALSE))="","",(VLOOKUP($E121,'Org List'!$AO$10:$AQ$188,3,FALSE))),"")</f>
        <v>North East Region</v>
      </c>
      <c r="D121" s="123" t="str">
        <f ca="1">IFERROR(IF((VLOOKUP($E121,'Org List'!$AT$10:$AV$188,3,FALSE))="","",(VLOOKUP($E121,'Org List'!$AT$10:$AV$188,3,FALSE))),"")</f>
        <v>NHS England North (Cumbria And North East)</v>
      </c>
      <c r="E121" s="101" t="str">
        <f t="shared" ca="1" si="3"/>
        <v>E06000002</v>
      </c>
      <c r="F121" s="103" t="str">
        <f ca="1">IF(E121="","",VLOOKUP(E121,'Org List'!$J$9:$K$488,2,0))</f>
        <v>Middlesbrough</v>
      </c>
      <c r="G121" s="130">
        <f ca="1">IFERROR(IF((VLOOKUP($E121,'DTOC Backsheet'!$D$5:$AF$183,G$9,FALSE))="","",(VLOOKUP($E121,'DTOC Backsheet'!$D$5:$AF$183,G$9,FALSE))),"")</f>
        <v>1036</v>
      </c>
      <c r="H121" s="131">
        <f ca="1">IFERROR(IF((VLOOKUP($E121,'DTOC Backsheet'!$D$5:$AF$183,H$9,FALSE))="","",(VLOOKUP($E121,'DTOC Backsheet'!$D$5:$AF$183,H$9,FALSE))),"")</f>
        <v>949</v>
      </c>
      <c r="I121" s="131">
        <f ca="1">IFERROR(IF((VLOOKUP($E121,'DTOC Backsheet'!$D$5:$AF$183,I$9,FALSE))="","",(VLOOKUP($E121,'DTOC Backsheet'!$D$5:$AF$183,I$9,FALSE))),"")</f>
        <v>988</v>
      </c>
      <c r="J121" s="132">
        <f ca="1">IFERROR(IF((VLOOKUP($E121,'DTOC Backsheet'!$D$5:$AF$183,J$9,FALSE))="","",(VLOOKUP($E121,'DTOC Backsheet'!$D$5:$AF$183,J$9,FALSE))),"")</f>
        <v>1459</v>
      </c>
      <c r="K121" s="141">
        <f ca="1">IFERROR(IF((VLOOKUP($E121,'DTOC Backsheet'!$D$5:$AF$183,K$9,FALSE))="","",(VLOOKUP($E121,'DTOC Backsheet'!$D$5:$AF$183,K$9,FALSE))),"")</f>
        <v>1531</v>
      </c>
      <c r="L121" s="134" t="str">
        <f ca="1">IFERROR(IF((VLOOKUP($E121,'DTOC Backsheet'!$D$5:$AF$183,L$9,FALSE))="","",(VLOOKUP($E121,'DTOC Backsheet'!$D$5:$AF$183,L$9,FALSE))),"")</f>
        <v/>
      </c>
      <c r="M121" s="131" t="str">
        <f ca="1">IFERROR(IF((VLOOKUP($E121,'DTOC Backsheet'!$D$5:$AF$183,M$9,FALSE))="","",(VLOOKUP($E121,'DTOC Backsheet'!$D$5:$AF$183,M$9,FALSE))),"")</f>
        <v/>
      </c>
      <c r="N121" s="133" t="str">
        <f ca="1">IFERROR(IF((VLOOKUP($E121,'DTOC Backsheet'!$D$5:$AF$183,N$9,FALSE))="","",(VLOOKUP($E121,'DTOC Backsheet'!$D$5:$AF$183,N$9,FALSE))),"")</f>
        <v/>
      </c>
    </row>
    <row r="122" spans="1:14" ht="15" customHeight="1" x14ac:dyDescent="0.3">
      <c r="A122" s="60">
        <v>108</v>
      </c>
      <c r="B122" s="101" t="str">
        <f ca="1">IFERROR(IF((VLOOKUP($E122,'Org List'!$AJ$10:$AL$188,3,FALSE))="","",(VLOOKUP($E122,'Org List'!$AJ$10:$AL$188,3,FALSE))),"")</f>
        <v>Midlands and East of England Commissioning Region</v>
      </c>
      <c r="C122" s="102" t="str">
        <f ca="1">IFERROR(IF((VLOOKUP($E122,'Org List'!$AO$10:$AQ$188,3,FALSE))="","",(VLOOKUP($E122,'Org List'!$AO$10:$AQ$188,3,FALSE))),"")</f>
        <v>South East Region</v>
      </c>
      <c r="D122" s="123" t="str">
        <f ca="1">IFERROR(IF((VLOOKUP($E122,'Org List'!$AT$10:$AV$188,3,FALSE))="","",(VLOOKUP($E122,'Org List'!$AT$10:$AV$188,3,FALSE))),"")</f>
        <v>NHS England Midlands And East (Central Midlands)</v>
      </c>
      <c r="E122" s="101" t="str">
        <f t="shared" ca="1" si="3"/>
        <v>E06000042</v>
      </c>
      <c r="F122" s="103" t="str">
        <f ca="1">IF(E122="","",VLOOKUP(E122,'Org List'!$J$9:$K$488,2,0))</f>
        <v>Milton Keynes</v>
      </c>
      <c r="G122" s="130">
        <f ca="1">IFERROR(IF((VLOOKUP($E122,'DTOC Backsheet'!$D$5:$AF$183,G$9,FALSE))="","",(VLOOKUP($E122,'DTOC Backsheet'!$D$5:$AF$183,G$9,FALSE))),"")</f>
        <v>3927</v>
      </c>
      <c r="H122" s="131">
        <f ca="1">IFERROR(IF((VLOOKUP($E122,'DTOC Backsheet'!$D$5:$AF$183,H$9,FALSE))="","",(VLOOKUP($E122,'DTOC Backsheet'!$D$5:$AF$183,H$9,FALSE))),"")</f>
        <v>4424</v>
      </c>
      <c r="I122" s="131">
        <f ca="1">IFERROR(IF((VLOOKUP($E122,'DTOC Backsheet'!$D$5:$AF$183,I$9,FALSE))="","",(VLOOKUP($E122,'DTOC Backsheet'!$D$5:$AF$183,I$9,FALSE))),"")</f>
        <v>3466</v>
      </c>
      <c r="J122" s="132">
        <f ca="1">IFERROR(IF((VLOOKUP($E122,'DTOC Backsheet'!$D$5:$AF$183,J$9,FALSE))="","",(VLOOKUP($E122,'DTOC Backsheet'!$D$5:$AF$183,J$9,FALSE))),"")</f>
        <v>3265</v>
      </c>
      <c r="K122" s="141">
        <f ca="1">IFERROR(IF((VLOOKUP($E122,'DTOC Backsheet'!$D$5:$AF$183,K$9,FALSE))="","",(VLOOKUP($E122,'DTOC Backsheet'!$D$5:$AF$183,K$9,FALSE))),"")</f>
        <v>2019</v>
      </c>
      <c r="L122" s="134" t="str">
        <f ca="1">IFERROR(IF((VLOOKUP($E122,'DTOC Backsheet'!$D$5:$AF$183,L$9,FALSE))="","",(VLOOKUP($E122,'DTOC Backsheet'!$D$5:$AF$183,L$9,FALSE))),"")</f>
        <v/>
      </c>
      <c r="M122" s="131" t="str">
        <f ca="1">IFERROR(IF((VLOOKUP($E122,'DTOC Backsheet'!$D$5:$AF$183,M$9,FALSE))="","",(VLOOKUP($E122,'DTOC Backsheet'!$D$5:$AF$183,M$9,FALSE))),"")</f>
        <v/>
      </c>
      <c r="N122" s="133" t="str">
        <f ca="1">IFERROR(IF((VLOOKUP($E122,'DTOC Backsheet'!$D$5:$AF$183,N$9,FALSE))="","",(VLOOKUP($E122,'DTOC Backsheet'!$D$5:$AF$183,N$9,FALSE))),"")</f>
        <v/>
      </c>
    </row>
    <row r="123" spans="1:14" ht="15" customHeight="1" x14ac:dyDescent="0.3">
      <c r="A123" s="60">
        <v>109</v>
      </c>
      <c r="B123" s="101" t="str">
        <f ca="1">IFERROR(IF((VLOOKUP($E123,'Org List'!$AJ$10:$AL$188,3,FALSE))="","",(VLOOKUP($E123,'Org List'!$AJ$10:$AL$188,3,FALSE))),"")</f>
        <v>North of England Commissioning Region</v>
      </c>
      <c r="C123" s="102" t="str">
        <f ca="1">IFERROR(IF((VLOOKUP($E123,'Org List'!$AO$10:$AQ$188,3,FALSE))="","",(VLOOKUP($E123,'Org List'!$AO$10:$AQ$188,3,FALSE))),"")</f>
        <v>North East Region</v>
      </c>
      <c r="D123" s="123" t="str">
        <f ca="1">IFERROR(IF((VLOOKUP($E123,'Org List'!$AT$10:$AV$188,3,FALSE))="","",(VLOOKUP($E123,'Org List'!$AT$10:$AV$188,3,FALSE))),"")</f>
        <v>NHS England North (Cumbria And North East)</v>
      </c>
      <c r="E123" s="101" t="str">
        <f t="shared" ca="1" si="3"/>
        <v>E08000021</v>
      </c>
      <c r="F123" s="103" t="str">
        <f ca="1">IF(E123="","",VLOOKUP(E123,'Org List'!$J$9:$K$488,2,0))</f>
        <v>Newcastle upon Tyne</v>
      </c>
      <c r="G123" s="130">
        <f ca="1">IFERROR(IF((VLOOKUP($E123,'DTOC Backsheet'!$D$5:$AF$183,G$9,FALSE))="","",(VLOOKUP($E123,'DTOC Backsheet'!$D$5:$AF$183,G$9,FALSE))),"")</f>
        <v>1688</v>
      </c>
      <c r="H123" s="131">
        <f ca="1">IFERROR(IF((VLOOKUP($E123,'DTOC Backsheet'!$D$5:$AF$183,H$9,FALSE))="","",(VLOOKUP($E123,'DTOC Backsheet'!$D$5:$AF$183,H$9,FALSE))),"")</f>
        <v>1121</v>
      </c>
      <c r="I123" s="131">
        <f ca="1">IFERROR(IF((VLOOKUP($E123,'DTOC Backsheet'!$D$5:$AF$183,I$9,FALSE))="","",(VLOOKUP($E123,'DTOC Backsheet'!$D$5:$AF$183,I$9,FALSE))),"")</f>
        <v>1120</v>
      </c>
      <c r="J123" s="132">
        <f ca="1">IFERROR(IF((VLOOKUP($E123,'DTOC Backsheet'!$D$5:$AF$183,J$9,FALSE))="","",(VLOOKUP($E123,'DTOC Backsheet'!$D$5:$AF$183,J$9,FALSE))),"")</f>
        <v>1294</v>
      </c>
      <c r="K123" s="141">
        <f ca="1">IFERROR(IF((VLOOKUP($E123,'DTOC Backsheet'!$D$5:$AF$183,K$9,FALSE))="","",(VLOOKUP($E123,'DTOC Backsheet'!$D$5:$AF$183,K$9,FALSE))),"")</f>
        <v>1048</v>
      </c>
      <c r="L123" s="134" t="str">
        <f ca="1">IFERROR(IF((VLOOKUP($E123,'DTOC Backsheet'!$D$5:$AF$183,L$9,FALSE))="","",(VLOOKUP($E123,'DTOC Backsheet'!$D$5:$AF$183,L$9,FALSE))),"")</f>
        <v/>
      </c>
      <c r="M123" s="131" t="str">
        <f ca="1">IFERROR(IF((VLOOKUP($E123,'DTOC Backsheet'!$D$5:$AF$183,M$9,FALSE))="","",(VLOOKUP($E123,'DTOC Backsheet'!$D$5:$AF$183,M$9,FALSE))),"")</f>
        <v/>
      </c>
      <c r="N123" s="133" t="str">
        <f ca="1">IFERROR(IF((VLOOKUP($E123,'DTOC Backsheet'!$D$5:$AF$183,N$9,FALSE))="","",(VLOOKUP($E123,'DTOC Backsheet'!$D$5:$AF$183,N$9,FALSE))),"")</f>
        <v/>
      </c>
    </row>
    <row r="124" spans="1:14" ht="15" customHeight="1" x14ac:dyDescent="0.3">
      <c r="A124" s="60">
        <v>110</v>
      </c>
      <c r="B124" s="101" t="str">
        <f ca="1">IFERROR(IF((VLOOKUP($E124,'Org List'!$AJ$10:$AL$188,3,FALSE))="","",(VLOOKUP($E124,'Org List'!$AJ$10:$AL$188,3,FALSE))),"")</f>
        <v>London Commissioning Region</v>
      </c>
      <c r="C124" s="102" t="str">
        <f ca="1">IFERROR(IF((VLOOKUP($E124,'Org List'!$AO$10:$AQ$188,3,FALSE))="","",(VLOOKUP($E124,'Org List'!$AO$10:$AQ$188,3,FALSE))),"")</f>
        <v>London Region</v>
      </c>
      <c r="D124" s="123" t="str">
        <f ca="1">IFERROR(IF((VLOOKUP($E124,'Org List'!$AT$10:$AV$188,3,FALSE))="","",(VLOOKUP($E124,'Org List'!$AT$10:$AV$188,3,FALSE))),"")</f>
        <v>NHS England London</v>
      </c>
      <c r="E124" s="101" t="str">
        <f t="shared" ca="1" si="3"/>
        <v>E09000025</v>
      </c>
      <c r="F124" s="103" t="str">
        <f ca="1">IF(E124="","",VLOOKUP(E124,'Org List'!$J$9:$K$488,2,0))</f>
        <v>Newham</v>
      </c>
      <c r="G124" s="130">
        <f ca="1">IFERROR(IF((VLOOKUP($E124,'DTOC Backsheet'!$D$5:$AF$183,G$9,FALSE))="","",(VLOOKUP($E124,'DTOC Backsheet'!$D$5:$AF$183,G$9,FALSE))),"")</f>
        <v>707</v>
      </c>
      <c r="H124" s="131">
        <f ca="1">IFERROR(IF((VLOOKUP($E124,'DTOC Backsheet'!$D$5:$AF$183,H$9,FALSE))="","",(VLOOKUP($E124,'DTOC Backsheet'!$D$5:$AF$183,H$9,FALSE))),"")</f>
        <v>1030</v>
      </c>
      <c r="I124" s="131">
        <f ca="1">IFERROR(IF((VLOOKUP($E124,'DTOC Backsheet'!$D$5:$AF$183,I$9,FALSE))="","",(VLOOKUP($E124,'DTOC Backsheet'!$D$5:$AF$183,I$9,FALSE))),"")</f>
        <v>910</v>
      </c>
      <c r="J124" s="132">
        <f ca="1">IFERROR(IF((VLOOKUP($E124,'DTOC Backsheet'!$D$5:$AF$183,J$9,FALSE))="","",(VLOOKUP($E124,'DTOC Backsheet'!$D$5:$AF$183,J$9,FALSE))),"")</f>
        <v>747</v>
      </c>
      <c r="K124" s="141">
        <f ca="1">IFERROR(IF((VLOOKUP($E124,'DTOC Backsheet'!$D$5:$AF$183,K$9,FALSE))="","",(VLOOKUP($E124,'DTOC Backsheet'!$D$5:$AF$183,K$9,FALSE))),"")</f>
        <v>860</v>
      </c>
      <c r="L124" s="134" t="str">
        <f ca="1">IFERROR(IF((VLOOKUP($E124,'DTOC Backsheet'!$D$5:$AF$183,L$9,FALSE))="","",(VLOOKUP($E124,'DTOC Backsheet'!$D$5:$AF$183,L$9,FALSE))),"")</f>
        <v/>
      </c>
      <c r="M124" s="131" t="str">
        <f ca="1">IFERROR(IF((VLOOKUP($E124,'DTOC Backsheet'!$D$5:$AF$183,M$9,FALSE))="","",(VLOOKUP($E124,'DTOC Backsheet'!$D$5:$AF$183,M$9,FALSE))),"")</f>
        <v/>
      </c>
      <c r="N124" s="133" t="str">
        <f ca="1">IFERROR(IF((VLOOKUP($E124,'DTOC Backsheet'!$D$5:$AF$183,N$9,FALSE))="","",(VLOOKUP($E124,'DTOC Backsheet'!$D$5:$AF$183,N$9,FALSE))),"")</f>
        <v/>
      </c>
    </row>
    <row r="125" spans="1:14" ht="15" customHeight="1" x14ac:dyDescent="0.3">
      <c r="A125" s="60">
        <v>111</v>
      </c>
      <c r="B125" s="101" t="str">
        <f ca="1">IFERROR(IF((VLOOKUP($E125,'Org List'!$AJ$10:$AL$188,3,FALSE))="","",(VLOOKUP($E125,'Org List'!$AJ$10:$AL$188,3,FALSE))),"")</f>
        <v>Midlands and East of England Commissioning Region</v>
      </c>
      <c r="C125" s="102" t="str">
        <f ca="1">IFERROR(IF((VLOOKUP($E125,'Org List'!$AO$10:$AQ$188,3,FALSE))="","",(VLOOKUP($E125,'Org List'!$AO$10:$AQ$188,3,FALSE))),"")</f>
        <v>East Region</v>
      </c>
      <c r="D125" s="123" t="str">
        <f ca="1">IFERROR(IF((VLOOKUP($E125,'Org List'!$AT$10:$AV$188,3,FALSE))="","",(VLOOKUP($E125,'Org List'!$AT$10:$AV$188,3,FALSE))),"")</f>
        <v>NHS England Midlands And East (East)</v>
      </c>
      <c r="E125" s="101" t="str">
        <f t="shared" ca="1" si="3"/>
        <v>E10000020</v>
      </c>
      <c r="F125" s="103" t="str">
        <f ca="1">IF(E125="","",VLOOKUP(E125,'Org List'!$J$9:$K$488,2,0))</f>
        <v>Norfolk</v>
      </c>
      <c r="G125" s="130">
        <f ca="1">IFERROR(IF((VLOOKUP($E125,'DTOC Backsheet'!$D$5:$AF$183,G$9,FALSE))="","",(VLOOKUP($E125,'DTOC Backsheet'!$D$5:$AF$183,G$9,FALSE))),"")</f>
        <v>7477</v>
      </c>
      <c r="H125" s="131">
        <f ca="1">IFERROR(IF((VLOOKUP($E125,'DTOC Backsheet'!$D$5:$AF$183,H$9,FALSE))="","",(VLOOKUP($E125,'DTOC Backsheet'!$D$5:$AF$183,H$9,FALSE))),"")</f>
        <v>7197</v>
      </c>
      <c r="I125" s="131">
        <f ca="1">IFERROR(IF((VLOOKUP($E125,'DTOC Backsheet'!$D$5:$AF$183,I$9,FALSE))="","",(VLOOKUP($E125,'DTOC Backsheet'!$D$5:$AF$183,I$9,FALSE))),"")</f>
        <v>8513</v>
      </c>
      <c r="J125" s="132">
        <f ca="1">IFERROR(IF((VLOOKUP($E125,'DTOC Backsheet'!$D$5:$AF$183,J$9,FALSE))="","",(VLOOKUP($E125,'DTOC Backsheet'!$D$5:$AF$183,J$9,FALSE))),"")</f>
        <v>7871</v>
      </c>
      <c r="K125" s="141">
        <f ca="1">IFERROR(IF((VLOOKUP($E125,'DTOC Backsheet'!$D$5:$AF$183,K$9,FALSE))="","",(VLOOKUP($E125,'DTOC Backsheet'!$D$5:$AF$183,K$9,FALSE))),"")</f>
        <v>6543</v>
      </c>
      <c r="L125" s="134" t="str">
        <f ca="1">IFERROR(IF((VLOOKUP($E125,'DTOC Backsheet'!$D$5:$AF$183,L$9,FALSE))="","",(VLOOKUP($E125,'DTOC Backsheet'!$D$5:$AF$183,L$9,FALSE))),"")</f>
        <v/>
      </c>
      <c r="M125" s="131" t="str">
        <f ca="1">IFERROR(IF((VLOOKUP($E125,'DTOC Backsheet'!$D$5:$AF$183,M$9,FALSE))="","",(VLOOKUP($E125,'DTOC Backsheet'!$D$5:$AF$183,M$9,FALSE))),"")</f>
        <v/>
      </c>
      <c r="N125" s="133" t="str">
        <f ca="1">IFERROR(IF((VLOOKUP($E125,'DTOC Backsheet'!$D$5:$AF$183,N$9,FALSE))="","",(VLOOKUP($E125,'DTOC Backsheet'!$D$5:$AF$183,N$9,FALSE))),"")</f>
        <v/>
      </c>
    </row>
    <row r="126" spans="1:14" ht="15" customHeight="1" x14ac:dyDescent="0.3">
      <c r="A126" s="60">
        <v>112</v>
      </c>
      <c r="B126" s="101" t="str">
        <f ca="1">IFERROR(IF((VLOOKUP($E126,'Org List'!$AJ$10:$AL$188,3,FALSE))="","",(VLOOKUP($E126,'Org List'!$AJ$10:$AL$188,3,FALSE))),"")</f>
        <v>North of England Commissioning Region</v>
      </c>
      <c r="C126" s="102" t="str">
        <f ca="1">IFERROR(IF((VLOOKUP($E126,'Org List'!$AO$10:$AQ$188,3,FALSE))="","",(VLOOKUP($E126,'Org List'!$AO$10:$AQ$188,3,FALSE))),"")</f>
        <v>Yorkshire and The Humber Region</v>
      </c>
      <c r="D126" s="123" t="str">
        <f ca="1">IFERROR(IF((VLOOKUP($E126,'Org List'!$AT$10:$AV$188,3,FALSE))="","",(VLOOKUP($E126,'Org List'!$AT$10:$AV$188,3,FALSE))),"")</f>
        <v>NHS England North (Yorkshire And Humber)</v>
      </c>
      <c r="E126" s="101" t="str">
        <f t="shared" ca="1" si="3"/>
        <v>E06000012</v>
      </c>
      <c r="F126" s="103" t="str">
        <f ca="1">IF(E126="","",VLOOKUP(E126,'Org List'!$J$9:$K$488,2,0))</f>
        <v>North East Lincolnshire</v>
      </c>
      <c r="G126" s="130">
        <f ca="1">IFERROR(IF((VLOOKUP($E126,'DTOC Backsheet'!$D$5:$AF$183,G$9,FALSE))="","",(VLOOKUP($E126,'DTOC Backsheet'!$D$5:$AF$183,G$9,FALSE))),"")</f>
        <v>1048</v>
      </c>
      <c r="H126" s="131">
        <f ca="1">IFERROR(IF((VLOOKUP($E126,'DTOC Backsheet'!$D$5:$AF$183,H$9,FALSE))="","",(VLOOKUP($E126,'DTOC Backsheet'!$D$5:$AF$183,H$9,FALSE))),"")</f>
        <v>703</v>
      </c>
      <c r="I126" s="131">
        <f ca="1">IFERROR(IF((VLOOKUP($E126,'DTOC Backsheet'!$D$5:$AF$183,I$9,FALSE))="","",(VLOOKUP($E126,'DTOC Backsheet'!$D$5:$AF$183,I$9,FALSE))),"")</f>
        <v>679</v>
      </c>
      <c r="J126" s="132">
        <f ca="1">IFERROR(IF((VLOOKUP($E126,'DTOC Backsheet'!$D$5:$AF$183,J$9,FALSE))="","",(VLOOKUP($E126,'DTOC Backsheet'!$D$5:$AF$183,J$9,FALSE))),"")</f>
        <v>547</v>
      </c>
      <c r="K126" s="141">
        <f ca="1">IFERROR(IF((VLOOKUP($E126,'DTOC Backsheet'!$D$5:$AF$183,K$9,FALSE))="","",(VLOOKUP($E126,'DTOC Backsheet'!$D$5:$AF$183,K$9,FALSE))),"")</f>
        <v>637</v>
      </c>
      <c r="L126" s="134" t="str">
        <f ca="1">IFERROR(IF((VLOOKUP($E126,'DTOC Backsheet'!$D$5:$AF$183,L$9,FALSE))="","",(VLOOKUP($E126,'DTOC Backsheet'!$D$5:$AF$183,L$9,FALSE))),"")</f>
        <v/>
      </c>
      <c r="M126" s="131" t="str">
        <f ca="1">IFERROR(IF((VLOOKUP($E126,'DTOC Backsheet'!$D$5:$AF$183,M$9,FALSE))="","",(VLOOKUP($E126,'DTOC Backsheet'!$D$5:$AF$183,M$9,FALSE))),"")</f>
        <v/>
      </c>
      <c r="N126" s="133" t="str">
        <f ca="1">IFERROR(IF((VLOOKUP($E126,'DTOC Backsheet'!$D$5:$AF$183,N$9,FALSE))="","",(VLOOKUP($E126,'DTOC Backsheet'!$D$5:$AF$183,N$9,FALSE))),"")</f>
        <v/>
      </c>
    </row>
    <row r="127" spans="1:14" ht="15" customHeight="1" x14ac:dyDescent="0.3">
      <c r="A127" s="60">
        <v>113</v>
      </c>
      <c r="B127" s="101" t="str">
        <f ca="1">IFERROR(IF((VLOOKUP($E127,'Org List'!$AJ$10:$AL$188,3,FALSE))="","",(VLOOKUP($E127,'Org List'!$AJ$10:$AL$188,3,FALSE))),"")</f>
        <v>North of England Commissioning Region</v>
      </c>
      <c r="C127" s="102" t="str">
        <f ca="1">IFERROR(IF((VLOOKUP($E127,'Org List'!$AO$10:$AQ$188,3,FALSE))="","",(VLOOKUP($E127,'Org List'!$AO$10:$AQ$188,3,FALSE))),"")</f>
        <v>Yorkshire and The Humber Region</v>
      </c>
      <c r="D127" s="123" t="str">
        <f ca="1">IFERROR(IF((VLOOKUP($E127,'Org List'!$AT$10:$AV$188,3,FALSE))="","",(VLOOKUP($E127,'Org List'!$AT$10:$AV$188,3,FALSE))),"")</f>
        <v>NHS England North (Yorkshire And Humber)</v>
      </c>
      <c r="E127" s="101" t="str">
        <f t="shared" ca="1" si="3"/>
        <v>E06000013</v>
      </c>
      <c r="F127" s="103" t="str">
        <f ca="1">IF(E127="","",VLOOKUP(E127,'Org List'!$J$9:$K$488,2,0))</f>
        <v>North Lincolnshire</v>
      </c>
      <c r="G127" s="130">
        <f ca="1">IFERROR(IF((VLOOKUP($E127,'DTOC Backsheet'!$D$5:$AF$183,G$9,FALSE))="","",(VLOOKUP($E127,'DTOC Backsheet'!$D$5:$AF$183,G$9,FALSE))),"")</f>
        <v>743</v>
      </c>
      <c r="H127" s="131">
        <f ca="1">IFERROR(IF((VLOOKUP($E127,'DTOC Backsheet'!$D$5:$AF$183,H$9,FALSE))="","",(VLOOKUP($E127,'DTOC Backsheet'!$D$5:$AF$183,H$9,FALSE))),"")</f>
        <v>710</v>
      </c>
      <c r="I127" s="131">
        <f ca="1">IFERROR(IF((VLOOKUP($E127,'DTOC Backsheet'!$D$5:$AF$183,I$9,FALSE))="","",(VLOOKUP($E127,'DTOC Backsheet'!$D$5:$AF$183,I$9,FALSE))),"")</f>
        <v>465</v>
      </c>
      <c r="J127" s="132">
        <f ca="1">IFERROR(IF((VLOOKUP($E127,'DTOC Backsheet'!$D$5:$AF$183,J$9,FALSE))="","",(VLOOKUP($E127,'DTOC Backsheet'!$D$5:$AF$183,J$9,FALSE))),"")</f>
        <v>505</v>
      </c>
      <c r="K127" s="141">
        <f ca="1">IFERROR(IF((VLOOKUP($E127,'DTOC Backsheet'!$D$5:$AF$183,K$9,FALSE))="","",(VLOOKUP($E127,'DTOC Backsheet'!$D$5:$AF$183,K$9,FALSE))),"")</f>
        <v>861</v>
      </c>
      <c r="L127" s="134" t="str">
        <f ca="1">IFERROR(IF((VLOOKUP($E127,'DTOC Backsheet'!$D$5:$AF$183,L$9,FALSE))="","",(VLOOKUP($E127,'DTOC Backsheet'!$D$5:$AF$183,L$9,FALSE))),"")</f>
        <v/>
      </c>
      <c r="M127" s="131" t="str">
        <f ca="1">IFERROR(IF((VLOOKUP($E127,'DTOC Backsheet'!$D$5:$AF$183,M$9,FALSE))="","",(VLOOKUP($E127,'DTOC Backsheet'!$D$5:$AF$183,M$9,FALSE))),"")</f>
        <v/>
      </c>
      <c r="N127" s="133" t="str">
        <f ca="1">IFERROR(IF((VLOOKUP($E127,'DTOC Backsheet'!$D$5:$AF$183,N$9,FALSE))="","",(VLOOKUP($E127,'DTOC Backsheet'!$D$5:$AF$183,N$9,FALSE))),"")</f>
        <v/>
      </c>
    </row>
    <row r="128" spans="1:14" ht="15" customHeight="1" x14ac:dyDescent="0.3">
      <c r="A128" s="60">
        <v>114</v>
      </c>
      <c r="B128" s="101" t="str">
        <f ca="1">IFERROR(IF((VLOOKUP($E128,'Org List'!$AJ$10:$AL$188,3,FALSE))="","",(VLOOKUP($E128,'Org List'!$AJ$10:$AL$188,3,FALSE))),"")</f>
        <v>South West England Commissioning Region</v>
      </c>
      <c r="C128" s="102" t="str">
        <f ca="1">IFERROR(IF((VLOOKUP($E128,'Org List'!$AO$10:$AQ$188,3,FALSE))="","",(VLOOKUP($E128,'Org List'!$AO$10:$AQ$188,3,FALSE))),"")</f>
        <v>South West Region</v>
      </c>
      <c r="D128" s="123" t="str">
        <f ca="1">IFERROR(IF((VLOOKUP($E128,'Org List'!$AT$10:$AV$188,3,FALSE))="","",(VLOOKUP($E128,'Org List'!$AT$10:$AV$188,3,FALSE))),"")</f>
        <v>NHS England South West (South West North)</v>
      </c>
      <c r="E128" s="101" t="str">
        <f t="shared" ca="1" si="3"/>
        <v>E06000024</v>
      </c>
      <c r="F128" s="103" t="str">
        <f ca="1">IF(E128="","",VLOOKUP(E128,'Org List'!$J$9:$K$488,2,0))</f>
        <v>North Somerset</v>
      </c>
      <c r="G128" s="130">
        <f ca="1">IFERROR(IF((VLOOKUP($E128,'DTOC Backsheet'!$D$5:$AF$183,G$9,FALSE))="","",(VLOOKUP($E128,'DTOC Backsheet'!$D$5:$AF$183,G$9,FALSE))),"")</f>
        <v>1811</v>
      </c>
      <c r="H128" s="131">
        <f ca="1">IFERROR(IF((VLOOKUP($E128,'DTOC Backsheet'!$D$5:$AF$183,H$9,FALSE))="","",(VLOOKUP($E128,'DTOC Backsheet'!$D$5:$AF$183,H$9,FALSE))),"")</f>
        <v>1333</v>
      </c>
      <c r="I128" s="131">
        <f ca="1">IFERROR(IF((VLOOKUP($E128,'DTOC Backsheet'!$D$5:$AF$183,I$9,FALSE))="","",(VLOOKUP($E128,'DTOC Backsheet'!$D$5:$AF$183,I$9,FALSE))),"")</f>
        <v>1181</v>
      </c>
      <c r="J128" s="132">
        <f ca="1">IFERROR(IF((VLOOKUP($E128,'DTOC Backsheet'!$D$5:$AF$183,J$9,FALSE))="","",(VLOOKUP($E128,'DTOC Backsheet'!$D$5:$AF$183,J$9,FALSE))),"")</f>
        <v>1804</v>
      </c>
      <c r="K128" s="141">
        <f ca="1">IFERROR(IF((VLOOKUP($E128,'DTOC Backsheet'!$D$5:$AF$183,K$9,FALSE))="","",(VLOOKUP($E128,'DTOC Backsheet'!$D$5:$AF$183,K$9,FALSE))),"")</f>
        <v>1323</v>
      </c>
      <c r="L128" s="134" t="str">
        <f ca="1">IFERROR(IF((VLOOKUP($E128,'DTOC Backsheet'!$D$5:$AF$183,L$9,FALSE))="","",(VLOOKUP($E128,'DTOC Backsheet'!$D$5:$AF$183,L$9,FALSE))),"")</f>
        <v/>
      </c>
      <c r="M128" s="131" t="str">
        <f ca="1">IFERROR(IF((VLOOKUP($E128,'DTOC Backsheet'!$D$5:$AF$183,M$9,FALSE))="","",(VLOOKUP($E128,'DTOC Backsheet'!$D$5:$AF$183,M$9,FALSE))),"")</f>
        <v/>
      </c>
      <c r="N128" s="133" t="str">
        <f ca="1">IFERROR(IF((VLOOKUP($E128,'DTOC Backsheet'!$D$5:$AF$183,N$9,FALSE))="","",(VLOOKUP($E128,'DTOC Backsheet'!$D$5:$AF$183,N$9,FALSE))),"")</f>
        <v/>
      </c>
    </row>
    <row r="129" spans="1:14" ht="15" customHeight="1" x14ac:dyDescent="0.3">
      <c r="A129" s="60">
        <v>115</v>
      </c>
      <c r="B129" s="101" t="str">
        <f ca="1">IFERROR(IF((VLOOKUP($E129,'Org List'!$AJ$10:$AL$188,3,FALSE))="","",(VLOOKUP($E129,'Org List'!$AJ$10:$AL$188,3,FALSE))),"")</f>
        <v>North of England Commissioning Region</v>
      </c>
      <c r="C129" s="102" t="str">
        <f ca="1">IFERROR(IF((VLOOKUP($E129,'Org List'!$AO$10:$AQ$188,3,FALSE))="","",(VLOOKUP($E129,'Org List'!$AO$10:$AQ$188,3,FALSE))),"")</f>
        <v>North East Region</v>
      </c>
      <c r="D129" s="123" t="str">
        <f ca="1">IFERROR(IF((VLOOKUP($E129,'Org List'!$AT$10:$AV$188,3,FALSE))="","",(VLOOKUP($E129,'Org List'!$AT$10:$AV$188,3,FALSE))),"")</f>
        <v>NHS England North (Cumbria And North East)</v>
      </c>
      <c r="E129" s="101" t="str">
        <f t="shared" ca="1" si="3"/>
        <v>E08000022</v>
      </c>
      <c r="F129" s="103" t="str">
        <f ca="1">IF(E129="","",VLOOKUP(E129,'Org List'!$J$9:$K$488,2,0))</f>
        <v>North Tyneside</v>
      </c>
      <c r="G129" s="130">
        <f ca="1">IFERROR(IF((VLOOKUP($E129,'DTOC Backsheet'!$D$5:$AF$183,G$9,FALSE))="","",(VLOOKUP($E129,'DTOC Backsheet'!$D$5:$AF$183,G$9,FALSE))),"")</f>
        <v>1023</v>
      </c>
      <c r="H129" s="131">
        <f ca="1">IFERROR(IF((VLOOKUP($E129,'DTOC Backsheet'!$D$5:$AF$183,H$9,FALSE))="","",(VLOOKUP($E129,'DTOC Backsheet'!$D$5:$AF$183,H$9,FALSE))),"")</f>
        <v>891</v>
      </c>
      <c r="I129" s="131">
        <f ca="1">IFERROR(IF((VLOOKUP($E129,'DTOC Backsheet'!$D$5:$AF$183,I$9,FALSE))="","",(VLOOKUP($E129,'DTOC Backsheet'!$D$5:$AF$183,I$9,FALSE))),"")</f>
        <v>688</v>
      </c>
      <c r="J129" s="132">
        <f ca="1">IFERROR(IF((VLOOKUP($E129,'DTOC Backsheet'!$D$5:$AF$183,J$9,FALSE))="","",(VLOOKUP($E129,'DTOC Backsheet'!$D$5:$AF$183,J$9,FALSE))),"")</f>
        <v>851</v>
      </c>
      <c r="K129" s="141">
        <f ca="1">IFERROR(IF((VLOOKUP($E129,'DTOC Backsheet'!$D$5:$AF$183,K$9,FALSE))="","",(VLOOKUP($E129,'DTOC Backsheet'!$D$5:$AF$183,K$9,FALSE))),"")</f>
        <v>647</v>
      </c>
      <c r="L129" s="134" t="str">
        <f ca="1">IFERROR(IF((VLOOKUP($E129,'DTOC Backsheet'!$D$5:$AF$183,L$9,FALSE))="","",(VLOOKUP($E129,'DTOC Backsheet'!$D$5:$AF$183,L$9,FALSE))),"")</f>
        <v/>
      </c>
      <c r="M129" s="131" t="str">
        <f ca="1">IFERROR(IF((VLOOKUP($E129,'DTOC Backsheet'!$D$5:$AF$183,M$9,FALSE))="","",(VLOOKUP($E129,'DTOC Backsheet'!$D$5:$AF$183,M$9,FALSE))),"")</f>
        <v/>
      </c>
      <c r="N129" s="133" t="str">
        <f ca="1">IFERROR(IF((VLOOKUP($E129,'DTOC Backsheet'!$D$5:$AF$183,N$9,FALSE))="","",(VLOOKUP($E129,'DTOC Backsheet'!$D$5:$AF$183,N$9,FALSE))),"")</f>
        <v/>
      </c>
    </row>
    <row r="130" spans="1:14" ht="15" customHeight="1" x14ac:dyDescent="0.3">
      <c r="A130" s="60">
        <v>116</v>
      </c>
      <c r="B130" s="101" t="str">
        <f ca="1">IFERROR(IF((VLOOKUP($E130,'Org List'!$AJ$10:$AL$188,3,FALSE))="","",(VLOOKUP($E130,'Org List'!$AJ$10:$AL$188,3,FALSE))),"")</f>
        <v>North of England Commissioning Region</v>
      </c>
      <c r="C130" s="102" t="str">
        <f ca="1">IFERROR(IF((VLOOKUP($E130,'Org List'!$AO$10:$AQ$188,3,FALSE))="","",(VLOOKUP($E130,'Org List'!$AO$10:$AQ$188,3,FALSE))),"")</f>
        <v>Yorkshire and The Humber Region</v>
      </c>
      <c r="D130" s="123" t="str">
        <f ca="1">IFERROR(IF((VLOOKUP($E130,'Org List'!$AT$10:$AV$188,3,FALSE))="","",(VLOOKUP($E130,'Org List'!$AT$10:$AV$188,3,FALSE))),"")</f>
        <v>NHS England North (Yorkshire And Humber)</v>
      </c>
      <c r="E130" s="101" t="str">
        <f t="shared" ca="1" si="3"/>
        <v>E10000023</v>
      </c>
      <c r="F130" s="103" t="str">
        <f ca="1">IF(E130="","",VLOOKUP(E130,'Org List'!$J$9:$K$488,2,0))</f>
        <v>North Yorkshire</v>
      </c>
      <c r="G130" s="130">
        <f ca="1">IFERROR(IF((VLOOKUP($E130,'DTOC Backsheet'!$D$5:$AF$183,G$9,FALSE))="","",(VLOOKUP($E130,'DTOC Backsheet'!$D$5:$AF$183,G$9,FALSE))),"")</f>
        <v>6790</v>
      </c>
      <c r="H130" s="131">
        <f ca="1">IFERROR(IF((VLOOKUP($E130,'DTOC Backsheet'!$D$5:$AF$183,H$9,FALSE))="","",(VLOOKUP($E130,'DTOC Backsheet'!$D$5:$AF$183,H$9,FALSE))),"")</f>
        <v>5746</v>
      </c>
      <c r="I130" s="131">
        <f ca="1">IFERROR(IF((VLOOKUP($E130,'DTOC Backsheet'!$D$5:$AF$183,I$9,FALSE))="","",(VLOOKUP($E130,'DTOC Backsheet'!$D$5:$AF$183,I$9,FALSE))),"")</f>
        <v>5815</v>
      </c>
      <c r="J130" s="132">
        <f ca="1">IFERROR(IF((VLOOKUP($E130,'DTOC Backsheet'!$D$5:$AF$183,J$9,FALSE))="","",(VLOOKUP($E130,'DTOC Backsheet'!$D$5:$AF$183,J$9,FALSE))),"")</f>
        <v>6121</v>
      </c>
      <c r="K130" s="141">
        <f ca="1">IFERROR(IF((VLOOKUP($E130,'DTOC Backsheet'!$D$5:$AF$183,K$9,FALSE))="","",(VLOOKUP($E130,'DTOC Backsheet'!$D$5:$AF$183,K$9,FALSE))),"")</f>
        <v>6130</v>
      </c>
      <c r="L130" s="134" t="str">
        <f ca="1">IFERROR(IF((VLOOKUP($E130,'DTOC Backsheet'!$D$5:$AF$183,L$9,FALSE))="","",(VLOOKUP($E130,'DTOC Backsheet'!$D$5:$AF$183,L$9,FALSE))),"")</f>
        <v/>
      </c>
      <c r="M130" s="131" t="str">
        <f ca="1">IFERROR(IF((VLOOKUP($E130,'DTOC Backsheet'!$D$5:$AF$183,M$9,FALSE))="","",(VLOOKUP($E130,'DTOC Backsheet'!$D$5:$AF$183,M$9,FALSE))),"")</f>
        <v/>
      </c>
      <c r="N130" s="133" t="str">
        <f ca="1">IFERROR(IF((VLOOKUP($E130,'DTOC Backsheet'!$D$5:$AF$183,N$9,FALSE))="","",(VLOOKUP($E130,'DTOC Backsheet'!$D$5:$AF$183,N$9,FALSE))),"")</f>
        <v/>
      </c>
    </row>
    <row r="131" spans="1:14" ht="15" customHeight="1" x14ac:dyDescent="0.3">
      <c r="A131" s="60">
        <v>117</v>
      </c>
      <c r="B131" s="101" t="str">
        <f ca="1">IFERROR(IF((VLOOKUP($E131,'Org List'!$AJ$10:$AL$188,3,FALSE))="","",(VLOOKUP($E131,'Org List'!$AJ$10:$AL$188,3,FALSE))),"")</f>
        <v>Midlands and East of England Commissioning Region</v>
      </c>
      <c r="C131" s="102" t="str">
        <f ca="1">IFERROR(IF((VLOOKUP($E131,'Org List'!$AO$10:$AQ$188,3,FALSE))="","",(VLOOKUP($E131,'Org List'!$AO$10:$AQ$188,3,FALSE))),"")</f>
        <v>East Midlands Region</v>
      </c>
      <c r="D131" s="123" t="str">
        <f ca="1">IFERROR(IF((VLOOKUP($E131,'Org List'!$AT$10:$AV$188,3,FALSE))="","",(VLOOKUP($E131,'Org List'!$AT$10:$AV$188,3,FALSE))),"")</f>
        <v>NHS England Midlands And East (Central Midlands)</v>
      </c>
      <c r="E131" s="101" t="str">
        <f t="shared" ca="1" si="3"/>
        <v>E10000021</v>
      </c>
      <c r="F131" s="103" t="str">
        <f ca="1">IF(E131="","",VLOOKUP(E131,'Org List'!$J$9:$K$488,2,0))</f>
        <v>Northamptonshire</v>
      </c>
      <c r="G131" s="130">
        <f ca="1">IFERROR(IF((VLOOKUP($E131,'DTOC Backsheet'!$D$5:$AF$183,G$9,FALSE))="","",(VLOOKUP($E131,'DTOC Backsheet'!$D$5:$AF$183,G$9,FALSE))),"")</f>
        <v>14348</v>
      </c>
      <c r="H131" s="131">
        <f ca="1">IFERROR(IF((VLOOKUP($E131,'DTOC Backsheet'!$D$5:$AF$183,H$9,FALSE))="","",(VLOOKUP($E131,'DTOC Backsheet'!$D$5:$AF$183,H$9,FALSE))),"")</f>
        <v>15838</v>
      </c>
      <c r="I131" s="131">
        <f ca="1">IFERROR(IF((VLOOKUP($E131,'DTOC Backsheet'!$D$5:$AF$183,I$9,FALSE))="","",(VLOOKUP($E131,'DTOC Backsheet'!$D$5:$AF$183,I$9,FALSE))),"")</f>
        <v>11756</v>
      </c>
      <c r="J131" s="132">
        <f ca="1">IFERROR(IF((VLOOKUP($E131,'DTOC Backsheet'!$D$5:$AF$183,J$9,FALSE))="","",(VLOOKUP($E131,'DTOC Backsheet'!$D$5:$AF$183,J$9,FALSE))),"")</f>
        <v>8761</v>
      </c>
      <c r="K131" s="141">
        <f ca="1">IFERROR(IF((VLOOKUP($E131,'DTOC Backsheet'!$D$5:$AF$183,K$9,FALSE))="","",(VLOOKUP($E131,'DTOC Backsheet'!$D$5:$AF$183,K$9,FALSE))),"")</f>
        <v>8208</v>
      </c>
      <c r="L131" s="134" t="str">
        <f ca="1">IFERROR(IF((VLOOKUP($E131,'DTOC Backsheet'!$D$5:$AF$183,L$9,FALSE))="","",(VLOOKUP($E131,'DTOC Backsheet'!$D$5:$AF$183,L$9,FALSE))),"")</f>
        <v/>
      </c>
      <c r="M131" s="131" t="str">
        <f ca="1">IFERROR(IF((VLOOKUP($E131,'DTOC Backsheet'!$D$5:$AF$183,M$9,FALSE))="","",(VLOOKUP($E131,'DTOC Backsheet'!$D$5:$AF$183,M$9,FALSE))),"")</f>
        <v/>
      </c>
      <c r="N131" s="133" t="str">
        <f ca="1">IFERROR(IF((VLOOKUP($E131,'DTOC Backsheet'!$D$5:$AF$183,N$9,FALSE))="","",(VLOOKUP($E131,'DTOC Backsheet'!$D$5:$AF$183,N$9,FALSE))),"")</f>
        <v/>
      </c>
    </row>
    <row r="132" spans="1:14" ht="15" customHeight="1" x14ac:dyDescent="0.3">
      <c r="A132" s="60">
        <v>118</v>
      </c>
      <c r="B132" s="101" t="str">
        <f ca="1">IFERROR(IF((VLOOKUP($E132,'Org List'!$AJ$10:$AL$188,3,FALSE))="","",(VLOOKUP($E132,'Org List'!$AJ$10:$AL$188,3,FALSE))),"")</f>
        <v>North of England Commissioning Region</v>
      </c>
      <c r="C132" s="102" t="str">
        <f ca="1">IFERROR(IF((VLOOKUP($E132,'Org List'!$AO$10:$AQ$188,3,FALSE))="","",(VLOOKUP($E132,'Org List'!$AO$10:$AQ$188,3,FALSE))),"")</f>
        <v>North East Region</v>
      </c>
      <c r="D132" s="123" t="str">
        <f ca="1">IFERROR(IF((VLOOKUP($E132,'Org List'!$AT$10:$AV$188,3,FALSE))="","",(VLOOKUP($E132,'Org List'!$AT$10:$AV$188,3,FALSE))),"")</f>
        <v>NHS England North (Cumbria And North East)</v>
      </c>
      <c r="E132" s="101" t="str">
        <f t="shared" ca="1" si="3"/>
        <v>E06000057</v>
      </c>
      <c r="F132" s="103" t="str">
        <f ca="1">IF(E132="","",VLOOKUP(E132,'Org List'!$J$9:$K$488,2,0))</f>
        <v>Northumberland</v>
      </c>
      <c r="G132" s="130">
        <f ca="1">IFERROR(IF((VLOOKUP($E132,'DTOC Backsheet'!$D$5:$AF$183,G$9,FALSE))="","",(VLOOKUP($E132,'DTOC Backsheet'!$D$5:$AF$183,G$9,FALSE))),"")</f>
        <v>965</v>
      </c>
      <c r="H132" s="131">
        <f ca="1">IFERROR(IF((VLOOKUP($E132,'DTOC Backsheet'!$D$5:$AF$183,H$9,FALSE))="","",(VLOOKUP($E132,'DTOC Backsheet'!$D$5:$AF$183,H$9,FALSE))),"")</f>
        <v>780</v>
      </c>
      <c r="I132" s="131">
        <f ca="1">IFERROR(IF((VLOOKUP($E132,'DTOC Backsheet'!$D$5:$AF$183,I$9,FALSE))="","",(VLOOKUP($E132,'DTOC Backsheet'!$D$5:$AF$183,I$9,FALSE))),"")</f>
        <v>795</v>
      </c>
      <c r="J132" s="132">
        <f ca="1">IFERROR(IF((VLOOKUP($E132,'DTOC Backsheet'!$D$5:$AF$183,J$9,FALSE))="","",(VLOOKUP($E132,'DTOC Backsheet'!$D$5:$AF$183,J$9,FALSE))),"")</f>
        <v>1122</v>
      </c>
      <c r="K132" s="141">
        <f ca="1">IFERROR(IF((VLOOKUP($E132,'DTOC Backsheet'!$D$5:$AF$183,K$9,FALSE))="","",(VLOOKUP($E132,'DTOC Backsheet'!$D$5:$AF$183,K$9,FALSE))),"")</f>
        <v>817</v>
      </c>
      <c r="L132" s="134" t="str">
        <f ca="1">IFERROR(IF((VLOOKUP($E132,'DTOC Backsheet'!$D$5:$AF$183,L$9,FALSE))="","",(VLOOKUP($E132,'DTOC Backsheet'!$D$5:$AF$183,L$9,FALSE))),"")</f>
        <v/>
      </c>
      <c r="M132" s="131" t="str">
        <f ca="1">IFERROR(IF((VLOOKUP($E132,'DTOC Backsheet'!$D$5:$AF$183,M$9,FALSE))="","",(VLOOKUP($E132,'DTOC Backsheet'!$D$5:$AF$183,M$9,FALSE))),"")</f>
        <v/>
      </c>
      <c r="N132" s="133" t="str">
        <f ca="1">IFERROR(IF((VLOOKUP($E132,'DTOC Backsheet'!$D$5:$AF$183,N$9,FALSE))="","",(VLOOKUP($E132,'DTOC Backsheet'!$D$5:$AF$183,N$9,FALSE))),"")</f>
        <v/>
      </c>
    </row>
    <row r="133" spans="1:14" ht="15" customHeight="1" x14ac:dyDescent="0.3">
      <c r="A133" s="60">
        <v>119</v>
      </c>
      <c r="B133" s="101" t="str">
        <f ca="1">IFERROR(IF((VLOOKUP($E133,'Org List'!$AJ$10:$AL$188,3,FALSE))="","",(VLOOKUP($E133,'Org List'!$AJ$10:$AL$188,3,FALSE))),"")</f>
        <v>Midlands and East of England Commissioning Region</v>
      </c>
      <c r="C133" s="102" t="str">
        <f ca="1">IFERROR(IF((VLOOKUP($E133,'Org List'!$AO$10:$AQ$188,3,FALSE))="","",(VLOOKUP($E133,'Org List'!$AO$10:$AQ$188,3,FALSE))),"")</f>
        <v>East Midlands Region</v>
      </c>
      <c r="D133" s="123" t="str">
        <f ca="1">IFERROR(IF((VLOOKUP($E133,'Org List'!$AT$10:$AV$188,3,FALSE))="","",(VLOOKUP($E133,'Org List'!$AT$10:$AV$188,3,FALSE))),"")</f>
        <v>NHS England Midlands And East (North Midlands)</v>
      </c>
      <c r="E133" s="101" t="str">
        <f t="shared" ca="1" si="3"/>
        <v>E06000018</v>
      </c>
      <c r="F133" s="103" t="str">
        <f ca="1">IF(E133="","",VLOOKUP(E133,'Org List'!$J$9:$K$488,2,0))</f>
        <v>Nottingham</v>
      </c>
      <c r="G133" s="130">
        <f ca="1">IFERROR(IF((VLOOKUP($E133,'DTOC Backsheet'!$D$5:$AF$183,G$9,FALSE))="","",(VLOOKUP($E133,'DTOC Backsheet'!$D$5:$AF$183,G$9,FALSE))),"")</f>
        <v>2913</v>
      </c>
      <c r="H133" s="131">
        <f ca="1">IFERROR(IF((VLOOKUP($E133,'DTOC Backsheet'!$D$5:$AF$183,H$9,FALSE))="","",(VLOOKUP($E133,'DTOC Backsheet'!$D$5:$AF$183,H$9,FALSE))),"")</f>
        <v>4134</v>
      </c>
      <c r="I133" s="131">
        <f ca="1">IFERROR(IF((VLOOKUP($E133,'DTOC Backsheet'!$D$5:$AF$183,I$9,FALSE))="","",(VLOOKUP($E133,'DTOC Backsheet'!$D$5:$AF$183,I$9,FALSE))),"")</f>
        <v>4503</v>
      </c>
      <c r="J133" s="132">
        <f ca="1">IFERROR(IF((VLOOKUP($E133,'DTOC Backsheet'!$D$5:$AF$183,J$9,FALSE))="","",(VLOOKUP($E133,'DTOC Backsheet'!$D$5:$AF$183,J$9,FALSE))),"")</f>
        <v>3792</v>
      </c>
      <c r="K133" s="141">
        <f ca="1">IFERROR(IF((VLOOKUP($E133,'DTOC Backsheet'!$D$5:$AF$183,K$9,FALSE))="","",(VLOOKUP($E133,'DTOC Backsheet'!$D$5:$AF$183,K$9,FALSE))),"")</f>
        <v>3317</v>
      </c>
      <c r="L133" s="134" t="str">
        <f ca="1">IFERROR(IF((VLOOKUP($E133,'DTOC Backsheet'!$D$5:$AF$183,L$9,FALSE))="","",(VLOOKUP($E133,'DTOC Backsheet'!$D$5:$AF$183,L$9,FALSE))),"")</f>
        <v/>
      </c>
      <c r="M133" s="131" t="str">
        <f ca="1">IFERROR(IF((VLOOKUP($E133,'DTOC Backsheet'!$D$5:$AF$183,M$9,FALSE))="","",(VLOOKUP($E133,'DTOC Backsheet'!$D$5:$AF$183,M$9,FALSE))),"")</f>
        <v/>
      </c>
      <c r="N133" s="133" t="str">
        <f ca="1">IFERROR(IF((VLOOKUP($E133,'DTOC Backsheet'!$D$5:$AF$183,N$9,FALSE))="","",(VLOOKUP($E133,'DTOC Backsheet'!$D$5:$AF$183,N$9,FALSE))),"")</f>
        <v/>
      </c>
    </row>
    <row r="134" spans="1:14" ht="15" customHeight="1" x14ac:dyDescent="0.3">
      <c r="A134" s="60">
        <v>120</v>
      </c>
      <c r="B134" s="101" t="str">
        <f ca="1">IFERROR(IF((VLOOKUP($E134,'Org List'!$AJ$10:$AL$188,3,FALSE))="","",(VLOOKUP($E134,'Org List'!$AJ$10:$AL$188,3,FALSE))),"")</f>
        <v>Midlands and East of England Commissioning Region</v>
      </c>
      <c r="C134" s="102" t="str">
        <f ca="1">IFERROR(IF((VLOOKUP($E134,'Org List'!$AO$10:$AQ$188,3,FALSE))="","",(VLOOKUP($E134,'Org List'!$AO$10:$AQ$188,3,FALSE))),"")</f>
        <v>East Midlands Region</v>
      </c>
      <c r="D134" s="123" t="str">
        <f ca="1">IFERROR(IF((VLOOKUP($E134,'Org List'!$AT$10:$AV$188,3,FALSE))="","",(VLOOKUP($E134,'Org List'!$AT$10:$AV$188,3,FALSE))),"")</f>
        <v>NHS England Midlands And East (North Midlands)</v>
      </c>
      <c r="E134" s="101" t="str">
        <f t="shared" ca="1" si="3"/>
        <v>E10000024</v>
      </c>
      <c r="F134" s="103" t="str">
        <f ca="1">IF(E134="","",VLOOKUP(E134,'Org List'!$J$9:$K$488,2,0))</f>
        <v>Nottinghamshire</v>
      </c>
      <c r="G134" s="130">
        <f ca="1">IFERROR(IF((VLOOKUP($E134,'DTOC Backsheet'!$D$5:$AF$183,G$9,FALSE))="","",(VLOOKUP($E134,'DTOC Backsheet'!$D$5:$AF$183,G$9,FALSE))),"")</f>
        <v>4136</v>
      </c>
      <c r="H134" s="131">
        <f ca="1">IFERROR(IF((VLOOKUP($E134,'DTOC Backsheet'!$D$5:$AF$183,H$9,FALSE))="","",(VLOOKUP($E134,'DTOC Backsheet'!$D$5:$AF$183,H$9,FALSE))),"")</f>
        <v>4183</v>
      </c>
      <c r="I134" s="131">
        <f ca="1">IFERROR(IF((VLOOKUP($E134,'DTOC Backsheet'!$D$5:$AF$183,I$9,FALSE))="","",(VLOOKUP($E134,'DTOC Backsheet'!$D$5:$AF$183,I$9,FALSE))),"")</f>
        <v>4544</v>
      </c>
      <c r="J134" s="132">
        <f ca="1">IFERROR(IF((VLOOKUP($E134,'DTOC Backsheet'!$D$5:$AF$183,J$9,FALSE))="","",(VLOOKUP($E134,'DTOC Backsheet'!$D$5:$AF$183,J$9,FALSE))),"")</f>
        <v>6390</v>
      </c>
      <c r="K134" s="141">
        <f ca="1">IFERROR(IF((VLOOKUP($E134,'DTOC Backsheet'!$D$5:$AF$183,K$9,FALSE))="","",(VLOOKUP($E134,'DTOC Backsheet'!$D$5:$AF$183,K$9,FALSE))),"")</f>
        <v>6324</v>
      </c>
      <c r="L134" s="134" t="str">
        <f ca="1">IFERROR(IF((VLOOKUP($E134,'DTOC Backsheet'!$D$5:$AF$183,L$9,FALSE))="","",(VLOOKUP($E134,'DTOC Backsheet'!$D$5:$AF$183,L$9,FALSE))),"")</f>
        <v/>
      </c>
      <c r="M134" s="131" t="str">
        <f ca="1">IFERROR(IF((VLOOKUP($E134,'DTOC Backsheet'!$D$5:$AF$183,M$9,FALSE))="","",(VLOOKUP($E134,'DTOC Backsheet'!$D$5:$AF$183,M$9,FALSE))),"")</f>
        <v/>
      </c>
      <c r="N134" s="133" t="str">
        <f ca="1">IFERROR(IF((VLOOKUP($E134,'DTOC Backsheet'!$D$5:$AF$183,N$9,FALSE))="","",(VLOOKUP($E134,'DTOC Backsheet'!$D$5:$AF$183,N$9,FALSE))),"")</f>
        <v/>
      </c>
    </row>
    <row r="135" spans="1:14" ht="15" customHeight="1" x14ac:dyDescent="0.3">
      <c r="A135" s="60">
        <v>121</v>
      </c>
      <c r="B135" s="101" t="str">
        <f ca="1">IFERROR(IF((VLOOKUP($E135,'Org List'!$AJ$10:$AL$188,3,FALSE))="","",(VLOOKUP($E135,'Org List'!$AJ$10:$AL$188,3,FALSE))),"")</f>
        <v>North of England Commissioning Region</v>
      </c>
      <c r="C135" s="102" t="str">
        <f ca="1">IFERROR(IF((VLOOKUP($E135,'Org List'!$AO$10:$AQ$188,3,FALSE))="","",(VLOOKUP($E135,'Org List'!$AO$10:$AQ$188,3,FALSE))),"")</f>
        <v>North West Region</v>
      </c>
      <c r="D135" s="123" t="str">
        <f ca="1">IFERROR(IF((VLOOKUP($E135,'Org List'!$AT$10:$AV$188,3,FALSE))="","",(VLOOKUP($E135,'Org List'!$AT$10:$AV$188,3,FALSE))),"")</f>
        <v>NHS England North (Greater Manchester)</v>
      </c>
      <c r="E135" s="101" t="str">
        <f t="shared" ca="1" si="3"/>
        <v>E08000004</v>
      </c>
      <c r="F135" s="103" t="str">
        <f ca="1">IF(E135="","",VLOOKUP(E135,'Org List'!$J$9:$K$488,2,0))</f>
        <v>Oldham</v>
      </c>
      <c r="G135" s="130">
        <f ca="1">IFERROR(IF((VLOOKUP($E135,'DTOC Backsheet'!$D$5:$AF$183,G$9,FALSE))="","",(VLOOKUP($E135,'DTOC Backsheet'!$D$5:$AF$183,G$9,FALSE))),"")</f>
        <v>1160</v>
      </c>
      <c r="H135" s="131">
        <f ca="1">IFERROR(IF((VLOOKUP($E135,'DTOC Backsheet'!$D$5:$AF$183,H$9,FALSE))="","",(VLOOKUP($E135,'DTOC Backsheet'!$D$5:$AF$183,H$9,FALSE))),"")</f>
        <v>845</v>
      </c>
      <c r="I135" s="131">
        <f ca="1">IFERROR(IF((VLOOKUP($E135,'DTOC Backsheet'!$D$5:$AF$183,I$9,FALSE))="","",(VLOOKUP($E135,'DTOC Backsheet'!$D$5:$AF$183,I$9,FALSE))),"")</f>
        <v>1082</v>
      </c>
      <c r="J135" s="132">
        <f ca="1">IFERROR(IF((VLOOKUP($E135,'DTOC Backsheet'!$D$5:$AF$183,J$9,FALSE))="","",(VLOOKUP($E135,'DTOC Backsheet'!$D$5:$AF$183,J$9,FALSE))),"")</f>
        <v>1126</v>
      </c>
      <c r="K135" s="141">
        <f ca="1">IFERROR(IF((VLOOKUP($E135,'DTOC Backsheet'!$D$5:$AF$183,K$9,FALSE))="","",(VLOOKUP($E135,'DTOC Backsheet'!$D$5:$AF$183,K$9,FALSE))),"")</f>
        <v>1192</v>
      </c>
      <c r="L135" s="134" t="str">
        <f ca="1">IFERROR(IF((VLOOKUP($E135,'DTOC Backsheet'!$D$5:$AF$183,L$9,FALSE))="","",(VLOOKUP($E135,'DTOC Backsheet'!$D$5:$AF$183,L$9,FALSE))),"")</f>
        <v/>
      </c>
      <c r="M135" s="131" t="str">
        <f ca="1">IFERROR(IF((VLOOKUP($E135,'DTOC Backsheet'!$D$5:$AF$183,M$9,FALSE))="","",(VLOOKUP($E135,'DTOC Backsheet'!$D$5:$AF$183,M$9,FALSE))),"")</f>
        <v/>
      </c>
      <c r="N135" s="133" t="str">
        <f ca="1">IFERROR(IF((VLOOKUP($E135,'DTOC Backsheet'!$D$5:$AF$183,N$9,FALSE))="","",(VLOOKUP($E135,'DTOC Backsheet'!$D$5:$AF$183,N$9,FALSE))),"")</f>
        <v/>
      </c>
    </row>
    <row r="136" spans="1:14" ht="15" customHeight="1" x14ac:dyDescent="0.3">
      <c r="A136" s="60">
        <v>122</v>
      </c>
      <c r="B136" s="101" t="str">
        <f ca="1">IFERROR(IF((VLOOKUP($E136,'Org List'!$AJ$10:$AL$188,3,FALSE))="","",(VLOOKUP($E136,'Org List'!$AJ$10:$AL$188,3,FALSE))),"")</f>
        <v>South East England Commissioning Region</v>
      </c>
      <c r="C136" s="102" t="str">
        <f ca="1">IFERROR(IF((VLOOKUP($E136,'Org List'!$AO$10:$AQ$188,3,FALSE))="","",(VLOOKUP($E136,'Org List'!$AO$10:$AQ$188,3,FALSE))),"")</f>
        <v>South East Region</v>
      </c>
      <c r="D136" s="123" t="str">
        <f ca="1">IFERROR(IF((VLOOKUP($E136,'Org List'!$AT$10:$AV$188,3,FALSE))="","",(VLOOKUP($E136,'Org List'!$AT$10:$AV$188,3,FALSE))),"")</f>
        <v>NHS England South East (Hampshire, Isle of Wight and Thames Valley)</v>
      </c>
      <c r="E136" s="101" t="str">
        <f t="shared" ca="1" si="3"/>
        <v>E10000025</v>
      </c>
      <c r="F136" s="103" t="str">
        <f ca="1">IF(E136="","",VLOOKUP(E136,'Org List'!$J$9:$K$488,2,0))</f>
        <v>Oxfordshire</v>
      </c>
      <c r="G136" s="130">
        <f ca="1">IFERROR(IF((VLOOKUP($E136,'DTOC Backsheet'!$D$5:$AF$183,G$9,FALSE))="","",(VLOOKUP($E136,'DTOC Backsheet'!$D$5:$AF$183,G$9,FALSE))),"")</f>
        <v>17598</v>
      </c>
      <c r="H136" s="131">
        <f ca="1">IFERROR(IF((VLOOKUP($E136,'DTOC Backsheet'!$D$5:$AF$183,H$9,FALSE))="","",(VLOOKUP($E136,'DTOC Backsheet'!$D$5:$AF$183,H$9,FALSE))),"")</f>
        <v>14180</v>
      </c>
      <c r="I136" s="131">
        <f ca="1">IFERROR(IF((VLOOKUP($E136,'DTOC Backsheet'!$D$5:$AF$183,I$9,FALSE))="","",(VLOOKUP($E136,'DTOC Backsheet'!$D$5:$AF$183,I$9,FALSE))),"")</f>
        <v>11282</v>
      </c>
      <c r="J136" s="132">
        <f ca="1">IFERROR(IF((VLOOKUP($E136,'DTOC Backsheet'!$D$5:$AF$183,J$9,FALSE))="","",(VLOOKUP($E136,'DTOC Backsheet'!$D$5:$AF$183,J$9,FALSE))),"")</f>
        <v>11566</v>
      </c>
      <c r="K136" s="141">
        <f ca="1">IFERROR(IF((VLOOKUP($E136,'DTOC Backsheet'!$D$5:$AF$183,K$9,FALSE))="","",(VLOOKUP($E136,'DTOC Backsheet'!$D$5:$AF$183,K$9,FALSE))),"")</f>
        <v>9284</v>
      </c>
      <c r="L136" s="134" t="str">
        <f ca="1">IFERROR(IF((VLOOKUP($E136,'DTOC Backsheet'!$D$5:$AF$183,L$9,FALSE))="","",(VLOOKUP($E136,'DTOC Backsheet'!$D$5:$AF$183,L$9,FALSE))),"")</f>
        <v/>
      </c>
      <c r="M136" s="131" t="str">
        <f ca="1">IFERROR(IF((VLOOKUP($E136,'DTOC Backsheet'!$D$5:$AF$183,M$9,FALSE))="","",(VLOOKUP($E136,'DTOC Backsheet'!$D$5:$AF$183,M$9,FALSE))),"")</f>
        <v/>
      </c>
      <c r="N136" s="133" t="str">
        <f ca="1">IFERROR(IF((VLOOKUP($E136,'DTOC Backsheet'!$D$5:$AF$183,N$9,FALSE))="","",(VLOOKUP($E136,'DTOC Backsheet'!$D$5:$AF$183,N$9,FALSE))),"")</f>
        <v/>
      </c>
    </row>
    <row r="137" spans="1:14" ht="15" customHeight="1" x14ac:dyDescent="0.3">
      <c r="A137" s="60">
        <v>123</v>
      </c>
      <c r="B137" s="101" t="str">
        <f ca="1">IFERROR(IF((VLOOKUP($E137,'Org List'!$AJ$10:$AL$188,3,FALSE))="","",(VLOOKUP($E137,'Org List'!$AJ$10:$AL$188,3,FALSE))),"")</f>
        <v>Midlands and East of England Commissioning Region</v>
      </c>
      <c r="C137" s="102" t="str">
        <f ca="1">IFERROR(IF((VLOOKUP($E137,'Org List'!$AO$10:$AQ$188,3,FALSE))="","",(VLOOKUP($E137,'Org List'!$AO$10:$AQ$188,3,FALSE))),"")</f>
        <v>East Region</v>
      </c>
      <c r="D137" s="123" t="str">
        <f ca="1">IFERROR(IF((VLOOKUP($E137,'Org List'!$AT$10:$AV$188,3,FALSE))="","",(VLOOKUP($E137,'Org List'!$AT$10:$AV$188,3,FALSE))),"")</f>
        <v>NHS England Midlands And East (East)</v>
      </c>
      <c r="E137" s="101" t="str">
        <f t="shared" ca="1" si="3"/>
        <v>E06000031</v>
      </c>
      <c r="F137" s="103" t="str">
        <f ca="1">IF(E137="","",VLOOKUP(E137,'Org List'!$J$9:$K$488,2,0))</f>
        <v>Peterborough</v>
      </c>
      <c r="G137" s="130">
        <f ca="1">IFERROR(IF((VLOOKUP($E137,'DTOC Backsheet'!$D$5:$AF$183,G$9,FALSE))="","",(VLOOKUP($E137,'DTOC Backsheet'!$D$5:$AF$183,G$9,FALSE))),"")</f>
        <v>1912</v>
      </c>
      <c r="H137" s="131">
        <f ca="1">IFERROR(IF((VLOOKUP($E137,'DTOC Backsheet'!$D$5:$AF$183,H$9,FALSE))="","",(VLOOKUP($E137,'DTOC Backsheet'!$D$5:$AF$183,H$9,FALSE))),"")</f>
        <v>1941</v>
      </c>
      <c r="I137" s="131">
        <f ca="1">IFERROR(IF((VLOOKUP($E137,'DTOC Backsheet'!$D$5:$AF$183,I$9,FALSE))="","",(VLOOKUP($E137,'DTOC Backsheet'!$D$5:$AF$183,I$9,FALSE))),"")</f>
        <v>1893</v>
      </c>
      <c r="J137" s="132">
        <f ca="1">IFERROR(IF((VLOOKUP($E137,'DTOC Backsheet'!$D$5:$AF$183,J$9,FALSE))="","",(VLOOKUP($E137,'DTOC Backsheet'!$D$5:$AF$183,J$9,FALSE))),"")</f>
        <v>1868</v>
      </c>
      <c r="K137" s="141">
        <f ca="1">IFERROR(IF((VLOOKUP($E137,'DTOC Backsheet'!$D$5:$AF$183,K$9,FALSE))="","",(VLOOKUP($E137,'DTOC Backsheet'!$D$5:$AF$183,K$9,FALSE))),"")</f>
        <v>2031</v>
      </c>
      <c r="L137" s="134" t="str">
        <f ca="1">IFERROR(IF((VLOOKUP($E137,'DTOC Backsheet'!$D$5:$AF$183,L$9,FALSE))="","",(VLOOKUP($E137,'DTOC Backsheet'!$D$5:$AF$183,L$9,FALSE))),"")</f>
        <v/>
      </c>
      <c r="M137" s="131" t="str">
        <f ca="1">IFERROR(IF((VLOOKUP($E137,'DTOC Backsheet'!$D$5:$AF$183,M$9,FALSE))="","",(VLOOKUP($E137,'DTOC Backsheet'!$D$5:$AF$183,M$9,FALSE))),"")</f>
        <v/>
      </c>
      <c r="N137" s="133" t="str">
        <f ca="1">IFERROR(IF((VLOOKUP($E137,'DTOC Backsheet'!$D$5:$AF$183,N$9,FALSE))="","",(VLOOKUP($E137,'DTOC Backsheet'!$D$5:$AF$183,N$9,FALSE))),"")</f>
        <v/>
      </c>
    </row>
    <row r="138" spans="1:14" ht="15" customHeight="1" x14ac:dyDescent="0.3">
      <c r="A138" s="60">
        <v>124</v>
      </c>
      <c r="B138" s="101" t="str">
        <f ca="1">IFERROR(IF((VLOOKUP($E138,'Org List'!$AJ$10:$AL$188,3,FALSE))="","",(VLOOKUP($E138,'Org List'!$AJ$10:$AL$188,3,FALSE))),"")</f>
        <v>South West England Commissioning Region</v>
      </c>
      <c r="C138" s="102" t="str">
        <f ca="1">IFERROR(IF((VLOOKUP($E138,'Org List'!$AO$10:$AQ$188,3,FALSE))="","",(VLOOKUP($E138,'Org List'!$AO$10:$AQ$188,3,FALSE))),"")</f>
        <v>South West Region</v>
      </c>
      <c r="D138" s="123" t="str">
        <f ca="1">IFERROR(IF((VLOOKUP($E138,'Org List'!$AT$10:$AV$188,3,FALSE))="","",(VLOOKUP($E138,'Org List'!$AT$10:$AV$188,3,FALSE))),"")</f>
        <v>NHS England South West (South West South)</v>
      </c>
      <c r="E138" s="101" t="str">
        <f t="shared" ca="1" si="3"/>
        <v>E06000026</v>
      </c>
      <c r="F138" s="103" t="str">
        <f ca="1">IF(E138="","",VLOOKUP(E138,'Org List'!$J$9:$K$488,2,0))</f>
        <v>Plymouth</v>
      </c>
      <c r="G138" s="130">
        <f ca="1">IFERROR(IF((VLOOKUP($E138,'DTOC Backsheet'!$D$5:$AF$183,G$9,FALSE))="","",(VLOOKUP($E138,'DTOC Backsheet'!$D$5:$AF$183,G$9,FALSE))),"")</f>
        <v>5632</v>
      </c>
      <c r="H138" s="131">
        <f ca="1">IFERROR(IF((VLOOKUP($E138,'DTOC Backsheet'!$D$5:$AF$183,H$9,FALSE))="","",(VLOOKUP($E138,'DTOC Backsheet'!$D$5:$AF$183,H$9,FALSE))),"")</f>
        <v>5073</v>
      </c>
      <c r="I138" s="131">
        <f ca="1">IFERROR(IF((VLOOKUP($E138,'DTOC Backsheet'!$D$5:$AF$183,I$9,FALSE))="","",(VLOOKUP($E138,'DTOC Backsheet'!$D$5:$AF$183,I$9,FALSE))),"")</f>
        <v>4454</v>
      </c>
      <c r="J138" s="132">
        <f ca="1">IFERROR(IF((VLOOKUP($E138,'DTOC Backsheet'!$D$5:$AF$183,J$9,FALSE))="","",(VLOOKUP($E138,'DTOC Backsheet'!$D$5:$AF$183,J$9,FALSE))),"")</f>
        <v>6276</v>
      </c>
      <c r="K138" s="141">
        <f ca="1">IFERROR(IF((VLOOKUP($E138,'DTOC Backsheet'!$D$5:$AF$183,K$9,FALSE))="","",(VLOOKUP($E138,'DTOC Backsheet'!$D$5:$AF$183,K$9,FALSE))),"")</f>
        <v>3632</v>
      </c>
      <c r="L138" s="134" t="str">
        <f ca="1">IFERROR(IF((VLOOKUP($E138,'DTOC Backsheet'!$D$5:$AF$183,L$9,FALSE))="","",(VLOOKUP($E138,'DTOC Backsheet'!$D$5:$AF$183,L$9,FALSE))),"")</f>
        <v/>
      </c>
      <c r="M138" s="131" t="str">
        <f ca="1">IFERROR(IF((VLOOKUP($E138,'DTOC Backsheet'!$D$5:$AF$183,M$9,FALSE))="","",(VLOOKUP($E138,'DTOC Backsheet'!$D$5:$AF$183,M$9,FALSE))),"")</f>
        <v/>
      </c>
      <c r="N138" s="133" t="str">
        <f ca="1">IFERROR(IF((VLOOKUP($E138,'DTOC Backsheet'!$D$5:$AF$183,N$9,FALSE))="","",(VLOOKUP($E138,'DTOC Backsheet'!$D$5:$AF$183,N$9,FALSE))),"")</f>
        <v/>
      </c>
    </row>
    <row r="139" spans="1:14" ht="15" customHeight="1" x14ac:dyDescent="0.3">
      <c r="A139" s="60">
        <v>125</v>
      </c>
      <c r="B139" s="101" t="str">
        <f ca="1">IFERROR(IF((VLOOKUP($E139,'Org List'!$AJ$10:$AL$188,3,FALSE))="","",(VLOOKUP($E139,'Org List'!$AJ$10:$AL$188,3,FALSE))),"")</f>
        <v>South East England Commissioning Region</v>
      </c>
      <c r="C139" s="102" t="str">
        <f ca="1">IFERROR(IF((VLOOKUP($E139,'Org List'!$AO$10:$AQ$188,3,FALSE))="","",(VLOOKUP($E139,'Org List'!$AO$10:$AQ$188,3,FALSE))),"")</f>
        <v>South East Region</v>
      </c>
      <c r="D139" s="123" t="str">
        <f ca="1">IFERROR(IF((VLOOKUP($E139,'Org List'!$AT$10:$AV$188,3,FALSE))="","",(VLOOKUP($E139,'Org List'!$AT$10:$AV$188,3,FALSE))),"")</f>
        <v>NHS England South East (Hampshire, Isle of Wight and Thames Valley)</v>
      </c>
      <c r="E139" s="101" t="str">
        <f t="shared" ca="1" si="3"/>
        <v>E06000044</v>
      </c>
      <c r="F139" s="103" t="str">
        <f ca="1">IF(E139="","",VLOOKUP(E139,'Org List'!$J$9:$K$488,2,0))</f>
        <v>Portsmouth</v>
      </c>
      <c r="G139" s="130">
        <f ca="1">IFERROR(IF((VLOOKUP($E139,'DTOC Backsheet'!$D$5:$AF$183,G$9,FALSE))="","",(VLOOKUP($E139,'DTOC Backsheet'!$D$5:$AF$183,G$9,FALSE))),"")</f>
        <v>2591</v>
      </c>
      <c r="H139" s="131">
        <f ca="1">IFERROR(IF((VLOOKUP($E139,'DTOC Backsheet'!$D$5:$AF$183,H$9,FALSE))="","",(VLOOKUP($E139,'DTOC Backsheet'!$D$5:$AF$183,H$9,FALSE))),"")</f>
        <v>2112</v>
      </c>
      <c r="I139" s="131">
        <f ca="1">IFERROR(IF((VLOOKUP($E139,'DTOC Backsheet'!$D$5:$AF$183,I$9,FALSE))="","",(VLOOKUP($E139,'DTOC Backsheet'!$D$5:$AF$183,I$9,FALSE))),"")</f>
        <v>1756</v>
      </c>
      <c r="J139" s="132">
        <f ca="1">IFERROR(IF((VLOOKUP($E139,'DTOC Backsheet'!$D$5:$AF$183,J$9,FALSE))="","",(VLOOKUP($E139,'DTOC Backsheet'!$D$5:$AF$183,J$9,FALSE))),"")</f>
        <v>1953</v>
      </c>
      <c r="K139" s="141">
        <f ca="1">IFERROR(IF((VLOOKUP($E139,'DTOC Backsheet'!$D$5:$AF$183,K$9,FALSE))="","",(VLOOKUP($E139,'DTOC Backsheet'!$D$5:$AF$183,K$9,FALSE))),"")</f>
        <v>1388</v>
      </c>
      <c r="L139" s="134" t="str">
        <f ca="1">IFERROR(IF((VLOOKUP($E139,'DTOC Backsheet'!$D$5:$AF$183,L$9,FALSE))="","",(VLOOKUP($E139,'DTOC Backsheet'!$D$5:$AF$183,L$9,FALSE))),"")</f>
        <v/>
      </c>
      <c r="M139" s="131" t="str">
        <f ca="1">IFERROR(IF((VLOOKUP($E139,'DTOC Backsheet'!$D$5:$AF$183,M$9,FALSE))="","",(VLOOKUP($E139,'DTOC Backsheet'!$D$5:$AF$183,M$9,FALSE))),"")</f>
        <v/>
      </c>
      <c r="N139" s="133" t="str">
        <f ca="1">IFERROR(IF((VLOOKUP($E139,'DTOC Backsheet'!$D$5:$AF$183,N$9,FALSE))="","",(VLOOKUP($E139,'DTOC Backsheet'!$D$5:$AF$183,N$9,FALSE))),"")</f>
        <v/>
      </c>
    </row>
    <row r="140" spans="1:14" ht="15" customHeight="1" x14ac:dyDescent="0.3">
      <c r="A140" s="60">
        <v>126</v>
      </c>
      <c r="B140" s="101" t="str">
        <f ca="1">IFERROR(IF((VLOOKUP($E140,'Org List'!$AJ$10:$AL$188,3,FALSE))="","",(VLOOKUP($E140,'Org List'!$AJ$10:$AL$188,3,FALSE))),"")</f>
        <v>South East England Commissioning Region</v>
      </c>
      <c r="C140" s="102" t="str">
        <f ca="1">IFERROR(IF((VLOOKUP($E140,'Org List'!$AO$10:$AQ$188,3,FALSE))="","",(VLOOKUP($E140,'Org List'!$AO$10:$AQ$188,3,FALSE))),"")</f>
        <v>South East Region</v>
      </c>
      <c r="D140" s="123" t="str">
        <f ca="1">IFERROR(IF((VLOOKUP($E140,'Org List'!$AT$10:$AV$188,3,FALSE))="","",(VLOOKUP($E140,'Org List'!$AT$10:$AV$188,3,FALSE))),"")</f>
        <v>NHS England South East (Hampshire, Isle of Wight and Thames Valley)</v>
      </c>
      <c r="E140" s="101" t="str">
        <f t="shared" ca="1" si="3"/>
        <v>E06000038</v>
      </c>
      <c r="F140" s="103" t="str">
        <f ca="1">IF(E140="","",VLOOKUP(E140,'Org List'!$J$9:$K$488,2,0))</f>
        <v>Reading</v>
      </c>
      <c r="G140" s="130">
        <f ca="1">IFERROR(IF((VLOOKUP($E140,'DTOC Backsheet'!$D$5:$AF$183,G$9,FALSE))="","",(VLOOKUP($E140,'DTOC Backsheet'!$D$5:$AF$183,G$9,FALSE))),"")</f>
        <v>1562</v>
      </c>
      <c r="H140" s="131">
        <f ca="1">IFERROR(IF((VLOOKUP($E140,'DTOC Backsheet'!$D$5:$AF$183,H$9,FALSE))="","",(VLOOKUP($E140,'DTOC Backsheet'!$D$5:$AF$183,H$9,FALSE))),"")</f>
        <v>1931</v>
      </c>
      <c r="I140" s="131">
        <f ca="1">IFERROR(IF((VLOOKUP($E140,'DTOC Backsheet'!$D$5:$AF$183,I$9,FALSE))="","",(VLOOKUP($E140,'DTOC Backsheet'!$D$5:$AF$183,I$9,FALSE))),"")</f>
        <v>1864</v>
      </c>
      <c r="J140" s="132">
        <f ca="1">IFERROR(IF((VLOOKUP($E140,'DTOC Backsheet'!$D$5:$AF$183,J$9,FALSE))="","",(VLOOKUP($E140,'DTOC Backsheet'!$D$5:$AF$183,J$9,FALSE))),"")</f>
        <v>1222</v>
      </c>
      <c r="K140" s="141">
        <f ca="1">IFERROR(IF((VLOOKUP($E140,'DTOC Backsheet'!$D$5:$AF$183,K$9,FALSE))="","",(VLOOKUP($E140,'DTOC Backsheet'!$D$5:$AF$183,K$9,FALSE))),"")</f>
        <v>1015</v>
      </c>
      <c r="L140" s="134" t="str">
        <f ca="1">IFERROR(IF((VLOOKUP($E140,'DTOC Backsheet'!$D$5:$AF$183,L$9,FALSE))="","",(VLOOKUP($E140,'DTOC Backsheet'!$D$5:$AF$183,L$9,FALSE))),"")</f>
        <v/>
      </c>
      <c r="M140" s="131" t="str">
        <f ca="1">IFERROR(IF((VLOOKUP($E140,'DTOC Backsheet'!$D$5:$AF$183,M$9,FALSE))="","",(VLOOKUP($E140,'DTOC Backsheet'!$D$5:$AF$183,M$9,FALSE))),"")</f>
        <v/>
      </c>
      <c r="N140" s="133" t="str">
        <f ca="1">IFERROR(IF((VLOOKUP($E140,'DTOC Backsheet'!$D$5:$AF$183,N$9,FALSE))="","",(VLOOKUP($E140,'DTOC Backsheet'!$D$5:$AF$183,N$9,FALSE))),"")</f>
        <v/>
      </c>
    </row>
    <row r="141" spans="1:14" ht="15" customHeight="1" x14ac:dyDescent="0.3">
      <c r="A141" s="60">
        <v>127</v>
      </c>
      <c r="B141" s="101" t="str">
        <f ca="1">IFERROR(IF((VLOOKUP($E141,'Org List'!$AJ$10:$AL$188,3,FALSE))="","",(VLOOKUP($E141,'Org List'!$AJ$10:$AL$188,3,FALSE))),"")</f>
        <v>London Commissioning Region</v>
      </c>
      <c r="C141" s="102" t="str">
        <f ca="1">IFERROR(IF((VLOOKUP($E141,'Org List'!$AO$10:$AQ$188,3,FALSE))="","",(VLOOKUP($E141,'Org List'!$AO$10:$AQ$188,3,FALSE))),"")</f>
        <v>London Region</v>
      </c>
      <c r="D141" s="123" t="str">
        <f ca="1">IFERROR(IF((VLOOKUP($E141,'Org List'!$AT$10:$AV$188,3,FALSE))="","",(VLOOKUP($E141,'Org List'!$AT$10:$AV$188,3,FALSE))),"")</f>
        <v>NHS England London</v>
      </c>
      <c r="E141" s="101" t="str">
        <f t="shared" ca="1" si="3"/>
        <v>E09000026</v>
      </c>
      <c r="F141" s="103" t="str">
        <f ca="1">IF(E141="","",VLOOKUP(E141,'Org List'!$J$9:$K$488,2,0))</f>
        <v>Redbridge</v>
      </c>
      <c r="G141" s="130">
        <f ca="1">IFERROR(IF((VLOOKUP($E141,'DTOC Backsheet'!$D$5:$AF$183,G$9,FALSE))="","",(VLOOKUP($E141,'DTOC Backsheet'!$D$5:$AF$183,G$9,FALSE))),"")</f>
        <v>794</v>
      </c>
      <c r="H141" s="131">
        <f ca="1">IFERROR(IF((VLOOKUP($E141,'DTOC Backsheet'!$D$5:$AF$183,H$9,FALSE))="","",(VLOOKUP($E141,'DTOC Backsheet'!$D$5:$AF$183,H$9,FALSE))),"")</f>
        <v>531</v>
      </c>
      <c r="I141" s="131">
        <f ca="1">IFERROR(IF((VLOOKUP($E141,'DTOC Backsheet'!$D$5:$AF$183,I$9,FALSE))="","",(VLOOKUP($E141,'DTOC Backsheet'!$D$5:$AF$183,I$9,FALSE))),"")</f>
        <v>663</v>
      </c>
      <c r="J141" s="132">
        <f ca="1">IFERROR(IF((VLOOKUP($E141,'DTOC Backsheet'!$D$5:$AF$183,J$9,FALSE))="","",(VLOOKUP($E141,'DTOC Backsheet'!$D$5:$AF$183,J$9,FALSE))),"")</f>
        <v>830</v>
      </c>
      <c r="K141" s="141">
        <f ca="1">IFERROR(IF((VLOOKUP($E141,'DTOC Backsheet'!$D$5:$AF$183,K$9,FALSE))="","",(VLOOKUP($E141,'DTOC Backsheet'!$D$5:$AF$183,K$9,FALSE))),"")</f>
        <v>919</v>
      </c>
      <c r="L141" s="134" t="str">
        <f ca="1">IFERROR(IF((VLOOKUP($E141,'DTOC Backsheet'!$D$5:$AF$183,L$9,FALSE))="","",(VLOOKUP($E141,'DTOC Backsheet'!$D$5:$AF$183,L$9,FALSE))),"")</f>
        <v/>
      </c>
      <c r="M141" s="131" t="str">
        <f ca="1">IFERROR(IF((VLOOKUP($E141,'DTOC Backsheet'!$D$5:$AF$183,M$9,FALSE))="","",(VLOOKUP($E141,'DTOC Backsheet'!$D$5:$AF$183,M$9,FALSE))),"")</f>
        <v/>
      </c>
      <c r="N141" s="133" t="str">
        <f ca="1">IFERROR(IF((VLOOKUP($E141,'DTOC Backsheet'!$D$5:$AF$183,N$9,FALSE))="","",(VLOOKUP($E141,'DTOC Backsheet'!$D$5:$AF$183,N$9,FALSE))),"")</f>
        <v/>
      </c>
    </row>
    <row r="142" spans="1:14" ht="15" customHeight="1" x14ac:dyDescent="0.3">
      <c r="A142" s="60">
        <v>128</v>
      </c>
      <c r="B142" s="101" t="str">
        <f ca="1">IFERROR(IF((VLOOKUP($E142,'Org List'!$AJ$10:$AL$188,3,FALSE))="","",(VLOOKUP($E142,'Org List'!$AJ$10:$AL$188,3,FALSE))),"")</f>
        <v>North of England Commissioning Region</v>
      </c>
      <c r="C142" s="102" t="str">
        <f ca="1">IFERROR(IF((VLOOKUP($E142,'Org List'!$AO$10:$AQ$188,3,FALSE))="","",(VLOOKUP($E142,'Org List'!$AO$10:$AQ$188,3,FALSE))),"")</f>
        <v>North East Region</v>
      </c>
      <c r="D142" s="123" t="str">
        <f ca="1">IFERROR(IF((VLOOKUP($E142,'Org List'!$AT$10:$AV$188,3,FALSE))="","",(VLOOKUP($E142,'Org List'!$AT$10:$AV$188,3,FALSE))),"")</f>
        <v>NHS England North (Cumbria And North East)</v>
      </c>
      <c r="E142" s="101" t="str">
        <f t="shared" ref="E142:E173" ca="1" si="4">IF($A142&gt;$Q$5-1,"",INDIRECT("'Comms by AT'!D"&amp;$A142+$Q$4))</f>
        <v>E06000003</v>
      </c>
      <c r="F142" s="103" t="str">
        <f ca="1">IF(E142="","",VLOOKUP(E142,'Org List'!$J$9:$K$488,2,0))</f>
        <v>Redcar and Cleveland</v>
      </c>
      <c r="G142" s="130">
        <f ca="1">IFERROR(IF((VLOOKUP($E142,'DTOC Backsheet'!$D$5:$AF$183,G$9,FALSE))="","",(VLOOKUP($E142,'DTOC Backsheet'!$D$5:$AF$183,G$9,FALSE))),"")</f>
        <v>1377</v>
      </c>
      <c r="H142" s="131">
        <f ca="1">IFERROR(IF((VLOOKUP($E142,'DTOC Backsheet'!$D$5:$AF$183,H$9,FALSE))="","",(VLOOKUP($E142,'DTOC Backsheet'!$D$5:$AF$183,H$9,FALSE))),"")</f>
        <v>1619</v>
      </c>
      <c r="I142" s="131">
        <f ca="1">IFERROR(IF((VLOOKUP($E142,'DTOC Backsheet'!$D$5:$AF$183,I$9,FALSE))="","",(VLOOKUP($E142,'DTOC Backsheet'!$D$5:$AF$183,I$9,FALSE))),"")</f>
        <v>1359</v>
      </c>
      <c r="J142" s="132">
        <f ca="1">IFERROR(IF((VLOOKUP($E142,'DTOC Backsheet'!$D$5:$AF$183,J$9,FALSE))="","",(VLOOKUP($E142,'DTOC Backsheet'!$D$5:$AF$183,J$9,FALSE))),"")</f>
        <v>1768</v>
      </c>
      <c r="K142" s="141">
        <f ca="1">IFERROR(IF((VLOOKUP($E142,'DTOC Backsheet'!$D$5:$AF$183,K$9,FALSE))="","",(VLOOKUP($E142,'DTOC Backsheet'!$D$5:$AF$183,K$9,FALSE))),"")</f>
        <v>2011</v>
      </c>
      <c r="L142" s="134" t="str">
        <f ca="1">IFERROR(IF((VLOOKUP($E142,'DTOC Backsheet'!$D$5:$AF$183,L$9,FALSE))="","",(VLOOKUP($E142,'DTOC Backsheet'!$D$5:$AF$183,L$9,FALSE))),"")</f>
        <v/>
      </c>
      <c r="M142" s="131" t="str">
        <f ca="1">IFERROR(IF((VLOOKUP($E142,'DTOC Backsheet'!$D$5:$AF$183,M$9,FALSE))="","",(VLOOKUP($E142,'DTOC Backsheet'!$D$5:$AF$183,M$9,FALSE))),"")</f>
        <v/>
      </c>
      <c r="N142" s="133" t="str">
        <f ca="1">IFERROR(IF((VLOOKUP($E142,'DTOC Backsheet'!$D$5:$AF$183,N$9,FALSE))="","",(VLOOKUP($E142,'DTOC Backsheet'!$D$5:$AF$183,N$9,FALSE))),"")</f>
        <v/>
      </c>
    </row>
    <row r="143" spans="1:14" ht="15" customHeight="1" x14ac:dyDescent="0.3">
      <c r="A143" s="60">
        <v>129</v>
      </c>
      <c r="B143" s="101" t="str">
        <f ca="1">IFERROR(IF((VLOOKUP($E143,'Org List'!$AJ$10:$AL$188,3,FALSE))="","",(VLOOKUP($E143,'Org List'!$AJ$10:$AL$188,3,FALSE))),"")</f>
        <v>London Commissioning Region</v>
      </c>
      <c r="C143" s="102" t="str">
        <f ca="1">IFERROR(IF((VLOOKUP($E143,'Org List'!$AO$10:$AQ$188,3,FALSE))="","",(VLOOKUP($E143,'Org List'!$AO$10:$AQ$188,3,FALSE))),"")</f>
        <v>London Region</v>
      </c>
      <c r="D143" s="123" t="str">
        <f ca="1">IFERROR(IF((VLOOKUP($E143,'Org List'!$AT$10:$AV$188,3,FALSE))="","",(VLOOKUP($E143,'Org List'!$AT$10:$AV$188,3,FALSE))),"")</f>
        <v>NHS England London</v>
      </c>
      <c r="E143" s="101" t="str">
        <f t="shared" ca="1" si="4"/>
        <v>E09000027</v>
      </c>
      <c r="F143" s="103" t="str">
        <f ca="1">IF(E143="","",VLOOKUP(E143,'Org List'!$J$9:$K$488,2,0))</f>
        <v>Richmond upon Thames</v>
      </c>
      <c r="G143" s="130">
        <f ca="1">IFERROR(IF((VLOOKUP($E143,'DTOC Backsheet'!$D$5:$AF$183,G$9,FALSE))="","",(VLOOKUP($E143,'DTOC Backsheet'!$D$5:$AF$183,G$9,FALSE))),"")</f>
        <v>1438</v>
      </c>
      <c r="H143" s="131">
        <f ca="1">IFERROR(IF((VLOOKUP($E143,'DTOC Backsheet'!$D$5:$AF$183,H$9,FALSE))="","",(VLOOKUP($E143,'DTOC Backsheet'!$D$5:$AF$183,H$9,FALSE))),"")</f>
        <v>1351</v>
      </c>
      <c r="I143" s="131">
        <f ca="1">IFERROR(IF((VLOOKUP($E143,'DTOC Backsheet'!$D$5:$AF$183,I$9,FALSE))="","",(VLOOKUP($E143,'DTOC Backsheet'!$D$5:$AF$183,I$9,FALSE))),"")</f>
        <v>1194</v>
      </c>
      <c r="J143" s="132">
        <f ca="1">IFERROR(IF((VLOOKUP($E143,'DTOC Backsheet'!$D$5:$AF$183,J$9,FALSE))="","",(VLOOKUP($E143,'DTOC Backsheet'!$D$5:$AF$183,J$9,FALSE))),"")</f>
        <v>1252</v>
      </c>
      <c r="K143" s="141">
        <f ca="1">IFERROR(IF((VLOOKUP($E143,'DTOC Backsheet'!$D$5:$AF$183,K$9,FALSE))="","",(VLOOKUP($E143,'DTOC Backsheet'!$D$5:$AF$183,K$9,FALSE))),"")</f>
        <v>1202</v>
      </c>
      <c r="L143" s="134" t="str">
        <f ca="1">IFERROR(IF((VLOOKUP($E143,'DTOC Backsheet'!$D$5:$AF$183,L$9,FALSE))="","",(VLOOKUP($E143,'DTOC Backsheet'!$D$5:$AF$183,L$9,FALSE))),"")</f>
        <v/>
      </c>
      <c r="M143" s="131" t="str">
        <f ca="1">IFERROR(IF((VLOOKUP($E143,'DTOC Backsheet'!$D$5:$AF$183,M$9,FALSE))="","",(VLOOKUP($E143,'DTOC Backsheet'!$D$5:$AF$183,M$9,FALSE))),"")</f>
        <v/>
      </c>
      <c r="N143" s="133" t="str">
        <f ca="1">IFERROR(IF((VLOOKUP($E143,'DTOC Backsheet'!$D$5:$AF$183,N$9,FALSE))="","",(VLOOKUP($E143,'DTOC Backsheet'!$D$5:$AF$183,N$9,FALSE))),"")</f>
        <v/>
      </c>
    </row>
    <row r="144" spans="1:14" ht="15" customHeight="1" x14ac:dyDescent="0.3">
      <c r="A144" s="60">
        <v>130</v>
      </c>
      <c r="B144" s="101" t="str">
        <f ca="1">IFERROR(IF((VLOOKUP($E144,'Org List'!$AJ$10:$AL$188,3,FALSE))="","",(VLOOKUP($E144,'Org List'!$AJ$10:$AL$188,3,FALSE))),"")</f>
        <v>North of England Commissioning Region</v>
      </c>
      <c r="C144" s="102" t="str">
        <f ca="1">IFERROR(IF((VLOOKUP($E144,'Org List'!$AO$10:$AQ$188,3,FALSE))="","",(VLOOKUP($E144,'Org List'!$AO$10:$AQ$188,3,FALSE))),"")</f>
        <v>North West Region</v>
      </c>
      <c r="D144" s="123" t="str">
        <f ca="1">IFERROR(IF((VLOOKUP($E144,'Org List'!$AT$10:$AV$188,3,FALSE))="","",(VLOOKUP($E144,'Org List'!$AT$10:$AV$188,3,FALSE))),"")</f>
        <v>NHS England North (Greater Manchester)</v>
      </c>
      <c r="E144" s="101" t="str">
        <f t="shared" ca="1" si="4"/>
        <v>E08000005</v>
      </c>
      <c r="F144" s="103" t="str">
        <f ca="1">IF(E144="","",VLOOKUP(E144,'Org List'!$J$9:$K$488,2,0))</f>
        <v>Rochdale</v>
      </c>
      <c r="G144" s="130">
        <f ca="1">IFERROR(IF((VLOOKUP($E144,'DTOC Backsheet'!$D$5:$AF$183,G$9,FALSE))="","",(VLOOKUP($E144,'DTOC Backsheet'!$D$5:$AF$183,G$9,FALSE))),"")</f>
        <v>483</v>
      </c>
      <c r="H144" s="131">
        <f ca="1">IFERROR(IF((VLOOKUP($E144,'DTOC Backsheet'!$D$5:$AF$183,H$9,FALSE))="","",(VLOOKUP($E144,'DTOC Backsheet'!$D$5:$AF$183,H$9,FALSE))),"")</f>
        <v>740</v>
      </c>
      <c r="I144" s="131">
        <f ca="1">IFERROR(IF((VLOOKUP($E144,'DTOC Backsheet'!$D$5:$AF$183,I$9,FALSE))="","",(VLOOKUP($E144,'DTOC Backsheet'!$D$5:$AF$183,I$9,FALSE))),"")</f>
        <v>843</v>
      </c>
      <c r="J144" s="132">
        <f ca="1">IFERROR(IF((VLOOKUP($E144,'DTOC Backsheet'!$D$5:$AF$183,J$9,FALSE))="","",(VLOOKUP($E144,'DTOC Backsheet'!$D$5:$AF$183,J$9,FALSE))),"")</f>
        <v>1088</v>
      </c>
      <c r="K144" s="141">
        <f ca="1">IFERROR(IF((VLOOKUP($E144,'DTOC Backsheet'!$D$5:$AF$183,K$9,FALSE))="","",(VLOOKUP($E144,'DTOC Backsheet'!$D$5:$AF$183,K$9,FALSE))),"")</f>
        <v>1130</v>
      </c>
      <c r="L144" s="134" t="str">
        <f ca="1">IFERROR(IF((VLOOKUP($E144,'DTOC Backsheet'!$D$5:$AF$183,L$9,FALSE))="","",(VLOOKUP($E144,'DTOC Backsheet'!$D$5:$AF$183,L$9,FALSE))),"")</f>
        <v/>
      </c>
      <c r="M144" s="131" t="str">
        <f ca="1">IFERROR(IF((VLOOKUP($E144,'DTOC Backsheet'!$D$5:$AF$183,M$9,FALSE))="","",(VLOOKUP($E144,'DTOC Backsheet'!$D$5:$AF$183,M$9,FALSE))),"")</f>
        <v/>
      </c>
      <c r="N144" s="133" t="str">
        <f ca="1">IFERROR(IF((VLOOKUP($E144,'DTOC Backsheet'!$D$5:$AF$183,N$9,FALSE))="","",(VLOOKUP($E144,'DTOC Backsheet'!$D$5:$AF$183,N$9,FALSE))),"")</f>
        <v/>
      </c>
    </row>
    <row r="145" spans="1:14" ht="15" customHeight="1" x14ac:dyDescent="0.3">
      <c r="A145" s="60">
        <v>131</v>
      </c>
      <c r="B145" s="101" t="str">
        <f ca="1">IFERROR(IF((VLOOKUP($E145,'Org List'!$AJ$10:$AL$188,3,FALSE))="","",(VLOOKUP($E145,'Org List'!$AJ$10:$AL$188,3,FALSE))),"")</f>
        <v>North of England Commissioning Region</v>
      </c>
      <c r="C145" s="102" t="str">
        <f ca="1">IFERROR(IF((VLOOKUP($E145,'Org List'!$AO$10:$AQ$188,3,FALSE))="","",(VLOOKUP($E145,'Org List'!$AO$10:$AQ$188,3,FALSE))),"")</f>
        <v>Yorkshire and The Humber Region</v>
      </c>
      <c r="D145" s="123" t="str">
        <f ca="1">IFERROR(IF((VLOOKUP($E145,'Org List'!$AT$10:$AV$188,3,FALSE))="","",(VLOOKUP($E145,'Org List'!$AT$10:$AV$188,3,FALSE))),"")</f>
        <v>NHS England North (Yorkshire And Humber)</v>
      </c>
      <c r="E145" s="101" t="str">
        <f t="shared" ca="1" si="4"/>
        <v>E08000018</v>
      </c>
      <c r="F145" s="103" t="str">
        <f ca="1">IF(E145="","",VLOOKUP(E145,'Org List'!$J$9:$K$488,2,0))</f>
        <v>Rotherham</v>
      </c>
      <c r="G145" s="130">
        <f ca="1">IFERROR(IF((VLOOKUP($E145,'DTOC Backsheet'!$D$5:$AF$183,G$9,FALSE))="","",(VLOOKUP($E145,'DTOC Backsheet'!$D$5:$AF$183,G$9,FALSE))),"")</f>
        <v>2707</v>
      </c>
      <c r="H145" s="131">
        <f ca="1">IFERROR(IF((VLOOKUP($E145,'DTOC Backsheet'!$D$5:$AF$183,H$9,FALSE))="","",(VLOOKUP($E145,'DTOC Backsheet'!$D$5:$AF$183,H$9,FALSE))),"")</f>
        <v>2401</v>
      </c>
      <c r="I145" s="131">
        <f ca="1">IFERROR(IF((VLOOKUP($E145,'DTOC Backsheet'!$D$5:$AF$183,I$9,FALSE))="","",(VLOOKUP($E145,'DTOC Backsheet'!$D$5:$AF$183,I$9,FALSE))),"")</f>
        <v>1470</v>
      </c>
      <c r="J145" s="132">
        <f ca="1">IFERROR(IF((VLOOKUP($E145,'DTOC Backsheet'!$D$5:$AF$183,J$9,FALSE))="","",(VLOOKUP($E145,'DTOC Backsheet'!$D$5:$AF$183,J$9,FALSE))),"")</f>
        <v>1227</v>
      </c>
      <c r="K145" s="141">
        <f ca="1">IFERROR(IF((VLOOKUP($E145,'DTOC Backsheet'!$D$5:$AF$183,K$9,FALSE))="","",(VLOOKUP($E145,'DTOC Backsheet'!$D$5:$AF$183,K$9,FALSE))),"")</f>
        <v>1346</v>
      </c>
      <c r="L145" s="134" t="str">
        <f ca="1">IFERROR(IF((VLOOKUP($E145,'DTOC Backsheet'!$D$5:$AF$183,L$9,FALSE))="","",(VLOOKUP($E145,'DTOC Backsheet'!$D$5:$AF$183,L$9,FALSE))),"")</f>
        <v/>
      </c>
      <c r="M145" s="131" t="str">
        <f ca="1">IFERROR(IF((VLOOKUP($E145,'DTOC Backsheet'!$D$5:$AF$183,M$9,FALSE))="","",(VLOOKUP($E145,'DTOC Backsheet'!$D$5:$AF$183,M$9,FALSE))),"")</f>
        <v/>
      </c>
      <c r="N145" s="133" t="str">
        <f ca="1">IFERROR(IF((VLOOKUP($E145,'DTOC Backsheet'!$D$5:$AF$183,N$9,FALSE))="","",(VLOOKUP($E145,'DTOC Backsheet'!$D$5:$AF$183,N$9,FALSE))),"")</f>
        <v/>
      </c>
    </row>
    <row r="146" spans="1:14" ht="15" customHeight="1" x14ac:dyDescent="0.3">
      <c r="A146" s="60">
        <v>132</v>
      </c>
      <c r="B146" s="101" t="str">
        <f ca="1">IFERROR(IF((VLOOKUP($E146,'Org List'!$AJ$10:$AL$188,3,FALSE))="","",(VLOOKUP($E146,'Org List'!$AJ$10:$AL$188,3,FALSE))),"")</f>
        <v>Midlands and East of England Commissioning Region</v>
      </c>
      <c r="C146" s="102" t="str">
        <f ca="1">IFERROR(IF((VLOOKUP($E146,'Org List'!$AO$10:$AQ$188,3,FALSE))="","",(VLOOKUP($E146,'Org List'!$AO$10:$AQ$188,3,FALSE))),"")</f>
        <v>East Midlands Region</v>
      </c>
      <c r="D146" s="123" t="str">
        <f ca="1">IFERROR(IF((VLOOKUP($E146,'Org List'!$AT$10:$AV$188,3,FALSE))="","",(VLOOKUP($E146,'Org List'!$AT$10:$AV$188,3,FALSE))),"")</f>
        <v>NHS England Midlands And East (Central Midlands)</v>
      </c>
      <c r="E146" s="101" t="str">
        <f t="shared" ca="1" si="4"/>
        <v>E06000017</v>
      </c>
      <c r="F146" s="103" t="str">
        <f ca="1">IF(E146="","",VLOOKUP(E146,'Org List'!$J$9:$K$488,2,0))</f>
        <v>Rutland</v>
      </c>
      <c r="G146" s="130">
        <f ca="1">IFERROR(IF((VLOOKUP($E146,'DTOC Backsheet'!$D$5:$AF$183,G$9,FALSE))="","",(VLOOKUP($E146,'DTOC Backsheet'!$D$5:$AF$183,G$9,FALSE))),"")</f>
        <v>191</v>
      </c>
      <c r="H146" s="131">
        <f ca="1">IFERROR(IF((VLOOKUP($E146,'DTOC Backsheet'!$D$5:$AF$183,H$9,FALSE))="","",(VLOOKUP($E146,'DTOC Backsheet'!$D$5:$AF$183,H$9,FALSE))),"")</f>
        <v>162</v>
      </c>
      <c r="I146" s="131">
        <f ca="1">IFERROR(IF((VLOOKUP($E146,'DTOC Backsheet'!$D$5:$AF$183,I$9,FALSE))="","",(VLOOKUP($E146,'DTOC Backsheet'!$D$5:$AF$183,I$9,FALSE))),"")</f>
        <v>135</v>
      </c>
      <c r="J146" s="132">
        <f ca="1">IFERROR(IF((VLOOKUP($E146,'DTOC Backsheet'!$D$5:$AF$183,J$9,FALSE))="","",(VLOOKUP($E146,'DTOC Backsheet'!$D$5:$AF$183,J$9,FALSE))),"")</f>
        <v>151</v>
      </c>
      <c r="K146" s="141">
        <f ca="1">IFERROR(IF((VLOOKUP($E146,'DTOC Backsheet'!$D$5:$AF$183,K$9,FALSE))="","",(VLOOKUP($E146,'DTOC Backsheet'!$D$5:$AF$183,K$9,FALSE))),"")</f>
        <v>189</v>
      </c>
      <c r="L146" s="134" t="str">
        <f ca="1">IFERROR(IF((VLOOKUP($E146,'DTOC Backsheet'!$D$5:$AF$183,L$9,FALSE))="","",(VLOOKUP($E146,'DTOC Backsheet'!$D$5:$AF$183,L$9,FALSE))),"")</f>
        <v/>
      </c>
      <c r="M146" s="131" t="str">
        <f ca="1">IFERROR(IF((VLOOKUP($E146,'DTOC Backsheet'!$D$5:$AF$183,M$9,FALSE))="","",(VLOOKUP($E146,'DTOC Backsheet'!$D$5:$AF$183,M$9,FALSE))),"")</f>
        <v/>
      </c>
      <c r="N146" s="133" t="str">
        <f ca="1">IFERROR(IF((VLOOKUP($E146,'DTOC Backsheet'!$D$5:$AF$183,N$9,FALSE))="","",(VLOOKUP($E146,'DTOC Backsheet'!$D$5:$AF$183,N$9,FALSE))),"")</f>
        <v/>
      </c>
    </row>
    <row r="147" spans="1:14" ht="15" customHeight="1" x14ac:dyDescent="0.3">
      <c r="A147" s="60">
        <v>133</v>
      </c>
      <c r="B147" s="101" t="str">
        <f ca="1">IFERROR(IF((VLOOKUP($E147,'Org List'!$AJ$10:$AL$188,3,FALSE))="","",(VLOOKUP($E147,'Org List'!$AJ$10:$AL$188,3,FALSE))),"")</f>
        <v>North of England Commissioning Region</v>
      </c>
      <c r="C147" s="102" t="str">
        <f ca="1">IFERROR(IF((VLOOKUP($E147,'Org List'!$AO$10:$AQ$188,3,FALSE))="","",(VLOOKUP($E147,'Org List'!$AO$10:$AQ$188,3,FALSE))),"")</f>
        <v>North West Region</v>
      </c>
      <c r="D147" s="123" t="str">
        <f ca="1">IFERROR(IF((VLOOKUP($E147,'Org List'!$AT$10:$AV$188,3,FALSE))="","",(VLOOKUP($E147,'Org List'!$AT$10:$AV$188,3,FALSE))),"")</f>
        <v>NHS England North (Greater Manchester)</v>
      </c>
      <c r="E147" s="101" t="str">
        <f t="shared" ca="1" si="4"/>
        <v>E08000006</v>
      </c>
      <c r="F147" s="103" t="str">
        <f ca="1">IF(E147="","",VLOOKUP(E147,'Org List'!$J$9:$K$488,2,0))</f>
        <v>Salford</v>
      </c>
      <c r="G147" s="130">
        <f ca="1">IFERROR(IF((VLOOKUP($E147,'DTOC Backsheet'!$D$5:$AF$183,G$9,FALSE))="","",(VLOOKUP($E147,'DTOC Backsheet'!$D$5:$AF$183,G$9,FALSE))),"")</f>
        <v>1864</v>
      </c>
      <c r="H147" s="131">
        <f ca="1">IFERROR(IF((VLOOKUP($E147,'DTOC Backsheet'!$D$5:$AF$183,H$9,FALSE))="","",(VLOOKUP($E147,'DTOC Backsheet'!$D$5:$AF$183,H$9,FALSE))),"")</f>
        <v>1745</v>
      </c>
      <c r="I147" s="131">
        <f ca="1">IFERROR(IF((VLOOKUP($E147,'DTOC Backsheet'!$D$5:$AF$183,I$9,FALSE))="","",(VLOOKUP($E147,'DTOC Backsheet'!$D$5:$AF$183,I$9,FALSE))),"")</f>
        <v>1334</v>
      </c>
      <c r="J147" s="132">
        <f ca="1">IFERROR(IF((VLOOKUP($E147,'DTOC Backsheet'!$D$5:$AF$183,J$9,FALSE))="","",(VLOOKUP($E147,'DTOC Backsheet'!$D$5:$AF$183,J$9,FALSE))),"")</f>
        <v>1396</v>
      </c>
      <c r="K147" s="141">
        <f ca="1">IFERROR(IF((VLOOKUP($E147,'DTOC Backsheet'!$D$5:$AF$183,K$9,FALSE))="","",(VLOOKUP($E147,'DTOC Backsheet'!$D$5:$AF$183,K$9,FALSE))),"")</f>
        <v>760</v>
      </c>
      <c r="L147" s="134" t="str">
        <f ca="1">IFERROR(IF((VLOOKUP($E147,'DTOC Backsheet'!$D$5:$AF$183,L$9,FALSE))="","",(VLOOKUP($E147,'DTOC Backsheet'!$D$5:$AF$183,L$9,FALSE))),"")</f>
        <v/>
      </c>
      <c r="M147" s="131" t="str">
        <f ca="1">IFERROR(IF((VLOOKUP($E147,'DTOC Backsheet'!$D$5:$AF$183,M$9,FALSE))="","",(VLOOKUP($E147,'DTOC Backsheet'!$D$5:$AF$183,M$9,FALSE))),"")</f>
        <v/>
      </c>
      <c r="N147" s="133" t="str">
        <f ca="1">IFERROR(IF((VLOOKUP($E147,'DTOC Backsheet'!$D$5:$AF$183,N$9,FALSE))="","",(VLOOKUP($E147,'DTOC Backsheet'!$D$5:$AF$183,N$9,FALSE))),"")</f>
        <v/>
      </c>
    </row>
    <row r="148" spans="1:14" ht="15" customHeight="1" x14ac:dyDescent="0.3">
      <c r="A148" s="60">
        <v>134</v>
      </c>
      <c r="B148" s="101" t="str">
        <f ca="1">IFERROR(IF((VLOOKUP($E148,'Org List'!$AJ$10:$AL$188,3,FALSE))="","",(VLOOKUP($E148,'Org List'!$AJ$10:$AL$188,3,FALSE))),"")</f>
        <v>Midlands and East of England Commissioning Region</v>
      </c>
      <c r="C148" s="102" t="str">
        <f ca="1">IFERROR(IF((VLOOKUP($E148,'Org List'!$AO$10:$AQ$188,3,FALSE))="","",(VLOOKUP($E148,'Org List'!$AO$10:$AQ$188,3,FALSE))),"")</f>
        <v>West Midlands Region</v>
      </c>
      <c r="D148" s="123" t="str">
        <f ca="1">IFERROR(IF((VLOOKUP($E148,'Org List'!$AT$10:$AV$188,3,FALSE))="","",(VLOOKUP($E148,'Org List'!$AT$10:$AV$188,3,FALSE))),"")</f>
        <v>NHS England Midlands And East (West Midlands)</v>
      </c>
      <c r="E148" s="101" t="str">
        <f t="shared" ca="1" si="4"/>
        <v>E08000028</v>
      </c>
      <c r="F148" s="103" t="str">
        <f ca="1">IF(E148="","",VLOOKUP(E148,'Org List'!$J$9:$K$488,2,0))</f>
        <v>Sandwell</v>
      </c>
      <c r="G148" s="130">
        <f ca="1">IFERROR(IF((VLOOKUP($E148,'DTOC Backsheet'!$D$5:$AF$183,G$9,FALSE))="","",(VLOOKUP($E148,'DTOC Backsheet'!$D$5:$AF$183,G$9,FALSE))),"")</f>
        <v>1395</v>
      </c>
      <c r="H148" s="131">
        <f ca="1">IFERROR(IF((VLOOKUP($E148,'DTOC Backsheet'!$D$5:$AF$183,H$9,FALSE))="","",(VLOOKUP($E148,'DTOC Backsheet'!$D$5:$AF$183,H$9,FALSE))),"")</f>
        <v>1181</v>
      </c>
      <c r="I148" s="131">
        <f ca="1">IFERROR(IF((VLOOKUP($E148,'DTOC Backsheet'!$D$5:$AF$183,I$9,FALSE))="","",(VLOOKUP($E148,'DTOC Backsheet'!$D$5:$AF$183,I$9,FALSE))),"")</f>
        <v>851</v>
      </c>
      <c r="J148" s="132">
        <f ca="1">IFERROR(IF((VLOOKUP($E148,'DTOC Backsheet'!$D$5:$AF$183,J$9,FALSE))="","",(VLOOKUP($E148,'DTOC Backsheet'!$D$5:$AF$183,J$9,FALSE))),"")</f>
        <v>820</v>
      </c>
      <c r="K148" s="141">
        <f ca="1">IFERROR(IF((VLOOKUP($E148,'DTOC Backsheet'!$D$5:$AF$183,K$9,FALSE))="","",(VLOOKUP($E148,'DTOC Backsheet'!$D$5:$AF$183,K$9,FALSE))),"")</f>
        <v>927</v>
      </c>
      <c r="L148" s="134" t="str">
        <f ca="1">IFERROR(IF((VLOOKUP($E148,'DTOC Backsheet'!$D$5:$AF$183,L$9,FALSE))="","",(VLOOKUP($E148,'DTOC Backsheet'!$D$5:$AF$183,L$9,FALSE))),"")</f>
        <v/>
      </c>
      <c r="M148" s="131" t="str">
        <f ca="1">IFERROR(IF((VLOOKUP($E148,'DTOC Backsheet'!$D$5:$AF$183,M$9,FALSE))="","",(VLOOKUP($E148,'DTOC Backsheet'!$D$5:$AF$183,M$9,FALSE))),"")</f>
        <v/>
      </c>
      <c r="N148" s="133" t="str">
        <f ca="1">IFERROR(IF((VLOOKUP($E148,'DTOC Backsheet'!$D$5:$AF$183,N$9,FALSE))="","",(VLOOKUP($E148,'DTOC Backsheet'!$D$5:$AF$183,N$9,FALSE))),"")</f>
        <v/>
      </c>
    </row>
    <row r="149" spans="1:14" ht="15" customHeight="1" x14ac:dyDescent="0.3">
      <c r="A149" s="60">
        <v>135</v>
      </c>
      <c r="B149" s="101" t="str">
        <f ca="1">IFERROR(IF((VLOOKUP($E149,'Org List'!$AJ$10:$AL$188,3,FALSE))="","",(VLOOKUP($E149,'Org List'!$AJ$10:$AL$188,3,FALSE))),"")</f>
        <v>North of England Commissioning Region</v>
      </c>
      <c r="C149" s="102" t="str">
        <f ca="1">IFERROR(IF((VLOOKUP($E149,'Org List'!$AO$10:$AQ$188,3,FALSE))="","",(VLOOKUP($E149,'Org List'!$AO$10:$AQ$188,3,FALSE))),"")</f>
        <v>North West Region</v>
      </c>
      <c r="D149" s="123" t="str">
        <f ca="1">IFERROR(IF((VLOOKUP($E149,'Org List'!$AT$10:$AV$188,3,FALSE))="","",(VLOOKUP($E149,'Org List'!$AT$10:$AV$188,3,FALSE))),"")</f>
        <v>NHS England North (Cheshire And Merseyside)</v>
      </c>
      <c r="E149" s="101" t="str">
        <f t="shared" ca="1" si="4"/>
        <v>E08000014</v>
      </c>
      <c r="F149" s="103" t="str">
        <f ca="1">IF(E149="","",VLOOKUP(E149,'Org List'!$J$9:$K$488,2,0))</f>
        <v>Sefton</v>
      </c>
      <c r="G149" s="130">
        <f ca="1">IFERROR(IF((VLOOKUP($E149,'DTOC Backsheet'!$D$5:$AF$183,G$9,FALSE))="","",(VLOOKUP($E149,'DTOC Backsheet'!$D$5:$AF$183,G$9,FALSE))),"")</f>
        <v>2881</v>
      </c>
      <c r="H149" s="131">
        <f ca="1">IFERROR(IF((VLOOKUP($E149,'DTOC Backsheet'!$D$5:$AF$183,H$9,FALSE))="","",(VLOOKUP($E149,'DTOC Backsheet'!$D$5:$AF$183,H$9,FALSE))),"")</f>
        <v>2715</v>
      </c>
      <c r="I149" s="131">
        <f ca="1">IFERROR(IF((VLOOKUP($E149,'DTOC Backsheet'!$D$5:$AF$183,I$9,FALSE))="","",(VLOOKUP($E149,'DTOC Backsheet'!$D$5:$AF$183,I$9,FALSE))),"")</f>
        <v>3459</v>
      </c>
      <c r="J149" s="132">
        <f ca="1">IFERROR(IF((VLOOKUP($E149,'DTOC Backsheet'!$D$5:$AF$183,J$9,FALSE))="","",(VLOOKUP($E149,'DTOC Backsheet'!$D$5:$AF$183,J$9,FALSE))),"")</f>
        <v>2916</v>
      </c>
      <c r="K149" s="141">
        <f ca="1">IFERROR(IF((VLOOKUP($E149,'DTOC Backsheet'!$D$5:$AF$183,K$9,FALSE))="","",(VLOOKUP($E149,'DTOC Backsheet'!$D$5:$AF$183,K$9,FALSE))),"")</f>
        <v>2591</v>
      </c>
      <c r="L149" s="134" t="str">
        <f ca="1">IFERROR(IF((VLOOKUP($E149,'DTOC Backsheet'!$D$5:$AF$183,L$9,FALSE))="","",(VLOOKUP($E149,'DTOC Backsheet'!$D$5:$AF$183,L$9,FALSE))),"")</f>
        <v/>
      </c>
      <c r="M149" s="131" t="str">
        <f ca="1">IFERROR(IF((VLOOKUP($E149,'DTOC Backsheet'!$D$5:$AF$183,M$9,FALSE))="","",(VLOOKUP($E149,'DTOC Backsheet'!$D$5:$AF$183,M$9,FALSE))),"")</f>
        <v/>
      </c>
      <c r="N149" s="133" t="str">
        <f ca="1">IFERROR(IF((VLOOKUP($E149,'DTOC Backsheet'!$D$5:$AF$183,N$9,FALSE))="","",(VLOOKUP($E149,'DTOC Backsheet'!$D$5:$AF$183,N$9,FALSE))),"")</f>
        <v/>
      </c>
    </row>
    <row r="150" spans="1:14" ht="15" customHeight="1" x14ac:dyDescent="0.3">
      <c r="A150" s="60">
        <v>136</v>
      </c>
      <c r="B150" s="101" t="str">
        <f ca="1">IFERROR(IF((VLOOKUP($E150,'Org List'!$AJ$10:$AL$188,3,FALSE))="","",(VLOOKUP($E150,'Org List'!$AJ$10:$AL$188,3,FALSE))),"")</f>
        <v>North of England Commissioning Region</v>
      </c>
      <c r="C150" s="102" t="str">
        <f ca="1">IFERROR(IF((VLOOKUP($E150,'Org List'!$AO$10:$AQ$188,3,FALSE))="","",(VLOOKUP($E150,'Org List'!$AO$10:$AQ$188,3,FALSE))),"")</f>
        <v>Yorkshire and The Humber Region</v>
      </c>
      <c r="D150" s="123" t="str">
        <f ca="1">IFERROR(IF((VLOOKUP($E150,'Org List'!$AT$10:$AV$188,3,FALSE))="","",(VLOOKUP($E150,'Org List'!$AT$10:$AV$188,3,FALSE))),"")</f>
        <v>NHS England North (Yorkshire And Humber)</v>
      </c>
      <c r="E150" s="101" t="str">
        <f t="shared" ca="1" si="4"/>
        <v>E08000019</v>
      </c>
      <c r="F150" s="103" t="str">
        <f ca="1">IF(E150="","",VLOOKUP(E150,'Org List'!$J$9:$K$488,2,0))</f>
        <v>Sheffield</v>
      </c>
      <c r="G150" s="130">
        <f ca="1">IFERROR(IF((VLOOKUP($E150,'DTOC Backsheet'!$D$5:$AF$183,G$9,FALSE))="","",(VLOOKUP($E150,'DTOC Backsheet'!$D$5:$AF$183,G$9,FALSE))),"")</f>
        <v>9566</v>
      </c>
      <c r="H150" s="131">
        <f ca="1">IFERROR(IF((VLOOKUP($E150,'DTOC Backsheet'!$D$5:$AF$183,H$9,FALSE))="","",(VLOOKUP($E150,'DTOC Backsheet'!$D$5:$AF$183,H$9,FALSE))),"")</f>
        <v>7543</v>
      </c>
      <c r="I150" s="131">
        <f ca="1">IFERROR(IF((VLOOKUP($E150,'DTOC Backsheet'!$D$5:$AF$183,I$9,FALSE))="","",(VLOOKUP($E150,'DTOC Backsheet'!$D$5:$AF$183,I$9,FALSE))),"")</f>
        <v>5689</v>
      </c>
      <c r="J150" s="132">
        <f ca="1">IFERROR(IF((VLOOKUP($E150,'DTOC Backsheet'!$D$5:$AF$183,J$9,FALSE))="","",(VLOOKUP($E150,'DTOC Backsheet'!$D$5:$AF$183,J$9,FALSE))),"")</f>
        <v>9366</v>
      </c>
      <c r="K150" s="141">
        <f ca="1">IFERROR(IF((VLOOKUP($E150,'DTOC Backsheet'!$D$5:$AF$183,K$9,FALSE))="","",(VLOOKUP($E150,'DTOC Backsheet'!$D$5:$AF$183,K$9,FALSE))),"")</f>
        <v>6670</v>
      </c>
      <c r="L150" s="134" t="str">
        <f ca="1">IFERROR(IF((VLOOKUP($E150,'DTOC Backsheet'!$D$5:$AF$183,L$9,FALSE))="","",(VLOOKUP($E150,'DTOC Backsheet'!$D$5:$AF$183,L$9,FALSE))),"")</f>
        <v/>
      </c>
      <c r="M150" s="131" t="str">
        <f ca="1">IFERROR(IF((VLOOKUP($E150,'DTOC Backsheet'!$D$5:$AF$183,M$9,FALSE))="","",(VLOOKUP($E150,'DTOC Backsheet'!$D$5:$AF$183,M$9,FALSE))),"")</f>
        <v/>
      </c>
      <c r="N150" s="133" t="str">
        <f ca="1">IFERROR(IF((VLOOKUP($E150,'DTOC Backsheet'!$D$5:$AF$183,N$9,FALSE))="","",(VLOOKUP($E150,'DTOC Backsheet'!$D$5:$AF$183,N$9,FALSE))),"")</f>
        <v/>
      </c>
    </row>
    <row r="151" spans="1:14" ht="15" customHeight="1" x14ac:dyDescent="0.3">
      <c r="A151" s="60">
        <v>137</v>
      </c>
      <c r="B151" s="101" t="str">
        <f ca="1">IFERROR(IF((VLOOKUP($E151,'Org List'!$AJ$10:$AL$188,3,FALSE))="","",(VLOOKUP($E151,'Org List'!$AJ$10:$AL$188,3,FALSE))),"")</f>
        <v>Midlands and East of England Commissioning Region</v>
      </c>
      <c r="C151" s="102" t="str">
        <f ca="1">IFERROR(IF((VLOOKUP($E151,'Org List'!$AO$10:$AQ$188,3,FALSE))="","",(VLOOKUP($E151,'Org List'!$AO$10:$AQ$188,3,FALSE))),"")</f>
        <v>West Midlands Region</v>
      </c>
      <c r="D151" s="123" t="str">
        <f ca="1">IFERROR(IF((VLOOKUP($E151,'Org List'!$AT$10:$AV$188,3,FALSE))="","",(VLOOKUP($E151,'Org List'!$AT$10:$AV$188,3,FALSE))),"")</f>
        <v>NHS England Midlands And East (North Midlands)</v>
      </c>
      <c r="E151" s="101" t="str">
        <f t="shared" ca="1" si="4"/>
        <v>E06000051</v>
      </c>
      <c r="F151" s="103" t="str">
        <f ca="1">IF(E151="","",VLOOKUP(E151,'Org List'!$J$9:$K$488,2,0))</f>
        <v>Shropshire</v>
      </c>
      <c r="G151" s="130">
        <f ca="1">IFERROR(IF((VLOOKUP($E151,'DTOC Backsheet'!$D$5:$AF$183,G$9,FALSE))="","",(VLOOKUP($E151,'DTOC Backsheet'!$D$5:$AF$183,G$9,FALSE))),"")</f>
        <v>2425</v>
      </c>
      <c r="H151" s="131">
        <f ca="1">IFERROR(IF((VLOOKUP($E151,'DTOC Backsheet'!$D$5:$AF$183,H$9,FALSE))="","",(VLOOKUP($E151,'DTOC Backsheet'!$D$5:$AF$183,H$9,FALSE))),"")</f>
        <v>2004</v>
      </c>
      <c r="I151" s="131">
        <f ca="1">IFERROR(IF((VLOOKUP($E151,'DTOC Backsheet'!$D$5:$AF$183,I$9,FALSE))="","",(VLOOKUP($E151,'DTOC Backsheet'!$D$5:$AF$183,I$9,FALSE))),"")</f>
        <v>1565</v>
      </c>
      <c r="J151" s="132">
        <f ca="1">IFERROR(IF((VLOOKUP($E151,'DTOC Backsheet'!$D$5:$AF$183,J$9,FALSE))="","",(VLOOKUP($E151,'DTOC Backsheet'!$D$5:$AF$183,J$9,FALSE))),"")</f>
        <v>1730</v>
      </c>
      <c r="K151" s="141">
        <f ca="1">IFERROR(IF((VLOOKUP($E151,'DTOC Backsheet'!$D$5:$AF$183,K$9,FALSE))="","",(VLOOKUP($E151,'DTOC Backsheet'!$D$5:$AF$183,K$9,FALSE))),"")</f>
        <v>1183</v>
      </c>
      <c r="L151" s="134" t="str">
        <f ca="1">IFERROR(IF((VLOOKUP($E151,'DTOC Backsheet'!$D$5:$AF$183,L$9,FALSE))="","",(VLOOKUP($E151,'DTOC Backsheet'!$D$5:$AF$183,L$9,FALSE))),"")</f>
        <v/>
      </c>
      <c r="M151" s="131" t="str">
        <f ca="1">IFERROR(IF((VLOOKUP($E151,'DTOC Backsheet'!$D$5:$AF$183,M$9,FALSE))="","",(VLOOKUP($E151,'DTOC Backsheet'!$D$5:$AF$183,M$9,FALSE))),"")</f>
        <v/>
      </c>
      <c r="N151" s="133" t="str">
        <f ca="1">IFERROR(IF((VLOOKUP($E151,'DTOC Backsheet'!$D$5:$AF$183,N$9,FALSE))="","",(VLOOKUP($E151,'DTOC Backsheet'!$D$5:$AF$183,N$9,FALSE))),"")</f>
        <v/>
      </c>
    </row>
    <row r="152" spans="1:14" ht="15" customHeight="1" x14ac:dyDescent="0.3">
      <c r="A152" s="60">
        <v>138</v>
      </c>
      <c r="B152" s="101" t="str">
        <f ca="1">IFERROR(IF((VLOOKUP($E152,'Org List'!$AJ$10:$AL$188,3,FALSE))="","",(VLOOKUP($E152,'Org List'!$AJ$10:$AL$188,3,FALSE))),"")</f>
        <v>South East England Commissioning Region</v>
      </c>
      <c r="C152" s="102" t="str">
        <f ca="1">IFERROR(IF((VLOOKUP($E152,'Org List'!$AO$10:$AQ$188,3,FALSE))="","",(VLOOKUP($E152,'Org List'!$AO$10:$AQ$188,3,FALSE))),"")</f>
        <v>South East Region</v>
      </c>
      <c r="D152" s="123" t="str">
        <f ca="1">IFERROR(IF((VLOOKUP($E152,'Org List'!$AT$10:$AV$188,3,FALSE))="","",(VLOOKUP($E152,'Org List'!$AT$10:$AV$188,3,FALSE))),"")</f>
        <v>NHS England South East (Hampshire, Isle of Wight and Thames Valley)</v>
      </c>
      <c r="E152" s="101" t="str">
        <f t="shared" ca="1" si="4"/>
        <v>E06000039</v>
      </c>
      <c r="F152" s="103" t="str">
        <f ca="1">IF(E152="","",VLOOKUP(E152,'Org List'!$J$9:$K$488,2,0))</f>
        <v>Slough</v>
      </c>
      <c r="G152" s="130">
        <f ca="1">IFERROR(IF((VLOOKUP($E152,'DTOC Backsheet'!$D$5:$AF$183,G$9,FALSE))="","",(VLOOKUP($E152,'DTOC Backsheet'!$D$5:$AF$183,G$9,FALSE))),"")</f>
        <v>864</v>
      </c>
      <c r="H152" s="131">
        <f ca="1">IFERROR(IF((VLOOKUP($E152,'DTOC Backsheet'!$D$5:$AF$183,H$9,FALSE))="","",(VLOOKUP($E152,'DTOC Backsheet'!$D$5:$AF$183,H$9,FALSE))),"")</f>
        <v>798</v>
      </c>
      <c r="I152" s="131">
        <f ca="1">IFERROR(IF((VLOOKUP($E152,'DTOC Backsheet'!$D$5:$AF$183,I$9,FALSE))="","",(VLOOKUP($E152,'DTOC Backsheet'!$D$5:$AF$183,I$9,FALSE))),"")</f>
        <v>644</v>
      </c>
      <c r="J152" s="132">
        <f ca="1">IFERROR(IF((VLOOKUP($E152,'DTOC Backsheet'!$D$5:$AF$183,J$9,FALSE))="","",(VLOOKUP($E152,'DTOC Backsheet'!$D$5:$AF$183,J$9,FALSE))),"")</f>
        <v>765</v>
      </c>
      <c r="K152" s="141">
        <f ca="1">IFERROR(IF((VLOOKUP($E152,'DTOC Backsheet'!$D$5:$AF$183,K$9,FALSE))="","",(VLOOKUP($E152,'DTOC Backsheet'!$D$5:$AF$183,K$9,FALSE))),"")</f>
        <v>770</v>
      </c>
      <c r="L152" s="134" t="str">
        <f ca="1">IFERROR(IF((VLOOKUP($E152,'DTOC Backsheet'!$D$5:$AF$183,L$9,FALSE))="","",(VLOOKUP($E152,'DTOC Backsheet'!$D$5:$AF$183,L$9,FALSE))),"")</f>
        <v/>
      </c>
      <c r="M152" s="131" t="str">
        <f ca="1">IFERROR(IF((VLOOKUP($E152,'DTOC Backsheet'!$D$5:$AF$183,M$9,FALSE))="","",(VLOOKUP($E152,'DTOC Backsheet'!$D$5:$AF$183,M$9,FALSE))),"")</f>
        <v/>
      </c>
      <c r="N152" s="133" t="str">
        <f ca="1">IFERROR(IF((VLOOKUP($E152,'DTOC Backsheet'!$D$5:$AF$183,N$9,FALSE))="","",(VLOOKUP($E152,'DTOC Backsheet'!$D$5:$AF$183,N$9,FALSE))),"")</f>
        <v/>
      </c>
    </row>
    <row r="153" spans="1:14" ht="15" customHeight="1" x14ac:dyDescent="0.3">
      <c r="A153" s="60">
        <v>139</v>
      </c>
      <c r="B153" s="101" t="str">
        <f ca="1">IFERROR(IF((VLOOKUP($E153,'Org List'!$AJ$10:$AL$188,3,FALSE))="","",(VLOOKUP($E153,'Org List'!$AJ$10:$AL$188,3,FALSE))),"")</f>
        <v>Midlands and East of England Commissioning Region</v>
      </c>
      <c r="C153" s="102" t="str">
        <f ca="1">IFERROR(IF((VLOOKUP($E153,'Org List'!$AO$10:$AQ$188,3,FALSE))="","",(VLOOKUP($E153,'Org List'!$AO$10:$AQ$188,3,FALSE))),"")</f>
        <v>West Midlands Region</v>
      </c>
      <c r="D153" s="123" t="str">
        <f ca="1">IFERROR(IF((VLOOKUP($E153,'Org List'!$AT$10:$AV$188,3,FALSE))="","",(VLOOKUP($E153,'Org List'!$AT$10:$AV$188,3,FALSE))),"")</f>
        <v>NHS England Midlands And East (West Midlands)</v>
      </c>
      <c r="E153" s="101" t="str">
        <f t="shared" ca="1" si="4"/>
        <v>E08000029</v>
      </c>
      <c r="F153" s="103" t="str">
        <f ca="1">IF(E153="","",VLOOKUP(E153,'Org List'!$J$9:$K$488,2,0))</f>
        <v>Solihull</v>
      </c>
      <c r="G153" s="130">
        <f ca="1">IFERROR(IF((VLOOKUP($E153,'DTOC Backsheet'!$D$5:$AF$183,G$9,FALSE))="","",(VLOOKUP($E153,'DTOC Backsheet'!$D$5:$AF$183,G$9,FALSE))),"")</f>
        <v>2872</v>
      </c>
      <c r="H153" s="131">
        <f ca="1">IFERROR(IF((VLOOKUP($E153,'DTOC Backsheet'!$D$5:$AF$183,H$9,FALSE))="","",(VLOOKUP($E153,'DTOC Backsheet'!$D$5:$AF$183,H$9,FALSE))),"")</f>
        <v>1844</v>
      </c>
      <c r="I153" s="131">
        <f ca="1">IFERROR(IF((VLOOKUP($E153,'DTOC Backsheet'!$D$5:$AF$183,I$9,FALSE))="","",(VLOOKUP($E153,'DTOC Backsheet'!$D$5:$AF$183,I$9,FALSE))),"")</f>
        <v>1171</v>
      </c>
      <c r="J153" s="132">
        <f ca="1">IFERROR(IF((VLOOKUP($E153,'DTOC Backsheet'!$D$5:$AF$183,J$9,FALSE))="","",(VLOOKUP($E153,'DTOC Backsheet'!$D$5:$AF$183,J$9,FALSE))),"")</f>
        <v>1773</v>
      </c>
      <c r="K153" s="141">
        <f ca="1">IFERROR(IF((VLOOKUP($E153,'DTOC Backsheet'!$D$5:$AF$183,K$9,FALSE))="","",(VLOOKUP($E153,'DTOC Backsheet'!$D$5:$AF$183,K$9,FALSE))),"")</f>
        <v>2159</v>
      </c>
      <c r="L153" s="134" t="str">
        <f ca="1">IFERROR(IF((VLOOKUP($E153,'DTOC Backsheet'!$D$5:$AF$183,L$9,FALSE))="","",(VLOOKUP($E153,'DTOC Backsheet'!$D$5:$AF$183,L$9,FALSE))),"")</f>
        <v/>
      </c>
      <c r="M153" s="131" t="str">
        <f ca="1">IFERROR(IF((VLOOKUP($E153,'DTOC Backsheet'!$D$5:$AF$183,M$9,FALSE))="","",(VLOOKUP($E153,'DTOC Backsheet'!$D$5:$AF$183,M$9,FALSE))),"")</f>
        <v/>
      </c>
      <c r="N153" s="133" t="str">
        <f ca="1">IFERROR(IF((VLOOKUP($E153,'DTOC Backsheet'!$D$5:$AF$183,N$9,FALSE))="","",(VLOOKUP($E153,'DTOC Backsheet'!$D$5:$AF$183,N$9,FALSE))),"")</f>
        <v/>
      </c>
    </row>
    <row r="154" spans="1:14" ht="15" customHeight="1" x14ac:dyDescent="0.3">
      <c r="A154" s="60">
        <v>140</v>
      </c>
      <c r="B154" s="101" t="str">
        <f ca="1">IFERROR(IF((VLOOKUP($E154,'Org List'!$AJ$10:$AL$188,3,FALSE))="","",(VLOOKUP($E154,'Org List'!$AJ$10:$AL$188,3,FALSE))),"")</f>
        <v>South West England Commissioning Region</v>
      </c>
      <c r="C154" s="102" t="str">
        <f ca="1">IFERROR(IF((VLOOKUP($E154,'Org List'!$AO$10:$AQ$188,3,FALSE))="","",(VLOOKUP($E154,'Org List'!$AO$10:$AQ$188,3,FALSE))),"")</f>
        <v>South West Region</v>
      </c>
      <c r="D154" s="123" t="str">
        <f ca="1">IFERROR(IF((VLOOKUP($E154,'Org List'!$AT$10:$AV$188,3,FALSE))="","",(VLOOKUP($E154,'Org List'!$AT$10:$AV$188,3,FALSE))),"")</f>
        <v>NHS England South West (South West South)</v>
      </c>
      <c r="E154" s="101" t="str">
        <f t="shared" ca="1" si="4"/>
        <v>E10000027</v>
      </c>
      <c r="F154" s="103" t="str">
        <f ca="1">IF(E154="","",VLOOKUP(E154,'Org List'!$J$9:$K$488,2,0))</f>
        <v>Somerset</v>
      </c>
      <c r="G154" s="130">
        <f ca="1">IFERROR(IF((VLOOKUP($E154,'DTOC Backsheet'!$D$5:$AF$183,G$9,FALSE))="","",(VLOOKUP($E154,'DTOC Backsheet'!$D$5:$AF$183,G$9,FALSE))),"")</f>
        <v>6782</v>
      </c>
      <c r="H154" s="131">
        <f ca="1">IFERROR(IF((VLOOKUP($E154,'DTOC Backsheet'!$D$5:$AF$183,H$9,FALSE))="","",(VLOOKUP($E154,'DTOC Backsheet'!$D$5:$AF$183,H$9,FALSE))),"")</f>
        <v>5725</v>
      </c>
      <c r="I154" s="131">
        <f ca="1">IFERROR(IF((VLOOKUP($E154,'DTOC Backsheet'!$D$5:$AF$183,I$9,FALSE))="","",(VLOOKUP($E154,'DTOC Backsheet'!$D$5:$AF$183,I$9,FALSE))),"")</f>
        <v>4358</v>
      </c>
      <c r="J154" s="132">
        <f ca="1">IFERROR(IF((VLOOKUP($E154,'DTOC Backsheet'!$D$5:$AF$183,J$9,FALSE))="","",(VLOOKUP($E154,'DTOC Backsheet'!$D$5:$AF$183,J$9,FALSE))),"")</f>
        <v>3965</v>
      </c>
      <c r="K154" s="141">
        <f ca="1">IFERROR(IF((VLOOKUP($E154,'DTOC Backsheet'!$D$5:$AF$183,K$9,FALSE))="","",(VLOOKUP($E154,'DTOC Backsheet'!$D$5:$AF$183,K$9,FALSE))),"")</f>
        <v>3127</v>
      </c>
      <c r="L154" s="134" t="str">
        <f ca="1">IFERROR(IF((VLOOKUP($E154,'DTOC Backsheet'!$D$5:$AF$183,L$9,FALSE))="","",(VLOOKUP($E154,'DTOC Backsheet'!$D$5:$AF$183,L$9,FALSE))),"")</f>
        <v/>
      </c>
      <c r="M154" s="131" t="str">
        <f ca="1">IFERROR(IF((VLOOKUP($E154,'DTOC Backsheet'!$D$5:$AF$183,M$9,FALSE))="","",(VLOOKUP($E154,'DTOC Backsheet'!$D$5:$AF$183,M$9,FALSE))),"")</f>
        <v/>
      </c>
      <c r="N154" s="133" t="str">
        <f ca="1">IFERROR(IF((VLOOKUP($E154,'DTOC Backsheet'!$D$5:$AF$183,N$9,FALSE))="","",(VLOOKUP($E154,'DTOC Backsheet'!$D$5:$AF$183,N$9,FALSE))),"")</f>
        <v/>
      </c>
    </row>
    <row r="155" spans="1:14" ht="15" customHeight="1" x14ac:dyDescent="0.3">
      <c r="A155" s="60">
        <v>141</v>
      </c>
      <c r="B155" s="101" t="str">
        <f ca="1">IFERROR(IF((VLOOKUP($E155,'Org List'!$AJ$10:$AL$188,3,FALSE))="","",(VLOOKUP($E155,'Org List'!$AJ$10:$AL$188,3,FALSE))),"")</f>
        <v>South West England Commissioning Region</v>
      </c>
      <c r="C155" s="102" t="str">
        <f ca="1">IFERROR(IF((VLOOKUP($E155,'Org List'!$AO$10:$AQ$188,3,FALSE))="","",(VLOOKUP($E155,'Org List'!$AO$10:$AQ$188,3,FALSE))),"")</f>
        <v>South West Region</v>
      </c>
      <c r="D155" s="123" t="str">
        <f ca="1">IFERROR(IF((VLOOKUP($E155,'Org List'!$AT$10:$AV$188,3,FALSE))="","",(VLOOKUP($E155,'Org List'!$AT$10:$AV$188,3,FALSE))),"")</f>
        <v>NHS England South West (South West North)</v>
      </c>
      <c r="E155" s="101" t="str">
        <f t="shared" ca="1" si="4"/>
        <v>E06000025</v>
      </c>
      <c r="F155" s="103" t="str">
        <f ca="1">IF(E155="","",VLOOKUP(E155,'Org List'!$J$9:$K$488,2,0))</f>
        <v>South Gloucestershire</v>
      </c>
      <c r="G155" s="130">
        <f ca="1">IFERROR(IF((VLOOKUP($E155,'DTOC Backsheet'!$D$5:$AF$183,G$9,FALSE))="","",(VLOOKUP($E155,'DTOC Backsheet'!$D$5:$AF$183,G$9,FALSE))),"")</f>
        <v>1428</v>
      </c>
      <c r="H155" s="131">
        <f ca="1">IFERROR(IF((VLOOKUP($E155,'DTOC Backsheet'!$D$5:$AF$183,H$9,FALSE))="","",(VLOOKUP($E155,'DTOC Backsheet'!$D$5:$AF$183,H$9,FALSE))),"")</f>
        <v>2240</v>
      </c>
      <c r="I155" s="131">
        <f ca="1">IFERROR(IF((VLOOKUP($E155,'DTOC Backsheet'!$D$5:$AF$183,I$9,FALSE))="","",(VLOOKUP($E155,'DTOC Backsheet'!$D$5:$AF$183,I$9,FALSE))),"")</f>
        <v>1842</v>
      </c>
      <c r="J155" s="132">
        <f ca="1">IFERROR(IF((VLOOKUP($E155,'DTOC Backsheet'!$D$5:$AF$183,J$9,FALSE))="","",(VLOOKUP($E155,'DTOC Backsheet'!$D$5:$AF$183,J$9,FALSE))),"")</f>
        <v>2710</v>
      </c>
      <c r="K155" s="141">
        <f ca="1">IFERROR(IF((VLOOKUP($E155,'DTOC Backsheet'!$D$5:$AF$183,K$9,FALSE))="","",(VLOOKUP($E155,'DTOC Backsheet'!$D$5:$AF$183,K$9,FALSE))),"")</f>
        <v>2522</v>
      </c>
      <c r="L155" s="134" t="str">
        <f ca="1">IFERROR(IF((VLOOKUP($E155,'DTOC Backsheet'!$D$5:$AF$183,L$9,FALSE))="","",(VLOOKUP($E155,'DTOC Backsheet'!$D$5:$AF$183,L$9,FALSE))),"")</f>
        <v/>
      </c>
      <c r="M155" s="131" t="str">
        <f ca="1">IFERROR(IF((VLOOKUP($E155,'DTOC Backsheet'!$D$5:$AF$183,M$9,FALSE))="","",(VLOOKUP($E155,'DTOC Backsheet'!$D$5:$AF$183,M$9,FALSE))),"")</f>
        <v/>
      </c>
      <c r="N155" s="133" t="str">
        <f ca="1">IFERROR(IF((VLOOKUP($E155,'DTOC Backsheet'!$D$5:$AF$183,N$9,FALSE))="","",(VLOOKUP($E155,'DTOC Backsheet'!$D$5:$AF$183,N$9,FALSE))),"")</f>
        <v/>
      </c>
    </row>
    <row r="156" spans="1:14" ht="15" customHeight="1" x14ac:dyDescent="0.3">
      <c r="A156" s="60">
        <v>142</v>
      </c>
      <c r="B156" s="101" t="str">
        <f ca="1">IFERROR(IF((VLOOKUP($E156,'Org List'!$AJ$10:$AL$188,3,FALSE))="","",(VLOOKUP($E156,'Org List'!$AJ$10:$AL$188,3,FALSE))),"")</f>
        <v>North of England Commissioning Region</v>
      </c>
      <c r="C156" s="102" t="str">
        <f ca="1">IFERROR(IF((VLOOKUP($E156,'Org List'!$AO$10:$AQ$188,3,FALSE))="","",(VLOOKUP($E156,'Org List'!$AO$10:$AQ$188,3,FALSE))),"")</f>
        <v>North East Region</v>
      </c>
      <c r="D156" s="123" t="str">
        <f ca="1">IFERROR(IF((VLOOKUP($E156,'Org List'!$AT$10:$AV$188,3,FALSE))="","",(VLOOKUP($E156,'Org List'!$AT$10:$AV$188,3,FALSE))),"")</f>
        <v>NHS England North (Cumbria And North East)</v>
      </c>
      <c r="E156" s="101" t="str">
        <f t="shared" ca="1" si="4"/>
        <v>E08000023</v>
      </c>
      <c r="F156" s="103" t="str">
        <f ca="1">IF(E156="","",VLOOKUP(E156,'Org List'!$J$9:$K$488,2,0))</f>
        <v>South Tyneside</v>
      </c>
      <c r="G156" s="130">
        <f ca="1">IFERROR(IF((VLOOKUP($E156,'DTOC Backsheet'!$D$5:$AF$183,G$9,FALSE))="","",(VLOOKUP($E156,'DTOC Backsheet'!$D$5:$AF$183,G$9,FALSE))),"")</f>
        <v>693</v>
      </c>
      <c r="H156" s="131">
        <f ca="1">IFERROR(IF((VLOOKUP($E156,'DTOC Backsheet'!$D$5:$AF$183,H$9,FALSE))="","",(VLOOKUP($E156,'DTOC Backsheet'!$D$5:$AF$183,H$9,FALSE))),"")</f>
        <v>593</v>
      </c>
      <c r="I156" s="131">
        <f ca="1">IFERROR(IF((VLOOKUP($E156,'DTOC Backsheet'!$D$5:$AF$183,I$9,FALSE))="","",(VLOOKUP($E156,'DTOC Backsheet'!$D$5:$AF$183,I$9,FALSE))),"")</f>
        <v>625</v>
      </c>
      <c r="J156" s="132">
        <f ca="1">IFERROR(IF((VLOOKUP($E156,'DTOC Backsheet'!$D$5:$AF$183,J$9,FALSE))="","",(VLOOKUP($E156,'DTOC Backsheet'!$D$5:$AF$183,J$9,FALSE))),"")</f>
        <v>871</v>
      </c>
      <c r="K156" s="141">
        <f ca="1">IFERROR(IF((VLOOKUP($E156,'DTOC Backsheet'!$D$5:$AF$183,K$9,FALSE))="","",(VLOOKUP($E156,'DTOC Backsheet'!$D$5:$AF$183,K$9,FALSE))),"")</f>
        <v>587</v>
      </c>
      <c r="L156" s="134" t="str">
        <f ca="1">IFERROR(IF((VLOOKUP($E156,'DTOC Backsheet'!$D$5:$AF$183,L$9,FALSE))="","",(VLOOKUP($E156,'DTOC Backsheet'!$D$5:$AF$183,L$9,FALSE))),"")</f>
        <v/>
      </c>
      <c r="M156" s="131" t="str">
        <f ca="1">IFERROR(IF((VLOOKUP($E156,'DTOC Backsheet'!$D$5:$AF$183,M$9,FALSE))="","",(VLOOKUP($E156,'DTOC Backsheet'!$D$5:$AF$183,M$9,FALSE))),"")</f>
        <v/>
      </c>
      <c r="N156" s="133" t="str">
        <f ca="1">IFERROR(IF((VLOOKUP($E156,'DTOC Backsheet'!$D$5:$AF$183,N$9,FALSE))="","",(VLOOKUP($E156,'DTOC Backsheet'!$D$5:$AF$183,N$9,FALSE))),"")</f>
        <v/>
      </c>
    </row>
    <row r="157" spans="1:14" ht="15" customHeight="1" x14ac:dyDescent="0.3">
      <c r="A157" s="60">
        <v>143</v>
      </c>
      <c r="B157" s="101" t="str">
        <f ca="1">IFERROR(IF((VLOOKUP($E157,'Org List'!$AJ$10:$AL$188,3,FALSE))="","",(VLOOKUP($E157,'Org List'!$AJ$10:$AL$188,3,FALSE))),"")</f>
        <v>South East England Commissioning Region</v>
      </c>
      <c r="C157" s="102" t="str">
        <f ca="1">IFERROR(IF((VLOOKUP($E157,'Org List'!$AO$10:$AQ$188,3,FALSE))="","",(VLOOKUP($E157,'Org List'!$AO$10:$AQ$188,3,FALSE))),"")</f>
        <v>South East Region</v>
      </c>
      <c r="D157" s="123" t="str">
        <f ca="1">IFERROR(IF((VLOOKUP($E157,'Org List'!$AT$10:$AV$188,3,FALSE))="","",(VLOOKUP($E157,'Org List'!$AT$10:$AV$188,3,FALSE))),"")</f>
        <v>NHS England South East (Hampshire, Isle of Wight and Thames Valley)</v>
      </c>
      <c r="E157" s="101" t="str">
        <f t="shared" ca="1" si="4"/>
        <v>E06000045</v>
      </c>
      <c r="F157" s="103" t="str">
        <f ca="1">IF(E157="","",VLOOKUP(E157,'Org List'!$J$9:$K$488,2,0))</f>
        <v>Southampton</v>
      </c>
      <c r="G157" s="130">
        <f ca="1">IFERROR(IF((VLOOKUP($E157,'DTOC Backsheet'!$D$5:$AF$183,G$9,FALSE))="","",(VLOOKUP($E157,'DTOC Backsheet'!$D$5:$AF$183,G$9,FALSE))),"")</f>
        <v>3610</v>
      </c>
      <c r="H157" s="131">
        <f ca="1">IFERROR(IF((VLOOKUP($E157,'DTOC Backsheet'!$D$5:$AF$183,H$9,FALSE))="","",(VLOOKUP($E157,'DTOC Backsheet'!$D$5:$AF$183,H$9,FALSE))),"")</f>
        <v>3832</v>
      </c>
      <c r="I157" s="131">
        <f ca="1">IFERROR(IF((VLOOKUP($E157,'DTOC Backsheet'!$D$5:$AF$183,I$9,FALSE))="","",(VLOOKUP($E157,'DTOC Backsheet'!$D$5:$AF$183,I$9,FALSE))),"")</f>
        <v>3569</v>
      </c>
      <c r="J157" s="132">
        <f ca="1">IFERROR(IF((VLOOKUP($E157,'DTOC Backsheet'!$D$5:$AF$183,J$9,FALSE))="","",(VLOOKUP($E157,'DTOC Backsheet'!$D$5:$AF$183,J$9,FALSE))),"")</f>
        <v>3080</v>
      </c>
      <c r="K157" s="141">
        <f ca="1">IFERROR(IF((VLOOKUP($E157,'DTOC Backsheet'!$D$5:$AF$183,K$9,FALSE))="","",(VLOOKUP($E157,'DTOC Backsheet'!$D$5:$AF$183,K$9,FALSE))),"")</f>
        <v>3599</v>
      </c>
      <c r="L157" s="134" t="str">
        <f ca="1">IFERROR(IF((VLOOKUP($E157,'DTOC Backsheet'!$D$5:$AF$183,L$9,FALSE))="","",(VLOOKUP($E157,'DTOC Backsheet'!$D$5:$AF$183,L$9,FALSE))),"")</f>
        <v/>
      </c>
      <c r="M157" s="131" t="str">
        <f ca="1">IFERROR(IF((VLOOKUP($E157,'DTOC Backsheet'!$D$5:$AF$183,M$9,FALSE))="","",(VLOOKUP($E157,'DTOC Backsheet'!$D$5:$AF$183,M$9,FALSE))),"")</f>
        <v/>
      </c>
      <c r="N157" s="133" t="str">
        <f ca="1">IFERROR(IF((VLOOKUP($E157,'DTOC Backsheet'!$D$5:$AF$183,N$9,FALSE))="","",(VLOOKUP($E157,'DTOC Backsheet'!$D$5:$AF$183,N$9,FALSE))),"")</f>
        <v/>
      </c>
    </row>
    <row r="158" spans="1:14" ht="15" customHeight="1" x14ac:dyDescent="0.3">
      <c r="A158" s="60">
        <v>144</v>
      </c>
      <c r="B158" s="101" t="str">
        <f ca="1">IFERROR(IF((VLOOKUP($E158,'Org List'!$AJ$10:$AL$188,3,FALSE))="","",(VLOOKUP($E158,'Org List'!$AJ$10:$AL$188,3,FALSE))),"")</f>
        <v>Midlands and East of England Commissioning Region</v>
      </c>
      <c r="C158" s="102" t="str">
        <f ca="1">IFERROR(IF((VLOOKUP($E158,'Org List'!$AO$10:$AQ$188,3,FALSE))="","",(VLOOKUP($E158,'Org List'!$AO$10:$AQ$188,3,FALSE))),"")</f>
        <v>East Region</v>
      </c>
      <c r="D158" s="123" t="str">
        <f ca="1">IFERROR(IF((VLOOKUP($E158,'Org List'!$AT$10:$AV$188,3,FALSE))="","",(VLOOKUP($E158,'Org List'!$AT$10:$AV$188,3,FALSE))),"")</f>
        <v>NHS England Midlands And East (East)</v>
      </c>
      <c r="E158" s="101" t="str">
        <f t="shared" ca="1" si="4"/>
        <v>E06000033</v>
      </c>
      <c r="F158" s="103" t="str">
        <f ca="1">IF(E158="","",VLOOKUP(E158,'Org List'!$J$9:$K$488,2,0))</f>
        <v>Southend-on-Sea</v>
      </c>
      <c r="G158" s="130">
        <f ca="1">IFERROR(IF((VLOOKUP($E158,'DTOC Backsheet'!$D$5:$AF$183,G$9,FALSE))="","",(VLOOKUP($E158,'DTOC Backsheet'!$D$5:$AF$183,G$9,FALSE))),"")</f>
        <v>1090</v>
      </c>
      <c r="H158" s="131">
        <f ca="1">IFERROR(IF((VLOOKUP($E158,'DTOC Backsheet'!$D$5:$AF$183,H$9,FALSE))="","",(VLOOKUP($E158,'DTOC Backsheet'!$D$5:$AF$183,H$9,FALSE))),"")</f>
        <v>1153</v>
      </c>
      <c r="I158" s="131">
        <f ca="1">IFERROR(IF((VLOOKUP($E158,'DTOC Backsheet'!$D$5:$AF$183,I$9,FALSE))="","",(VLOOKUP($E158,'DTOC Backsheet'!$D$5:$AF$183,I$9,FALSE))),"")</f>
        <v>1441</v>
      </c>
      <c r="J158" s="132">
        <f ca="1">IFERROR(IF((VLOOKUP($E158,'DTOC Backsheet'!$D$5:$AF$183,J$9,FALSE))="","",(VLOOKUP($E158,'DTOC Backsheet'!$D$5:$AF$183,J$9,FALSE))),"")</f>
        <v>1051</v>
      </c>
      <c r="K158" s="141">
        <f ca="1">IFERROR(IF((VLOOKUP($E158,'DTOC Backsheet'!$D$5:$AF$183,K$9,FALSE))="","",(VLOOKUP($E158,'DTOC Backsheet'!$D$5:$AF$183,K$9,FALSE))),"")</f>
        <v>702</v>
      </c>
      <c r="L158" s="134" t="str">
        <f ca="1">IFERROR(IF((VLOOKUP($E158,'DTOC Backsheet'!$D$5:$AF$183,L$9,FALSE))="","",(VLOOKUP($E158,'DTOC Backsheet'!$D$5:$AF$183,L$9,FALSE))),"")</f>
        <v/>
      </c>
      <c r="M158" s="131" t="str">
        <f ca="1">IFERROR(IF((VLOOKUP($E158,'DTOC Backsheet'!$D$5:$AF$183,M$9,FALSE))="","",(VLOOKUP($E158,'DTOC Backsheet'!$D$5:$AF$183,M$9,FALSE))),"")</f>
        <v/>
      </c>
      <c r="N158" s="133" t="str">
        <f ca="1">IFERROR(IF((VLOOKUP($E158,'DTOC Backsheet'!$D$5:$AF$183,N$9,FALSE))="","",(VLOOKUP($E158,'DTOC Backsheet'!$D$5:$AF$183,N$9,FALSE))),"")</f>
        <v/>
      </c>
    </row>
    <row r="159" spans="1:14" ht="15" customHeight="1" x14ac:dyDescent="0.3">
      <c r="A159" s="60">
        <v>145</v>
      </c>
      <c r="B159" s="101" t="str">
        <f ca="1">IFERROR(IF((VLOOKUP($E159,'Org List'!$AJ$10:$AL$188,3,FALSE))="","",(VLOOKUP($E159,'Org List'!$AJ$10:$AL$188,3,FALSE))),"")</f>
        <v>London Commissioning Region</v>
      </c>
      <c r="C159" s="102" t="str">
        <f ca="1">IFERROR(IF((VLOOKUP($E159,'Org List'!$AO$10:$AQ$188,3,FALSE))="","",(VLOOKUP($E159,'Org List'!$AO$10:$AQ$188,3,FALSE))),"")</f>
        <v>London Region</v>
      </c>
      <c r="D159" s="123" t="str">
        <f ca="1">IFERROR(IF((VLOOKUP($E159,'Org List'!$AT$10:$AV$188,3,FALSE))="","",(VLOOKUP($E159,'Org List'!$AT$10:$AV$188,3,FALSE))),"")</f>
        <v>NHS England London</v>
      </c>
      <c r="E159" s="101" t="str">
        <f t="shared" ca="1" si="4"/>
        <v>E09000028</v>
      </c>
      <c r="F159" s="103" t="str">
        <f ca="1">IF(E159="","",VLOOKUP(E159,'Org List'!$J$9:$K$488,2,0))</f>
        <v>Southwark</v>
      </c>
      <c r="G159" s="130">
        <f ca="1">IFERROR(IF((VLOOKUP($E159,'DTOC Backsheet'!$D$5:$AF$183,G$9,FALSE))="","",(VLOOKUP($E159,'DTOC Backsheet'!$D$5:$AF$183,G$9,FALSE))),"")</f>
        <v>1290</v>
      </c>
      <c r="H159" s="131">
        <f ca="1">IFERROR(IF((VLOOKUP($E159,'DTOC Backsheet'!$D$5:$AF$183,H$9,FALSE))="","",(VLOOKUP($E159,'DTOC Backsheet'!$D$5:$AF$183,H$9,FALSE))),"")</f>
        <v>847</v>
      </c>
      <c r="I159" s="131">
        <f ca="1">IFERROR(IF((VLOOKUP($E159,'DTOC Backsheet'!$D$5:$AF$183,I$9,FALSE))="","",(VLOOKUP($E159,'DTOC Backsheet'!$D$5:$AF$183,I$9,FALSE))),"")</f>
        <v>1016</v>
      </c>
      <c r="J159" s="132">
        <f ca="1">IFERROR(IF((VLOOKUP($E159,'DTOC Backsheet'!$D$5:$AF$183,J$9,FALSE))="","",(VLOOKUP($E159,'DTOC Backsheet'!$D$5:$AF$183,J$9,FALSE))),"")</f>
        <v>948</v>
      </c>
      <c r="K159" s="141">
        <f ca="1">IFERROR(IF((VLOOKUP($E159,'DTOC Backsheet'!$D$5:$AF$183,K$9,FALSE))="","",(VLOOKUP($E159,'DTOC Backsheet'!$D$5:$AF$183,K$9,FALSE))),"")</f>
        <v>956</v>
      </c>
      <c r="L159" s="134" t="str">
        <f ca="1">IFERROR(IF((VLOOKUP($E159,'DTOC Backsheet'!$D$5:$AF$183,L$9,FALSE))="","",(VLOOKUP($E159,'DTOC Backsheet'!$D$5:$AF$183,L$9,FALSE))),"")</f>
        <v/>
      </c>
      <c r="M159" s="131" t="str">
        <f ca="1">IFERROR(IF((VLOOKUP($E159,'DTOC Backsheet'!$D$5:$AF$183,M$9,FALSE))="","",(VLOOKUP($E159,'DTOC Backsheet'!$D$5:$AF$183,M$9,FALSE))),"")</f>
        <v/>
      </c>
      <c r="N159" s="133" t="str">
        <f ca="1">IFERROR(IF((VLOOKUP($E159,'DTOC Backsheet'!$D$5:$AF$183,N$9,FALSE))="","",(VLOOKUP($E159,'DTOC Backsheet'!$D$5:$AF$183,N$9,FALSE))),"")</f>
        <v/>
      </c>
    </row>
    <row r="160" spans="1:14" ht="15" customHeight="1" x14ac:dyDescent="0.3">
      <c r="A160" s="60">
        <v>146</v>
      </c>
      <c r="B160" s="101" t="str">
        <f ca="1">IFERROR(IF((VLOOKUP($E160,'Org List'!$AJ$10:$AL$188,3,FALSE))="","",(VLOOKUP($E160,'Org List'!$AJ$10:$AL$188,3,FALSE))),"")</f>
        <v>North of England Commissioning Region</v>
      </c>
      <c r="C160" s="102" t="str">
        <f ca="1">IFERROR(IF((VLOOKUP($E160,'Org List'!$AO$10:$AQ$188,3,FALSE))="","",(VLOOKUP($E160,'Org List'!$AO$10:$AQ$188,3,FALSE))),"")</f>
        <v>North West Region</v>
      </c>
      <c r="D160" s="123" t="str">
        <f ca="1">IFERROR(IF((VLOOKUP($E160,'Org List'!$AT$10:$AV$188,3,FALSE))="","",(VLOOKUP($E160,'Org List'!$AT$10:$AV$188,3,FALSE))),"")</f>
        <v>NHS England North (Cheshire And Merseyside)</v>
      </c>
      <c r="E160" s="101" t="str">
        <f t="shared" ca="1" si="4"/>
        <v>E08000013</v>
      </c>
      <c r="F160" s="103" t="str">
        <f ca="1">IF(E160="","",VLOOKUP(E160,'Org List'!$J$9:$K$488,2,0))</f>
        <v>St. Helens</v>
      </c>
      <c r="G160" s="130">
        <f ca="1">IFERROR(IF((VLOOKUP($E160,'DTOC Backsheet'!$D$5:$AF$183,G$9,FALSE))="","",(VLOOKUP($E160,'DTOC Backsheet'!$D$5:$AF$183,G$9,FALSE))),"")</f>
        <v>1073</v>
      </c>
      <c r="H160" s="131">
        <f ca="1">IFERROR(IF((VLOOKUP($E160,'DTOC Backsheet'!$D$5:$AF$183,H$9,FALSE))="","",(VLOOKUP($E160,'DTOC Backsheet'!$D$5:$AF$183,H$9,FALSE))),"")</f>
        <v>1498</v>
      </c>
      <c r="I160" s="131">
        <f ca="1">IFERROR(IF((VLOOKUP($E160,'DTOC Backsheet'!$D$5:$AF$183,I$9,FALSE))="","",(VLOOKUP($E160,'DTOC Backsheet'!$D$5:$AF$183,I$9,FALSE))),"")</f>
        <v>1006</v>
      </c>
      <c r="J160" s="132">
        <f ca="1">IFERROR(IF((VLOOKUP($E160,'DTOC Backsheet'!$D$5:$AF$183,J$9,FALSE))="","",(VLOOKUP($E160,'DTOC Backsheet'!$D$5:$AF$183,J$9,FALSE))),"")</f>
        <v>694</v>
      </c>
      <c r="K160" s="141">
        <f ca="1">IFERROR(IF((VLOOKUP($E160,'DTOC Backsheet'!$D$5:$AF$183,K$9,FALSE))="","",(VLOOKUP($E160,'DTOC Backsheet'!$D$5:$AF$183,K$9,FALSE))),"")</f>
        <v>797</v>
      </c>
      <c r="L160" s="134" t="str">
        <f ca="1">IFERROR(IF((VLOOKUP($E160,'DTOC Backsheet'!$D$5:$AF$183,L$9,FALSE))="","",(VLOOKUP($E160,'DTOC Backsheet'!$D$5:$AF$183,L$9,FALSE))),"")</f>
        <v/>
      </c>
      <c r="M160" s="131" t="str">
        <f ca="1">IFERROR(IF((VLOOKUP($E160,'DTOC Backsheet'!$D$5:$AF$183,M$9,FALSE))="","",(VLOOKUP($E160,'DTOC Backsheet'!$D$5:$AF$183,M$9,FALSE))),"")</f>
        <v/>
      </c>
      <c r="N160" s="133" t="str">
        <f ca="1">IFERROR(IF((VLOOKUP($E160,'DTOC Backsheet'!$D$5:$AF$183,N$9,FALSE))="","",(VLOOKUP($E160,'DTOC Backsheet'!$D$5:$AF$183,N$9,FALSE))),"")</f>
        <v/>
      </c>
    </row>
    <row r="161" spans="1:14" ht="15" customHeight="1" x14ac:dyDescent="0.3">
      <c r="A161" s="60">
        <v>147</v>
      </c>
      <c r="B161" s="101" t="str">
        <f ca="1">IFERROR(IF((VLOOKUP($E161,'Org List'!$AJ$10:$AL$188,3,FALSE))="","",(VLOOKUP($E161,'Org List'!$AJ$10:$AL$188,3,FALSE))),"")</f>
        <v>Midlands and East of England Commissioning Region</v>
      </c>
      <c r="C161" s="102" t="str">
        <f ca="1">IFERROR(IF((VLOOKUP($E161,'Org List'!$AO$10:$AQ$188,3,FALSE))="","",(VLOOKUP($E161,'Org List'!$AO$10:$AQ$188,3,FALSE))),"")</f>
        <v>West Midlands Region</v>
      </c>
      <c r="D161" s="123" t="str">
        <f ca="1">IFERROR(IF((VLOOKUP($E161,'Org List'!$AT$10:$AV$188,3,FALSE))="","",(VLOOKUP($E161,'Org List'!$AT$10:$AV$188,3,FALSE))),"")</f>
        <v>NHS England Midlands And East (North Midlands)</v>
      </c>
      <c r="E161" s="101" t="str">
        <f t="shared" ca="1" si="4"/>
        <v>E10000028</v>
      </c>
      <c r="F161" s="103" t="str">
        <f ca="1">IF(E161="","",VLOOKUP(E161,'Org List'!$J$9:$K$488,2,0))</f>
        <v>Staffordshire</v>
      </c>
      <c r="G161" s="130">
        <f ca="1">IFERROR(IF((VLOOKUP($E161,'DTOC Backsheet'!$D$5:$AF$183,G$9,FALSE))="","",(VLOOKUP($E161,'DTOC Backsheet'!$D$5:$AF$183,G$9,FALSE))),"")</f>
        <v>11238</v>
      </c>
      <c r="H161" s="131">
        <f ca="1">IFERROR(IF((VLOOKUP($E161,'DTOC Backsheet'!$D$5:$AF$183,H$9,FALSE))="","",(VLOOKUP($E161,'DTOC Backsheet'!$D$5:$AF$183,H$9,FALSE))),"")</f>
        <v>11069</v>
      </c>
      <c r="I161" s="131">
        <f ca="1">IFERROR(IF((VLOOKUP($E161,'DTOC Backsheet'!$D$5:$AF$183,I$9,FALSE))="","",(VLOOKUP($E161,'DTOC Backsheet'!$D$5:$AF$183,I$9,FALSE))),"")</f>
        <v>10517</v>
      </c>
      <c r="J161" s="132">
        <f ca="1">IFERROR(IF((VLOOKUP($E161,'DTOC Backsheet'!$D$5:$AF$183,J$9,FALSE))="","",(VLOOKUP($E161,'DTOC Backsheet'!$D$5:$AF$183,J$9,FALSE))),"")</f>
        <v>10831</v>
      </c>
      <c r="K161" s="141">
        <f ca="1">IFERROR(IF((VLOOKUP($E161,'DTOC Backsheet'!$D$5:$AF$183,K$9,FALSE))="","",(VLOOKUP($E161,'DTOC Backsheet'!$D$5:$AF$183,K$9,FALSE))),"")</f>
        <v>10621</v>
      </c>
      <c r="L161" s="134" t="str">
        <f ca="1">IFERROR(IF((VLOOKUP($E161,'DTOC Backsheet'!$D$5:$AF$183,L$9,FALSE))="","",(VLOOKUP($E161,'DTOC Backsheet'!$D$5:$AF$183,L$9,FALSE))),"")</f>
        <v/>
      </c>
      <c r="M161" s="131" t="str">
        <f ca="1">IFERROR(IF((VLOOKUP($E161,'DTOC Backsheet'!$D$5:$AF$183,M$9,FALSE))="","",(VLOOKUP($E161,'DTOC Backsheet'!$D$5:$AF$183,M$9,FALSE))),"")</f>
        <v/>
      </c>
      <c r="N161" s="133" t="str">
        <f ca="1">IFERROR(IF((VLOOKUP($E161,'DTOC Backsheet'!$D$5:$AF$183,N$9,FALSE))="","",(VLOOKUP($E161,'DTOC Backsheet'!$D$5:$AF$183,N$9,FALSE))),"")</f>
        <v/>
      </c>
    </row>
    <row r="162" spans="1:14" ht="15" customHeight="1" x14ac:dyDescent="0.3">
      <c r="A162" s="60">
        <v>148</v>
      </c>
      <c r="B162" s="101" t="str">
        <f ca="1">IFERROR(IF((VLOOKUP($E162,'Org List'!$AJ$10:$AL$188,3,FALSE))="","",(VLOOKUP($E162,'Org List'!$AJ$10:$AL$188,3,FALSE))),"")</f>
        <v>North of England Commissioning Region</v>
      </c>
      <c r="C162" s="102" t="str">
        <f ca="1">IFERROR(IF((VLOOKUP($E162,'Org List'!$AO$10:$AQ$188,3,FALSE))="","",(VLOOKUP($E162,'Org List'!$AO$10:$AQ$188,3,FALSE))),"")</f>
        <v>North West Region</v>
      </c>
      <c r="D162" s="123" t="str">
        <f ca="1">IFERROR(IF((VLOOKUP($E162,'Org List'!$AT$10:$AV$188,3,FALSE))="","",(VLOOKUP($E162,'Org List'!$AT$10:$AV$188,3,FALSE))),"")</f>
        <v>NHS England North (Greater Manchester)</v>
      </c>
      <c r="E162" s="101" t="str">
        <f t="shared" ca="1" si="4"/>
        <v>E08000007</v>
      </c>
      <c r="F162" s="103" t="str">
        <f ca="1">IF(E162="","",VLOOKUP(E162,'Org List'!$J$9:$K$488,2,0))</f>
        <v>Stockport</v>
      </c>
      <c r="G162" s="130">
        <f ca="1">IFERROR(IF((VLOOKUP($E162,'DTOC Backsheet'!$D$5:$AF$183,G$9,FALSE))="","",(VLOOKUP($E162,'DTOC Backsheet'!$D$5:$AF$183,G$9,FALSE))),"")</f>
        <v>3003</v>
      </c>
      <c r="H162" s="131">
        <f ca="1">IFERROR(IF((VLOOKUP($E162,'DTOC Backsheet'!$D$5:$AF$183,H$9,FALSE))="","",(VLOOKUP($E162,'DTOC Backsheet'!$D$5:$AF$183,H$9,FALSE))),"")</f>
        <v>3527</v>
      </c>
      <c r="I162" s="131">
        <f ca="1">IFERROR(IF((VLOOKUP($E162,'DTOC Backsheet'!$D$5:$AF$183,I$9,FALSE))="","",(VLOOKUP($E162,'DTOC Backsheet'!$D$5:$AF$183,I$9,FALSE))),"")</f>
        <v>2820</v>
      </c>
      <c r="J162" s="132">
        <f ca="1">IFERROR(IF((VLOOKUP($E162,'DTOC Backsheet'!$D$5:$AF$183,J$9,FALSE))="","",(VLOOKUP($E162,'DTOC Backsheet'!$D$5:$AF$183,J$9,FALSE))),"")</f>
        <v>3232</v>
      </c>
      <c r="K162" s="141">
        <f ca="1">IFERROR(IF((VLOOKUP($E162,'DTOC Backsheet'!$D$5:$AF$183,K$9,FALSE))="","",(VLOOKUP($E162,'DTOC Backsheet'!$D$5:$AF$183,K$9,FALSE))),"")</f>
        <v>2727</v>
      </c>
      <c r="L162" s="134" t="str">
        <f ca="1">IFERROR(IF((VLOOKUP($E162,'DTOC Backsheet'!$D$5:$AF$183,L$9,FALSE))="","",(VLOOKUP($E162,'DTOC Backsheet'!$D$5:$AF$183,L$9,FALSE))),"")</f>
        <v/>
      </c>
      <c r="M162" s="131" t="str">
        <f ca="1">IFERROR(IF((VLOOKUP($E162,'DTOC Backsheet'!$D$5:$AF$183,M$9,FALSE))="","",(VLOOKUP($E162,'DTOC Backsheet'!$D$5:$AF$183,M$9,FALSE))),"")</f>
        <v/>
      </c>
      <c r="N162" s="133" t="str">
        <f ca="1">IFERROR(IF((VLOOKUP($E162,'DTOC Backsheet'!$D$5:$AF$183,N$9,FALSE))="","",(VLOOKUP($E162,'DTOC Backsheet'!$D$5:$AF$183,N$9,FALSE))),"")</f>
        <v/>
      </c>
    </row>
    <row r="163" spans="1:14" ht="15" customHeight="1" x14ac:dyDescent="0.3">
      <c r="A163" s="60">
        <v>149</v>
      </c>
      <c r="B163" s="101" t="str">
        <f ca="1">IFERROR(IF((VLOOKUP($E163,'Org List'!$AJ$10:$AL$188,3,FALSE))="","",(VLOOKUP($E163,'Org List'!$AJ$10:$AL$188,3,FALSE))),"")</f>
        <v>North of England Commissioning Region</v>
      </c>
      <c r="C163" s="102" t="str">
        <f ca="1">IFERROR(IF((VLOOKUP($E163,'Org List'!$AO$10:$AQ$188,3,FALSE))="","",(VLOOKUP($E163,'Org List'!$AO$10:$AQ$188,3,FALSE))),"")</f>
        <v>North East Region</v>
      </c>
      <c r="D163" s="123" t="str">
        <f ca="1">IFERROR(IF((VLOOKUP($E163,'Org List'!$AT$10:$AV$188,3,FALSE))="","",(VLOOKUP($E163,'Org List'!$AT$10:$AV$188,3,FALSE))),"")</f>
        <v>NHS England North (Cumbria And North East)</v>
      </c>
      <c r="E163" s="101" t="str">
        <f t="shared" ca="1" si="4"/>
        <v>E06000004</v>
      </c>
      <c r="F163" s="103" t="str">
        <f ca="1">IF(E163="","",VLOOKUP(E163,'Org List'!$J$9:$K$488,2,0))</f>
        <v>Stockton-on-Tees</v>
      </c>
      <c r="G163" s="130">
        <f ca="1">IFERROR(IF((VLOOKUP($E163,'DTOC Backsheet'!$D$5:$AF$183,G$9,FALSE))="","",(VLOOKUP($E163,'DTOC Backsheet'!$D$5:$AF$183,G$9,FALSE))),"")</f>
        <v>1173</v>
      </c>
      <c r="H163" s="131">
        <f ca="1">IFERROR(IF((VLOOKUP($E163,'DTOC Backsheet'!$D$5:$AF$183,H$9,FALSE))="","",(VLOOKUP($E163,'DTOC Backsheet'!$D$5:$AF$183,H$9,FALSE))),"")</f>
        <v>865</v>
      </c>
      <c r="I163" s="131">
        <f ca="1">IFERROR(IF((VLOOKUP($E163,'DTOC Backsheet'!$D$5:$AF$183,I$9,FALSE))="","",(VLOOKUP($E163,'DTOC Backsheet'!$D$5:$AF$183,I$9,FALSE))),"")</f>
        <v>959</v>
      </c>
      <c r="J163" s="132">
        <f ca="1">IFERROR(IF((VLOOKUP($E163,'DTOC Backsheet'!$D$5:$AF$183,J$9,FALSE))="","",(VLOOKUP($E163,'DTOC Backsheet'!$D$5:$AF$183,J$9,FALSE))),"")</f>
        <v>1116</v>
      </c>
      <c r="K163" s="141">
        <f ca="1">IFERROR(IF((VLOOKUP($E163,'DTOC Backsheet'!$D$5:$AF$183,K$9,FALSE))="","",(VLOOKUP($E163,'DTOC Backsheet'!$D$5:$AF$183,K$9,FALSE))),"")</f>
        <v>1211</v>
      </c>
      <c r="L163" s="134" t="str">
        <f ca="1">IFERROR(IF((VLOOKUP($E163,'DTOC Backsheet'!$D$5:$AF$183,L$9,FALSE))="","",(VLOOKUP($E163,'DTOC Backsheet'!$D$5:$AF$183,L$9,FALSE))),"")</f>
        <v/>
      </c>
      <c r="M163" s="131" t="str">
        <f ca="1">IFERROR(IF((VLOOKUP($E163,'DTOC Backsheet'!$D$5:$AF$183,M$9,FALSE))="","",(VLOOKUP($E163,'DTOC Backsheet'!$D$5:$AF$183,M$9,FALSE))),"")</f>
        <v/>
      </c>
      <c r="N163" s="133" t="str">
        <f ca="1">IFERROR(IF((VLOOKUP($E163,'DTOC Backsheet'!$D$5:$AF$183,N$9,FALSE))="","",(VLOOKUP($E163,'DTOC Backsheet'!$D$5:$AF$183,N$9,FALSE))),"")</f>
        <v/>
      </c>
    </row>
    <row r="164" spans="1:14" ht="15" customHeight="1" x14ac:dyDescent="0.3">
      <c r="A164" s="60">
        <v>150</v>
      </c>
      <c r="B164" s="101" t="str">
        <f ca="1">IFERROR(IF((VLOOKUP($E164,'Org List'!$AJ$10:$AL$188,3,FALSE))="","",(VLOOKUP($E164,'Org List'!$AJ$10:$AL$188,3,FALSE))),"")</f>
        <v>Midlands and East of England Commissioning Region</v>
      </c>
      <c r="C164" s="102" t="str">
        <f ca="1">IFERROR(IF((VLOOKUP($E164,'Org List'!$AO$10:$AQ$188,3,FALSE))="","",(VLOOKUP($E164,'Org List'!$AO$10:$AQ$188,3,FALSE))),"")</f>
        <v>West Midlands Region</v>
      </c>
      <c r="D164" s="123" t="str">
        <f ca="1">IFERROR(IF((VLOOKUP($E164,'Org List'!$AT$10:$AV$188,3,FALSE))="","",(VLOOKUP($E164,'Org List'!$AT$10:$AV$188,3,FALSE))),"")</f>
        <v>NHS England Midlands And East (North Midlands)</v>
      </c>
      <c r="E164" s="101" t="str">
        <f t="shared" ca="1" si="4"/>
        <v>E06000021</v>
      </c>
      <c r="F164" s="103" t="str">
        <f ca="1">IF(E164="","",VLOOKUP(E164,'Org List'!$J$9:$K$488,2,0))</f>
        <v>Stoke-on-Trent</v>
      </c>
      <c r="G164" s="130">
        <f ca="1">IFERROR(IF((VLOOKUP($E164,'DTOC Backsheet'!$D$5:$AF$183,G$9,FALSE))="","",(VLOOKUP($E164,'DTOC Backsheet'!$D$5:$AF$183,G$9,FALSE))),"")</f>
        <v>5225</v>
      </c>
      <c r="H164" s="131">
        <f ca="1">IFERROR(IF((VLOOKUP($E164,'DTOC Backsheet'!$D$5:$AF$183,H$9,FALSE))="","",(VLOOKUP($E164,'DTOC Backsheet'!$D$5:$AF$183,H$9,FALSE))),"")</f>
        <v>5470</v>
      </c>
      <c r="I164" s="131">
        <f ca="1">IFERROR(IF((VLOOKUP($E164,'DTOC Backsheet'!$D$5:$AF$183,I$9,FALSE))="","",(VLOOKUP($E164,'DTOC Backsheet'!$D$5:$AF$183,I$9,FALSE))),"")</f>
        <v>4338</v>
      </c>
      <c r="J164" s="132">
        <f ca="1">IFERROR(IF((VLOOKUP($E164,'DTOC Backsheet'!$D$5:$AF$183,J$9,FALSE))="","",(VLOOKUP($E164,'DTOC Backsheet'!$D$5:$AF$183,J$9,FALSE))),"")</f>
        <v>3571</v>
      </c>
      <c r="K164" s="141">
        <f ca="1">IFERROR(IF((VLOOKUP($E164,'DTOC Backsheet'!$D$5:$AF$183,K$9,FALSE))="","",(VLOOKUP($E164,'DTOC Backsheet'!$D$5:$AF$183,K$9,FALSE))),"")</f>
        <v>3217</v>
      </c>
      <c r="L164" s="134" t="str">
        <f ca="1">IFERROR(IF((VLOOKUP($E164,'DTOC Backsheet'!$D$5:$AF$183,L$9,FALSE))="","",(VLOOKUP($E164,'DTOC Backsheet'!$D$5:$AF$183,L$9,FALSE))),"")</f>
        <v/>
      </c>
      <c r="M164" s="131" t="str">
        <f ca="1">IFERROR(IF((VLOOKUP($E164,'DTOC Backsheet'!$D$5:$AF$183,M$9,FALSE))="","",(VLOOKUP($E164,'DTOC Backsheet'!$D$5:$AF$183,M$9,FALSE))),"")</f>
        <v/>
      </c>
      <c r="N164" s="133" t="str">
        <f ca="1">IFERROR(IF((VLOOKUP($E164,'DTOC Backsheet'!$D$5:$AF$183,N$9,FALSE))="","",(VLOOKUP($E164,'DTOC Backsheet'!$D$5:$AF$183,N$9,FALSE))),"")</f>
        <v/>
      </c>
    </row>
    <row r="165" spans="1:14" ht="15" customHeight="1" x14ac:dyDescent="0.3">
      <c r="A165" s="60">
        <v>151</v>
      </c>
      <c r="B165" s="101" t="str">
        <f ca="1">IFERROR(IF((VLOOKUP($E165,'Org List'!$AJ$10:$AL$188,3,FALSE))="","",(VLOOKUP($E165,'Org List'!$AJ$10:$AL$188,3,FALSE))),"")</f>
        <v>Midlands and East of England Commissioning Region</v>
      </c>
      <c r="C165" s="102" t="str">
        <f ca="1">IFERROR(IF((VLOOKUP($E165,'Org List'!$AO$10:$AQ$188,3,FALSE))="","",(VLOOKUP($E165,'Org List'!$AO$10:$AQ$188,3,FALSE))),"")</f>
        <v>East Region</v>
      </c>
      <c r="D165" s="123" t="str">
        <f ca="1">IFERROR(IF((VLOOKUP($E165,'Org List'!$AT$10:$AV$188,3,FALSE))="","",(VLOOKUP($E165,'Org List'!$AT$10:$AV$188,3,FALSE))),"")</f>
        <v>NHS England Midlands And East (East)</v>
      </c>
      <c r="E165" s="101" t="str">
        <f t="shared" ca="1" si="4"/>
        <v>E10000029</v>
      </c>
      <c r="F165" s="103" t="str">
        <f ca="1">IF(E165="","",VLOOKUP(E165,'Org List'!$J$9:$K$488,2,0))</f>
        <v>Suffolk</v>
      </c>
      <c r="G165" s="130">
        <f ca="1">IFERROR(IF((VLOOKUP($E165,'DTOC Backsheet'!$D$5:$AF$183,G$9,FALSE))="","",(VLOOKUP($E165,'DTOC Backsheet'!$D$5:$AF$183,G$9,FALSE))),"")</f>
        <v>8275</v>
      </c>
      <c r="H165" s="131">
        <f ca="1">IFERROR(IF((VLOOKUP($E165,'DTOC Backsheet'!$D$5:$AF$183,H$9,FALSE))="","",(VLOOKUP($E165,'DTOC Backsheet'!$D$5:$AF$183,H$9,FALSE))),"")</f>
        <v>7839</v>
      </c>
      <c r="I165" s="131">
        <f ca="1">IFERROR(IF((VLOOKUP($E165,'DTOC Backsheet'!$D$5:$AF$183,I$9,FALSE))="","",(VLOOKUP($E165,'DTOC Backsheet'!$D$5:$AF$183,I$9,FALSE))),"")</f>
        <v>7013</v>
      </c>
      <c r="J165" s="132">
        <f ca="1">IFERROR(IF((VLOOKUP($E165,'DTOC Backsheet'!$D$5:$AF$183,J$9,FALSE))="","",(VLOOKUP($E165,'DTOC Backsheet'!$D$5:$AF$183,J$9,FALSE))),"")</f>
        <v>6373</v>
      </c>
      <c r="K165" s="141">
        <f ca="1">IFERROR(IF((VLOOKUP($E165,'DTOC Backsheet'!$D$5:$AF$183,K$9,FALSE))="","",(VLOOKUP($E165,'DTOC Backsheet'!$D$5:$AF$183,K$9,FALSE))),"")</f>
        <v>5817</v>
      </c>
      <c r="L165" s="134" t="str">
        <f ca="1">IFERROR(IF((VLOOKUP($E165,'DTOC Backsheet'!$D$5:$AF$183,L$9,FALSE))="","",(VLOOKUP($E165,'DTOC Backsheet'!$D$5:$AF$183,L$9,FALSE))),"")</f>
        <v/>
      </c>
      <c r="M165" s="131" t="str">
        <f ca="1">IFERROR(IF((VLOOKUP($E165,'DTOC Backsheet'!$D$5:$AF$183,M$9,FALSE))="","",(VLOOKUP($E165,'DTOC Backsheet'!$D$5:$AF$183,M$9,FALSE))),"")</f>
        <v/>
      </c>
      <c r="N165" s="133" t="str">
        <f ca="1">IFERROR(IF((VLOOKUP($E165,'DTOC Backsheet'!$D$5:$AF$183,N$9,FALSE))="","",(VLOOKUP($E165,'DTOC Backsheet'!$D$5:$AF$183,N$9,FALSE))),"")</f>
        <v/>
      </c>
    </row>
    <row r="166" spans="1:14" ht="15" customHeight="1" x14ac:dyDescent="0.3">
      <c r="A166" s="60">
        <v>152</v>
      </c>
      <c r="B166" s="101" t="str">
        <f ca="1">IFERROR(IF((VLOOKUP($E166,'Org List'!$AJ$10:$AL$188,3,FALSE))="","",(VLOOKUP($E166,'Org List'!$AJ$10:$AL$188,3,FALSE))),"")</f>
        <v>North of England Commissioning Region</v>
      </c>
      <c r="C166" s="102" t="str">
        <f ca="1">IFERROR(IF((VLOOKUP($E166,'Org List'!$AO$10:$AQ$188,3,FALSE))="","",(VLOOKUP($E166,'Org List'!$AO$10:$AQ$188,3,FALSE))),"")</f>
        <v>North East Region</v>
      </c>
      <c r="D166" s="123" t="str">
        <f ca="1">IFERROR(IF((VLOOKUP($E166,'Org List'!$AT$10:$AV$188,3,FALSE))="","",(VLOOKUP($E166,'Org List'!$AT$10:$AV$188,3,FALSE))),"")</f>
        <v>NHS England North (Cumbria And North East)</v>
      </c>
      <c r="E166" s="101" t="str">
        <f t="shared" ca="1" si="4"/>
        <v>E08000024</v>
      </c>
      <c r="F166" s="103" t="str">
        <f ca="1">IF(E166="","",VLOOKUP(E166,'Org List'!$J$9:$K$488,2,0))</f>
        <v>Sunderland</v>
      </c>
      <c r="G166" s="130">
        <f ca="1">IFERROR(IF((VLOOKUP($E166,'DTOC Backsheet'!$D$5:$AF$183,G$9,FALSE))="","",(VLOOKUP($E166,'DTOC Backsheet'!$D$5:$AF$183,G$9,FALSE))),"")</f>
        <v>494</v>
      </c>
      <c r="H166" s="131">
        <f ca="1">IFERROR(IF((VLOOKUP($E166,'DTOC Backsheet'!$D$5:$AF$183,H$9,FALSE))="","",(VLOOKUP($E166,'DTOC Backsheet'!$D$5:$AF$183,H$9,FALSE))),"")</f>
        <v>467</v>
      </c>
      <c r="I166" s="131">
        <f ca="1">IFERROR(IF((VLOOKUP($E166,'DTOC Backsheet'!$D$5:$AF$183,I$9,FALSE))="","",(VLOOKUP($E166,'DTOC Backsheet'!$D$5:$AF$183,I$9,FALSE))),"")</f>
        <v>541</v>
      </c>
      <c r="J166" s="132">
        <f ca="1">IFERROR(IF((VLOOKUP($E166,'DTOC Backsheet'!$D$5:$AF$183,J$9,FALSE))="","",(VLOOKUP($E166,'DTOC Backsheet'!$D$5:$AF$183,J$9,FALSE))),"")</f>
        <v>643</v>
      </c>
      <c r="K166" s="141">
        <f ca="1">IFERROR(IF((VLOOKUP($E166,'DTOC Backsheet'!$D$5:$AF$183,K$9,FALSE))="","",(VLOOKUP($E166,'DTOC Backsheet'!$D$5:$AF$183,K$9,FALSE))),"")</f>
        <v>543</v>
      </c>
      <c r="L166" s="134" t="str">
        <f ca="1">IFERROR(IF((VLOOKUP($E166,'DTOC Backsheet'!$D$5:$AF$183,L$9,FALSE))="","",(VLOOKUP($E166,'DTOC Backsheet'!$D$5:$AF$183,L$9,FALSE))),"")</f>
        <v/>
      </c>
      <c r="M166" s="131" t="str">
        <f ca="1">IFERROR(IF((VLOOKUP($E166,'DTOC Backsheet'!$D$5:$AF$183,M$9,FALSE))="","",(VLOOKUP($E166,'DTOC Backsheet'!$D$5:$AF$183,M$9,FALSE))),"")</f>
        <v/>
      </c>
      <c r="N166" s="133" t="str">
        <f ca="1">IFERROR(IF((VLOOKUP($E166,'DTOC Backsheet'!$D$5:$AF$183,N$9,FALSE))="","",(VLOOKUP($E166,'DTOC Backsheet'!$D$5:$AF$183,N$9,FALSE))),"")</f>
        <v/>
      </c>
    </row>
    <row r="167" spans="1:14" ht="15" customHeight="1" x14ac:dyDescent="0.3">
      <c r="A167" s="60">
        <v>153</v>
      </c>
      <c r="B167" s="101" t="str">
        <f ca="1">IFERROR(IF((VLOOKUP($E167,'Org List'!$AJ$10:$AL$188,3,FALSE))="","",(VLOOKUP($E167,'Org List'!$AJ$10:$AL$188,3,FALSE))),"")</f>
        <v>South East England Commissioning Region</v>
      </c>
      <c r="C167" s="102" t="str">
        <f ca="1">IFERROR(IF((VLOOKUP($E167,'Org List'!$AO$10:$AQ$188,3,FALSE))="","",(VLOOKUP($E167,'Org List'!$AO$10:$AQ$188,3,FALSE))),"")</f>
        <v>South East Region</v>
      </c>
      <c r="D167" s="123" t="str">
        <f ca="1">IFERROR(IF((VLOOKUP($E167,'Org List'!$AT$10:$AV$188,3,FALSE))="","",(VLOOKUP($E167,'Org List'!$AT$10:$AV$188,3,FALSE))),"")</f>
        <v>NHS England South East (Kent, Surrey and Sussex)</v>
      </c>
      <c r="E167" s="101" t="str">
        <f t="shared" ca="1" si="4"/>
        <v>E10000030</v>
      </c>
      <c r="F167" s="103" t="str">
        <f ca="1">IF(E167="","",VLOOKUP(E167,'Org List'!$J$9:$K$488,2,0))</f>
        <v>Surrey</v>
      </c>
      <c r="G167" s="130">
        <f ca="1">IFERROR(IF((VLOOKUP($E167,'DTOC Backsheet'!$D$5:$AF$183,G$9,FALSE))="","",(VLOOKUP($E167,'DTOC Backsheet'!$D$5:$AF$183,G$9,FALSE))),"")</f>
        <v>8344</v>
      </c>
      <c r="H167" s="131">
        <f ca="1">IFERROR(IF((VLOOKUP($E167,'DTOC Backsheet'!$D$5:$AF$183,H$9,FALSE))="","",(VLOOKUP($E167,'DTOC Backsheet'!$D$5:$AF$183,H$9,FALSE))),"")</f>
        <v>9252</v>
      </c>
      <c r="I167" s="131">
        <f ca="1">IFERROR(IF((VLOOKUP($E167,'DTOC Backsheet'!$D$5:$AF$183,I$9,FALSE))="","",(VLOOKUP($E167,'DTOC Backsheet'!$D$5:$AF$183,I$9,FALSE))),"")</f>
        <v>7712</v>
      </c>
      <c r="J167" s="132">
        <f ca="1">IFERROR(IF((VLOOKUP($E167,'DTOC Backsheet'!$D$5:$AF$183,J$9,FALSE))="","",(VLOOKUP($E167,'DTOC Backsheet'!$D$5:$AF$183,J$9,FALSE))),"")</f>
        <v>6102</v>
      </c>
      <c r="K167" s="141">
        <f ca="1">IFERROR(IF((VLOOKUP($E167,'DTOC Backsheet'!$D$5:$AF$183,K$9,FALSE))="","",(VLOOKUP($E167,'DTOC Backsheet'!$D$5:$AF$183,K$9,FALSE))),"")</f>
        <v>7483</v>
      </c>
      <c r="L167" s="134" t="str">
        <f ca="1">IFERROR(IF((VLOOKUP($E167,'DTOC Backsheet'!$D$5:$AF$183,L$9,FALSE))="","",(VLOOKUP($E167,'DTOC Backsheet'!$D$5:$AF$183,L$9,FALSE))),"")</f>
        <v/>
      </c>
      <c r="M167" s="131" t="str">
        <f ca="1">IFERROR(IF((VLOOKUP($E167,'DTOC Backsheet'!$D$5:$AF$183,M$9,FALSE))="","",(VLOOKUP($E167,'DTOC Backsheet'!$D$5:$AF$183,M$9,FALSE))),"")</f>
        <v/>
      </c>
      <c r="N167" s="133" t="str">
        <f ca="1">IFERROR(IF((VLOOKUP($E167,'DTOC Backsheet'!$D$5:$AF$183,N$9,FALSE))="","",(VLOOKUP($E167,'DTOC Backsheet'!$D$5:$AF$183,N$9,FALSE))),"")</f>
        <v/>
      </c>
    </row>
    <row r="168" spans="1:14" ht="15" customHeight="1" x14ac:dyDescent="0.3">
      <c r="A168" s="60">
        <v>154</v>
      </c>
      <c r="B168" s="101" t="str">
        <f ca="1">IFERROR(IF((VLOOKUP($E168,'Org List'!$AJ$10:$AL$188,3,FALSE))="","",(VLOOKUP($E168,'Org List'!$AJ$10:$AL$188,3,FALSE))),"")</f>
        <v>London Commissioning Region</v>
      </c>
      <c r="C168" s="102" t="str">
        <f ca="1">IFERROR(IF((VLOOKUP($E168,'Org List'!$AO$10:$AQ$188,3,FALSE))="","",(VLOOKUP($E168,'Org List'!$AO$10:$AQ$188,3,FALSE))),"")</f>
        <v>London Region</v>
      </c>
      <c r="D168" s="123" t="str">
        <f ca="1">IFERROR(IF((VLOOKUP($E168,'Org List'!$AT$10:$AV$188,3,FALSE))="","",(VLOOKUP($E168,'Org List'!$AT$10:$AV$188,3,FALSE))),"")</f>
        <v>NHS England London</v>
      </c>
      <c r="E168" s="101" t="str">
        <f t="shared" ca="1" si="4"/>
        <v>E09000029</v>
      </c>
      <c r="F168" s="103" t="str">
        <f ca="1">IF(E168="","",VLOOKUP(E168,'Org List'!$J$9:$K$488,2,0))</f>
        <v>Sutton</v>
      </c>
      <c r="G168" s="130">
        <f ca="1">IFERROR(IF((VLOOKUP($E168,'DTOC Backsheet'!$D$5:$AF$183,G$9,FALSE))="","",(VLOOKUP($E168,'DTOC Backsheet'!$D$5:$AF$183,G$9,FALSE))),"")</f>
        <v>675</v>
      </c>
      <c r="H168" s="131">
        <f ca="1">IFERROR(IF((VLOOKUP($E168,'DTOC Backsheet'!$D$5:$AF$183,H$9,FALSE))="","",(VLOOKUP($E168,'DTOC Backsheet'!$D$5:$AF$183,H$9,FALSE))),"")</f>
        <v>911</v>
      </c>
      <c r="I168" s="131">
        <f ca="1">IFERROR(IF((VLOOKUP($E168,'DTOC Backsheet'!$D$5:$AF$183,I$9,FALSE))="","",(VLOOKUP($E168,'DTOC Backsheet'!$D$5:$AF$183,I$9,FALSE))),"")</f>
        <v>535</v>
      </c>
      <c r="J168" s="132">
        <f ca="1">IFERROR(IF((VLOOKUP($E168,'DTOC Backsheet'!$D$5:$AF$183,J$9,FALSE))="","",(VLOOKUP($E168,'DTOC Backsheet'!$D$5:$AF$183,J$9,FALSE))),"")</f>
        <v>652</v>
      </c>
      <c r="K168" s="141">
        <f ca="1">IFERROR(IF((VLOOKUP($E168,'DTOC Backsheet'!$D$5:$AF$183,K$9,FALSE))="","",(VLOOKUP($E168,'DTOC Backsheet'!$D$5:$AF$183,K$9,FALSE))),"")</f>
        <v>1109</v>
      </c>
      <c r="L168" s="134" t="str">
        <f ca="1">IFERROR(IF((VLOOKUP($E168,'DTOC Backsheet'!$D$5:$AF$183,L$9,FALSE))="","",(VLOOKUP($E168,'DTOC Backsheet'!$D$5:$AF$183,L$9,FALSE))),"")</f>
        <v/>
      </c>
      <c r="M168" s="131" t="str">
        <f ca="1">IFERROR(IF((VLOOKUP($E168,'DTOC Backsheet'!$D$5:$AF$183,M$9,FALSE))="","",(VLOOKUP($E168,'DTOC Backsheet'!$D$5:$AF$183,M$9,FALSE))),"")</f>
        <v/>
      </c>
      <c r="N168" s="133" t="str">
        <f ca="1">IFERROR(IF((VLOOKUP($E168,'DTOC Backsheet'!$D$5:$AF$183,N$9,FALSE))="","",(VLOOKUP($E168,'DTOC Backsheet'!$D$5:$AF$183,N$9,FALSE))),"")</f>
        <v/>
      </c>
    </row>
    <row r="169" spans="1:14" ht="15" customHeight="1" x14ac:dyDescent="0.3">
      <c r="A169" s="60">
        <v>155</v>
      </c>
      <c r="B169" s="101" t="str">
        <f ca="1">IFERROR(IF((VLOOKUP($E169,'Org List'!$AJ$10:$AL$188,3,FALSE))="","",(VLOOKUP($E169,'Org List'!$AJ$10:$AL$188,3,FALSE))),"")</f>
        <v>South West England Commissioning Region</v>
      </c>
      <c r="C169" s="102" t="str">
        <f ca="1">IFERROR(IF((VLOOKUP($E169,'Org List'!$AO$10:$AQ$188,3,FALSE))="","",(VLOOKUP($E169,'Org List'!$AO$10:$AQ$188,3,FALSE))),"")</f>
        <v>South West Region</v>
      </c>
      <c r="D169" s="123" t="str">
        <f ca="1">IFERROR(IF((VLOOKUP($E169,'Org List'!$AT$10:$AV$188,3,FALSE))="","",(VLOOKUP($E169,'Org List'!$AT$10:$AV$188,3,FALSE))),"")</f>
        <v>NHS England South West (South West North)</v>
      </c>
      <c r="E169" s="101" t="str">
        <f t="shared" ca="1" si="4"/>
        <v>E06000030</v>
      </c>
      <c r="F169" s="103" t="str">
        <f ca="1">IF(E169="","",VLOOKUP(E169,'Org List'!$J$9:$K$488,2,0))</f>
        <v>Swindon</v>
      </c>
      <c r="G169" s="130">
        <f ca="1">IFERROR(IF((VLOOKUP($E169,'DTOC Backsheet'!$D$5:$AF$183,G$9,FALSE))="","",(VLOOKUP($E169,'DTOC Backsheet'!$D$5:$AF$183,G$9,FALSE))),"")</f>
        <v>2695</v>
      </c>
      <c r="H169" s="131">
        <f ca="1">IFERROR(IF((VLOOKUP($E169,'DTOC Backsheet'!$D$5:$AF$183,H$9,FALSE))="","",(VLOOKUP($E169,'DTOC Backsheet'!$D$5:$AF$183,H$9,FALSE))),"")</f>
        <v>2499</v>
      </c>
      <c r="I169" s="131">
        <f ca="1">IFERROR(IF((VLOOKUP($E169,'DTOC Backsheet'!$D$5:$AF$183,I$9,FALSE))="","",(VLOOKUP($E169,'DTOC Backsheet'!$D$5:$AF$183,I$9,FALSE))),"")</f>
        <v>1828</v>
      </c>
      <c r="J169" s="132">
        <f ca="1">IFERROR(IF((VLOOKUP($E169,'DTOC Backsheet'!$D$5:$AF$183,J$9,FALSE))="","",(VLOOKUP($E169,'DTOC Backsheet'!$D$5:$AF$183,J$9,FALSE))),"")</f>
        <v>1182</v>
      </c>
      <c r="K169" s="141">
        <f ca="1">IFERROR(IF((VLOOKUP($E169,'DTOC Backsheet'!$D$5:$AF$183,K$9,FALSE))="","",(VLOOKUP($E169,'DTOC Backsheet'!$D$5:$AF$183,K$9,FALSE))),"")</f>
        <v>910</v>
      </c>
      <c r="L169" s="134" t="str">
        <f ca="1">IFERROR(IF((VLOOKUP($E169,'DTOC Backsheet'!$D$5:$AF$183,L$9,FALSE))="","",(VLOOKUP($E169,'DTOC Backsheet'!$D$5:$AF$183,L$9,FALSE))),"")</f>
        <v/>
      </c>
      <c r="M169" s="131" t="str">
        <f ca="1">IFERROR(IF((VLOOKUP($E169,'DTOC Backsheet'!$D$5:$AF$183,M$9,FALSE))="","",(VLOOKUP($E169,'DTOC Backsheet'!$D$5:$AF$183,M$9,FALSE))),"")</f>
        <v/>
      </c>
      <c r="N169" s="133" t="str">
        <f ca="1">IFERROR(IF((VLOOKUP($E169,'DTOC Backsheet'!$D$5:$AF$183,N$9,FALSE))="","",(VLOOKUP($E169,'DTOC Backsheet'!$D$5:$AF$183,N$9,FALSE))),"")</f>
        <v/>
      </c>
    </row>
    <row r="170" spans="1:14" ht="15" customHeight="1" x14ac:dyDescent="0.3">
      <c r="A170" s="60">
        <v>156</v>
      </c>
      <c r="B170" s="101" t="str">
        <f ca="1">IFERROR(IF((VLOOKUP($E170,'Org List'!$AJ$10:$AL$188,3,FALSE))="","",(VLOOKUP($E170,'Org List'!$AJ$10:$AL$188,3,FALSE))),"")</f>
        <v>North of England Commissioning Region</v>
      </c>
      <c r="C170" s="102" t="str">
        <f ca="1">IFERROR(IF((VLOOKUP($E170,'Org List'!$AO$10:$AQ$188,3,FALSE))="","",(VLOOKUP($E170,'Org List'!$AO$10:$AQ$188,3,FALSE))),"")</f>
        <v>North West Region</v>
      </c>
      <c r="D170" s="123" t="str">
        <f ca="1">IFERROR(IF((VLOOKUP($E170,'Org List'!$AT$10:$AV$188,3,FALSE))="","",(VLOOKUP($E170,'Org List'!$AT$10:$AV$188,3,FALSE))),"")</f>
        <v>NHS England North (Greater Manchester)</v>
      </c>
      <c r="E170" s="101" t="str">
        <f t="shared" ca="1" si="4"/>
        <v>E08000008</v>
      </c>
      <c r="F170" s="103" t="str">
        <f ca="1">IF(E170="","",VLOOKUP(E170,'Org List'!$J$9:$K$488,2,0))</f>
        <v>Tameside</v>
      </c>
      <c r="G170" s="130">
        <f ca="1">IFERROR(IF((VLOOKUP($E170,'DTOC Backsheet'!$D$5:$AF$183,G$9,FALSE))="","",(VLOOKUP($E170,'DTOC Backsheet'!$D$5:$AF$183,G$9,FALSE))),"")</f>
        <v>2293</v>
      </c>
      <c r="H170" s="131">
        <f ca="1">IFERROR(IF((VLOOKUP($E170,'DTOC Backsheet'!$D$5:$AF$183,H$9,FALSE))="","",(VLOOKUP($E170,'DTOC Backsheet'!$D$5:$AF$183,H$9,FALSE))),"")</f>
        <v>2776</v>
      </c>
      <c r="I170" s="131">
        <f ca="1">IFERROR(IF((VLOOKUP($E170,'DTOC Backsheet'!$D$5:$AF$183,I$9,FALSE))="","",(VLOOKUP($E170,'DTOC Backsheet'!$D$5:$AF$183,I$9,FALSE))),"")</f>
        <v>2473</v>
      </c>
      <c r="J170" s="132">
        <f ca="1">IFERROR(IF((VLOOKUP($E170,'DTOC Backsheet'!$D$5:$AF$183,J$9,FALSE))="","",(VLOOKUP($E170,'DTOC Backsheet'!$D$5:$AF$183,J$9,FALSE))),"")</f>
        <v>2573</v>
      </c>
      <c r="K170" s="141">
        <f ca="1">IFERROR(IF((VLOOKUP($E170,'DTOC Backsheet'!$D$5:$AF$183,K$9,FALSE))="","",(VLOOKUP($E170,'DTOC Backsheet'!$D$5:$AF$183,K$9,FALSE))),"")</f>
        <v>2708</v>
      </c>
      <c r="L170" s="134" t="str">
        <f ca="1">IFERROR(IF((VLOOKUP($E170,'DTOC Backsheet'!$D$5:$AF$183,L$9,FALSE))="","",(VLOOKUP($E170,'DTOC Backsheet'!$D$5:$AF$183,L$9,FALSE))),"")</f>
        <v/>
      </c>
      <c r="M170" s="131" t="str">
        <f ca="1">IFERROR(IF((VLOOKUP($E170,'DTOC Backsheet'!$D$5:$AF$183,M$9,FALSE))="","",(VLOOKUP($E170,'DTOC Backsheet'!$D$5:$AF$183,M$9,FALSE))),"")</f>
        <v/>
      </c>
      <c r="N170" s="133" t="str">
        <f ca="1">IFERROR(IF((VLOOKUP($E170,'DTOC Backsheet'!$D$5:$AF$183,N$9,FALSE))="","",(VLOOKUP($E170,'DTOC Backsheet'!$D$5:$AF$183,N$9,FALSE))),"")</f>
        <v/>
      </c>
    </row>
    <row r="171" spans="1:14" ht="15" customHeight="1" x14ac:dyDescent="0.3">
      <c r="A171" s="60">
        <v>157</v>
      </c>
      <c r="B171" s="101" t="str">
        <f ca="1">IFERROR(IF((VLOOKUP($E171,'Org List'!$AJ$10:$AL$188,3,FALSE))="","",(VLOOKUP($E171,'Org List'!$AJ$10:$AL$188,3,FALSE))),"")</f>
        <v>Midlands and East of England Commissioning Region</v>
      </c>
      <c r="C171" s="102" t="str">
        <f ca="1">IFERROR(IF((VLOOKUP($E171,'Org List'!$AO$10:$AQ$188,3,FALSE))="","",(VLOOKUP($E171,'Org List'!$AO$10:$AQ$188,3,FALSE))),"")</f>
        <v>West Midlands Region</v>
      </c>
      <c r="D171" s="123" t="str">
        <f ca="1">IFERROR(IF((VLOOKUP($E171,'Org List'!$AT$10:$AV$188,3,FALSE))="","",(VLOOKUP($E171,'Org List'!$AT$10:$AV$188,3,FALSE))),"")</f>
        <v>NHS England Midlands And East (North Midlands)</v>
      </c>
      <c r="E171" s="101" t="str">
        <f t="shared" ca="1" si="4"/>
        <v>E06000020</v>
      </c>
      <c r="F171" s="103" t="str">
        <f ca="1">IF(E171="","",VLOOKUP(E171,'Org List'!$J$9:$K$488,2,0))</f>
        <v>Telford and Wrekin</v>
      </c>
      <c r="G171" s="130">
        <f ca="1">IFERROR(IF((VLOOKUP($E171,'DTOC Backsheet'!$D$5:$AF$183,G$9,FALSE))="","",(VLOOKUP($E171,'DTOC Backsheet'!$D$5:$AF$183,G$9,FALSE))),"")</f>
        <v>892</v>
      </c>
      <c r="H171" s="131">
        <f ca="1">IFERROR(IF((VLOOKUP($E171,'DTOC Backsheet'!$D$5:$AF$183,H$9,FALSE))="","",(VLOOKUP($E171,'DTOC Backsheet'!$D$5:$AF$183,H$9,FALSE))),"")</f>
        <v>856</v>
      </c>
      <c r="I171" s="131">
        <f ca="1">IFERROR(IF((VLOOKUP($E171,'DTOC Backsheet'!$D$5:$AF$183,I$9,FALSE))="","",(VLOOKUP($E171,'DTOC Backsheet'!$D$5:$AF$183,I$9,FALSE))),"")</f>
        <v>647</v>
      </c>
      <c r="J171" s="132">
        <f ca="1">IFERROR(IF((VLOOKUP($E171,'DTOC Backsheet'!$D$5:$AF$183,J$9,FALSE))="","",(VLOOKUP($E171,'DTOC Backsheet'!$D$5:$AF$183,J$9,FALSE))),"")</f>
        <v>584</v>
      </c>
      <c r="K171" s="141">
        <f ca="1">IFERROR(IF((VLOOKUP($E171,'DTOC Backsheet'!$D$5:$AF$183,K$9,FALSE))="","",(VLOOKUP($E171,'DTOC Backsheet'!$D$5:$AF$183,K$9,FALSE))),"")</f>
        <v>436</v>
      </c>
      <c r="L171" s="134" t="str">
        <f ca="1">IFERROR(IF((VLOOKUP($E171,'DTOC Backsheet'!$D$5:$AF$183,L$9,FALSE))="","",(VLOOKUP($E171,'DTOC Backsheet'!$D$5:$AF$183,L$9,FALSE))),"")</f>
        <v/>
      </c>
      <c r="M171" s="131" t="str">
        <f ca="1">IFERROR(IF((VLOOKUP($E171,'DTOC Backsheet'!$D$5:$AF$183,M$9,FALSE))="","",(VLOOKUP($E171,'DTOC Backsheet'!$D$5:$AF$183,M$9,FALSE))),"")</f>
        <v/>
      </c>
      <c r="N171" s="133" t="str">
        <f ca="1">IFERROR(IF((VLOOKUP($E171,'DTOC Backsheet'!$D$5:$AF$183,N$9,FALSE))="","",(VLOOKUP($E171,'DTOC Backsheet'!$D$5:$AF$183,N$9,FALSE))),"")</f>
        <v/>
      </c>
    </row>
    <row r="172" spans="1:14" ht="15" customHeight="1" x14ac:dyDescent="0.3">
      <c r="A172" s="60">
        <v>158</v>
      </c>
      <c r="B172" s="101" t="str">
        <f ca="1">IFERROR(IF((VLOOKUP($E172,'Org List'!$AJ$10:$AL$188,3,FALSE))="","",(VLOOKUP($E172,'Org List'!$AJ$10:$AL$188,3,FALSE))),"")</f>
        <v>Midlands and East of England Commissioning Region</v>
      </c>
      <c r="C172" s="102" t="str">
        <f ca="1">IFERROR(IF((VLOOKUP($E172,'Org List'!$AO$10:$AQ$188,3,FALSE))="","",(VLOOKUP($E172,'Org List'!$AO$10:$AQ$188,3,FALSE))),"")</f>
        <v>East Region</v>
      </c>
      <c r="D172" s="123" t="str">
        <f ca="1">IFERROR(IF((VLOOKUP($E172,'Org List'!$AT$10:$AV$188,3,FALSE))="","",(VLOOKUP($E172,'Org List'!$AT$10:$AV$188,3,FALSE))),"")</f>
        <v>NHS England Midlands And East (East)</v>
      </c>
      <c r="E172" s="101" t="str">
        <f t="shared" ca="1" si="4"/>
        <v>E06000034</v>
      </c>
      <c r="F172" s="103" t="str">
        <f ca="1">IF(E172="","",VLOOKUP(E172,'Org List'!$J$9:$K$488,2,0))</f>
        <v>Thurrock</v>
      </c>
      <c r="G172" s="130">
        <f ca="1">IFERROR(IF((VLOOKUP($E172,'DTOC Backsheet'!$D$5:$AF$183,G$9,FALSE))="","",(VLOOKUP($E172,'DTOC Backsheet'!$D$5:$AF$183,G$9,FALSE))),"")</f>
        <v>960</v>
      </c>
      <c r="H172" s="131">
        <f ca="1">IFERROR(IF((VLOOKUP($E172,'DTOC Backsheet'!$D$5:$AF$183,H$9,FALSE))="","",(VLOOKUP($E172,'DTOC Backsheet'!$D$5:$AF$183,H$9,FALSE))),"")</f>
        <v>968</v>
      </c>
      <c r="I172" s="131">
        <f ca="1">IFERROR(IF((VLOOKUP($E172,'DTOC Backsheet'!$D$5:$AF$183,I$9,FALSE))="","",(VLOOKUP($E172,'DTOC Backsheet'!$D$5:$AF$183,I$9,FALSE))),"")</f>
        <v>766</v>
      </c>
      <c r="J172" s="132">
        <f ca="1">IFERROR(IF((VLOOKUP($E172,'DTOC Backsheet'!$D$5:$AF$183,J$9,FALSE))="","",(VLOOKUP($E172,'DTOC Backsheet'!$D$5:$AF$183,J$9,FALSE))),"")</f>
        <v>757</v>
      </c>
      <c r="K172" s="141">
        <f ca="1">IFERROR(IF((VLOOKUP($E172,'DTOC Backsheet'!$D$5:$AF$183,K$9,FALSE))="","",(VLOOKUP($E172,'DTOC Backsheet'!$D$5:$AF$183,K$9,FALSE))),"")</f>
        <v>385</v>
      </c>
      <c r="L172" s="134" t="str">
        <f ca="1">IFERROR(IF((VLOOKUP($E172,'DTOC Backsheet'!$D$5:$AF$183,L$9,FALSE))="","",(VLOOKUP($E172,'DTOC Backsheet'!$D$5:$AF$183,L$9,FALSE))),"")</f>
        <v/>
      </c>
      <c r="M172" s="131" t="str">
        <f ca="1">IFERROR(IF((VLOOKUP($E172,'DTOC Backsheet'!$D$5:$AF$183,M$9,FALSE))="","",(VLOOKUP($E172,'DTOC Backsheet'!$D$5:$AF$183,M$9,FALSE))),"")</f>
        <v/>
      </c>
      <c r="N172" s="133" t="str">
        <f ca="1">IFERROR(IF((VLOOKUP($E172,'DTOC Backsheet'!$D$5:$AF$183,N$9,FALSE))="","",(VLOOKUP($E172,'DTOC Backsheet'!$D$5:$AF$183,N$9,FALSE))),"")</f>
        <v/>
      </c>
    </row>
    <row r="173" spans="1:14" ht="15" customHeight="1" x14ac:dyDescent="0.3">
      <c r="A173" s="60">
        <v>159</v>
      </c>
      <c r="B173" s="101" t="str">
        <f ca="1">IFERROR(IF((VLOOKUP($E173,'Org List'!$AJ$10:$AL$188,3,FALSE))="","",(VLOOKUP($E173,'Org List'!$AJ$10:$AL$188,3,FALSE))),"")</f>
        <v>South West England Commissioning Region</v>
      </c>
      <c r="C173" s="102" t="str">
        <f ca="1">IFERROR(IF((VLOOKUP($E173,'Org List'!$AO$10:$AQ$188,3,FALSE))="","",(VLOOKUP($E173,'Org List'!$AO$10:$AQ$188,3,FALSE))),"")</f>
        <v>South West Region</v>
      </c>
      <c r="D173" s="123" t="str">
        <f ca="1">IFERROR(IF((VLOOKUP($E173,'Org List'!$AT$10:$AV$188,3,FALSE))="","",(VLOOKUP($E173,'Org List'!$AT$10:$AV$188,3,FALSE))),"")</f>
        <v>NHS England South West (South West South)</v>
      </c>
      <c r="E173" s="101" t="str">
        <f t="shared" ca="1" si="4"/>
        <v>E06000027</v>
      </c>
      <c r="F173" s="103" t="str">
        <f ca="1">IF(E173="","",VLOOKUP(E173,'Org List'!$J$9:$K$488,2,0))</f>
        <v>Torbay</v>
      </c>
      <c r="G173" s="130">
        <f ca="1">IFERROR(IF((VLOOKUP($E173,'DTOC Backsheet'!$D$5:$AF$183,G$9,FALSE))="","",(VLOOKUP($E173,'DTOC Backsheet'!$D$5:$AF$183,G$9,FALSE))),"")</f>
        <v>612</v>
      </c>
      <c r="H173" s="131">
        <f ca="1">IFERROR(IF((VLOOKUP($E173,'DTOC Backsheet'!$D$5:$AF$183,H$9,FALSE))="","",(VLOOKUP($E173,'DTOC Backsheet'!$D$5:$AF$183,H$9,FALSE))),"")</f>
        <v>957</v>
      </c>
      <c r="I173" s="131">
        <f ca="1">IFERROR(IF((VLOOKUP($E173,'DTOC Backsheet'!$D$5:$AF$183,I$9,FALSE))="","",(VLOOKUP($E173,'DTOC Backsheet'!$D$5:$AF$183,I$9,FALSE))),"")</f>
        <v>881</v>
      </c>
      <c r="J173" s="132">
        <f ca="1">IFERROR(IF((VLOOKUP($E173,'DTOC Backsheet'!$D$5:$AF$183,J$9,FALSE))="","",(VLOOKUP($E173,'DTOC Backsheet'!$D$5:$AF$183,J$9,FALSE))),"")</f>
        <v>698</v>
      </c>
      <c r="K173" s="141">
        <f ca="1">IFERROR(IF((VLOOKUP($E173,'DTOC Backsheet'!$D$5:$AF$183,K$9,FALSE))="","",(VLOOKUP($E173,'DTOC Backsheet'!$D$5:$AF$183,K$9,FALSE))),"")</f>
        <v>1020</v>
      </c>
      <c r="L173" s="134" t="str">
        <f ca="1">IFERROR(IF((VLOOKUP($E173,'DTOC Backsheet'!$D$5:$AF$183,L$9,FALSE))="","",(VLOOKUP($E173,'DTOC Backsheet'!$D$5:$AF$183,L$9,FALSE))),"")</f>
        <v/>
      </c>
      <c r="M173" s="131" t="str">
        <f ca="1">IFERROR(IF((VLOOKUP($E173,'DTOC Backsheet'!$D$5:$AF$183,M$9,FALSE))="","",(VLOOKUP($E173,'DTOC Backsheet'!$D$5:$AF$183,M$9,FALSE))),"")</f>
        <v/>
      </c>
      <c r="N173" s="133" t="str">
        <f ca="1">IFERROR(IF((VLOOKUP($E173,'DTOC Backsheet'!$D$5:$AF$183,N$9,FALSE))="","",(VLOOKUP($E173,'DTOC Backsheet'!$D$5:$AF$183,N$9,FALSE))),"")</f>
        <v/>
      </c>
    </row>
    <row r="174" spans="1:14" ht="15" customHeight="1" x14ac:dyDescent="0.3">
      <c r="A174" s="60">
        <v>160</v>
      </c>
      <c r="B174" s="101" t="str">
        <f ca="1">IFERROR(IF((VLOOKUP($E174,'Org List'!$AJ$10:$AL$188,3,FALSE))="","",(VLOOKUP($E174,'Org List'!$AJ$10:$AL$188,3,FALSE))),"")</f>
        <v>London Commissioning Region</v>
      </c>
      <c r="C174" s="102" t="str">
        <f ca="1">IFERROR(IF((VLOOKUP($E174,'Org List'!$AO$10:$AQ$188,3,FALSE))="","",(VLOOKUP($E174,'Org List'!$AO$10:$AQ$188,3,FALSE))),"")</f>
        <v>London Region</v>
      </c>
      <c r="D174" s="123" t="str">
        <f ca="1">IFERROR(IF((VLOOKUP($E174,'Org List'!$AT$10:$AV$188,3,FALSE))="","",(VLOOKUP($E174,'Org List'!$AT$10:$AV$188,3,FALSE))),"")</f>
        <v>NHS England London</v>
      </c>
      <c r="E174" s="101" t="str">
        <f t="shared" ref="E174:E192" ca="1" si="5">IF($A174&gt;$Q$5-1,"",INDIRECT("'Comms by AT'!D"&amp;$A174+$Q$4))</f>
        <v>E09000030</v>
      </c>
      <c r="F174" s="103" t="str">
        <f ca="1">IF(E174="","",VLOOKUP(E174,'Org List'!$J$9:$K$488,2,0))</f>
        <v>Tower Hamlets</v>
      </c>
      <c r="G174" s="130">
        <f ca="1">IFERROR(IF((VLOOKUP($E174,'DTOC Backsheet'!$D$5:$AF$183,G$9,FALSE))="","",(VLOOKUP($E174,'DTOC Backsheet'!$D$5:$AF$183,G$9,FALSE))),"")</f>
        <v>1277</v>
      </c>
      <c r="H174" s="131">
        <f ca="1">IFERROR(IF((VLOOKUP($E174,'DTOC Backsheet'!$D$5:$AF$183,H$9,FALSE))="","",(VLOOKUP($E174,'DTOC Backsheet'!$D$5:$AF$183,H$9,FALSE))),"")</f>
        <v>1705</v>
      </c>
      <c r="I174" s="131">
        <f ca="1">IFERROR(IF((VLOOKUP($E174,'DTOC Backsheet'!$D$5:$AF$183,I$9,FALSE))="","",(VLOOKUP($E174,'DTOC Backsheet'!$D$5:$AF$183,I$9,FALSE))),"")</f>
        <v>1226</v>
      </c>
      <c r="J174" s="132">
        <f ca="1">IFERROR(IF((VLOOKUP($E174,'DTOC Backsheet'!$D$5:$AF$183,J$9,FALSE))="","",(VLOOKUP($E174,'DTOC Backsheet'!$D$5:$AF$183,J$9,FALSE))),"")</f>
        <v>1145</v>
      </c>
      <c r="K174" s="141">
        <f ca="1">IFERROR(IF((VLOOKUP($E174,'DTOC Backsheet'!$D$5:$AF$183,K$9,FALSE))="","",(VLOOKUP($E174,'DTOC Backsheet'!$D$5:$AF$183,K$9,FALSE))),"")</f>
        <v>1551</v>
      </c>
      <c r="L174" s="134" t="str">
        <f ca="1">IFERROR(IF((VLOOKUP($E174,'DTOC Backsheet'!$D$5:$AF$183,L$9,FALSE))="","",(VLOOKUP($E174,'DTOC Backsheet'!$D$5:$AF$183,L$9,FALSE))),"")</f>
        <v/>
      </c>
      <c r="M174" s="131" t="str">
        <f ca="1">IFERROR(IF((VLOOKUP($E174,'DTOC Backsheet'!$D$5:$AF$183,M$9,FALSE))="","",(VLOOKUP($E174,'DTOC Backsheet'!$D$5:$AF$183,M$9,FALSE))),"")</f>
        <v/>
      </c>
      <c r="N174" s="133" t="str">
        <f ca="1">IFERROR(IF((VLOOKUP($E174,'DTOC Backsheet'!$D$5:$AF$183,N$9,FALSE))="","",(VLOOKUP($E174,'DTOC Backsheet'!$D$5:$AF$183,N$9,FALSE))),"")</f>
        <v/>
      </c>
    </row>
    <row r="175" spans="1:14" ht="15" customHeight="1" x14ac:dyDescent="0.3">
      <c r="A175" s="60">
        <v>161</v>
      </c>
      <c r="B175" s="101" t="str">
        <f ca="1">IFERROR(IF((VLOOKUP($E175,'Org List'!$AJ$10:$AL$188,3,FALSE))="","",(VLOOKUP($E175,'Org List'!$AJ$10:$AL$188,3,FALSE))),"")</f>
        <v>North of England Commissioning Region</v>
      </c>
      <c r="C175" s="102" t="str">
        <f ca="1">IFERROR(IF((VLOOKUP($E175,'Org List'!$AO$10:$AQ$188,3,FALSE))="","",(VLOOKUP($E175,'Org List'!$AO$10:$AQ$188,3,FALSE))),"")</f>
        <v>North West Region</v>
      </c>
      <c r="D175" s="123" t="str">
        <f ca="1">IFERROR(IF((VLOOKUP($E175,'Org List'!$AT$10:$AV$188,3,FALSE))="","",(VLOOKUP($E175,'Org List'!$AT$10:$AV$188,3,FALSE))),"")</f>
        <v>NHS England North (Greater Manchester)</v>
      </c>
      <c r="E175" s="101" t="str">
        <f t="shared" ca="1" si="5"/>
        <v>E08000009</v>
      </c>
      <c r="F175" s="103" t="str">
        <f ca="1">IF(E175="","",VLOOKUP(E175,'Org List'!$J$9:$K$488,2,0))</f>
        <v>Trafford</v>
      </c>
      <c r="G175" s="130">
        <f ca="1">IFERROR(IF((VLOOKUP($E175,'DTOC Backsheet'!$D$5:$AF$183,G$9,FALSE))="","",(VLOOKUP($E175,'DTOC Backsheet'!$D$5:$AF$183,G$9,FALSE))),"")</f>
        <v>4108</v>
      </c>
      <c r="H175" s="131">
        <f ca="1">IFERROR(IF((VLOOKUP($E175,'DTOC Backsheet'!$D$5:$AF$183,H$9,FALSE))="","",(VLOOKUP($E175,'DTOC Backsheet'!$D$5:$AF$183,H$9,FALSE))),"")</f>
        <v>4582</v>
      </c>
      <c r="I175" s="131">
        <f ca="1">IFERROR(IF((VLOOKUP($E175,'DTOC Backsheet'!$D$5:$AF$183,I$9,FALSE))="","",(VLOOKUP($E175,'DTOC Backsheet'!$D$5:$AF$183,I$9,FALSE))),"")</f>
        <v>4034</v>
      </c>
      <c r="J175" s="132">
        <f ca="1">IFERROR(IF((VLOOKUP($E175,'DTOC Backsheet'!$D$5:$AF$183,J$9,FALSE))="","",(VLOOKUP($E175,'DTOC Backsheet'!$D$5:$AF$183,J$9,FALSE))),"")</f>
        <v>2793</v>
      </c>
      <c r="K175" s="141">
        <f ca="1">IFERROR(IF((VLOOKUP($E175,'DTOC Backsheet'!$D$5:$AF$183,K$9,FALSE))="","",(VLOOKUP($E175,'DTOC Backsheet'!$D$5:$AF$183,K$9,FALSE))),"")</f>
        <v>2662</v>
      </c>
      <c r="L175" s="134" t="str">
        <f ca="1">IFERROR(IF((VLOOKUP($E175,'DTOC Backsheet'!$D$5:$AF$183,L$9,FALSE))="","",(VLOOKUP($E175,'DTOC Backsheet'!$D$5:$AF$183,L$9,FALSE))),"")</f>
        <v/>
      </c>
      <c r="M175" s="131" t="str">
        <f ca="1">IFERROR(IF((VLOOKUP($E175,'DTOC Backsheet'!$D$5:$AF$183,M$9,FALSE))="","",(VLOOKUP($E175,'DTOC Backsheet'!$D$5:$AF$183,M$9,FALSE))),"")</f>
        <v/>
      </c>
      <c r="N175" s="133" t="str">
        <f ca="1">IFERROR(IF((VLOOKUP($E175,'DTOC Backsheet'!$D$5:$AF$183,N$9,FALSE))="","",(VLOOKUP($E175,'DTOC Backsheet'!$D$5:$AF$183,N$9,FALSE))),"")</f>
        <v/>
      </c>
    </row>
    <row r="176" spans="1:14" ht="15" customHeight="1" x14ac:dyDescent="0.3">
      <c r="A176" s="60">
        <v>162</v>
      </c>
      <c r="B176" s="101" t="str">
        <f ca="1">IFERROR(IF((VLOOKUP($E176,'Org List'!$AJ$10:$AL$188,3,FALSE))="","",(VLOOKUP($E176,'Org List'!$AJ$10:$AL$188,3,FALSE))),"")</f>
        <v>North of England Commissioning Region</v>
      </c>
      <c r="C176" s="102" t="str">
        <f ca="1">IFERROR(IF((VLOOKUP($E176,'Org List'!$AO$10:$AQ$188,3,FALSE))="","",(VLOOKUP($E176,'Org List'!$AO$10:$AQ$188,3,FALSE))),"")</f>
        <v>Yorkshire and The Humber Region</v>
      </c>
      <c r="D176" s="123" t="str">
        <f ca="1">IFERROR(IF((VLOOKUP($E176,'Org List'!$AT$10:$AV$188,3,FALSE))="","",(VLOOKUP($E176,'Org List'!$AT$10:$AV$188,3,FALSE))),"")</f>
        <v>NHS England North (Yorkshire And Humber)</v>
      </c>
      <c r="E176" s="101" t="str">
        <f t="shared" ca="1" si="5"/>
        <v>E08000036</v>
      </c>
      <c r="F176" s="103" t="str">
        <f ca="1">IF(E176="","",VLOOKUP(E176,'Org List'!$J$9:$K$488,2,0))</f>
        <v>Wakefield</v>
      </c>
      <c r="G176" s="130">
        <f ca="1">IFERROR(IF((VLOOKUP($E176,'DTOC Backsheet'!$D$5:$AF$183,G$9,FALSE))="","",(VLOOKUP($E176,'DTOC Backsheet'!$D$5:$AF$183,G$9,FALSE))),"")</f>
        <v>2395</v>
      </c>
      <c r="H176" s="131">
        <f ca="1">IFERROR(IF((VLOOKUP($E176,'DTOC Backsheet'!$D$5:$AF$183,H$9,FALSE))="","",(VLOOKUP($E176,'DTOC Backsheet'!$D$5:$AF$183,H$9,FALSE))),"")</f>
        <v>2489</v>
      </c>
      <c r="I176" s="131">
        <f ca="1">IFERROR(IF((VLOOKUP($E176,'DTOC Backsheet'!$D$5:$AF$183,I$9,FALSE))="","",(VLOOKUP($E176,'DTOC Backsheet'!$D$5:$AF$183,I$9,FALSE))),"")</f>
        <v>2301</v>
      </c>
      <c r="J176" s="132">
        <f ca="1">IFERROR(IF((VLOOKUP($E176,'DTOC Backsheet'!$D$5:$AF$183,J$9,FALSE))="","",(VLOOKUP($E176,'DTOC Backsheet'!$D$5:$AF$183,J$9,FALSE))),"")</f>
        <v>2776</v>
      </c>
      <c r="K176" s="141">
        <f ca="1">IFERROR(IF((VLOOKUP($E176,'DTOC Backsheet'!$D$5:$AF$183,K$9,FALSE))="","",(VLOOKUP($E176,'DTOC Backsheet'!$D$5:$AF$183,K$9,FALSE))),"")</f>
        <v>2728</v>
      </c>
      <c r="L176" s="134" t="str">
        <f ca="1">IFERROR(IF((VLOOKUP($E176,'DTOC Backsheet'!$D$5:$AF$183,L$9,FALSE))="","",(VLOOKUP($E176,'DTOC Backsheet'!$D$5:$AF$183,L$9,FALSE))),"")</f>
        <v/>
      </c>
      <c r="M176" s="131" t="str">
        <f ca="1">IFERROR(IF((VLOOKUP($E176,'DTOC Backsheet'!$D$5:$AF$183,M$9,FALSE))="","",(VLOOKUP($E176,'DTOC Backsheet'!$D$5:$AF$183,M$9,FALSE))),"")</f>
        <v/>
      </c>
      <c r="N176" s="133" t="str">
        <f ca="1">IFERROR(IF((VLOOKUP($E176,'DTOC Backsheet'!$D$5:$AF$183,N$9,FALSE))="","",(VLOOKUP($E176,'DTOC Backsheet'!$D$5:$AF$183,N$9,FALSE))),"")</f>
        <v/>
      </c>
    </row>
    <row r="177" spans="1:14" ht="15" customHeight="1" x14ac:dyDescent="0.3">
      <c r="A177" s="60">
        <v>163</v>
      </c>
      <c r="B177" s="101" t="str">
        <f ca="1">IFERROR(IF((VLOOKUP($E177,'Org List'!$AJ$10:$AL$188,3,FALSE))="","",(VLOOKUP($E177,'Org List'!$AJ$10:$AL$188,3,FALSE))),"")</f>
        <v>Midlands and East of England Commissioning Region</v>
      </c>
      <c r="C177" s="102" t="str">
        <f ca="1">IFERROR(IF((VLOOKUP($E177,'Org List'!$AO$10:$AQ$188,3,FALSE))="","",(VLOOKUP($E177,'Org List'!$AO$10:$AQ$188,3,FALSE))),"")</f>
        <v>West Midlands Region</v>
      </c>
      <c r="D177" s="123" t="str">
        <f ca="1">IFERROR(IF((VLOOKUP($E177,'Org List'!$AT$10:$AV$188,3,FALSE))="","",(VLOOKUP($E177,'Org List'!$AT$10:$AV$188,3,FALSE))),"")</f>
        <v>NHS England Midlands And East (West Midlands)</v>
      </c>
      <c r="E177" s="101" t="str">
        <f t="shared" ca="1" si="5"/>
        <v>E08000030</v>
      </c>
      <c r="F177" s="103" t="str">
        <f ca="1">IF(E177="","",VLOOKUP(E177,'Org List'!$J$9:$K$488,2,0))</f>
        <v>Walsall</v>
      </c>
      <c r="G177" s="130">
        <f ca="1">IFERROR(IF((VLOOKUP($E177,'DTOC Backsheet'!$D$5:$AF$183,G$9,FALSE))="","",(VLOOKUP($E177,'DTOC Backsheet'!$D$5:$AF$183,G$9,FALSE))),"")</f>
        <v>1818</v>
      </c>
      <c r="H177" s="131">
        <f ca="1">IFERROR(IF((VLOOKUP($E177,'DTOC Backsheet'!$D$5:$AF$183,H$9,FALSE))="","",(VLOOKUP($E177,'DTOC Backsheet'!$D$5:$AF$183,H$9,FALSE))),"")</f>
        <v>1838</v>
      </c>
      <c r="I177" s="131">
        <f ca="1">IFERROR(IF((VLOOKUP($E177,'DTOC Backsheet'!$D$5:$AF$183,I$9,FALSE))="","",(VLOOKUP($E177,'DTOC Backsheet'!$D$5:$AF$183,I$9,FALSE))),"")</f>
        <v>1905</v>
      </c>
      <c r="J177" s="132">
        <f ca="1">IFERROR(IF((VLOOKUP($E177,'DTOC Backsheet'!$D$5:$AF$183,J$9,FALSE))="","",(VLOOKUP($E177,'DTOC Backsheet'!$D$5:$AF$183,J$9,FALSE))),"")</f>
        <v>1548</v>
      </c>
      <c r="K177" s="141">
        <f ca="1">IFERROR(IF((VLOOKUP($E177,'DTOC Backsheet'!$D$5:$AF$183,K$9,FALSE))="","",(VLOOKUP($E177,'DTOC Backsheet'!$D$5:$AF$183,K$9,FALSE))),"")</f>
        <v>2188</v>
      </c>
      <c r="L177" s="134" t="str">
        <f ca="1">IFERROR(IF((VLOOKUP($E177,'DTOC Backsheet'!$D$5:$AF$183,L$9,FALSE))="","",(VLOOKUP($E177,'DTOC Backsheet'!$D$5:$AF$183,L$9,FALSE))),"")</f>
        <v/>
      </c>
      <c r="M177" s="131" t="str">
        <f ca="1">IFERROR(IF((VLOOKUP($E177,'DTOC Backsheet'!$D$5:$AF$183,M$9,FALSE))="","",(VLOOKUP($E177,'DTOC Backsheet'!$D$5:$AF$183,M$9,FALSE))),"")</f>
        <v/>
      </c>
      <c r="N177" s="133" t="str">
        <f ca="1">IFERROR(IF((VLOOKUP($E177,'DTOC Backsheet'!$D$5:$AF$183,N$9,FALSE))="","",(VLOOKUP($E177,'DTOC Backsheet'!$D$5:$AF$183,N$9,FALSE))),"")</f>
        <v/>
      </c>
    </row>
    <row r="178" spans="1:14" ht="15" customHeight="1" x14ac:dyDescent="0.3">
      <c r="A178" s="60">
        <v>164</v>
      </c>
      <c r="B178" s="101" t="str">
        <f ca="1">IFERROR(IF((VLOOKUP($E178,'Org List'!$AJ$10:$AL$188,3,FALSE))="","",(VLOOKUP($E178,'Org List'!$AJ$10:$AL$188,3,FALSE))),"")</f>
        <v>London Commissioning Region</v>
      </c>
      <c r="C178" s="102" t="str">
        <f ca="1">IFERROR(IF((VLOOKUP($E178,'Org List'!$AO$10:$AQ$188,3,FALSE))="","",(VLOOKUP($E178,'Org List'!$AO$10:$AQ$188,3,FALSE))),"")</f>
        <v>London Region</v>
      </c>
      <c r="D178" s="123" t="str">
        <f ca="1">IFERROR(IF((VLOOKUP($E178,'Org List'!$AT$10:$AV$188,3,FALSE))="","",(VLOOKUP($E178,'Org List'!$AT$10:$AV$188,3,FALSE))),"")</f>
        <v>NHS England London</v>
      </c>
      <c r="E178" s="101" t="str">
        <f t="shared" ca="1" si="5"/>
        <v>E09000031</v>
      </c>
      <c r="F178" s="103" t="str">
        <f ca="1">IF(E178="","",VLOOKUP(E178,'Org List'!$J$9:$K$488,2,0))</f>
        <v>Waltham Forest</v>
      </c>
      <c r="G178" s="130">
        <f ca="1">IFERROR(IF((VLOOKUP($E178,'DTOC Backsheet'!$D$5:$AF$183,G$9,FALSE))="","",(VLOOKUP($E178,'DTOC Backsheet'!$D$5:$AF$183,G$9,FALSE))),"")</f>
        <v>1500</v>
      </c>
      <c r="H178" s="131">
        <f ca="1">IFERROR(IF((VLOOKUP($E178,'DTOC Backsheet'!$D$5:$AF$183,H$9,FALSE))="","",(VLOOKUP($E178,'DTOC Backsheet'!$D$5:$AF$183,H$9,FALSE))),"")</f>
        <v>1135</v>
      </c>
      <c r="I178" s="131">
        <f ca="1">IFERROR(IF((VLOOKUP($E178,'DTOC Backsheet'!$D$5:$AF$183,I$9,FALSE))="","",(VLOOKUP($E178,'DTOC Backsheet'!$D$5:$AF$183,I$9,FALSE))),"")</f>
        <v>693</v>
      </c>
      <c r="J178" s="132">
        <f ca="1">IFERROR(IF((VLOOKUP($E178,'DTOC Backsheet'!$D$5:$AF$183,J$9,FALSE))="","",(VLOOKUP($E178,'DTOC Backsheet'!$D$5:$AF$183,J$9,FALSE))),"")</f>
        <v>899</v>
      </c>
      <c r="K178" s="141">
        <f ca="1">IFERROR(IF((VLOOKUP($E178,'DTOC Backsheet'!$D$5:$AF$183,K$9,FALSE))="","",(VLOOKUP($E178,'DTOC Backsheet'!$D$5:$AF$183,K$9,FALSE))),"")</f>
        <v>1740</v>
      </c>
      <c r="L178" s="134" t="str">
        <f ca="1">IFERROR(IF((VLOOKUP($E178,'DTOC Backsheet'!$D$5:$AF$183,L$9,FALSE))="","",(VLOOKUP($E178,'DTOC Backsheet'!$D$5:$AF$183,L$9,FALSE))),"")</f>
        <v/>
      </c>
      <c r="M178" s="131" t="str">
        <f ca="1">IFERROR(IF((VLOOKUP($E178,'DTOC Backsheet'!$D$5:$AF$183,M$9,FALSE))="","",(VLOOKUP($E178,'DTOC Backsheet'!$D$5:$AF$183,M$9,FALSE))),"")</f>
        <v/>
      </c>
      <c r="N178" s="133" t="str">
        <f ca="1">IFERROR(IF((VLOOKUP($E178,'DTOC Backsheet'!$D$5:$AF$183,N$9,FALSE))="","",(VLOOKUP($E178,'DTOC Backsheet'!$D$5:$AF$183,N$9,FALSE))),"")</f>
        <v/>
      </c>
    </row>
    <row r="179" spans="1:14" ht="15" customHeight="1" x14ac:dyDescent="0.3">
      <c r="A179" s="60">
        <v>165</v>
      </c>
      <c r="B179" s="101" t="str">
        <f ca="1">IFERROR(IF((VLOOKUP($E179,'Org List'!$AJ$10:$AL$188,3,FALSE))="","",(VLOOKUP($E179,'Org List'!$AJ$10:$AL$188,3,FALSE))),"")</f>
        <v>London Commissioning Region</v>
      </c>
      <c r="C179" s="102" t="str">
        <f ca="1">IFERROR(IF((VLOOKUP($E179,'Org List'!$AO$10:$AQ$188,3,FALSE))="","",(VLOOKUP($E179,'Org List'!$AO$10:$AQ$188,3,FALSE))),"")</f>
        <v>London Region</v>
      </c>
      <c r="D179" s="123" t="str">
        <f ca="1">IFERROR(IF((VLOOKUP($E179,'Org List'!$AT$10:$AV$188,3,FALSE))="","",(VLOOKUP($E179,'Org List'!$AT$10:$AV$188,3,FALSE))),"")</f>
        <v>NHS England London</v>
      </c>
      <c r="E179" s="101" t="str">
        <f t="shared" ca="1" si="5"/>
        <v>E09000032</v>
      </c>
      <c r="F179" s="103" t="str">
        <f ca="1">IF(E179="","",VLOOKUP(E179,'Org List'!$J$9:$K$488,2,0))</f>
        <v>Wandsworth</v>
      </c>
      <c r="G179" s="130">
        <f ca="1">IFERROR(IF((VLOOKUP($E179,'DTOC Backsheet'!$D$5:$AF$183,G$9,FALSE))="","",(VLOOKUP($E179,'DTOC Backsheet'!$D$5:$AF$183,G$9,FALSE))),"")</f>
        <v>1134</v>
      </c>
      <c r="H179" s="131">
        <f ca="1">IFERROR(IF((VLOOKUP($E179,'DTOC Backsheet'!$D$5:$AF$183,H$9,FALSE))="","",(VLOOKUP($E179,'DTOC Backsheet'!$D$5:$AF$183,H$9,FALSE))),"")</f>
        <v>1201</v>
      </c>
      <c r="I179" s="131">
        <f ca="1">IFERROR(IF((VLOOKUP($E179,'DTOC Backsheet'!$D$5:$AF$183,I$9,FALSE))="","",(VLOOKUP($E179,'DTOC Backsheet'!$D$5:$AF$183,I$9,FALSE))),"")</f>
        <v>1202</v>
      </c>
      <c r="J179" s="132">
        <f ca="1">IFERROR(IF((VLOOKUP($E179,'DTOC Backsheet'!$D$5:$AF$183,J$9,FALSE))="","",(VLOOKUP($E179,'DTOC Backsheet'!$D$5:$AF$183,J$9,FALSE))),"")</f>
        <v>1035</v>
      </c>
      <c r="K179" s="141">
        <f ca="1">IFERROR(IF((VLOOKUP($E179,'DTOC Backsheet'!$D$5:$AF$183,K$9,FALSE))="","",(VLOOKUP($E179,'DTOC Backsheet'!$D$5:$AF$183,K$9,FALSE))),"")</f>
        <v>1304</v>
      </c>
      <c r="L179" s="134" t="str">
        <f ca="1">IFERROR(IF((VLOOKUP($E179,'DTOC Backsheet'!$D$5:$AF$183,L$9,FALSE))="","",(VLOOKUP($E179,'DTOC Backsheet'!$D$5:$AF$183,L$9,FALSE))),"")</f>
        <v/>
      </c>
      <c r="M179" s="131" t="str">
        <f ca="1">IFERROR(IF((VLOOKUP($E179,'DTOC Backsheet'!$D$5:$AF$183,M$9,FALSE))="","",(VLOOKUP($E179,'DTOC Backsheet'!$D$5:$AF$183,M$9,FALSE))),"")</f>
        <v/>
      </c>
      <c r="N179" s="133" t="str">
        <f ca="1">IFERROR(IF((VLOOKUP($E179,'DTOC Backsheet'!$D$5:$AF$183,N$9,FALSE))="","",(VLOOKUP($E179,'DTOC Backsheet'!$D$5:$AF$183,N$9,FALSE))),"")</f>
        <v/>
      </c>
    </row>
    <row r="180" spans="1:14" ht="15" customHeight="1" x14ac:dyDescent="0.3">
      <c r="A180" s="60">
        <v>166</v>
      </c>
      <c r="B180" s="101" t="str">
        <f ca="1">IFERROR(IF((VLOOKUP($E180,'Org List'!$AJ$10:$AL$188,3,FALSE))="","",(VLOOKUP($E180,'Org List'!$AJ$10:$AL$188,3,FALSE))),"")</f>
        <v>North of England Commissioning Region</v>
      </c>
      <c r="C180" s="102" t="str">
        <f ca="1">IFERROR(IF((VLOOKUP($E180,'Org List'!$AO$10:$AQ$188,3,FALSE))="","",(VLOOKUP($E180,'Org List'!$AO$10:$AQ$188,3,FALSE))),"")</f>
        <v>North West Region</v>
      </c>
      <c r="D180" s="123" t="str">
        <f ca="1">IFERROR(IF((VLOOKUP($E180,'Org List'!$AT$10:$AV$188,3,FALSE))="","",(VLOOKUP($E180,'Org List'!$AT$10:$AV$188,3,FALSE))),"")</f>
        <v>NHS England North (Cheshire And Merseyside)</v>
      </c>
      <c r="E180" s="101" t="str">
        <f t="shared" ca="1" si="5"/>
        <v>E06000007</v>
      </c>
      <c r="F180" s="103" t="str">
        <f ca="1">IF(E180="","",VLOOKUP(E180,'Org List'!$J$9:$K$488,2,0))</f>
        <v>Warrington</v>
      </c>
      <c r="G180" s="130">
        <f ca="1">IFERROR(IF((VLOOKUP($E180,'DTOC Backsheet'!$D$5:$AF$183,G$9,FALSE))="","",(VLOOKUP($E180,'DTOC Backsheet'!$D$5:$AF$183,G$9,FALSE))),"")</f>
        <v>1833</v>
      </c>
      <c r="H180" s="131">
        <f ca="1">IFERROR(IF((VLOOKUP($E180,'DTOC Backsheet'!$D$5:$AF$183,H$9,FALSE))="","",(VLOOKUP($E180,'DTOC Backsheet'!$D$5:$AF$183,H$9,FALSE))),"")</f>
        <v>1865</v>
      </c>
      <c r="I180" s="131">
        <f ca="1">IFERROR(IF((VLOOKUP($E180,'DTOC Backsheet'!$D$5:$AF$183,I$9,FALSE))="","",(VLOOKUP($E180,'DTOC Backsheet'!$D$5:$AF$183,I$9,FALSE))),"")</f>
        <v>2586</v>
      </c>
      <c r="J180" s="132">
        <f ca="1">IFERROR(IF((VLOOKUP($E180,'DTOC Backsheet'!$D$5:$AF$183,J$9,FALSE))="","",(VLOOKUP($E180,'DTOC Backsheet'!$D$5:$AF$183,J$9,FALSE))),"")</f>
        <v>2083</v>
      </c>
      <c r="K180" s="141">
        <f ca="1">IFERROR(IF((VLOOKUP($E180,'DTOC Backsheet'!$D$5:$AF$183,K$9,FALSE))="","",(VLOOKUP($E180,'DTOC Backsheet'!$D$5:$AF$183,K$9,FALSE))),"")</f>
        <v>2053</v>
      </c>
      <c r="L180" s="134" t="str">
        <f ca="1">IFERROR(IF((VLOOKUP($E180,'DTOC Backsheet'!$D$5:$AF$183,L$9,FALSE))="","",(VLOOKUP($E180,'DTOC Backsheet'!$D$5:$AF$183,L$9,FALSE))),"")</f>
        <v/>
      </c>
      <c r="M180" s="131" t="str">
        <f ca="1">IFERROR(IF((VLOOKUP($E180,'DTOC Backsheet'!$D$5:$AF$183,M$9,FALSE))="","",(VLOOKUP($E180,'DTOC Backsheet'!$D$5:$AF$183,M$9,FALSE))),"")</f>
        <v/>
      </c>
      <c r="N180" s="133" t="str">
        <f ca="1">IFERROR(IF((VLOOKUP($E180,'DTOC Backsheet'!$D$5:$AF$183,N$9,FALSE))="","",(VLOOKUP($E180,'DTOC Backsheet'!$D$5:$AF$183,N$9,FALSE))),"")</f>
        <v/>
      </c>
    </row>
    <row r="181" spans="1:14" ht="15" customHeight="1" x14ac:dyDescent="0.3">
      <c r="A181" s="60">
        <v>167</v>
      </c>
      <c r="B181" s="101" t="str">
        <f ca="1">IFERROR(IF((VLOOKUP($E181,'Org List'!$AJ$10:$AL$188,3,FALSE))="","",(VLOOKUP($E181,'Org List'!$AJ$10:$AL$188,3,FALSE))),"")</f>
        <v>Midlands and East of England Commissioning Region</v>
      </c>
      <c r="C181" s="102" t="str">
        <f ca="1">IFERROR(IF((VLOOKUP($E181,'Org List'!$AO$10:$AQ$188,3,FALSE))="","",(VLOOKUP($E181,'Org List'!$AO$10:$AQ$188,3,FALSE))),"")</f>
        <v>West Midlands Region</v>
      </c>
      <c r="D181" s="123" t="str">
        <f ca="1">IFERROR(IF((VLOOKUP($E181,'Org List'!$AT$10:$AV$188,3,FALSE))="","",(VLOOKUP($E181,'Org List'!$AT$10:$AV$188,3,FALSE))),"")</f>
        <v>NHS England Midlands And East (West Midlands)</v>
      </c>
      <c r="E181" s="101" t="str">
        <f t="shared" ca="1" si="5"/>
        <v>E10000031</v>
      </c>
      <c r="F181" s="103" t="str">
        <f ca="1">IF(E181="","",VLOOKUP(E181,'Org List'!$J$9:$K$488,2,0))</f>
        <v>Warwickshire</v>
      </c>
      <c r="G181" s="130">
        <f ca="1">IFERROR(IF((VLOOKUP($E181,'DTOC Backsheet'!$D$5:$AF$183,G$9,FALSE))="","",(VLOOKUP($E181,'DTOC Backsheet'!$D$5:$AF$183,G$9,FALSE))),"")</f>
        <v>7373</v>
      </c>
      <c r="H181" s="131">
        <f ca="1">IFERROR(IF((VLOOKUP($E181,'DTOC Backsheet'!$D$5:$AF$183,H$9,FALSE))="","",(VLOOKUP($E181,'DTOC Backsheet'!$D$5:$AF$183,H$9,FALSE))),"")</f>
        <v>6446</v>
      </c>
      <c r="I181" s="131">
        <f ca="1">IFERROR(IF((VLOOKUP($E181,'DTOC Backsheet'!$D$5:$AF$183,I$9,FALSE))="","",(VLOOKUP($E181,'DTOC Backsheet'!$D$5:$AF$183,I$9,FALSE))),"")</f>
        <v>5133</v>
      </c>
      <c r="J181" s="132">
        <f ca="1">IFERROR(IF((VLOOKUP($E181,'DTOC Backsheet'!$D$5:$AF$183,J$9,FALSE))="","",(VLOOKUP($E181,'DTOC Backsheet'!$D$5:$AF$183,J$9,FALSE))),"")</f>
        <v>4841</v>
      </c>
      <c r="K181" s="141">
        <f ca="1">IFERROR(IF((VLOOKUP($E181,'DTOC Backsheet'!$D$5:$AF$183,K$9,FALSE))="","",(VLOOKUP($E181,'DTOC Backsheet'!$D$5:$AF$183,K$9,FALSE))),"")</f>
        <v>3747</v>
      </c>
      <c r="L181" s="134" t="str">
        <f ca="1">IFERROR(IF((VLOOKUP($E181,'DTOC Backsheet'!$D$5:$AF$183,L$9,FALSE))="","",(VLOOKUP($E181,'DTOC Backsheet'!$D$5:$AF$183,L$9,FALSE))),"")</f>
        <v/>
      </c>
      <c r="M181" s="131" t="str">
        <f ca="1">IFERROR(IF((VLOOKUP($E181,'DTOC Backsheet'!$D$5:$AF$183,M$9,FALSE))="","",(VLOOKUP($E181,'DTOC Backsheet'!$D$5:$AF$183,M$9,FALSE))),"")</f>
        <v/>
      </c>
      <c r="N181" s="133" t="str">
        <f ca="1">IFERROR(IF((VLOOKUP($E181,'DTOC Backsheet'!$D$5:$AF$183,N$9,FALSE))="","",(VLOOKUP($E181,'DTOC Backsheet'!$D$5:$AF$183,N$9,FALSE))),"")</f>
        <v/>
      </c>
    </row>
    <row r="182" spans="1:14" ht="15" customHeight="1" x14ac:dyDescent="0.3">
      <c r="A182" s="60">
        <v>168</v>
      </c>
      <c r="B182" s="101" t="str">
        <f ca="1">IFERROR(IF((VLOOKUP($E182,'Org List'!$AJ$10:$AL$188,3,FALSE))="","",(VLOOKUP($E182,'Org List'!$AJ$10:$AL$188,3,FALSE))),"")</f>
        <v>South East England Commissioning Region</v>
      </c>
      <c r="C182" s="102" t="str">
        <f ca="1">IFERROR(IF((VLOOKUP($E182,'Org List'!$AO$10:$AQ$188,3,FALSE))="","",(VLOOKUP($E182,'Org List'!$AO$10:$AQ$188,3,FALSE))),"")</f>
        <v>South East Region</v>
      </c>
      <c r="D182" s="123" t="str">
        <f ca="1">IFERROR(IF((VLOOKUP($E182,'Org List'!$AT$10:$AV$188,3,FALSE))="","",(VLOOKUP($E182,'Org List'!$AT$10:$AV$188,3,FALSE))),"")</f>
        <v>NHS England South East (Hampshire, Isle of Wight and Thames Valley)</v>
      </c>
      <c r="E182" s="101" t="str">
        <f t="shared" ca="1" si="5"/>
        <v>E06000037</v>
      </c>
      <c r="F182" s="103" t="str">
        <f ca="1">IF(E182="","",VLOOKUP(E182,'Org List'!$J$9:$K$488,2,0))</f>
        <v>West Berkshire</v>
      </c>
      <c r="G182" s="130">
        <f ca="1">IFERROR(IF((VLOOKUP($E182,'DTOC Backsheet'!$D$5:$AF$183,G$9,FALSE))="","",(VLOOKUP($E182,'DTOC Backsheet'!$D$5:$AF$183,G$9,FALSE))),"")</f>
        <v>2504</v>
      </c>
      <c r="H182" s="131">
        <f ca="1">IFERROR(IF((VLOOKUP($E182,'DTOC Backsheet'!$D$5:$AF$183,H$9,FALSE))="","",(VLOOKUP($E182,'DTOC Backsheet'!$D$5:$AF$183,H$9,FALSE))),"")</f>
        <v>2081</v>
      </c>
      <c r="I182" s="131">
        <f ca="1">IFERROR(IF((VLOOKUP($E182,'DTOC Backsheet'!$D$5:$AF$183,I$9,FALSE))="","",(VLOOKUP($E182,'DTOC Backsheet'!$D$5:$AF$183,I$9,FALSE))),"")</f>
        <v>1899</v>
      </c>
      <c r="J182" s="132">
        <f ca="1">IFERROR(IF((VLOOKUP($E182,'DTOC Backsheet'!$D$5:$AF$183,J$9,FALSE))="","",(VLOOKUP($E182,'DTOC Backsheet'!$D$5:$AF$183,J$9,FALSE))),"")</f>
        <v>1696</v>
      </c>
      <c r="K182" s="141">
        <f ca="1">IFERROR(IF((VLOOKUP($E182,'DTOC Backsheet'!$D$5:$AF$183,K$9,FALSE))="","",(VLOOKUP($E182,'DTOC Backsheet'!$D$5:$AF$183,K$9,FALSE))),"")</f>
        <v>1140</v>
      </c>
      <c r="L182" s="134" t="str">
        <f ca="1">IFERROR(IF((VLOOKUP($E182,'DTOC Backsheet'!$D$5:$AF$183,L$9,FALSE))="","",(VLOOKUP($E182,'DTOC Backsheet'!$D$5:$AF$183,L$9,FALSE))),"")</f>
        <v/>
      </c>
      <c r="M182" s="131" t="str">
        <f ca="1">IFERROR(IF((VLOOKUP($E182,'DTOC Backsheet'!$D$5:$AF$183,M$9,FALSE))="","",(VLOOKUP($E182,'DTOC Backsheet'!$D$5:$AF$183,M$9,FALSE))),"")</f>
        <v/>
      </c>
      <c r="N182" s="133" t="str">
        <f ca="1">IFERROR(IF((VLOOKUP($E182,'DTOC Backsheet'!$D$5:$AF$183,N$9,FALSE))="","",(VLOOKUP($E182,'DTOC Backsheet'!$D$5:$AF$183,N$9,FALSE))),"")</f>
        <v/>
      </c>
    </row>
    <row r="183" spans="1:14" ht="15" customHeight="1" x14ac:dyDescent="0.3">
      <c r="A183" s="60">
        <v>169</v>
      </c>
      <c r="B183" s="101" t="str">
        <f ca="1">IFERROR(IF((VLOOKUP($E183,'Org List'!$AJ$10:$AL$188,3,FALSE))="","",(VLOOKUP($E183,'Org List'!$AJ$10:$AL$188,3,FALSE))),"")</f>
        <v>South East England Commissioning Region</v>
      </c>
      <c r="C183" s="102" t="str">
        <f ca="1">IFERROR(IF((VLOOKUP($E183,'Org List'!$AO$10:$AQ$188,3,FALSE))="","",(VLOOKUP($E183,'Org List'!$AO$10:$AQ$188,3,FALSE))),"")</f>
        <v>South East Region</v>
      </c>
      <c r="D183" s="123" t="str">
        <f ca="1">IFERROR(IF((VLOOKUP($E183,'Org List'!$AT$10:$AV$188,3,FALSE))="","",(VLOOKUP($E183,'Org List'!$AT$10:$AV$188,3,FALSE))),"")</f>
        <v>NHS England South East (Kent, Surrey and Sussex)</v>
      </c>
      <c r="E183" s="101" t="str">
        <f t="shared" ca="1" si="5"/>
        <v>E10000032</v>
      </c>
      <c r="F183" s="103" t="str">
        <f ca="1">IF(E183="","",VLOOKUP(E183,'Org List'!$J$9:$K$488,2,0))</f>
        <v>West Sussex</v>
      </c>
      <c r="G183" s="130">
        <f ca="1">IFERROR(IF((VLOOKUP($E183,'DTOC Backsheet'!$D$5:$AF$183,G$9,FALSE))="","",(VLOOKUP($E183,'DTOC Backsheet'!$D$5:$AF$183,G$9,FALSE))),"")</f>
        <v>8827</v>
      </c>
      <c r="H183" s="131">
        <f ca="1">IFERROR(IF((VLOOKUP($E183,'DTOC Backsheet'!$D$5:$AF$183,H$9,FALSE))="","",(VLOOKUP($E183,'DTOC Backsheet'!$D$5:$AF$183,H$9,FALSE))),"")</f>
        <v>10675</v>
      </c>
      <c r="I183" s="131">
        <f ca="1">IFERROR(IF((VLOOKUP($E183,'DTOC Backsheet'!$D$5:$AF$183,I$9,FALSE))="","",(VLOOKUP($E183,'DTOC Backsheet'!$D$5:$AF$183,I$9,FALSE))),"")</f>
        <v>9260</v>
      </c>
      <c r="J183" s="132">
        <f ca="1">IFERROR(IF((VLOOKUP($E183,'DTOC Backsheet'!$D$5:$AF$183,J$9,FALSE))="","",(VLOOKUP($E183,'DTOC Backsheet'!$D$5:$AF$183,J$9,FALSE))),"")</f>
        <v>8281</v>
      </c>
      <c r="K183" s="141">
        <f ca="1">IFERROR(IF((VLOOKUP($E183,'DTOC Backsheet'!$D$5:$AF$183,K$9,FALSE))="","",(VLOOKUP($E183,'DTOC Backsheet'!$D$5:$AF$183,K$9,FALSE))),"")</f>
        <v>7555</v>
      </c>
      <c r="L183" s="134" t="str">
        <f ca="1">IFERROR(IF((VLOOKUP($E183,'DTOC Backsheet'!$D$5:$AF$183,L$9,FALSE))="","",(VLOOKUP($E183,'DTOC Backsheet'!$D$5:$AF$183,L$9,FALSE))),"")</f>
        <v/>
      </c>
      <c r="M183" s="131" t="str">
        <f ca="1">IFERROR(IF((VLOOKUP($E183,'DTOC Backsheet'!$D$5:$AF$183,M$9,FALSE))="","",(VLOOKUP($E183,'DTOC Backsheet'!$D$5:$AF$183,M$9,FALSE))),"")</f>
        <v/>
      </c>
      <c r="N183" s="133" t="str">
        <f ca="1">IFERROR(IF((VLOOKUP($E183,'DTOC Backsheet'!$D$5:$AF$183,N$9,FALSE))="","",(VLOOKUP($E183,'DTOC Backsheet'!$D$5:$AF$183,N$9,FALSE))),"")</f>
        <v/>
      </c>
    </row>
    <row r="184" spans="1:14" ht="15" customHeight="1" x14ac:dyDescent="0.3">
      <c r="A184" s="60">
        <v>170</v>
      </c>
      <c r="B184" s="101" t="str">
        <f ca="1">IFERROR(IF((VLOOKUP($E184,'Org List'!$AJ$10:$AL$188,3,FALSE))="","",(VLOOKUP($E184,'Org List'!$AJ$10:$AL$188,3,FALSE))),"")</f>
        <v>London Commissioning Region</v>
      </c>
      <c r="C184" s="102" t="str">
        <f ca="1">IFERROR(IF((VLOOKUP($E184,'Org List'!$AO$10:$AQ$188,3,FALSE))="","",(VLOOKUP($E184,'Org List'!$AO$10:$AQ$188,3,FALSE))),"")</f>
        <v>London Region</v>
      </c>
      <c r="D184" s="123" t="str">
        <f ca="1">IFERROR(IF((VLOOKUP($E184,'Org List'!$AT$10:$AV$188,3,FALSE))="","",(VLOOKUP($E184,'Org List'!$AT$10:$AV$188,3,FALSE))),"")</f>
        <v>NHS England London</v>
      </c>
      <c r="E184" s="101" t="str">
        <f t="shared" ca="1" si="5"/>
        <v>E09000033</v>
      </c>
      <c r="F184" s="103" t="str">
        <f ca="1">IF(E184="","",VLOOKUP(E184,'Org List'!$J$9:$K$488,2,0))</f>
        <v>Westminster</v>
      </c>
      <c r="G184" s="130">
        <f ca="1">IFERROR(IF((VLOOKUP($E184,'DTOC Backsheet'!$D$5:$AF$183,G$9,FALSE))="","",(VLOOKUP($E184,'DTOC Backsheet'!$D$5:$AF$183,G$9,FALSE))),"")</f>
        <v>553</v>
      </c>
      <c r="H184" s="131">
        <f ca="1">IFERROR(IF((VLOOKUP($E184,'DTOC Backsheet'!$D$5:$AF$183,H$9,FALSE))="","",(VLOOKUP($E184,'DTOC Backsheet'!$D$5:$AF$183,H$9,FALSE))),"")</f>
        <v>825</v>
      </c>
      <c r="I184" s="131">
        <f ca="1">IFERROR(IF((VLOOKUP($E184,'DTOC Backsheet'!$D$5:$AF$183,I$9,FALSE))="","",(VLOOKUP($E184,'DTOC Backsheet'!$D$5:$AF$183,I$9,FALSE))),"")</f>
        <v>987</v>
      </c>
      <c r="J184" s="132">
        <f ca="1">IFERROR(IF((VLOOKUP($E184,'DTOC Backsheet'!$D$5:$AF$183,J$9,FALSE))="","",(VLOOKUP($E184,'DTOC Backsheet'!$D$5:$AF$183,J$9,FALSE))),"")</f>
        <v>1348</v>
      </c>
      <c r="K184" s="141">
        <f ca="1">IFERROR(IF((VLOOKUP($E184,'DTOC Backsheet'!$D$5:$AF$183,K$9,FALSE))="","",(VLOOKUP($E184,'DTOC Backsheet'!$D$5:$AF$183,K$9,FALSE))),"")</f>
        <v>1619</v>
      </c>
      <c r="L184" s="134" t="str">
        <f ca="1">IFERROR(IF((VLOOKUP($E184,'DTOC Backsheet'!$D$5:$AF$183,L$9,FALSE))="","",(VLOOKUP($E184,'DTOC Backsheet'!$D$5:$AF$183,L$9,FALSE))),"")</f>
        <v/>
      </c>
      <c r="M184" s="131" t="str">
        <f ca="1">IFERROR(IF((VLOOKUP($E184,'DTOC Backsheet'!$D$5:$AF$183,M$9,FALSE))="","",(VLOOKUP($E184,'DTOC Backsheet'!$D$5:$AF$183,M$9,FALSE))),"")</f>
        <v/>
      </c>
      <c r="N184" s="133" t="str">
        <f ca="1">IFERROR(IF((VLOOKUP($E184,'DTOC Backsheet'!$D$5:$AF$183,N$9,FALSE))="","",(VLOOKUP($E184,'DTOC Backsheet'!$D$5:$AF$183,N$9,FALSE))),"")</f>
        <v/>
      </c>
    </row>
    <row r="185" spans="1:14" ht="15" customHeight="1" x14ac:dyDescent="0.3">
      <c r="A185" s="60">
        <v>171</v>
      </c>
      <c r="B185" s="101" t="str">
        <f ca="1">IFERROR(IF((VLOOKUP($E185,'Org List'!$AJ$10:$AL$188,3,FALSE))="","",(VLOOKUP($E185,'Org List'!$AJ$10:$AL$188,3,FALSE))),"")</f>
        <v>North of England Commissioning Region</v>
      </c>
      <c r="C185" s="102" t="str">
        <f ca="1">IFERROR(IF((VLOOKUP($E185,'Org List'!$AO$10:$AQ$188,3,FALSE))="","",(VLOOKUP($E185,'Org List'!$AO$10:$AQ$188,3,FALSE))),"")</f>
        <v>North West Region</v>
      </c>
      <c r="D185" s="123" t="str">
        <f ca="1">IFERROR(IF((VLOOKUP($E185,'Org List'!$AT$10:$AV$188,3,FALSE))="","",(VLOOKUP($E185,'Org List'!$AT$10:$AV$188,3,FALSE))),"")</f>
        <v>NHS England North (Greater Manchester)</v>
      </c>
      <c r="E185" s="101" t="str">
        <f t="shared" ca="1" si="5"/>
        <v>E08000010</v>
      </c>
      <c r="F185" s="103" t="str">
        <f ca="1">IF(E185="","",VLOOKUP(E185,'Org List'!$J$9:$K$488,2,0))</f>
        <v>Wigan</v>
      </c>
      <c r="G185" s="130">
        <f ca="1">IFERROR(IF((VLOOKUP($E185,'DTOC Backsheet'!$D$5:$AF$183,G$9,FALSE))="","",(VLOOKUP($E185,'DTOC Backsheet'!$D$5:$AF$183,G$9,FALSE))),"")</f>
        <v>1086</v>
      </c>
      <c r="H185" s="131">
        <f ca="1">IFERROR(IF((VLOOKUP($E185,'DTOC Backsheet'!$D$5:$AF$183,H$9,FALSE))="","",(VLOOKUP($E185,'DTOC Backsheet'!$D$5:$AF$183,H$9,FALSE))),"")</f>
        <v>1600</v>
      </c>
      <c r="I185" s="131">
        <f ca="1">IFERROR(IF((VLOOKUP($E185,'DTOC Backsheet'!$D$5:$AF$183,I$9,FALSE))="","",(VLOOKUP($E185,'DTOC Backsheet'!$D$5:$AF$183,I$9,FALSE))),"")</f>
        <v>1385</v>
      </c>
      <c r="J185" s="132">
        <f ca="1">IFERROR(IF((VLOOKUP($E185,'DTOC Backsheet'!$D$5:$AF$183,J$9,FALSE))="","",(VLOOKUP($E185,'DTOC Backsheet'!$D$5:$AF$183,J$9,FALSE))),"")</f>
        <v>1462</v>
      </c>
      <c r="K185" s="141">
        <f ca="1">IFERROR(IF((VLOOKUP($E185,'DTOC Backsheet'!$D$5:$AF$183,K$9,FALSE))="","",(VLOOKUP($E185,'DTOC Backsheet'!$D$5:$AF$183,K$9,FALSE))),"")</f>
        <v>983</v>
      </c>
      <c r="L185" s="134" t="str">
        <f ca="1">IFERROR(IF((VLOOKUP($E185,'DTOC Backsheet'!$D$5:$AF$183,L$9,FALSE))="","",(VLOOKUP($E185,'DTOC Backsheet'!$D$5:$AF$183,L$9,FALSE))),"")</f>
        <v/>
      </c>
      <c r="M185" s="131" t="str">
        <f ca="1">IFERROR(IF((VLOOKUP($E185,'DTOC Backsheet'!$D$5:$AF$183,M$9,FALSE))="","",(VLOOKUP($E185,'DTOC Backsheet'!$D$5:$AF$183,M$9,FALSE))),"")</f>
        <v/>
      </c>
      <c r="N185" s="133" t="str">
        <f ca="1">IFERROR(IF((VLOOKUP($E185,'DTOC Backsheet'!$D$5:$AF$183,N$9,FALSE))="","",(VLOOKUP($E185,'DTOC Backsheet'!$D$5:$AF$183,N$9,FALSE))),"")</f>
        <v/>
      </c>
    </row>
    <row r="186" spans="1:14" ht="15" customHeight="1" x14ac:dyDescent="0.3">
      <c r="A186" s="60">
        <v>172</v>
      </c>
      <c r="B186" s="101" t="str">
        <f ca="1">IFERROR(IF((VLOOKUP($E186,'Org List'!$AJ$10:$AL$188,3,FALSE))="","",(VLOOKUP($E186,'Org List'!$AJ$10:$AL$188,3,FALSE))),"")</f>
        <v>South West England Commissioning Region</v>
      </c>
      <c r="C186" s="102" t="str">
        <f ca="1">IFERROR(IF((VLOOKUP($E186,'Org List'!$AO$10:$AQ$188,3,FALSE))="","",(VLOOKUP($E186,'Org List'!$AO$10:$AQ$188,3,FALSE))),"")</f>
        <v>South West Region</v>
      </c>
      <c r="D186" s="123" t="str">
        <f ca="1">IFERROR(IF((VLOOKUP($E186,'Org List'!$AT$10:$AV$188,3,FALSE))="","",(VLOOKUP($E186,'Org List'!$AT$10:$AV$188,3,FALSE))),"")</f>
        <v>NHS England South West (South West North)</v>
      </c>
      <c r="E186" s="101" t="str">
        <f t="shared" ca="1" si="5"/>
        <v>E06000054</v>
      </c>
      <c r="F186" s="103" t="str">
        <f ca="1">IF(E186="","",VLOOKUP(E186,'Org List'!$J$9:$K$488,2,0))</f>
        <v>Wiltshire</v>
      </c>
      <c r="G186" s="130">
        <f ca="1">IFERROR(IF((VLOOKUP($E186,'DTOC Backsheet'!$D$5:$AF$183,G$9,FALSE))="","",(VLOOKUP($E186,'DTOC Backsheet'!$D$5:$AF$183,G$9,FALSE))),"")</f>
        <v>7748</v>
      </c>
      <c r="H186" s="131">
        <f ca="1">IFERROR(IF((VLOOKUP($E186,'DTOC Backsheet'!$D$5:$AF$183,H$9,FALSE))="","",(VLOOKUP($E186,'DTOC Backsheet'!$D$5:$AF$183,H$9,FALSE))),"")</f>
        <v>6747</v>
      </c>
      <c r="I186" s="131">
        <f ca="1">IFERROR(IF((VLOOKUP($E186,'DTOC Backsheet'!$D$5:$AF$183,I$9,FALSE))="","",(VLOOKUP($E186,'DTOC Backsheet'!$D$5:$AF$183,I$9,FALSE))),"")</f>
        <v>5520</v>
      </c>
      <c r="J186" s="132">
        <f ca="1">IFERROR(IF((VLOOKUP($E186,'DTOC Backsheet'!$D$5:$AF$183,J$9,FALSE))="","",(VLOOKUP($E186,'DTOC Backsheet'!$D$5:$AF$183,J$9,FALSE))),"")</f>
        <v>5309</v>
      </c>
      <c r="K186" s="141">
        <f ca="1">IFERROR(IF((VLOOKUP($E186,'DTOC Backsheet'!$D$5:$AF$183,K$9,FALSE))="","",(VLOOKUP($E186,'DTOC Backsheet'!$D$5:$AF$183,K$9,FALSE))),"")</f>
        <v>4556</v>
      </c>
      <c r="L186" s="134" t="str">
        <f ca="1">IFERROR(IF((VLOOKUP($E186,'DTOC Backsheet'!$D$5:$AF$183,L$9,FALSE))="","",(VLOOKUP($E186,'DTOC Backsheet'!$D$5:$AF$183,L$9,FALSE))),"")</f>
        <v/>
      </c>
      <c r="M186" s="131" t="str">
        <f ca="1">IFERROR(IF((VLOOKUP($E186,'DTOC Backsheet'!$D$5:$AF$183,M$9,FALSE))="","",(VLOOKUP($E186,'DTOC Backsheet'!$D$5:$AF$183,M$9,FALSE))),"")</f>
        <v/>
      </c>
      <c r="N186" s="133" t="str">
        <f ca="1">IFERROR(IF((VLOOKUP($E186,'DTOC Backsheet'!$D$5:$AF$183,N$9,FALSE))="","",(VLOOKUP($E186,'DTOC Backsheet'!$D$5:$AF$183,N$9,FALSE))),"")</f>
        <v/>
      </c>
    </row>
    <row r="187" spans="1:14" ht="15" customHeight="1" x14ac:dyDescent="0.3">
      <c r="A187" s="60">
        <v>173</v>
      </c>
      <c r="B187" s="101" t="str">
        <f ca="1">IFERROR(IF((VLOOKUP($E187,'Org List'!$AJ$10:$AL$188,3,FALSE))="","",(VLOOKUP($E187,'Org List'!$AJ$10:$AL$188,3,FALSE))),"")</f>
        <v>South East England Commissioning Region</v>
      </c>
      <c r="C187" s="102" t="str">
        <f ca="1">IFERROR(IF((VLOOKUP($E187,'Org List'!$AO$10:$AQ$188,3,FALSE))="","",(VLOOKUP($E187,'Org List'!$AO$10:$AQ$188,3,FALSE))),"")</f>
        <v>South East Region</v>
      </c>
      <c r="D187" s="123" t="str">
        <f ca="1">IFERROR(IF((VLOOKUP($E187,'Org List'!$AT$10:$AV$188,3,FALSE))="","",(VLOOKUP($E187,'Org List'!$AT$10:$AV$188,3,FALSE))),"")</f>
        <v>NHS England South East (Hampshire, Isle of Wight and Thames Valley)</v>
      </c>
      <c r="E187" s="101" t="str">
        <f t="shared" ca="1" si="5"/>
        <v>E06000040</v>
      </c>
      <c r="F187" s="103" t="str">
        <f ca="1">IF(E187="","",VLOOKUP(E187,'Org List'!$J$9:$K$488,2,0))</f>
        <v>Windsor and Maidenhead</v>
      </c>
      <c r="G187" s="130">
        <f ca="1">IFERROR(IF((VLOOKUP($E187,'DTOC Backsheet'!$D$5:$AF$183,G$9,FALSE))="","",(VLOOKUP($E187,'DTOC Backsheet'!$D$5:$AF$183,G$9,FALSE))),"")</f>
        <v>1060</v>
      </c>
      <c r="H187" s="131">
        <f ca="1">IFERROR(IF((VLOOKUP($E187,'DTOC Backsheet'!$D$5:$AF$183,H$9,FALSE))="","",(VLOOKUP($E187,'DTOC Backsheet'!$D$5:$AF$183,H$9,FALSE))),"")</f>
        <v>1435</v>
      </c>
      <c r="I187" s="131">
        <f ca="1">IFERROR(IF((VLOOKUP($E187,'DTOC Backsheet'!$D$5:$AF$183,I$9,FALSE))="","",(VLOOKUP($E187,'DTOC Backsheet'!$D$5:$AF$183,I$9,FALSE))),"")</f>
        <v>1440</v>
      </c>
      <c r="J187" s="132">
        <f ca="1">IFERROR(IF((VLOOKUP($E187,'DTOC Backsheet'!$D$5:$AF$183,J$9,FALSE))="","",(VLOOKUP($E187,'DTOC Backsheet'!$D$5:$AF$183,J$9,FALSE))),"")</f>
        <v>1047</v>
      </c>
      <c r="K187" s="141">
        <f ca="1">IFERROR(IF((VLOOKUP($E187,'DTOC Backsheet'!$D$5:$AF$183,K$9,FALSE))="","",(VLOOKUP($E187,'DTOC Backsheet'!$D$5:$AF$183,K$9,FALSE))),"")</f>
        <v>1219</v>
      </c>
      <c r="L187" s="134" t="str">
        <f ca="1">IFERROR(IF((VLOOKUP($E187,'DTOC Backsheet'!$D$5:$AF$183,L$9,FALSE))="","",(VLOOKUP($E187,'DTOC Backsheet'!$D$5:$AF$183,L$9,FALSE))),"")</f>
        <v/>
      </c>
      <c r="M187" s="131" t="str">
        <f ca="1">IFERROR(IF((VLOOKUP($E187,'DTOC Backsheet'!$D$5:$AF$183,M$9,FALSE))="","",(VLOOKUP($E187,'DTOC Backsheet'!$D$5:$AF$183,M$9,FALSE))),"")</f>
        <v/>
      </c>
      <c r="N187" s="133" t="str">
        <f ca="1">IFERROR(IF((VLOOKUP($E187,'DTOC Backsheet'!$D$5:$AF$183,N$9,FALSE))="","",(VLOOKUP($E187,'DTOC Backsheet'!$D$5:$AF$183,N$9,FALSE))),"")</f>
        <v/>
      </c>
    </row>
    <row r="188" spans="1:14" ht="15" customHeight="1" x14ac:dyDescent="0.3">
      <c r="A188" s="60">
        <v>174</v>
      </c>
      <c r="B188" s="101" t="str">
        <f ca="1">IFERROR(IF((VLOOKUP($E188,'Org List'!$AJ$10:$AL$188,3,FALSE))="","",(VLOOKUP($E188,'Org List'!$AJ$10:$AL$188,3,FALSE))),"")</f>
        <v>North of England Commissioning Region</v>
      </c>
      <c r="C188" s="102" t="str">
        <f ca="1">IFERROR(IF((VLOOKUP($E188,'Org List'!$AO$10:$AQ$188,3,FALSE))="","",(VLOOKUP($E188,'Org List'!$AO$10:$AQ$188,3,FALSE))),"")</f>
        <v>North West Region</v>
      </c>
      <c r="D188" s="123" t="str">
        <f ca="1">IFERROR(IF((VLOOKUP($E188,'Org List'!$AT$10:$AV$188,3,FALSE))="","",(VLOOKUP($E188,'Org List'!$AT$10:$AV$188,3,FALSE))),"")</f>
        <v>NHS England North (Cheshire And Merseyside)</v>
      </c>
      <c r="E188" s="101" t="str">
        <f t="shared" ca="1" si="5"/>
        <v>E08000015</v>
      </c>
      <c r="F188" s="103" t="str">
        <f ca="1">IF(E188="","",VLOOKUP(E188,'Org List'!$J$9:$K$488,2,0))</f>
        <v>Wirral</v>
      </c>
      <c r="G188" s="130">
        <f ca="1">IFERROR(IF((VLOOKUP($E188,'DTOC Backsheet'!$D$5:$AF$183,G$9,FALSE))="","",(VLOOKUP($E188,'DTOC Backsheet'!$D$5:$AF$183,G$9,FALSE))),"")</f>
        <v>3254</v>
      </c>
      <c r="H188" s="131">
        <f ca="1">IFERROR(IF((VLOOKUP($E188,'DTOC Backsheet'!$D$5:$AF$183,H$9,FALSE))="","",(VLOOKUP($E188,'DTOC Backsheet'!$D$5:$AF$183,H$9,FALSE))),"")</f>
        <v>2634</v>
      </c>
      <c r="I188" s="131">
        <f ca="1">IFERROR(IF((VLOOKUP($E188,'DTOC Backsheet'!$D$5:$AF$183,I$9,FALSE))="","",(VLOOKUP($E188,'DTOC Backsheet'!$D$5:$AF$183,I$9,FALSE))),"")</f>
        <v>1661</v>
      </c>
      <c r="J188" s="132">
        <f ca="1">IFERROR(IF((VLOOKUP($E188,'DTOC Backsheet'!$D$5:$AF$183,J$9,FALSE))="","",(VLOOKUP($E188,'DTOC Backsheet'!$D$5:$AF$183,J$9,FALSE))),"")</f>
        <v>1217</v>
      </c>
      <c r="K188" s="141">
        <f ca="1">IFERROR(IF((VLOOKUP($E188,'DTOC Backsheet'!$D$5:$AF$183,K$9,FALSE))="","",(VLOOKUP($E188,'DTOC Backsheet'!$D$5:$AF$183,K$9,FALSE))),"")</f>
        <v>1561</v>
      </c>
      <c r="L188" s="134" t="str">
        <f ca="1">IFERROR(IF((VLOOKUP($E188,'DTOC Backsheet'!$D$5:$AF$183,L$9,FALSE))="","",(VLOOKUP($E188,'DTOC Backsheet'!$D$5:$AF$183,L$9,FALSE))),"")</f>
        <v/>
      </c>
      <c r="M188" s="131" t="str">
        <f ca="1">IFERROR(IF((VLOOKUP($E188,'DTOC Backsheet'!$D$5:$AF$183,M$9,FALSE))="","",(VLOOKUP($E188,'DTOC Backsheet'!$D$5:$AF$183,M$9,FALSE))),"")</f>
        <v/>
      </c>
      <c r="N188" s="133" t="str">
        <f ca="1">IFERROR(IF((VLOOKUP($E188,'DTOC Backsheet'!$D$5:$AF$183,N$9,FALSE))="","",(VLOOKUP($E188,'DTOC Backsheet'!$D$5:$AF$183,N$9,FALSE))),"")</f>
        <v/>
      </c>
    </row>
    <row r="189" spans="1:14" ht="15" customHeight="1" x14ac:dyDescent="0.3">
      <c r="A189" s="60">
        <v>175</v>
      </c>
      <c r="B189" s="101" t="str">
        <f ca="1">IFERROR(IF((VLOOKUP($E189,'Org List'!$AJ$10:$AL$188,3,FALSE))="","",(VLOOKUP($E189,'Org List'!$AJ$10:$AL$188,3,FALSE))),"")</f>
        <v>South East England Commissioning Region</v>
      </c>
      <c r="C189" s="102" t="str">
        <f ca="1">IFERROR(IF((VLOOKUP($E189,'Org List'!$AO$10:$AQ$188,3,FALSE))="","",(VLOOKUP($E189,'Org List'!$AO$10:$AQ$188,3,FALSE))),"")</f>
        <v>South East Region</v>
      </c>
      <c r="D189" s="123" t="str">
        <f ca="1">IFERROR(IF((VLOOKUP($E189,'Org List'!$AT$10:$AV$188,3,FALSE))="","",(VLOOKUP($E189,'Org List'!$AT$10:$AV$188,3,FALSE))),"")</f>
        <v>NHS England South East (Hampshire, Isle of Wight and Thames Valley)</v>
      </c>
      <c r="E189" s="101" t="str">
        <f t="shared" ca="1" si="5"/>
        <v>E06000041</v>
      </c>
      <c r="F189" s="103" t="str">
        <f ca="1">IF(E189="","",VLOOKUP(E189,'Org List'!$J$9:$K$488,2,0))</f>
        <v>Wokingham</v>
      </c>
      <c r="G189" s="130">
        <f ca="1">IFERROR(IF((VLOOKUP($E189,'DTOC Backsheet'!$D$5:$AF$183,G$9,FALSE))="","",(VLOOKUP($E189,'DTOC Backsheet'!$D$5:$AF$183,G$9,FALSE))),"")</f>
        <v>744</v>
      </c>
      <c r="H189" s="131">
        <f ca="1">IFERROR(IF((VLOOKUP($E189,'DTOC Backsheet'!$D$5:$AF$183,H$9,FALSE))="","",(VLOOKUP($E189,'DTOC Backsheet'!$D$5:$AF$183,H$9,FALSE))),"")</f>
        <v>984</v>
      </c>
      <c r="I189" s="131">
        <f ca="1">IFERROR(IF((VLOOKUP($E189,'DTOC Backsheet'!$D$5:$AF$183,I$9,FALSE))="","",(VLOOKUP($E189,'DTOC Backsheet'!$D$5:$AF$183,I$9,FALSE))),"")</f>
        <v>838</v>
      </c>
      <c r="J189" s="132">
        <f ca="1">IFERROR(IF((VLOOKUP($E189,'DTOC Backsheet'!$D$5:$AF$183,J$9,FALSE))="","",(VLOOKUP($E189,'DTOC Backsheet'!$D$5:$AF$183,J$9,FALSE))),"")</f>
        <v>1123</v>
      </c>
      <c r="K189" s="141">
        <f ca="1">IFERROR(IF((VLOOKUP($E189,'DTOC Backsheet'!$D$5:$AF$183,K$9,FALSE))="","",(VLOOKUP($E189,'DTOC Backsheet'!$D$5:$AF$183,K$9,FALSE))),"")</f>
        <v>927</v>
      </c>
      <c r="L189" s="134" t="str">
        <f ca="1">IFERROR(IF((VLOOKUP($E189,'DTOC Backsheet'!$D$5:$AF$183,L$9,FALSE))="","",(VLOOKUP($E189,'DTOC Backsheet'!$D$5:$AF$183,L$9,FALSE))),"")</f>
        <v/>
      </c>
      <c r="M189" s="131" t="str">
        <f ca="1">IFERROR(IF((VLOOKUP($E189,'DTOC Backsheet'!$D$5:$AF$183,M$9,FALSE))="","",(VLOOKUP($E189,'DTOC Backsheet'!$D$5:$AF$183,M$9,FALSE))),"")</f>
        <v/>
      </c>
      <c r="N189" s="133" t="str">
        <f ca="1">IFERROR(IF((VLOOKUP($E189,'DTOC Backsheet'!$D$5:$AF$183,N$9,FALSE))="","",(VLOOKUP($E189,'DTOC Backsheet'!$D$5:$AF$183,N$9,FALSE))),"")</f>
        <v/>
      </c>
    </row>
    <row r="190" spans="1:14" ht="15" customHeight="1" x14ac:dyDescent="0.3">
      <c r="A190" s="60">
        <v>176</v>
      </c>
      <c r="B190" s="101" t="str">
        <f ca="1">IFERROR(IF((VLOOKUP($E190,'Org List'!$AJ$10:$AL$188,3,FALSE))="","",(VLOOKUP($E190,'Org List'!$AJ$10:$AL$188,3,FALSE))),"")</f>
        <v>Midlands and East of England Commissioning Region</v>
      </c>
      <c r="C190" s="102" t="str">
        <f ca="1">IFERROR(IF((VLOOKUP($E190,'Org List'!$AO$10:$AQ$188,3,FALSE))="","",(VLOOKUP($E190,'Org List'!$AO$10:$AQ$188,3,FALSE))),"")</f>
        <v>West Midlands Region</v>
      </c>
      <c r="D190" s="123" t="str">
        <f ca="1">IFERROR(IF((VLOOKUP($E190,'Org List'!$AT$10:$AV$188,3,FALSE))="","",(VLOOKUP($E190,'Org List'!$AT$10:$AV$188,3,FALSE))),"")</f>
        <v>NHS England Midlands And East (West Midlands)</v>
      </c>
      <c r="E190" s="101" t="str">
        <f t="shared" ca="1" si="5"/>
        <v>E08000031</v>
      </c>
      <c r="F190" s="103" t="str">
        <f ca="1">IF(E190="","",VLOOKUP(E190,'Org List'!$J$9:$K$488,2,0))</f>
        <v>Wolverhampton</v>
      </c>
      <c r="G190" s="130">
        <f ca="1">IFERROR(IF((VLOOKUP($E190,'DTOC Backsheet'!$D$5:$AF$183,G$9,FALSE))="","",(VLOOKUP($E190,'DTOC Backsheet'!$D$5:$AF$183,G$9,FALSE))),"")</f>
        <v>2135</v>
      </c>
      <c r="H190" s="131">
        <f ca="1">IFERROR(IF((VLOOKUP($E190,'DTOC Backsheet'!$D$5:$AF$183,H$9,FALSE))="","",(VLOOKUP($E190,'DTOC Backsheet'!$D$5:$AF$183,H$9,FALSE))),"")</f>
        <v>2087</v>
      </c>
      <c r="I190" s="131">
        <f ca="1">IFERROR(IF((VLOOKUP($E190,'DTOC Backsheet'!$D$5:$AF$183,I$9,FALSE))="","",(VLOOKUP($E190,'DTOC Backsheet'!$D$5:$AF$183,I$9,FALSE))),"")</f>
        <v>1568</v>
      </c>
      <c r="J190" s="132">
        <f ca="1">IFERROR(IF((VLOOKUP($E190,'DTOC Backsheet'!$D$5:$AF$183,J$9,FALSE))="","",(VLOOKUP($E190,'DTOC Backsheet'!$D$5:$AF$183,J$9,FALSE))),"")</f>
        <v>1342</v>
      </c>
      <c r="K190" s="141">
        <f ca="1">IFERROR(IF((VLOOKUP($E190,'DTOC Backsheet'!$D$5:$AF$183,K$9,FALSE))="","",(VLOOKUP($E190,'DTOC Backsheet'!$D$5:$AF$183,K$9,FALSE))),"")</f>
        <v>1173</v>
      </c>
      <c r="L190" s="134" t="str">
        <f ca="1">IFERROR(IF((VLOOKUP($E190,'DTOC Backsheet'!$D$5:$AF$183,L$9,FALSE))="","",(VLOOKUP($E190,'DTOC Backsheet'!$D$5:$AF$183,L$9,FALSE))),"")</f>
        <v/>
      </c>
      <c r="M190" s="131" t="str">
        <f ca="1">IFERROR(IF((VLOOKUP($E190,'DTOC Backsheet'!$D$5:$AF$183,M$9,FALSE))="","",(VLOOKUP($E190,'DTOC Backsheet'!$D$5:$AF$183,M$9,FALSE))),"")</f>
        <v/>
      </c>
      <c r="N190" s="133" t="str">
        <f ca="1">IFERROR(IF((VLOOKUP($E190,'DTOC Backsheet'!$D$5:$AF$183,N$9,FALSE))="","",(VLOOKUP($E190,'DTOC Backsheet'!$D$5:$AF$183,N$9,FALSE))),"")</f>
        <v/>
      </c>
    </row>
    <row r="191" spans="1:14" ht="15" customHeight="1" x14ac:dyDescent="0.3">
      <c r="A191" s="60">
        <v>177</v>
      </c>
      <c r="B191" s="101" t="str">
        <f ca="1">IFERROR(IF((VLOOKUP($E191,'Org List'!$AJ$10:$AL$188,3,FALSE))="","",(VLOOKUP($E191,'Org List'!$AJ$10:$AL$188,3,FALSE))),"")</f>
        <v>Midlands and East of England Commissioning Region</v>
      </c>
      <c r="C191" s="102" t="str">
        <f ca="1">IFERROR(IF((VLOOKUP($E191,'Org List'!$AO$10:$AQ$188,3,FALSE))="","",(VLOOKUP($E191,'Org List'!$AO$10:$AQ$188,3,FALSE))),"")</f>
        <v>West Midlands Region</v>
      </c>
      <c r="D191" s="123" t="str">
        <f ca="1">IFERROR(IF((VLOOKUP($E191,'Org List'!$AT$10:$AV$188,3,FALSE))="","",(VLOOKUP($E191,'Org List'!$AT$10:$AV$188,3,FALSE))),"")</f>
        <v>NHS England Midlands And East (West Midlands)</v>
      </c>
      <c r="E191" s="101" t="str">
        <f t="shared" ca="1" si="5"/>
        <v>E10000034</v>
      </c>
      <c r="F191" s="103" t="str">
        <f ca="1">IF(E191="","",VLOOKUP(E191,'Org List'!$J$9:$K$488,2,0))</f>
        <v>Worcestershire</v>
      </c>
      <c r="G191" s="130">
        <f ca="1">IFERROR(IF((VLOOKUP($E191,'DTOC Backsheet'!$D$5:$AF$183,G$9,FALSE))="","",(VLOOKUP($E191,'DTOC Backsheet'!$D$5:$AF$183,G$9,FALSE))),"")</f>
        <v>7346</v>
      </c>
      <c r="H191" s="131">
        <f ca="1">IFERROR(IF((VLOOKUP($E191,'DTOC Backsheet'!$D$5:$AF$183,H$9,FALSE))="","",(VLOOKUP($E191,'DTOC Backsheet'!$D$5:$AF$183,H$9,FALSE))),"")</f>
        <v>7595</v>
      </c>
      <c r="I191" s="131">
        <f ca="1">IFERROR(IF((VLOOKUP($E191,'DTOC Backsheet'!$D$5:$AF$183,I$9,FALSE))="","",(VLOOKUP($E191,'DTOC Backsheet'!$D$5:$AF$183,I$9,FALSE))),"")</f>
        <v>6960</v>
      </c>
      <c r="J191" s="132">
        <f ca="1">IFERROR(IF((VLOOKUP($E191,'DTOC Backsheet'!$D$5:$AF$183,J$9,FALSE))="","",(VLOOKUP($E191,'DTOC Backsheet'!$D$5:$AF$183,J$9,FALSE))),"")</f>
        <v>6925</v>
      </c>
      <c r="K191" s="141">
        <f ca="1">IFERROR(IF((VLOOKUP($E191,'DTOC Backsheet'!$D$5:$AF$183,K$9,FALSE))="","",(VLOOKUP($E191,'DTOC Backsheet'!$D$5:$AF$183,K$9,FALSE))),"")</f>
        <v>5906</v>
      </c>
      <c r="L191" s="134" t="str">
        <f ca="1">IFERROR(IF((VLOOKUP($E191,'DTOC Backsheet'!$D$5:$AF$183,L$9,FALSE))="","",(VLOOKUP($E191,'DTOC Backsheet'!$D$5:$AF$183,L$9,FALSE))),"")</f>
        <v/>
      </c>
      <c r="M191" s="131" t="str">
        <f ca="1">IFERROR(IF((VLOOKUP($E191,'DTOC Backsheet'!$D$5:$AF$183,M$9,FALSE))="","",(VLOOKUP($E191,'DTOC Backsheet'!$D$5:$AF$183,M$9,FALSE))),"")</f>
        <v/>
      </c>
      <c r="N191" s="133" t="str">
        <f ca="1">IFERROR(IF((VLOOKUP($E191,'DTOC Backsheet'!$D$5:$AF$183,N$9,FALSE))="","",(VLOOKUP($E191,'DTOC Backsheet'!$D$5:$AF$183,N$9,FALSE))),"")</f>
        <v/>
      </c>
    </row>
    <row r="192" spans="1:14" ht="15" customHeight="1" thickBot="1" x14ac:dyDescent="0.35">
      <c r="A192" s="60">
        <v>178</v>
      </c>
      <c r="B192" s="104" t="str">
        <f ca="1">IFERROR(IF((VLOOKUP($E192,'Org List'!$AJ$10:$AL$188,3,FALSE))="","",(VLOOKUP($E192,'Org List'!$AJ$10:$AL$188,3,FALSE))),"")</f>
        <v>North of England Commissioning Region</v>
      </c>
      <c r="C192" s="105" t="str">
        <f ca="1">IFERROR(IF((VLOOKUP($E192,'Org List'!$AO$10:$AQ$188,3,FALSE))="","",(VLOOKUP($E192,'Org List'!$AO$10:$AQ$188,3,FALSE))),"")</f>
        <v>Yorkshire and The Humber Region</v>
      </c>
      <c r="D192" s="124" t="str">
        <f ca="1">IFERROR(IF((VLOOKUP($E192,'Org List'!$AT$10:$AV$188,3,FALSE))="","",(VLOOKUP($E192,'Org List'!$AT$10:$AV$188,3,FALSE))),"")</f>
        <v>NHS England North (Yorkshire And Humber)</v>
      </c>
      <c r="E192" s="104" t="str">
        <f t="shared" ca="1" si="5"/>
        <v>E06000014</v>
      </c>
      <c r="F192" s="106" t="str">
        <f ca="1">IF(E192="","",VLOOKUP(E192,'Org List'!$J$9:$K$488,2,0))</f>
        <v>York</v>
      </c>
      <c r="G192" s="135">
        <f ca="1">IFERROR(IF((VLOOKUP($E192,'DTOC Backsheet'!$D$5:$AF$183,G$9,FALSE))="","",(VLOOKUP($E192,'DTOC Backsheet'!$D$5:$AF$183,G$9,FALSE))),"")</f>
        <v>1895</v>
      </c>
      <c r="H192" s="136">
        <f ca="1">IFERROR(IF((VLOOKUP($E192,'DTOC Backsheet'!$D$5:$AF$183,H$9,FALSE))="","",(VLOOKUP($E192,'DTOC Backsheet'!$D$5:$AF$183,H$9,FALSE))),"")</f>
        <v>1840</v>
      </c>
      <c r="I192" s="136">
        <f ca="1">IFERROR(IF((VLOOKUP($E192,'DTOC Backsheet'!$D$5:$AF$183,I$9,FALSE))="","",(VLOOKUP($E192,'DTOC Backsheet'!$D$5:$AF$183,I$9,FALSE))),"")</f>
        <v>2445</v>
      </c>
      <c r="J192" s="137">
        <f ca="1">IFERROR(IF((VLOOKUP($E192,'DTOC Backsheet'!$D$5:$AF$183,J$9,FALSE))="","",(VLOOKUP($E192,'DTOC Backsheet'!$D$5:$AF$183,J$9,FALSE))),"")</f>
        <v>2263</v>
      </c>
      <c r="K192" s="142">
        <f ca="1">IFERROR(IF((VLOOKUP($E192,'DTOC Backsheet'!$D$5:$AF$183,K$9,FALSE))="","",(VLOOKUP($E192,'DTOC Backsheet'!$D$5:$AF$183,K$9,FALSE))),"")</f>
        <v>2784</v>
      </c>
      <c r="L192" s="139" t="str">
        <f ca="1">IFERROR(IF((VLOOKUP($E192,'DTOC Backsheet'!$D$5:$AF$183,L$9,FALSE))="","",(VLOOKUP($E192,'DTOC Backsheet'!$D$5:$AF$183,L$9,FALSE))),"")</f>
        <v/>
      </c>
      <c r="M192" s="136" t="str">
        <f ca="1">IFERROR(IF((VLOOKUP($E192,'DTOC Backsheet'!$D$5:$AF$183,M$9,FALSE))="","",(VLOOKUP($E192,'DTOC Backsheet'!$D$5:$AF$183,M$9,FALSE))),"")</f>
        <v/>
      </c>
      <c r="N192" s="138" t="str">
        <f ca="1">IFERROR(IF((VLOOKUP($E192,'DTOC Backsheet'!$D$5:$AF$183,N$9,FALSE))="","",(VLOOKUP($E192,'DTOC Backsheet'!$D$5:$AF$183,N$9,FALSE))),"")</f>
        <v/>
      </c>
    </row>
  </sheetData>
  <sheetProtection algorithmName="SHA-512" hashValue="P3nDCmEaNvoTc2GVVpiZi/dbhDrrsXSy3PEdi9UiKh4UpTSnpTBwUfrXRNb7y8HEShjGuSxHjBQ36juQ4MoaeQ==" saltValue="LPblO9MMxHr7TMOjiWBIfQ==" spinCount="100000" sheet="1" objects="1" scenarios="1"/>
  <mergeCells count="9">
    <mergeCell ref="B1:K1"/>
    <mergeCell ref="B2:K2"/>
    <mergeCell ref="K11:N12"/>
    <mergeCell ref="B11:B13"/>
    <mergeCell ref="C11:C13"/>
    <mergeCell ref="D11:D13"/>
    <mergeCell ref="E11:E13"/>
    <mergeCell ref="F11:F13"/>
    <mergeCell ref="G11:J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83"/>
  <sheetViews>
    <sheetView zoomScale="80" zoomScaleNormal="80" workbookViewId="0">
      <selection activeCell="N34" sqref="N34:N183"/>
    </sheetView>
  </sheetViews>
  <sheetFormatPr defaultRowHeight="14.4" x14ac:dyDescent="0.3"/>
  <cols>
    <col min="6" max="17" width="9.6640625" customWidth="1"/>
    <col min="18" max="20" width="12.6640625" customWidth="1"/>
  </cols>
  <sheetData>
    <row r="1" spans="1:32" x14ac:dyDescent="0.3">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row>
    <row r="3" spans="1:32" x14ac:dyDescent="0.3">
      <c r="F3" s="255" t="s">
        <v>904</v>
      </c>
      <c r="G3" s="255"/>
      <c r="H3" s="255"/>
      <c r="I3" s="255"/>
      <c r="J3" s="255" t="s">
        <v>909</v>
      </c>
      <c r="K3" s="255"/>
      <c r="L3" s="255"/>
      <c r="M3" s="255"/>
      <c r="N3" s="255" t="s">
        <v>914</v>
      </c>
      <c r="O3" s="255"/>
      <c r="P3" s="255"/>
      <c r="Q3" s="255"/>
      <c r="R3" s="255" t="s">
        <v>919</v>
      </c>
      <c r="S3" s="255"/>
      <c r="T3" s="255"/>
      <c r="U3" s="255" t="s">
        <v>916</v>
      </c>
      <c r="V3" s="255"/>
      <c r="W3" s="255"/>
      <c r="X3" s="255"/>
      <c r="Y3" s="255" t="s">
        <v>917</v>
      </c>
      <c r="Z3" s="255"/>
      <c r="AA3" s="255"/>
      <c r="AB3" s="255"/>
      <c r="AC3" s="255" t="s">
        <v>918</v>
      </c>
      <c r="AD3" s="255"/>
      <c r="AE3" s="255"/>
      <c r="AF3" s="255"/>
    </row>
    <row r="4" spans="1:32" x14ac:dyDescent="0.3">
      <c r="A4" t="s">
        <v>901</v>
      </c>
      <c r="B4" t="s">
        <v>902</v>
      </c>
      <c r="C4" t="s">
        <v>903</v>
      </c>
      <c r="D4" t="s">
        <v>221</v>
      </c>
      <c r="E4" t="s">
        <v>248</v>
      </c>
      <c r="F4" t="s">
        <v>905</v>
      </c>
      <c r="G4" t="s">
        <v>906</v>
      </c>
      <c r="H4" t="s">
        <v>907</v>
      </c>
      <c r="I4" t="s">
        <v>908</v>
      </c>
      <c r="J4" t="s">
        <v>910</v>
      </c>
      <c r="K4" t="s">
        <v>911</v>
      </c>
      <c r="L4" t="s">
        <v>912</v>
      </c>
      <c r="M4" t="s">
        <v>913</v>
      </c>
      <c r="N4" t="s">
        <v>910</v>
      </c>
      <c r="O4" t="s">
        <v>911</v>
      </c>
      <c r="P4" t="s">
        <v>912</v>
      </c>
      <c r="Q4" t="s">
        <v>913</v>
      </c>
      <c r="R4">
        <v>2017</v>
      </c>
      <c r="S4">
        <v>2018</v>
      </c>
      <c r="T4">
        <v>2019</v>
      </c>
      <c r="U4" t="s">
        <v>905</v>
      </c>
      <c r="V4" t="s">
        <v>906</v>
      </c>
      <c r="W4" t="s">
        <v>907</v>
      </c>
      <c r="X4" t="s">
        <v>908</v>
      </c>
      <c r="Y4" t="s">
        <v>910</v>
      </c>
      <c r="Z4" t="s">
        <v>911</v>
      </c>
      <c r="AA4" t="s">
        <v>912</v>
      </c>
      <c r="AB4" t="s">
        <v>913</v>
      </c>
      <c r="AC4" t="s">
        <v>910</v>
      </c>
      <c r="AD4" t="s">
        <v>911</v>
      </c>
      <c r="AE4" t="s">
        <v>912</v>
      </c>
      <c r="AF4" t="s">
        <v>913</v>
      </c>
    </row>
    <row r="5" spans="1:32" x14ac:dyDescent="0.3">
      <c r="D5" t="s">
        <v>248</v>
      </c>
      <c r="E5" t="s">
        <v>900</v>
      </c>
      <c r="F5" s="16">
        <f>SUM(F$34:F$183)</f>
        <v>530579</v>
      </c>
      <c r="G5" s="16">
        <f t="shared" ref="G5:T5" si="0">SUM(G$34:G$183)</f>
        <v>528065</v>
      </c>
      <c r="H5" s="16">
        <f t="shared" si="0"/>
        <v>467884</v>
      </c>
      <c r="I5" s="16">
        <f t="shared" si="0"/>
        <v>443636</v>
      </c>
      <c r="J5" s="16"/>
      <c r="K5" s="16"/>
      <c r="L5" s="16"/>
      <c r="M5" s="16"/>
      <c r="N5" s="16">
        <f t="shared" si="0"/>
        <v>416250</v>
      </c>
      <c r="O5" s="16">
        <f t="shared" si="0"/>
        <v>0</v>
      </c>
      <c r="P5" s="16">
        <f t="shared" si="0"/>
        <v>0</v>
      </c>
      <c r="Q5" s="16">
        <f t="shared" si="0"/>
        <v>0</v>
      </c>
      <c r="R5" s="16">
        <f t="shared" si="0"/>
        <v>43752473</v>
      </c>
      <c r="S5" s="16">
        <f t="shared" si="0"/>
        <v>44035448.002999999</v>
      </c>
      <c r="T5" s="16">
        <f t="shared" si="0"/>
        <v>44283874.020999998</v>
      </c>
      <c r="U5" s="16">
        <f>(F5/$R5)*100000</f>
        <v>1212.6834522016618</v>
      </c>
      <c r="V5" s="16">
        <f t="shared" ref="V5:W20" si="1">(G5/$R5)*100000</f>
        <v>1206.9374912819214</v>
      </c>
      <c r="W5" s="16">
        <f t="shared" si="1"/>
        <v>1069.3886948973147</v>
      </c>
      <c r="X5" s="16">
        <f>(I5/$S5)*100000</f>
        <v>1007.4519963320834</v>
      </c>
      <c r="Y5" s="16">
        <f>(J5/$S5)*100000</f>
        <v>0</v>
      </c>
      <c r="Z5" s="16">
        <f t="shared" ref="Z5:AA20" si="2">(K5/$S5)*100000</f>
        <v>0</v>
      </c>
      <c r="AA5" s="16">
        <f t="shared" si="2"/>
        <v>0</v>
      </c>
      <c r="AB5" s="16">
        <f>(M5/$T5)*100000</f>
        <v>0</v>
      </c>
      <c r="AC5" s="16">
        <f>(N5/$S5)*100000</f>
        <v>945.26119042014091</v>
      </c>
      <c r="AD5" s="16">
        <f t="shared" ref="AD5:AE20" si="3">(O5/$S5)*100000</f>
        <v>0</v>
      </c>
      <c r="AE5" s="16">
        <f t="shared" si="3"/>
        <v>0</v>
      </c>
      <c r="AF5" s="16">
        <f>(Q5/$T5)*100000</f>
        <v>0</v>
      </c>
    </row>
    <row r="6" spans="1:32" x14ac:dyDescent="0.3">
      <c r="D6" t="s">
        <v>255</v>
      </c>
      <c r="E6" t="s">
        <v>256</v>
      </c>
      <c r="F6" s="16">
        <f>SUMIFS(F$34:F$183,$A$34:$A$183,$D6)</f>
        <v>134863</v>
      </c>
      <c r="G6" s="16">
        <f t="shared" ref="G6:T10" si="4">SUMIFS(G$34:G$183,$A$34:$A$183,$D6)</f>
        <v>134405</v>
      </c>
      <c r="H6" s="16">
        <f t="shared" si="4"/>
        <v>125573</v>
      </c>
      <c r="I6" s="16">
        <f t="shared" si="4"/>
        <v>124708</v>
      </c>
      <c r="J6" s="16"/>
      <c r="K6" s="16"/>
      <c r="L6" s="16"/>
      <c r="M6" s="16"/>
      <c r="N6" s="16">
        <f t="shared" si="4"/>
        <v>111484</v>
      </c>
      <c r="O6" s="16">
        <f t="shared" si="4"/>
        <v>0</v>
      </c>
      <c r="P6" s="16">
        <f t="shared" si="4"/>
        <v>0</v>
      </c>
      <c r="Q6" s="16">
        <f t="shared" si="4"/>
        <v>0</v>
      </c>
      <c r="R6" s="16">
        <f t="shared" si="4"/>
        <v>12124316</v>
      </c>
      <c r="S6" s="16">
        <f t="shared" si="4"/>
        <v>12157942.972999999</v>
      </c>
      <c r="T6" s="16">
        <f t="shared" si="4"/>
        <v>12191306.898</v>
      </c>
      <c r="U6" s="16">
        <f t="shared" ref="U6:W69" si="5">(F6/$R6)*100000</f>
        <v>1112.3349143984701</v>
      </c>
      <c r="V6" s="16">
        <f t="shared" si="1"/>
        <v>1108.5573817112652</v>
      </c>
      <c r="W6" s="16">
        <f t="shared" si="1"/>
        <v>1035.7120352191414</v>
      </c>
      <c r="X6" s="16">
        <f t="shared" ref="X6:AA69" si="6">(I6/$S6)*100000</f>
        <v>1025.7327269666246</v>
      </c>
      <c r="Y6" s="16">
        <f t="shared" si="6"/>
        <v>0</v>
      </c>
      <c r="Z6" s="16">
        <f t="shared" si="2"/>
        <v>0</v>
      </c>
      <c r="AA6" s="16">
        <f t="shared" si="2"/>
        <v>0</v>
      </c>
      <c r="AB6" s="16">
        <f t="shared" ref="AB6:AB69" si="7">(M6/$T6)*100000</f>
        <v>0</v>
      </c>
      <c r="AC6" s="16">
        <f t="shared" ref="AC6:AE69" si="8">(N6/$S6)*100000</f>
        <v>916.96432733382926</v>
      </c>
      <c r="AD6" s="16">
        <f t="shared" si="3"/>
        <v>0</v>
      </c>
      <c r="AE6" s="16">
        <f t="shared" si="3"/>
        <v>0</v>
      </c>
      <c r="AF6" s="16">
        <f t="shared" ref="AF6:AF69" si="9">(Q6/$T6)*100000</f>
        <v>0</v>
      </c>
    </row>
    <row r="7" spans="1:32" x14ac:dyDescent="0.3">
      <c r="D7" t="s">
        <v>261</v>
      </c>
      <c r="E7" t="s">
        <v>262</v>
      </c>
      <c r="F7" s="16">
        <f t="shared" ref="F7:F10" si="10">SUMIFS(F$34:F$183,$A$34:$A$183,$D7)</f>
        <v>168649</v>
      </c>
      <c r="G7" s="16">
        <f t="shared" si="4"/>
        <v>168390</v>
      </c>
      <c r="H7" s="16">
        <f t="shared" si="4"/>
        <v>150130</v>
      </c>
      <c r="I7" s="16">
        <f t="shared" si="4"/>
        <v>137626</v>
      </c>
      <c r="J7" s="16"/>
      <c r="K7" s="16"/>
      <c r="L7" s="16"/>
      <c r="M7" s="16"/>
      <c r="N7" s="16">
        <f t="shared" si="4"/>
        <v>132524</v>
      </c>
      <c r="O7" s="16">
        <f t="shared" si="4"/>
        <v>0</v>
      </c>
      <c r="P7" s="16">
        <f t="shared" si="4"/>
        <v>0</v>
      </c>
      <c r="Q7" s="16">
        <f t="shared" si="4"/>
        <v>0</v>
      </c>
      <c r="R7" s="16">
        <f t="shared" si="4"/>
        <v>13404590</v>
      </c>
      <c r="S7" s="16">
        <f t="shared" si="4"/>
        <v>13471213.315999998</v>
      </c>
      <c r="T7" s="16">
        <f t="shared" si="4"/>
        <v>13550141.694000002</v>
      </c>
      <c r="U7" s="16">
        <f t="shared" si="5"/>
        <v>1258.1436657145052</v>
      </c>
      <c r="V7" s="16">
        <f t="shared" si="1"/>
        <v>1256.2114917352935</v>
      </c>
      <c r="W7" s="16">
        <f t="shared" si="1"/>
        <v>1119.9894961352791</v>
      </c>
      <c r="X7" s="16">
        <f t="shared" si="6"/>
        <v>1021.6303221665949</v>
      </c>
      <c r="Y7" s="16">
        <f t="shared" si="6"/>
        <v>0</v>
      </c>
      <c r="Z7" s="16">
        <f t="shared" si="2"/>
        <v>0</v>
      </c>
      <c r="AA7" s="16">
        <f t="shared" si="2"/>
        <v>0</v>
      </c>
      <c r="AB7" s="16">
        <f t="shared" si="7"/>
        <v>0</v>
      </c>
      <c r="AC7" s="16">
        <f t="shared" si="8"/>
        <v>983.75697044748676</v>
      </c>
      <c r="AD7" s="16">
        <f t="shared" si="3"/>
        <v>0</v>
      </c>
      <c r="AE7" s="16">
        <f t="shared" si="3"/>
        <v>0</v>
      </c>
      <c r="AF7" s="16">
        <f t="shared" si="9"/>
        <v>0</v>
      </c>
    </row>
    <row r="8" spans="1:32" x14ac:dyDescent="0.3">
      <c r="D8" t="s">
        <v>270</v>
      </c>
      <c r="E8" t="s">
        <v>271</v>
      </c>
      <c r="F8" s="16">
        <f t="shared" si="10"/>
        <v>47858</v>
      </c>
      <c r="G8" s="16">
        <f t="shared" si="4"/>
        <v>48210</v>
      </c>
      <c r="H8" s="16">
        <f t="shared" si="4"/>
        <v>41478</v>
      </c>
      <c r="I8" s="16">
        <f t="shared" si="4"/>
        <v>37958</v>
      </c>
      <c r="J8" s="16"/>
      <c r="K8" s="16"/>
      <c r="L8" s="16"/>
      <c r="M8" s="16"/>
      <c r="N8" s="16">
        <f t="shared" si="4"/>
        <v>41067</v>
      </c>
      <c r="O8" s="16">
        <f t="shared" si="4"/>
        <v>0</v>
      </c>
      <c r="P8" s="16">
        <f t="shared" si="4"/>
        <v>0</v>
      </c>
      <c r="Q8" s="16">
        <f t="shared" si="4"/>
        <v>0</v>
      </c>
      <c r="R8" s="16">
        <f t="shared" si="4"/>
        <v>6823642</v>
      </c>
      <c r="S8" s="16">
        <f t="shared" si="4"/>
        <v>6931225.0069999984</v>
      </c>
      <c r="T8" s="16">
        <f t="shared" si="4"/>
        <v>6996410.544999999</v>
      </c>
      <c r="U8" s="16">
        <f t="shared" si="5"/>
        <v>701.35566901077163</v>
      </c>
      <c r="V8" s="16">
        <f t="shared" si="1"/>
        <v>706.51420458458995</v>
      </c>
      <c r="W8" s="16">
        <f t="shared" si="1"/>
        <v>607.8572117353167</v>
      </c>
      <c r="X8" s="16">
        <f t="shared" si="6"/>
        <v>547.63768254046545</v>
      </c>
      <c r="Y8" s="16">
        <f t="shared" si="6"/>
        <v>0</v>
      </c>
      <c r="Z8" s="16">
        <f t="shared" si="2"/>
        <v>0</v>
      </c>
      <c r="AA8" s="16">
        <f t="shared" si="2"/>
        <v>0</v>
      </c>
      <c r="AB8" s="16">
        <f t="shared" si="7"/>
        <v>0</v>
      </c>
      <c r="AC8" s="16">
        <f t="shared" si="8"/>
        <v>592.49266844642216</v>
      </c>
      <c r="AD8" s="16">
        <f t="shared" si="3"/>
        <v>0</v>
      </c>
      <c r="AE8" s="16">
        <f t="shared" si="3"/>
        <v>0</v>
      </c>
      <c r="AF8" s="16">
        <f t="shared" si="9"/>
        <v>0</v>
      </c>
    </row>
    <row r="9" spans="1:32" x14ac:dyDescent="0.3">
      <c r="D9" t="s">
        <v>279</v>
      </c>
      <c r="E9" t="s">
        <v>280</v>
      </c>
      <c r="F9" s="16">
        <f t="shared" si="10"/>
        <v>73411</v>
      </c>
      <c r="G9" s="16">
        <f t="shared" si="4"/>
        <v>71078</v>
      </c>
      <c r="H9" s="16">
        <f t="shared" si="4"/>
        <v>57384</v>
      </c>
      <c r="I9" s="16">
        <f t="shared" si="4"/>
        <v>56470</v>
      </c>
      <c r="J9" s="16"/>
      <c r="K9" s="16"/>
      <c r="L9" s="16"/>
      <c r="M9" s="16"/>
      <c r="N9" s="16">
        <f t="shared" si="4"/>
        <v>46446</v>
      </c>
      <c r="O9" s="16">
        <f t="shared" si="4"/>
        <v>0</v>
      </c>
      <c r="P9" s="16">
        <f t="shared" si="4"/>
        <v>0</v>
      </c>
      <c r="Q9" s="16">
        <f t="shared" si="4"/>
        <v>0</v>
      </c>
      <c r="R9" s="16">
        <f t="shared" si="4"/>
        <v>4462839</v>
      </c>
      <c r="S9" s="16">
        <f t="shared" si="4"/>
        <v>4486710.7970000003</v>
      </c>
      <c r="T9" s="16">
        <f t="shared" si="4"/>
        <v>4514897.6939999992</v>
      </c>
      <c r="U9" s="16">
        <f t="shared" si="5"/>
        <v>1644.9394656630006</v>
      </c>
      <c r="V9" s="16">
        <f t="shared" si="1"/>
        <v>1592.6633248477033</v>
      </c>
      <c r="W9" s="16">
        <f t="shared" si="1"/>
        <v>1285.8182874174936</v>
      </c>
      <c r="X9" s="16">
        <f t="shared" si="6"/>
        <v>1258.6057482857636</v>
      </c>
      <c r="Y9" s="16">
        <f t="shared" si="6"/>
        <v>0</v>
      </c>
      <c r="Z9" s="16">
        <f t="shared" si="2"/>
        <v>0</v>
      </c>
      <c r="AA9" s="16">
        <f t="shared" si="2"/>
        <v>0</v>
      </c>
      <c r="AB9" s="16">
        <f t="shared" si="7"/>
        <v>0</v>
      </c>
      <c r="AC9" s="16">
        <f t="shared" si="8"/>
        <v>1035.1904123407221</v>
      </c>
      <c r="AD9" s="16">
        <f t="shared" si="3"/>
        <v>0</v>
      </c>
      <c r="AE9" s="16">
        <f t="shared" si="3"/>
        <v>0</v>
      </c>
      <c r="AF9" s="16">
        <f t="shared" si="9"/>
        <v>0</v>
      </c>
    </row>
    <row r="10" spans="1:32" x14ac:dyDescent="0.3">
      <c r="D10" t="s">
        <v>288</v>
      </c>
      <c r="E10" t="s">
        <v>289</v>
      </c>
      <c r="F10" s="16">
        <f t="shared" si="10"/>
        <v>105798</v>
      </c>
      <c r="G10" s="16">
        <f t="shared" si="4"/>
        <v>105982</v>
      </c>
      <c r="H10" s="16">
        <f t="shared" si="4"/>
        <v>93319</v>
      </c>
      <c r="I10" s="16">
        <f t="shared" si="4"/>
        <v>86874</v>
      </c>
      <c r="J10" s="16"/>
      <c r="K10" s="16"/>
      <c r="L10" s="16"/>
      <c r="M10" s="16"/>
      <c r="N10" s="16">
        <f t="shared" si="4"/>
        <v>84729</v>
      </c>
      <c r="O10" s="16">
        <f t="shared" si="4"/>
        <v>0</v>
      </c>
      <c r="P10" s="16">
        <f t="shared" si="4"/>
        <v>0</v>
      </c>
      <c r="Q10" s="16">
        <f t="shared" si="4"/>
        <v>0</v>
      </c>
      <c r="R10" s="16">
        <f t="shared" si="4"/>
        <v>6937086</v>
      </c>
      <c r="S10" s="16">
        <f t="shared" si="4"/>
        <v>6988355.9099999992</v>
      </c>
      <c r="T10" s="16">
        <f t="shared" si="4"/>
        <v>7031117.1899999985</v>
      </c>
      <c r="U10" s="16">
        <f t="shared" si="5"/>
        <v>1525.1072280205262</v>
      </c>
      <c r="V10" s="16">
        <f t="shared" si="1"/>
        <v>1527.7596385571694</v>
      </c>
      <c r="W10" s="16">
        <f t="shared" si="1"/>
        <v>1345.2190155924261</v>
      </c>
      <c r="X10" s="16">
        <f t="shared" si="6"/>
        <v>1243.1250084971705</v>
      </c>
      <c r="Y10" s="16">
        <f t="shared" si="6"/>
        <v>0</v>
      </c>
      <c r="Z10" s="16">
        <f t="shared" si="2"/>
        <v>0</v>
      </c>
      <c r="AA10" s="16">
        <f t="shared" si="2"/>
        <v>0</v>
      </c>
      <c r="AB10" s="16">
        <f t="shared" si="7"/>
        <v>0</v>
      </c>
      <c r="AC10" s="16">
        <f t="shared" si="8"/>
        <v>1212.4310938250426</v>
      </c>
      <c r="AD10" s="16">
        <f t="shared" si="3"/>
        <v>0</v>
      </c>
      <c r="AE10" s="16">
        <f t="shared" si="3"/>
        <v>0</v>
      </c>
      <c r="AF10" s="16">
        <f t="shared" si="9"/>
        <v>0</v>
      </c>
    </row>
    <row r="11" spans="1:32" x14ac:dyDescent="0.3">
      <c r="D11" t="s">
        <v>250</v>
      </c>
      <c r="E11" t="s">
        <v>1686</v>
      </c>
      <c r="F11" s="16">
        <f>SUMIFS(F$34:F$183,$B$34:$B$183,$D11)</f>
        <v>12515</v>
      </c>
      <c r="G11" s="16">
        <f t="shared" ref="G11:T19" si="11">SUMIFS(G$34:G$183,$B$34:$B$183,$D11)</f>
        <v>10957</v>
      </c>
      <c r="H11" s="16">
        <f t="shared" si="11"/>
        <v>10431</v>
      </c>
      <c r="I11" s="16">
        <f t="shared" si="11"/>
        <v>12920</v>
      </c>
      <c r="J11" s="16"/>
      <c r="K11" s="16"/>
      <c r="L11" s="16"/>
      <c r="M11" s="16"/>
      <c r="N11" s="16">
        <f t="shared" si="11"/>
        <v>12531</v>
      </c>
      <c r="O11" s="16">
        <f t="shared" si="11"/>
        <v>0</v>
      </c>
      <c r="P11" s="16">
        <f t="shared" si="11"/>
        <v>0</v>
      </c>
      <c r="Q11" s="16">
        <f t="shared" si="11"/>
        <v>0</v>
      </c>
      <c r="R11" s="16">
        <f t="shared" si="11"/>
        <v>2117316</v>
      </c>
      <c r="S11" s="16">
        <f t="shared" si="11"/>
        <v>2121409.7739999997</v>
      </c>
      <c r="T11" s="16">
        <f t="shared" si="11"/>
        <v>2125069.0280000004</v>
      </c>
      <c r="U11" s="16">
        <f t="shared" si="5"/>
        <v>591.07851638583952</v>
      </c>
      <c r="V11" s="16">
        <f t="shared" si="1"/>
        <v>517.49479057448207</v>
      </c>
      <c r="W11" s="16">
        <f t="shared" si="1"/>
        <v>492.65201793213669</v>
      </c>
      <c r="X11" s="16">
        <f t="shared" si="6"/>
        <v>609.02896547133582</v>
      </c>
      <c r="Y11" s="16">
        <f t="shared" si="6"/>
        <v>0</v>
      </c>
      <c r="Z11" s="16">
        <f t="shared" si="2"/>
        <v>0</v>
      </c>
      <c r="AA11" s="16">
        <f t="shared" si="2"/>
        <v>0</v>
      </c>
      <c r="AB11" s="16">
        <f t="shared" si="7"/>
        <v>0</v>
      </c>
      <c r="AC11" s="16">
        <f t="shared" si="8"/>
        <v>590.69210265644801</v>
      </c>
      <c r="AD11" s="16">
        <f t="shared" si="3"/>
        <v>0</v>
      </c>
      <c r="AE11" s="16">
        <f t="shared" si="3"/>
        <v>0</v>
      </c>
      <c r="AF11" s="16">
        <f t="shared" si="9"/>
        <v>0</v>
      </c>
    </row>
    <row r="12" spans="1:32" x14ac:dyDescent="0.3">
      <c r="D12" t="s">
        <v>265</v>
      </c>
      <c r="E12" t="s">
        <v>1687</v>
      </c>
      <c r="F12" s="16">
        <f t="shared" ref="F12:F19" si="12">SUMIFS(F$34:F$183,$B$34:$B$183,$D12)</f>
        <v>77721</v>
      </c>
      <c r="G12" s="16">
        <f t="shared" si="11"/>
        <v>79854</v>
      </c>
      <c r="H12" s="16">
        <f t="shared" si="11"/>
        <v>74494</v>
      </c>
      <c r="I12" s="16">
        <f t="shared" si="11"/>
        <v>68282</v>
      </c>
      <c r="J12" s="16"/>
      <c r="K12" s="16"/>
      <c r="L12" s="16"/>
      <c r="M12" s="16"/>
      <c r="N12" s="16">
        <f t="shared" si="11"/>
        <v>59643</v>
      </c>
      <c r="O12" s="16">
        <f t="shared" si="11"/>
        <v>0</v>
      </c>
      <c r="P12" s="16">
        <f t="shared" si="11"/>
        <v>0</v>
      </c>
      <c r="Q12" s="16">
        <f t="shared" si="11"/>
        <v>0</v>
      </c>
      <c r="R12" s="16">
        <f t="shared" si="11"/>
        <v>5715351</v>
      </c>
      <c r="S12" s="16">
        <f t="shared" si="11"/>
        <v>5729357.4299999997</v>
      </c>
      <c r="T12" s="16">
        <f t="shared" si="11"/>
        <v>5745463.9309999999</v>
      </c>
      <c r="U12" s="16">
        <f t="shared" si="5"/>
        <v>1359.8639873561572</v>
      </c>
      <c r="V12" s="16">
        <f t="shared" si="1"/>
        <v>1397.1845298740182</v>
      </c>
      <c r="W12" s="16">
        <f t="shared" si="1"/>
        <v>1303.4020132796743</v>
      </c>
      <c r="X12" s="16">
        <f t="shared" si="6"/>
        <v>1191.7915897943899</v>
      </c>
      <c r="Y12" s="16">
        <f t="shared" si="6"/>
        <v>0</v>
      </c>
      <c r="Z12" s="16">
        <f t="shared" si="2"/>
        <v>0</v>
      </c>
      <c r="AA12" s="16">
        <f t="shared" si="2"/>
        <v>0</v>
      </c>
      <c r="AB12" s="16">
        <f t="shared" si="7"/>
        <v>0</v>
      </c>
      <c r="AC12" s="16">
        <f t="shared" si="8"/>
        <v>1041.0067922747839</v>
      </c>
      <c r="AD12" s="16">
        <f t="shared" si="3"/>
        <v>0</v>
      </c>
      <c r="AE12" s="16">
        <f t="shared" si="3"/>
        <v>0</v>
      </c>
      <c r="AF12" s="16">
        <f t="shared" si="9"/>
        <v>0</v>
      </c>
    </row>
    <row r="13" spans="1:32" x14ac:dyDescent="0.3">
      <c r="D13" t="s">
        <v>274</v>
      </c>
      <c r="E13" t="s">
        <v>1688</v>
      </c>
      <c r="F13" s="16">
        <f t="shared" si="12"/>
        <v>44627</v>
      </c>
      <c r="G13" s="16">
        <f t="shared" si="11"/>
        <v>43594</v>
      </c>
      <c r="H13" s="16">
        <f t="shared" si="11"/>
        <v>40648</v>
      </c>
      <c r="I13" s="16">
        <f t="shared" si="11"/>
        <v>43506</v>
      </c>
      <c r="J13" s="16"/>
      <c r="K13" s="16"/>
      <c r="L13" s="16"/>
      <c r="M13" s="16"/>
      <c r="N13" s="16">
        <f t="shared" si="11"/>
        <v>39310</v>
      </c>
      <c r="O13" s="16">
        <f t="shared" si="11"/>
        <v>0</v>
      </c>
      <c r="P13" s="16">
        <f t="shared" si="11"/>
        <v>0</v>
      </c>
      <c r="Q13" s="16">
        <f t="shared" si="11"/>
        <v>0</v>
      </c>
      <c r="R13" s="16">
        <f t="shared" si="11"/>
        <v>4291649</v>
      </c>
      <c r="S13" s="16">
        <f t="shared" si="11"/>
        <v>4307175.7690000003</v>
      </c>
      <c r="T13" s="16">
        <f t="shared" si="11"/>
        <v>4320773.9389999993</v>
      </c>
      <c r="U13" s="16">
        <f t="shared" si="5"/>
        <v>1039.8567077596513</v>
      </c>
      <c r="V13" s="16">
        <f t="shared" si="1"/>
        <v>1015.7867057627499</v>
      </c>
      <c r="W13" s="16">
        <f t="shared" si="1"/>
        <v>947.14176299133499</v>
      </c>
      <c r="X13" s="16">
        <f t="shared" si="6"/>
        <v>1010.0818339740246</v>
      </c>
      <c r="Y13" s="16">
        <f t="shared" si="6"/>
        <v>0</v>
      </c>
      <c r="Z13" s="16">
        <f t="shared" si="2"/>
        <v>0</v>
      </c>
      <c r="AA13" s="16">
        <f t="shared" si="2"/>
        <v>0</v>
      </c>
      <c r="AB13" s="16">
        <f t="shared" si="7"/>
        <v>0</v>
      </c>
      <c r="AC13" s="16">
        <f t="shared" si="8"/>
        <v>912.66300955084137</v>
      </c>
      <c r="AD13" s="16">
        <f t="shared" si="3"/>
        <v>0</v>
      </c>
      <c r="AE13" s="16">
        <f t="shared" si="3"/>
        <v>0</v>
      </c>
      <c r="AF13" s="16">
        <f t="shared" si="9"/>
        <v>0</v>
      </c>
    </row>
    <row r="14" spans="1:32" x14ac:dyDescent="0.3">
      <c r="D14" t="s">
        <v>283</v>
      </c>
      <c r="E14" t="s">
        <v>1689</v>
      </c>
      <c r="F14" s="16">
        <f t="shared" si="12"/>
        <v>41345</v>
      </c>
      <c r="G14" s="16">
        <f t="shared" si="11"/>
        <v>43337</v>
      </c>
      <c r="H14" s="16">
        <f t="shared" si="11"/>
        <v>39219</v>
      </c>
      <c r="I14" s="16">
        <f t="shared" si="11"/>
        <v>35525</v>
      </c>
      <c r="J14" s="16"/>
      <c r="K14" s="16"/>
      <c r="L14" s="16"/>
      <c r="M14" s="16"/>
      <c r="N14" s="16">
        <f t="shared" si="11"/>
        <v>32230</v>
      </c>
      <c r="O14" s="16">
        <f t="shared" si="11"/>
        <v>0</v>
      </c>
      <c r="P14" s="16">
        <f t="shared" si="11"/>
        <v>0</v>
      </c>
      <c r="Q14" s="16">
        <f t="shared" si="11"/>
        <v>0</v>
      </c>
      <c r="R14" s="16">
        <f t="shared" si="11"/>
        <v>3782923</v>
      </c>
      <c r="S14" s="16">
        <f t="shared" si="11"/>
        <v>3793658.0320000001</v>
      </c>
      <c r="T14" s="16">
        <f t="shared" si="11"/>
        <v>3814771.4560000002</v>
      </c>
      <c r="U14" s="16">
        <f t="shared" si="5"/>
        <v>1092.9379212846784</v>
      </c>
      <c r="V14" s="16">
        <f t="shared" si="1"/>
        <v>1145.5956148195455</v>
      </c>
      <c r="W14" s="16">
        <f t="shared" si="1"/>
        <v>1036.7379933453576</v>
      </c>
      <c r="X14" s="16">
        <f t="shared" si="6"/>
        <v>936.43126766677426</v>
      </c>
      <c r="Y14" s="16">
        <f t="shared" si="6"/>
        <v>0</v>
      </c>
      <c r="Z14" s="16">
        <f t="shared" si="2"/>
        <v>0</v>
      </c>
      <c r="AA14" s="16">
        <f t="shared" si="2"/>
        <v>0</v>
      </c>
      <c r="AB14" s="16">
        <f t="shared" si="7"/>
        <v>0</v>
      </c>
      <c r="AC14" s="16">
        <f t="shared" si="8"/>
        <v>849.57578485292436</v>
      </c>
      <c r="AD14" s="16">
        <f t="shared" si="3"/>
        <v>0</v>
      </c>
      <c r="AE14" s="16">
        <f t="shared" si="3"/>
        <v>0</v>
      </c>
      <c r="AF14" s="16">
        <f t="shared" si="9"/>
        <v>0</v>
      </c>
    </row>
    <row r="15" spans="1:32" x14ac:dyDescent="0.3">
      <c r="D15" t="s">
        <v>292</v>
      </c>
      <c r="E15" t="s">
        <v>1690</v>
      </c>
      <c r="F15" s="16">
        <f t="shared" si="12"/>
        <v>68183</v>
      </c>
      <c r="G15" s="16">
        <f t="shared" si="11"/>
        <v>64852</v>
      </c>
      <c r="H15" s="16">
        <f t="shared" si="11"/>
        <v>55695</v>
      </c>
      <c r="I15" s="16">
        <f t="shared" si="11"/>
        <v>52168</v>
      </c>
      <c r="J15" s="16"/>
      <c r="K15" s="16"/>
      <c r="L15" s="16"/>
      <c r="M15" s="16"/>
      <c r="N15" s="16">
        <f t="shared" si="11"/>
        <v>52006</v>
      </c>
      <c r="O15" s="16">
        <f t="shared" si="11"/>
        <v>0</v>
      </c>
      <c r="P15" s="16">
        <f t="shared" si="11"/>
        <v>0</v>
      </c>
      <c r="Q15" s="16">
        <f t="shared" si="11"/>
        <v>0</v>
      </c>
      <c r="R15" s="16">
        <f t="shared" si="11"/>
        <v>4577802</v>
      </c>
      <c r="S15" s="16">
        <f t="shared" si="11"/>
        <v>4591413.6689999988</v>
      </c>
      <c r="T15" s="16">
        <f t="shared" si="11"/>
        <v>4614553.0350000001</v>
      </c>
      <c r="U15" s="16">
        <f t="shared" si="5"/>
        <v>1489.4265850729237</v>
      </c>
      <c r="V15" s="16">
        <f t="shared" si="1"/>
        <v>1416.6624069804679</v>
      </c>
      <c r="W15" s="16">
        <f t="shared" si="1"/>
        <v>1216.6319119961938</v>
      </c>
      <c r="X15" s="16">
        <f t="shared" si="6"/>
        <v>1136.2077948285173</v>
      </c>
      <c r="Y15" s="16">
        <f t="shared" si="6"/>
        <v>0</v>
      </c>
      <c r="Z15" s="16">
        <f t="shared" si="2"/>
        <v>0</v>
      </c>
      <c r="AA15" s="16">
        <f t="shared" si="2"/>
        <v>0</v>
      </c>
      <c r="AB15" s="16">
        <f t="shared" si="7"/>
        <v>0</v>
      </c>
      <c r="AC15" s="16">
        <f t="shared" si="8"/>
        <v>1132.6794697487323</v>
      </c>
      <c r="AD15" s="16">
        <f t="shared" si="3"/>
        <v>0</v>
      </c>
      <c r="AE15" s="16">
        <f t="shared" si="3"/>
        <v>0</v>
      </c>
      <c r="AF15" s="16">
        <f t="shared" si="9"/>
        <v>0</v>
      </c>
    </row>
    <row r="16" spans="1:32" x14ac:dyDescent="0.3">
      <c r="D16" t="s">
        <v>299</v>
      </c>
      <c r="E16" t="s">
        <v>1691</v>
      </c>
      <c r="F16" s="16">
        <f t="shared" si="12"/>
        <v>55194</v>
      </c>
      <c r="G16" s="16">
        <f t="shared" si="11"/>
        <v>55777</v>
      </c>
      <c r="H16" s="16">
        <f t="shared" si="11"/>
        <v>51750</v>
      </c>
      <c r="I16" s="16">
        <f t="shared" si="11"/>
        <v>46668</v>
      </c>
      <c r="J16" s="16"/>
      <c r="K16" s="16"/>
      <c r="L16" s="16"/>
      <c r="M16" s="16"/>
      <c r="N16" s="16">
        <f t="shared" si="11"/>
        <v>46269</v>
      </c>
      <c r="O16" s="16">
        <f t="shared" si="11"/>
        <v>0</v>
      </c>
      <c r="P16" s="16">
        <f t="shared" si="11"/>
        <v>0</v>
      </c>
      <c r="Q16" s="16">
        <f t="shared" si="11"/>
        <v>0</v>
      </c>
      <c r="R16" s="16">
        <f t="shared" si="11"/>
        <v>4843991</v>
      </c>
      <c r="S16" s="16">
        <f t="shared" si="11"/>
        <v>4883253.2450000001</v>
      </c>
      <c r="T16" s="16">
        <f t="shared" si="11"/>
        <v>4916003.267</v>
      </c>
      <c r="U16" s="16">
        <f t="shared" si="5"/>
        <v>1139.4323399857681</v>
      </c>
      <c r="V16" s="16">
        <f t="shared" si="1"/>
        <v>1151.4678701921619</v>
      </c>
      <c r="W16" s="16">
        <f t="shared" si="1"/>
        <v>1068.3339419912218</v>
      </c>
      <c r="X16" s="16">
        <f t="shared" si="6"/>
        <v>955.67437645761504</v>
      </c>
      <c r="Y16" s="16">
        <f t="shared" si="6"/>
        <v>0</v>
      </c>
      <c r="Z16" s="16">
        <f t="shared" si="2"/>
        <v>0</v>
      </c>
      <c r="AA16" s="16">
        <f t="shared" si="2"/>
        <v>0</v>
      </c>
      <c r="AB16" s="16">
        <f t="shared" si="7"/>
        <v>0</v>
      </c>
      <c r="AC16" s="16">
        <f t="shared" si="8"/>
        <v>947.50359398982994</v>
      </c>
      <c r="AD16" s="16">
        <f t="shared" si="3"/>
        <v>0</v>
      </c>
      <c r="AE16" s="16">
        <f t="shared" si="3"/>
        <v>0</v>
      </c>
      <c r="AF16" s="16">
        <f t="shared" si="9"/>
        <v>0</v>
      </c>
    </row>
    <row r="17" spans="4:32" x14ac:dyDescent="0.3">
      <c r="D17" t="s">
        <v>305</v>
      </c>
      <c r="E17" t="s">
        <v>1692</v>
      </c>
      <c r="F17" s="16">
        <f t="shared" si="12"/>
        <v>47858</v>
      </c>
      <c r="G17" s="16">
        <f t="shared" si="11"/>
        <v>48210</v>
      </c>
      <c r="H17" s="16">
        <f t="shared" si="11"/>
        <v>41478</v>
      </c>
      <c r="I17" s="16">
        <f t="shared" si="11"/>
        <v>37958</v>
      </c>
      <c r="J17" s="16"/>
      <c r="K17" s="16"/>
      <c r="L17" s="16"/>
      <c r="M17" s="16"/>
      <c r="N17" s="16">
        <f t="shared" si="11"/>
        <v>41067</v>
      </c>
      <c r="O17" s="16">
        <f t="shared" si="11"/>
        <v>0</v>
      </c>
      <c r="P17" s="16">
        <f t="shared" si="11"/>
        <v>0</v>
      </c>
      <c r="Q17" s="16">
        <f t="shared" si="11"/>
        <v>0</v>
      </c>
      <c r="R17" s="16">
        <f t="shared" si="11"/>
        <v>6823642</v>
      </c>
      <c r="S17" s="16">
        <f t="shared" si="11"/>
        <v>6931225.0069999984</v>
      </c>
      <c r="T17" s="16">
        <f t="shared" si="11"/>
        <v>6996410.544999999</v>
      </c>
      <c r="U17" s="16">
        <f t="shared" si="5"/>
        <v>701.35566901077163</v>
      </c>
      <c r="V17" s="16">
        <f t="shared" si="1"/>
        <v>706.51420458458995</v>
      </c>
      <c r="W17" s="16">
        <f t="shared" si="1"/>
        <v>607.8572117353167</v>
      </c>
      <c r="X17" s="16">
        <f t="shared" si="6"/>
        <v>547.63768254046545</v>
      </c>
      <c r="Y17" s="16">
        <f t="shared" si="6"/>
        <v>0</v>
      </c>
      <c r="Z17" s="16">
        <f t="shared" si="2"/>
        <v>0</v>
      </c>
      <c r="AA17" s="16">
        <f t="shared" si="2"/>
        <v>0</v>
      </c>
      <c r="AB17" s="16">
        <f t="shared" si="7"/>
        <v>0</v>
      </c>
      <c r="AC17" s="16">
        <f t="shared" si="8"/>
        <v>592.49266844642216</v>
      </c>
      <c r="AD17" s="16">
        <f t="shared" si="3"/>
        <v>0</v>
      </c>
      <c r="AE17" s="16">
        <f t="shared" si="3"/>
        <v>0</v>
      </c>
      <c r="AF17" s="16">
        <f t="shared" si="9"/>
        <v>0</v>
      </c>
    </row>
    <row r="18" spans="4:32" x14ac:dyDescent="0.3">
      <c r="D18" t="s">
        <v>312</v>
      </c>
      <c r="E18" t="s">
        <v>1693</v>
      </c>
      <c r="F18" s="16">
        <f t="shared" si="12"/>
        <v>109725</v>
      </c>
      <c r="G18" s="16">
        <f t="shared" si="11"/>
        <v>110406</v>
      </c>
      <c r="H18" s="16">
        <f t="shared" si="11"/>
        <v>96785</v>
      </c>
      <c r="I18" s="16">
        <f t="shared" si="11"/>
        <v>90139</v>
      </c>
      <c r="J18" s="16"/>
      <c r="K18" s="16"/>
      <c r="L18" s="16"/>
      <c r="M18" s="16"/>
      <c r="N18" s="16">
        <f t="shared" si="11"/>
        <v>86748</v>
      </c>
      <c r="O18" s="16">
        <f t="shared" si="11"/>
        <v>0</v>
      </c>
      <c r="P18" s="16">
        <f t="shared" si="11"/>
        <v>0</v>
      </c>
      <c r="Q18" s="16">
        <f t="shared" si="11"/>
        <v>0</v>
      </c>
      <c r="R18" s="16">
        <f t="shared" si="11"/>
        <v>7136960</v>
      </c>
      <c r="S18" s="16">
        <f t="shared" si="11"/>
        <v>7191244.2799999993</v>
      </c>
      <c r="T18" s="16">
        <f t="shared" si="11"/>
        <v>7235931.1259999983</v>
      </c>
      <c r="U18" s="16">
        <f t="shared" si="5"/>
        <v>1537.4192933686049</v>
      </c>
      <c r="V18" s="16">
        <f t="shared" si="1"/>
        <v>1546.9611711428954</v>
      </c>
      <c r="W18" s="16">
        <f t="shared" si="1"/>
        <v>1356.1096040891359</v>
      </c>
      <c r="X18" s="16">
        <f t="shared" si="6"/>
        <v>1253.4548471770174</v>
      </c>
      <c r="Y18" s="16">
        <f t="shared" si="6"/>
        <v>0</v>
      </c>
      <c r="Z18" s="16">
        <f t="shared" si="2"/>
        <v>0</v>
      </c>
      <c r="AA18" s="16">
        <f t="shared" si="2"/>
        <v>0</v>
      </c>
      <c r="AB18" s="16">
        <f t="shared" si="7"/>
        <v>0</v>
      </c>
      <c r="AC18" s="16">
        <f t="shared" si="8"/>
        <v>1206.300281597443</v>
      </c>
      <c r="AD18" s="16">
        <f t="shared" si="3"/>
        <v>0</v>
      </c>
      <c r="AE18" s="16">
        <f t="shared" si="3"/>
        <v>0</v>
      </c>
      <c r="AF18" s="16">
        <f t="shared" si="9"/>
        <v>0</v>
      </c>
    </row>
    <row r="19" spans="4:32" x14ac:dyDescent="0.3">
      <c r="D19" t="s">
        <v>320</v>
      </c>
      <c r="E19" t="s">
        <v>1694</v>
      </c>
      <c r="F19" s="16">
        <f t="shared" si="12"/>
        <v>73411</v>
      </c>
      <c r="G19" s="16">
        <f t="shared" si="11"/>
        <v>71078</v>
      </c>
      <c r="H19" s="16">
        <f t="shared" si="11"/>
        <v>57384</v>
      </c>
      <c r="I19" s="16">
        <f t="shared" si="11"/>
        <v>56470</v>
      </c>
      <c r="J19" s="16"/>
      <c r="K19" s="16"/>
      <c r="L19" s="16"/>
      <c r="M19" s="16"/>
      <c r="N19" s="16">
        <f t="shared" si="11"/>
        <v>46446</v>
      </c>
      <c r="O19" s="16">
        <f t="shared" si="11"/>
        <v>0</v>
      </c>
      <c r="P19" s="16">
        <f t="shared" si="11"/>
        <v>0</v>
      </c>
      <c r="Q19" s="16">
        <f t="shared" si="11"/>
        <v>0</v>
      </c>
      <c r="R19" s="16">
        <f t="shared" si="11"/>
        <v>4462839</v>
      </c>
      <c r="S19" s="16">
        <f t="shared" si="11"/>
        <v>4486710.7970000003</v>
      </c>
      <c r="T19" s="16">
        <f t="shared" si="11"/>
        <v>4514897.6939999992</v>
      </c>
      <c r="U19" s="16">
        <f t="shared" si="5"/>
        <v>1644.9394656630006</v>
      </c>
      <c r="V19" s="16">
        <f t="shared" si="1"/>
        <v>1592.6633248477033</v>
      </c>
      <c r="W19" s="16">
        <f t="shared" si="1"/>
        <v>1285.8182874174936</v>
      </c>
      <c r="X19" s="16">
        <f t="shared" si="6"/>
        <v>1258.6057482857636</v>
      </c>
      <c r="Y19" s="16">
        <f t="shared" si="6"/>
        <v>0</v>
      </c>
      <c r="Z19" s="16">
        <f t="shared" si="2"/>
        <v>0</v>
      </c>
      <c r="AA19" s="16">
        <f t="shared" si="2"/>
        <v>0</v>
      </c>
      <c r="AB19" s="16">
        <f t="shared" si="7"/>
        <v>0</v>
      </c>
      <c r="AC19" s="16">
        <f t="shared" si="8"/>
        <v>1035.1904123407221</v>
      </c>
      <c r="AD19" s="16">
        <f t="shared" si="3"/>
        <v>0</v>
      </c>
      <c r="AE19" s="16">
        <f t="shared" si="3"/>
        <v>0</v>
      </c>
      <c r="AF19" s="16">
        <f t="shared" si="9"/>
        <v>0</v>
      </c>
    </row>
    <row r="20" spans="4:32" x14ac:dyDescent="0.3">
      <c r="D20" t="s">
        <v>249</v>
      </c>
      <c r="E20" t="s">
        <v>245</v>
      </c>
      <c r="F20" s="16">
        <f>SUMIFS(F$34:F$183,$C$34:$C$183,$D20)</f>
        <v>44627</v>
      </c>
      <c r="G20" s="16">
        <f t="shared" ref="G20:T33" si="13">SUMIFS(G$34:G$183,$C$34:$C$183,$D20)</f>
        <v>43594</v>
      </c>
      <c r="H20" s="16">
        <f t="shared" si="13"/>
        <v>40648</v>
      </c>
      <c r="I20" s="16">
        <f t="shared" si="13"/>
        <v>43506</v>
      </c>
      <c r="J20" s="16"/>
      <c r="K20" s="16"/>
      <c r="L20" s="16"/>
      <c r="M20" s="16"/>
      <c r="N20" s="16">
        <f t="shared" si="13"/>
        <v>39310</v>
      </c>
      <c r="O20" s="16">
        <f t="shared" si="13"/>
        <v>0</v>
      </c>
      <c r="P20" s="16">
        <f t="shared" si="13"/>
        <v>0</v>
      </c>
      <c r="Q20" s="16">
        <f t="shared" si="13"/>
        <v>0</v>
      </c>
      <c r="R20" s="16">
        <f t="shared" si="13"/>
        <v>4291649</v>
      </c>
      <c r="S20" s="16">
        <f t="shared" si="13"/>
        <v>4307175.7690000003</v>
      </c>
      <c r="T20" s="16">
        <f t="shared" si="13"/>
        <v>4320773.9389999993</v>
      </c>
      <c r="U20" s="16">
        <f t="shared" si="5"/>
        <v>1039.8567077596513</v>
      </c>
      <c r="V20" s="16">
        <f t="shared" si="1"/>
        <v>1015.7867057627499</v>
      </c>
      <c r="W20" s="16">
        <f t="shared" si="1"/>
        <v>947.14176299133499</v>
      </c>
      <c r="X20" s="16">
        <f t="shared" si="6"/>
        <v>1010.0818339740246</v>
      </c>
      <c r="Y20" s="16">
        <f t="shared" si="6"/>
        <v>0</v>
      </c>
      <c r="Z20" s="16">
        <f t="shared" si="2"/>
        <v>0</v>
      </c>
      <c r="AA20" s="16">
        <f t="shared" si="2"/>
        <v>0</v>
      </c>
      <c r="AB20" s="16">
        <f t="shared" si="7"/>
        <v>0</v>
      </c>
      <c r="AC20" s="16">
        <f t="shared" si="8"/>
        <v>912.66300955084137</v>
      </c>
      <c r="AD20" s="16">
        <f t="shared" si="3"/>
        <v>0</v>
      </c>
      <c r="AE20" s="16">
        <f t="shared" si="3"/>
        <v>0</v>
      </c>
      <c r="AF20" s="16">
        <f t="shared" si="9"/>
        <v>0</v>
      </c>
    </row>
    <row r="21" spans="4:32" x14ac:dyDescent="0.3">
      <c r="D21" t="s">
        <v>263</v>
      </c>
      <c r="E21" t="s">
        <v>264</v>
      </c>
      <c r="F21" s="16">
        <f t="shared" ref="F21:F33" si="14">SUMIFS(F$34:F$183,$C$34:$C$183,$D21)</f>
        <v>25812</v>
      </c>
      <c r="G21" s="16">
        <f t="shared" si="13"/>
        <v>24572</v>
      </c>
      <c r="H21" s="16">
        <f t="shared" si="13"/>
        <v>21500</v>
      </c>
      <c r="I21" s="16">
        <f t="shared" si="13"/>
        <v>24332</v>
      </c>
      <c r="J21" s="16"/>
      <c r="K21" s="16"/>
      <c r="L21" s="16"/>
      <c r="M21" s="16"/>
      <c r="N21" s="16">
        <f t="shared" si="13"/>
        <v>20321</v>
      </c>
      <c r="O21" s="16">
        <f t="shared" si="13"/>
        <v>0</v>
      </c>
      <c r="P21" s="16">
        <f t="shared" si="13"/>
        <v>0</v>
      </c>
      <c r="Q21" s="16">
        <f t="shared" si="13"/>
        <v>0</v>
      </c>
      <c r="R21" s="16">
        <f t="shared" si="13"/>
        <v>2523067</v>
      </c>
      <c r="S21" s="16">
        <f t="shared" si="13"/>
        <v>2526521.6689999998</v>
      </c>
      <c r="T21" s="16">
        <f t="shared" si="13"/>
        <v>2529724.0010000006</v>
      </c>
      <c r="U21" s="16">
        <f t="shared" si="5"/>
        <v>1023.040608909712</v>
      </c>
      <c r="V21" s="16">
        <f t="shared" si="5"/>
        <v>973.89407415657217</v>
      </c>
      <c r="W21" s="16">
        <f t="shared" si="5"/>
        <v>852.13749773589052</v>
      </c>
      <c r="X21" s="16">
        <f t="shared" si="6"/>
        <v>963.06318281571021</v>
      </c>
      <c r="Y21" s="16">
        <f t="shared" si="6"/>
        <v>0</v>
      </c>
      <c r="Z21" s="16">
        <f t="shared" si="6"/>
        <v>0</v>
      </c>
      <c r="AA21" s="16">
        <f t="shared" si="6"/>
        <v>0</v>
      </c>
      <c r="AB21" s="16">
        <f t="shared" si="7"/>
        <v>0</v>
      </c>
      <c r="AC21" s="16">
        <f t="shared" si="8"/>
        <v>804.30737045857506</v>
      </c>
      <c r="AD21" s="16">
        <f t="shared" si="8"/>
        <v>0</v>
      </c>
      <c r="AE21" s="16">
        <f t="shared" si="8"/>
        <v>0</v>
      </c>
      <c r="AF21" s="16">
        <f t="shared" si="9"/>
        <v>0</v>
      </c>
    </row>
    <row r="22" spans="4:32" x14ac:dyDescent="0.3">
      <c r="D22" t="s">
        <v>272</v>
      </c>
      <c r="E22" t="s">
        <v>273</v>
      </c>
      <c r="F22" s="16">
        <f t="shared" si="14"/>
        <v>24365</v>
      </c>
      <c r="G22" s="16">
        <f t="shared" si="13"/>
        <v>23819</v>
      </c>
      <c r="H22" s="16">
        <f t="shared" si="13"/>
        <v>21588</v>
      </c>
      <c r="I22" s="16">
        <f t="shared" si="13"/>
        <v>18732</v>
      </c>
      <c r="J22" s="16"/>
      <c r="K22" s="16"/>
      <c r="L22" s="16"/>
      <c r="M22" s="16"/>
      <c r="N22" s="16">
        <f t="shared" si="13"/>
        <v>19166</v>
      </c>
      <c r="O22" s="16">
        <f t="shared" si="13"/>
        <v>0</v>
      </c>
      <c r="P22" s="16">
        <f t="shared" si="13"/>
        <v>0</v>
      </c>
      <c r="Q22" s="16">
        <f t="shared" si="13"/>
        <v>0</v>
      </c>
      <c r="R22" s="16">
        <f t="shared" si="13"/>
        <v>1970434</v>
      </c>
      <c r="S22" s="16">
        <f t="shared" si="13"/>
        <v>1976059.1539999999</v>
      </c>
      <c r="T22" s="16">
        <f t="shared" si="13"/>
        <v>1981283.0609999998</v>
      </c>
      <c r="U22" s="16">
        <f t="shared" si="5"/>
        <v>1236.5296173330344</v>
      </c>
      <c r="V22" s="16">
        <f t="shared" si="5"/>
        <v>1208.8199858508328</v>
      </c>
      <c r="W22" s="16">
        <f t="shared" si="5"/>
        <v>1095.5961986039624</v>
      </c>
      <c r="X22" s="16">
        <f t="shared" si="6"/>
        <v>947.94733052814274</v>
      </c>
      <c r="Y22" s="16">
        <f t="shared" si="6"/>
        <v>0</v>
      </c>
      <c r="Z22" s="16">
        <f t="shared" si="6"/>
        <v>0</v>
      </c>
      <c r="AA22" s="16">
        <f t="shared" si="6"/>
        <v>0</v>
      </c>
      <c r="AB22" s="16">
        <f t="shared" si="7"/>
        <v>0</v>
      </c>
      <c r="AC22" s="16">
        <f t="shared" si="8"/>
        <v>969.91023579448984</v>
      </c>
      <c r="AD22" s="16">
        <f t="shared" si="8"/>
        <v>0</v>
      </c>
      <c r="AE22" s="16">
        <f t="shared" si="8"/>
        <v>0</v>
      </c>
      <c r="AF22" s="16">
        <f t="shared" si="9"/>
        <v>0</v>
      </c>
    </row>
    <row r="23" spans="4:32" x14ac:dyDescent="0.3">
      <c r="D23" t="s">
        <v>281</v>
      </c>
      <c r="E23" t="s">
        <v>282</v>
      </c>
      <c r="F23" s="16">
        <f t="shared" si="14"/>
        <v>23890</v>
      </c>
      <c r="G23" s="16">
        <f t="shared" si="13"/>
        <v>26322</v>
      </c>
      <c r="H23" s="16">
        <f t="shared" si="13"/>
        <v>26146</v>
      </c>
      <c r="I23" s="16">
        <f t="shared" si="13"/>
        <v>25377</v>
      </c>
      <c r="J23" s="16"/>
      <c r="K23" s="16"/>
      <c r="L23" s="16"/>
      <c r="M23" s="16"/>
      <c r="N23" s="16">
        <f t="shared" si="13"/>
        <v>21418</v>
      </c>
      <c r="O23" s="16">
        <f t="shared" si="13"/>
        <v>0</v>
      </c>
      <c r="P23" s="16">
        <f t="shared" si="13"/>
        <v>0</v>
      </c>
      <c r="Q23" s="16">
        <f t="shared" si="13"/>
        <v>0</v>
      </c>
      <c r="R23" s="16">
        <f t="shared" si="13"/>
        <v>2163942</v>
      </c>
      <c r="S23" s="16">
        <f t="shared" si="13"/>
        <v>2174282.693</v>
      </c>
      <c r="T23" s="16">
        <f t="shared" si="13"/>
        <v>2183937.1129999999</v>
      </c>
      <c r="U23" s="16">
        <f t="shared" si="5"/>
        <v>1104.0037117445847</v>
      </c>
      <c r="V23" s="16">
        <f t="shared" si="5"/>
        <v>1216.3911971762643</v>
      </c>
      <c r="W23" s="16">
        <f t="shared" si="5"/>
        <v>1208.2578923094982</v>
      </c>
      <c r="X23" s="16">
        <f t="shared" si="6"/>
        <v>1167.1435403363164</v>
      </c>
      <c r="Y23" s="16">
        <f t="shared" si="6"/>
        <v>0</v>
      </c>
      <c r="Z23" s="16">
        <f t="shared" si="6"/>
        <v>0</v>
      </c>
      <c r="AA23" s="16">
        <f t="shared" si="6"/>
        <v>0</v>
      </c>
      <c r="AB23" s="16">
        <f t="shared" si="7"/>
        <v>0</v>
      </c>
      <c r="AC23" s="16">
        <f t="shared" si="8"/>
        <v>985.06050151409636</v>
      </c>
      <c r="AD23" s="16">
        <f t="shared" si="8"/>
        <v>0</v>
      </c>
      <c r="AE23" s="16">
        <f t="shared" si="8"/>
        <v>0</v>
      </c>
      <c r="AF23" s="16">
        <f t="shared" si="9"/>
        <v>0</v>
      </c>
    </row>
    <row r="24" spans="4:32" x14ac:dyDescent="0.3">
      <c r="D24" t="s">
        <v>290</v>
      </c>
      <c r="E24" t="s">
        <v>291</v>
      </c>
      <c r="F24" s="16">
        <f t="shared" si="14"/>
        <v>16169</v>
      </c>
      <c r="G24" s="16">
        <f t="shared" si="13"/>
        <v>16098</v>
      </c>
      <c r="H24" s="16">
        <f t="shared" si="13"/>
        <v>15691</v>
      </c>
      <c r="I24" s="16">
        <f t="shared" si="13"/>
        <v>12761</v>
      </c>
      <c r="J24" s="16"/>
      <c r="K24" s="16"/>
      <c r="L24" s="16"/>
      <c r="M24" s="16"/>
      <c r="N24" s="16">
        <f t="shared" si="13"/>
        <v>11269</v>
      </c>
      <c r="O24" s="16">
        <f t="shared" si="13"/>
        <v>0</v>
      </c>
      <c r="P24" s="16">
        <f t="shared" si="13"/>
        <v>0</v>
      </c>
      <c r="Q24" s="16">
        <f t="shared" si="13"/>
        <v>0</v>
      </c>
      <c r="R24" s="16">
        <f t="shared" si="13"/>
        <v>1175224</v>
      </c>
      <c r="S24" s="16">
        <f t="shared" si="13"/>
        <v>1173903.6880000001</v>
      </c>
      <c r="T24" s="16">
        <f t="shared" si="13"/>
        <v>1175588.784</v>
      </c>
      <c r="U24" s="16">
        <f t="shared" si="5"/>
        <v>1375.822821862045</v>
      </c>
      <c r="V24" s="16">
        <f t="shared" si="5"/>
        <v>1369.7814203930484</v>
      </c>
      <c r="W24" s="16">
        <f t="shared" si="5"/>
        <v>1335.1497246482372</v>
      </c>
      <c r="X24" s="16">
        <f t="shared" si="6"/>
        <v>1087.056811427276</v>
      </c>
      <c r="Y24" s="16">
        <f t="shared" si="6"/>
        <v>0</v>
      </c>
      <c r="Z24" s="16">
        <f t="shared" si="6"/>
        <v>0</v>
      </c>
      <c r="AA24" s="16">
        <f t="shared" si="6"/>
        <v>0</v>
      </c>
      <c r="AB24" s="16">
        <f t="shared" si="7"/>
        <v>0</v>
      </c>
      <c r="AC24" s="16">
        <f t="shared" si="8"/>
        <v>959.95950223132786</v>
      </c>
      <c r="AD24" s="16">
        <f t="shared" si="8"/>
        <v>0</v>
      </c>
      <c r="AE24" s="16">
        <f t="shared" si="8"/>
        <v>0</v>
      </c>
      <c r="AF24" s="16">
        <f t="shared" si="9"/>
        <v>0</v>
      </c>
    </row>
    <row r="25" spans="4:32" x14ac:dyDescent="0.3">
      <c r="D25" t="s">
        <v>297</v>
      </c>
      <c r="E25" t="s">
        <v>298</v>
      </c>
      <c r="F25" s="16">
        <f t="shared" si="14"/>
        <v>32346</v>
      </c>
      <c r="G25" s="16">
        <f t="shared" si="13"/>
        <v>32760</v>
      </c>
      <c r="H25" s="16">
        <f t="shared" si="13"/>
        <v>30622</v>
      </c>
      <c r="I25" s="16">
        <f t="shared" si="13"/>
        <v>31537</v>
      </c>
      <c r="J25" s="16"/>
      <c r="K25" s="16"/>
      <c r="L25" s="16"/>
      <c r="M25" s="16"/>
      <c r="N25" s="16">
        <f t="shared" si="13"/>
        <v>29247</v>
      </c>
      <c r="O25" s="16">
        <f t="shared" si="13"/>
        <v>0</v>
      </c>
      <c r="P25" s="16">
        <f t="shared" si="13"/>
        <v>0</v>
      </c>
      <c r="Q25" s="16">
        <f t="shared" si="13"/>
        <v>0</v>
      </c>
      <c r="R25" s="16">
        <f t="shared" si="13"/>
        <v>3043263</v>
      </c>
      <c r="S25" s="16">
        <f t="shared" si="13"/>
        <v>3048253.4649999999</v>
      </c>
      <c r="T25" s="16">
        <f t="shared" si="13"/>
        <v>3060180.997</v>
      </c>
      <c r="U25" s="16">
        <f t="shared" si="5"/>
        <v>1062.8723182978272</v>
      </c>
      <c r="V25" s="16">
        <f t="shared" si="5"/>
        <v>1076.4761376193908</v>
      </c>
      <c r="W25" s="16">
        <f t="shared" si="5"/>
        <v>1006.2225972582719</v>
      </c>
      <c r="X25" s="16">
        <f t="shared" si="6"/>
        <v>1034.592443250122</v>
      </c>
      <c r="Y25" s="16">
        <f t="shared" si="6"/>
        <v>0</v>
      </c>
      <c r="Z25" s="16">
        <f t="shared" si="6"/>
        <v>0</v>
      </c>
      <c r="AA25" s="16">
        <f t="shared" si="6"/>
        <v>0</v>
      </c>
      <c r="AB25" s="16">
        <f t="shared" si="7"/>
        <v>0</v>
      </c>
      <c r="AC25" s="16">
        <f t="shared" si="8"/>
        <v>959.4674568835436</v>
      </c>
      <c r="AD25" s="16">
        <f t="shared" si="8"/>
        <v>0</v>
      </c>
      <c r="AE25" s="16">
        <f t="shared" si="8"/>
        <v>0</v>
      </c>
      <c r="AF25" s="16">
        <f t="shared" si="9"/>
        <v>0</v>
      </c>
    </row>
    <row r="26" spans="4:32" x14ac:dyDescent="0.3">
      <c r="D26" t="s">
        <v>303</v>
      </c>
      <c r="E26" t="s">
        <v>304</v>
      </c>
      <c r="F26" s="16">
        <f t="shared" si="14"/>
        <v>48403</v>
      </c>
      <c r="G26" s="16">
        <f t="shared" si="13"/>
        <v>45453</v>
      </c>
      <c r="H26" s="16">
        <f t="shared" si="13"/>
        <v>38628</v>
      </c>
      <c r="I26" s="16">
        <f t="shared" si="13"/>
        <v>35452</v>
      </c>
      <c r="J26" s="16"/>
      <c r="K26" s="16"/>
      <c r="L26" s="16"/>
      <c r="M26" s="16"/>
      <c r="N26" s="16">
        <f t="shared" si="13"/>
        <v>36549</v>
      </c>
      <c r="O26" s="16">
        <f t="shared" si="13"/>
        <v>0</v>
      </c>
      <c r="P26" s="16">
        <f t="shared" si="13"/>
        <v>0</v>
      </c>
      <c r="Q26" s="16">
        <f t="shared" si="13"/>
        <v>0</v>
      </c>
      <c r="R26" s="16">
        <f t="shared" si="13"/>
        <v>3284410</v>
      </c>
      <c r="S26" s="16">
        <f t="shared" si="13"/>
        <v>3297586.821</v>
      </c>
      <c r="T26" s="16">
        <f t="shared" si="13"/>
        <v>3316346.3819999998</v>
      </c>
      <c r="U26" s="16">
        <f t="shared" si="5"/>
        <v>1473.719785288682</v>
      </c>
      <c r="V26" s="16">
        <f t="shared" si="5"/>
        <v>1383.9015226479032</v>
      </c>
      <c r="W26" s="16">
        <f t="shared" si="5"/>
        <v>1176.1016438264407</v>
      </c>
      <c r="X26" s="16">
        <f t="shared" si="6"/>
        <v>1075.0892068779285</v>
      </c>
      <c r="Y26" s="16">
        <f t="shared" si="6"/>
        <v>0</v>
      </c>
      <c r="Z26" s="16">
        <f t="shared" si="6"/>
        <v>0</v>
      </c>
      <c r="AA26" s="16">
        <f t="shared" si="6"/>
        <v>0</v>
      </c>
      <c r="AB26" s="16">
        <f t="shared" si="7"/>
        <v>0</v>
      </c>
      <c r="AC26" s="16">
        <f t="shared" si="8"/>
        <v>1108.3559579764587</v>
      </c>
      <c r="AD26" s="16">
        <f t="shared" si="8"/>
        <v>0</v>
      </c>
      <c r="AE26" s="16">
        <f t="shared" si="8"/>
        <v>0</v>
      </c>
      <c r="AF26" s="16">
        <f t="shared" si="9"/>
        <v>0</v>
      </c>
    </row>
    <row r="27" spans="4:32" x14ac:dyDescent="0.3">
      <c r="D27" t="s">
        <v>310</v>
      </c>
      <c r="E27" t="s">
        <v>311</v>
      </c>
      <c r="F27" s="16">
        <f t="shared" si="14"/>
        <v>50783</v>
      </c>
      <c r="G27" s="16">
        <f t="shared" si="13"/>
        <v>50012</v>
      </c>
      <c r="H27" s="16">
        <f t="shared" si="13"/>
        <v>43085</v>
      </c>
      <c r="I27" s="16">
        <f t="shared" si="13"/>
        <v>36841</v>
      </c>
      <c r="J27" s="16"/>
      <c r="K27" s="16"/>
      <c r="L27" s="16"/>
      <c r="M27" s="16"/>
      <c r="N27" s="16">
        <f t="shared" si="13"/>
        <v>32930</v>
      </c>
      <c r="O27" s="16">
        <f t="shared" si="13"/>
        <v>0</v>
      </c>
      <c r="P27" s="16">
        <f t="shared" si="13"/>
        <v>0</v>
      </c>
      <c r="Q27" s="16">
        <f t="shared" si="13"/>
        <v>0</v>
      </c>
      <c r="R27" s="16">
        <f t="shared" si="13"/>
        <v>3651448</v>
      </c>
      <c r="S27" s="16">
        <f t="shared" si="13"/>
        <v>3680307.4890000001</v>
      </c>
      <c r="T27" s="16">
        <f t="shared" si="13"/>
        <v>3707733.2159999995</v>
      </c>
      <c r="U27" s="16">
        <f t="shared" si="5"/>
        <v>1390.7633355315481</v>
      </c>
      <c r="V27" s="16">
        <f t="shared" si="5"/>
        <v>1369.6484244058795</v>
      </c>
      <c r="W27" s="16">
        <f t="shared" si="5"/>
        <v>1179.9428610239006</v>
      </c>
      <c r="X27" s="16">
        <f t="shared" si="6"/>
        <v>1001.03048753707</v>
      </c>
      <c r="Y27" s="16">
        <f t="shared" si="6"/>
        <v>0</v>
      </c>
      <c r="Z27" s="16">
        <f t="shared" si="6"/>
        <v>0</v>
      </c>
      <c r="AA27" s="16">
        <f t="shared" si="6"/>
        <v>0</v>
      </c>
      <c r="AB27" s="16">
        <f t="shared" si="7"/>
        <v>0</v>
      </c>
      <c r="AC27" s="16">
        <f t="shared" si="8"/>
        <v>894.76219306196117</v>
      </c>
      <c r="AD27" s="16">
        <f t="shared" si="8"/>
        <v>0</v>
      </c>
      <c r="AE27" s="16">
        <f t="shared" si="8"/>
        <v>0</v>
      </c>
      <c r="AF27" s="16">
        <f t="shared" si="9"/>
        <v>0</v>
      </c>
    </row>
    <row r="28" spans="4:32" x14ac:dyDescent="0.3">
      <c r="D28" t="s">
        <v>318</v>
      </c>
      <c r="E28" t="s">
        <v>319</v>
      </c>
      <c r="F28" s="16">
        <f t="shared" si="14"/>
        <v>37117</v>
      </c>
      <c r="G28" s="16">
        <f t="shared" si="13"/>
        <v>40165</v>
      </c>
      <c r="H28" s="16">
        <f t="shared" si="13"/>
        <v>37795</v>
      </c>
      <c r="I28" s="16">
        <f t="shared" si="13"/>
        <v>33796</v>
      </c>
      <c r="J28" s="16"/>
      <c r="K28" s="16"/>
      <c r="L28" s="16"/>
      <c r="M28" s="16"/>
      <c r="N28" s="16">
        <f t="shared" si="13"/>
        <v>33798</v>
      </c>
      <c r="O28" s="16">
        <f t="shared" si="13"/>
        <v>0</v>
      </c>
      <c r="P28" s="16">
        <f t="shared" si="13"/>
        <v>0</v>
      </c>
      <c r="Q28" s="16">
        <f t="shared" si="13"/>
        <v>0</v>
      </c>
      <c r="R28" s="16">
        <f t="shared" si="13"/>
        <v>3425469</v>
      </c>
      <c r="S28" s="16">
        <f t="shared" si="13"/>
        <v>3445065.5410000007</v>
      </c>
      <c r="T28" s="16">
        <f t="shared" si="13"/>
        <v>3465881.0989999995</v>
      </c>
      <c r="U28" s="16">
        <f t="shared" si="5"/>
        <v>1083.5596527074104</v>
      </c>
      <c r="V28" s="16">
        <f t="shared" si="5"/>
        <v>1172.5401689520472</v>
      </c>
      <c r="W28" s="16">
        <f t="shared" si="5"/>
        <v>1103.3525628169457</v>
      </c>
      <c r="X28" s="16">
        <f t="shared" si="6"/>
        <v>980.9973017288379</v>
      </c>
      <c r="Y28" s="16">
        <f t="shared" si="6"/>
        <v>0</v>
      </c>
      <c r="Z28" s="16">
        <f t="shared" si="6"/>
        <v>0</v>
      </c>
      <c r="AA28" s="16">
        <f t="shared" si="6"/>
        <v>0</v>
      </c>
      <c r="AB28" s="16">
        <f t="shared" si="7"/>
        <v>0</v>
      </c>
      <c r="AC28" s="16">
        <f t="shared" si="8"/>
        <v>981.05535577675664</v>
      </c>
      <c r="AD28" s="16">
        <f t="shared" si="8"/>
        <v>0</v>
      </c>
      <c r="AE28" s="16">
        <f t="shared" si="8"/>
        <v>0</v>
      </c>
      <c r="AF28" s="16">
        <f t="shared" si="9"/>
        <v>0</v>
      </c>
    </row>
    <row r="29" spans="4:32" x14ac:dyDescent="0.3">
      <c r="D29" t="s">
        <v>325</v>
      </c>
      <c r="E29" t="s">
        <v>326</v>
      </c>
      <c r="F29" s="16">
        <f t="shared" si="14"/>
        <v>48099</v>
      </c>
      <c r="G29" s="16">
        <f t="shared" si="13"/>
        <v>45308</v>
      </c>
      <c r="H29" s="16">
        <f t="shared" si="13"/>
        <v>35775</v>
      </c>
      <c r="I29" s="16">
        <f t="shared" si="13"/>
        <v>35877</v>
      </c>
      <c r="J29" s="16"/>
      <c r="K29" s="16"/>
      <c r="L29" s="16"/>
      <c r="M29" s="16"/>
      <c r="N29" s="16">
        <f t="shared" si="13"/>
        <v>28139</v>
      </c>
      <c r="O29" s="16">
        <f t="shared" si="13"/>
        <v>0</v>
      </c>
      <c r="P29" s="16">
        <f t="shared" si="13"/>
        <v>0</v>
      </c>
      <c r="Q29" s="16">
        <f t="shared" si="13"/>
        <v>0</v>
      </c>
      <c r="R29" s="16">
        <f t="shared" si="13"/>
        <v>2491901</v>
      </c>
      <c r="S29" s="16">
        <f t="shared" si="13"/>
        <v>2500238.5759999999</v>
      </c>
      <c r="T29" s="16">
        <f t="shared" si="13"/>
        <v>2512973.2919999999</v>
      </c>
      <c r="U29" s="16">
        <f t="shared" si="5"/>
        <v>1930.2131184184282</v>
      </c>
      <c r="V29" s="16">
        <f t="shared" si="5"/>
        <v>1818.2102740036623</v>
      </c>
      <c r="W29" s="16">
        <f t="shared" si="5"/>
        <v>1435.6509347682752</v>
      </c>
      <c r="X29" s="16">
        <f t="shared" si="6"/>
        <v>1434.943062809539</v>
      </c>
      <c r="Y29" s="16">
        <f t="shared" si="6"/>
        <v>0</v>
      </c>
      <c r="Z29" s="16">
        <f t="shared" si="6"/>
        <v>0</v>
      </c>
      <c r="AA29" s="16">
        <f t="shared" si="6"/>
        <v>0</v>
      </c>
      <c r="AB29" s="16">
        <f t="shared" si="7"/>
        <v>0</v>
      </c>
      <c r="AC29" s="16">
        <f t="shared" si="8"/>
        <v>1125.4525976084292</v>
      </c>
      <c r="AD29" s="16">
        <f t="shared" si="8"/>
        <v>0</v>
      </c>
      <c r="AE29" s="16">
        <f t="shared" si="8"/>
        <v>0</v>
      </c>
      <c r="AF29" s="16">
        <f t="shared" si="9"/>
        <v>0</v>
      </c>
    </row>
    <row r="30" spans="4:32" x14ac:dyDescent="0.3">
      <c r="D30" t="s">
        <v>331</v>
      </c>
      <c r="E30" t="s">
        <v>332</v>
      </c>
      <c r="F30" s="16">
        <f t="shared" si="14"/>
        <v>25312</v>
      </c>
      <c r="G30" s="16">
        <f t="shared" si="13"/>
        <v>25770</v>
      </c>
      <c r="H30" s="16">
        <f t="shared" si="13"/>
        <v>21609</v>
      </c>
      <c r="I30" s="16">
        <f t="shared" si="13"/>
        <v>20593</v>
      </c>
      <c r="J30" s="16"/>
      <c r="K30" s="16"/>
      <c r="L30" s="16"/>
      <c r="M30" s="16"/>
      <c r="N30" s="16">
        <f t="shared" si="13"/>
        <v>18307</v>
      </c>
      <c r="O30" s="16">
        <f t="shared" si="13"/>
        <v>0</v>
      </c>
      <c r="P30" s="16">
        <f t="shared" si="13"/>
        <v>0</v>
      </c>
      <c r="Q30" s="16">
        <f t="shared" si="13"/>
        <v>0</v>
      </c>
      <c r="R30" s="16">
        <f t="shared" si="13"/>
        <v>1970938</v>
      </c>
      <c r="S30" s="16">
        <f t="shared" si="13"/>
        <v>1986472.2210000001</v>
      </c>
      <c r="T30" s="16">
        <f t="shared" si="13"/>
        <v>2001924.402</v>
      </c>
      <c r="U30" s="16">
        <f t="shared" si="5"/>
        <v>1284.2616053878914</v>
      </c>
      <c r="V30" s="16">
        <f t="shared" si="5"/>
        <v>1307.4992719202735</v>
      </c>
      <c r="W30" s="16">
        <f t="shared" si="5"/>
        <v>1096.3815198651607</v>
      </c>
      <c r="X30" s="16">
        <f t="shared" si="6"/>
        <v>1036.6618663126021</v>
      </c>
      <c r="Y30" s="16">
        <f t="shared" si="6"/>
        <v>0</v>
      </c>
      <c r="Z30" s="16">
        <f t="shared" si="6"/>
        <v>0</v>
      </c>
      <c r="AA30" s="16">
        <f t="shared" si="6"/>
        <v>0</v>
      </c>
      <c r="AB30" s="16">
        <f t="shared" si="7"/>
        <v>0</v>
      </c>
      <c r="AC30" s="16">
        <f t="shared" si="8"/>
        <v>921.58348888383478</v>
      </c>
      <c r="AD30" s="16">
        <f t="shared" si="8"/>
        <v>0</v>
      </c>
      <c r="AE30" s="16">
        <f t="shared" si="8"/>
        <v>0</v>
      </c>
      <c r="AF30" s="16">
        <f t="shared" si="9"/>
        <v>0</v>
      </c>
    </row>
    <row r="31" spans="4:32" x14ac:dyDescent="0.3">
      <c r="D31" t="s">
        <v>336</v>
      </c>
      <c r="E31" t="s">
        <v>337</v>
      </c>
      <c r="F31" s="16">
        <f t="shared" si="14"/>
        <v>61601</v>
      </c>
      <c r="G31" s="16">
        <f t="shared" si="13"/>
        <v>60848</v>
      </c>
      <c r="H31" s="16">
        <f t="shared" si="13"/>
        <v>54477</v>
      </c>
      <c r="I31" s="16">
        <f t="shared" si="13"/>
        <v>50628</v>
      </c>
      <c r="J31" s="16"/>
      <c r="K31" s="16"/>
      <c r="L31" s="16"/>
      <c r="M31" s="16"/>
      <c r="N31" s="16">
        <f t="shared" si="13"/>
        <v>48098</v>
      </c>
      <c r="O31" s="16">
        <f t="shared" si="13"/>
        <v>0</v>
      </c>
      <c r="P31" s="16">
        <f t="shared" si="13"/>
        <v>0</v>
      </c>
      <c r="Q31" s="16">
        <f t="shared" si="13"/>
        <v>0</v>
      </c>
      <c r="R31" s="16">
        <f t="shared" si="13"/>
        <v>3217391</v>
      </c>
      <c r="S31" s="16">
        <f t="shared" si="13"/>
        <v>3235834.5500000007</v>
      </c>
      <c r="T31" s="16">
        <f t="shared" si="13"/>
        <v>3252025.4139999989</v>
      </c>
      <c r="U31" s="16">
        <f t="shared" si="5"/>
        <v>1914.6258567889324</v>
      </c>
      <c r="V31" s="16">
        <f t="shared" si="5"/>
        <v>1891.2218005209809</v>
      </c>
      <c r="W31" s="16">
        <f t="shared" si="5"/>
        <v>1693.2042142220203</v>
      </c>
      <c r="X31" s="16">
        <f t="shared" si="6"/>
        <v>1564.6040988096868</v>
      </c>
      <c r="Y31" s="16">
        <f t="shared" si="6"/>
        <v>0</v>
      </c>
      <c r="Z31" s="16">
        <f t="shared" si="6"/>
        <v>0</v>
      </c>
      <c r="AA31" s="16">
        <f t="shared" si="6"/>
        <v>0</v>
      </c>
      <c r="AB31" s="16">
        <f t="shared" si="7"/>
        <v>0</v>
      </c>
      <c r="AC31" s="16">
        <f t="shared" si="8"/>
        <v>1486.4171593692881</v>
      </c>
      <c r="AD31" s="16">
        <f t="shared" si="8"/>
        <v>0</v>
      </c>
      <c r="AE31" s="16">
        <f t="shared" si="8"/>
        <v>0</v>
      </c>
      <c r="AF31" s="16">
        <f t="shared" si="9"/>
        <v>0</v>
      </c>
    </row>
    <row r="32" spans="4:32" x14ac:dyDescent="0.3">
      <c r="D32" t="s">
        <v>342</v>
      </c>
      <c r="E32" t="s">
        <v>343</v>
      </c>
      <c r="F32" s="16">
        <f t="shared" si="14"/>
        <v>44197</v>
      </c>
      <c r="G32" s="16">
        <f t="shared" si="13"/>
        <v>45134</v>
      </c>
      <c r="H32" s="16">
        <f t="shared" si="13"/>
        <v>38842</v>
      </c>
      <c r="I32" s="16">
        <f t="shared" si="13"/>
        <v>36246</v>
      </c>
      <c r="J32" s="16"/>
      <c r="K32" s="16"/>
      <c r="L32" s="16"/>
      <c r="M32" s="16"/>
      <c r="N32" s="16">
        <f t="shared" si="13"/>
        <v>36631</v>
      </c>
      <c r="O32" s="16">
        <f t="shared" si="13"/>
        <v>0</v>
      </c>
      <c r="P32" s="16">
        <f t="shared" si="13"/>
        <v>0</v>
      </c>
      <c r="Q32" s="16">
        <f t="shared" si="13"/>
        <v>0</v>
      </c>
      <c r="R32" s="16">
        <f t="shared" si="13"/>
        <v>3719695</v>
      </c>
      <c r="S32" s="16">
        <f t="shared" si="13"/>
        <v>3752521.3599999994</v>
      </c>
      <c r="T32" s="16">
        <f t="shared" si="13"/>
        <v>3779091.7760000001</v>
      </c>
      <c r="U32" s="16">
        <f t="shared" si="5"/>
        <v>1188.1888165561961</v>
      </c>
      <c r="V32" s="16">
        <f t="shared" si="5"/>
        <v>1213.3790539278086</v>
      </c>
      <c r="W32" s="16">
        <f t="shared" si="5"/>
        <v>1044.2254002008228</v>
      </c>
      <c r="X32" s="16">
        <f t="shared" si="6"/>
        <v>965.91055780159525</v>
      </c>
      <c r="Y32" s="16">
        <f t="shared" si="6"/>
        <v>0</v>
      </c>
      <c r="Z32" s="16">
        <f t="shared" si="6"/>
        <v>0</v>
      </c>
      <c r="AA32" s="16">
        <f t="shared" si="6"/>
        <v>0</v>
      </c>
      <c r="AB32" s="16">
        <f t="shared" si="7"/>
        <v>0</v>
      </c>
      <c r="AC32" s="16">
        <f t="shared" si="8"/>
        <v>976.17032618303358</v>
      </c>
      <c r="AD32" s="16">
        <f t="shared" si="8"/>
        <v>0</v>
      </c>
      <c r="AE32" s="16">
        <f t="shared" si="8"/>
        <v>0</v>
      </c>
      <c r="AF32" s="16">
        <f t="shared" si="9"/>
        <v>0</v>
      </c>
    </row>
    <row r="33" spans="1:32" x14ac:dyDescent="0.3">
      <c r="D33" t="s">
        <v>346</v>
      </c>
      <c r="E33" t="s">
        <v>347</v>
      </c>
      <c r="F33" s="16">
        <f t="shared" si="14"/>
        <v>47858</v>
      </c>
      <c r="G33" s="16">
        <f t="shared" si="13"/>
        <v>48210</v>
      </c>
      <c r="H33" s="16">
        <f t="shared" si="13"/>
        <v>41478</v>
      </c>
      <c r="I33" s="16">
        <f t="shared" si="13"/>
        <v>37958</v>
      </c>
      <c r="J33" s="16"/>
      <c r="K33" s="16"/>
      <c r="L33" s="16"/>
      <c r="M33" s="16"/>
      <c r="N33" s="16">
        <f t="shared" si="13"/>
        <v>41067</v>
      </c>
      <c r="O33" s="16">
        <f t="shared" si="13"/>
        <v>0</v>
      </c>
      <c r="P33" s="16">
        <f t="shared" si="13"/>
        <v>0</v>
      </c>
      <c r="Q33" s="16">
        <f t="shared" si="13"/>
        <v>0</v>
      </c>
      <c r="R33" s="16">
        <f t="shared" si="13"/>
        <v>6823642</v>
      </c>
      <c r="S33" s="16">
        <f t="shared" si="13"/>
        <v>6931225.0069999984</v>
      </c>
      <c r="T33" s="16">
        <f t="shared" si="13"/>
        <v>6996410.544999999</v>
      </c>
      <c r="U33" s="16">
        <f t="shared" si="5"/>
        <v>701.35566901077163</v>
      </c>
      <c r="V33" s="16">
        <f t="shared" si="5"/>
        <v>706.51420458458995</v>
      </c>
      <c r="W33" s="16">
        <f t="shared" si="5"/>
        <v>607.8572117353167</v>
      </c>
      <c r="X33" s="16">
        <f t="shared" si="6"/>
        <v>547.63768254046545</v>
      </c>
      <c r="Y33" s="16">
        <f t="shared" si="6"/>
        <v>0</v>
      </c>
      <c r="Z33" s="16">
        <f t="shared" si="6"/>
        <v>0</v>
      </c>
      <c r="AA33" s="16">
        <f t="shared" si="6"/>
        <v>0</v>
      </c>
      <c r="AB33" s="16">
        <f t="shared" si="7"/>
        <v>0</v>
      </c>
      <c r="AC33" s="16">
        <f t="shared" si="8"/>
        <v>592.49266844642216</v>
      </c>
      <c r="AD33" s="16">
        <f t="shared" si="8"/>
        <v>0</v>
      </c>
      <c r="AE33" s="16">
        <f t="shared" si="8"/>
        <v>0</v>
      </c>
      <c r="AF33" s="16">
        <f t="shared" si="9"/>
        <v>0</v>
      </c>
    </row>
    <row r="34" spans="1:32" x14ac:dyDescent="0.3">
      <c r="A34" t="s">
        <v>270</v>
      </c>
      <c r="B34" t="s">
        <v>305</v>
      </c>
      <c r="C34" t="s">
        <v>346</v>
      </c>
      <c r="D34" t="s">
        <v>247</v>
      </c>
      <c r="E34" t="s">
        <v>243</v>
      </c>
      <c r="F34" s="15">
        <v>510</v>
      </c>
      <c r="G34" s="15">
        <v>716</v>
      </c>
      <c r="H34" s="15">
        <v>463</v>
      </c>
      <c r="I34" s="15">
        <v>497</v>
      </c>
      <c r="J34" s="15"/>
      <c r="K34" s="15"/>
      <c r="L34" s="15"/>
      <c r="M34" s="15"/>
      <c r="N34" s="15">
        <v>558</v>
      </c>
      <c r="O34" s="15"/>
      <c r="P34" s="15"/>
      <c r="Q34" s="15"/>
      <c r="R34" s="15">
        <v>147822</v>
      </c>
      <c r="S34" s="15">
        <v>151023.11999999994</v>
      </c>
      <c r="T34" s="15">
        <v>153332.55599999989</v>
      </c>
      <c r="U34" s="16">
        <f t="shared" si="5"/>
        <v>345.00953849900554</v>
      </c>
      <c r="V34" s="16">
        <f t="shared" si="5"/>
        <v>484.36633248095677</v>
      </c>
      <c r="W34" s="16">
        <f t="shared" si="5"/>
        <v>313.21454181380312</v>
      </c>
      <c r="X34" s="16">
        <f t="shared" si="6"/>
        <v>329.08868522912263</v>
      </c>
      <c r="Y34" s="16">
        <f t="shared" si="6"/>
        <v>0</v>
      </c>
      <c r="Z34" s="16">
        <f t="shared" si="6"/>
        <v>0</v>
      </c>
      <c r="AA34" s="16">
        <f t="shared" si="6"/>
        <v>0</v>
      </c>
      <c r="AB34" s="16">
        <f t="shared" si="7"/>
        <v>0</v>
      </c>
      <c r="AC34" s="16">
        <f t="shared" si="8"/>
        <v>369.47985182666082</v>
      </c>
      <c r="AD34" s="16">
        <f t="shared" si="8"/>
        <v>0</v>
      </c>
      <c r="AE34" s="16">
        <f t="shared" si="8"/>
        <v>0</v>
      </c>
      <c r="AF34" s="16">
        <f t="shared" si="9"/>
        <v>0</v>
      </c>
    </row>
    <row r="35" spans="1:32" x14ac:dyDescent="0.3">
      <c r="A35" t="s">
        <v>270</v>
      </c>
      <c r="B35" t="s">
        <v>305</v>
      </c>
      <c r="C35" t="s">
        <v>346</v>
      </c>
      <c r="D35" t="s">
        <v>259</v>
      </c>
      <c r="E35" t="s">
        <v>260</v>
      </c>
      <c r="F35" s="15">
        <v>3529</v>
      </c>
      <c r="G35" s="15">
        <v>2855</v>
      </c>
      <c r="H35" s="15">
        <v>1900</v>
      </c>
      <c r="I35" s="15">
        <v>1818</v>
      </c>
      <c r="J35" s="15"/>
      <c r="K35" s="15"/>
      <c r="L35" s="15"/>
      <c r="M35" s="15"/>
      <c r="N35" s="15">
        <v>1626</v>
      </c>
      <c r="O35" s="15"/>
      <c r="P35" s="15"/>
      <c r="Q35" s="15"/>
      <c r="R35" s="15">
        <v>296301</v>
      </c>
      <c r="S35" s="15">
        <v>302028.74099999986</v>
      </c>
      <c r="T35" s="15">
        <v>305361.33999999997</v>
      </c>
      <c r="U35" s="16">
        <f t="shared" si="5"/>
        <v>1191.0185925798428</v>
      </c>
      <c r="V35" s="16">
        <f t="shared" si="5"/>
        <v>963.54720368814139</v>
      </c>
      <c r="W35" s="16">
        <f t="shared" si="5"/>
        <v>641.23982031785249</v>
      </c>
      <c r="X35" s="16">
        <f t="shared" si="6"/>
        <v>601.92947001689515</v>
      </c>
      <c r="Y35" s="16">
        <f t="shared" si="6"/>
        <v>0</v>
      </c>
      <c r="Z35" s="16">
        <f t="shared" si="6"/>
        <v>0</v>
      </c>
      <c r="AA35" s="16">
        <f t="shared" si="6"/>
        <v>0</v>
      </c>
      <c r="AB35" s="16">
        <f t="shared" si="7"/>
        <v>0</v>
      </c>
      <c r="AC35" s="16">
        <f t="shared" si="8"/>
        <v>538.35936097220656</v>
      </c>
      <c r="AD35" s="16">
        <f t="shared" si="8"/>
        <v>0</v>
      </c>
      <c r="AE35" s="16">
        <f t="shared" si="8"/>
        <v>0</v>
      </c>
      <c r="AF35" s="16">
        <f t="shared" si="9"/>
        <v>0</v>
      </c>
    </row>
    <row r="36" spans="1:32" x14ac:dyDescent="0.3">
      <c r="A36" t="s">
        <v>255</v>
      </c>
      <c r="B36" t="s">
        <v>274</v>
      </c>
      <c r="C36" t="s">
        <v>249</v>
      </c>
      <c r="D36" t="s">
        <v>268</v>
      </c>
      <c r="E36" t="s">
        <v>269</v>
      </c>
      <c r="F36" s="15">
        <v>257</v>
      </c>
      <c r="G36" s="15">
        <v>226</v>
      </c>
      <c r="H36" s="15">
        <v>804</v>
      </c>
      <c r="I36" s="15">
        <v>546</v>
      </c>
      <c r="J36" s="15"/>
      <c r="K36" s="15"/>
      <c r="L36" s="15"/>
      <c r="M36" s="15"/>
      <c r="N36" s="15">
        <v>341</v>
      </c>
      <c r="O36" s="15"/>
      <c r="P36" s="15"/>
      <c r="Q36" s="15"/>
      <c r="R36" s="15">
        <v>193156</v>
      </c>
      <c r="S36" s="15">
        <v>194978.14600000001</v>
      </c>
      <c r="T36" s="15">
        <v>196317.91399999996</v>
      </c>
      <c r="U36" s="16">
        <f t="shared" si="5"/>
        <v>133.05307626995796</v>
      </c>
      <c r="V36" s="16">
        <f t="shared" si="5"/>
        <v>117.00387251755058</v>
      </c>
      <c r="W36" s="16">
        <f t="shared" si="5"/>
        <v>416.24386506243661</v>
      </c>
      <c r="X36" s="16">
        <f t="shared" si="6"/>
        <v>280.03138361978267</v>
      </c>
      <c r="Y36" s="16">
        <f t="shared" si="6"/>
        <v>0</v>
      </c>
      <c r="Z36" s="16">
        <f t="shared" si="6"/>
        <v>0</v>
      </c>
      <c r="AA36" s="16">
        <f t="shared" si="6"/>
        <v>0</v>
      </c>
      <c r="AB36" s="16">
        <f t="shared" si="7"/>
        <v>0</v>
      </c>
      <c r="AC36" s="16">
        <f t="shared" si="8"/>
        <v>174.89139526436978</v>
      </c>
      <c r="AD36" s="16">
        <f t="shared" si="8"/>
        <v>0</v>
      </c>
      <c r="AE36" s="16">
        <f t="shared" si="8"/>
        <v>0</v>
      </c>
      <c r="AF36" s="16">
        <f t="shared" si="9"/>
        <v>0</v>
      </c>
    </row>
    <row r="37" spans="1:32" x14ac:dyDescent="0.3">
      <c r="A37" t="s">
        <v>279</v>
      </c>
      <c r="B37" t="s">
        <v>320</v>
      </c>
      <c r="C37" t="s">
        <v>331</v>
      </c>
      <c r="D37" t="s">
        <v>277</v>
      </c>
      <c r="E37" t="s">
        <v>278</v>
      </c>
      <c r="F37" s="15">
        <v>1637</v>
      </c>
      <c r="G37" s="15">
        <v>1760</v>
      </c>
      <c r="H37" s="15">
        <v>1710</v>
      </c>
      <c r="I37" s="15">
        <v>1807</v>
      </c>
      <c r="J37" s="15"/>
      <c r="K37" s="15"/>
      <c r="L37" s="15"/>
      <c r="M37" s="15"/>
      <c r="N37" s="15">
        <v>1814</v>
      </c>
      <c r="O37" s="15"/>
      <c r="P37" s="15"/>
      <c r="Q37" s="15"/>
      <c r="R37" s="15">
        <v>153120</v>
      </c>
      <c r="S37" s="15">
        <v>154050.83599999995</v>
      </c>
      <c r="T37" s="15">
        <v>154904.473</v>
      </c>
      <c r="U37" s="16">
        <f t="shared" si="5"/>
        <v>1069.0961337513061</v>
      </c>
      <c r="V37" s="16">
        <f t="shared" si="5"/>
        <v>1149.4252873563219</v>
      </c>
      <c r="W37" s="16">
        <f t="shared" si="5"/>
        <v>1116.771159874608</v>
      </c>
      <c r="X37" s="16">
        <f t="shared" si="6"/>
        <v>1172.9894150006435</v>
      </c>
      <c r="Y37" s="16">
        <f t="shared" si="6"/>
        <v>0</v>
      </c>
      <c r="Z37" s="16">
        <f t="shared" si="6"/>
        <v>0</v>
      </c>
      <c r="AA37" s="16">
        <f t="shared" si="6"/>
        <v>0</v>
      </c>
      <c r="AB37" s="16">
        <f t="shared" si="7"/>
        <v>0</v>
      </c>
      <c r="AC37" s="16">
        <f t="shared" si="8"/>
        <v>1177.5333695689912</v>
      </c>
      <c r="AD37" s="16">
        <f t="shared" si="8"/>
        <v>0</v>
      </c>
      <c r="AE37" s="16">
        <f t="shared" si="8"/>
        <v>0</v>
      </c>
      <c r="AF37" s="16">
        <f t="shared" si="9"/>
        <v>0</v>
      </c>
    </row>
    <row r="38" spans="1:32" x14ac:dyDescent="0.3">
      <c r="A38" t="s">
        <v>261</v>
      </c>
      <c r="B38" t="s">
        <v>299</v>
      </c>
      <c r="C38" t="s">
        <v>310</v>
      </c>
      <c r="D38" t="s">
        <v>286</v>
      </c>
      <c r="E38" t="s">
        <v>287</v>
      </c>
      <c r="F38" s="15">
        <v>602</v>
      </c>
      <c r="G38" s="15">
        <v>1027</v>
      </c>
      <c r="H38" s="15">
        <v>966</v>
      </c>
      <c r="I38" s="15">
        <v>727</v>
      </c>
      <c r="J38" s="15"/>
      <c r="K38" s="15"/>
      <c r="L38" s="15"/>
      <c r="M38" s="15"/>
      <c r="N38" s="15">
        <v>686</v>
      </c>
      <c r="O38" s="15"/>
      <c r="P38" s="15"/>
      <c r="Q38" s="15"/>
      <c r="R38" s="15">
        <v>130688</v>
      </c>
      <c r="S38" s="15">
        <v>133048.31400000001</v>
      </c>
      <c r="T38" s="15">
        <v>134413.50000000003</v>
      </c>
      <c r="U38" s="16">
        <f t="shared" si="5"/>
        <v>460.63907933398627</v>
      </c>
      <c r="V38" s="16">
        <f t="shared" si="5"/>
        <v>785.84108716944172</v>
      </c>
      <c r="W38" s="16">
        <f t="shared" si="5"/>
        <v>739.16503428011754</v>
      </c>
      <c r="X38" s="16">
        <f t="shared" si="6"/>
        <v>546.41804780780603</v>
      </c>
      <c r="Y38" s="16">
        <f t="shared" si="6"/>
        <v>0</v>
      </c>
      <c r="Z38" s="16">
        <f t="shared" si="6"/>
        <v>0</v>
      </c>
      <c r="AA38" s="16">
        <f t="shared" si="6"/>
        <v>0</v>
      </c>
      <c r="AB38" s="16">
        <f t="shared" si="7"/>
        <v>0</v>
      </c>
      <c r="AC38" s="16">
        <f t="shared" si="8"/>
        <v>515.60217441011685</v>
      </c>
      <c r="AD38" s="16">
        <f t="shared" si="8"/>
        <v>0</v>
      </c>
      <c r="AE38" s="16">
        <f t="shared" si="8"/>
        <v>0</v>
      </c>
      <c r="AF38" s="16">
        <f t="shared" si="9"/>
        <v>0</v>
      </c>
    </row>
    <row r="39" spans="1:32" x14ac:dyDescent="0.3">
      <c r="A39" t="s">
        <v>270</v>
      </c>
      <c r="B39" t="s">
        <v>305</v>
      </c>
      <c r="C39" t="s">
        <v>346</v>
      </c>
      <c r="D39" t="s">
        <v>295</v>
      </c>
      <c r="E39" t="s">
        <v>296</v>
      </c>
      <c r="F39" s="15">
        <v>1077</v>
      </c>
      <c r="G39" s="15">
        <v>1145</v>
      </c>
      <c r="H39" s="15">
        <v>1303</v>
      </c>
      <c r="I39" s="15">
        <v>963</v>
      </c>
      <c r="J39" s="15"/>
      <c r="K39" s="15"/>
      <c r="L39" s="15"/>
      <c r="M39" s="15"/>
      <c r="N39" s="15">
        <v>877</v>
      </c>
      <c r="O39" s="15"/>
      <c r="P39" s="15"/>
      <c r="Q39" s="15"/>
      <c r="R39" s="15">
        <v>189524</v>
      </c>
      <c r="S39" s="15">
        <v>192026.39199999996</v>
      </c>
      <c r="T39" s="15">
        <v>193677.51600000006</v>
      </c>
      <c r="U39" s="16">
        <f t="shared" si="5"/>
        <v>568.26576053692406</v>
      </c>
      <c r="V39" s="16">
        <f t="shared" si="5"/>
        <v>604.14512146218942</v>
      </c>
      <c r="W39" s="16">
        <f t="shared" si="5"/>
        <v>687.511871847365</v>
      </c>
      <c r="X39" s="16">
        <f t="shared" si="6"/>
        <v>501.49356553030486</v>
      </c>
      <c r="Y39" s="16">
        <f t="shared" si="6"/>
        <v>0</v>
      </c>
      <c r="Z39" s="16">
        <f t="shared" si="6"/>
        <v>0</v>
      </c>
      <c r="AA39" s="16">
        <f t="shared" si="6"/>
        <v>0</v>
      </c>
      <c r="AB39" s="16">
        <f t="shared" si="7"/>
        <v>0</v>
      </c>
      <c r="AC39" s="16">
        <f t="shared" si="8"/>
        <v>456.70805500527251</v>
      </c>
      <c r="AD39" s="16">
        <f t="shared" si="8"/>
        <v>0</v>
      </c>
      <c r="AE39" s="16">
        <f t="shared" si="8"/>
        <v>0</v>
      </c>
      <c r="AF39" s="16">
        <f t="shared" si="9"/>
        <v>0</v>
      </c>
    </row>
    <row r="40" spans="1:32" x14ac:dyDescent="0.3">
      <c r="A40" t="s">
        <v>261</v>
      </c>
      <c r="B40" t="s">
        <v>292</v>
      </c>
      <c r="C40" t="s">
        <v>303</v>
      </c>
      <c r="D40" t="s">
        <v>301</v>
      </c>
      <c r="E40" t="s">
        <v>302</v>
      </c>
      <c r="F40" s="15">
        <v>15660</v>
      </c>
      <c r="G40" s="15">
        <v>15116</v>
      </c>
      <c r="H40" s="15">
        <v>13832</v>
      </c>
      <c r="I40" s="15">
        <v>12122</v>
      </c>
      <c r="J40" s="15"/>
      <c r="K40" s="15"/>
      <c r="L40" s="15"/>
      <c r="M40" s="15"/>
      <c r="N40" s="15">
        <v>13762</v>
      </c>
      <c r="O40" s="15"/>
      <c r="P40" s="15"/>
      <c r="Q40" s="15"/>
      <c r="R40" s="15">
        <v>849041</v>
      </c>
      <c r="S40" s="15">
        <v>856137.05299999972</v>
      </c>
      <c r="T40" s="15">
        <v>862137.2</v>
      </c>
      <c r="U40" s="16">
        <f t="shared" si="5"/>
        <v>1844.4338965962777</v>
      </c>
      <c r="V40" s="16">
        <f t="shared" si="5"/>
        <v>1780.3616079788844</v>
      </c>
      <c r="W40" s="16">
        <f t="shared" si="5"/>
        <v>1629.1321620510671</v>
      </c>
      <c r="X40" s="16">
        <f t="shared" si="6"/>
        <v>1415.8947983296787</v>
      </c>
      <c r="Y40" s="16">
        <f t="shared" si="6"/>
        <v>0</v>
      </c>
      <c r="Z40" s="16">
        <f t="shared" si="6"/>
        <v>0</v>
      </c>
      <c r="AA40" s="16">
        <f t="shared" si="6"/>
        <v>0</v>
      </c>
      <c r="AB40" s="16">
        <f t="shared" si="7"/>
        <v>0</v>
      </c>
      <c r="AC40" s="16">
        <f t="shared" si="8"/>
        <v>1607.4529132662133</v>
      </c>
      <c r="AD40" s="16">
        <f t="shared" si="8"/>
        <v>0</v>
      </c>
      <c r="AE40" s="16">
        <f t="shared" si="8"/>
        <v>0</v>
      </c>
      <c r="AF40" s="16">
        <f t="shared" si="9"/>
        <v>0</v>
      </c>
    </row>
    <row r="41" spans="1:32" x14ac:dyDescent="0.3">
      <c r="A41" t="s">
        <v>255</v>
      </c>
      <c r="B41" t="s">
        <v>265</v>
      </c>
      <c r="C41" t="s">
        <v>290</v>
      </c>
      <c r="D41" t="s">
        <v>308</v>
      </c>
      <c r="E41" t="s">
        <v>309</v>
      </c>
      <c r="F41" s="15">
        <v>934</v>
      </c>
      <c r="G41" s="15">
        <v>929</v>
      </c>
      <c r="H41" s="15">
        <v>868</v>
      </c>
      <c r="I41" s="15">
        <v>945</v>
      </c>
      <c r="J41" s="15"/>
      <c r="K41" s="15"/>
      <c r="L41" s="15"/>
      <c r="M41" s="15"/>
      <c r="N41" s="15">
        <v>787</v>
      </c>
      <c r="O41" s="15"/>
      <c r="P41" s="15"/>
      <c r="Q41" s="15"/>
      <c r="R41" s="15">
        <v>110115</v>
      </c>
      <c r="S41" s="15">
        <v>110180.02600000001</v>
      </c>
      <c r="T41" s="15">
        <v>110200.22800000005</v>
      </c>
      <c r="U41" s="16">
        <f t="shared" si="5"/>
        <v>848.20415020660221</v>
      </c>
      <c r="V41" s="16">
        <f t="shared" si="5"/>
        <v>843.66344276438269</v>
      </c>
      <c r="W41" s="16">
        <f t="shared" si="5"/>
        <v>788.26681196930474</v>
      </c>
      <c r="X41" s="16">
        <f t="shared" si="6"/>
        <v>857.6872181896199</v>
      </c>
      <c r="Y41" s="16">
        <f t="shared" si="6"/>
        <v>0</v>
      </c>
      <c r="Z41" s="16">
        <f t="shared" si="6"/>
        <v>0</v>
      </c>
      <c r="AA41" s="16">
        <f t="shared" si="6"/>
        <v>0</v>
      </c>
      <c r="AB41" s="16">
        <f t="shared" si="7"/>
        <v>0</v>
      </c>
      <c r="AC41" s="16">
        <f t="shared" si="8"/>
        <v>714.28554573040299</v>
      </c>
      <c r="AD41" s="16">
        <f t="shared" si="8"/>
        <v>0</v>
      </c>
      <c r="AE41" s="16">
        <f t="shared" si="8"/>
        <v>0</v>
      </c>
      <c r="AF41" s="16">
        <f t="shared" si="9"/>
        <v>0</v>
      </c>
    </row>
    <row r="42" spans="1:32" x14ac:dyDescent="0.3">
      <c r="A42" t="s">
        <v>255</v>
      </c>
      <c r="B42" t="s">
        <v>265</v>
      </c>
      <c r="C42" t="s">
        <v>290</v>
      </c>
      <c r="D42" t="s">
        <v>316</v>
      </c>
      <c r="E42" t="s">
        <v>317</v>
      </c>
      <c r="F42" s="15">
        <v>1185</v>
      </c>
      <c r="G42" s="15">
        <v>1378</v>
      </c>
      <c r="H42" s="15">
        <v>1664</v>
      </c>
      <c r="I42" s="15">
        <v>1217</v>
      </c>
      <c r="J42" s="15"/>
      <c r="K42" s="15"/>
      <c r="L42" s="15"/>
      <c r="M42" s="15"/>
      <c r="N42" s="15">
        <v>1145</v>
      </c>
      <c r="O42" s="15"/>
      <c r="P42" s="15"/>
      <c r="Q42" s="15"/>
      <c r="R42" s="15">
        <v>111110</v>
      </c>
      <c r="S42" s="15">
        <v>110618.06000000004</v>
      </c>
      <c r="T42" s="15">
        <v>110194.59699999997</v>
      </c>
      <c r="U42" s="16">
        <f t="shared" si="5"/>
        <v>1066.510665106651</v>
      </c>
      <c r="V42" s="16">
        <f t="shared" si="5"/>
        <v>1240.2124021240213</v>
      </c>
      <c r="W42" s="16">
        <f t="shared" si="5"/>
        <v>1497.6149761497613</v>
      </c>
      <c r="X42" s="16">
        <f t="shared" si="6"/>
        <v>1100.182013678417</v>
      </c>
      <c r="Y42" s="16">
        <f t="shared" si="6"/>
        <v>0</v>
      </c>
      <c r="Z42" s="16">
        <f t="shared" si="6"/>
        <v>0</v>
      </c>
      <c r="AA42" s="16">
        <f t="shared" si="6"/>
        <v>0</v>
      </c>
      <c r="AB42" s="16">
        <f t="shared" si="7"/>
        <v>0</v>
      </c>
      <c r="AC42" s="16">
        <f t="shared" si="8"/>
        <v>1035.0931846029478</v>
      </c>
      <c r="AD42" s="16">
        <f t="shared" si="8"/>
        <v>0</v>
      </c>
      <c r="AE42" s="16">
        <f t="shared" si="8"/>
        <v>0</v>
      </c>
      <c r="AF42" s="16">
        <f t="shared" si="9"/>
        <v>0</v>
      </c>
    </row>
    <row r="43" spans="1:32" x14ac:dyDescent="0.3">
      <c r="A43" t="s">
        <v>255</v>
      </c>
      <c r="B43" t="s">
        <v>265</v>
      </c>
      <c r="C43" t="s">
        <v>281</v>
      </c>
      <c r="D43" t="s">
        <v>323</v>
      </c>
      <c r="E43" t="s">
        <v>324</v>
      </c>
      <c r="F43" s="15">
        <v>2643</v>
      </c>
      <c r="G43" s="15">
        <v>2204</v>
      </c>
      <c r="H43" s="15">
        <v>2920</v>
      </c>
      <c r="I43" s="15">
        <v>2827</v>
      </c>
      <c r="J43" s="15"/>
      <c r="K43" s="15"/>
      <c r="L43" s="15"/>
      <c r="M43" s="15"/>
      <c r="N43" s="15">
        <v>1590</v>
      </c>
      <c r="O43" s="15"/>
      <c r="P43" s="15"/>
      <c r="Q43" s="15"/>
      <c r="R43" s="15">
        <v>217380</v>
      </c>
      <c r="S43" s="15">
        <v>218378.30799999999</v>
      </c>
      <c r="T43" s="15">
        <v>218988.299</v>
      </c>
      <c r="U43" s="16">
        <f t="shared" si="5"/>
        <v>1215.84322384764</v>
      </c>
      <c r="V43" s="16">
        <f t="shared" si="5"/>
        <v>1013.8927224215658</v>
      </c>
      <c r="W43" s="16">
        <f t="shared" si="5"/>
        <v>1343.2698500322017</v>
      </c>
      <c r="X43" s="16">
        <f t="shared" si="6"/>
        <v>1294.5424964094877</v>
      </c>
      <c r="Y43" s="16">
        <f t="shared" si="6"/>
        <v>0</v>
      </c>
      <c r="Z43" s="16">
        <f t="shared" si="6"/>
        <v>0</v>
      </c>
      <c r="AA43" s="16">
        <f t="shared" si="6"/>
        <v>0</v>
      </c>
      <c r="AB43" s="16">
        <f t="shared" si="7"/>
        <v>0</v>
      </c>
      <c r="AC43" s="16">
        <f t="shared" si="8"/>
        <v>728.09429405415119</v>
      </c>
      <c r="AD43" s="16">
        <f t="shared" si="8"/>
        <v>0</v>
      </c>
      <c r="AE43" s="16">
        <f t="shared" si="8"/>
        <v>0</v>
      </c>
      <c r="AF43" s="16">
        <f t="shared" si="9"/>
        <v>0</v>
      </c>
    </row>
    <row r="44" spans="1:32" x14ac:dyDescent="0.3">
      <c r="A44" t="s">
        <v>279</v>
      </c>
      <c r="B44" t="s">
        <v>320</v>
      </c>
      <c r="C44" t="s">
        <v>325</v>
      </c>
      <c r="D44" t="s">
        <v>329</v>
      </c>
      <c r="E44" t="s">
        <v>330</v>
      </c>
      <c r="F44" s="15">
        <v>3581</v>
      </c>
      <c r="G44" s="15">
        <v>3989</v>
      </c>
      <c r="H44" s="15">
        <v>3029</v>
      </c>
      <c r="I44" s="15">
        <v>2823</v>
      </c>
      <c r="J44" s="15"/>
      <c r="K44" s="15"/>
      <c r="L44" s="15"/>
      <c r="M44" s="15"/>
      <c r="N44" s="15">
        <v>2498</v>
      </c>
      <c r="O44" s="15"/>
      <c r="P44" s="15"/>
      <c r="Q44" s="15"/>
      <c r="R44" s="15">
        <v>279851</v>
      </c>
      <c r="S44" s="15">
        <v>281831.39299999998</v>
      </c>
      <c r="T44" s="15">
        <v>283108.21899999992</v>
      </c>
      <c r="U44" s="16">
        <f t="shared" si="5"/>
        <v>1279.6095064873807</v>
      </c>
      <c r="V44" s="16">
        <f t="shared" si="5"/>
        <v>1425.401374302754</v>
      </c>
      <c r="W44" s="16">
        <f t="shared" si="5"/>
        <v>1082.3616853254055</v>
      </c>
      <c r="X44" s="16">
        <f t="shared" si="6"/>
        <v>1001.6627210865754</v>
      </c>
      <c r="Y44" s="16">
        <f t="shared" si="6"/>
        <v>0</v>
      </c>
      <c r="Z44" s="16">
        <f t="shared" si="6"/>
        <v>0</v>
      </c>
      <c r="AA44" s="16">
        <f t="shared" si="6"/>
        <v>0</v>
      </c>
      <c r="AB44" s="16">
        <f t="shared" si="7"/>
        <v>0</v>
      </c>
      <c r="AC44" s="16">
        <f t="shared" si="8"/>
        <v>886.3455463245715</v>
      </c>
      <c r="AD44" s="16">
        <f t="shared" si="8"/>
        <v>0</v>
      </c>
      <c r="AE44" s="16">
        <f t="shared" si="8"/>
        <v>0</v>
      </c>
      <c r="AF44" s="16">
        <f t="shared" si="9"/>
        <v>0</v>
      </c>
    </row>
    <row r="45" spans="1:32" x14ac:dyDescent="0.3">
      <c r="A45" t="s">
        <v>288</v>
      </c>
      <c r="B45" t="s">
        <v>312</v>
      </c>
      <c r="C45" t="s">
        <v>336</v>
      </c>
      <c r="D45" t="s">
        <v>334</v>
      </c>
      <c r="E45" t="s">
        <v>335</v>
      </c>
      <c r="F45" s="15">
        <v>1229</v>
      </c>
      <c r="G45" s="15">
        <v>1100</v>
      </c>
      <c r="H45" s="15">
        <v>1147</v>
      </c>
      <c r="I45" s="15">
        <v>1003</v>
      </c>
      <c r="J45" s="15"/>
      <c r="K45" s="15"/>
      <c r="L45" s="15"/>
      <c r="M45" s="15"/>
      <c r="N45" s="15">
        <v>1146</v>
      </c>
      <c r="O45" s="15"/>
      <c r="P45" s="15"/>
      <c r="Q45" s="15"/>
      <c r="R45" s="15">
        <v>92306</v>
      </c>
      <c r="S45" s="15">
        <v>92907.998999999923</v>
      </c>
      <c r="T45" s="15">
        <v>93521.862999999968</v>
      </c>
      <c r="U45" s="16">
        <f t="shared" si="5"/>
        <v>1331.4410764197344</v>
      </c>
      <c r="V45" s="16">
        <f t="shared" si="5"/>
        <v>1191.6885142894287</v>
      </c>
      <c r="W45" s="16">
        <f t="shared" si="5"/>
        <v>1242.6061144454316</v>
      </c>
      <c r="X45" s="16">
        <f t="shared" si="6"/>
        <v>1079.56258965388</v>
      </c>
      <c r="Y45" s="16">
        <f t="shared" si="6"/>
        <v>0</v>
      </c>
      <c r="Z45" s="16">
        <f t="shared" si="6"/>
        <v>0</v>
      </c>
      <c r="AA45" s="16">
        <f t="shared" si="6"/>
        <v>0</v>
      </c>
      <c r="AB45" s="16">
        <f t="shared" si="7"/>
        <v>0</v>
      </c>
      <c r="AC45" s="16">
        <f t="shared" si="8"/>
        <v>1233.4782928647521</v>
      </c>
      <c r="AD45" s="16">
        <f t="shared" si="8"/>
        <v>0</v>
      </c>
      <c r="AE45" s="16">
        <f t="shared" si="8"/>
        <v>0</v>
      </c>
      <c r="AF45" s="16">
        <f t="shared" si="9"/>
        <v>0</v>
      </c>
    </row>
    <row r="46" spans="1:32" x14ac:dyDescent="0.3">
      <c r="A46" t="s">
        <v>255</v>
      </c>
      <c r="B46" t="s">
        <v>274</v>
      </c>
      <c r="C46" t="s">
        <v>249</v>
      </c>
      <c r="D46" t="s">
        <v>340</v>
      </c>
      <c r="E46" t="s">
        <v>341</v>
      </c>
      <c r="F46" s="15">
        <v>982</v>
      </c>
      <c r="G46" s="15">
        <v>1716</v>
      </c>
      <c r="H46" s="15">
        <v>1324</v>
      </c>
      <c r="I46" s="15">
        <v>991</v>
      </c>
      <c r="J46" s="15"/>
      <c r="K46" s="15"/>
      <c r="L46" s="15"/>
      <c r="M46" s="15"/>
      <c r="N46" s="15">
        <v>879</v>
      </c>
      <c r="O46" s="15"/>
      <c r="P46" s="15"/>
      <c r="Q46" s="15"/>
      <c r="R46" s="15">
        <v>393194</v>
      </c>
      <c r="S46" s="15">
        <v>393985.51300000009</v>
      </c>
      <c r="T46" s="15">
        <v>394983.50599999982</v>
      </c>
      <c r="U46" s="16">
        <f t="shared" si="5"/>
        <v>249.74948753032854</v>
      </c>
      <c r="V46" s="16">
        <f t="shared" si="5"/>
        <v>436.42578472713217</v>
      </c>
      <c r="W46" s="16">
        <f t="shared" si="5"/>
        <v>336.72945161930244</v>
      </c>
      <c r="X46" s="16">
        <f t="shared" si="6"/>
        <v>251.53209123199406</v>
      </c>
      <c r="Y46" s="16">
        <f t="shared" si="6"/>
        <v>0</v>
      </c>
      <c r="Z46" s="16">
        <f t="shared" si="6"/>
        <v>0</v>
      </c>
      <c r="AA46" s="16">
        <f t="shared" si="6"/>
        <v>0</v>
      </c>
      <c r="AB46" s="16">
        <f t="shared" si="7"/>
        <v>0</v>
      </c>
      <c r="AC46" s="16">
        <f t="shared" si="8"/>
        <v>223.1046500433126</v>
      </c>
      <c r="AD46" s="16">
        <f t="shared" si="8"/>
        <v>0</v>
      </c>
      <c r="AE46" s="16">
        <f t="shared" si="8"/>
        <v>0</v>
      </c>
      <c r="AF46" s="16">
        <f t="shared" si="9"/>
        <v>0</v>
      </c>
    </row>
    <row r="47" spans="1:32" x14ac:dyDescent="0.3">
      <c r="A47" t="s">
        <v>270</v>
      </c>
      <c r="B47" t="s">
        <v>305</v>
      </c>
      <c r="C47" t="s">
        <v>346</v>
      </c>
      <c r="D47" t="s">
        <v>344</v>
      </c>
      <c r="E47" t="s">
        <v>345</v>
      </c>
      <c r="F47" s="15">
        <v>1721</v>
      </c>
      <c r="G47" s="15">
        <v>1911</v>
      </c>
      <c r="H47" s="15">
        <v>2270</v>
      </c>
      <c r="I47" s="15">
        <v>2128</v>
      </c>
      <c r="J47" s="15"/>
      <c r="K47" s="15"/>
      <c r="L47" s="15"/>
      <c r="M47" s="15"/>
      <c r="N47" s="15">
        <v>3120</v>
      </c>
      <c r="O47" s="15"/>
      <c r="P47" s="15"/>
      <c r="Q47" s="15"/>
      <c r="R47" s="15">
        <v>251539</v>
      </c>
      <c r="S47" s="15">
        <v>252893.49199999991</v>
      </c>
      <c r="T47" s="15">
        <v>254210.59800000006</v>
      </c>
      <c r="U47" s="16">
        <f t="shared" si="5"/>
        <v>684.18813782355824</v>
      </c>
      <c r="V47" s="16">
        <f t="shared" si="5"/>
        <v>759.72314432354426</v>
      </c>
      <c r="W47" s="16">
        <f t="shared" si="5"/>
        <v>902.44455134193913</v>
      </c>
      <c r="X47" s="16">
        <f t="shared" si="6"/>
        <v>841.46095780116036</v>
      </c>
      <c r="Y47" s="16">
        <f t="shared" si="6"/>
        <v>0</v>
      </c>
      <c r="Z47" s="16">
        <f t="shared" si="6"/>
        <v>0</v>
      </c>
      <c r="AA47" s="16">
        <f t="shared" si="6"/>
        <v>0</v>
      </c>
      <c r="AB47" s="16">
        <f t="shared" si="7"/>
        <v>0</v>
      </c>
      <c r="AC47" s="16">
        <f t="shared" si="8"/>
        <v>1233.7209531671149</v>
      </c>
      <c r="AD47" s="16">
        <f t="shared" si="8"/>
        <v>0</v>
      </c>
      <c r="AE47" s="16">
        <f t="shared" si="8"/>
        <v>0</v>
      </c>
      <c r="AF47" s="16">
        <f t="shared" si="9"/>
        <v>0</v>
      </c>
    </row>
    <row r="48" spans="1:32" x14ac:dyDescent="0.3">
      <c r="A48" t="s">
        <v>288</v>
      </c>
      <c r="B48" t="s">
        <v>312</v>
      </c>
      <c r="C48" t="s">
        <v>342</v>
      </c>
      <c r="D48" t="s">
        <v>350</v>
      </c>
      <c r="E48" t="s">
        <v>351</v>
      </c>
      <c r="F48" s="15">
        <v>2645</v>
      </c>
      <c r="G48" s="15">
        <v>2802</v>
      </c>
      <c r="H48" s="15">
        <v>2899</v>
      </c>
      <c r="I48" s="15">
        <v>2645</v>
      </c>
      <c r="J48" s="15"/>
      <c r="K48" s="15"/>
      <c r="L48" s="15"/>
      <c r="M48" s="15"/>
      <c r="N48" s="15">
        <v>2583</v>
      </c>
      <c r="O48" s="15"/>
      <c r="P48" s="15"/>
      <c r="Q48" s="15"/>
      <c r="R48" s="15">
        <v>237174</v>
      </c>
      <c r="S48" s="15">
        <v>240270.071</v>
      </c>
      <c r="T48" s="15">
        <v>242069.99600000001</v>
      </c>
      <c r="U48" s="16">
        <f t="shared" si="5"/>
        <v>1115.214989838684</v>
      </c>
      <c r="V48" s="16">
        <f t="shared" si="5"/>
        <v>1181.4111158896001</v>
      </c>
      <c r="W48" s="16">
        <f t="shared" si="5"/>
        <v>1222.3093593732872</v>
      </c>
      <c r="X48" s="16">
        <f t="shared" si="6"/>
        <v>1100.8445575395863</v>
      </c>
      <c r="Y48" s="16">
        <f t="shared" si="6"/>
        <v>0</v>
      </c>
      <c r="Z48" s="16">
        <f t="shared" si="6"/>
        <v>0</v>
      </c>
      <c r="AA48" s="16">
        <f t="shared" si="6"/>
        <v>0</v>
      </c>
      <c r="AB48" s="16">
        <f t="shared" si="7"/>
        <v>0</v>
      </c>
      <c r="AC48" s="16">
        <f t="shared" si="8"/>
        <v>1075.0402616728741</v>
      </c>
      <c r="AD48" s="16">
        <f t="shared" si="8"/>
        <v>0</v>
      </c>
      <c r="AE48" s="16">
        <f t="shared" si="8"/>
        <v>0</v>
      </c>
      <c r="AF48" s="16">
        <f t="shared" si="9"/>
        <v>0</v>
      </c>
    </row>
    <row r="49" spans="1:32" x14ac:dyDescent="0.3">
      <c r="A49" t="s">
        <v>279</v>
      </c>
      <c r="B49" t="s">
        <v>320</v>
      </c>
      <c r="C49" t="s">
        <v>331</v>
      </c>
      <c r="D49" t="s">
        <v>353</v>
      </c>
      <c r="E49" t="s">
        <v>354</v>
      </c>
      <c r="F49" s="15">
        <v>4837</v>
      </c>
      <c r="G49" s="15">
        <v>5952</v>
      </c>
      <c r="H49" s="15">
        <v>6252</v>
      </c>
      <c r="I49" s="15">
        <v>5464</v>
      </c>
      <c r="J49" s="15"/>
      <c r="K49" s="15"/>
      <c r="L49" s="15"/>
      <c r="M49" s="15"/>
      <c r="N49" s="15">
        <v>4433</v>
      </c>
      <c r="O49" s="15"/>
      <c r="P49" s="15"/>
      <c r="Q49" s="15"/>
      <c r="R49" s="15">
        <v>365292</v>
      </c>
      <c r="S49" s="15">
        <v>369948.51199999999</v>
      </c>
      <c r="T49" s="15">
        <v>372951.47899999993</v>
      </c>
      <c r="U49" s="16">
        <f t="shared" si="5"/>
        <v>1324.1461625220372</v>
      </c>
      <c r="V49" s="16">
        <f t="shared" si="5"/>
        <v>1629.3814263657569</v>
      </c>
      <c r="W49" s="16">
        <f t="shared" si="5"/>
        <v>1711.5075063237082</v>
      </c>
      <c r="X49" s="16">
        <f t="shared" si="6"/>
        <v>1476.9622860383338</v>
      </c>
      <c r="Y49" s="16">
        <f t="shared" si="6"/>
        <v>0</v>
      </c>
      <c r="Z49" s="16">
        <f t="shared" si="6"/>
        <v>0</v>
      </c>
      <c r="AA49" s="16">
        <f t="shared" si="6"/>
        <v>0</v>
      </c>
      <c r="AB49" s="16">
        <f t="shared" si="7"/>
        <v>0</v>
      </c>
      <c r="AC49" s="16">
        <f t="shared" si="8"/>
        <v>1198.2748561507931</v>
      </c>
      <c r="AD49" s="16">
        <f t="shared" si="8"/>
        <v>0</v>
      </c>
      <c r="AE49" s="16">
        <f t="shared" si="8"/>
        <v>0</v>
      </c>
      <c r="AF49" s="16">
        <f t="shared" si="9"/>
        <v>0</v>
      </c>
    </row>
    <row r="50" spans="1:32" x14ac:dyDescent="0.3">
      <c r="A50" t="s">
        <v>270</v>
      </c>
      <c r="B50" t="s">
        <v>305</v>
      </c>
      <c r="C50" t="s">
        <v>346</v>
      </c>
      <c r="D50" t="s">
        <v>355</v>
      </c>
      <c r="E50" t="s">
        <v>356</v>
      </c>
      <c r="F50" s="15">
        <v>1484</v>
      </c>
      <c r="G50" s="15">
        <v>1446</v>
      </c>
      <c r="H50" s="15">
        <v>1594</v>
      </c>
      <c r="I50" s="15">
        <v>1475</v>
      </c>
      <c r="J50" s="15"/>
      <c r="K50" s="15"/>
      <c r="L50" s="15"/>
      <c r="M50" s="15"/>
      <c r="N50" s="15">
        <v>756</v>
      </c>
      <c r="O50" s="15"/>
      <c r="P50" s="15"/>
      <c r="Q50" s="15"/>
      <c r="R50" s="15">
        <v>255350</v>
      </c>
      <c r="S50" s="15">
        <v>258968.62699999995</v>
      </c>
      <c r="T50" s="15">
        <v>261360.42700000005</v>
      </c>
      <c r="U50" s="16">
        <f t="shared" si="5"/>
        <v>581.16310945760722</v>
      </c>
      <c r="V50" s="16">
        <f t="shared" si="5"/>
        <v>566.28157430977092</v>
      </c>
      <c r="W50" s="16">
        <f t="shared" si="5"/>
        <v>624.2412375171333</v>
      </c>
      <c r="X50" s="16">
        <f t="shared" si="6"/>
        <v>569.56706188197859</v>
      </c>
      <c r="Y50" s="16">
        <f t="shared" si="6"/>
        <v>0</v>
      </c>
      <c r="Z50" s="16">
        <f t="shared" si="6"/>
        <v>0</v>
      </c>
      <c r="AA50" s="16">
        <f t="shared" si="6"/>
        <v>0</v>
      </c>
      <c r="AB50" s="16">
        <f t="shared" si="7"/>
        <v>0</v>
      </c>
      <c r="AC50" s="16">
        <f t="shared" si="8"/>
        <v>291.92725341205141</v>
      </c>
      <c r="AD50" s="16">
        <f t="shared" si="8"/>
        <v>0</v>
      </c>
      <c r="AE50" s="16">
        <f t="shared" si="8"/>
        <v>0</v>
      </c>
      <c r="AF50" s="16">
        <f t="shared" si="9"/>
        <v>0</v>
      </c>
    </row>
    <row r="51" spans="1:32" x14ac:dyDescent="0.3">
      <c r="A51" t="s">
        <v>288</v>
      </c>
      <c r="B51" t="s">
        <v>312</v>
      </c>
      <c r="C51" t="s">
        <v>336</v>
      </c>
      <c r="D51" t="s">
        <v>358</v>
      </c>
      <c r="E51" t="s">
        <v>359</v>
      </c>
      <c r="F51" s="15">
        <v>4029</v>
      </c>
      <c r="G51" s="15">
        <v>4794</v>
      </c>
      <c r="H51" s="15">
        <v>3902</v>
      </c>
      <c r="I51" s="15">
        <v>4358</v>
      </c>
      <c r="J51" s="15"/>
      <c r="K51" s="15"/>
      <c r="L51" s="15"/>
      <c r="M51" s="15"/>
      <c r="N51" s="15">
        <v>5129</v>
      </c>
      <c r="O51" s="15"/>
      <c r="P51" s="15"/>
      <c r="Q51" s="15"/>
      <c r="R51" s="15">
        <v>412843</v>
      </c>
      <c r="S51" s="15">
        <v>416701.83400000003</v>
      </c>
      <c r="T51" s="15">
        <v>419551.87999999995</v>
      </c>
      <c r="U51" s="16">
        <f t="shared" si="5"/>
        <v>975.91578396630189</v>
      </c>
      <c r="V51" s="16">
        <f t="shared" si="5"/>
        <v>1161.2162492763593</v>
      </c>
      <c r="W51" s="16">
        <f t="shared" si="5"/>
        <v>945.15348449652777</v>
      </c>
      <c r="X51" s="16">
        <f t="shared" si="6"/>
        <v>1045.8317301286463</v>
      </c>
      <c r="Y51" s="16">
        <f t="shared" si="6"/>
        <v>0</v>
      </c>
      <c r="Z51" s="16">
        <f t="shared" si="6"/>
        <v>0</v>
      </c>
      <c r="AA51" s="16">
        <f t="shared" si="6"/>
        <v>0</v>
      </c>
      <c r="AB51" s="16">
        <f t="shared" si="7"/>
        <v>0</v>
      </c>
      <c r="AC51" s="16">
        <f t="shared" si="8"/>
        <v>1230.8561137746276</v>
      </c>
      <c r="AD51" s="16">
        <f t="shared" si="8"/>
        <v>0</v>
      </c>
      <c r="AE51" s="16">
        <f t="shared" si="8"/>
        <v>0</v>
      </c>
      <c r="AF51" s="16">
        <f t="shared" si="9"/>
        <v>0</v>
      </c>
    </row>
    <row r="52" spans="1:32" x14ac:dyDescent="0.3">
      <c r="A52" t="s">
        <v>255</v>
      </c>
      <c r="B52" t="s">
        <v>265</v>
      </c>
      <c r="C52" t="s">
        <v>281</v>
      </c>
      <c r="D52" t="s">
        <v>360</v>
      </c>
      <c r="E52" t="s">
        <v>361</v>
      </c>
      <c r="F52" s="15">
        <v>1743</v>
      </c>
      <c r="G52" s="15">
        <v>2662</v>
      </c>
      <c r="H52" s="15">
        <v>3177</v>
      </c>
      <c r="I52" s="15">
        <v>2635</v>
      </c>
      <c r="J52" s="15"/>
      <c r="K52" s="15"/>
      <c r="L52" s="15"/>
      <c r="M52" s="15"/>
      <c r="N52" s="15">
        <v>2207</v>
      </c>
      <c r="O52" s="15"/>
      <c r="P52" s="15"/>
      <c r="Q52" s="15"/>
      <c r="R52" s="15">
        <v>146515</v>
      </c>
      <c r="S52" s="15">
        <v>146347.37800000003</v>
      </c>
      <c r="T52" s="15">
        <v>146666.73099999997</v>
      </c>
      <c r="U52" s="16">
        <f t="shared" si="5"/>
        <v>1189.6392860799235</v>
      </c>
      <c r="V52" s="16">
        <f t="shared" si="5"/>
        <v>1816.8788178684777</v>
      </c>
      <c r="W52" s="16">
        <f t="shared" si="5"/>
        <v>2168.3786643005838</v>
      </c>
      <c r="X52" s="16">
        <f t="shared" si="6"/>
        <v>1800.5105632982365</v>
      </c>
      <c r="Y52" s="16">
        <f t="shared" si="6"/>
        <v>0</v>
      </c>
      <c r="Z52" s="16">
        <f t="shared" si="6"/>
        <v>0</v>
      </c>
      <c r="AA52" s="16">
        <f t="shared" si="6"/>
        <v>0</v>
      </c>
      <c r="AB52" s="16">
        <f t="shared" si="7"/>
        <v>0</v>
      </c>
      <c r="AC52" s="16">
        <f t="shared" si="8"/>
        <v>1508.0557165841396</v>
      </c>
      <c r="AD52" s="16">
        <f t="shared" si="8"/>
        <v>0</v>
      </c>
      <c r="AE52" s="16">
        <f t="shared" si="8"/>
        <v>0</v>
      </c>
      <c r="AF52" s="16">
        <f t="shared" si="9"/>
        <v>0</v>
      </c>
    </row>
    <row r="53" spans="1:32" x14ac:dyDescent="0.3">
      <c r="A53" t="s">
        <v>255</v>
      </c>
      <c r="B53" t="s">
        <v>274</v>
      </c>
      <c r="C53" t="s">
        <v>249</v>
      </c>
      <c r="D53" t="s">
        <v>364</v>
      </c>
      <c r="E53" t="s">
        <v>365</v>
      </c>
      <c r="F53" s="15">
        <v>881</v>
      </c>
      <c r="G53" s="15">
        <v>1586</v>
      </c>
      <c r="H53" s="15">
        <v>1060</v>
      </c>
      <c r="I53" s="15">
        <v>820</v>
      </c>
      <c r="J53" s="15"/>
      <c r="K53" s="15"/>
      <c r="L53" s="15"/>
      <c r="M53" s="15"/>
      <c r="N53" s="15">
        <v>753</v>
      </c>
      <c r="O53" s="15"/>
      <c r="P53" s="15"/>
      <c r="Q53" s="15"/>
      <c r="R53" s="15">
        <v>163286</v>
      </c>
      <c r="S53" s="15">
        <v>164390.57099999994</v>
      </c>
      <c r="T53" s="15">
        <v>164963.36000000002</v>
      </c>
      <c r="U53" s="16">
        <f t="shared" si="5"/>
        <v>539.54411278370469</v>
      </c>
      <c r="V53" s="16">
        <f t="shared" si="5"/>
        <v>971.3018874857612</v>
      </c>
      <c r="W53" s="16">
        <f t="shared" si="5"/>
        <v>649.16771799174455</v>
      </c>
      <c r="X53" s="16">
        <f t="shared" si="6"/>
        <v>498.81206386222743</v>
      </c>
      <c r="Y53" s="16">
        <f t="shared" si="6"/>
        <v>0</v>
      </c>
      <c r="Z53" s="16">
        <f t="shared" si="6"/>
        <v>0</v>
      </c>
      <c r="AA53" s="16">
        <f t="shared" si="6"/>
        <v>0</v>
      </c>
      <c r="AB53" s="16">
        <f t="shared" si="7"/>
        <v>0</v>
      </c>
      <c r="AC53" s="16">
        <f t="shared" si="8"/>
        <v>458.05546840031366</v>
      </c>
      <c r="AD53" s="16">
        <f t="shared" si="8"/>
        <v>0</v>
      </c>
      <c r="AE53" s="16">
        <f t="shared" si="8"/>
        <v>0</v>
      </c>
      <c r="AF53" s="16">
        <f t="shared" si="9"/>
        <v>0</v>
      </c>
    </row>
    <row r="54" spans="1:32" x14ac:dyDescent="0.3">
      <c r="A54" t="s">
        <v>261</v>
      </c>
      <c r="B54" t="s">
        <v>299</v>
      </c>
      <c r="C54" t="s">
        <v>318</v>
      </c>
      <c r="D54" t="s">
        <v>366</v>
      </c>
      <c r="E54" t="s">
        <v>367</v>
      </c>
      <c r="F54" s="15">
        <v>7303</v>
      </c>
      <c r="G54" s="15">
        <v>9303</v>
      </c>
      <c r="H54" s="15">
        <v>8138</v>
      </c>
      <c r="I54" s="15">
        <v>7874</v>
      </c>
      <c r="J54" s="15"/>
      <c r="K54" s="15"/>
      <c r="L54" s="15"/>
      <c r="M54" s="15"/>
      <c r="N54" s="15">
        <v>8632</v>
      </c>
      <c r="O54" s="15"/>
      <c r="P54" s="15"/>
      <c r="Q54" s="15"/>
      <c r="R54" s="15">
        <v>513712</v>
      </c>
      <c r="S54" s="15">
        <v>515623.20899999992</v>
      </c>
      <c r="T54" s="15">
        <v>518032.69800000009</v>
      </c>
      <c r="U54" s="16">
        <f t="shared" si="5"/>
        <v>1421.613666801632</v>
      </c>
      <c r="V54" s="16">
        <f t="shared" si="5"/>
        <v>1810.9368673497991</v>
      </c>
      <c r="W54" s="16">
        <f t="shared" si="5"/>
        <v>1584.156103030492</v>
      </c>
      <c r="X54" s="16">
        <f t="shared" si="6"/>
        <v>1527.0840921359693</v>
      </c>
      <c r="Y54" s="16">
        <f t="shared" si="6"/>
        <v>0</v>
      </c>
      <c r="Z54" s="16">
        <f t="shared" si="6"/>
        <v>0</v>
      </c>
      <c r="AA54" s="16">
        <f t="shared" si="6"/>
        <v>0</v>
      </c>
      <c r="AB54" s="16">
        <f t="shared" si="7"/>
        <v>0</v>
      </c>
      <c r="AC54" s="16">
        <f t="shared" si="8"/>
        <v>1674.090663362673</v>
      </c>
      <c r="AD54" s="16">
        <f t="shared" si="8"/>
        <v>0</v>
      </c>
      <c r="AE54" s="16">
        <f t="shared" si="8"/>
        <v>0</v>
      </c>
      <c r="AF54" s="16">
        <f t="shared" si="9"/>
        <v>0</v>
      </c>
    </row>
    <row r="55" spans="1:32" x14ac:dyDescent="0.3">
      <c r="A55" t="s">
        <v>270</v>
      </c>
      <c r="B55" t="s">
        <v>305</v>
      </c>
      <c r="C55" t="s">
        <v>346</v>
      </c>
      <c r="D55" t="s">
        <v>368</v>
      </c>
      <c r="E55" t="s">
        <v>369</v>
      </c>
      <c r="F55" s="15">
        <v>1565</v>
      </c>
      <c r="G55" s="15">
        <v>1547</v>
      </c>
      <c r="H55" s="15">
        <v>2074</v>
      </c>
      <c r="I55" s="15">
        <v>1701</v>
      </c>
      <c r="J55" s="15"/>
      <c r="K55" s="15"/>
      <c r="L55" s="15"/>
      <c r="M55" s="15"/>
      <c r="N55" s="15">
        <v>1604</v>
      </c>
      <c r="O55" s="15"/>
      <c r="P55" s="15"/>
      <c r="Q55" s="15"/>
      <c r="R55" s="15">
        <v>204188</v>
      </c>
      <c r="S55" s="15">
        <v>208235.53299999997</v>
      </c>
      <c r="T55" s="15">
        <v>211201.51499999998</v>
      </c>
      <c r="U55" s="16">
        <f t="shared" si="5"/>
        <v>766.45052598585619</v>
      </c>
      <c r="V55" s="16">
        <f t="shared" si="5"/>
        <v>757.63512057515618</v>
      </c>
      <c r="W55" s="16">
        <f t="shared" si="5"/>
        <v>1015.7306012106491</v>
      </c>
      <c r="X55" s="16">
        <f t="shared" si="6"/>
        <v>816.86346969419492</v>
      </c>
      <c r="Y55" s="16">
        <f t="shared" si="6"/>
        <v>0</v>
      </c>
      <c r="Z55" s="16">
        <f t="shared" si="6"/>
        <v>0</v>
      </c>
      <c r="AA55" s="16">
        <f t="shared" si="6"/>
        <v>0</v>
      </c>
      <c r="AB55" s="16">
        <f t="shared" si="7"/>
        <v>0</v>
      </c>
      <c r="AC55" s="16">
        <f t="shared" si="8"/>
        <v>770.28160222780048</v>
      </c>
      <c r="AD55" s="16">
        <f t="shared" si="8"/>
        <v>0</v>
      </c>
      <c r="AE55" s="16">
        <f t="shared" si="8"/>
        <v>0</v>
      </c>
      <c r="AF55" s="16">
        <f t="shared" si="9"/>
        <v>0</v>
      </c>
    </row>
    <row r="56" spans="1:32" x14ac:dyDescent="0.3">
      <c r="A56" t="s">
        <v>261</v>
      </c>
      <c r="B56" t="s">
        <v>299</v>
      </c>
      <c r="C56" t="s">
        <v>310</v>
      </c>
      <c r="D56" t="s">
        <v>370</v>
      </c>
      <c r="E56" t="s">
        <v>371</v>
      </c>
      <c r="F56" s="15">
        <v>1630</v>
      </c>
      <c r="G56" s="15">
        <v>1779</v>
      </c>
      <c r="H56" s="15">
        <v>1549</v>
      </c>
      <c r="I56" s="15">
        <v>1000</v>
      </c>
      <c r="J56" s="15"/>
      <c r="K56" s="15"/>
      <c r="L56" s="15"/>
      <c r="M56" s="15"/>
      <c r="N56" s="15">
        <v>1342</v>
      </c>
      <c r="O56" s="15"/>
      <c r="P56" s="15"/>
      <c r="Q56" s="15"/>
      <c r="R56" s="15">
        <v>218581</v>
      </c>
      <c r="S56" s="15">
        <v>221725.97099999993</v>
      </c>
      <c r="T56" s="15">
        <v>224591.04600000006</v>
      </c>
      <c r="U56" s="16">
        <f t="shared" si="5"/>
        <v>745.71897831925003</v>
      </c>
      <c r="V56" s="16">
        <f t="shared" si="5"/>
        <v>813.88592787113248</v>
      </c>
      <c r="W56" s="16">
        <f t="shared" si="5"/>
        <v>708.66177755614626</v>
      </c>
      <c r="X56" s="16">
        <f t="shared" si="6"/>
        <v>451.00715783989068</v>
      </c>
      <c r="Y56" s="16">
        <f t="shared" si="6"/>
        <v>0</v>
      </c>
      <c r="Z56" s="16">
        <f t="shared" si="6"/>
        <v>0</v>
      </c>
      <c r="AA56" s="16">
        <f t="shared" si="6"/>
        <v>0</v>
      </c>
      <c r="AB56" s="16">
        <f t="shared" si="7"/>
        <v>0</v>
      </c>
      <c r="AC56" s="16">
        <f t="shared" si="8"/>
        <v>605.25160582113335</v>
      </c>
      <c r="AD56" s="16">
        <f t="shared" si="8"/>
        <v>0</v>
      </c>
      <c r="AE56" s="16">
        <f t="shared" si="8"/>
        <v>0</v>
      </c>
      <c r="AF56" s="16">
        <f t="shared" si="9"/>
        <v>0</v>
      </c>
    </row>
    <row r="57" spans="1:32" x14ac:dyDescent="0.3">
      <c r="A57" t="s">
        <v>255</v>
      </c>
      <c r="B57" t="s">
        <v>265</v>
      </c>
      <c r="C57" t="s">
        <v>272</v>
      </c>
      <c r="D57" t="s">
        <v>374</v>
      </c>
      <c r="E57" t="s">
        <v>375</v>
      </c>
      <c r="F57" s="15">
        <v>4435</v>
      </c>
      <c r="G57" s="15">
        <v>4261</v>
      </c>
      <c r="H57" s="15">
        <v>2800</v>
      </c>
      <c r="I57" s="15">
        <v>2622</v>
      </c>
      <c r="J57" s="15"/>
      <c r="K57" s="15"/>
      <c r="L57" s="15"/>
      <c r="M57" s="15"/>
      <c r="N57" s="15">
        <v>2822</v>
      </c>
      <c r="O57" s="15"/>
      <c r="P57" s="15"/>
      <c r="Q57" s="15"/>
      <c r="R57" s="15">
        <v>303012</v>
      </c>
      <c r="S57" s="15">
        <v>303614.35800000007</v>
      </c>
      <c r="T57" s="15">
        <v>304427.53499999992</v>
      </c>
      <c r="U57" s="16">
        <f t="shared" si="5"/>
        <v>1463.6384037595872</v>
      </c>
      <c r="V57" s="16">
        <f t="shared" si="5"/>
        <v>1406.2149353820971</v>
      </c>
      <c r="W57" s="16">
        <f t="shared" si="5"/>
        <v>924.05581297110348</v>
      </c>
      <c r="X57" s="16">
        <f t="shared" si="6"/>
        <v>863.59552205367027</v>
      </c>
      <c r="Y57" s="16">
        <f t="shared" si="6"/>
        <v>0</v>
      </c>
      <c r="Z57" s="16">
        <f t="shared" si="6"/>
        <v>0</v>
      </c>
      <c r="AA57" s="16">
        <f t="shared" si="6"/>
        <v>0</v>
      </c>
      <c r="AB57" s="16">
        <f t="shared" si="7"/>
        <v>0</v>
      </c>
      <c r="AC57" s="16">
        <f t="shared" si="8"/>
        <v>929.4685595863682</v>
      </c>
      <c r="AD57" s="16">
        <f t="shared" si="8"/>
        <v>0</v>
      </c>
      <c r="AE57" s="16">
        <f t="shared" si="8"/>
        <v>0</v>
      </c>
      <c r="AF57" s="16">
        <f t="shared" si="9"/>
        <v>0</v>
      </c>
    </row>
    <row r="58" spans="1:32" x14ac:dyDescent="0.3">
      <c r="A58" t="s">
        <v>255</v>
      </c>
      <c r="B58" t="s">
        <v>265</v>
      </c>
      <c r="C58" t="s">
        <v>272</v>
      </c>
      <c r="D58" t="s">
        <v>376</v>
      </c>
      <c r="E58" t="s">
        <v>377</v>
      </c>
      <c r="F58" s="15">
        <v>3603</v>
      </c>
      <c r="G58" s="15">
        <v>3243</v>
      </c>
      <c r="H58" s="15">
        <v>2591</v>
      </c>
      <c r="I58" s="15">
        <v>2905</v>
      </c>
      <c r="J58" s="15"/>
      <c r="K58" s="15"/>
      <c r="L58" s="15"/>
      <c r="M58" s="15"/>
      <c r="N58" s="15">
        <v>2380</v>
      </c>
      <c r="O58" s="15"/>
      <c r="P58" s="15"/>
      <c r="Q58" s="15"/>
      <c r="R58" s="15">
        <v>270702</v>
      </c>
      <c r="S58" s="15">
        <v>270839.02199999988</v>
      </c>
      <c r="T58" s="15">
        <v>271628.31100000005</v>
      </c>
      <c r="U58" s="16">
        <f t="shared" si="5"/>
        <v>1330.9838863399607</v>
      </c>
      <c r="V58" s="16">
        <f t="shared" si="5"/>
        <v>1197.99632067735</v>
      </c>
      <c r="W58" s="16">
        <f t="shared" si="5"/>
        <v>957.14106286617766</v>
      </c>
      <c r="X58" s="16">
        <f t="shared" si="6"/>
        <v>1072.5928555450187</v>
      </c>
      <c r="Y58" s="16">
        <f t="shared" si="6"/>
        <v>0</v>
      </c>
      <c r="Z58" s="16">
        <f t="shared" si="6"/>
        <v>0</v>
      </c>
      <c r="AA58" s="16">
        <f t="shared" si="6"/>
        <v>0</v>
      </c>
      <c r="AB58" s="16">
        <f t="shared" si="7"/>
        <v>0</v>
      </c>
      <c r="AC58" s="16">
        <f t="shared" si="8"/>
        <v>878.75077321760557</v>
      </c>
      <c r="AD58" s="16">
        <f t="shared" si="8"/>
        <v>0</v>
      </c>
      <c r="AE58" s="16">
        <f t="shared" si="8"/>
        <v>0</v>
      </c>
      <c r="AF58" s="16">
        <f t="shared" si="9"/>
        <v>0</v>
      </c>
    </row>
    <row r="59" spans="1:32" x14ac:dyDescent="0.3">
      <c r="A59" t="s">
        <v>270</v>
      </c>
      <c r="B59" t="s">
        <v>305</v>
      </c>
      <c r="C59" t="s">
        <v>346</v>
      </c>
      <c r="D59" t="s">
        <v>380</v>
      </c>
      <c r="E59" t="s">
        <v>381</v>
      </c>
      <c r="F59" s="15">
        <v>92</v>
      </c>
      <c r="G59" s="15">
        <v>127</v>
      </c>
      <c r="H59" s="15">
        <v>88</v>
      </c>
      <c r="I59" s="15">
        <v>19</v>
      </c>
      <c r="J59" s="15"/>
      <c r="K59" s="15"/>
      <c r="L59" s="15"/>
      <c r="M59" s="15"/>
      <c r="N59" s="15">
        <v>99</v>
      </c>
      <c r="O59" s="15"/>
      <c r="P59" s="15"/>
      <c r="Q59" s="15"/>
      <c r="R59" s="15">
        <v>6400</v>
      </c>
      <c r="S59" s="15">
        <v>5449.2859999999991</v>
      </c>
      <c r="T59" s="15">
        <v>5286.225999999996</v>
      </c>
      <c r="U59" s="16">
        <f t="shared" si="5"/>
        <v>1437.5</v>
      </c>
      <c r="V59" s="16">
        <f t="shared" si="5"/>
        <v>1984.375</v>
      </c>
      <c r="W59" s="16">
        <f t="shared" si="5"/>
        <v>1375</v>
      </c>
      <c r="X59" s="16">
        <f t="shared" si="6"/>
        <v>348.66953211851978</v>
      </c>
      <c r="Y59" s="16">
        <f t="shared" si="6"/>
        <v>0</v>
      </c>
      <c r="Z59" s="16">
        <f t="shared" si="6"/>
        <v>0</v>
      </c>
      <c r="AA59" s="16">
        <f t="shared" si="6"/>
        <v>0</v>
      </c>
      <c r="AB59" s="16">
        <f t="shared" si="7"/>
        <v>0</v>
      </c>
      <c r="AC59" s="16">
        <f t="shared" si="8"/>
        <v>1816.7517726175506</v>
      </c>
      <c r="AD59" s="16">
        <f t="shared" si="8"/>
        <v>0</v>
      </c>
      <c r="AE59" s="16">
        <f t="shared" si="8"/>
        <v>0</v>
      </c>
      <c r="AF59" s="16">
        <f t="shared" si="9"/>
        <v>0</v>
      </c>
    </row>
    <row r="60" spans="1:32" x14ac:dyDescent="0.3">
      <c r="A60" t="s">
        <v>279</v>
      </c>
      <c r="B60" t="s">
        <v>320</v>
      </c>
      <c r="C60" t="s">
        <v>325</v>
      </c>
      <c r="D60" t="s">
        <v>384</v>
      </c>
      <c r="E60" t="s">
        <v>385</v>
      </c>
      <c r="F60" s="15">
        <v>12816</v>
      </c>
      <c r="G60" s="15">
        <v>12736</v>
      </c>
      <c r="H60" s="15">
        <v>9903</v>
      </c>
      <c r="I60" s="15">
        <v>7880</v>
      </c>
      <c r="J60" s="15"/>
      <c r="K60" s="15"/>
      <c r="L60" s="15"/>
      <c r="M60" s="15"/>
      <c r="N60" s="15">
        <v>6931</v>
      </c>
      <c r="O60" s="15"/>
      <c r="P60" s="15"/>
      <c r="Q60" s="15"/>
      <c r="R60" s="15">
        <v>456199</v>
      </c>
      <c r="S60" s="15">
        <v>457107.63599999994</v>
      </c>
      <c r="T60" s="15">
        <v>459914.07599999994</v>
      </c>
      <c r="U60" s="16">
        <f t="shared" si="5"/>
        <v>2809.3003272694591</v>
      </c>
      <c r="V60" s="16">
        <f t="shared" si="5"/>
        <v>2791.7641204825086</v>
      </c>
      <c r="W60" s="16">
        <f t="shared" si="5"/>
        <v>2170.7631976396265</v>
      </c>
      <c r="X60" s="16">
        <f t="shared" si="6"/>
        <v>1723.882818706621</v>
      </c>
      <c r="Y60" s="16">
        <f t="shared" si="6"/>
        <v>0</v>
      </c>
      <c r="Z60" s="16">
        <f t="shared" si="6"/>
        <v>0</v>
      </c>
      <c r="AA60" s="16">
        <f t="shared" si="6"/>
        <v>0</v>
      </c>
      <c r="AB60" s="16">
        <f t="shared" si="7"/>
        <v>0</v>
      </c>
      <c r="AC60" s="16">
        <f t="shared" si="8"/>
        <v>1516.2730731542629</v>
      </c>
      <c r="AD60" s="16">
        <f t="shared" si="8"/>
        <v>0</v>
      </c>
      <c r="AE60" s="16">
        <f t="shared" si="8"/>
        <v>0</v>
      </c>
      <c r="AF60" s="16">
        <f t="shared" si="9"/>
        <v>0</v>
      </c>
    </row>
    <row r="61" spans="1:32" x14ac:dyDescent="0.3">
      <c r="A61" t="s">
        <v>255</v>
      </c>
      <c r="B61" t="s">
        <v>250</v>
      </c>
      <c r="C61" t="s">
        <v>263</v>
      </c>
      <c r="D61" t="s">
        <v>388</v>
      </c>
      <c r="E61" t="s">
        <v>389</v>
      </c>
      <c r="F61" s="15">
        <v>1181</v>
      </c>
      <c r="G61" s="15">
        <v>1353</v>
      </c>
      <c r="H61" s="15">
        <v>1200</v>
      </c>
      <c r="I61" s="15">
        <v>1375</v>
      </c>
      <c r="J61" s="15"/>
      <c r="K61" s="15"/>
      <c r="L61" s="15"/>
      <c r="M61" s="15"/>
      <c r="N61" s="15">
        <v>1604</v>
      </c>
      <c r="O61" s="15"/>
      <c r="P61" s="15"/>
      <c r="Q61" s="15"/>
      <c r="R61" s="15">
        <v>423122</v>
      </c>
      <c r="S61" s="15">
        <v>424500.5579999999</v>
      </c>
      <c r="T61" s="15">
        <v>425593.88199999998</v>
      </c>
      <c r="U61" s="16">
        <f t="shared" si="5"/>
        <v>279.11571603461886</v>
      </c>
      <c r="V61" s="16">
        <f t="shared" si="5"/>
        <v>319.76593039359807</v>
      </c>
      <c r="W61" s="16">
        <f t="shared" si="5"/>
        <v>283.60614669055258</v>
      </c>
      <c r="X61" s="16">
        <f t="shared" si="6"/>
        <v>323.91005714531957</v>
      </c>
      <c r="Y61" s="16">
        <f t="shared" si="6"/>
        <v>0</v>
      </c>
      <c r="Z61" s="16">
        <f t="shared" si="6"/>
        <v>0</v>
      </c>
      <c r="AA61" s="16">
        <f t="shared" si="6"/>
        <v>0</v>
      </c>
      <c r="AB61" s="16">
        <f t="shared" si="7"/>
        <v>0</v>
      </c>
      <c r="AC61" s="16">
        <f t="shared" si="8"/>
        <v>377.85580484443091</v>
      </c>
      <c r="AD61" s="16">
        <f t="shared" si="8"/>
        <v>0</v>
      </c>
      <c r="AE61" s="16">
        <f t="shared" si="8"/>
        <v>0</v>
      </c>
      <c r="AF61" s="16">
        <f t="shared" si="9"/>
        <v>0</v>
      </c>
    </row>
    <row r="62" spans="1:32" x14ac:dyDescent="0.3">
      <c r="A62" t="s">
        <v>261</v>
      </c>
      <c r="B62" t="s">
        <v>292</v>
      </c>
      <c r="C62" t="s">
        <v>303</v>
      </c>
      <c r="D62" t="s">
        <v>392</v>
      </c>
      <c r="E62" t="s">
        <v>393</v>
      </c>
      <c r="F62" s="15">
        <v>5477</v>
      </c>
      <c r="G62" s="15">
        <v>3792</v>
      </c>
      <c r="H62" s="15">
        <v>3075</v>
      </c>
      <c r="I62" s="15">
        <v>2360</v>
      </c>
      <c r="J62" s="15"/>
      <c r="K62" s="15"/>
      <c r="L62" s="15"/>
      <c r="M62" s="15"/>
      <c r="N62" s="15">
        <v>2904</v>
      </c>
      <c r="O62" s="15"/>
      <c r="P62" s="15"/>
      <c r="Q62" s="15"/>
      <c r="R62" s="15">
        <v>282565</v>
      </c>
      <c r="S62" s="15">
        <v>286481.79600000015</v>
      </c>
      <c r="T62" s="15">
        <v>290608.19500000007</v>
      </c>
      <c r="U62" s="16">
        <f t="shared" si="5"/>
        <v>1938.3150779466671</v>
      </c>
      <c r="V62" s="16">
        <f t="shared" si="5"/>
        <v>1341.9921080105462</v>
      </c>
      <c r="W62" s="16">
        <f t="shared" si="5"/>
        <v>1088.245182524375</v>
      </c>
      <c r="X62" s="16">
        <f t="shared" si="6"/>
        <v>823.78707232064369</v>
      </c>
      <c r="Y62" s="16">
        <f t="shared" si="6"/>
        <v>0</v>
      </c>
      <c r="Z62" s="16">
        <f t="shared" si="6"/>
        <v>0</v>
      </c>
      <c r="AA62" s="16">
        <f t="shared" si="6"/>
        <v>0</v>
      </c>
      <c r="AB62" s="16">
        <f t="shared" si="7"/>
        <v>0</v>
      </c>
      <c r="AC62" s="16">
        <f t="shared" si="8"/>
        <v>1013.6769737369275</v>
      </c>
      <c r="AD62" s="16">
        <f t="shared" si="8"/>
        <v>0</v>
      </c>
      <c r="AE62" s="16">
        <f t="shared" si="8"/>
        <v>0</v>
      </c>
      <c r="AF62" s="16">
        <f t="shared" si="9"/>
        <v>0</v>
      </c>
    </row>
    <row r="63" spans="1:32" x14ac:dyDescent="0.3">
      <c r="A63" t="s">
        <v>270</v>
      </c>
      <c r="B63" t="s">
        <v>305</v>
      </c>
      <c r="C63" t="s">
        <v>346</v>
      </c>
      <c r="D63" t="s">
        <v>396</v>
      </c>
      <c r="E63" t="s">
        <v>397</v>
      </c>
      <c r="F63" s="15">
        <v>2604</v>
      </c>
      <c r="G63" s="15">
        <v>2563</v>
      </c>
      <c r="H63" s="15">
        <v>1549</v>
      </c>
      <c r="I63" s="15">
        <v>2042</v>
      </c>
      <c r="J63" s="15"/>
      <c r="K63" s="15"/>
      <c r="L63" s="15"/>
      <c r="M63" s="15"/>
      <c r="N63" s="15">
        <v>2262</v>
      </c>
      <c r="O63" s="15"/>
      <c r="P63" s="15"/>
      <c r="Q63" s="15"/>
      <c r="R63" s="15">
        <v>290062</v>
      </c>
      <c r="S63" s="15">
        <v>293870.85300000006</v>
      </c>
      <c r="T63" s="15">
        <v>296183.89000000007</v>
      </c>
      <c r="U63" s="16">
        <f t="shared" si="5"/>
        <v>897.73910405361607</v>
      </c>
      <c r="V63" s="16">
        <f t="shared" si="5"/>
        <v>883.60419496521422</v>
      </c>
      <c r="W63" s="16">
        <f t="shared" si="5"/>
        <v>534.02376043742379</v>
      </c>
      <c r="X63" s="16">
        <f t="shared" si="6"/>
        <v>694.8630594542152</v>
      </c>
      <c r="Y63" s="16">
        <f t="shared" si="6"/>
        <v>0</v>
      </c>
      <c r="Z63" s="16">
        <f t="shared" si="6"/>
        <v>0</v>
      </c>
      <c r="AA63" s="16">
        <f t="shared" si="6"/>
        <v>0</v>
      </c>
      <c r="AB63" s="16">
        <f t="shared" si="7"/>
        <v>0</v>
      </c>
      <c r="AC63" s="16">
        <f t="shared" si="8"/>
        <v>769.72587682930214</v>
      </c>
      <c r="AD63" s="16">
        <f t="shared" si="8"/>
        <v>0</v>
      </c>
      <c r="AE63" s="16">
        <f t="shared" si="8"/>
        <v>0</v>
      </c>
      <c r="AF63" s="16">
        <f t="shared" si="9"/>
        <v>0</v>
      </c>
    </row>
    <row r="64" spans="1:32" x14ac:dyDescent="0.3">
      <c r="A64" t="s">
        <v>255</v>
      </c>
      <c r="B64" t="s">
        <v>265</v>
      </c>
      <c r="C64" t="s">
        <v>263</v>
      </c>
      <c r="D64" t="s">
        <v>400</v>
      </c>
      <c r="E64" t="s">
        <v>401</v>
      </c>
      <c r="F64" s="15">
        <v>13297</v>
      </c>
      <c r="G64" s="15">
        <v>13615</v>
      </c>
      <c r="H64" s="15">
        <v>11069</v>
      </c>
      <c r="I64" s="15">
        <v>11412</v>
      </c>
      <c r="J64" s="15"/>
      <c r="K64" s="15"/>
      <c r="L64" s="15"/>
      <c r="M64" s="15"/>
      <c r="N64" s="15">
        <v>7790</v>
      </c>
      <c r="O64" s="15"/>
      <c r="P64" s="15"/>
      <c r="Q64" s="15"/>
      <c r="R64" s="15">
        <v>405751</v>
      </c>
      <c r="S64" s="15">
        <v>405111.89500000002</v>
      </c>
      <c r="T64" s="15">
        <v>404654.973</v>
      </c>
      <c r="U64" s="16">
        <f t="shared" si="5"/>
        <v>3277.1330200048797</v>
      </c>
      <c r="V64" s="16">
        <f t="shared" si="5"/>
        <v>3355.5062094732975</v>
      </c>
      <c r="W64" s="16">
        <f t="shared" si="5"/>
        <v>2728.0277805846445</v>
      </c>
      <c r="X64" s="16">
        <f t="shared" si="6"/>
        <v>2816.9994860308902</v>
      </c>
      <c r="Y64" s="16">
        <f t="shared" si="6"/>
        <v>0</v>
      </c>
      <c r="Z64" s="16">
        <f t="shared" si="6"/>
        <v>0</v>
      </c>
      <c r="AA64" s="16">
        <f t="shared" si="6"/>
        <v>0</v>
      </c>
      <c r="AB64" s="16">
        <f t="shared" si="7"/>
        <v>0</v>
      </c>
      <c r="AC64" s="16">
        <f t="shared" si="8"/>
        <v>1922.9255166649698</v>
      </c>
      <c r="AD64" s="16">
        <f t="shared" si="8"/>
        <v>0</v>
      </c>
      <c r="AE64" s="16">
        <f t="shared" si="8"/>
        <v>0</v>
      </c>
      <c r="AF64" s="16">
        <f t="shared" si="9"/>
        <v>0</v>
      </c>
    </row>
    <row r="65" spans="1:32" x14ac:dyDescent="0.3">
      <c r="A65" t="s">
        <v>255</v>
      </c>
      <c r="B65" t="s">
        <v>250</v>
      </c>
      <c r="C65" t="s">
        <v>263</v>
      </c>
      <c r="D65" t="s">
        <v>404</v>
      </c>
      <c r="E65" t="s">
        <v>405</v>
      </c>
      <c r="F65" s="15">
        <v>319</v>
      </c>
      <c r="G65" s="15">
        <v>358</v>
      </c>
      <c r="H65" s="15">
        <v>459</v>
      </c>
      <c r="I65" s="15">
        <v>765</v>
      </c>
      <c r="J65" s="15"/>
      <c r="K65" s="15"/>
      <c r="L65" s="15"/>
      <c r="M65" s="15"/>
      <c r="N65" s="15">
        <v>517</v>
      </c>
      <c r="O65" s="15"/>
      <c r="P65" s="15"/>
      <c r="Q65" s="15"/>
      <c r="R65" s="15">
        <v>83871</v>
      </c>
      <c r="S65" s="15">
        <v>83905.514000000025</v>
      </c>
      <c r="T65" s="15">
        <v>83925.328000000009</v>
      </c>
      <c r="U65" s="16">
        <f t="shared" si="5"/>
        <v>380.34600755922787</v>
      </c>
      <c r="V65" s="16">
        <f t="shared" si="5"/>
        <v>426.84598967461932</v>
      </c>
      <c r="W65" s="16">
        <f t="shared" si="5"/>
        <v>547.26902028114614</v>
      </c>
      <c r="X65" s="16">
        <f t="shared" si="6"/>
        <v>911.73984107885894</v>
      </c>
      <c r="Y65" s="16">
        <f t="shared" si="6"/>
        <v>0</v>
      </c>
      <c r="Z65" s="16">
        <f t="shared" si="6"/>
        <v>0</v>
      </c>
      <c r="AA65" s="16">
        <f t="shared" si="6"/>
        <v>0</v>
      </c>
      <c r="AB65" s="16">
        <f t="shared" si="7"/>
        <v>0</v>
      </c>
      <c r="AC65" s="16">
        <f t="shared" si="8"/>
        <v>616.16927821930733</v>
      </c>
      <c r="AD65" s="16">
        <f t="shared" si="8"/>
        <v>0</v>
      </c>
      <c r="AE65" s="16">
        <f t="shared" si="8"/>
        <v>0</v>
      </c>
      <c r="AF65" s="16">
        <f t="shared" si="9"/>
        <v>0</v>
      </c>
    </row>
    <row r="66" spans="1:32" x14ac:dyDescent="0.3">
      <c r="A66" t="s">
        <v>261</v>
      </c>
      <c r="B66" t="s">
        <v>283</v>
      </c>
      <c r="C66" t="s">
        <v>297</v>
      </c>
      <c r="D66" t="s">
        <v>408</v>
      </c>
      <c r="E66" t="s">
        <v>409</v>
      </c>
      <c r="F66" s="15">
        <v>1046</v>
      </c>
      <c r="G66" s="15">
        <v>873</v>
      </c>
      <c r="H66" s="15">
        <v>1300</v>
      </c>
      <c r="I66" s="15">
        <v>879</v>
      </c>
      <c r="J66" s="15"/>
      <c r="K66" s="15"/>
      <c r="L66" s="15"/>
      <c r="M66" s="15"/>
      <c r="N66" s="15">
        <v>1097</v>
      </c>
      <c r="O66" s="15"/>
      <c r="P66" s="15"/>
      <c r="Q66" s="15"/>
      <c r="R66" s="15">
        <v>197364</v>
      </c>
      <c r="S66" s="15">
        <v>198921.26200000008</v>
      </c>
      <c r="T66" s="15">
        <v>199783.27400000006</v>
      </c>
      <c r="U66" s="16">
        <f t="shared" si="5"/>
        <v>529.98520500192535</v>
      </c>
      <c r="V66" s="16">
        <f t="shared" si="5"/>
        <v>442.32990818994347</v>
      </c>
      <c r="W66" s="16">
        <f t="shared" si="5"/>
        <v>658.68142113049998</v>
      </c>
      <c r="X66" s="16">
        <f t="shared" si="6"/>
        <v>441.8833819785437</v>
      </c>
      <c r="Y66" s="16">
        <f t="shared" si="6"/>
        <v>0</v>
      </c>
      <c r="Z66" s="16">
        <f t="shared" si="6"/>
        <v>0</v>
      </c>
      <c r="AA66" s="16">
        <f t="shared" si="6"/>
        <v>0</v>
      </c>
      <c r="AB66" s="16">
        <f t="shared" si="7"/>
        <v>0</v>
      </c>
      <c r="AC66" s="16">
        <f t="shared" si="8"/>
        <v>551.47448240098106</v>
      </c>
      <c r="AD66" s="16">
        <f t="shared" si="8"/>
        <v>0</v>
      </c>
      <c r="AE66" s="16">
        <f t="shared" si="8"/>
        <v>0</v>
      </c>
      <c r="AF66" s="16">
        <f t="shared" si="9"/>
        <v>0</v>
      </c>
    </row>
    <row r="67" spans="1:32" x14ac:dyDescent="0.3">
      <c r="A67" t="s">
        <v>261</v>
      </c>
      <c r="B67" t="s">
        <v>283</v>
      </c>
      <c r="C67" t="s">
        <v>297</v>
      </c>
      <c r="D67" t="s">
        <v>412</v>
      </c>
      <c r="E67" t="s">
        <v>413</v>
      </c>
      <c r="F67" s="15">
        <v>4471</v>
      </c>
      <c r="G67" s="15">
        <v>4171</v>
      </c>
      <c r="H67" s="15">
        <v>3208</v>
      </c>
      <c r="I67" s="15">
        <v>3760</v>
      </c>
      <c r="J67" s="15"/>
      <c r="K67" s="15"/>
      <c r="L67" s="15"/>
      <c r="M67" s="15"/>
      <c r="N67" s="15">
        <v>3052</v>
      </c>
      <c r="O67" s="15"/>
      <c r="P67" s="15"/>
      <c r="Q67" s="15"/>
      <c r="R67" s="15">
        <v>638867</v>
      </c>
      <c r="S67" s="15">
        <v>639518.77800000005</v>
      </c>
      <c r="T67" s="15">
        <v>641892.04500000016</v>
      </c>
      <c r="U67" s="16">
        <f t="shared" si="5"/>
        <v>699.8326725280848</v>
      </c>
      <c r="V67" s="16">
        <f t="shared" si="5"/>
        <v>652.87454196256817</v>
      </c>
      <c r="W67" s="16">
        <f t="shared" si="5"/>
        <v>502.13894284725927</v>
      </c>
      <c r="X67" s="16">
        <f t="shared" si="6"/>
        <v>587.94207916127834</v>
      </c>
      <c r="Y67" s="16">
        <f t="shared" si="6"/>
        <v>0</v>
      </c>
      <c r="Z67" s="16">
        <f t="shared" si="6"/>
        <v>0</v>
      </c>
      <c r="AA67" s="16">
        <f t="shared" si="6"/>
        <v>0</v>
      </c>
      <c r="AB67" s="16">
        <f t="shared" si="7"/>
        <v>0</v>
      </c>
      <c r="AC67" s="16">
        <f t="shared" si="8"/>
        <v>477.23383659580355</v>
      </c>
      <c r="AD67" s="16">
        <f t="shared" si="8"/>
        <v>0</v>
      </c>
      <c r="AE67" s="16">
        <f t="shared" si="8"/>
        <v>0</v>
      </c>
      <c r="AF67" s="16">
        <f t="shared" si="9"/>
        <v>0</v>
      </c>
    </row>
    <row r="68" spans="1:32" x14ac:dyDescent="0.3">
      <c r="A68" t="s">
        <v>279</v>
      </c>
      <c r="B68" t="s">
        <v>320</v>
      </c>
      <c r="C68" t="s">
        <v>325</v>
      </c>
      <c r="D68" t="s">
        <v>414</v>
      </c>
      <c r="E68" t="s">
        <v>415</v>
      </c>
      <c r="F68" s="15">
        <v>13070</v>
      </c>
      <c r="G68" s="15">
        <v>10424</v>
      </c>
      <c r="H68" s="15">
        <v>7511</v>
      </c>
      <c r="I68" s="15">
        <v>8459</v>
      </c>
      <c r="J68" s="15"/>
      <c r="K68" s="15"/>
      <c r="L68" s="15"/>
      <c r="M68" s="15"/>
      <c r="N68" s="15">
        <v>6422</v>
      </c>
      <c r="O68" s="15"/>
      <c r="P68" s="15"/>
      <c r="Q68" s="15"/>
      <c r="R68" s="15">
        <v>642451</v>
      </c>
      <c r="S68" s="15">
        <v>643693.93000000005</v>
      </c>
      <c r="T68" s="15">
        <v>647668.04799999995</v>
      </c>
      <c r="U68" s="16">
        <f t="shared" si="5"/>
        <v>2034.3963975462721</v>
      </c>
      <c r="V68" s="16">
        <f t="shared" si="5"/>
        <v>1622.5361934217551</v>
      </c>
      <c r="W68" s="16">
        <f t="shared" si="5"/>
        <v>1169.1163995386419</v>
      </c>
      <c r="X68" s="16">
        <f t="shared" si="6"/>
        <v>1314.1338772605793</v>
      </c>
      <c r="Y68" s="16">
        <f t="shared" si="6"/>
        <v>0</v>
      </c>
      <c r="Z68" s="16">
        <f t="shared" si="6"/>
        <v>0</v>
      </c>
      <c r="AA68" s="16">
        <f t="shared" si="6"/>
        <v>0</v>
      </c>
      <c r="AB68" s="16">
        <f t="shared" si="7"/>
        <v>0</v>
      </c>
      <c r="AC68" s="16">
        <f t="shared" si="8"/>
        <v>997.67912989330182</v>
      </c>
      <c r="AD68" s="16">
        <f t="shared" si="8"/>
        <v>0</v>
      </c>
      <c r="AE68" s="16">
        <f t="shared" si="8"/>
        <v>0</v>
      </c>
      <c r="AF68" s="16">
        <f t="shared" si="9"/>
        <v>0</v>
      </c>
    </row>
    <row r="69" spans="1:32" x14ac:dyDescent="0.3">
      <c r="A69" t="s">
        <v>255</v>
      </c>
      <c r="B69" t="s">
        <v>274</v>
      </c>
      <c r="C69" t="s">
        <v>249</v>
      </c>
      <c r="D69" t="s">
        <v>416</v>
      </c>
      <c r="E69" t="s">
        <v>417</v>
      </c>
      <c r="F69" s="15">
        <v>1521</v>
      </c>
      <c r="G69" s="15">
        <v>2228</v>
      </c>
      <c r="H69" s="15">
        <v>1546</v>
      </c>
      <c r="I69" s="15">
        <v>1189</v>
      </c>
      <c r="J69" s="15"/>
      <c r="K69" s="15"/>
      <c r="L69" s="15"/>
      <c r="M69" s="15"/>
      <c r="N69" s="15">
        <v>834</v>
      </c>
      <c r="O69" s="15"/>
      <c r="P69" s="15"/>
      <c r="Q69" s="15"/>
      <c r="R69" s="15">
        <v>243073</v>
      </c>
      <c r="S69" s="15">
        <v>242687.91399999999</v>
      </c>
      <c r="T69" s="15">
        <v>243139.04699999985</v>
      </c>
      <c r="U69" s="16">
        <f t="shared" si="5"/>
        <v>625.73794703648696</v>
      </c>
      <c r="V69" s="16">
        <f t="shared" si="5"/>
        <v>916.59707166159967</v>
      </c>
      <c r="W69" s="16">
        <f t="shared" si="5"/>
        <v>636.02292315477234</v>
      </c>
      <c r="X69" s="16">
        <f t="shared" si="6"/>
        <v>489.92963036469956</v>
      </c>
      <c r="Y69" s="16">
        <f t="shared" si="6"/>
        <v>0</v>
      </c>
      <c r="Z69" s="16">
        <f t="shared" si="6"/>
        <v>0</v>
      </c>
      <c r="AA69" s="16">
        <f t="shared" si="6"/>
        <v>0</v>
      </c>
      <c r="AB69" s="16">
        <f t="shared" si="7"/>
        <v>0</v>
      </c>
      <c r="AC69" s="16">
        <f t="shared" si="8"/>
        <v>343.6512293727161</v>
      </c>
      <c r="AD69" s="16">
        <f t="shared" si="8"/>
        <v>0</v>
      </c>
      <c r="AE69" s="16">
        <f t="shared" si="8"/>
        <v>0</v>
      </c>
      <c r="AF69" s="16">
        <f t="shared" si="9"/>
        <v>0</v>
      </c>
    </row>
    <row r="70" spans="1:32" x14ac:dyDescent="0.3">
      <c r="A70" t="s">
        <v>279</v>
      </c>
      <c r="B70" t="s">
        <v>320</v>
      </c>
      <c r="C70" t="s">
        <v>325</v>
      </c>
      <c r="D70" t="s">
        <v>418</v>
      </c>
      <c r="E70" t="s">
        <v>419</v>
      </c>
      <c r="F70" s="15">
        <v>5606</v>
      </c>
      <c r="G70" s="15">
        <v>6404</v>
      </c>
      <c r="H70" s="15">
        <v>5639</v>
      </c>
      <c r="I70" s="15">
        <v>5776</v>
      </c>
      <c r="J70" s="15"/>
      <c r="K70" s="15"/>
      <c r="L70" s="15"/>
      <c r="M70" s="15"/>
      <c r="N70" s="15">
        <v>4509</v>
      </c>
      <c r="O70" s="15"/>
      <c r="P70" s="15"/>
      <c r="Q70" s="15"/>
      <c r="R70" s="15">
        <v>347806</v>
      </c>
      <c r="S70" s="15">
        <v>348528.77900000004</v>
      </c>
      <c r="T70" s="15">
        <v>349803.25300000003</v>
      </c>
      <c r="U70" s="16">
        <f t="shared" ref="U70:W133" si="15">(F70/$R70)*100000</f>
        <v>1611.8180824942642</v>
      </c>
      <c r="V70" s="16">
        <f t="shared" si="15"/>
        <v>1841.2563325532049</v>
      </c>
      <c r="W70" s="16">
        <f t="shared" si="15"/>
        <v>1621.3061304290322</v>
      </c>
      <c r="X70" s="16">
        <f t="shared" ref="X70:AA133" si="16">(I70/$S70)*100000</f>
        <v>1657.2519539340535</v>
      </c>
      <c r="Y70" s="16">
        <f t="shared" si="16"/>
        <v>0</v>
      </c>
      <c r="Z70" s="16">
        <f t="shared" si="16"/>
        <v>0</v>
      </c>
      <c r="AA70" s="16">
        <f t="shared" si="16"/>
        <v>0</v>
      </c>
      <c r="AB70" s="16">
        <f t="shared" ref="AB70:AB133" si="17">(M70/$T70)*100000</f>
        <v>0</v>
      </c>
      <c r="AC70" s="16">
        <f t="shared" ref="AC70:AE133" si="18">(N70/$S70)*100000</f>
        <v>1293.7238677785053</v>
      </c>
      <c r="AD70" s="16">
        <f t="shared" si="18"/>
        <v>0</v>
      </c>
      <c r="AE70" s="16">
        <f t="shared" si="18"/>
        <v>0</v>
      </c>
      <c r="AF70" s="16">
        <f t="shared" ref="AF70:AF133" si="19">(Q70/$T70)*100000</f>
        <v>0</v>
      </c>
    </row>
    <row r="71" spans="1:32" x14ac:dyDescent="0.3">
      <c r="A71" t="s">
        <v>261</v>
      </c>
      <c r="B71" t="s">
        <v>292</v>
      </c>
      <c r="C71" t="s">
        <v>303</v>
      </c>
      <c r="D71" t="s">
        <v>420</v>
      </c>
      <c r="E71" t="s">
        <v>421</v>
      </c>
      <c r="F71" s="15">
        <v>2616</v>
      </c>
      <c r="G71" s="15">
        <v>3576</v>
      </c>
      <c r="H71" s="15">
        <v>2682</v>
      </c>
      <c r="I71" s="15">
        <v>2185</v>
      </c>
      <c r="J71" s="15"/>
      <c r="K71" s="15"/>
      <c r="L71" s="15"/>
      <c r="M71" s="15"/>
      <c r="N71" s="15">
        <v>2036</v>
      </c>
      <c r="O71" s="15"/>
      <c r="P71" s="15"/>
      <c r="Q71" s="15"/>
      <c r="R71" s="15">
        <v>250608</v>
      </c>
      <c r="S71" s="15">
        <v>250256.72400000007</v>
      </c>
      <c r="T71" s="15">
        <v>250697.90600000005</v>
      </c>
      <c r="U71" s="16">
        <f t="shared" si="15"/>
        <v>1043.8613292472708</v>
      </c>
      <c r="V71" s="16">
        <f t="shared" si="15"/>
        <v>1426.929706952691</v>
      </c>
      <c r="W71" s="16">
        <f t="shared" si="15"/>
        <v>1070.1972802145183</v>
      </c>
      <c r="X71" s="16">
        <f t="shared" si="16"/>
        <v>873.10341359699055</v>
      </c>
      <c r="Y71" s="16">
        <f t="shared" si="16"/>
        <v>0</v>
      </c>
      <c r="Z71" s="16">
        <f t="shared" si="16"/>
        <v>0</v>
      </c>
      <c r="AA71" s="16">
        <f t="shared" si="16"/>
        <v>0</v>
      </c>
      <c r="AB71" s="16">
        <f t="shared" si="17"/>
        <v>0</v>
      </c>
      <c r="AC71" s="16">
        <f t="shared" si="18"/>
        <v>813.56455381394642</v>
      </c>
      <c r="AD71" s="16">
        <f t="shared" si="18"/>
        <v>0</v>
      </c>
      <c r="AE71" s="16">
        <f t="shared" si="18"/>
        <v>0</v>
      </c>
      <c r="AF71" s="16">
        <f t="shared" si="19"/>
        <v>0</v>
      </c>
    </row>
    <row r="72" spans="1:32" x14ac:dyDescent="0.3">
      <c r="A72" t="s">
        <v>270</v>
      </c>
      <c r="B72" t="s">
        <v>305</v>
      </c>
      <c r="C72" t="s">
        <v>346</v>
      </c>
      <c r="D72" t="s">
        <v>424</v>
      </c>
      <c r="E72" t="s">
        <v>425</v>
      </c>
      <c r="F72" s="15">
        <v>3567</v>
      </c>
      <c r="G72" s="15">
        <v>4104</v>
      </c>
      <c r="H72" s="15">
        <v>2878</v>
      </c>
      <c r="I72" s="15">
        <v>1683</v>
      </c>
      <c r="J72" s="15"/>
      <c r="K72" s="15"/>
      <c r="L72" s="15"/>
      <c r="M72" s="15"/>
      <c r="N72" s="15">
        <v>1993</v>
      </c>
      <c r="O72" s="15"/>
      <c r="P72" s="15"/>
      <c r="Q72" s="15"/>
      <c r="R72" s="15">
        <v>260852</v>
      </c>
      <c r="S72" s="15">
        <v>263944.52399999992</v>
      </c>
      <c r="T72" s="15">
        <v>264494.10800000012</v>
      </c>
      <c r="U72" s="16">
        <f t="shared" si="15"/>
        <v>1367.4420744330118</v>
      </c>
      <c r="V72" s="16">
        <f t="shared" si="15"/>
        <v>1573.3059359330196</v>
      </c>
      <c r="W72" s="16">
        <f t="shared" si="15"/>
        <v>1103.3076227132626</v>
      </c>
      <c r="X72" s="16">
        <f t="shared" si="16"/>
        <v>637.6339900880082</v>
      </c>
      <c r="Y72" s="16">
        <f t="shared" si="16"/>
        <v>0</v>
      </c>
      <c r="Z72" s="16">
        <f t="shared" si="16"/>
        <v>0</v>
      </c>
      <c r="AA72" s="16">
        <f t="shared" si="16"/>
        <v>0</v>
      </c>
      <c r="AB72" s="16">
        <f t="shared" si="17"/>
        <v>0</v>
      </c>
      <c r="AC72" s="16">
        <f t="shared" si="18"/>
        <v>755.08291280178275</v>
      </c>
      <c r="AD72" s="16">
        <f t="shared" si="18"/>
        <v>0</v>
      </c>
      <c r="AE72" s="16">
        <f t="shared" si="18"/>
        <v>0</v>
      </c>
      <c r="AF72" s="16">
        <f t="shared" si="19"/>
        <v>0</v>
      </c>
    </row>
    <row r="73" spans="1:32" x14ac:dyDescent="0.3">
      <c r="A73" t="s">
        <v>255</v>
      </c>
      <c r="B73" t="s">
        <v>274</v>
      </c>
      <c r="C73" t="s">
        <v>249</v>
      </c>
      <c r="D73" t="s">
        <v>428</v>
      </c>
      <c r="E73" t="s">
        <v>429</v>
      </c>
      <c r="F73" s="15">
        <v>3017</v>
      </c>
      <c r="G73" s="15">
        <v>2427</v>
      </c>
      <c r="H73" s="15">
        <v>2139</v>
      </c>
      <c r="I73" s="15">
        <v>1974</v>
      </c>
      <c r="J73" s="15"/>
      <c r="K73" s="15"/>
      <c r="L73" s="15"/>
      <c r="M73" s="15"/>
      <c r="N73" s="15">
        <v>1977</v>
      </c>
      <c r="O73" s="15"/>
      <c r="P73" s="15"/>
      <c r="Q73" s="15"/>
      <c r="R73" s="15">
        <v>275423</v>
      </c>
      <c r="S73" s="15">
        <v>276279.95400000003</v>
      </c>
      <c r="T73" s="15">
        <v>276903.74900000001</v>
      </c>
      <c r="U73" s="16">
        <f t="shared" si="15"/>
        <v>1095.4059755358121</v>
      </c>
      <c r="V73" s="16">
        <f t="shared" si="15"/>
        <v>881.19002407206369</v>
      </c>
      <c r="W73" s="16">
        <f t="shared" si="15"/>
        <v>776.62359352704743</v>
      </c>
      <c r="X73" s="16">
        <f t="shared" si="16"/>
        <v>714.49266275757373</v>
      </c>
      <c r="Y73" s="16">
        <f t="shared" si="16"/>
        <v>0</v>
      </c>
      <c r="Z73" s="16">
        <f t="shared" si="16"/>
        <v>0</v>
      </c>
      <c r="AA73" s="16">
        <f t="shared" si="16"/>
        <v>0</v>
      </c>
      <c r="AB73" s="16">
        <f t="shared" si="17"/>
        <v>0</v>
      </c>
      <c r="AC73" s="16">
        <f t="shared" si="18"/>
        <v>715.57851786814751</v>
      </c>
      <c r="AD73" s="16">
        <f t="shared" si="18"/>
        <v>0</v>
      </c>
      <c r="AE73" s="16">
        <f t="shared" si="18"/>
        <v>0</v>
      </c>
      <c r="AF73" s="16">
        <f t="shared" si="19"/>
        <v>0</v>
      </c>
    </row>
    <row r="74" spans="1:32" x14ac:dyDescent="0.3">
      <c r="A74" t="s">
        <v>288</v>
      </c>
      <c r="B74" t="s">
        <v>312</v>
      </c>
      <c r="C74" t="s">
        <v>342</v>
      </c>
      <c r="D74" t="s">
        <v>430</v>
      </c>
      <c r="E74" t="s">
        <v>431</v>
      </c>
      <c r="F74" s="15">
        <v>8582</v>
      </c>
      <c r="G74" s="15">
        <v>7589</v>
      </c>
      <c r="H74" s="15">
        <v>5085</v>
      </c>
      <c r="I74" s="15">
        <v>4428</v>
      </c>
      <c r="J74" s="15"/>
      <c r="K74" s="15"/>
      <c r="L74" s="15"/>
      <c r="M74" s="15"/>
      <c r="N74" s="15">
        <v>3897</v>
      </c>
      <c r="O74" s="15"/>
      <c r="P74" s="15"/>
      <c r="Q74" s="15"/>
      <c r="R74" s="15">
        <v>446214</v>
      </c>
      <c r="S74" s="15">
        <v>450676.875</v>
      </c>
      <c r="T74" s="15">
        <v>454473.60900000005</v>
      </c>
      <c r="U74" s="16">
        <f t="shared" si="15"/>
        <v>1923.2924112645503</v>
      </c>
      <c r="V74" s="16">
        <f t="shared" si="15"/>
        <v>1700.7534501382745</v>
      </c>
      <c r="W74" s="16">
        <f t="shared" si="15"/>
        <v>1139.5877314472427</v>
      </c>
      <c r="X74" s="16">
        <f t="shared" si="16"/>
        <v>982.52212297336087</v>
      </c>
      <c r="Y74" s="16">
        <f t="shared" si="16"/>
        <v>0</v>
      </c>
      <c r="Z74" s="16">
        <f t="shared" si="16"/>
        <v>0</v>
      </c>
      <c r="AA74" s="16">
        <f t="shared" si="16"/>
        <v>0</v>
      </c>
      <c r="AB74" s="16">
        <f t="shared" si="17"/>
        <v>0</v>
      </c>
      <c r="AC74" s="16">
        <f t="shared" si="18"/>
        <v>864.69934806395372</v>
      </c>
      <c r="AD74" s="16">
        <f t="shared" si="18"/>
        <v>0</v>
      </c>
      <c r="AE74" s="16">
        <f t="shared" si="18"/>
        <v>0</v>
      </c>
      <c r="AF74" s="16">
        <f t="shared" si="19"/>
        <v>0</v>
      </c>
    </row>
    <row r="75" spans="1:32" x14ac:dyDescent="0.3">
      <c r="A75" t="s">
        <v>270</v>
      </c>
      <c r="B75" t="s">
        <v>305</v>
      </c>
      <c r="C75" t="s">
        <v>346</v>
      </c>
      <c r="D75" t="s">
        <v>432</v>
      </c>
      <c r="E75" t="s">
        <v>433</v>
      </c>
      <c r="F75" s="15">
        <v>1562</v>
      </c>
      <c r="G75" s="15">
        <v>1766</v>
      </c>
      <c r="H75" s="15">
        <v>1404</v>
      </c>
      <c r="I75" s="15">
        <v>1055</v>
      </c>
      <c r="J75" s="15"/>
      <c r="K75" s="15"/>
      <c r="L75" s="15"/>
      <c r="M75" s="15"/>
      <c r="N75" s="15">
        <v>1317</v>
      </c>
      <c r="O75" s="15"/>
      <c r="P75" s="15"/>
      <c r="Q75" s="15"/>
      <c r="R75" s="15">
        <v>248494</v>
      </c>
      <c r="S75" s="15">
        <v>253246.63699999999</v>
      </c>
      <c r="T75" s="15">
        <v>255595.41699999999</v>
      </c>
      <c r="U75" s="16">
        <f t="shared" si="15"/>
        <v>628.58660571281405</v>
      </c>
      <c r="V75" s="16">
        <f t="shared" si="15"/>
        <v>710.68114320667701</v>
      </c>
      <c r="W75" s="16">
        <f t="shared" si="15"/>
        <v>565.00358157541029</v>
      </c>
      <c r="X75" s="16">
        <f t="shared" si="16"/>
        <v>416.58993481520548</v>
      </c>
      <c r="Y75" s="16">
        <f t="shared" si="16"/>
        <v>0</v>
      </c>
      <c r="Z75" s="16">
        <f t="shared" si="16"/>
        <v>0</v>
      </c>
      <c r="AA75" s="16">
        <f t="shared" si="16"/>
        <v>0</v>
      </c>
      <c r="AB75" s="16">
        <f t="shared" si="17"/>
        <v>0</v>
      </c>
      <c r="AC75" s="16">
        <f t="shared" si="18"/>
        <v>520.04639256078258</v>
      </c>
      <c r="AD75" s="16">
        <f t="shared" si="18"/>
        <v>0</v>
      </c>
      <c r="AE75" s="16">
        <f t="shared" si="18"/>
        <v>0</v>
      </c>
      <c r="AF75" s="16">
        <f t="shared" si="19"/>
        <v>0</v>
      </c>
    </row>
    <row r="76" spans="1:32" x14ac:dyDescent="0.3">
      <c r="A76" t="s">
        <v>261</v>
      </c>
      <c r="B76" t="s">
        <v>299</v>
      </c>
      <c r="C76" t="s">
        <v>318</v>
      </c>
      <c r="D76" t="s">
        <v>436</v>
      </c>
      <c r="E76" t="s">
        <v>437</v>
      </c>
      <c r="F76" s="15">
        <v>10100</v>
      </c>
      <c r="G76" s="15">
        <v>11764</v>
      </c>
      <c r="H76" s="15">
        <v>10031</v>
      </c>
      <c r="I76" s="15">
        <v>8002</v>
      </c>
      <c r="J76" s="15"/>
      <c r="K76" s="15"/>
      <c r="L76" s="15"/>
      <c r="M76" s="15"/>
      <c r="N76" s="15">
        <v>9688</v>
      </c>
      <c r="O76" s="15"/>
      <c r="P76" s="15"/>
      <c r="Q76" s="15"/>
      <c r="R76" s="15">
        <v>1160149</v>
      </c>
      <c r="S76" s="15">
        <v>1169320.4650000001</v>
      </c>
      <c r="T76" s="15">
        <v>1177611.7029999997</v>
      </c>
      <c r="U76" s="16">
        <f t="shared" si="15"/>
        <v>870.57783095102445</v>
      </c>
      <c r="V76" s="16">
        <f t="shared" si="15"/>
        <v>1014.0076834958269</v>
      </c>
      <c r="W76" s="16">
        <f t="shared" si="15"/>
        <v>864.63031903660647</v>
      </c>
      <c r="X76" s="16">
        <f t="shared" si="16"/>
        <v>684.32908167736537</v>
      </c>
      <c r="Y76" s="16">
        <f t="shared" si="16"/>
        <v>0</v>
      </c>
      <c r="Z76" s="16">
        <f t="shared" si="16"/>
        <v>0</v>
      </c>
      <c r="AA76" s="16">
        <f t="shared" si="16"/>
        <v>0</v>
      </c>
      <c r="AB76" s="16">
        <f t="shared" si="17"/>
        <v>0</v>
      </c>
      <c r="AC76" s="16">
        <f t="shared" si="18"/>
        <v>828.51538906402357</v>
      </c>
      <c r="AD76" s="16">
        <f t="shared" si="18"/>
        <v>0</v>
      </c>
      <c r="AE76" s="16">
        <f t="shared" si="18"/>
        <v>0</v>
      </c>
      <c r="AF76" s="16">
        <f t="shared" si="19"/>
        <v>0</v>
      </c>
    </row>
    <row r="77" spans="1:32" x14ac:dyDescent="0.3">
      <c r="A77" t="s">
        <v>255</v>
      </c>
      <c r="B77" t="s">
        <v>250</v>
      </c>
      <c r="C77" t="s">
        <v>263</v>
      </c>
      <c r="D77" t="s">
        <v>439</v>
      </c>
      <c r="E77" t="s">
        <v>440</v>
      </c>
      <c r="F77" s="15">
        <v>1376</v>
      </c>
      <c r="G77" s="15">
        <v>1079</v>
      </c>
      <c r="H77" s="15">
        <v>600</v>
      </c>
      <c r="I77" s="15">
        <v>926</v>
      </c>
      <c r="J77" s="15"/>
      <c r="K77" s="15"/>
      <c r="L77" s="15"/>
      <c r="M77" s="15"/>
      <c r="N77" s="15">
        <v>1028</v>
      </c>
      <c r="O77" s="15"/>
      <c r="P77" s="15"/>
      <c r="Q77" s="15"/>
      <c r="R77" s="15">
        <v>162639</v>
      </c>
      <c r="S77" s="15">
        <v>163545.32300000003</v>
      </c>
      <c r="T77" s="15">
        <v>163969.39300000001</v>
      </c>
      <c r="U77" s="16">
        <f t="shared" si="15"/>
        <v>846.04553643345071</v>
      </c>
      <c r="V77" s="16">
        <f t="shared" si="15"/>
        <v>663.43251003756791</v>
      </c>
      <c r="W77" s="16">
        <f t="shared" si="15"/>
        <v>368.91520484016746</v>
      </c>
      <c r="X77" s="16">
        <f t="shared" si="16"/>
        <v>566.20390177712375</v>
      </c>
      <c r="Y77" s="16">
        <f t="shared" si="16"/>
        <v>0</v>
      </c>
      <c r="Z77" s="16">
        <f t="shared" si="16"/>
        <v>0</v>
      </c>
      <c r="AA77" s="16">
        <f t="shared" si="16"/>
        <v>0</v>
      </c>
      <c r="AB77" s="16">
        <f t="shared" si="17"/>
        <v>0</v>
      </c>
      <c r="AC77" s="16">
        <f t="shared" si="18"/>
        <v>628.57193415430152</v>
      </c>
      <c r="AD77" s="16">
        <f t="shared" si="18"/>
        <v>0</v>
      </c>
      <c r="AE77" s="16">
        <f t="shared" si="18"/>
        <v>0</v>
      </c>
      <c r="AF77" s="16">
        <f t="shared" si="19"/>
        <v>0</v>
      </c>
    </row>
    <row r="78" spans="1:32" x14ac:dyDescent="0.3">
      <c r="A78" t="s">
        <v>279</v>
      </c>
      <c r="B78" t="s">
        <v>320</v>
      </c>
      <c r="C78" t="s">
        <v>331</v>
      </c>
      <c r="D78" t="s">
        <v>443</v>
      </c>
      <c r="E78" t="s">
        <v>444</v>
      </c>
      <c r="F78" s="15">
        <v>5156</v>
      </c>
      <c r="G78" s="15">
        <v>5239</v>
      </c>
      <c r="H78" s="15">
        <v>3276</v>
      </c>
      <c r="I78" s="15">
        <v>2317</v>
      </c>
      <c r="J78" s="15"/>
      <c r="K78" s="15"/>
      <c r="L78" s="15"/>
      <c r="M78" s="15"/>
      <c r="N78" s="15">
        <v>2749</v>
      </c>
      <c r="O78" s="15"/>
      <c r="P78" s="15"/>
      <c r="Q78" s="15"/>
      <c r="R78" s="15">
        <v>501135</v>
      </c>
      <c r="S78" s="15">
        <v>504124.95700000011</v>
      </c>
      <c r="T78" s="15">
        <v>507487.21500000003</v>
      </c>
      <c r="U78" s="16">
        <f t="shared" si="15"/>
        <v>1028.8644776357669</v>
      </c>
      <c r="V78" s="16">
        <f t="shared" si="15"/>
        <v>1045.4268809801749</v>
      </c>
      <c r="W78" s="16">
        <f t="shared" si="15"/>
        <v>653.71606453350898</v>
      </c>
      <c r="X78" s="16">
        <f t="shared" si="16"/>
        <v>459.60827128818374</v>
      </c>
      <c r="Y78" s="16">
        <f t="shared" si="16"/>
        <v>0</v>
      </c>
      <c r="Z78" s="16">
        <f t="shared" si="16"/>
        <v>0</v>
      </c>
      <c r="AA78" s="16">
        <f t="shared" si="16"/>
        <v>0</v>
      </c>
      <c r="AB78" s="16">
        <f t="shared" si="17"/>
        <v>0</v>
      </c>
      <c r="AC78" s="16">
        <f t="shared" si="18"/>
        <v>545.30131107950672</v>
      </c>
      <c r="AD78" s="16">
        <f t="shared" si="18"/>
        <v>0</v>
      </c>
      <c r="AE78" s="16">
        <f t="shared" si="18"/>
        <v>0</v>
      </c>
      <c r="AF78" s="16">
        <f t="shared" si="19"/>
        <v>0</v>
      </c>
    </row>
    <row r="79" spans="1:32" x14ac:dyDescent="0.3">
      <c r="A79" t="s">
        <v>270</v>
      </c>
      <c r="B79" t="s">
        <v>305</v>
      </c>
      <c r="C79" t="s">
        <v>346</v>
      </c>
      <c r="D79" t="s">
        <v>445</v>
      </c>
      <c r="E79" t="s">
        <v>446</v>
      </c>
      <c r="F79" s="15">
        <v>868</v>
      </c>
      <c r="G79" s="15">
        <v>1563</v>
      </c>
      <c r="H79" s="15">
        <v>1374</v>
      </c>
      <c r="I79" s="15">
        <v>1122</v>
      </c>
      <c r="J79" s="15"/>
      <c r="K79" s="15"/>
      <c r="L79" s="15"/>
      <c r="M79" s="15"/>
      <c r="N79" s="15">
        <v>636</v>
      </c>
      <c r="O79" s="15"/>
      <c r="P79" s="15"/>
      <c r="Q79" s="15"/>
      <c r="R79" s="15">
        <v>214587</v>
      </c>
      <c r="S79" s="15">
        <v>218395.86999999988</v>
      </c>
      <c r="T79" s="15">
        <v>221384.07699999999</v>
      </c>
      <c r="U79" s="16">
        <f t="shared" si="15"/>
        <v>404.49794255942811</v>
      </c>
      <c r="V79" s="16">
        <f t="shared" si="15"/>
        <v>728.37590347970752</v>
      </c>
      <c r="W79" s="16">
        <f t="shared" si="15"/>
        <v>640.29973856757397</v>
      </c>
      <c r="X79" s="16">
        <f t="shared" si="16"/>
        <v>513.74597880445299</v>
      </c>
      <c r="Y79" s="16">
        <f t="shared" si="16"/>
        <v>0</v>
      </c>
      <c r="Z79" s="16">
        <f t="shared" si="16"/>
        <v>0</v>
      </c>
      <c r="AA79" s="16">
        <f t="shared" si="16"/>
        <v>0</v>
      </c>
      <c r="AB79" s="16">
        <f t="shared" si="17"/>
        <v>0</v>
      </c>
      <c r="AC79" s="16">
        <f t="shared" si="18"/>
        <v>291.21429814583962</v>
      </c>
      <c r="AD79" s="16">
        <f t="shared" si="18"/>
        <v>0</v>
      </c>
      <c r="AE79" s="16">
        <f t="shared" si="18"/>
        <v>0</v>
      </c>
      <c r="AF79" s="16">
        <f t="shared" si="19"/>
        <v>0</v>
      </c>
    </row>
    <row r="80" spans="1:32" x14ac:dyDescent="0.3">
      <c r="A80" t="s">
        <v>270</v>
      </c>
      <c r="B80" t="s">
        <v>305</v>
      </c>
      <c r="C80" t="s">
        <v>346</v>
      </c>
      <c r="D80" t="s">
        <v>447</v>
      </c>
      <c r="E80" t="s">
        <v>448</v>
      </c>
      <c r="F80" s="15">
        <v>2558</v>
      </c>
      <c r="G80" s="15">
        <v>2331</v>
      </c>
      <c r="H80" s="15">
        <v>1743</v>
      </c>
      <c r="I80" s="15">
        <v>1407</v>
      </c>
      <c r="J80" s="15"/>
      <c r="K80" s="15"/>
      <c r="L80" s="15"/>
      <c r="M80" s="15"/>
      <c r="N80" s="15">
        <v>1244</v>
      </c>
      <c r="O80" s="15"/>
      <c r="P80" s="15"/>
      <c r="Q80" s="15"/>
      <c r="R80" s="15">
        <v>212881</v>
      </c>
      <c r="S80" s="15">
        <v>217971.85800000004</v>
      </c>
      <c r="T80" s="15">
        <v>221149.70499999999</v>
      </c>
      <c r="U80" s="16">
        <f t="shared" si="15"/>
        <v>1201.6102893165667</v>
      </c>
      <c r="V80" s="16">
        <f t="shared" si="15"/>
        <v>1094.9779454249087</v>
      </c>
      <c r="W80" s="16">
        <f t="shared" si="15"/>
        <v>818.7672925249318</v>
      </c>
      <c r="X80" s="16">
        <f t="shared" si="16"/>
        <v>645.49617226275143</v>
      </c>
      <c r="Y80" s="16">
        <f t="shared" si="16"/>
        <v>0</v>
      </c>
      <c r="Z80" s="16">
        <f t="shared" si="16"/>
        <v>0</v>
      </c>
      <c r="AA80" s="16">
        <f t="shared" si="16"/>
        <v>0</v>
      </c>
      <c r="AB80" s="16">
        <f t="shared" si="17"/>
        <v>0</v>
      </c>
      <c r="AC80" s="16">
        <f t="shared" si="18"/>
        <v>570.71587654219093</v>
      </c>
      <c r="AD80" s="16">
        <f t="shared" si="18"/>
        <v>0</v>
      </c>
      <c r="AE80" s="16">
        <f t="shared" si="18"/>
        <v>0</v>
      </c>
      <c r="AF80" s="16">
        <f t="shared" si="19"/>
        <v>0</v>
      </c>
    </row>
    <row r="81" spans="1:32" x14ac:dyDescent="0.3">
      <c r="A81" t="s">
        <v>255</v>
      </c>
      <c r="B81" t="s">
        <v>265</v>
      </c>
      <c r="C81" t="s">
        <v>272</v>
      </c>
      <c r="D81" t="s">
        <v>451</v>
      </c>
      <c r="E81" t="s">
        <v>452</v>
      </c>
      <c r="F81" s="15">
        <v>1185</v>
      </c>
      <c r="G81" s="15">
        <v>1429</v>
      </c>
      <c r="H81" s="15">
        <v>1786</v>
      </c>
      <c r="I81" s="15">
        <v>1425</v>
      </c>
      <c r="J81" s="15"/>
      <c r="K81" s="15"/>
      <c r="L81" s="15"/>
      <c r="M81" s="15"/>
      <c r="N81" s="15">
        <v>1741</v>
      </c>
      <c r="O81" s="15"/>
      <c r="P81" s="15"/>
      <c r="Q81" s="15"/>
      <c r="R81" s="15">
        <v>99187</v>
      </c>
      <c r="S81" s="15">
        <v>99347.502000000037</v>
      </c>
      <c r="T81" s="15">
        <v>99513.486000000004</v>
      </c>
      <c r="U81" s="16">
        <f t="shared" si="15"/>
        <v>1194.713016826802</v>
      </c>
      <c r="V81" s="16">
        <f t="shared" si="15"/>
        <v>1440.712996662869</v>
      </c>
      <c r="W81" s="16">
        <f t="shared" si="15"/>
        <v>1800.6391966689184</v>
      </c>
      <c r="X81" s="16">
        <f t="shared" si="16"/>
        <v>1434.3591648635509</v>
      </c>
      <c r="Y81" s="16">
        <f t="shared" si="16"/>
        <v>0</v>
      </c>
      <c r="Z81" s="16">
        <f t="shared" si="16"/>
        <v>0</v>
      </c>
      <c r="AA81" s="16">
        <f t="shared" si="16"/>
        <v>0</v>
      </c>
      <c r="AB81" s="16">
        <f t="shared" si="17"/>
        <v>0</v>
      </c>
      <c r="AC81" s="16">
        <f t="shared" si="18"/>
        <v>1752.4346007210122</v>
      </c>
      <c r="AD81" s="16">
        <f t="shared" si="18"/>
        <v>0</v>
      </c>
      <c r="AE81" s="16">
        <f t="shared" si="18"/>
        <v>0</v>
      </c>
      <c r="AF81" s="16">
        <f t="shared" si="19"/>
        <v>0</v>
      </c>
    </row>
    <row r="82" spans="1:32" x14ac:dyDescent="0.3">
      <c r="A82" t="s">
        <v>270</v>
      </c>
      <c r="B82" t="s">
        <v>305</v>
      </c>
      <c r="C82" t="s">
        <v>346</v>
      </c>
      <c r="D82" t="s">
        <v>453</v>
      </c>
      <c r="E82" t="s">
        <v>454</v>
      </c>
      <c r="F82" s="15">
        <v>1868</v>
      </c>
      <c r="G82" s="15">
        <v>1146</v>
      </c>
      <c r="H82" s="15">
        <v>698</v>
      </c>
      <c r="I82" s="15">
        <v>756</v>
      </c>
      <c r="J82" s="15"/>
      <c r="K82" s="15"/>
      <c r="L82" s="15"/>
      <c r="M82" s="15"/>
      <c r="N82" s="15">
        <v>1307</v>
      </c>
      <c r="O82" s="15"/>
      <c r="P82" s="15"/>
      <c r="Q82" s="15"/>
      <c r="R82" s="15">
        <v>147070</v>
      </c>
      <c r="S82" s="15">
        <v>146492.43699999989</v>
      </c>
      <c r="T82" s="15">
        <v>146549.08800000008</v>
      </c>
      <c r="U82" s="16">
        <f t="shared" si="15"/>
        <v>1270.1434690963488</v>
      </c>
      <c r="V82" s="16">
        <f t="shared" si="15"/>
        <v>779.22077922077926</v>
      </c>
      <c r="W82" s="16">
        <f t="shared" si="15"/>
        <v>474.6039301013123</v>
      </c>
      <c r="X82" s="16">
        <f t="shared" si="16"/>
        <v>516.06759740095015</v>
      </c>
      <c r="Y82" s="16">
        <f t="shared" si="16"/>
        <v>0</v>
      </c>
      <c r="Z82" s="16">
        <f t="shared" si="16"/>
        <v>0</v>
      </c>
      <c r="AA82" s="16">
        <f t="shared" si="16"/>
        <v>0</v>
      </c>
      <c r="AB82" s="16">
        <f t="shared" si="17"/>
        <v>0</v>
      </c>
      <c r="AC82" s="16">
        <f t="shared" si="18"/>
        <v>892.19622989820357</v>
      </c>
      <c r="AD82" s="16">
        <f t="shared" si="18"/>
        <v>0</v>
      </c>
      <c r="AE82" s="16">
        <f t="shared" si="18"/>
        <v>0</v>
      </c>
      <c r="AF82" s="16">
        <f t="shared" si="19"/>
        <v>0</v>
      </c>
    </row>
    <row r="83" spans="1:32" x14ac:dyDescent="0.3">
      <c r="A83" t="s">
        <v>288</v>
      </c>
      <c r="B83" t="s">
        <v>312</v>
      </c>
      <c r="C83" t="s">
        <v>336</v>
      </c>
      <c r="D83" t="s">
        <v>455</v>
      </c>
      <c r="E83" t="s">
        <v>456</v>
      </c>
      <c r="F83" s="15">
        <v>25042</v>
      </c>
      <c r="G83" s="15">
        <v>26733</v>
      </c>
      <c r="H83" s="15">
        <v>25501</v>
      </c>
      <c r="I83" s="15">
        <v>22333</v>
      </c>
      <c r="J83" s="15"/>
      <c r="K83" s="15"/>
      <c r="L83" s="15"/>
      <c r="M83" s="15"/>
      <c r="N83" s="15">
        <v>21959</v>
      </c>
      <c r="O83" s="15"/>
      <c r="P83" s="15"/>
      <c r="Q83" s="15"/>
      <c r="R83" s="15">
        <v>1087414</v>
      </c>
      <c r="S83" s="15">
        <v>1094089.4619999998</v>
      </c>
      <c r="T83" s="15">
        <v>1099782.0549999999</v>
      </c>
      <c r="U83" s="16">
        <f t="shared" si="15"/>
        <v>2302.8947576543983</v>
      </c>
      <c r="V83" s="16">
        <f t="shared" si="15"/>
        <v>2458.401308057465</v>
      </c>
      <c r="W83" s="16">
        <f t="shared" si="15"/>
        <v>2345.1049922108782</v>
      </c>
      <c r="X83" s="16">
        <f t="shared" si="16"/>
        <v>2041.2407555023142</v>
      </c>
      <c r="Y83" s="16">
        <f t="shared" si="16"/>
        <v>0</v>
      </c>
      <c r="Z83" s="16">
        <f t="shared" si="16"/>
        <v>0</v>
      </c>
      <c r="AA83" s="16">
        <f t="shared" si="16"/>
        <v>0</v>
      </c>
      <c r="AB83" s="16">
        <f t="shared" si="17"/>
        <v>0</v>
      </c>
      <c r="AC83" s="16">
        <f t="shared" si="18"/>
        <v>2007.05707921351</v>
      </c>
      <c r="AD83" s="16">
        <f t="shared" si="18"/>
        <v>0</v>
      </c>
      <c r="AE83" s="16">
        <f t="shared" si="18"/>
        <v>0</v>
      </c>
      <c r="AF83" s="16">
        <f t="shared" si="19"/>
        <v>0</v>
      </c>
    </row>
    <row r="84" spans="1:32" x14ac:dyDescent="0.3">
      <c r="A84" t="s">
        <v>270</v>
      </c>
      <c r="B84" t="s">
        <v>305</v>
      </c>
      <c r="C84" t="s">
        <v>346</v>
      </c>
      <c r="D84" t="s">
        <v>457</v>
      </c>
      <c r="E84" t="s">
        <v>458</v>
      </c>
      <c r="F84" s="15">
        <v>2386</v>
      </c>
      <c r="G84" s="15">
        <v>1449</v>
      </c>
      <c r="H84" s="15">
        <v>1989</v>
      </c>
      <c r="I84" s="15">
        <v>1538</v>
      </c>
      <c r="J84" s="15"/>
      <c r="K84" s="15"/>
      <c r="L84" s="15"/>
      <c r="M84" s="15"/>
      <c r="N84" s="15">
        <v>1511</v>
      </c>
      <c r="O84" s="15"/>
      <c r="P84" s="15"/>
      <c r="Q84" s="15"/>
      <c r="R84" s="15">
        <v>210599</v>
      </c>
      <c r="S84" s="15">
        <v>216501.87000000005</v>
      </c>
      <c r="T84" s="15">
        <v>218881.71799999999</v>
      </c>
      <c r="U84" s="16">
        <f t="shared" si="15"/>
        <v>1132.9588459584329</v>
      </c>
      <c r="V84" s="16">
        <f t="shared" si="15"/>
        <v>688.03745506863754</v>
      </c>
      <c r="W84" s="16">
        <f t="shared" si="15"/>
        <v>944.44892900726018</v>
      </c>
      <c r="X84" s="16">
        <f t="shared" si="16"/>
        <v>710.38647379812448</v>
      </c>
      <c r="Y84" s="16">
        <f t="shared" si="16"/>
        <v>0</v>
      </c>
      <c r="Z84" s="16">
        <f t="shared" si="16"/>
        <v>0</v>
      </c>
      <c r="AA84" s="16">
        <f t="shared" si="16"/>
        <v>0</v>
      </c>
      <c r="AB84" s="16">
        <f t="shared" si="17"/>
        <v>0</v>
      </c>
      <c r="AC84" s="16">
        <f t="shared" si="18"/>
        <v>697.91544987579073</v>
      </c>
      <c r="AD84" s="16">
        <f t="shared" si="18"/>
        <v>0</v>
      </c>
      <c r="AE84" s="16">
        <f t="shared" si="18"/>
        <v>0</v>
      </c>
      <c r="AF84" s="16">
        <f t="shared" si="19"/>
        <v>0</v>
      </c>
    </row>
    <row r="85" spans="1:32" x14ac:dyDescent="0.3">
      <c r="A85" t="s">
        <v>270</v>
      </c>
      <c r="B85" t="s">
        <v>305</v>
      </c>
      <c r="C85" t="s">
        <v>346</v>
      </c>
      <c r="D85" t="s">
        <v>459</v>
      </c>
      <c r="E85" t="s">
        <v>460</v>
      </c>
      <c r="F85" s="15">
        <v>1187</v>
      </c>
      <c r="G85" s="15">
        <v>1753</v>
      </c>
      <c r="H85" s="15">
        <v>1347</v>
      </c>
      <c r="I85" s="15">
        <v>1353</v>
      </c>
      <c r="J85" s="15"/>
      <c r="K85" s="15"/>
      <c r="L85" s="15"/>
      <c r="M85" s="15"/>
      <c r="N85" s="15">
        <v>1520</v>
      </c>
      <c r="O85" s="15"/>
      <c r="P85" s="15"/>
      <c r="Q85" s="15"/>
      <c r="R85" s="15">
        <v>191055</v>
      </c>
      <c r="S85" s="15">
        <v>192430.23799999998</v>
      </c>
      <c r="T85" s="15">
        <v>193069.71500000005</v>
      </c>
      <c r="U85" s="16">
        <f t="shared" si="15"/>
        <v>621.28706393446919</v>
      </c>
      <c r="V85" s="16">
        <f t="shared" si="15"/>
        <v>917.53683494281756</v>
      </c>
      <c r="W85" s="16">
        <f t="shared" si="15"/>
        <v>705.03258224071601</v>
      </c>
      <c r="X85" s="16">
        <f t="shared" si="16"/>
        <v>703.11195062805052</v>
      </c>
      <c r="Y85" s="16">
        <f t="shared" si="16"/>
        <v>0</v>
      </c>
      <c r="Z85" s="16">
        <f t="shared" si="16"/>
        <v>0</v>
      </c>
      <c r="AA85" s="16">
        <f t="shared" si="16"/>
        <v>0</v>
      </c>
      <c r="AB85" s="16">
        <f t="shared" si="17"/>
        <v>0</v>
      </c>
      <c r="AC85" s="16">
        <f t="shared" si="18"/>
        <v>789.89664815568142</v>
      </c>
      <c r="AD85" s="16">
        <f t="shared" si="18"/>
        <v>0</v>
      </c>
      <c r="AE85" s="16">
        <f t="shared" si="18"/>
        <v>0</v>
      </c>
      <c r="AF85" s="16">
        <f t="shared" si="19"/>
        <v>0</v>
      </c>
    </row>
    <row r="86" spans="1:32" x14ac:dyDescent="0.3">
      <c r="A86" t="s">
        <v>255</v>
      </c>
      <c r="B86" t="s">
        <v>250</v>
      </c>
      <c r="C86" t="s">
        <v>263</v>
      </c>
      <c r="D86" t="s">
        <v>461</v>
      </c>
      <c r="E86" t="s">
        <v>462</v>
      </c>
      <c r="F86" s="15">
        <v>1190</v>
      </c>
      <c r="G86" s="15">
        <v>882</v>
      </c>
      <c r="H86" s="15">
        <v>1097</v>
      </c>
      <c r="I86" s="15">
        <v>730</v>
      </c>
      <c r="J86" s="15"/>
      <c r="K86" s="15"/>
      <c r="L86" s="15"/>
      <c r="M86" s="15"/>
      <c r="N86" s="15">
        <v>987</v>
      </c>
      <c r="O86" s="15"/>
      <c r="P86" s="15"/>
      <c r="Q86" s="15"/>
      <c r="R86" s="15">
        <v>72969</v>
      </c>
      <c r="S86" s="15">
        <v>73134.574999999983</v>
      </c>
      <c r="T86" s="15">
        <v>73215.776000000027</v>
      </c>
      <c r="U86" s="16">
        <f t="shared" si="15"/>
        <v>1630.8295303485042</v>
      </c>
      <c r="V86" s="16">
        <f t="shared" si="15"/>
        <v>1208.7324754347737</v>
      </c>
      <c r="W86" s="16">
        <f t="shared" si="15"/>
        <v>1503.3781468842933</v>
      </c>
      <c r="X86" s="16">
        <f t="shared" si="16"/>
        <v>998.15989906278969</v>
      </c>
      <c r="Y86" s="16">
        <f t="shared" si="16"/>
        <v>0</v>
      </c>
      <c r="Z86" s="16">
        <f t="shared" si="16"/>
        <v>0</v>
      </c>
      <c r="AA86" s="16">
        <f t="shared" si="16"/>
        <v>0</v>
      </c>
      <c r="AB86" s="16">
        <f t="shared" si="17"/>
        <v>0</v>
      </c>
      <c r="AC86" s="16">
        <f t="shared" si="18"/>
        <v>1349.566877225991</v>
      </c>
      <c r="AD86" s="16">
        <f t="shared" si="18"/>
        <v>0</v>
      </c>
      <c r="AE86" s="16">
        <f t="shared" si="18"/>
        <v>0</v>
      </c>
      <c r="AF86" s="16">
        <f t="shared" si="19"/>
        <v>0</v>
      </c>
    </row>
    <row r="87" spans="1:32" x14ac:dyDescent="0.3">
      <c r="A87" t="s">
        <v>270</v>
      </c>
      <c r="B87" t="s">
        <v>305</v>
      </c>
      <c r="C87" t="s">
        <v>346</v>
      </c>
      <c r="D87" t="s">
        <v>463</v>
      </c>
      <c r="E87" t="s">
        <v>464</v>
      </c>
      <c r="F87" s="15">
        <v>898</v>
      </c>
      <c r="G87" s="15">
        <v>970</v>
      </c>
      <c r="H87" s="15">
        <v>963</v>
      </c>
      <c r="I87" s="15">
        <v>1094</v>
      </c>
      <c r="J87" s="15"/>
      <c r="K87" s="15"/>
      <c r="L87" s="15"/>
      <c r="M87" s="15"/>
      <c r="N87" s="15">
        <v>1418</v>
      </c>
      <c r="O87" s="15"/>
      <c r="P87" s="15"/>
      <c r="Q87" s="15"/>
      <c r="R87" s="15">
        <v>199368</v>
      </c>
      <c r="S87" s="15">
        <v>201391.95799999998</v>
      </c>
      <c r="T87" s="15">
        <v>203223.11</v>
      </c>
      <c r="U87" s="16">
        <f t="shared" si="15"/>
        <v>450.42333774728144</v>
      </c>
      <c r="V87" s="16">
        <f t="shared" si="15"/>
        <v>486.53745836844433</v>
      </c>
      <c r="W87" s="16">
        <f t="shared" si="15"/>
        <v>483.02636330805348</v>
      </c>
      <c r="X87" s="16">
        <f t="shared" si="16"/>
        <v>543.21930769450091</v>
      </c>
      <c r="Y87" s="16">
        <f t="shared" si="16"/>
        <v>0</v>
      </c>
      <c r="Z87" s="16">
        <f t="shared" si="16"/>
        <v>0</v>
      </c>
      <c r="AA87" s="16">
        <f t="shared" si="16"/>
        <v>0</v>
      </c>
      <c r="AB87" s="16">
        <f t="shared" si="17"/>
        <v>0</v>
      </c>
      <c r="AC87" s="16">
        <f t="shared" si="18"/>
        <v>704.099614543695</v>
      </c>
      <c r="AD87" s="16">
        <f t="shared" si="18"/>
        <v>0</v>
      </c>
      <c r="AE87" s="16">
        <f t="shared" si="18"/>
        <v>0</v>
      </c>
      <c r="AF87" s="16">
        <f t="shared" si="19"/>
        <v>0</v>
      </c>
    </row>
    <row r="88" spans="1:32" x14ac:dyDescent="0.3">
      <c r="A88" t="s">
        <v>261</v>
      </c>
      <c r="B88" t="s">
        <v>292</v>
      </c>
      <c r="C88" t="s">
        <v>303</v>
      </c>
      <c r="D88" t="s">
        <v>465</v>
      </c>
      <c r="E88" t="s">
        <v>466</v>
      </c>
      <c r="F88" s="15">
        <v>1711</v>
      </c>
      <c r="G88" s="15">
        <v>1978</v>
      </c>
      <c r="H88" s="15">
        <v>1451</v>
      </c>
      <c r="I88" s="15">
        <v>1536</v>
      </c>
      <c r="J88" s="15"/>
      <c r="K88" s="15"/>
      <c r="L88" s="15"/>
      <c r="M88" s="15"/>
      <c r="N88" s="15">
        <v>1747</v>
      </c>
      <c r="O88" s="15"/>
      <c r="P88" s="15"/>
      <c r="Q88" s="15"/>
      <c r="R88" s="15">
        <v>155108</v>
      </c>
      <c r="S88" s="15">
        <v>155285.391</v>
      </c>
      <c r="T88" s="15">
        <v>155971.49600000004</v>
      </c>
      <c r="U88" s="16">
        <f t="shared" si="15"/>
        <v>1103.1023544884856</v>
      </c>
      <c r="V88" s="16">
        <f t="shared" si="15"/>
        <v>1275.2404776027026</v>
      </c>
      <c r="W88" s="16">
        <f t="shared" si="15"/>
        <v>935.47721587539002</v>
      </c>
      <c r="X88" s="16">
        <f t="shared" si="16"/>
        <v>989.14649350369336</v>
      </c>
      <c r="Y88" s="16">
        <f t="shared" si="16"/>
        <v>0</v>
      </c>
      <c r="Z88" s="16">
        <f t="shared" si="16"/>
        <v>0</v>
      </c>
      <c r="AA88" s="16">
        <f t="shared" si="16"/>
        <v>0</v>
      </c>
      <c r="AB88" s="16">
        <f t="shared" si="17"/>
        <v>0</v>
      </c>
      <c r="AC88" s="16">
        <f t="shared" si="18"/>
        <v>1125.0253412441098</v>
      </c>
      <c r="AD88" s="16">
        <f t="shared" si="18"/>
        <v>0</v>
      </c>
      <c r="AE88" s="16">
        <f t="shared" si="18"/>
        <v>0</v>
      </c>
      <c r="AF88" s="16">
        <f t="shared" si="19"/>
        <v>0</v>
      </c>
    </row>
    <row r="89" spans="1:32" x14ac:dyDescent="0.3">
      <c r="A89" t="s">
        <v>261</v>
      </c>
      <c r="B89" t="s">
        <v>299</v>
      </c>
      <c r="C89" t="s">
        <v>310</v>
      </c>
      <c r="D89" t="s">
        <v>467</v>
      </c>
      <c r="E89" t="s">
        <v>468</v>
      </c>
      <c r="F89" s="15">
        <v>15392</v>
      </c>
      <c r="G89" s="15">
        <v>12044</v>
      </c>
      <c r="H89" s="15">
        <v>11078</v>
      </c>
      <c r="I89" s="15">
        <v>10537</v>
      </c>
      <c r="J89" s="15"/>
      <c r="K89" s="15"/>
      <c r="L89" s="15"/>
      <c r="M89" s="15"/>
      <c r="N89" s="15">
        <v>9817</v>
      </c>
      <c r="O89" s="15"/>
      <c r="P89" s="15"/>
      <c r="Q89" s="15"/>
      <c r="R89" s="15">
        <v>911638</v>
      </c>
      <c r="S89" s="15">
        <v>921757.34</v>
      </c>
      <c r="T89" s="15">
        <v>928333.46600000025</v>
      </c>
      <c r="U89" s="16">
        <f t="shared" si="15"/>
        <v>1688.3894703818839</v>
      </c>
      <c r="V89" s="16">
        <f t="shared" si="15"/>
        <v>1321.1384343346811</v>
      </c>
      <c r="W89" s="16">
        <f t="shared" si="15"/>
        <v>1215.1753217834273</v>
      </c>
      <c r="X89" s="16">
        <f t="shared" si="16"/>
        <v>1143.1425108044161</v>
      </c>
      <c r="Y89" s="16">
        <f t="shared" si="16"/>
        <v>0</v>
      </c>
      <c r="Z89" s="16">
        <f t="shared" si="16"/>
        <v>0</v>
      </c>
      <c r="AA89" s="16">
        <f t="shared" si="16"/>
        <v>0</v>
      </c>
      <c r="AB89" s="16">
        <f t="shared" si="17"/>
        <v>0</v>
      </c>
      <c r="AC89" s="16">
        <f t="shared" si="18"/>
        <v>1065.03084640476</v>
      </c>
      <c r="AD89" s="16">
        <f t="shared" si="18"/>
        <v>0</v>
      </c>
      <c r="AE89" s="16">
        <f t="shared" si="18"/>
        <v>0</v>
      </c>
      <c r="AF89" s="16">
        <f t="shared" si="19"/>
        <v>0</v>
      </c>
    </row>
    <row r="90" spans="1:32" x14ac:dyDescent="0.3">
      <c r="A90" t="s">
        <v>270</v>
      </c>
      <c r="B90" t="s">
        <v>305</v>
      </c>
      <c r="C90" t="s">
        <v>346</v>
      </c>
      <c r="D90" t="s">
        <v>470</v>
      </c>
      <c r="E90" t="s">
        <v>471</v>
      </c>
      <c r="F90" s="15">
        <v>2434</v>
      </c>
      <c r="G90" s="15">
        <v>1856</v>
      </c>
      <c r="H90" s="15">
        <v>1258</v>
      </c>
      <c r="I90" s="15">
        <v>983</v>
      </c>
      <c r="J90" s="15"/>
      <c r="K90" s="15"/>
      <c r="L90" s="15"/>
      <c r="M90" s="15"/>
      <c r="N90" s="15">
        <v>1356</v>
      </c>
      <c r="O90" s="15"/>
      <c r="P90" s="15"/>
      <c r="Q90" s="15"/>
      <c r="R90" s="15">
        <v>229597</v>
      </c>
      <c r="S90" s="15">
        <v>234113.42600000006</v>
      </c>
      <c r="T90" s="15">
        <v>236713.24799999996</v>
      </c>
      <c r="U90" s="16">
        <f t="shared" si="15"/>
        <v>1060.1183813377352</v>
      </c>
      <c r="V90" s="16">
        <f t="shared" si="15"/>
        <v>808.3729317020692</v>
      </c>
      <c r="W90" s="16">
        <f t="shared" si="15"/>
        <v>547.91656685409646</v>
      </c>
      <c r="X90" s="16">
        <f t="shared" si="16"/>
        <v>419.88194218301675</v>
      </c>
      <c r="Y90" s="16">
        <f t="shared" si="16"/>
        <v>0</v>
      </c>
      <c r="Z90" s="16">
        <f t="shared" si="16"/>
        <v>0</v>
      </c>
      <c r="AA90" s="16">
        <f t="shared" si="16"/>
        <v>0</v>
      </c>
      <c r="AB90" s="16">
        <f t="shared" si="17"/>
        <v>0</v>
      </c>
      <c r="AC90" s="16">
        <f t="shared" si="18"/>
        <v>579.20642278755918</v>
      </c>
      <c r="AD90" s="16">
        <f t="shared" si="18"/>
        <v>0</v>
      </c>
      <c r="AE90" s="16">
        <f t="shared" si="18"/>
        <v>0</v>
      </c>
      <c r="AF90" s="16">
        <f t="shared" si="19"/>
        <v>0</v>
      </c>
    </row>
    <row r="91" spans="1:32" x14ac:dyDescent="0.3">
      <c r="A91" t="s">
        <v>270</v>
      </c>
      <c r="B91" t="s">
        <v>305</v>
      </c>
      <c r="C91" t="s">
        <v>346</v>
      </c>
      <c r="D91" t="s">
        <v>474</v>
      </c>
      <c r="E91" t="s">
        <v>475</v>
      </c>
      <c r="F91" s="15">
        <v>1509</v>
      </c>
      <c r="G91" s="15">
        <v>1530</v>
      </c>
      <c r="H91" s="15">
        <v>789</v>
      </c>
      <c r="I91" s="15">
        <v>905</v>
      </c>
      <c r="J91" s="15"/>
      <c r="K91" s="15"/>
      <c r="L91" s="15"/>
      <c r="M91" s="15"/>
      <c r="N91" s="15">
        <v>611</v>
      </c>
      <c r="O91" s="15"/>
      <c r="P91" s="15"/>
      <c r="Q91" s="15"/>
      <c r="R91" s="15">
        <v>205172</v>
      </c>
      <c r="S91" s="15">
        <v>207846.17300000007</v>
      </c>
      <c r="T91" s="15">
        <v>209104.37600000011</v>
      </c>
      <c r="U91" s="16">
        <f t="shared" si="15"/>
        <v>735.48047491860484</v>
      </c>
      <c r="V91" s="16">
        <f t="shared" si="15"/>
        <v>745.71578967890355</v>
      </c>
      <c r="W91" s="16">
        <f t="shared" si="15"/>
        <v>384.55539742265029</v>
      </c>
      <c r="X91" s="16">
        <f t="shared" si="16"/>
        <v>435.4181686087623</v>
      </c>
      <c r="Y91" s="16">
        <f t="shared" si="16"/>
        <v>0</v>
      </c>
      <c r="Z91" s="16">
        <f t="shared" si="16"/>
        <v>0</v>
      </c>
      <c r="AA91" s="16">
        <f t="shared" si="16"/>
        <v>0</v>
      </c>
      <c r="AB91" s="16">
        <f t="shared" si="17"/>
        <v>0</v>
      </c>
      <c r="AC91" s="16">
        <f t="shared" si="18"/>
        <v>293.96740444193784</v>
      </c>
      <c r="AD91" s="16">
        <f t="shared" si="18"/>
        <v>0</v>
      </c>
      <c r="AE91" s="16">
        <f t="shared" si="18"/>
        <v>0</v>
      </c>
      <c r="AF91" s="16">
        <f t="shared" si="19"/>
        <v>0</v>
      </c>
    </row>
    <row r="92" spans="1:32" x14ac:dyDescent="0.3">
      <c r="A92" t="s">
        <v>288</v>
      </c>
      <c r="B92" t="s">
        <v>312</v>
      </c>
      <c r="C92" t="s">
        <v>336</v>
      </c>
      <c r="D92" t="s">
        <v>478</v>
      </c>
      <c r="E92" t="s">
        <v>479</v>
      </c>
      <c r="F92" s="15">
        <v>768</v>
      </c>
      <c r="G92" s="15">
        <v>868</v>
      </c>
      <c r="H92" s="15">
        <v>635</v>
      </c>
      <c r="I92" s="15">
        <v>482</v>
      </c>
      <c r="J92" s="15"/>
      <c r="K92" s="15"/>
      <c r="L92" s="15"/>
      <c r="M92" s="15"/>
      <c r="N92" s="15">
        <v>522</v>
      </c>
      <c r="O92" s="15"/>
      <c r="P92" s="15"/>
      <c r="Q92" s="15"/>
      <c r="R92" s="15">
        <v>115929</v>
      </c>
      <c r="S92" s="15">
        <v>116065.72800000003</v>
      </c>
      <c r="T92" s="15">
        <v>116613.65400000002</v>
      </c>
      <c r="U92" s="16">
        <f t="shared" si="15"/>
        <v>662.47444556582047</v>
      </c>
      <c r="V92" s="16">
        <f t="shared" si="15"/>
        <v>748.73413899886998</v>
      </c>
      <c r="W92" s="16">
        <f t="shared" si="15"/>
        <v>547.74905329986461</v>
      </c>
      <c r="X92" s="16">
        <f t="shared" si="16"/>
        <v>415.2819340434412</v>
      </c>
      <c r="Y92" s="16">
        <f t="shared" si="16"/>
        <v>0</v>
      </c>
      <c r="Z92" s="16">
        <f t="shared" si="16"/>
        <v>0</v>
      </c>
      <c r="AA92" s="16">
        <f t="shared" si="16"/>
        <v>0</v>
      </c>
      <c r="AB92" s="16">
        <f t="shared" si="17"/>
        <v>0</v>
      </c>
      <c r="AC92" s="16">
        <f t="shared" si="18"/>
        <v>449.74516508439069</v>
      </c>
      <c r="AD92" s="16">
        <f t="shared" si="18"/>
        <v>0</v>
      </c>
      <c r="AE92" s="16">
        <f t="shared" si="18"/>
        <v>0</v>
      </c>
      <c r="AF92" s="16">
        <f t="shared" si="19"/>
        <v>0</v>
      </c>
    </row>
    <row r="93" spans="1:32" x14ac:dyDescent="0.3">
      <c r="A93" t="s">
        <v>270</v>
      </c>
      <c r="B93" t="s">
        <v>305</v>
      </c>
      <c r="C93" t="s">
        <v>346</v>
      </c>
      <c r="D93" t="s">
        <v>480</v>
      </c>
      <c r="E93" t="s">
        <v>481</v>
      </c>
      <c r="F93" s="15">
        <v>1408</v>
      </c>
      <c r="G93" s="15">
        <v>1806</v>
      </c>
      <c r="H93" s="15">
        <v>1697</v>
      </c>
      <c r="I93" s="15">
        <v>1643</v>
      </c>
      <c r="J93" s="15"/>
      <c r="K93" s="15"/>
      <c r="L93" s="15"/>
      <c r="M93" s="15"/>
      <c r="N93" s="15">
        <v>1585</v>
      </c>
      <c r="O93" s="15"/>
      <c r="P93" s="15"/>
      <c r="Q93" s="15"/>
      <c r="R93" s="15">
        <v>193584</v>
      </c>
      <c r="S93" s="15">
        <v>197389.96000000005</v>
      </c>
      <c r="T93" s="15">
        <v>199928.95100000003</v>
      </c>
      <c r="U93" s="16">
        <f t="shared" si="15"/>
        <v>727.33283742458048</v>
      </c>
      <c r="V93" s="16">
        <f t="shared" si="15"/>
        <v>932.92834118522194</v>
      </c>
      <c r="W93" s="16">
        <f t="shared" si="15"/>
        <v>876.62203487891554</v>
      </c>
      <c r="X93" s="16">
        <f t="shared" si="16"/>
        <v>832.36249705912076</v>
      </c>
      <c r="Y93" s="16">
        <f t="shared" si="16"/>
        <v>0</v>
      </c>
      <c r="Z93" s="16">
        <f t="shared" si="16"/>
        <v>0</v>
      </c>
      <c r="AA93" s="16">
        <f t="shared" si="16"/>
        <v>0</v>
      </c>
      <c r="AB93" s="16">
        <f t="shared" si="17"/>
        <v>0</v>
      </c>
      <c r="AC93" s="16">
        <f t="shared" si="18"/>
        <v>802.97903702903614</v>
      </c>
      <c r="AD93" s="16">
        <f t="shared" si="18"/>
        <v>0</v>
      </c>
      <c r="AE93" s="16">
        <f t="shared" si="18"/>
        <v>0</v>
      </c>
      <c r="AF93" s="16">
        <f t="shared" si="19"/>
        <v>0</v>
      </c>
    </row>
    <row r="94" spans="1:32" x14ac:dyDescent="0.3">
      <c r="A94" t="s">
        <v>270</v>
      </c>
      <c r="B94" t="s">
        <v>305</v>
      </c>
      <c r="C94" t="s">
        <v>346</v>
      </c>
      <c r="D94" t="s">
        <v>482</v>
      </c>
      <c r="E94" t="s">
        <v>483</v>
      </c>
      <c r="F94" s="15">
        <v>740</v>
      </c>
      <c r="G94" s="15">
        <v>1011</v>
      </c>
      <c r="H94" s="15">
        <v>1056</v>
      </c>
      <c r="I94" s="15">
        <v>846</v>
      </c>
      <c r="J94" s="15"/>
      <c r="K94" s="15"/>
      <c r="L94" s="15"/>
      <c r="M94" s="15"/>
      <c r="N94" s="15">
        <v>532</v>
      </c>
      <c r="O94" s="15"/>
      <c r="P94" s="15"/>
      <c r="Q94" s="15"/>
      <c r="R94" s="15">
        <v>127266</v>
      </c>
      <c r="S94" s="15">
        <v>128050.23099999997</v>
      </c>
      <c r="T94" s="15">
        <v>127967.19099999999</v>
      </c>
      <c r="U94" s="16">
        <f t="shared" si="15"/>
        <v>581.45930570615883</v>
      </c>
      <c r="V94" s="16">
        <f t="shared" si="15"/>
        <v>794.39913252557642</v>
      </c>
      <c r="W94" s="16">
        <f t="shared" si="15"/>
        <v>829.75814435905897</v>
      </c>
      <c r="X94" s="16">
        <f t="shared" si="16"/>
        <v>660.67823024856568</v>
      </c>
      <c r="Y94" s="16">
        <f t="shared" si="16"/>
        <v>0</v>
      </c>
      <c r="Z94" s="16">
        <f t="shared" si="16"/>
        <v>0</v>
      </c>
      <c r="AA94" s="16">
        <f t="shared" si="16"/>
        <v>0</v>
      </c>
      <c r="AB94" s="16">
        <f t="shared" si="17"/>
        <v>0</v>
      </c>
      <c r="AC94" s="16">
        <f t="shared" si="18"/>
        <v>415.46196039271507</v>
      </c>
      <c r="AD94" s="16">
        <f t="shared" si="18"/>
        <v>0</v>
      </c>
      <c r="AE94" s="16">
        <f t="shared" si="18"/>
        <v>0</v>
      </c>
      <c r="AF94" s="16">
        <f t="shared" si="19"/>
        <v>0</v>
      </c>
    </row>
    <row r="95" spans="1:32" x14ac:dyDescent="0.3">
      <c r="A95" t="s">
        <v>288</v>
      </c>
      <c r="B95" t="s">
        <v>312</v>
      </c>
      <c r="C95" t="s">
        <v>342</v>
      </c>
      <c r="D95" t="s">
        <v>486</v>
      </c>
      <c r="E95" t="s">
        <v>487</v>
      </c>
      <c r="F95" s="15">
        <v>14373</v>
      </c>
      <c r="G95" s="15">
        <v>13316</v>
      </c>
      <c r="H95" s="15">
        <v>12705</v>
      </c>
      <c r="I95" s="15">
        <v>13809</v>
      </c>
      <c r="J95" s="15"/>
      <c r="K95" s="15"/>
      <c r="L95" s="15"/>
      <c r="M95" s="15"/>
      <c r="N95" s="15">
        <v>14405</v>
      </c>
      <c r="O95" s="15"/>
      <c r="P95" s="15"/>
      <c r="Q95" s="15"/>
      <c r="R95" s="15">
        <v>1218546</v>
      </c>
      <c r="S95" s="15">
        <v>1227762.0819999999</v>
      </c>
      <c r="T95" s="15">
        <v>1237509.817</v>
      </c>
      <c r="U95" s="16">
        <f t="shared" si="15"/>
        <v>1179.520510510067</v>
      </c>
      <c r="V95" s="16">
        <f t="shared" si="15"/>
        <v>1092.7777859842795</v>
      </c>
      <c r="W95" s="16">
        <f t="shared" si="15"/>
        <v>1042.636059697377</v>
      </c>
      <c r="X95" s="16">
        <f t="shared" si="16"/>
        <v>1124.7293105440604</v>
      </c>
      <c r="Y95" s="16">
        <f t="shared" si="16"/>
        <v>0</v>
      </c>
      <c r="Z95" s="16">
        <f t="shared" si="16"/>
        <v>0</v>
      </c>
      <c r="AA95" s="16">
        <f t="shared" si="16"/>
        <v>0</v>
      </c>
      <c r="AB95" s="16">
        <f t="shared" si="17"/>
        <v>0</v>
      </c>
      <c r="AC95" s="16">
        <f t="shared" si="18"/>
        <v>1173.2729175456</v>
      </c>
      <c r="AD95" s="16">
        <f t="shared" si="18"/>
        <v>0</v>
      </c>
      <c r="AE95" s="16">
        <f t="shared" si="18"/>
        <v>0</v>
      </c>
      <c r="AF95" s="16">
        <f t="shared" si="19"/>
        <v>0</v>
      </c>
    </row>
    <row r="96" spans="1:32" x14ac:dyDescent="0.3">
      <c r="A96" t="s">
        <v>255</v>
      </c>
      <c r="B96" t="s">
        <v>274</v>
      </c>
      <c r="C96" t="s">
        <v>249</v>
      </c>
      <c r="D96" t="s">
        <v>488</v>
      </c>
      <c r="E96" t="s">
        <v>489</v>
      </c>
      <c r="F96" s="15">
        <v>1810</v>
      </c>
      <c r="G96" s="15">
        <v>2180</v>
      </c>
      <c r="H96" s="15">
        <v>2049</v>
      </c>
      <c r="I96" s="15">
        <v>2436</v>
      </c>
      <c r="J96" s="15"/>
      <c r="K96" s="15"/>
      <c r="L96" s="15"/>
      <c r="M96" s="15"/>
      <c r="N96" s="15">
        <v>1637</v>
      </c>
      <c r="O96" s="15"/>
      <c r="P96" s="15"/>
      <c r="Q96" s="15"/>
      <c r="R96" s="15">
        <v>204219</v>
      </c>
      <c r="S96" s="15">
        <v>204187.73300000007</v>
      </c>
      <c r="T96" s="15">
        <v>204168.02799999996</v>
      </c>
      <c r="U96" s="16">
        <f t="shared" si="15"/>
        <v>886.30342916183122</v>
      </c>
      <c r="V96" s="16">
        <f t="shared" si="15"/>
        <v>1067.4814782170122</v>
      </c>
      <c r="W96" s="16">
        <f t="shared" si="15"/>
        <v>1003.3346554434211</v>
      </c>
      <c r="X96" s="16">
        <f t="shared" si="16"/>
        <v>1193.0197589293962</v>
      </c>
      <c r="Y96" s="16">
        <f t="shared" si="16"/>
        <v>0</v>
      </c>
      <c r="Z96" s="16">
        <f t="shared" si="16"/>
        <v>0</v>
      </c>
      <c r="AA96" s="16">
        <f t="shared" si="16"/>
        <v>0</v>
      </c>
      <c r="AB96" s="16">
        <f t="shared" si="17"/>
        <v>0</v>
      </c>
      <c r="AC96" s="16">
        <f t="shared" si="18"/>
        <v>801.71319596363776</v>
      </c>
      <c r="AD96" s="16">
        <f t="shared" si="18"/>
        <v>0</v>
      </c>
      <c r="AE96" s="16">
        <f t="shared" si="18"/>
        <v>0</v>
      </c>
      <c r="AF96" s="16">
        <f t="shared" si="19"/>
        <v>0</v>
      </c>
    </row>
    <row r="97" spans="1:32" x14ac:dyDescent="0.3">
      <c r="A97" t="s">
        <v>270</v>
      </c>
      <c r="B97" t="s">
        <v>305</v>
      </c>
      <c r="C97" t="s">
        <v>346</v>
      </c>
      <c r="D97" t="s">
        <v>492</v>
      </c>
      <c r="E97" t="s">
        <v>493</v>
      </c>
      <c r="F97" s="15">
        <v>1095</v>
      </c>
      <c r="G97" s="15">
        <v>604</v>
      </c>
      <c r="H97" s="15">
        <v>649</v>
      </c>
      <c r="I97" s="15">
        <v>703</v>
      </c>
      <c r="J97" s="15"/>
      <c r="K97" s="15"/>
      <c r="L97" s="15"/>
      <c r="M97" s="15"/>
      <c r="N97" s="15">
        <v>668</v>
      </c>
      <c r="O97" s="15"/>
      <c r="P97" s="15"/>
      <c r="Q97" s="15"/>
      <c r="R97" s="15">
        <v>136000</v>
      </c>
      <c r="S97" s="15">
        <v>139049.64399999994</v>
      </c>
      <c r="T97" s="15">
        <v>140550.80599999995</v>
      </c>
      <c r="U97" s="16">
        <f t="shared" si="15"/>
        <v>805.14705882352939</v>
      </c>
      <c r="V97" s="16">
        <f t="shared" si="15"/>
        <v>444.11764705882359</v>
      </c>
      <c r="W97" s="16">
        <f t="shared" si="15"/>
        <v>477.20588235294116</v>
      </c>
      <c r="X97" s="16">
        <f t="shared" si="16"/>
        <v>505.57482908766048</v>
      </c>
      <c r="Y97" s="16">
        <f t="shared" si="16"/>
        <v>0</v>
      </c>
      <c r="Z97" s="16">
        <f t="shared" si="16"/>
        <v>0</v>
      </c>
      <c r="AA97" s="16">
        <f t="shared" si="16"/>
        <v>0</v>
      </c>
      <c r="AB97" s="16">
        <f t="shared" si="17"/>
        <v>0</v>
      </c>
      <c r="AC97" s="16">
        <f t="shared" si="18"/>
        <v>480.40396277461906</v>
      </c>
      <c r="AD97" s="16">
        <f t="shared" si="18"/>
        <v>0</v>
      </c>
      <c r="AE97" s="16">
        <f t="shared" si="18"/>
        <v>0</v>
      </c>
      <c r="AF97" s="16">
        <f t="shared" si="19"/>
        <v>0</v>
      </c>
    </row>
    <row r="98" spans="1:32" x14ac:dyDescent="0.3">
      <c r="A98" t="s">
        <v>255</v>
      </c>
      <c r="B98" t="s">
        <v>274</v>
      </c>
      <c r="C98" t="s">
        <v>249</v>
      </c>
      <c r="D98" t="s">
        <v>494</v>
      </c>
      <c r="E98" t="s">
        <v>495</v>
      </c>
      <c r="F98" s="15">
        <v>2439</v>
      </c>
      <c r="G98" s="15">
        <v>2247</v>
      </c>
      <c r="H98" s="15">
        <v>2534</v>
      </c>
      <c r="I98" s="15">
        <v>2308</v>
      </c>
      <c r="J98" s="15"/>
      <c r="K98" s="15"/>
      <c r="L98" s="15"/>
      <c r="M98" s="15"/>
      <c r="N98" s="15">
        <v>3004</v>
      </c>
      <c r="O98" s="15"/>
      <c r="P98" s="15"/>
      <c r="Q98" s="15"/>
      <c r="R98" s="15">
        <v>337330</v>
      </c>
      <c r="S98" s="15">
        <v>339746.97899999993</v>
      </c>
      <c r="T98" s="15">
        <v>341362.39200000005</v>
      </c>
      <c r="U98" s="16">
        <f t="shared" si="15"/>
        <v>723.03085998873507</v>
      </c>
      <c r="V98" s="16">
        <f t="shared" si="15"/>
        <v>666.11330151483708</v>
      </c>
      <c r="W98" s="16">
        <f t="shared" si="15"/>
        <v>751.19319360863255</v>
      </c>
      <c r="X98" s="16">
        <f t="shared" si="16"/>
        <v>679.32907212105056</v>
      </c>
      <c r="Y98" s="16">
        <f t="shared" si="16"/>
        <v>0</v>
      </c>
      <c r="Z98" s="16">
        <f t="shared" si="16"/>
        <v>0</v>
      </c>
      <c r="AA98" s="16">
        <f t="shared" si="16"/>
        <v>0</v>
      </c>
      <c r="AB98" s="16">
        <f t="shared" si="17"/>
        <v>0</v>
      </c>
      <c r="AC98" s="16">
        <f t="shared" si="18"/>
        <v>884.18740582826513</v>
      </c>
      <c r="AD98" s="16">
        <f t="shared" si="18"/>
        <v>0</v>
      </c>
      <c r="AE98" s="16">
        <f t="shared" si="18"/>
        <v>0</v>
      </c>
      <c r="AF98" s="16">
        <f t="shared" si="19"/>
        <v>0</v>
      </c>
    </row>
    <row r="99" spans="1:32" x14ac:dyDescent="0.3">
      <c r="A99" t="s">
        <v>255</v>
      </c>
      <c r="B99" t="s">
        <v>265</v>
      </c>
      <c r="C99" t="s">
        <v>272</v>
      </c>
      <c r="D99" t="s">
        <v>496</v>
      </c>
      <c r="E99" t="s">
        <v>497</v>
      </c>
      <c r="F99" s="15">
        <v>1226</v>
      </c>
      <c r="G99" s="15">
        <v>1643</v>
      </c>
      <c r="H99" s="15">
        <v>848</v>
      </c>
      <c r="I99" s="15">
        <v>905</v>
      </c>
      <c r="J99" s="15"/>
      <c r="K99" s="15"/>
      <c r="L99" s="15"/>
      <c r="M99" s="15"/>
      <c r="N99" s="15">
        <v>957</v>
      </c>
      <c r="O99" s="15"/>
      <c r="P99" s="15"/>
      <c r="Q99" s="15"/>
      <c r="R99" s="15">
        <v>115630</v>
      </c>
      <c r="S99" s="15">
        <v>115721.51300000004</v>
      </c>
      <c r="T99" s="15">
        <v>115899.30000000002</v>
      </c>
      <c r="U99" s="16">
        <f t="shared" si="15"/>
        <v>1060.2784744443484</v>
      </c>
      <c r="V99" s="16">
        <f t="shared" si="15"/>
        <v>1420.911528150134</v>
      </c>
      <c r="W99" s="16">
        <f t="shared" si="15"/>
        <v>733.37369194845633</v>
      </c>
      <c r="X99" s="16">
        <f t="shared" si="16"/>
        <v>782.0499201388767</v>
      </c>
      <c r="Y99" s="16">
        <f t="shared" si="16"/>
        <v>0</v>
      </c>
      <c r="Z99" s="16">
        <f t="shared" si="16"/>
        <v>0</v>
      </c>
      <c r="AA99" s="16">
        <f t="shared" si="16"/>
        <v>0</v>
      </c>
      <c r="AB99" s="16">
        <f t="shared" si="17"/>
        <v>0</v>
      </c>
      <c r="AC99" s="16">
        <f t="shared" si="18"/>
        <v>826.98538516343092</v>
      </c>
      <c r="AD99" s="16">
        <f t="shared" si="18"/>
        <v>0</v>
      </c>
      <c r="AE99" s="16">
        <f t="shared" si="18"/>
        <v>0</v>
      </c>
      <c r="AF99" s="16">
        <f t="shared" si="19"/>
        <v>0</v>
      </c>
    </row>
    <row r="100" spans="1:32" x14ac:dyDescent="0.3">
      <c r="A100" t="s">
        <v>270</v>
      </c>
      <c r="B100" t="s">
        <v>305</v>
      </c>
      <c r="C100" t="s">
        <v>346</v>
      </c>
      <c r="D100" t="s">
        <v>500</v>
      </c>
      <c r="E100" t="s">
        <v>501</v>
      </c>
      <c r="F100" s="15">
        <v>2103</v>
      </c>
      <c r="G100" s="15">
        <v>1990</v>
      </c>
      <c r="H100" s="15">
        <v>1591</v>
      </c>
      <c r="I100" s="15">
        <v>1629</v>
      </c>
      <c r="J100" s="15"/>
      <c r="K100" s="15"/>
      <c r="L100" s="15"/>
      <c r="M100" s="15"/>
      <c r="N100" s="15">
        <v>1768</v>
      </c>
      <c r="O100" s="15"/>
      <c r="P100" s="15"/>
      <c r="Q100" s="15"/>
      <c r="R100" s="15">
        <v>261416</v>
      </c>
      <c r="S100" s="15">
        <v>265227.77900000004</v>
      </c>
      <c r="T100" s="15">
        <v>267152.68999999989</v>
      </c>
      <c r="U100" s="16">
        <f t="shared" si="15"/>
        <v>804.46491415980654</v>
      </c>
      <c r="V100" s="16">
        <f t="shared" si="15"/>
        <v>761.2387918107537</v>
      </c>
      <c r="W100" s="16">
        <f t="shared" si="15"/>
        <v>608.60850139241677</v>
      </c>
      <c r="X100" s="16">
        <f t="shared" si="16"/>
        <v>614.18905898239257</v>
      </c>
      <c r="Y100" s="16">
        <f t="shared" si="16"/>
        <v>0</v>
      </c>
      <c r="Z100" s="16">
        <f t="shared" si="16"/>
        <v>0</v>
      </c>
      <c r="AA100" s="16">
        <f t="shared" si="16"/>
        <v>0</v>
      </c>
      <c r="AB100" s="16">
        <f t="shared" si="17"/>
        <v>0</v>
      </c>
      <c r="AC100" s="16">
        <f t="shared" si="18"/>
        <v>666.59684240691843</v>
      </c>
      <c r="AD100" s="16">
        <f t="shared" si="18"/>
        <v>0</v>
      </c>
      <c r="AE100" s="16">
        <f t="shared" si="18"/>
        <v>0</v>
      </c>
      <c r="AF100" s="16">
        <f t="shared" si="19"/>
        <v>0</v>
      </c>
    </row>
    <row r="101" spans="1:32" x14ac:dyDescent="0.3">
      <c r="A101" t="s">
        <v>255</v>
      </c>
      <c r="B101" t="s">
        <v>265</v>
      </c>
      <c r="C101" t="s">
        <v>290</v>
      </c>
      <c r="D101" t="s">
        <v>502</v>
      </c>
      <c r="E101" t="s">
        <v>503</v>
      </c>
      <c r="F101" s="15">
        <v>14050</v>
      </c>
      <c r="G101" s="15">
        <v>13791</v>
      </c>
      <c r="H101" s="15">
        <v>13159</v>
      </c>
      <c r="I101" s="15">
        <v>10599</v>
      </c>
      <c r="J101" s="15"/>
      <c r="K101" s="15"/>
      <c r="L101" s="15"/>
      <c r="M101" s="15"/>
      <c r="N101" s="15">
        <v>9337</v>
      </c>
      <c r="O101" s="15"/>
      <c r="P101" s="15"/>
      <c r="Q101" s="15"/>
      <c r="R101" s="15">
        <v>953999</v>
      </c>
      <c r="S101" s="15">
        <v>953105.60200000007</v>
      </c>
      <c r="T101" s="15">
        <v>955193.95900000003</v>
      </c>
      <c r="U101" s="16">
        <f t="shared" si="15"/>
        <v>1472.7478749977727</v>
      </c>
      <c r="V101" s="16">
        <f t="shared" si="15"/>
        <v>1445.5989995796642</v>
      </c>
      <c r="W101" s="16">
        <f t="shared" si="15"/>
        <v>1379.3515506829672</v>
      </c>
      <c r="X101" s="16">
        <f t="shared" si="16"/>
        <v>1112.0488619266346</v>
      </c>
      <c r="Y101" s="16">
        <f t="shared" si="16"/>
        <v>0</v>
      </c>
      <c r="Z101" s="16">
        <f t="shared" si="16"/>
        <v>0</v>
      </c>
      <c r="AA101" s="16">
        <f t="shared" si="16"/>
        <v>0</v>
      </c>
      <c r="AB101" s="16">
        <f t="shared" si="17"/>
        <v>0</v>
      </c>
      <c r="AC101" s="16">
        <f t="shared" si="18"/>
        <v>979.63960975648524</v>
      </c>
      <c r="AD101" s="16">
        <f t="shared" si="18"/>
        <v>0</v>
      </c>
      <c r="AE101" s="16">
        <f t="shared" si="18"/>
        <v>0</v>
      </c>
      <c r="AF101" s="16">
        <f t="shared" si="19"/>
        <v>0</v>
      </c>
    </row>
    <row r="102" spans="1:32" x14ac:dyDescent="0.3">
      <c r="A102" t="s">
        <v>255</v>
      </c>
      <c r="B102" t="s">
        <v>274</v>
      </c>
      <c r="C102" t="s">
        <v>249</v>
      </c>
      <c r="D102" t="s">
        <v>506</v>
      </c>
      <c r="E102" t="s">
        <v>507</v>
      </c>
      <c r="F102" s="15">
        <v>8576</v>
      </c>
      <c r="G102" s="15">
        <v>9552</v>
      </c>
      <c r="H102" s="15">
        <v>10328</v>
      </c>
      <c r="I102" s="15">
        <v>10437</v>
      </c>
      <c r="J102" s="15"/>
      <c r="K102" s="15"/>
      <c r="L102" s="15"/>
      <c r="M102" s="15"/>
      <c r="N102" s="15">
        <v>8729</v>
      </c>
      <c r="O102" s="15"/>
      <c r="P102" s="15"/>
      <c r="Q102" s="15"/>
      <c r="R102" s="15">
        <v>618578</v>
      </c>
      <c r="S102" s="15">
        <v>622189.98900000018</v>
      </c>
      <c r="T102" s="15">
        <v>624250.67900000035</v>
      </c>
      <c r="U102" s="16">
        <f t="shared" si="15"/>
        <v>1386.4055947673535</v>
      </c>
      <c r="V102" s="16">
        <f t="shared" si="15"/>
        <v>1544.1868285002051</v>
      </c>
      <c r="W102" s="16">
        <f t="shared" si="15"/>
        <v>1669.6358422058333</v>
      </c>
      <c r="X102" s="16">
        <f t="shared" si="16"/>
        <v>1677.4618982177158</v>
      </c>
      <c r="Y102" s="16">
        <f t="shared" si="16"/>
        <v>0</v>
      </c>
      <c r="Z102" s="16">
        <f t="shared" si="16"/>
        <v>0</v>
      </c>
      <c r="AA102" s="16">
        <f t="shared" si="16"/>
        <v>0</v>
      </c>
      <c r="AB102" s="16">
        <f t="shared" si="17"/>
        <v>0</v>
      </c>
      <c r="AC102" s="16">
        <f t="shared" si="18"/>
        <v>1402.9476774496925</v>
      </c>
      <c r="AD102" s="16">
        <f t="shared" si="18"/>
        <v>0</v>
      </c>
      <c r="AE102" s="16">
        <f t="shared" si="18"/>
        <v>0</v>
      </c>
      <c r="AF102" s="16">
        <f t="shared" si="19"/>
        <v>0</v>
      </c>
    </row>
    <row r="103" spans="1:32" x14ac:dyDescent="0.3">
      <c r="A103" t="s">
        <v>261</v>
      </c>
      <c r="B103" t="s">
        <v>283</v>
      </c>
      <c r="C103" t="s">
        <v>310</v>
      </c>
      <c r="D103" t="s">
        <v>510</v>
      </c>
      <c r="E103" t="s">
        <v>511</v>
      </c>
      <c r="F103" s="15">
        <v>2145</v>
      </c>
      <c r="G103" s="15">
        <v>2839</v>
      </c>
      <c r="H103" s="15">
        <v>2077</v>
      </c>
      <c r="I103" s="15">
        <v>1484</v>
      </c>
      <c r="J103" s="15"/>
      <c r="K103" s="15"/>
      <c r="L103" s="15"/>
      <c r="M103" s="15"/>
      <c r="N103" s="15">
        <v>1246</v>
      </c>
      <c r="O103" s="15"/>
      <c r="P103" s="15"/>
      <c r="Q103" s="15"/>
      <c r="R103" s="15">
        <v>269762</v>
      </c>
      <c r="S103" s="15">
        <v>271072.4329999999</v>
      </c>
      <c r="T103" s="15">
        <v>272917.1339999999</v>
      </c>
      <c r="U103" s="16">
        <f t="shared" si="15"/>
        <v>795.14535034586038</v>
      </c>
      <c r="V103" s="16">
        <f t="shared" si="15"/>
        <v>1052.4091606675515</v>
      </c>
      <c r="W103" s="16">
        <f t="shared" si="15"/>
        <v>769.93794529993113</v>
      </c>
      <c r="X103" s="16">
        <f t="shared" si="16"/>
        <v>547.4551519593291</v>
      </c>
      <c r="Y103" s="16">
        <f t="shared" si="16"/>
        <v>0</v>
      </c>
      <c r="Z103" s="16">
        <f t="shared" si="16"/>
        <v>0</v>
      </c>
      <c r="AA103" s="16">
        <f t="shared" si="16"/>
        <v>0</v>
      </c>
      <c r="AB103" s="16">
        <f t="shared" si="17"/>
        <v>0</v>
      </c>
      <c r="AC103" s="16">
        <f t="shared" si="18"/>
        <v>459.65574079604045</v>
      </c>
      <c r="AD103" s="16">
        <f t="shared" si="18"/>
        <v>0</v>
      </c>
      <c r="AE103" s="16">
        <f t="shared" si="18"/>
        <v>0</v>
      </c>
      <c r="AF103" s="16">
        <f t="shared" si="19"/>
        <v>0</v>
      </c>
    </row>
    <row r="104" spans="1:32" x14ac:dyDescent="0.3">
      <c r="A104" t="s">
        <v>261</v>
      </c>
      <c r="B104" t="s">
        <v>283</v>
      </c>
      <c r="C104" t="s">
        <v>310</v>
      </c>
      <c r="D104" t="s">
        <v>514</v>
      </c>
      <c r="E104" t="s">
        <v>515</v>
      </c>
      <c r="F104" s="15">
        <v>4649</v>
      </c>
      <c r="G104" s="15">
        <v>4598</v>
      </c>
      <c r="H104" s="15">
        <v>4681</v>
      </c>
      <c r="I104" s="15">
        <v>4110</v>
      </c>
      <c r="J104" s="15"/>
      <c r="K104" s="15"/>
      <c r="L104" s="15"/>
      <c r="M104" s="15"/>
      <c r="N104" s="15">
        <v>2680</v>
      </c>
      <c r="O104" s="15"/>
      <c r="P104" s="15"/>
      <c r="Q104" s="15"/>
      <c r="R104" s="15">
        <v>551802</v>
      </c>
      <c r="S104" s="15">
        <v>551712.96899999992</v>
      </c>
      <c r="T104" s="15">
        <v>555489.20100000012</v>
      </c>
      <c r="U104" s="16">
        <f t="shared" si="15"/>
        <v>842.51235044454347</v>
      </c>
      <c r="V104" s="16">
        <f t="shared" si="15"/>
        <v>833.26990478468736</v>
      </c>
      <c r="W104" s="16">
        <f t="shared" si="15"/>
        <v>848.31153203504152</v>
      </c>
      <c r="X104" s="16">
        <f t="shared" si="16"/>
        <v>744.9525805872438</v>
      </c>
      <c r="Y104" s="16">
        <f t="shared" si="16"/>
        <v>0</v>
      </c>
      <c r="Z104" s="16">
        <f t="shared" si="16"/>
        <v>0</v>
      </c>
      <c r="AA104" s="16">
        <f t="shared" si="16"/>
        <v>0</v>
      </c>
      <c r="AB104" s="16">
        <f t="shared" si="17"/>
        <v>0</v>
      </c>
      <c r="AC104" s="16">
        <f t="shared" si="18"/>
        <v>485.75983357027087</v>
      </c>
      <c r="AD104" s="16">
        <f t="shared" si="18"/>
        <v>0</v>
      </c>
      <c r="AE104" s="16">
        <f t="shared" si="18"/>
        <v>0</v>
      </c>
      <c r="AF104" s="16">
        <f t="shared" si="19"/>
        <v>0</v>
      </c>
    </row>
    <row r="105" spans="1:32" x14ac:dyDescent="0.3">
      <c r="A105" t="s">
        <v>270</v>
      </c>
      <c r="B105" t="s">
        <v>305</v>
      </c>
      <c r="C105" t="s">
        <v>346</v>
      </c>
      <c r="D105" t="s">
        <v>516</v>
      </c>
      <c r="E105" t="s">
        <v>517</v>
      </c>
      <c r="F105" s="15">
        <v>892</v>
      </c>
      <c r="G105" s="15">
        <v>1218</v>
      </c>
      <c r="H105" s="15">
        <v>1594</v>
      </c>
      <c r="I105" s="15">
        <v>1082</v>
      </c>
      <c r="J105" s="15"/>
      <c r="K105" s="15"/>
      <c r="L105" s="15"/>
      <c r="M105" s="15"/>
      <c r="N105" s="15">
        <v>672</v>
      </c>
      <c r="O105" s="15"/>
      <c r="P105" s="15"/>
      <c r="Q105" s="15"/>
      <c r="R105" s="15">
        <v>233035</v>
      </c>
      <c r="S105" s="15">
        <v>237477.038</v>
      </c>
      <c r="T105" s="15">
        <v>240421.15699999995</v>
      </c>
      <c r="U105" s="16">
        <f t="shared" si="15"/>
        <v>382.7751196172249</v>
      </c>
      <c r="V105" s="16">
        <f t="shared" si="15"/>
        <v>522.66826871499995</v>
      </c>
      <c r="W105" s="16">
        <f t="shared" si="15"/>
        <v>684.01742227562386</v>
      </c>
      <c r="X105" s="16">
        <f t="shared" si="16"/>
        <v>455.62299795907006</v>
      </c>
      <c r="Y105" s="16">
        <f t="shared" si="16"/>
        <v>0</v>
      </c>
      <c r="Z105" s="16">
        <f t="shared" si="16"/>
        <v>0</v>
      </c>
      <c r="AA105" s="16">
        <f t="shared" si="16"/>
        <v>0</v>
      </c>
      <c r="AB105" s="16">
        <f t="shared" si="17"/>
        <v>0</v>
      </c>
      <c r="AC105" s="16">
        <f t="shared" si="18"/>
        <v>282.97472701339655</v>
      </c>
      <c r="AD105" s="16">
        <f t="shared" si="18"/>
        <v>0</v>
      </c>
      <c r="AE105" s="16">
        <f t="shared" si="18"/>
        <v>0</v>
      </c>
      <c r="AF105" s="16">
        <f t="shared" si="19"/>
        <v>0</v>
      </c>
    </row>
    <row r="106" spans="1:32" x14ac:dyDescent="0.3">
      <c r="A106" t="s">
        <v>261</v>
      </c>
      <c r="B106" t="s">
        <v>283</v>
      </c>
      <c r="C106" t="s">
        <v>310</v>
      </c>
      <c r="D106" t="s">
        <v>520</v>
      </c>
      <c r="E106" t="s">
        <v>521</v>
      </c>
      <c r="F106" s="15">
        <v>7446</v>
      </c>
      <c r="G106" s="15">
        <v>6539</v>
      </c>
      <c r="H106" s="15">
        <v>7015</v>
      </c>
      <c r="I106" s="15">
        <v>6198</v>
      </c>
      <c r="J106" s="15"/>
      <c r="K106" s="15"/>
      <c r="L106" s="15"/>
      <c r="M106" s="15"/>
      <c r="N106" s="15">
        <v>6117</v>
      </c>
      <c r="O106" s="15"/>
      <c r="P106" s="15"/>
      <c r="Q106" s="15"/>
      <c r="R106" s="15">
        <v>606518</v>
      </c>
      <c r="S106" s="15">
        <v>608012.29700000002</v>
      </c>
      <c r="T106" s="15">
        <v>611057.96100000001</v>
      </c>
      <c r="U106" s="16">
        <f t="shared" si="15"/>
        <v>1227.6634823698555</v>
      </c>
      <c r="V106" s="16">
        <f t="shared" si="15"/>
        <v>1078.121341823326</v>
      </c>
      <c r="W106" s="16">
        <f t="shared" si="15"/>
        <v>1156.6021123857824</v>
      </c>
      <c r="X106" s="16">
        <f t="shared" si="16"/>
        <v>1019.387277293834</v>
      </c>
      <c r="Y106" s="16">
        <f t="shared" si="16"/>
        <v>0</v>
      </c>
      <c r="Z106" s="16">
        <f t="shared" si="16"/>
        <v>0</v>
      </c>
      <c r="AA106" s="16">
        <f t="shared" si="16"/>
        <v>0</v>
      </c>
      <c r="AB106" s="16">
        <f t="shared" si="17"/>
        <v>0</v>
      </c>
      <c r="AC106" s="16">
        <f t="shared" si="18"/>
        <v>1006.0651783166155</v>
      </c>
      <c r="AD106" s="16">
        <f t="shared" si="18"/>
        <v>0</v>
      </c>
      <c r="AE106" s="16">
        <f t="shared" si="18"/>
        <v>0</v>
      </c>
      <c r="AF106" s="16">
        <f t="shared" si="19"/>
        <v>0</v>
      </c>
    </row>
    <row r="107" spans="1:32" x14ac:dyDescent="0.3">
      <c r="A107" t="s">
        <v>255</v>
      </c>
      <c r="B107" t="s">
        <v>265</v>
      </c>
      <c r="C107" t="s">
        <v>272</v>
      </c>
      <c r="D107" t="s">
        <v>524</v>
      </c>
      <c r="E107" t="s">
        <v>525</v>
      </c>
      <c r="F107" s="15">
        <v>4875</v>
      </c>
      <c r="G107" s="15">
        <v>4531</v>
      </c>
      <c r="H107" s="15">
        <v>4851</v>
      </c>
      <c r="I107" s="15">
        <v>3965</v>
      </c>
      <c r="J107" s="15"/>
      <c r="K107" s="15"/>
      <c r="L107" s="15"/>
      <c r="M107" s="15"/>
      <c r="N107" s="15">
        <v>4264</v>
      </c>
      <c r="O107" s="15"/>
      <c r="P107" s="15"/>
      <c r="Q107" s="15"/>
      <c r="R107" s="15">
        <v>397993</v>
      </c>
      <c r="S107" s="15">
        <v>400857.3029999999</v>
      </c>
      <c r="T107" s="15">
        <v>402798.68000000005</v>
      </c>
      <c r="U107" s="16">
        <f t="shared" si="15"/>
        <v>1224.8959152547909</v>
      </c>
      <c r="V107" s="16">
        <f t="shared" si="15"/>
        <v>1138.4622342604016</v>
      </c>
      <c r="W107" s="16">
        <f t="shared" si="15"/>
        <v>1218.8656584412288</v>
      </c>
      <c r="X107" s="16">
        <f t="shared" si="16"/>
        <v>989.13003962410062</v>
      </c>
      <c r="Y107" s="16">
        <f t="shared" si="16"/>
        <v>0</v>
      </c>
      <c r="Z107" s="16">
        <f t="shared" si="16"/>
        <v>0</v>
      </c>
      <c r="AA107" s="16">
        <f t="shared" si="16"/>
        <v>0</v>
      </c>
      <c r="AB107" s="16">
        <f t="shared" si="17"/>
        <v>0</v>
      </c>
      <c r="AC107" s="16">
        <f t="shared" si="18"/>
        <v>1063.7201737596886</v>
      </c>
      <c r="AD107" s="16">
        <f t="shared" si="18"/>
        <v>0</v>
      </c>
      <c r="AE107" s="16">
        <f t="shared" si="18"/>
        <v>0</v>
      </c>
      <c r="AF107" s="16">
        <f t="shared" si="19"/>
        <v>0</v>
      </c>
    </row>
    <row r="108" spans="1:32" x14ac:dyDescent="0.3">
      <c r="A108" t="s">
        <v>261</v>
      </c>
      <c r="B108" t="s">
        <v>299</v>
      </c>
      <c r="C108" t="s">
        <v>310</v>
      </c>
      <c r="D108" t="s">
        <v>526</v>
      </c>
      <c r="E108" t="s">
        <v>527</v>
      </c>
      <c r="F108" s="15">
        <v>453</v>
      </c>
      <c r="G108" s="15">
        <v>762</v>
      </c>
      <c r="H108" s="15">
        <v>362</v>
      </c>
      <c r="I108" s="15">
        <v>608</v>
      </c>
      <c r="J108" s="15"/>
      <c r="K108" s="15"/>
      <c r="L108" s="15"/>
      <c r="M108" s="15"/>
      <c r="N108" s="15">
        <v>626</v>
      </c>
      <c r="O108" s="15"/>
      <c r="P108" s="15"/>
      <c r="Q108" s="15"/>
      <c r="R108" s="15">
        <v>157615</v>
      </c>
      <c r="S108" s="15">
        <v>161656.07899999994</v>
      </c>
      <c r="T108" s="15">
        <v>162784.15600000002</v>
      </c>
      <c r="U108" s="16">
        <f t="shared" si="15"/>
        <v>287.40919328744093</v>
      </c>
      <c r="V108" s="16">
        <f t="shared" si="15"/>
        <v>483.45652380801317</v>
      </c>
      <c r="W108" s="16">
        <f t="shared" si="15"/>
        <v>229.67357167782257</v>
      </c>
      <c r="X108" s="16">
        <f t="shared" si="16"/>
        <v>376.10710575257747</v>
      </c>
      <c r="Y108" s="16">
        <f t="shared" si="16"/>
        <v>0</v>
      </c>
      <c r="Z108" s="16">
        <f t="shared" si="16"/>
        <v>0</v>
      </c>
      <c r="AA108" s="16">
        <f t="shared" si="16"/>
        <v>0</v>
      </c>
      <c r="AB108" s="16">
        <f t="shared" si="17"/>
        <v>0</v>
      </c>
      <c r="AC108" s="16">
        <f t="shared" si="18"/>
        <v>387.24185559393669</v>
      </c>
      <c r="AD108" s="16">
        <f t="shared" si="18"/>
        <v>0</v>
      </c>
      <c r="AE108" s="16">
        <f t="shared" si="18"/>
        <v>0</v>
      </c>
      <c r="AF108" s="16">
        <f t="shared" si="19"/>
        <v>0</v>
      </c>
    </row>
    <row r="109" spans="1:32" x14ac:dyDescent="0.3">
      <c r="A109" t="s">
        <v>255</v>
      </c>
      <c r="B109" t="s">
        <v>265</v>
      </c>
      <c r="C109" t="s">
        <v>281</v>
      </c>
      <c r="D109" t="s">
        <v>530</v>
      </c>
      <c r="E109" t="s">
        <v>531</v>
      </c>
      <c r="F109" s="15">
        <v>5507</v>
      </c>
      <c r="G109" s="15">
        <v>5641</v>
      </c>
      <c r="H109" s="15">
        <v>6078</v>
      </c>
      <c r="I109" s="15">
        <v>6245</v>
      </c>
      <c r="J109" s="15"/>
      <c r="K109" s="15"/>
      <c r="L109" s="15"/>
      <c r="M109" s="15"/>
      <c r="N109" s="15">
        <v>5459</v>
      </c>
      <c r="O109" s="15"/>
      <c r="P109" s="15"/>
      <c r="Q109" s="15"/>
      <c r="R109" s="15">
        <v>424319</v>
      </c>
      <c r="S109" s="15">
        <v>429559.08199999999</v>
      </c>
      <c r="T109" s="15">
        <v>432600.66900000005</v>
      </c>
      <c r="U109" s="16">
        <f t="shared" si="15"/>
        <v>1297.8443105305207</v>
      </c>
      <c r="V109" s="16">
        <f t="shared" si="15"/>
        <v>1329.4243246236913</v>
      </c>
      <c r="W109" s="16">
        <f t="shared" si="15"/>
        <v>1432.4128780469412</v>
      </c>
      <c r="X109" s="16">
        <f t="shared" si="16"/>
        <v>1453.8163111168953</v>
      </c>
      <c r="Y109" s="16">
        <f t="shared" si="16"/>
        <v>0</v>
      </c>
      <c r="Z109" s="16">
        <f t="shared" si="16"/>
        <v>0</v>
      </c>
      <c r="AA109" s="16">
        <f t="shared" si="16"/>
        <v>0</v>
      </c>
      <c r="AB109" s="16">
        <f t="shared" si="17"/>
        <v>0</v>
      </c>
      <c r="AC109" s="16">
        <f t="shared" si="18"/>
        <v>1270.8379891732798</v>
      </c>
      <c r="AD109" s="16">
        <f t="shared" si="18"/>
        <v>0</v>
      </c>
      <c r="AE109" s="16">
        <f t="shared" si="18"/>
        <v>0</v>
      </c>
      <c r="AF109" s="16">
        <f t="shared" si="19"/>
        <v>0</v>
      </c>
    </row>
    <row r="110" spans="1:32" x14ac:dyDescent="0.3">
      <c r="A110" t="s">
        <v>288</v>
      </c>
      <c r="B110" t="s">
        <v>312</v>
      </c>
      <c r="C110" t="s">
        <v>342</v>
      </c>
      <c r="D110" t="s">
        <v>534</v>
      </c>
      <c r="E110" t="s">
        <v>535</v>
      </c>
      <c r="F110" s="15">
        <v>1426</v>
      </c>
      <c r="G110" s="15">
        <v>1500</v>
      </c>
      <c r="H110" s="15">
        <v>1181</v>
      </c>
      <c r="I110" s="15">
        <v>981</v>
      </c>
      <c r="J110" s="15"/>
      <c r="K110" s="15"/>
      <c r="L110" s="15"/>
      <c r="M110" s="15"/>
      <c r="N110" s="15">
        <v>708</v>
      </c>
      <c r="O110" s="15"/>
      <c r="P110" s="15"/>
      <c r="Q110" s="15"/>
      <c r="R110" s="15">
        <v>213673</v>
      </c>
      <c r="S110" s="15">
        <v>216873.20799999987</v>
      </c>
      <c r="T110" s="15">
        <v>218357.13599999994</v>
      </c>
      <c r="U110" s="16">
        <f t="shared" si="15"/>
        <v>667.37491400410909</v>
      </c>
      <c r="V110" s="16">
        <f t="shared" si="15"/>
        <v>702.00727279534624</v>
      </c>
      <c r="W110" s="16">
        <f t="shared" si="15"/>
        <v>552.71372611420247</v>
      </c>
      <c r="X110" s="16">
        <f t="shared" si="16"/>
        <v>452.33803153776404</v>
      </c>
      <c r="Y110" s="16">
        <f t="shared" si="16"/>
        <v>0</v>
      </c>
      <c r="Z110" s="16">
        <f t="shared" si="16"/>
        <v>0</v>
      </c>
      <c r="AA110" s="16">
        <f t="shared" si="16"/>
        <v>0</v>
      </c>
      <c r="AB110" s="16">
        <f t="shared" si="17"/>
        <v>0</v>
      </c>
      <c r="AC110" s="16">
        <f t="shared" si="18"/>
        <v>326.45802887740768</v>
      </c>
      <c r="AD110" s="16">
        <f t="shared" si="18"/>
        <v>0</v>
      </c>
      <c r="AE110" s="16">
        <f t="shared" si="18"/>
        <v>0</v>
      </c>
      <c r="AF110" s="16">
        <f t="shared" si="19"/>
        <v>0</v>
      </c>
    </row>
    <row r="111" spans="1:32" x14ac:dyDescent="0.3">
      <c r="A111" t="s">
        <v>270</v>
      </c>
      <c r="B111" t="s">
        <v>305</v>
      </c>
      <c r="C111" t="s">
        <v>346</v>
      </c>
      <c r="D111" t="s">
        <v>538</v>
      </c>
      <c r="E111" t="s">
        <v>539</v>
      </c>
      <c r="F111" s="15">
        <v>833</v>
      </c>
      <c r="G111" s="15">
        <v>1267</v>
      </c>
      <c r="H111" s="15">
        <v>781</v>
      </c>
      <c r="I111" s="15">
        <v>660</v>
      </c>
      <c r="J111" s="15"/>
      <c r="K111" s="15"/>
      <c r="L111" s="15"/>
      <c r="M111" s="15"/>
      <c r="N111" s="15">
        <v>767</v>
      </c>
      <c r="O111" s="15"/>
      <c r="P111" s="15"/>
      <c r="Q111" s="15"/>
      <c r="R111" s="15">
        <v>159050</v>
      </c>
      <c r="S111" s="15">
        <v>161372.85699999996</v>
      </c>
      <c r="T111" s="15">
        <v>162188.23500000002</v>
      </c>
      <c r="U111" s="16">
        <f t="shared" si="15"/>
        <v>523.73467463061934</v>
      </c>
      <c r="V111" s="16">
        <f t="shared" si="15"/>
        <v>796.60484124489153</v>
      </c>
      <c r="W111" s="16">
        <f t="shared" si="15"/>
        <v>491.04055328513044</v>
      </c>
      <c r="X111" s="16">
        <f t="shared" si="16"/>
        <v>408.99071397118553</v>
      </c>
      <c r="Y111" s="16">
        <f t="shared" si="16"/>
        <v>0</v>
      </c>
      <c r="Z111" s="16">
        <f t="shared" si="16"/>
        <v>0</v>
      </c>
      <c r="AA111" s="16">
        <f t="shared" si="16"/>
        <v>0</v>
      </c>
      <c r="AB111" s="16">
        <f t="shared" si="17"/>
        <v>0</v>
      </c>
      <c r="AC111" s="16">
        <f t="shared" si="18"/>
        <v>475.29678426651401</v>
      </c>
      <c r="AD111" s="16">
        <f t="shared" si="18"/>
        <v>0</v>
      </c>
      <c r="AE111" s="16">
        <f t="shared" si="18"/>
        <v>0</v>
      </c>
      <c r="AF111" s="16">
        <f t="shared" si="19"/>
        <v>0</v>
      </c>
    </row>
    <row r="112" spans="1:32" x14ac:dyDescent="0.3">
      <c r="A112" t="s">
        <v>255</v>
      </c>
      <c r="B112" t="s">
        <v>250</v>
      </c>
      <c r="C112" t="s">
        <v>263</v>
      </c>
      <c r="D112" t="s">
        <v>542</v>
      </c>
      <c r="E112" t="s">
        <v>543</v>
      </c>
      <c r="F112" s="15">
        <v>1036</v>
      </c>
      <c r="G112" s="15">
        <v>949</v>
      </c>
      <c r="H112" s="15">
        <v>988</v>
      </c>
      <c r="I112" s="15">
        <v>1459</v>
      </c>
      <c r="J112" s="15"/>
      <c r="K112" s="15"/>
      <c r="L112" s="15"/>
      <c r="M112" s="15"/>
      <c r="N112" s="15">
        <v>1531</v>
      </c>
      <c r="O112" s="15"/>
      <c r="P112" s="15"/>
      <c r="Q112" s="15"/>
      <c r="R112" s="15">
        <v>108243</v>
      </c>
      <c r="S112" s="15">
        <v>108481.36300000004</v>
      </c>
      <c r="T112" s="15">
        <v>108531.03400000004</v>
      </c>
      <c r="U112" s="16">
        <f t="shared" si="15"/>
        <v>957.10577127389297</v>
      </c>
      <c r="V112" s="16">
        <f t="shared" si="15"/>
        <v>876.73105882135565</v>
      </c>
      <c r="W112" s="16">
        <f t="shared" si="15"/>
        <v>912.76110233456211</v>
      </c>
      <c r="X112" s="16">
        <f t="shared" si="16"/>
        <v>1344.9314791518609</v>
      </c>
      <c r="Y112" s="16">
        <f t="shared" si="16"/>
        <v>0</v>
      </c>
      <c r="Z112" s="16">
        <f t="shared" si="16"/>
        <v>0</v>
      </c>
      <c r="AA112" s="16">
        <f t="shared" si="16"/>
        <v>0</v>
      </c>
      <c r="AB112" s="16">
        <f t="shared" si="17"/>
        <v>0</v>
      </c>
      <c r="AC112" s="16">
        <f t="shared" si="18"/>
        <v>1411.3023266494165</v>
      </c>
      <c r="AD112" s="16">
        <f t="shared" si="18"/>
        <v>0</v>
      </c>
      <c r="AE112" s="16">
        <f t="shared" si="18"/>
        <v>0</v>
      </c>
      <c r="AF112" s="16">
        <f t="shared" si="19"/>
        <v>0</v>
      </c>
    </row>
    <row r="113" spans="1:32" x14ac:dyDescent="0.3">
      <c r="A113" t="s">
        <v>261</v>
      </c>
      <c r="B113" t="s">
        <v>312</v>
      </c>
      <c r="C113" t="s">
        <v>310</v>
      </c>
      <c r="D113" t="s">
        <v>544</v>
      </c>
      <c r="E113" t="s">
        <v>545</v>
      </c>
      <c r="F113" s="15">
        <v>3927</v>
      </c>
      <c r="G113" s="15">
        <v>4424</v>
      </c>
      <c r="H113" s="15">
        <v>3466</v>
      </c>
      <c r="I113" s="15">
        <v>3265</v>
      </c>
      <c r="J113" s="15"/>
      <c r="K113" s="15"/>
      <c r="L113" s="15"/>
      <c r="M113" s="15"/>
      <c r="N113" s="15">
        <v>2019</v>
      </c>
      <c r="O113" s="15"/>
      <c r="P113" s="15"/>
      <c r="Q113" s="15"/>
      <c r="R113" s="15">
        <v>199874</v>
      </c>
      <c r="S113" s="15">
        <v>202888.36999999997</v>
      </c>
      <c r="T113" s="15">
        <v>204813.93599999996</v>
      </c>
      <c r="U113" s="16">
        <f t="shared" si="15"/>
        <v>1964.7377848044268</v>
      </c>
      <c r="V113" s="16">
        <f t="shared" si="15"/>
        <v>2213.3944384962524</v>
      </c>
      <c r="W113" s="16">
        <f t="shared" si="15"/>
        <v>1734.0924782613047</v>
      </c>
      <c r="X113" s="16">
        <f t="shared" si="16"/>
        <v>1609.2593183138101</v>
      </c>
      <c r="Y113" s="16">
        <f t="shared" si="16"/>
        <v>0</v>
      </c>
      <c r="Z113" s="16">
        <f t="shared" si="16"/>
        <v>0</v>
      </c>
      <c r="AA113" s="16">
        <f t="shared" si="16"/>
        <v>0</v>
      </c>
      <c r="AB113" s="16">
        <f t="shared" si="17"/>
        <v>0</v>
      </c>
      <c r="AC113" s="16">
        <f t="shared" si="18"/>
        <v>995.12850342284298</v>
      </c>
      <c r="AD113" s="16">
        <f t="shared" si="18"/>
        <v>0</v>
      </c>
      <c r="AE113" s="16">
        <f t="shared" si="18"/>
        <v>0</v>
      </c>
      <c r="AF113" s="16">
        <f t="shared" si="19"/>
        <v>0</v>
      </c>
    </row>
    <row r="114" spans="1:32" x14ac:dyDescent="0.3">
      <c r="A114" t="s">
        <v>255</v>
      </c>
      <c r="B114" t="s">
        <v>250</v>
      </c>
      <c r="C114" t="s">
        <v>263</v>
      </c>
      <c r="D114" t="s">
        <v>547</v>
      </c>
      <c r="E114" t="s">
        <v>548</v>
      </c>
      <c r="F114" s="15">
        <v>1688</v>
      </c>
      <c r="G114" s="15">
        <v>1121</v>
      </c>
      <c r="H114" s="15">
        <v>1120</v>
      </c>
      <c r="I114" s="15">
        <v>1294</v>
      </c>
      <c r="J114" s="15"/>
      <c r="K114" s="15"/>
      <c r="L114" s="15"/>
      <c r="M114" s="15"/>
      <c r="N114" s="15">
        <v>1048</v>
      </c>
      <c r="O114" s="15"/>
      <c r="P114" s="15"/>
      <c r="Q114" s="15"/>
      <c r="R114" s="15">
        <v>238298</v>
      </c>
      <c r="S114" s="15">
        <v>239089.98599999995</v>
      </c>
      <c r="T114" s="15">
        <v>239893.337</v>
      </c>
      <c r="U114" s="16">
        <f t="shared" si="15"/>
        <v>708.35676338030532</v>
      </c>
      <c r="V114" s="16">
        <f t="shared" si="15"/>
        <v>470.41939084675494</v>
      </c>
      <c r="W114" s="16">
        <f t="shared" si="15"/>
        <v>469.99974821442055</v>
      </c>
      <c r="X114" s="16">
        <f t="shared" si="16"/>
        <v>541.21881959539724</v>
      </c>
      <c r="Y114" s="16">
        <f t="shared" si="16"/>
        <v>0</v>
      </c>
      <c r="Z114" s="16">
        <f t="shared" si="16"/>
        <v>0</v>
      </c>
      <c r="AA114" s="16">
        <f t="shared" si="16"/>
        <v>0</v>
      </c>
      <c r="AB114" s="16">
        <f t="shared" si="17"/>
        <v>0</v>
      </c>
      <c r="AC114" s="16">
        <f t="shared" si="18"/>
        <v>438.32868851311918</v>
      </c>
      <c r="AD114" s="16">
        <f t="shared" si="18"/>
        <v>0</v>
      </c>
      <c r="AE114" s="16">
        <f t="shared" si="18"/>
        <v>0</v>
      </c>
      <c r="AF114" s="16">
        <f t="shared" si="19"/>
        <v>0</v>
      </c>
    </row>
    <row r="115" spans="1:32" x14ac:dyDescent="0.3">
      <c r="A115" t="s">
        <v>270</v>
      </c>
      <c r="B115" t="s">
        <v>305</v>
      </c>
      <c r="C115" t="s">
        <v>346</v>
      </c>
      <c r="D115" t="s">
        <v>549</v>
      </c>
      <c r="E115" t="s">
        <v>550</v>
      </c>
      <c r="F115" s="15">
        <v>707</v>
      </c>
      <c r="G115" s="15">
        <v>1030</v>
      </c>
      <c r="H115" s="15">
        <v>910</v>
      </c>
      <c r="I115" s="15">
        <v>747</v>
      </c>
      <c r="J115" s="15"/>
      <c r="K115" s="15"/>
      <c r="L115" s="15"/>
      <c r="M115" s="15"/>
      <c r="N115" s="15">
        <v>860</v>
      </c>
      <c r="O115" s="15"/>
      <c r="P115" s="15"/>
      <c r="Q115" s="15"/>
      <c r="R115" s="15">
        <v>262241</v>
      </c>
      <c r="S115" s="15">
        <v>267532.38300000015</v>
      </c>
      <c r="T115" s="15">
        <v>271117.27700000006</v>
      </c>
      <c r="U115" s="16">
        <f t="shared" si="15"/>
        <v>269.59933801350667</v>
      </c>
      <c r="V115" s="16">
        <f t="shared" si="15"/>
        <v>392.76848395178484</v>
      </c>
      <c r="W115" s="16">
        <f t="shared" si="15"/>
        <v>347.00904892827594</v>
      </c>
      <c r="X115" s="16">
        <f t="shared" si="16"/>
        <v>279.21853482686606</v>
      </c>
      <c r="Y115" s="16">
        <f t="shared" si="16"/>
        <v>0</v>
      </c>
      <c r="Z115" s="16">
        <f t="shared" si="16"/>
        <v>0</v>
      </c>
      <c r="AA115" s="16">
        <f t="shared" si="16"/>
        <v>0</v>
      </c>
      <c r="AB115" s="16">
        <f t="shared" si="17"/>
        <v>0</v>
      </c>
      <c r="AC115" s="16">
        <f t="shared" si="18"/>
        <v>321.45641225047495</v>
      </c>
      <c r="AD115" s="16">
        <f t="shared" si="18"/>
        <v>0</v>
      </c>
      <c r="AE115" s="16">
        <f t="shared" si="18"/>
        <v>0</v>
      </c>
      <c r="AF115" s="16">
        <f t="shared" si="19"/>
        <v>0</v>
      </c>
    </row>
    <row r="116" spans="1:32" x14ac:dyDescent="0.3">
      <c r="A116" t="s">
        <v>261</v>
      </c>
      <c r="B116" t="s">
        <v>299</v>
      </c>
      <c r="C116" t="s">
        <v>318</v>
      </c>
      <c r="D116" t="s">
        <v>551</v>
      </c>
      <c r="E116" t="s">
        <v>552</v>
      </c>
      <c r="F116" s="15">
        <v>7477</v>
      </c>
      <c r="G116" s="15">
        <v>7197</v>
      </c>
      <c r="H116" s="15">
        <v>8513</v>
      </c>
      <c r="I116" s="15">
        <v>7871</v>
      </c>
      <c r="J116" s="15"/>
      <c r="K116" s="15"/>
      <c r="L116" s="15"/>
      <c r="M116" s="15"/>
      <c r="N116" s="15">
        <v>6543</v>
      </c>
      <c r="O116" s="15"/>
      <c r="P116" s="15"/>
      <c r="Q116" s="15"/>
      <c r="R116" s="15">
        <v>728365</v>
      </c>
      <c r="S116" s="15">
        <v>731339.14300000004</v>
      </c>
      <c r="T116" s="15">
        <v>735352.11200000008</v>
      </c>
      <c r="U116" s="16">
        <f t="shared" si="15"/>
        <v>1026.5457565918186</v>
      </c>
      <c r="V116" s="16">
        <f t="shared" si="15"/>
        <v>988.10349206785065</v>
      </c>
      <c r="W116" s="16">
        <f t="shared" si="15"/>
        <v>1168.7821353305005</v>
      </c>
      <c r="X116" s="16">
        <f t="shared" si="16"/>
        <v>1076.2448687913318</v>
      </c>
      <c r="Y116" s="16">
        <f t="shared" si="16"/>
        <v>0</v>
      </c>
      <c r="Z116" s="16">
        <f t="shared" si="16"/>
        <v>0</v>
      </c>
      <c r="AA116" s="16">
        <f t="shared" si="16"/>
        <v>0</v>
      </c>
      <c r="AB116" s="16">
        <f t="shared" si="17"/>
        <v>0</v>
      </c>
      <c r="AC116" s="16">
        <f t="shared" si="18"/>
        <v>894.66016725977431</v>
      </c>
      <c r="AD116" s="16">
        <f t="shared" si="18"/>
        <v>0</v>
      </c>
      <c r="AE116" s="16">
        <f t="shared" si="18"/>
        <v>0</v>
      </c>
      <c r="AF116" s="16">
        <f t="shared" si="19"/>
        <v>0</v>
      </c>
    </row>
    <row r="117" spans="1:32" x14ac:dyDescent="0.3">
      <c r="A117" t="s">
        <v>255</v>
      </c>
      <c r="B117" t="s">
        <v>274</v>
      </c>
      <c r="C117" t="s">
        <v>249</v>
      </c>
      <c r="D117" t="s">
        <v>555</v>
      </c>
      <c r="E117" t="s">
        <v>556</v>
      </c>
      <c r="F117" s="15">
        <v>1048</v>
      </c>
      <c r="G117" s="15">
        <v>703</v>
      </c>
      <c r="H117" s="15">
        <v>679</v>
      </c>
      <c r="I117" s="15">
        <v>547</v>
      </c>
      <c r="J117" s="15"/>
      <c r="K117" s="15"/>
      <c r="L117" s="15"/>
      <c r="M117" s="15"/>
      <c r="N117" s="15">
        <v>637</v>
      </c>
      <c r="O117" s="15"/>
      <c r="P117" s="15"/>
      <c r="Q117" s="15"/>
      <c r="R117" s="15">
        <v>125434</v>
      </c>
      <c r="S117" s="15">
        <v>125337.27199999998</v>
      </c>
      <c r="T117" s="15">
        <v>125140.14400000001</v>
      </c>
      <c r="U117" s="16">
        <f t="shared" si="15"/>
        <v>835.49914696174881</v>
      </c>
      <c r="V117" s="16">
        <f t="shared" si="15"/>
        <v>560.45410335315785</v>
      </c>
      <c r="W117" s="16">
        <f t="shared" si="15"/>
        <v>541.3205351021254</v>
      </c>
      <c r="X117" s="16">
        <f t="shared" si="16"/>
        <v>436.42245540496532</v>
      </c>
      <c r="Y117" s="16">
        <f t="shared" si="16"/>
        <v>0</v>
      </c>
      <c r="Z117" s="16">
        <f t="shared" si="16"/>
        <v>0</v>
      </c>
      <c r="AA117" s="16">
        <f t="shared" si="16"/>
        <v>0</v>
      </c>
      <c r="AB117" s="16">
        <f t="shared" si="17"/>
        <v>0</v>
      </c>
      <c r="AC117" s="16">
        <f t="shared" si="18"/>
        <v>508.22870949353359</v>
      </c>
      <c r="AD117" s="16">
        <f t="shared" si="18"/>
        <v>0</v>
      </c>
      <c r="AE117" s="16">
        <f t="shared" si="18"/>
        <v>0</v>
      </c>
      <c r="AF117" s="16">
        <f t="shared" si="19"/>
        <v>0</v>
      </c>
    </row>
    <row r="118" spans="1:32" x14ac:dyDescent="0.3">
      <c r="A118" t="s">
        <v>255</v>
      </c>
      <c r="B118" t="s">
        <v>274</v>
      </c>
      <c r="C118" t="s">
        <v>249</v>
      </c>
      <c r="D118" t="s">
        <v>557</v>
      </c>
      <c r="E118" t="s">
        <v>558</v>
      </c>
      <c r="F118" s="15">
        <v>743</v>
      </c>
      <c r="G118" s="15">
        <v>710</v>
      </c>
      <c r="H118" s="15">
        <v>465</v>
      </c>
      <c r="I118" s="15">
        <v>505</v>
      </c>
      <c r="J118" s="15"/>
      <c r="K118" s="15"/>
      <c r="L118" s="15"/>
      <c r="M118" s="15"/>
      <c r="N118" s="15">
        <v>861</v>
      </c>
      <c r="O118" s="15"/>
      <c r="P118" s="15"/>
      <c r="Q118" s="15"/>
      <c r="R118" s="15">
        <v>135615</v>
      </c>
      <c r="S118" s="15">
        <v>136364.28899999993</v>
      </c>
      <c r="T118" s="15">
        <v>136857.55600000001</v>
      </c>
      <c r="U118" s="16">
        <f t="shared" si="15"/>
        <v>547.87449765881354</v>
      </c>
      <c r="V118" s="16">
        <f t="shared" si="15"/>
        <v>523.54090624193486</v>
      </c>
      <c r="W118" s="16">
        <f t="shared" si="15"/>
        <v>342.882424510563</v>
      </c>
      <c r="X118" s="16">
        <f t="shared" si="16"/>
        <v>370.33156092648289</v>
      </c>
      <c r="Y118" s="16">
        <f t="shared" si="16"/>
        <v>0</v>
      </c>
      <c r="Z118" s="16">
        <f t="shared" si="16"/>
        <v>0</v>
      </c>
      <c r="AA118" s="16">
        <f t="shared" si="16"/>
        <v>0</v>
      </c>
      <c r="AB118" s="16">
        <f t="shared" si="17"/>
        <v>0</v>
      </c>
      <c r="AC118" s="16">
        <f t="shared" si="18"/>
        <v>631.39697813406292</v>
      </c>
      <c r="AD118" s="16">
        <f t="shared" si="18"/>
        <v>0</v>
      </c>
      <c r="AE118" s="16">
        <f t="shared" si="18"/>
        <v>0</v>
      </c>
      <c r="AF118" s="16">
        <f t="shared" si="19"/>
        <v>0</v>
      </c>
    </row>
    <row r="119" spans="1:32" x14ac:dyDescent="0.3">
      <c r="A119" t="s">
        <v>279</v>
      </c>
      <c r="B119" t="s">
        <v>320</v>
      </c>
      <c r="C119" t="s">
        <v>331</v>
      </c>
      <c r="D119" t="s">
        <v>559</v>
      </c>
      <c r="E119" t="s">
        <v>560</v>
      </c>
      <c r="F119" s="15">
        <v>1811</v>
      </c>
      <c r="G119" s="15">
        <v>1333</v>
      </c>
      <c r="H119" s="15">
        <v>1181</v>
      </c>
      <c r="I119" s="15">
        <v>1804</v>
      </c>
      <c r="J119" s="15"/>
      <c r="K119" s="15"/>
      <c r="L119" s="15"/>
      <c r="M119" s="15"/>
      <c r="N119" s="15">
        <v>1323</v>
      </c>
      <c r="O119" s="15"/>
      <c r="P119" s="15"/>
      <c r="Q119" s="15"/>
      <c r="R119" s="15">
        <v>169645</v>
      </c>
      <c r="S119" s="15">
        <v>171612.0670000001</v>
      </c>
      <c r="T119" s="15">
        <v>172974.34100000013</v>
      </c>
      <c r="U119" s="16">
        <f t="shared" si="15"/>
        <v>1067.5233575996936</v>
      </c>
      <c r="V119" s="16">
        <f t="shared" si="15"/>
        <v>785.75849568215983</v>
      </c>
      <c r="W119" s="16">
        <f t="shared" si="15"/>
        <v>696.15962745733736</v>
      </c>
      <c r="X119" s="16">
        <f t="shared" si="16"/>
        <v>1051.208129787283</v>
      </c>
      <c r="Y119" s="16">
        <f t="shared" si="16"/>
        <v>0</v>
      </c>
      <c r="Z119" s="16">
        <f t="shared" si="16"/>
        <v>0</v>
      </c>
      <c r="AA119" s="16">
        <f t="shared" si="16"/>
        <v>0</v>
      </c>
      <c r="AB119" s="16">
        <f t="shared" si="17"/>
        <v>0</v>
      </c>
      <c r="AC119" s="16">
        <f t="shared" si="18"/>
        <v>770.92480915109502</v>
      </c>
      <c r="AD119" s="16">
        <f t="shared" si="18"/>
        <v>0</v>
      </c>
      <c r="AE119" s="16">
        <f t="shared" si="18"/>
        <v>0</v>
      </c>
      <c r="AF119" s="16">
        <f t="shared" si="19"/>
        <v>0</v>
      </c>
    </row>
    <row r="120" spans="1:32" x14ac:dyDescent="0.3">
      <c r="A120" t="s">
        <v>255</v>
      </c>
      <c r="B120" t="s">
        <v>250</v>
      </c>
      <c r="C120" t="s">
        <v>263</v>
      </c>
      <c r="D120" t="s">
        <v>561</v>
      </c>
      <c r="E120" t="s">
        <v>562</v>
      </c>
      <c r="F120" s="15">
        <v>1023</v>
      </c>
      <c r="G120" s="15">
        <v>891</v>
      </c>
      <c r="H120" s="15">
        <v>688</v>
      </c>
      <c r="I120" s="15">
        <v>851</v>
      </c>
      <c r="J120" s="15"/>
      <c r="K120" s="15"/>
      <c r="L120" s="15"/>
      <c r="M120" s="15"/>
      <c r="N120" s="15">
        <v>647</v>
      </c>
      <c r="O120" s="15"/>
      <c r="P120" s="15"/>
      <c r="Q120" s="15"/>
      <c r="R120" s="15">
        <v>163596</v>
      </c>
      <c r="S120" s="15">
        <v>163850.80700000003</v>
      </c>
      <c r="T120" s="15">
        <v>164309.01599999995</v>
      </c>
      <c r="U120" s="16">
        <f t="shared" si="15"/>
        <v>625.320912491748</v>
      </c>
      <c r="V120" s="16">
        <f t="shared" si="15"/>
        <v>544.63434313797404</v>
      </c>
      <c r="W120" s="16">
        <f t="shared" si="15"/>
        <v>420.54817966209441</v>
      </c>
      <c r="X120" s="16">
        <f t="shared" si="16"/>
        <v>519.37492135757373</v>
      </c>
      <c r="Y120" s="16">
        <f t="shared" si="16"/>
        <v>0</v>
      </c>
      <c r="Z120" s="16">
        <f t="shared" si="16"/>
        <v>0</v>
      </c>
      <c r="AA120" s="16">
        <f t="shared" si="16"/>
        <v>0</v>
      </c>
      <c r="AB120" s="16">
        <f t="shared" si="17"/>
        <v>0</v>
      </c>
      <c r="AC120" s="16">
        <f t="shared" si="18"/>
        <v>394.87141494518232</v>
      </c>
      <c r="AD120" s="16">
        <f t="shared" si="18"/>
        <v>0</v>
      </c>
      <c r="AE120" s="16">
        <f t="shared" si="18"/>
        <v>0</v>
      </c>
      <c r="AF120" s="16">
        <f t="shared" si="19"/>
        <v>0</v>
      </c>
    </row>
    <row r="121" spans="1:32" x14ac:dyDescent="0.3">
      <c r="A121" t="s">
        <v>255</v>
      </c>
      <c r="B121" t="s">
        <v>274</v>
      </c>
      <c r="C121" t="s">
        <v>249</v>
      </c>
      <c r="D121" t="s">
        <v>563</v>
      </c>
      <c r="E121" t="s">
        <v>564</v>
      </c>
      <c r="F121" s="15">
        <v>6790</v>
      </c>
      <c r="G121" s="15">
        <v>5746</v>
      </c>
      <c r="H121" s="15">
        <v>5815</v>
      </c>
      <c r="I121" s="15">
        <v>6121</v>
      </c>
      <c r="J121" s="15"/>
      <c r="K121" s="15"/>
      <c r="L121" s="15"/>
      <c r="M121" s="15"/>
      <c r="N121" s="15">
        <v>6130</v>
      </c>
      <c r="O121" s="15"/>
      <c r="P121" s="15"/>
      <c r="Q121" s="15"/>
      <c r="R121" s="15">
        <v>494037</v>
      </c>
      <c r="S121" s="15">
        <v>494314.13400000014</v>
      </c>
      <c r="T121" s="15">
        <v>495244.60099999997</v>
      </c>
      <c r="U121" s="16">
        <f t="shared" si="15"/>
        <v>1374.3909869098873</v>
      </c>
      <c r="V121" s="16">
        <f t="shared" si="15"/>
        <v>1163.0707821478959</v>
      </c>
      <c r="W121" s="16">
        <f t="shared" si="15"/>
        <v>1177.0373474051539</v>
      </c>
      <c r="X121" s="16">
        <f t="shared" si="16"/>
        <v>1238.281404269941</v>
      </c>
      <c r="Y121" s="16">
        <f t="shared" si="16"/>
        <v>0</v>
      </c>
      <c r="Z121" s="16">
        <f t="shared" si="16"/>
        <v>0</v>
      </c>
      <c r="AA121" s="16">
        <f t="shared" si="16"/>
        <v>0</v>
      </c>
      <c r="AB121" s="16">
        <f t="shared" si="17"/>
        <v>0</v>
      </c>
      <c r="AC121" s="16">
        <f t="shared" si="18"/>
        <v>1240.1021088342982</v>
      </c>
      <c r="AD121" s="16">
        <f t="shared" si="18"/>
        <v>0</v>
      </c>
      <c r="AE121" s="16">
        <f t="shared" si="18"/>
        <v>0</v>
      </c>
      <c r="AF121" s="16">
        <f t="shared" si="19"/>
        <v>0</v>
      </c>
    </row>
    <row r="122" spans="1:32" x14ac:dyDescent="0.3">
      <c r="A122" t="s">
        <v>261</v>
      </c>
      <c r="B122" t="s">
        <v>283</v>
      </c>
      <c r="C122" t="s">
        <v>310</v>
      </c>
      <c r="D122" t="s">
        <v>565</v>
      </c>
      <c r="E122" t="s">
        <v>566</v>
      </c>
      <c r="F122" s="15">
        <v>14348</v>
      </c>
      <c r="G122" s="15">
        <v>15838</v>
      </c>
      <c r="H122" s="15">
        <v>11756</v>
      </c>
      <c r="I122" s="15">
        <v>8761</v>
      </c>
      <c r="J122" s="15"/>
      <c r="K122" s="15"/>
      <c r="L122" s="15"/>
      <c r="M122" s="15"/>
      <c r="N122" s="15">
        <v>8208</v>
      </c>
      <c r="O122" s="15"/>
      <c r="P122" s="15"/>
      <c r="Q122" s="15"/>
      <c r="R122" s="15">
        <v>573261</v>
      </c>
      <c r="S122" s="15">
        <v>576986.76400000008</v>
      </c>
      <c r="T122" s="15">
        <v>581830.10899999994</v>
      </c>
      <c r="U122" s="16">
        <f t="shared" si="15"/>
        <v>2502.8739090920194</v>
      </c>
      <c r="V122" s="16">
        <f t="shared" si="15"/>
        <v>2762.7904218148451</v>
      </c>
      <c r="W122" s="16">
        <f t="shared" si="15"/>
        <v>2050.7238413218411</v>
      </c>
      <c r="X122" s="16">
        <f t="shared" si="16"/>
        <v>1518.4057151092636</v>
      </c>
      <c r="Y122" s="16">
        <f t="shared" si="16"/>
        <v>0</v>
      </c>
      <c r="Z122" s="16">
        <f t="shared" si="16"/>
        <v>0</v>
      </c>
      <c r="AA122" s="16">
        <f t="shared" si="16"/>
        <v>0</v>
      </c>
      <c r="AB122" s="16">
        <f t="shared" si="17"/>
        <v>0</v>
      </c>
      <c r="AC122" s="16">
        <f t="shared" si="18"/>
        <v>1422.562961946905</v>
      </c>
      <c r="AD122" s="16">
        <f t="shared" si="18"/>
        <v>0</v>
      </c>
      <c r="AE122" s="16">
        <f t="shared" si="18"/>
        <v>0</v>
      </c>
      <c r="AF122" s="16">
        <f t="shared" si="19"/>
        <v>0</v>
      </c>
    </row>
    <row r="123" spans="1:32" x14ac:dyDescent="0.3">
      <c r="A123" t="s">
        <v>255</v>
      </c>
      <c r="B123" t="s">
        <v>250</v>
      </c>
      <c r="C123" t="s">
        <v>263</v>
      </c>
      <c r="D123" t="s">
        <v>567</v>
      </c>
      <c r="E123" t="s">
        <v>568</v>
      </c>
      <c r="F123" s="15">
        <v>965</v>
      </c>
      <c r="G123" s="15">
        <v>780</v>
      </c>
      <c r="H123" s="15">
        <v>795</v>
      </c>
      <c r="I123" s="15">
        <v>1122</v>
      </c>
      <c r="J123" s="15"/>
      <c r="K123" s="15"/>
      <c r="L123" s="15"/>
      <c r="M123" s="15"/>
      <c r="N123" s="15">
        <v>817</v>
      </c>
      <c r="O123" s="15"/>
      <c r="P123" s="15"/>
      <c r="Q123" s="15"/>
      <c r="R123" s="15">
        <v>260104</v>
      </c>
      <c r="S123" s="15">
        <v>259258.663</v>
      </c>
      <c r="T123" s="15">
        <v>259591.31900000002</v>
      </c>
      <c r="U123" s="16">
        <f t="shared" si="15"/>
        <v>371.00544397625566</v>
      </c>
      <c r="V123" s="16">
        <f t="shared" si="15"/>
        <v>299.88004798080766</v>
      </c>
      <c r="W123" s="16">
        <f t="shared" si="15"/>
        <v>305.64697198043859</v>
      </c>
      <c r="X123" s="16">
        <f t="shared" si="16"/>
        <v>432.77242388617884</v>
      </c>
      <c r="Y123" s="16">
        <f t="shared" si="16"/>
        <v>0</v>
      </c>
      <c r="Z123" s="16">
        <f t="shared" si="16"/>
        <v>0</v>
      </c>
      <c r="AA123" s="16">
        <f t="shared" si="16"/>
        <v>0</v>
      </c>
      <c r="AB123" s="16">
        <f t="shared" si="17"/>
        <v>0</v>
      </c>
      <c r="AC123" s="16">
        <f t="shared" si="18"/>
        <v>315.1292961809342</v>
      </c>
      <c r="AD123" s="16">
        <f t="shared" si="18"/>
        <v>0</v>
      </c>
      <c r="AE123" s="16">
        <f t="shared" si="18"/>
        <v>0</v>
      </c>
      <c r="AF123" s="16">
        <f t="shared" si="19"/>
        <v>0</v>
      </c>
    </row>
    <row r="124" spans="1:32" x14ac:dyDescent="0.3">
      <c r="A124" t="s">
        <v>261</v>
      </c>
      <c r="B124" t="s">
        <v>283</v>
      </c>
      <c r="C124" t="s">
        <v>297</v>
      </c>
      <c r="D124" t="s">
        <v>571</v>
      </c>
      <c r="E124" t="s">
        <v>572</v>
      </c>
      <c r="F124" s="15">
        <v>2913</v>
      </c>
      <c r="G124" s="15">
        <v>4134</v>
      </c>
      <c r="H124" s="15">
        <v>4503</v>
      </c>
      <c r="I124" s="15">
        <v>3792</v>
      </c>
      <c r="J124" s="15"/>
      <c r="K124" s="15"/>
      <c r="L124" s="15"/>
      <c r="M124" s="15"/>
      <c r="N124" s="15">
        <v>3317</v>
      </c>
      <c r="O124" s="15"/>
      <c r="P124" s="15"/>
      <c r="Q124" s="15"/>
      <c r="R124" s="15">
        <v>261270</v>
      </c>
      <c r="S124" s="15">
        <v>260477.4699999998</v>
      </c>
      <c r="T124" s="15">
        <v>261348.45200000005</v>
      </c>
      <c r="U124" s="16">
        <f t="shared" si="15"/>
        <v>1114.9385692961305</v>
      </c>
      <c r="V124" s="16">
        <f t="shared" si="15"/>
        <v>1582.2712136869904</v>
      </c>
      <c r="W124" s="16">
        <f t="shared" si="15"/>
        <v>1723.5044207142037</v>
      </c>
      <c r="X124" s="16">
        <f t="shared" si="16"/>
        <v>1455.7880956076558</v>
      </c>
      <c r="Y124" s="16">
        <f t="shared" si="16"/>
        <v>0</v>
      </c>
      <c r="Z124" s="16">
        <f t="shared" si="16"/>
        <v>0</v>
      </c>
      <c r="AA124" s="16">
        <f t="shared" si="16"/>
        <v>0</v>
      </c>
      <c r="AB124" s="16">
        <f t="shared" si="17"/>
        <v>0</v>
      </c>
      <c r="AC124" s="16">
        <f t="shared" si="18"/>
        <v>1273.4306732939331</v>
      </c>
      <c r="AD124" s="16">
        <f t="shared" si="18"/>
        <v>0</v>
      </c>
      <c r="AE124" s="16">
        <f t="shared" si="18"/>
        <v>0</v>
      </c>
      <c r="AF124" s="16">
        <f t="shared" si="19"/>
        <v>0</v>
      </c>
    </row>
    <row r="125" spans="1:32" x14ac:dyDescent="0.3">
      <c r="A125" t="s">
        <v>261</v>
      </c>
      <c r="B125" t="s">
        <v>283</v>
      </c>
      <c r="C125" t="s">
        <v>297</v>
      </c>
      <c r="D125" t="s">
        <v>573</v>
      </c>
      <c r="E125" t="s">
        <v>574</v>
      </c>
      <c r="F125" s="15">
        <v>4136</v>
      </c>
      <c r="G125" s="15">
        <v>4183</v>
      </c>
      <c r="H125" s="15">
        <v>4544</v>
      </c>
      <c r="I125" s="15">
        <v>6390</v>
      </c>
      <c r="J125" s="15"/>
      <c r="K125" s="15"/>
      <c r="L125" s="15"/>
      <c r="M125" s="15"/>
      <c r="N125" s="15">
        <v>6324</v>
      </c>
      <c r="O125" s="15"/>
      <c r="P125" s="15"/>
      <c r="Q125" s="15"/>
      <c r="R125" s="15">
        <v>652370</v>
      </c>
      <c r="S125" s="15">
        <v>655509.10700000008</v>
      </c>
      <c r="T125" s="15">
        <v>658950.57299999997</v>
      </c>
      <c r="U125" s="16">
        <f t="shared" si="15"/>
        <v>633.99604518907972</v>
      </c>
      <c r="V125" s="16">
        <f t="shared" si="15"/>
        <v>641.20054570259208</v>
      </c>
      <c r="W125" s="16">
        <f t="shared" si="15"/>
        <v>696.53724113616511</v>
      </c>
      <c r="X125" s="16">
        <f t="shared" si="16"/>
        <v>974.8148319776127</v>
      </c>
      <c r="Y125" s="16">
        <f t="shared" si="16"/>
        <v>0</v>
      </c>
      <c r="Z125" s="16">
        <f t="shared" si="16"/>
        <v>0</v>
      </c>
      <c r="AA125" s="16">
        <f t="shared" si="16"/>
        <v>0</v>
      </c>
      <c r="AB125" s="16">
        <f t="shared" si="17"/>
        <v>0</v>
      </c>
      <c r="AC125" s="16">
        <f t="shared" si="18"/>
        <v>964.746321975966</v>
      </c>
      <c r="AD125" s="16">
        <f t="shared" si="18"/>
        <v>0</v>
      </c>
      <c r="AE125" s="16">
        <f t="shared" si="18"/>
        <v>0</v>
      </c>
      <c r="AF125" s="16">
        <f t="shared" si="19"/>
        <v>0</v>
      </c>
    </row>
    <row r="126" spans="1:32" x14ac:dyDescent="0.3">
      <c r="A126" t="s">
        <v>255</v>
      </c>
      <c r="B126" t="s">
        <v>265</v>
      </c>
      <c r="C126" t="s">
        <v>281</v>
      </c>
      <c r="D126" t="s">
        <v>577</v>
      </c>
      <c r="E126" t="s">
        <v>578</v>
      </c>
      <c r="F126" s="15">
        <v>1160</v>
      </c>
      <c r="G126" s="15">
        <v>845</v>
      </c>
      <c r="H126" s="15">
        <v>1082</v>
      </c>
      <c r="I126" s="15">
        <v>1126</v>
      </c>
      <c r="J126" s="15"/>
      <c r="K126" s="15"/>
      <c r="L126" s="15"/>
      <c r="M126" s="15"/>
      <c r="N126" s="15">
        <v>1192</v>
      </c>
      <c r="O126" s="15"/>
      <c r="P126" s="15"/>
      <c r="Q126" s="15"/>
      <c r="R126" s="15">
        <v>174690</v>
      </c>
      <c r="S126" s="15">
        <v>175485.39500000005</v>
      </c>
      <c r="T126" s="15">
        <v>176331.57499999998</v>
      </c>
      <c r="U126" s="16">
        <f t="shared" si="15"/>
        <v>664.03343064857745</v>
      </c>
      <c r="V126" s="16">
        <f t="shared" si="15"/>
        <v>483.71400767073101</v>
      </c>
      <c r="W126" s="16">
        <f t="shared" si="15"/>
        <v>619.38290686358687</v>
      </c>
      <c r="X126" s="16">
        <f t="shared" si="16"/>
        <v>641.64883920966747</v>
      </c>
      <c r="Y126" s="16">
        <f t="shared" si="16"/>
        <v>0</v>
      </c>
      <c r="Z126" s="16">
        <f t="shared" si="16"/>
        <v>0</v>
      </c>
      <c r="AA126" s="16">
        <f t="shared" si="16"/>
        <v>0</v>
      </c>
      <c r="AB126" s="16">
        <f t="shared" si="17"/>
        <v>0</v>
      </c>
      <c r="AC126" s="16">
        <f t="shared" si="18"/>
        <v>679.25880669442586</v>
      </c>
      <c r="AD126" s="16">
        <f t="shared" si="18"/>
        <v>0</v>
      </c>
      <c r="AE126" s="16">
        <f t="shared" si="18"/>
        <v>0</v>
      </c>
      <c r="AF126" s="16">
        <f t="shared" si="19"/>
        <v>0</v>
      </c>
    </row>
    <row r="127" spans="1:32" x14ac:dyDescent="0.3">
      <c r="A127" t="s">
        <v>288</v>
      </c>
      <c r="B127" t="s">
        <v>312</v>
      </c>
      <c r="C127" t="s">
        <v>336</v>
      </c>
      <c r="D127" t="s">
        <v>579</v>
      </c>
      <c r="E127" t="s">
        <v>580</v>
      </c>
      <c r="F127" s="15">
        <v>17598</v>
      </c>
      <c r="G127" s="15">
        <v>14180</v>
      </c>
      <c r="H127" s="15">
        <v>11282</v>
      </c>
      <c r="I127" s="15">
        <v>11566</v>
      </c>
      <c r="J127" s="15"/>
      <c r="K127" s="15"/>
      <c r="L127" s="15"/>
      <c r="M127" s="15"/>
      <c r="N127" s="15">
        <v>9284</v>
      </c>
      <c r="O127" s="15"/>
      <c r="P127" s="15"/>
      <c r="Q127" s="15"/>
      <c r="R127" s="15">
        <v>539000</v>
      </c>
      <c r="S127" s="15">
        <v>540257.18900000001</v>
      </c>
      <c r="T127" s="15">
        <v>542271.17599999986</v>
      </c>
      <c r="U127" s="16">
        <f t="shared" si="15"/>
        <v>3264.9350649350649</v>
      </c>
      <c r="V127" s="16">
        <f t="shared" si="15"/>
        <v>2630.7977736549165</v>
      </c>
      <c r="W127" s="16">
        <f t="shared" si="15"/>
        <v>2093.135435992579</v>
      </c>
      <c r="X127" s="16">
        <f t="shared" si="16"/>
        <v>2140.8322250016367</v>
      </c>
      <c r="Y127" s="16">
        <f t="shared" si="16"/>
        <v>0</v>
      </c>
      <c r="Z127" s="16">
        <f t="shared" si="16"/>
        <v>0</v>
      </c>
      <c r="AA127" s="16">
        <f t="shared" si="16"/>
        <v>0</v>
      </c>
      <c r="AB127" s="16">
        <f t="shared" si="17"/>
        <v>0</v>
      </c>
      <c r="AC127" s="16">
        <f t="shared" si="18"/>
        <v>1718.4408072726264</v>
      </c>
      <c r="AD127" s="16">
        <f t="shared" si="18"/>
        <v>0</v>
      </c>
      <c r="AE127" s="16">
        <f t="shared" si="18"/>
        <v>0</v>
      </c>
      <c r="AF127" s="16">
        <f t="shared" si="19"/>
        <v>0</v>
      </c>
    </row>
    <row r="128" spans="1:32" x14ac:dyDescent="0.3">
      <c r="A128" t="s">
        <v>261</v>
      </c>
      <c r="B128" t="s">
        <v>299</v>
      </c>
      <c r="C128" t="s">
        <v>318</v>
      </c>
      <c r="D128" t="s">
        <v>581</v>
      </c>
      <c r="E128" t="s">
        <v>582</v>
      </c>
      <c r="F128" s="15">
        <v>1912</v>
      </c>
      <c r="G128" s="15">
        <v>1941</v>
      </c>
      <c r="H128" s="15">
        <v>1893</v>
      </c>
      <c r="I128" s="15">
        <v>1868</v>
      </c>
      <c r="J128" s="15"/>
      <c r="K128" s="15"/>
      <c r="L128" s="15"/>
      <c r="M128" s="15"/>
      <c r="N128" s="15">
        <v>2031</v>
      </c>
      <c r="O128" s="15"/>
      <c r="P128" s="15"/>
      <c r="Q128" s="15"/>
      <c r="R128" s="15">
        <v>148905</v>
      </c>
      <c r="S128" s="15">
        <v>150202.97300000003</v>
      </c>
      <c r="T128" s="15">
        <v>151317.17000000001</v>
      </c>
      <c r="U128" s="16">
        <f t="shared" si="15"/>
        <v>1284.0401598334508</v>
      </c>
      <c r="V128" s="16">
        <f t="shared" si="15"/>
        <v>1303.5156643497533</v>
      </c>
      <c r="W128" s="16">
        <f t="shared" si="15"/>
        <v>1271.2803465296665</v>
      </c>
      <c r="X128" s="16">
        <f t="shared" si="16"/>
        <v>1243.6504835360347</v>
      </c>
      <c r="Y128" s="16">
        <f t="shared" si="16"/>
        <v>0</v>
      </c>
      <c r="Z128" s="16">
        <f t="shared" si="16"/>
        <v>0</v>
      </c>
      <c r="AA128" s="16">
        <f t="shared" si="16"/>
        <v>0</v>
      </c>
      <c r="AB128" s="16">
        <f t="shared" si="17"/>
        <v>0</v>
      </c>
      <c r="AC128" s="16">
        <f t="shared" si="18"/>
        <v>1352.1703062428728</v>
      </c>
      <c r="AD128" s="16">
        <f t="shared" si="18"/>
        <v>0</v>
      </c>
      <c r="AE128" s="16">
        <f t="shared" si="18"/>
        <v>0</v>
      </c>
      <c r="AF128" s="16">
        <f t="shared" si="19"/>
        <v>0</v>
      </c>
    </row>
    <row r="129" spans="1:32" x14ac:dyDescent="0.3">
      <c r="A129" t="s">
        <v>279</v>
      </c>
      <c r="B129" t="s">
        <v>320</v>
      </c>
      <c r="C129" t="s">
        <v>325</v>
      </c>
      <c r="D129" t="s">
        <v>585</v>
      </c>
      <c r="E129" t="s">
        <v>586</v>
      </c>
      <c r="F129" s="15">
        <v>5632</v>
      </c>
      <c r="G129" s="15">
        <v>5073</v>
      </c>
      <c r="H129" s="15">
        <v>4454</v>
      </c>
      <c r="I129" s="15">
        <v>6276</v>
      </c>
      <c r="J129" s="15"/>
      <c r="K129" s="15"/>
      <c r="L129" s="15"/>
      <c r="M129" s="15"/>
      <c r="N129" s="15">
        <v>3632</v>
      </c>
      <c r="O129" s="15"/>
      <c r="P129" s="15"/>
      <c r="Q129" s="15"/>
      <c r="R129" s="15">
        <v>210653</v>
      </c>
      <c r="S129" s="15">
        <v>211572.734</v>
      </c>
      <c r="T129" s="15">
        <v>212005.72999999995</v>
      </c>
      <c r="U129" s="16">
        <f t="shared" si="15"/>
        <v>2673.5911665155495</v>
      </c>
      <c r="V129" s="16">
        <f t="shared" si="15"/>
        <v>2408.2258500947055</v>
      </c>
      <c r="W129" s="16">
        <f t="shared" si="15"/>
        <v>2114.3776732351307</v>
      </c>
      <c r="X129" s="16">
        <f t="shared" si="16"/>
        <v>2966.3557686974923</v>
      </c>
      <c r="Y129" s="16">
        <f t="shared" si="16"/>
        <v>0</v>
      </c>
      <c r="Z129" s="16">
        <f t="shared" si="16"/>
        <v>0</v>
      </c>
      <c r="AA129" s="16">
        <f t="shared" si="16"/>
        <v>0</v>
      </c>
      <c r="AB129" s="16">
        <f t="shared" si="17"/>
        <v>0</v>
      </c>
      <c r="AC129" s="16">
        <f t="shared" si="18"/>
        <v>1716.6673282200909</v>
      </c>
      <c r="AD129" s="16">
        <f t="shared" si="18"/>
        <v>0</v>
      </c>
      <c r="AE129" s="16">
        <f t="shared" si="18"/>
        <v>0</v>
      </c>
      <c r="AF129" s="16">
        <f t="shared" si="19"/>
        <v>0</v>
      </c>
    </row>
    <row r="130" spans="1:32" x14ac:dyDescent="0.3">
      <c r="A130" t="s">
        <v>288</v>
      </c>
      <c r="B130" t="s">
        <v>312</v>
      </c>
      <c r="C130" t="s">
        <v>336</v>
      </c>
      <c r="D130" t="s">
        <v>589</v>
      </c>
      <c r="E130" t="s">
        <v>590</v>
      </c>
      <c r="F130" s="15">
        <v>2591</v>
      </c>
      <c r="G130" s="15">
        <v>2112</v>
      </c>
      <c r="H130" s="15">
        <v>1756</v>
      </c>
      <c r="I130" s="15">
        <v>1953</v>
      </c>
      <c r="J130" s="15"/>
      <c r="K130" s="15"/>
      <c r="L130" s="15"/>
      <c r="M130" s="15"/>
      <c r="N130" s="15">
        <v>1388</v>
      </c>
      <c r="O130" s="15"/>
      <c r="P130" s="15"/>
      <c r="Q130" s="15"/>
      <c r="R130" s="15">
        <v>170526</v>
      </c>
      <c r="S130" s="15">
        <v>171077.94199999995</v>
      </c>
      <c r="T130" s="15">
        <v>171676.27399999998</v>
      </c>
      <c r="U130" s="16">
        <f t="shared" si="15"/>
        <v>1519.4163939809764</v>
      </c>
      <c r="V130" s="16">
        <f t="shared" si="15"/>
        <v>1238.5208120755779</v>
      </c>
      <c r="W130" s="16">
        <f t="shared" si="15"/>
        <v>1029.7549933734444</v>
      </c>
      <c r="X130" s="16">
        <f t="shared" si="16"/>
        <v>1141.5849274127934</v>
      </c>
      <c r="Y130" s="16">
        <f t="shared" si="16"/>
        <v>0</v>
      </c>
      <c r="Z130" s="16">
        <f t="shared" si="16"/>
        <v>0</v>
      </c>
      <c r="AA130" s="16">
        <f t="shared" si="16"/>
        <v>0</v>
      </c>
      <c r="AB130" s="16">
        <f t="shared" si="17"/>
        <v>0</v>
      </c>
      <c r="AC130" s="16">
        <f t="shared" si="18"/>
        <v>811.32610304606101</v>
      </c>
      <c r="AD130" s="16">
        <f t="shared" si="18"/>
        <v>0</v>
      </c>
      <c r="AE130" s="16">
        <f t="shared" si="18"/>
        <v>0</v>
      </c>
      <c r="AF130" s="16">
        <f t="shared" si="19"/>
        <v>0</v>
      </c>
    </row>
    <row r="131" spans="1:32" x14ac:dyDescent="0.3">
      <c r="A131" t="s">
        <v>288</v>
      </c>
      <c r="B131" t="s">
        <v>312</v>
      </c>
      <c r="C131" t="s">
        <v>336</v>
      </c>
      <c r="D131" t="s">
        <v>592</v>
      </c>
      <c r="E131" t="s">
        <v>593</v>
      </c>
      <c r="F131" s="15">
        <v>1562</v>
      </c>
      <c r="G131" s="15">
        <v>1931</v>
      </c>
      <c r="H131" s="15">
        <v>1864</v>
      </c>
      <c r="I131" s="15">
        <v>1222</v>
      </c>
      <c r="J131" s="15"/>
      <c r="K131" s="15"/>
      <c r="L131" s="15"/>
      <c r="M131" s="15"/>
      <c r="N131" s="15">
        <v>1015</v>
      </c>
      <c r="O131" s="15"/>
      <c r="P131" s="15"/>
      <c r="Q131" s="15"/>
      <c r="R131" s="15">
        <v>125982</v>
      </c>
      <c r="S131" s="15">
        <v>127875.50400000002</v>
      </c>
      <c r="T131" s="15">
        <v>128580.67499999997</v>
      </c>
      <c r="U131" s="16">
        <f t="shared" si="15"/>
        <v>1239.8596624914669</v>
      </c>
      <c r="V131" s="16">
        <f t="shared" si="15"/>
        <v>1532.758648060834</v>
      </c>
      <c r="W131" s="16">
        <f t="shared" si="15"/>
        <v>1479.5764474289979</v>
      </c>
      <c r="X131" s="16">
        <f t="shared" si="16"/>
        <v>955.61695694274636</v>
      </c>
      <c r="Y131" s="16">
        <f t="shared" si="16"/>
        <v>0</v>
      </c>
      <c r="Z131" s="16">
        <f t="shared" si="16"/>
        <v>0</v>
      </c>
      <c r="AA131" s="16">
        <f t="shared" si="16"/>
        <v>0</v>
      </c>
      <c r="AB131" s="16">
        <f t="shared" si="17"/>
        <v>0</v>
      </c>
      <c r="AC131" s="16">
        <f t="shared" si="18"/>
        <v>793.74076210874603</v>
      </c>
      <c r="AD131" s="16">
        <f t="shared" si="18"/>
        <v>0</v>
      </c>
      <c r="AE131" s="16">
        <f t="shared" si="18"/>
        <v>0</v>
      </c>
      <c r="AF131" s="16">
        <f t="shared" si="19"/>
        <v>0</v>
      </c>
    </row>
    <row r="132" spans="1:32" x14ac:dyDescent="0.3">
      <c r="A132" t="s">
        <v>270</v>
      </c>
      <c r="B132" t="s">
        <v>305</v>
      </c>
      <c r="C132" t="s">
        <v>346</v>
      </c>
      <c r="D132" t="s">
        <v>594</v>
      </c>
      <c r="E132" t="s">
        <v>595</v>
      </c>
      <c r="F132" s="15">
        <v>794</v>
      </c>
      <c r="G132" s="15">
        <v>531</v>
      </c>
      <c r="H132" s="15">
        <v>663</v>
      </c>
      <c r="I132" s="15">
        <v>830</v>
      </c>
      <c r="J132" s="15"/>
      <c r="K132" s="15"/>
      <c r="L132" s="15"/>
      <c r="M132" s="15"/>
      <c r="N132" s="15">
        <v>919</v>
      </c>
      <c r="O132" s="15"/>
      <c r="P132" s="15"/>
      <c r="Q132" s="15"/>
      <c r="R132" s="15">
        <v>225877</v>
      </c>
      <c r="S132" s="15">
        <v>231191.56</v>
      </c>
      <c r="T132" s="15">
        <v>233982.48899999997</v>
      </c>
      <c r="U132" s="16">
        <f t="shared" si="15"/>
        <v>351.51874692863811</v>
      </c>
      <c r="V132" s="16">
        <f t="shared" si="15"/>
        <v>235.08369599383735</v>
      </c>
      <c r="W132" s="16">
        <f t="shared" si="15"/>
        <v>293.52258087366135</v>
      </c>
      <c r="X132" s="16">
        <f t="shared" si="16"/>
        <v>359.00964550782044</v>
      </c>
      <c r="Y132" s="16">
        <f t="shared" si="16"/>
        <v>0</v>
      </c>
      <c r="Z132" s="16">
        <f t="shared" si="16"/>
        <v>0</v>
      </c>
      <c r="AA132" s="16">
        <f t="shared" si="16"/>
        <v>0</v>
      </c>
      <c r="AB132" s="16">
        <f t="shared" si="17"/>
        <v>0</v>
      </c>
      <c r="AC132" s="16">
        <f t="shared" si="18"/>
        <v>397.50586050805663</v>
      </c>
      <c r="AD132" s="16">
        <f t="shared" si="18"/>
        <v>0</v>
      </c>
      <c r="AE132" s="16">
        <f t="shared" si="18"/>
        <v>0</v>
      </c>
      <c r="AF132" s="16">
        <f t="shared" si="19"/>
        <v>0</v>
      </c>
    </row>
    <row r="133" spans="1:32" x14ac:dyDescent="0.3">
      <c r="A133" t="s">
        <v>255</v>
      </c>
      <c r="B133" t="s">
        <v>250</v>
      </c>
      <c r="C133" t="s">
        <v>263</v>
      </c>
      <c r="D133" t="s">
        <v>596</v>
      </c>
      <c r="E133" t="s">
        <v>597</v>
      </c>
      <c r="F133" s="15">
        <v>1377</v>
      </c>
      <c r="G133" s="15">
        <v>1619</v>
      </c>
      <c r="H133" s="15">
        <v>1359</v>
      </c>
      <c r="I133" s="15">
        <v>1768</v>
      </c>
      <c r="J133" s="15"/>
      <c r="K133" s="15"/>
      <c r="L133" s="15"/>
      <c r="M133" s="15"/>
      <c r="N133" s="15">
        <v>2011</v>
      </c>
      <c r="O133" s="15"/>
      <c r="P133" s="15"/>
      <c r="Q133" s="15"/>
      <c r="R133" s="15">
        <v>108486</v>
      </c>
      <c r="S133" s="15">
        <v>108173.476</v>
      </c>
      <c r="T133" s="15">
        <v>108109.06299999997</v>
      </c>
      <c r="U133" s="16">
        <f t="shared" si="15"/>
        <v>1269.2882030861126</v>
      </c>
      <c r="V133" s="16">
        <f t="shared" si="15"/>
        <v>1492.358460999576</v>
      </c>
      <c r="W133" s="16">
        <f t="shared" si="15"/>
        <v>1252.6962004313921</v>
      </c>
      <c r="X133" s="16">
        <f t="shared" si="16"/>
        <v>1634.4117480333164</v>
      </c>
      <c r="Y133" s="16">
        <f t="shared" si="16"/>
        <v>0</v>
      </c>
      <c r="Z133" s="16">
        <f t="shared" si="16"/>
        <v>0</v>
      </c>
      <c r="AA133" s="16">
        <f t="shared" ref="AA133:AA183" si="20">(L133/$S133)*100000</f>
        <v>0</v>
      </c>
      <c r="AB133" s="16">
        <f t="shared" si="17"/>
        <v>0</v>
      </c>
      <c r="AC133" s="16">
        <f t="shared" si="18"/>
        <v>1859.050919284502</v>
      </c>
      <c r="AD133" s="16">
        <f t="shared" si="18"/>
        <v>0</v>
      </c>
      <c r="AE133" s="16">
        <f t="shared" si="18"/>
        <v>0</v>
      </c>
      <c r="AF133" s="16">
        <f t="shared" si="19"/>
        <v>0</v>
      </c>
    </row>
    <row r="134" spans="1:32" x14ac:dyDescent="0.3">
      <c r="A134" t="s">
        <v>270</v>
      </c>
      <c r="B134" t="s">
        <v>305</v>
      </c>
      <c r="C134" t="s">
        <v>346</v>
      </c>
      <c r="D134" t="s">
        <v>600</v>
      </c>
      <c r="E134" t="s">
        <v>601</v>
      </c>
      <c r="F134" s="15">
        <v>1438</v>
      </c>
      <c r="G134" s="15">
        <v>1351</v>
      </c>
      <c r="H134" s="15">
        <v>1194</v>
      </c>
      <c r="I134" s="15">
        <v>1252</v>
      </c>
      <c r="J134" s="15"/>
      <c r="K134" s="15"/>
      <c r="L134" s="15"/>
      <c r="M134" s="15"/>
      <c r="N134" s="15">
        <v>1202</v>
      </c>
      <c r="O134" s="15"/>
      <c r="P134" s="15"/>
      <c r="Q134" s="15"/>
      <c r="R134" s="15">
        <v>150558</v>
      </c>
      <c r="S134" s="15">
        <v>152780.943</v>
      </c>
      <c r="T134" s="15">
        <v>153980.647</v>
      </c>
      <c r="U134" s="16">
        <f t="shared" ref="U134:W183" si="21">(F134/$R134)*100000</f>
        <v>955.11364391131656</v>
      </c>
      <c r="V134" s="16">
        <f t="shared" si="21"/>
        <v>897.32860425882393</v>
      </c>
      <c r="W134" s="16">
        <f t="shared" si="21"/>
        <v>793.04985454110715</v>
      </c>
      <c r="X134" s="16">
        <f t="shared" ref="X134:Z183" si="22">(I134/$S134)*100000</f>
        <v>819.47393137899394</v>
      </c>
      <c r="Y134" s="16">
        <f t="shared" si="22"/>
        <v>0</v>
      </c>
      <c r="Z134" s="16">
        <f t="shared" si="22"/>
        <v>0</v>
      </c>
      <c r="AA134" s="16">
        <f t="shared" si="20"/>
        <v>0</v>
      </c>
      <c r="AB134" s="16">
        <f t="shared" ref="AB134:AB183" si="23">(M134/$T134)*100000</f>
        <v>0</v>
      </c>
      <c r="AC134" s="16">
        <f t="shared" ref="AC134:AE183" si="24">(N134/$S134)*100000</f>
        <v>786.74733667536009</v>
      </c>
      <c r="AD134" s="16">
        <f t="shared" si="24"/>
        <v>0</v>
      </c>
      <c r="AE134" s="16">
        <f t="shared" si="24"/>
        <v>0</v>
      </c>
      <c r="AF134" s="16">
        <f t="shared" ref="AF134:AF183" si="25">(Q134/$T134)*100000</f>
        <v>0</v>
      </c>
    </row>
    <row r="135" spans="1:32" x14ac:dyDescent="0.3">
      <c r="A135" t="s">
        <v>255</v>
      </c>
      <c r="B135" t="s">
        <v>265</v>
      </c>
      <c r="C135" t="s">
        <v>281</v>
      </c>
      <c r="D135" t="s">
        <v>602</v>
      </c>
      <c r="E135" t="s">
        <v>603</v>
      </c>
      <c r="F135" s="15">
        <v>483</v>
      </c>
      <c r="G135" s="15">
        <v>740</v>
      </c>
      <c r="H135" s="15">
        <v>843</v>
      </c>
      <c r="I135" s="15">
        <v>1088</v>
      </c>
      <c r="J135" s="15"/>
      <c r="K135" s="15"/>
      <c r="L135" s="15"/>
      <c r="M135" s="15"/>
      <c r="N135" s="15">
        <v>1130</v>
      </c>
      <c r="O135" s="15"/>
      <c r="P135" s="15"/>
      <c r="Q135" s="15"/>
      <c r="R135" s="15">
        <v>166331</v>
      </c>
      <c r="S135" s="15">
        <v>166099.16799999998</v>
      </c>
      <c r="T135" s="15">
        <v>166656.38299999994</v>
      </c>
      <c r="U135" s="16">
        <f t="shared" si="21"/>
        <v>290.38483505780641</v>
      </c>
      <c r="V135" s="16">
        <f t="shared" si="21"/>
        <v>444.8960205854591</v>
      </c>
      <c r="W135" s="16">
        <f t="shared" si="21"/>
        <v>506.82073696424595</v>
      </c>
      <c r="X135" s="16">
        <f t="shared" si="22"/>
        <v>655.03037318043653</v>
      </c>
      <c r="Y135" s="16">
        <f t="shared" si="22"/>
        <v>0</v>
      </c>
      <c r="Z135" s="16">
        <f t="shared" si="22"/>
        <v>0</v>
      </c>
      <c r="AA135" s="16">
        <f t="shared" si="20"/>
        <v>0</v>
      </c>
      <c r="AB135" s="16">
        <f t="shared" si="23"/>
        <v>0</v>
      </c>
      <c r="AC135" s="16">
        <f t="shared" si="24"/>
        <v>680.31647214512248</v>
      </c>
      <c r="AD135" s="16">
        <f t="shared" si="24"/>
        <v>0</v>
      </c>
      <c r="AE135" s="16">
        <f t="shared" si="24"/>
        <v>0</v>
      </c>
      <c r="AF135" s="16">
        <f t="shared" si="25"/>
        <v>0</v>
      </c>
    </row>
    <row r="136" spans="1:32" x14ac:dyDescent="0.3">
      <c r="A136" t="s">
        <v>255</v>
      </c>
      <c r="B136" t="s">
        <v>274</v>
      </c>
      <c r="C136" t="s">
        <v>249</v>
      </c>
      <c r="D136" t="s">
        <v>604</v>
      </c>
      <c r="E136" t="s">
        <v>605</v>
      </c>
      <c r="F136" s="15">
        <v>2707</v>
      </c>
      <c r="G136" s="15">
        <v>2401</v>
      </c>
      <c r="H136" s="15">
        <v>1470</v>
      </c>
      <c r="I136" s="15">
        <v>1227</v>
      </c>
      <c r="J136" s="15"/>
      <c r="K136" s="15"/>
      <c r="L136" s="15"/>
      <c r="M136" s="15"/>
      <c r="N136" s="15">
        <v>1346</v>
      </c>
      <c r="O136" s="15"/>
      <c r="P136" s="15"/>
      <c r="Q136" s="15"/>
      <c r="R136" s="15">
        <v>206428</v>
      </c>
      <c r="S136" s="15">
        <v>206954.77199999991</v>
      </c>
      <c r="T136" s="15">
        <v>207454.49099999995</v>
      </c>
      <c r="U136" s="16">
        <f t="shared" si="21"/>
        <v>1311.3531110120718</v>
      </c>
      <c r="V136" s="16">
        <f t="shared" si="21"/>
        <v>1163.1174065533746</v>
      </c>
      <c r="W136" s="16">
        <f t="shared" si="21"/>
        <v>712.11269788982122</v>
      </c>
      <c r="X136" s="16">
        <f t="shared" si="22"/>
        <v>592.88316386345537</v>
      </c>
      <c r="Y136" s="16">
        <f t="shared" si="22"/>
        <v>0</v>
      </c>
      <c r="Z136" s="16">
        <f t="shared" si="22"/>
        <v>0</v>
      </c>
      <c r="AA136" s="16">
        <f t="shared" si="20"/>
        <v>0</v>
      </c>
      <c r="AB136" s="16">
        <f t="shared" si="23"/>
        <v>0</v>
      </c>
      <c r="AC136" s="16">
        <f t="shared" si="24"/>
        <v>650.38365000832198</v>
      </c>
      <c r="AD136" s="16">
        <f t="shared" si="24"/>
        <v>0</v>
      </c>
      <c r="AE136" s="16">
        <f t="shared" si="24"/>
        <v>0</v>
      </c>
      <c r="AF136" s="16">
        <f t="shared" si="25"/>
        <v>0</v>
      </c>
    </row>
    <row r="137" spans="1:32" x14ac:dyDescent="0.3">
      <c r="A137" t="s">
        <v>261</v>
      </c>
      <c r="B137" t="s">
        <v>283</v>
      </c>
      <c r="C137" t="s">
        <v>310</v>
      </c>
      <c r="D137" t="s">
        <v>606</v>
      </c>
      <c r="E137" t="s">
        <v>607</v>
      </c>
      <c r="F137" s="15">
        <v>191</v>
      </c>
      <c r="G137" s="15">
        <v>162</v>
      </c>
      <c r="H137" s="15">
        <v>135</v>
      </c>
      <c r="I137" s="15">
        <v>151</v>
      </c>
      <c r="J137" s="15"/>
      <c r="K137" s="15"/>
      <c r="L137" s="15"/>
      <c r="M137" s="15"/>
      <c r="N137" s="15">
        <v>189</v>
      </c>
      <c r="O137" s="15"/>
      <c r="P137" s="15"/>
      <c r="Q137" s="15"/>
      <c r="R137" s="15">
        <v>31709</v>
      </c>
      <c r="S137" s="15">
        <v>31446.951999999997</v>
      </c>
      <c r="T137" s="15">
        <v>31502.706999999995</v>
      </c>
      <c r="U137" s="16">
        <f t="shared" si="21"/>
        <v>602.35264435964552</v>
      </c>
      <c r="V137" s="16">
        <f t="shared" si="21"/>
        <v>510.89596013750042</v>
      </c>
      <c r="W137" s="16">
        <f t="shared" si="21"/>
        <v>425.74663344791696</v>
      </c>
      <c r="X137" s="16">
        <f t="shared" si="22"/>
        <v>480.1737224008229</v>
      </c>
      <c r="Y137" s="16">
        <f t="shared" si="22"/>
        <v>0</v>
      </c>
      <c r="Z137" s="16">
        <f t="shared" si="22"/>
        <v>0</v>
      </c>
      <c r="AA137" s="16">
        <f t="shared" si="20"/>
        <v>0</v>
      </c>
      <c r="AB137" s="16">
        <f t="shared" si="23"/>
        <v>0</v>
      </c>
      <c r="AC137" s="16">
        <f t="shared" si="24"/>
        <v>601.01214260765244</v>
      </c>
      <c r="AD137" s="16">
        <f t="shared" si="24"/>
        <v>0</v>
      </c>
      <c r="AE137" s="16">
        <f t="shared" si="24"/>
        <v>0</v>
      </c>
      <c r="AF137" s="16">
        <f t="shared" si="25"/>
        <v>0</v>
      </c>
    </row>
    <row r="138" spans="1:32" x14ac:dyDescent="0.3">
      <c r="A138" t="s">
        <v>255</v>
      </c>
      <c r="B138" t="s">
        <v>265</v>
      </c>
      <c r="C138" t="s">
        <v>281</v>
      </c>
      <c r="D138" t="s">
        <v>608</v>
      </c>
      <c r="E138" t="s">
        <v>609</v>
      </c>
      <c r="F138" s="15">
        <v>1864</v>
      </c>
      <c r="G138" s="15">
        <v>1745</v>
      </c>
      <c r="H138" s="15">
        <v>1334</v>
      </c>
      <c r="I138" s="15">
        <v>1396</v>
      </c>
      <c r="J138" s="15"/>
      <c r="K138" s="15"/>
      <c r="L138" s="15"/>
      <c r="M138" s="15"/>
      <c r="N138" s="15">
        <v>760</v>
      </c>
      <c r="O138" s="15"/>
      <c r="P138" s="15"/>
      <c r="Q138" s="15"/>
      <c r="R138" s="15">
        <v>195675</v>
      </c>
      <c r="S138" s="15">
        <v>196750.24000000008</v>
      </c>
      <c r="T138" s="15">
        <v>198314.55699999994</v>
      </c>
      <c r="U138" s="16">
        <f t="shared" si="21"/>
        <v>952.59997444742555</v>
      </c>
      <c r="V138" s="16">
        <f t="shared" si="21"/>
        <v>891.7848473233679</v>
      </c>
      <c r="W138" s="16">
        <f t="shared" si="21"/>
        <v>681.74268557557173</v>
      </c>
      <c r="X138" s="16">
        <f t="shared" si="22"/>
        <v>709.52899472956142</v>
      </c>
      <c r="Y138" s="16">
        <f t="shared" si="22"/>
        <v>0</v>
      </c>
      <c r="Z138" s="16">
        <f t="shared" si="22"/>
        <v>0</v>
      </c>
      <c r="AA138" s="16">
        <f t="shared" si="20"/>
        <v>0</v>
      </c>
      <c r="AB138" s="16">
        <f t="shared" si="23"/>
        <v>0</v>
      </c>
      <c r="AC138" s="16">
        <f t="shared" si="24"/>
        <v>386.27653008199621</v>
      </c>
      <c r="AD138" s="16">
        <f t="shared" si="24"/>
        <v>0</v>
      </c>
      <c r="AE138" s="16">
        <f t="shared" si="24"/>
        <v>0</v>
      </c>
      <c r="AF138" s="16">
        <f t="shared" si="25"/>
        <v>0</v>
      </c>
    </row>
    <row r="139" spans="1:32" x14ac:dyDescent="0.3">
      <c r="A139" t="s">
        <v>261</v>
      </c>
      <c r="B139" t="s">
        <v>292</v>
      </c>
      <c r="C139" t="s">
        <v>303</v>
      </c>
      <c r="D139" t="s">
        <v>610</v>
      </c>
      <c r="E139" t="s">
        <v>611</v>
      </c>
      <c r="F139" s="15">
        <v>1395</v>
      </c>
      <c r="G139" s="15">
        <v>1181</v>
      </c>
      <c r="H139" s="15">
        <v>851</v>
      </c>
      <c r="I139" s="15">
        <v>820</v>
      </c>
      <c r="J139" s="15"/>
      <c r="K139" s="15"/>
      <c r="L139" s="15"/>
      <c r="M139" s="15"/>
      <c r="N139" s="15">
        <v>927</v>
      </c>
      <c r="O139" s="15"/>
      <c r="P139" s="15"/>
      <c r="Q139" s="15"/>
      <c r="R139" s="15">
        <v>244380</v>
      </c>
      <c r="S139" s="15">
        <v>245868.28499999997</v>
      </c>
      <c r="T139" s="15">
        <v>247531.93500000008</v>
      </c>
      <c r="U139" s="16">
        <f t="shared" si="21"/>
        <v>570.83231033636139</v>
      </c>
      <c r="V139" s="16">
        <f t="shared" si="21"/>
        <v>483.26376953924216</v>
      </c>
      <c r="W139" s="16">
        <f t="shared" si="21"/>
        <v>348.22816924461904</v>
      </c>
      <c r="X139" s="16">
        <f t="shared" si="22"/>
        <v>333.51190455491246</v>
      </c>
      <c r="Y139" s="16">
        <f t="shared" si="22"/>
        <v>0</v>
      </c>
      <c r="Z139" s="16">
        <f t="shared" si="22"/>
        <v>0</v>
      </c>
      <c r="AA139" s="16">
        <f t="shared" si="20"/>
        <v>0</v>
      </c>
      <c r="AB139" s="16">
        <f t="shared" si="23"/>
        <v>0</v>
      </c>
      <c r="AC139" s="16">
        <f t="shared" si="24"/>
        <v>377.03114088098027</v>
      </c>
      <c r="AD139" s="16">
        <f t="shared" si="24"/>
        <v>0</v>
      </c>
      <c r="AE139" s="16">
        <f t="shared" si="24"/>
        <v>0</v>
      </c>
      <c r="AF139" s="16">
        <f t="shared" si="25"/>
        <v>0</v>
      </c>
    </row>
    <row r="140" spans="1:32" x14ac:dyDescent="0.3">
      <c r="A140" t="s">
        <v>255</v>
      </c>
      <c r="B140" t="s">
        <v>265</v>
      </c>
      <c r="C140" t="s">
        <v>272</v>
      </c>
      <c r="D140" t="s">
        <v>612</v>
      </c>
      <c r="E140" t="s">
        <v>613</v>
      </c>
      <c r="F140" s="15">
        <v>2881</v>
      </c>
      <c r="G140" s="15">
        <v>2715</v>
      </c>
      <c r="H140" s="15">
        <v>3459</v>
      </c>
      <c r="I140" s="15">
        <v>2916</v>
      </c>
      <c r="J140" s="15"/>
      <c r="K140" s="15"/>
      <c r="L140" s="15"/>
      <c r="M140" s="15"/>
      <c r="N140" s="15">
        <v>2591</v>
      </c>
      <c r="O140" s="15"/>
      <c r="P140" s="15"/>
      <c r="Q140" s="15"/>
      <c r="R140" s="15">
        <v>221075</v>
      </c>
      <c r="S140" s="15">
        <v>221677.86699999997</v>
      </c>
      <c r="T140" s="15">
        <v>221824.03899999999</v>
      </c>
      <c r="U140" s="16">
        <f t="shared" si="21"/>
        <v>1303.1776546420899</v>
      </c>
      <c r="V140" s="16">
        <f t="shared" si="21"/>
        <v>1228.0900147008933</v>
      </c>
      <c r="W140" s="16">
        <f t="shared" si="21"/>
        <v>1564.6273888951714</v>
      </c>
      <c r="X140" s="16">
        <f t="shared" si="22"/>
        <v>1315.4222563861101</v>
      </c>
      <c r="Y140" s="16">
        <f t="shared" si="22"/>
        <v>0</v>
      </c>
      <c r="Z140" s="16">
        <f t="shared" si="22"/>
        <v>0</v>
      </c>
      <c r="AA140" s="16">
        <f t="shared" si="20"/>
        <v>0</v>
      </c>
      <c r="AB140" s="16">
        <f t="shared" si="23"/>
        <v>0</v>
      </c>
      <c r="AC140" s="16">
        <f t="shared" si="24"/>
        <v>1168.8131228725692</v>
      </c>
      <c r="AD140" s="16">
        <f t="shared" si="24"/>
        <v>0</v>
      </c>
      <c r="AE140" s="16">
        <f t="shared" si="24"/>
        <v>0</v>
      </c>
      <c r="AF140" s="16">
        <f t="shared" si="25"/>
        <v>0</v>
      </c>
    </row>
    <row r="141" spans="1:32" x14ac:dyDescent="0.3">
      <c r="A141" t="s">
        <v>255</v>
      </c>
      <c r="B141" t="s">
        <v>274</v>
      </c>
      <c r="C141" t="s">
        <v>249</v>
      </c>
      <c r="D141" t="s">
        <v>614</v>
      </c>
      <c r="E141" t="s">
        <v>615</v>
      </c>
      <c r="F141" s="15">
        <v>9566</v>
      </c>
      <c r="G141" s="15">
        <v>7543</v>
      </c>
      <c r="H141" s="15">
        <v>5689</v>
      </c>
      <c r="I141" s="15">
        <v>9366</v>
      </c>
      <c r="J141" s="15"/>
      <c r="K141" s="15"/>
      <c r="L141" s="15"/>
      <c r="M141" s="15"/>
      <c r="N141" s="15">
        <v>6670</v>
      </c>
      <c r="O141" s="15"/>
      <c r="P141" s="15"/>
      <c r="Q141" s="15"/>
      <c r="R141" s="15">
        <v>461086</v>
      </c>
      <c r="S141" s="15">
        <v>463990.25800000032</v>
      </c>
      <c r="T141" s="15">
        <v>466302.57399999996</v>
      </c>
      <c r="U141" s="16">
        <f t="shared" si="21"/>
        <v>2074.6671987438349</v>
      </c>
      <c r="V141" s="16">
        <f t="shared" si="21"/>
        <v>1635.9204139791709</v>
      </c>
      <c r="W141" s="16">
        <f t="shared" si="21"/>
        <v>1233.8262276451683</v>
      </c>
      <c r="X141" s="16">
        <f t="shared" si="22"/>
        <v>2018.5768641720044</v>
      </c>
      <c r="Y141" s="16">
        <f t="shared" si="22"/>
        <v>0</v>
      </c>
      <c r="Z141" s="16">
        <f t="shared" si="22"/>
        <v>0</v>
      </c>
      <c r="AA141" s="16">
        <f t="shared" si="20"/>
        <v>0</v>
      </c>
      <c r="AB141" s="16">
        <f t="shared" si="23"/>
        <v>0</v>
      </c>
      <c r="AC141" s="16">
        <f t="shared" si="24"/>
        <v>1437.5301819375688</v>
      </c>
      <c r="AD141" s="16">
        <f t="shared" si="24"/>
        <v>0</v>
      </c>
      <c r="AE141" s="16">
        <f t="shared" si="24"/>
        <v>0</v>
      </c>
      <c r="AF141" s="16">
        <f t="shared" si="25"/>
        <v>0</v>
      </c>
    </row>
    <row r="142" spans="1:32" x14ac:dyDescent="0.3">
      <c r="A142" t="s">
        <v>261</v>
      </c>
      <c r="B142" t="s">
        <v>292</v>
      </c>
      <c r="C142" t="s">
        <v>297</v>
      </c>
      <c r="D142" t="s">
        <v>618</v>
      </c>
      <c r="E142" t="s">
        <v>619</v>
      </c>
      <c r="F142" s="15">
        <v>2425</v>
      </c>
      <c r="G142" s="15">
        <v>2004</v>
      </c>
      <c r="H142" s="15">
        <v>1565</v>
      </c>
      <c r="I142" s="15">
        <v>1730</v>
      </c>
      <c r="J142" s="15"/>
      <c r="K142" s="15"/>
      <c r="L142" s="15"/>
      <c r="M142" s="15"/>
      <c r="N142" s="15">
        <v>1183</v>
      </c>
      <c r="O142" s="15"/>
      <c r="P142" s="15"/>
      <c r="Q142" s="15"/>
      <c r="R142" s="15">
        <v>257768</v>
      </c>
      <c r="S142" s="15">
        <v>257530.41799999992</v>
      </c>
      <c r="T142" s="15">
        <v>258784.91200000001</v>
      </c>
      <c r="U142" s="16">
        <f t="shared" si="21"/>
        <v>940.76844294093917</v>
      </c>
      <c r="V142" s="16">
        <f t="shared" si="21"/>
        <v>777.44328233139879</v>
      </c>
      <c r="W142" s="16">
        <f t="shared" si="21"/>
        <v>607.13509822786386</v>
      </c>
      <c r="X142" s="16">
        <f t="shared" si="22"/>
        <v>671.76530579777989</v>
      </c>
      <c r="Y142" s="16">
        <f t="shared" si="22"/>
        <v>0</v>
      </c>
      <c r="Z142" s="16">
        <f t="shared" si="22"/>
        <v>0</v>
      </c>
      <c r="AA142" s="16">
        <f t="shared" si="20"/>
        <v>0</v>
      </c>
      <c r="AB142" s="16">
        <f t="shared" si="23"/>
        <v>0</v>
      </c>
      <c r="AC142" s="16">
        <f t="shared" si="24"/>
        <v>459.36321199929108</v>
      </c>
      <c r="AD142" s="16">
        <f t="shared" si="24"/>
        <v>0</v>
      </c>
      <c r="AE142" s="16">
        <f t="shared" si="24"/>
        <v>0</v>
      </c>
      <c r="AF142" s="16">
        <f t="shared" si="25"/>
        <v>0</v>
      </c>
    </row>
    <row r="143" spans="1:32" x14ac:dyDescent="0.3">
      <c r="A143" t="s">
        <v>288</v>
      </c>
      <c r="B143" t="s">
        <v>312</v>
      </c>
      <c r="C143" t="s">
        <v>336</v>
      </c>
      <c r="D143" t="s">
        <v>620</v>
      </c>
      <c r="E143" t="s">
        <v>621</v>
      </c>
      <c r="F143" s="15">
        <v>864</v>
      </c>
      <c r="G143" s="15">
        <v>798</v>
      </c>
      <c r="H143" s="15">
        <v>644</v>
      </c>
      <c r="I143" s="15">
        <v>765</v>
      </c>
      <c r="J143" s="15"/>
      <c r="K143" s="15"/>
      <c r="L143" s="15"/>
      <c r="M143" s="15"/>
      <c r="N143" s="15">
        <v>770</v>
      </c>
      <c r="O143" s="15"/>
      <c r="P143" s="15"/>
      <c r="Q143" s="15"/>
      <c r="R143" s="15">
        <v>106588</v>
      </c>
      <c r="S143" s="15">
        <v>107346.76500000004</v>
      </c>
      <c r="T143" s="15">
        <v>107908.17499999999</v>
      </c>
      <c r="U143" s="16">
        <f t="shared" si="21"/>
        <v>810.59781588921817</v>
      </c>
      <c r="V143" s="16">
        <f t="shared" si="21"/>
        <v>748.67714939768075</v>
      </c>
      <c r="W143" s="16">
        <f t="shared" si="21"/>
        <v>604.19559425076</v>
      </c>
      <c r="X143" s="16">
        <f t="shared" si="22"/>
        <v>712.64373919418972</v>
      </c>
      <c r="Y143" s="16">
        <f t="shared" si="22"/>
        <v>0</v>
      </c>
      <c r="Z143" s="16">
        <f t="shared" si="22"/>
        <v>0</v>
      </c>
      <c r="AA143" s="16">
        <f t="shared" si="20"/>
        <v>0</v>
      </c>
      <c r="AB143" s="16">
        <f t="shared" si="23"/>
        <v>0</v>
      </c>
      <c r="AC143" s="16">
        <f t="shared" si="24"/>
        <v>717.30154141114508</v>
      </c>
      <c r="AD143" s="16">
        <f t="shared" si="24"/>
        <v>0</v>
      </c>
      <c r="AE143" s="16">
        <f t="shared" si="24"/>
        <v>0</v>
      </c>
      <c r="AF143" s="16">
        <f t="shared" si="25"/>
        <v>0</v>
      </c>
    </row>
    <row r="144" spans="1:32" x14ac:dyDescent="0.3">
      <c r="A144" t="s">
        <v>261</v>
      </c>
      <c r="B144" t="s">
        <v>292</v>
      </c>
      <c r="C144" t="s">
        <v>303</v>
      </c>
      <c r="D144" t="s">
        <v>622</v>
      </c>
      <c r="E144" t="s">
        <v>623</v>
      </c>
      <c r="F144" s="15">
        <v>2872</v>
      </c>
      <c r="G144" s="15">
        <v>1844</v>
      </c>
      <c r="H144" s="15">
        <v>1171</v>
      </c>
      <c r="I144" s="15">
        <v>1773</v>
      </c>
      <c r="J144" s="15"/>
      <c r="K144" s="15"/>
      <c r="L144" s="15"/>
      <c r="M144" s="15"/>
      <c r="N144" s="15">
        <v>2159</v>
      </c>
      <c r="O144" s="15"/>
      <c r="P144" s="15"/>
      <c r="Q144" s="15"/>
      <c r="R144" s="15">
        <v>167219</v>
      </c>
      <c r="S144" s="15">
        <v>167308.93899999995</v>
      </c>
      <c r="T144" s="15">
        <v>167886.30399999995</v>
      </c>
      <c r="U144" s="16">
        <f t="shared" si="21"/>
        <v>1717.5081778984445</v>
      </c>
      <c r="V144" s="16">
        <f t="shared" si="21"/>
        <v>1102.7455014083328</v>
      </c>
      <c r="W144" s="16">
        <f t="shared" si="21"/>
        <v>700.27927448435889</v>
      </c>
      <c r="X144" s="16">
        <f t="shared" si="22"/>
        <v>1059.7162414615518</v>
      </c>
      <c r="Y144" s="16">
        <f t="shared" si="22"/>
        <v>0</v>
      </c>
      <c r="Z144" s="16">
        <f t="shared" si="22"/>
        <v>0</v>
      </c>
      <c r="AA144" s="16">
        <f t="shared" si="20"/>
        <v>0</v>
      </c>
      <c r="AB144" s="16">
        <f t="shared" si="23"/>
        <v>0</v>
      </c>
      <c r="AC144" s="16">
        <f t="shared" si="24"/>
        <v>1290.4271659985845</v>
      </c>
      <c r="AD144" s="16">
        <f t="shared" si="24"/>
        <v>0</v>
      </c>
      <c r="AE144" s="16">
        <f t="shared" si="24"/>
        <v>0</v>
      </c>
      <c r="AF144" s="16">
        <f t="shared" si="25"/>
        <v>0</v>
      </c>
    </row>
    <row r="145" spans="1:32" x14ac:dyDescent="0.3">
      <c r="A145" t="s">
        <v>279</v>
      </c>
      <c r="B145" t="s">
        <v>320</v>
      </c>
      <c r="C145" t="s">
        <v>325</v>
      </c>
      <c r="D145" t="s">
        <v>624</v>
      </c>
      <c r="E145" t="s">
        <v>625</v>
      </c>
      <c r="F145" s="15">
        <v>6782</v>
      </c>
      <c r="G145" s="15">
        <v>5725</v>
      </c>
      <c r="H145" s="15">
        <v>4358</v>
      </c>
      <c r="I145" s="15">
        <v>3965</v>
      </c>
      <c r="J145" s="15"/>
      <c r="K145" s="15"/>
      <c r="L145" s="15"/>
      <c r="M145" s="15"/>
      <c r="N145" s="15">
        <v>3127</v>
      </c>
      <c r="O145" s="15"/>
      <c r="P145" s="15"/>
      <c r="Q145" s="15"/>
      <c r="R145" s="15">
        <v>445111</v>
      </c>
      <c r="S145" s="15">
        <v>447433.78499999992</v>
      </c>
      <c r="T145" s="15">
        <v>450039.31500000006</v>
      </c>
      <c r="U145" s="16">
        <f t="shared" si="21"/>
        <v>1523.6648835908347</v>
      </c>
      <c r="V145" s="16">
        <f t="shared" si="21"/>
        <v>1286.1960275077452</v>
      </c>
      <c r="W145" s="16">
        <f t="shared" si="21"/>
        <v>979.0816223369003</v>
      </c>
      <c r="X145" s="16">
        <f t="shared" si="22"/>
        <v>886.16464221627814</v>
      </c>
      <c r="Y145" s="16">
        <f t="shared" si="22"/>
        <v>0</v>
      </c>
      <c r="Z145" s="16">
        <f t="shared" si="22"/>
        <v>0</v>
      </c>
      <c r="AA145" s="16">
        <f t="shared" si="20"/>
        <v>0</v>
      </c>
      <c r="AB145" s="16">
        <f t="shared" si="23"/>
        <v>0</v>
      </c>
      <c r="AC145" s="16">
        <f t="shared" si="24"/>
        <v>698.87435969994988</v>
      </c>
      <c r="AD145" s="16">
        <f t="shared" si="24"/>
        <v>0</v>
      </c>
      <c r="AE145" s="16">
        <f t="shared" si="24"/>
        <v>0</v>
      </c>
      <c r="AF145" s="16">
        <f t="shared" si="25"/>
        <v>0</v>
      </c>
    </row>
    <row r="146" spans="1:32" x14ac:dyDescent="0.3">
      <c r="A146" t="s">
        <v>279</v>
      </c>
      <c r="B146" t="s">
        <v>320</v>
      </c>
      <c r="C146" t="s">
        <v>331</v>
      </c>
      <c r="D146" t="s">
        <v>626</v>
      </c>
      <c r="E146" t="s">
        <v>627</v>
      </c>
      <c r="F146" s="15">
        <v>1428</v>
      </c>
      <c r="G146" s="15">
        <v>2240</v>
      </c>
      <c r="H146" s="15">
        <v>1842</v>
      </c>
      <c r="I146" s="15">
        <v>2710</v>
      </c>
      <c r="J146" s="15"/>
      <c r="K146" s="15"/>
      <c r="L146" s="15"/>
      <c r="M146" s="15"/>
      <c r="N146" s="15">
        <v>2522</v>
      </c>
      <c r="O146" s="15"/>
      <c r="P146" s="15"/>
      <c r="Q146" s="15"/>
      <c r="R146" s="15">
        <v>220861</v>
      </c>
      <c r="S146" s="15">
        <v>223054.1069999999</v>
      </c>
      <c r="T146" s="15">
        <v>224984.21300000005</v>
      </c>
      <c r="U146" s="16">
        <f t="shared" si="21"/>
        <v>646.56050638184195</v>
      </c>
      <c r="V146" s="16">
        <f t="shared" si="21"/>
        <v>1014.2125590303403</v>
      </c>
      <c r="W146" s="16">
        <f t="shared" si="21"/>
        <v>834.00872041691377</v>
      </c>
      <c r="X146" s="16">
        <f t="shared" si="22"/>
        <v>1214.9518502252915</v>
      </c>
      <c r="Y146" s="16">
        <f t="shared" si="22"/>
        <v>0</v>
      </c>
      <c r="Z146" s="16">
        <f t="shared" si="22"/>
        <v>0</v>
      </c>
      <c r="AA146" s="16">
        <f t="shared" si="20"/>
        <v>0</v>
      </c>
      <c r="AB146" s="16">
        <f t="shared" si="23"/>
        <v>0</v>
      </c>
      <c r="AC146" s="16">
        <f t="shared" si="24"/>
        <v>1130.6673676266366</v>
      </c>
      <c r="AD146" s="16">
        <f t="shared" si="24"/>
        <v>0</v>
      </c>
      <c r="AE146" s="16">
        <f t="shared" si="24"/>
        <v>0</v>
      </c>
      <c r="AF146" s="16">
        <f t="shared" si="25"/>
        <v>0</v>
      </c>
    </row>
    <row r="147" spans="1:32" x14ac:dyDescent="0.3">
      <c r="A147" t="s">
        <v>255</v>
      </c>
      <c r="B147" t="s">
        <v>250</v>
      </c>
      <c r="C147" t="s">
        <v>263</v>
      </c>
      <c r="D147" t="s">
        <v>628</v>
      </c>
      <c r="E147" t="s">
        <v>629</v>
      </c>
      <c r="F147" s="15">
        <v>693</v>
      </c>
      <c r="G147" s="15">
        <v>593</v>
      </c>
      <c r="H147" s="15">
        <v>625</v>
      </c>
      <c r="I147" s="15">
        <v>871</v>
      </c>
      <c r="J147" s="15"/>
      <c r="K147" s="15"/>
      <c r="L147" s="15"/>
      <c r="M147" s="15"/>
      <c r="N147" s="15">
        <v>587</v>
      </c>
      <c r="O147" s="15"/>
      <c r="P147" s="15"/>
      <c r="Q147" s="15"/>
      <c r="R147" s="15">
        <v>119946</v>
      </c>
      <c r="S147" s="15">
        <v>119812.01400000001</v>
      </c>
      <c r="T147" s="15">
        <v>119770.86400000003</v>
      </c>
      <c r="U147" s="16">
        <f t="shared" si="21"/>
        <v>577.75999199639841</v>
      </c>
      <c r="V147" s="16">
        <f t="shared" si="21"/>
        <v>494.38914178046787</v>
      </c>
      <c r="W147" s="16">
        <f t="shared" si="21"/>
        <v>521.06781384956571</v>
      </c>
      <c r="X147" s="16">
        <f t="shared" si="22"/>
        <v>726.97217158873559</v>
      </c>
      <c r="Y147" s="16">
        <f t="shared" si="22"/>
        <v>0</v>
      </c>
      <c r="Z147" s="16">
        <f t="shared" si="22"/>
        <v>0</v>
      </c>
      <c r="AA147" s="16">
        <f t="shared" si="20"/>
        <v>0</v>
      </c>
      <c r="AB147" s="16">
        <f t="shared" si="23"/>
        <v>0</v>
      </c>
      <c r="AC147" s="16">
        <f t="shared" si="24"/>
        <v>489.93417304545102</v>
      </c>
      <c r="AD147" s="16">
        <f t="shared" si="24"/>
        <v>0</v>
      </c>
      <c r="AE147" s="16">
        <f t="shared" si="24"/>
        <v>0</v>
      </c>
      <c r="AF147" s="16">
        <f t="shared" si="25"/>
        <v>0</v>
      </c>
    </row>
    <row r="148" spans="1:32" x14ac:dyDescent="0.3">
      <c r="A148" t="s">
        <v>288</v>
      </c>
      <c r="B148" t="s">
        <v>312</v>
      </c>
      <c r="C148" t="s">
        <v>336</v>
      </c>
      <c r="D148" t="s">
        <v>632</v>
      </c>
      <c r="E148" t="s">
        <v>633</v>
      </c>
      <c r="F148" s="15">
        <v>3610</v>
      </c>
      <c r="G148" s="15">
        <v>3832</v>
      </c>
      <c r="H148" s="15">
        <v>3569</v>
      </c>
      <c r="I148" s="15">
        <v>3080</v>
      </c>
      <c r="J148" s="15"/>
      <c r="K148" s="15"/>
      <c r="L148" s="15"/>
      <c r="M148" s="15"/>
      <c r="N148" s="15">
        <v>3599</v>
      </c>
      <c r="O148" s="15"/>
      <c r="P148" s="15"/>
      <c r="Q148" s="15"/>
      <c r="R148" s="15">
        <v>202054</v>
      </c>
      <c r="S148" s="15">
        <v>203134.53600000008</v>
      </c>
      <c r="T148" s="15">
        <v>203914.3629999999</v>
      </c>
      <c r="U148" s="16">
        <f t="shared" si="21"/>
        <v>1786.6510932720955</v>
      </c>
      <c r="V148" s="16">
        <f t="shared" si="21"/>
        <v>1896.5227117503241</v>
      </c>
      <c r="W148" s="16">
        <f t="shared" si="21"/>
        <v>1766.3594880576482</v>
      </c>
      <c r="X148" s="16">
        <f t="shared" si="22"/>
        <v>1516.2365103686745</v>
      </c>
      <c r="Y148" s="16">
        <f t="shared" si="22"/>
        <v>0</v>
      </c>
      <c r="Z148" s="16">
        <f t="shared" si="22"/>
        <v>0</v>
      </c>
      <c r="AA148" s="16">
        <f t="shared" si="20"/>
        <v>0</v>
      </c>
      <c r="AB148" s="16">
        <f t="shared" si="23"/>
        <v>0</v>
      </c>
      <c r="AC148" s="16">
        <f t="shared" si="24"/>
        <v>1771.7322080574218</v>
      </c>
      <c r="AD148" s="16">
        <f t="shared" si="24"/>
        <v>0</v>
      </c>
      <c r="AE148" s="16">
        <f t="shared" si="24"/>
        <v>0</v>
      </c>
      <c r="AF148" s="16">
        <f t="shared" si="25"/>
        <v>0</v>
      </c>
    </row>
    <row r="149" spans="1:32" x14ac:dyDescent="0.3">
      <c r="A149" t="s">
        <v>261</v>
      </c>
      <c r="B149" t="s">
        <v>299</v>
      </c>
      <c r="C149" t="s">
        <v>318</v>
      </c>
      <c r="D149" t="s">
        <v>636</v>
      </c>
      <c r="E149" t="s">
        <v>637</v>
      </c>
      <c r="F149" s="15">
        <v>1090</v>
      </c>
      <c r="G149" s="15">
        <v>1153</v>
      </c>
      <c r="H149" s="15">
        <v>1441</v>
      </c>
      <c r="I149" s="15">
        <v>1051</v>
      </c>
      <c r="J149" s="15"/>
      <c r="K149" s="15"/>
      <c r="L149" s="15"/>
      <c r="M149" s="15"/>
      <c r="N149" s="15">
        <v>702</v>
      </c>
      <c r="O149" s="15"/>
      <c r="P149" s="15"/>
      <c r="Q149" s="15"/>
      <c r="R149" s="15">
        <v>142693</v>
      </c>
      <c r="S149" s="15">
        <v>143759.11700000006</v>
      </c>
      <c r="T149" s="15">
        <v>144734.01299999998</v>
      </c>
      <c r="U149" s="16">
        <f t="shared" si="21"/>
        <v>763.87769547209746</v>
      </c>
      <c r="V149" s="16">
        <f t="shared" si="21"/>
        <v>808.02842465993433</v>
      </c>
      <c r="W149" s="16">
        <f t="shared" si="21"/>
        <v>1009.8603295186168</v>
      </c>
      <c r="X149" s="16">
        <f t="shared" si="22"/>
        <v>731.0840675238702</v>
      </c>
      <c r="Y149" s="16">
        <f t="shared" si="22"/>
        <v>0</v>
      </c>
      <c r="Z149" s="16">
        <f t="shared" si="22"/>
        <v>0</v>
      </c>
      <c r="AA149" s="16">
        <f t="shared" si="20"/>
        <v>0</v>
      </c>
      <c r="AB149" s="16">
        <f t="shared" si="23"/>
        <v>0</v>
      </c>
      <c r="AC149" s="16">
        <f t="shared" si="24"/>
        <v>488.31685575809411</v>
      </c>
      <c r="AD149" s="16">
        <f t="shared" si="24"/>
        <v>0</v>
      </c>
      <c r="AE149" s="16">
        <f t="shared" si="24"/>
        <v>0</v>
      </c>
      <c r="AF149" s="16">
        <f t="shared" si="25"/>
        <v>0</v>
      </c>
    </row>
    <row r="150" spans="1:32" x14ac:dyDescent="0.3">
      <c r="A150" t="s">
        <v>270</v>
      </c>
      <c r="B150" t="s">
        <v>305</v>
      </c>
      <c r="C150" t="s">
        <v>346</v>
      </c>
      <c r="D150" t="s">
        <v>638</v>
      </c>
      <c r="E150" t="s">
        <v>639</v>
      </c>
      <c r="F150" s="15">
        <v>1290</v>
      </c>
      <c r="G150" s="15">
        <v>847</v>
      </c>
      <c r="H150" s="15">
        <v>1016</v>
      </c>
      <c r="I150" s="15">
        <v>948</v>
      </c>
      <c r="J150" s="15"/>
      <c r="K150" s="15"/>
      <c r="L150" s="15"/>
      <c r="M150" s="15"/>
      <c r="N150" s="15">
        <v>956</v>
      </c>
      <c r="O150" s="15"/>
      <c r="P150" s="15"/>
      <c r="Q150" s="15"/>
      <c r="R150" s="15">
        <v>249846</v>
      </c>
      <c r="S150" s="15">
        <v>254344.39699999991</v>
      </c>
      <c r="T150" s="15">
        <v>257012.37199999997</v>
      </c>
      <c r="U150" s="16">
        <f t="shared" si="21"/>
        <v>516.31805191998274</v>
      </c>
      <c r="V150" s="16">
        <f t="shared" si="21"/>
        <v>339.00882943893441</v>
      </c>
      <c r="W150" s="16">
        <f t="shared" si="21"/>
        <v>406.65049670597085</v>
      </c>
      <c r="X150" s="16">
        <f t="shared" si="22"/>
        <v>372.72297372448128</v>
      </c>
      <c r="Y150" s="16">
        <f t="shared" si="22"/>
        <v>0</v>
      </c>
      <c r="Z150" s="16">
        <f t="shared" si="22"/>
        <v>0</v>
      </c>
      <c r="AA150" s="16">
        <f t="shared" si="20"/>
        <v>0</v>
      </c>
      <c r="AB150" s="16">
        <f t="shared" si="23"/>
        <v>0</v>
      </c>
      <c r="AC150" s="16">
        <f t="shared" si="24"/>
        <v>375.86831527489886</v>
      </c>
      <c r="AD150" s="16">
        <f t="shared" si="24"/>
        <v>0</v>
      </c>
      <c r="AE150" s="16">
        <f t="shared" si="24"/>
        <v>0</v>
      </c>
      <c r="AF150" s="16">
        <f t="shared" si="25"/>
        <v>0</v>
      </c>
    </row>
    <row r="151" spans="1:32" x14ac:dyDescent="0.3">
      <c r="A151" t="s">
        <v>255</v>
      </c>
      <c r="B151" t="s">
        <v>265</v>
      </c>
      <c r="C151" t="s">
        <v>272</v>
      </c>
      <c r="D151" t="s">
        <v>640</v>
      </c>
      <c r="E151" t="s">
        <v>641</v>
      </c>
      <c r="F151" s="15">
        <v>1073</v>
      </c>
      <c r="G151" s="15">
        <v>1498</v>
      </c>
      <c r="H151" s="15">
        <v>1006</v>
      </c>
      <c r="I151" s="15">
        <v>694</v>
      </c>
      <c r="J151" s="15"/>
      <c r="K151" s="15"/>
      <c r="L151" s="15"/>
      <c r="M151" s="15"/>
      <c r="N151" s="15">
        <v>797</v>
      </c>
      <c r="O151" s="15"/>
      <c r="P151" s="15"/>
      <c r="Q151" s="15"/>
      <c r="R151" s="15">
        <v>142687</v>
      </c>
      <c r="S151" s="15">
        <v>143026.82500000001</v>
      </c>
      <c r="T151" s="15">
        <v>143339.43700000006</v>
      </c>
      <c r="U151" s="16">
        <f t="shared" si="21"/>
        <v>751.9956267915087</v>
      </c>
      <c r="V151" s="16">
        <f t="shared" si="21"/>
        <v>1049.8503717928054</v>
      </c>
      <c r="W151" s="16">
        <f t="shared" si="21"/>
        <v>705.03970228542198</v>
      </c>
      <c r="X151" s="16">
        <f t="shared" si="22"/>
        <v>485.22366346312998</v>
      </c>
      <c r="Y151" s="16">
        <f t="shared" si="22"/>
        <v>0</v>
      </c>
      <c r="Z151" s="16">
        <f t="shared" si="22"/>
        <v>0</v>
      </c>
      <c r="AA151" s="16">
        <f t="shared" si="20"/>
        <v>0</v>
      </c>
      <c r="AB151" s="16">
        <f t="shared" si="23"/>
        <v>0</v>
      </c>
      <c r="AC151" s="16">
        <f t="shared" si="24"/>
        <v>557.23812648431499</v>
      </c>
      <c r="AD151" s="16">
        <f t="shared" si="24"/>
        <v>0</v>
      </c>
      <c r="AE151" s="16">
        <f t="shared" si="24"/>
        <v>0</v>
      </c>
      <c r="AF151" s="16">
        <f t="shared" si="25"/>
        <v>0</v>
      </c>
    </row>
    <row r="152" spans="1:32" x14ac:dyDescent="0.3">
      <c r="A152" t="s">
        <v>261</v>
      </c>
      <c r="B152" t="s">
        <v>292</v>
      </c>
      <c r="C152" t="s">
        <v>297</v>
      </c>
      <c r="D152" t="s">
        <v>642</v>
      </c>
      <c r="E152" t="s">
        <v>643</v>
      </c>
      <c r="F152" s="15">
        <v>11238</v>
      </c>
      <c r="G152" s="15">
        <v>11069</v>
      </c>
      <c r="H152" s="15">
        <v>10517</v>
      </c>
      <c r="I152" s="15">
        <v>10831</v>
      </c>
      <c r="J152" s="15"/>
      <c r="K152" s="15"/>
      <c r="L152" s="15"/>
      <c r="M152" s="15"/>
      <c r="N152" s="15">
        <v>10621</v>
      </c>
      <c r="O152" s="15"/>
      <c r="P152" s="15"/>
      <c r="Q152" s="15"/>
      <c r="R152" s="15">
        <v>701890</v>
      </c>
      <c r="S152" s="15">
        <v>702054.34999999986</v>
      </c>
      <c r="T152" s="15">
        <v>703960.11300000001</v>
      </c>
      <c r="U152" s="16">
        <f t="shared" si="21"/>
        <v>1601.1055863454387</v>
      </c>
      <c r="V152" s="16">
        <f t="shared" si="21"/>
        <v>1577.027739389363</v>
      </c>
      <c r="W152" s="16">
        <f t="shared" si="21"/>
        <v>1498.3829374973286</v>
      </c>
      <c r="X152" s="16">
        <f t="shared" si="22"/>
        <v>1542.7580499999754</v>
      </c>
      <c r="Y152" s="16">
        <f t="shared" si="22"/>
        <v>0</v>
      </c>
      <c r="Z152" s="16">
        <f t="shared" si="22"/>
        <v>0</v>
      </c>
      <c r="AA152" s="16">
        <f t="shared" si="20"/>
        <v>0</v>
      </c>
      <c r="AB152" s="16">
        <f t="shared" si="23"/>
        <v>0</v>
      </c>
      <c r="AC152" s="16">
        <f t="shared" si="24"/>
        <v>1512.8458359384856</v>
      </c>
      <c r="AD152" s="16">
        <f t="shared" si="24"/>
        <v>0</v>
      </c>
      <c r="AE152" s="16">
        <f t="shared" si="24"/>
        <v>0</v>
      </c>
      <c r="AF152" s="16">
        <f t="shared" si="25"/>
        <v>0</v>
      </c>
    </row>
    <row r="153" spans="1:32" x14ac:dyDescent="0.3">
      <c r="A153" t="s">
        <v>255</v>
      </c>
      <c r="B153" t="s">
        <v>265</v>
      </c>
      <c r="C153" t="s">
        <v>281</v>
      </c>
      <c r="D153" t="s">
        <v>645</v>
      </c>
      <c r="E153" t="s">
        <v>646</v>
      </c>
      <c r="F153" s="15">
        <v>3003</v>
      </c>
      <c r="G153" s="15">
        <v>3527</v>
      </c>
      <c r="H153" s="15">
        <v>2820</v>
      </c>
      <c r="I153" s="15">
        <v>3232</v>
      </c>
      <c r="J153" s="15"/>
      <c r="K153" s="15"/>
      <c r="L153" s="15"/>
      <c r="M153" s="15"/>
      <c r="N153" s="15">
        <v>2727</v>
      </c>
      <c r="O153" s="15"/>
      <c r="P153" s="15"/>
      <c r="Q153" s="15"/>
      <c r="R153" s="15">
        <v>228133</v>
      </c>
      <c r="S153" s="15">
        <v>228991.61599999992</v>
      </c>
      <c r="T153" s="15">
        <v>229751.83199999994</v>
      </c>
      <c r="U153" s="16">
        <f t="shared" si="21"/>
        <v>1316.3373996747512</v>
      </c>
      <c r="V153" s="16">
        <f t="shared" si="21"/>
        <v>1546.0279749093729</v>
      </c>
      <c r="W153" s="16">
        <f t="shared" si="21"/>
        <v>1236.1210346596065</v>
      </c>
      <c r="X153" s="16">
        <f t="shared" si="22"/>
        <v>1411.4053852521838</v>
      </c>
      <c r="Y153" s="16">
        <f t="shared" si="22"/>
        <v>0</v>
      </c>
      <c r="Z153" s="16">
        <f t="shared" si="22"/>
        <v>0</v>
      </c>
      <c r="AA153" s="16">
        <f t="shared" si="20"/>
        <v>0</v>
      </c>
      <c r="AB153" s="16">
        <f t="shared" si="23"/>
        <v>0</v>
      </c>
      <c r="AC153" s="16">
        <f t="shared" si="24"/>
        <v>1190.87329380653</v>
      </c>
      <c r="AD153" s="16">
        <f t="shared" si="24"/>
        <v>0</v>
      </c>
      <c r="AE153" s="16">
        <f t="shared" si="24"/>
        <v>0</v>
      </c>
      <c r="AF153" s="16">
        <f t="shared" si="25"/>
        <v>0</v>
      </c>
    </row>
    <row r="154" spans="1:32" x14ac:dyDescent="0.3">
      <c r="A154" t="s">
        <v>255</v>
      </c>
      <c r="B154" t="s">
        <v>250</v>
      </c>
      <c r="C154" t="s">
        <v>263</v>
      </c>
      <c r="D154" t="s">
        <v>647</v>
      </c>
      <c r="E154" t="s">
        <v>648</v>
      </c>
      <c r="F154" s="15">
        <v>1173</v>
      </c>
      <c r="G154" s="15">
        <v>865</v>
      </c>
      <c r="H154" s="15">
        <v>959</v>
      </c>
      <c r="I154" s="15">
        <v>1116</v>
      </c>
      <c r="J154" s="15"/>
      <c r="K154" s="15"/>
      <c r="L154" s="15"/>
      <c r="M154" s="15"/>
      <c r="N154" s="15">
        <v>1211</v>
      </c>
      <c r="O154" s="15"/>
      <c r="P154" s="15"/>
      <c r="Q154" s="15"/>
      <c r="R154" s="15">
        <v>153237</v>
      </c>
      <c r="S154" s="15">
        <v>154240.98499999993</v>
      </c>
      <c r="T154" s="15">
        <v>154700.785</v>
      </c>
      <c r="U154" s="16">
        <f t="shared" si="21"/>
        <v>765.48092170950883</v>
      </c>
      <c r="V154" s="16">
        <f t="shared" si="21"/>
        <v>564.4850786689899</v>
      </c>
      <c r="W154" s="16">
        <f t="shared" si="21"/>
        <v>625.82796583070672</v>
      </c>
      <c r="X154" s="16">
        <f t="shared" si="22"/>
        <v>723.54309718652303</v>
      </c>
      <c r="Y154" s="16">
        <f t="shared" si="22"/>
        <v>0</v>
      </c>
      <c r="Z154" s="16">
        <f t="shared" si="22"/>
        <v>0</v>
      </c>
      <c r="AA154" s="16">
        <f t="shared" si="20"/>
        <v>0</v>
      </c>
      <c r="AB154" s="16">
        <f t="shared" si="23"/>
        <v>0</v>
      </c>
      <c r="AC154" s="16">
        <f t="shared" si="24"/>
        <v>785.13502750258021</v>
      </c>
      <c r="AD154" s="16">
        <f t="shared" si="24"/>
        <v>0</v>
      </c>
      <c r="AE154" s="16">
        <f t="shared" si="24"/>
        <v>0</v>
      </c>
      <c r="AF154" s="16">
        <f t="shared" si="25"/>
        <v>0</v>
      </c>
    </row>
    <row r="155" spans="1:32" x14ac:dyDescent="0.3">
      <c r="A155" t="s">
        <v>261</v>
      </c>
      <c r="B155" t="s">
        <v>292</v>
      </c>
      <c r="C155" t="s">
        <v>297</v>
      </c>
      <c r="D155" t="s">
        <v>651</v>
      </c>
      <c r="E155" t="s">
        <v>652</v>
      </c>
      <c r="F155" s="15">
        <v>5225</v>
      </c>
      <c r="G155" s="15">
        <v>5470</v>
      </c>
      <c r="H155" s="15">
        <v>4338</v>
      </c>
      <c r="I155" s="15">
        <v>3571</v>
      </c>
      <c r="J155" s="15"/>
      <c r="K155" s="15"/>
      <c r="L155" s="15"/>
      <c r="M155" s="15"/>
      <c r="N155" s="15">
        <v>3217</v>
      </c>
      <c r="O155" s="15"/>
      <c r="P155" s="15"/>
      <c r="Q155" s="15"/>
      <c r="R155" s="15">
        <v>198107</v>
      </c>
      <c r="S155" s="15">
        <v>198100.79000000007</v>
      </c>
      <c r="T155" s="15">
        <v>198495.77000000002</v>
      </c>
      <c r="U155" s="16">
        <f t="shared" si="21"/>
        <v>2637.4635929068636</v>
      </c>
      <c r="V155" s="16">
        <f t="shared" si="21"/>
        <v>2761.1341345838359</v>
      </c>
      <c r="W155" s="16">
        <f t="shared" si="21"/>
        <v>2189.72575426411</v>
      </c>
      <c r="X155" s="16">
        <f t="shared" si="22"/>
        <v>1802.6177482684438</v>
      </c>
      <c r="Y155" s="16">
        <f t="shared" si="22"/>
        <v>0</v>
      </c>
      <c r="Z155" s="16">
        <f t="shared" si="22"/>
        <v>0</v>
      </c>
      <c r="AA155" s="16">
        <f t="shared" si="20"/>
        <v>0</v>
      </c>
      <c r="AB155" s="16">
        <f t="shared" si="23"/>
        <v>0</v>
      </c>
      <c r="AC155" s="16">
        <f t="shared" si="24"/>
        <v>1623.920833430295</v>
      </c>
      <c r="AD155" s="16">
        <f t="shared" si="24"/>
        <v>0</v>
      </c>
      <c r="AE155" s="16">
        <f t="shared" si="24"/>
        <v>0</v>
      </c>
      <c r="AF155" s="16">
        <f t="shared" si="25"/>
        <v>0</v>
      </c>
    </row>
    <row r="156" spans="1:32" x14ac:dyDescent="0.3">
      <c r="A156" t="s">
        <v>261</v>
      </c>
      <c r="B156" t="s">
        <v>299</v>
      </c>
      <c r="C156" t="s">
        <v>318</v>
      </c>
      <c r="D156" t="s">
        <v>653</v>
      </c>
      <c r="E156" t="s">
        <v>654</v>
      </c>
      <c r="F156" s="15">
        <v>8275</v>
      </c>
      <c r="G156" s="15">
        <v>7839</v>
      </c>
      <c r="H156" s="15">
        <v>7013</v>
      </c>
      <c r="I156" s="15">
        <v>6373</v>
      </c>
      <c r="J156" s="15"/>
      <c r="K156" s="15"/>
      <c r="L156" s="15"/>
      <c r="M156" s="15"/>
      <c r="N156" s="15">
        <v>5817</v>
      </c>
      <c r="O156" s="15"/>
      <c r="P156" s="15"/>
      <c r="Q156" s="15"/>
      <c r="R156" s="15">
        <v>604075</v>
      </c>
      <c r="S156" s="15">
        <v>605818.11100000003</v>
      </c>
      <c r="T156" s="15">
        <v>608645.09199999995</v>
      </c>
      <c r="U156" s="16">
        <f t="shared" si="21"/>
        <v>1369.8630136986301</v>
      </c>
      <c r="V156" s="16">
        <f t="shared" si="21"/>
        <v>1297.6865455448412</v>
      </c>
      <c r="W156" s="16">
        <f t="shared" si="21"/>
        <v>1160.9485577122045</v>
      </c>
      <c r="X156" s="16">
        <f t="shared" si="22"/>
        <v>1051.9659092859308</v>
      </c>
      <c r="Y156" s="16">
        <f t="shared" si="22"/>
        <v>0</v>
      </c>
      <c r="Z156" s="16">
        <f t="shared" si="22"/>
        <v>0</v>
      </c>
      <c r="AA156" s="16">
        <f t="shared" si="20"/>
        <v>0</v>
      </c>
      <c r="AB156" s="16">
        <f t="shared" si="23"/>
        <v>0</v>
      </c>
      <c r="AC156" s="16">
        <f t="shared" si="24"/>
        <v>960.18918787325583</v>
      </c>
      <c r="AD156" s="16">
        <f t="shared" si="24"/>
        <v>0</v>
      </c>
      <c r="AE156" s="16">
        <f t="shared" si="24"/>
        <v>0</v>
      </c>
      <c r="AF156" s="16">
        <f t="shared" si="25"/>
        <v>0</v>
      </c>
    </row>
    <row r="157" spans="1:32" x14ac:dyDescent="0.3">
      <c r="A157" t="s">
        <v>255</v>
      </c>
      <c r="B157" t="s">
        <v>250</v>
      </c>
      <c r="C157" t="s">
        <v>263</v>
      </c>
      <c r="D157" t="s">
        <v>655</v>
      </c>
      <c r="E157" t="s">
        <v>656</v>
      </c>
      <c r="F157" s="15">
        <v>494</v>
      </c>
      <c r="G157" s="15">
        <v>467</v>
      </c>
      <c r="H157" s="15">
        <v>541</v>
      </c>
      <c r="I157" s="15">
        <v>643</v>
      </c>
      <c r="J157" s="15"/>
      <c r="K157" s="15"/>
      <c r="L157" s="15"/>
      <c r="M157" s="15"/>
      <c r="N157" s="15">
        <v>543</v>
      </c>
      <c r="O157" s="15"/>
      <c r="P157" s="15"/>
      <c r="Q157" s="15"/>
      <c r="R157" s="15">
        <v>222805</v>
      </c>
      <c r="S157" s="15">
        <v>223416.51</v>
      </c>
      <c r="T157" s="15">
        <v>223459.231</v>
      </c>
      <c r="U157" s="16">
        <f t="shared" si="21"/>
        <v>221.71854312066606</v>
      </c>
      <c r="V157" s="16">
        <f t="shared" si="21"/>
        <v>209.6003231525325</v>
      </c>
      <c r="W157" s="16">
        <f t="shared" si="21"/>
        <v>242.81322232445413</v>
      </c>
      <c r="X157" s="16">
        <f t="shared" si="22"/>
        <v>287.80326037677344</v>
      </c>
      <c r="Y157" s="16">
        <f t="shared" si="22"/>
        <v>0</v>
      </c>
      <c r="Z157" s="16">
        <f t="shared" si="22"/>
        <v>0</v>
      </c>
      <c r="AA157" s="16">
        <f t="shared" si="20"/>
        <v>0</v>
      </c>
      <c r="AB157" s="16">
        <f t="shared" si="23"/>
        <v>0</v>
      </c>
      <c r="AC157" s="16">
        <f t="shared" si="24"/>
        <v>243.04381086250069</v>
      </c>
      <c r="AD157" s="16">
        <f t="shared" si="24"/>
        <v>0</v>
      </c>
      <c r="AE157" s="16">
        <f t="shared" si="24"/>
        <v>0</v>
      </c>
      <c r="AF157" s="16">
        <f t="shared" si="25"/>
        <v>0</v>
      </c>
    </row>
    <row r="158" spans="1:32" x14ac:dyDescent="0.3">
      <c r="A158" t="s">
        <v>288</v>
      </c>
      <c r="B158" t="s">
        <v>312</v>
      </c>
      <c r="C158" t="s">
        <v>342</v>
      </c>
      <c r="D158" t="s">
        <v>657</v>
      </c>
      <c r="E158" t="s">
        <v>658</v>
      </c>
      <c r="F158" s="15">
        <v>8344</v>
      </c>
      <c r="G158" s="15">
        <v>9252</v>
      </c>
      <c r="H158" s="15">
        <v>7712</v>
      </c>
      <c r="I158" s="15">
        <v>6102</v>
      </c>
      <c r="J158" s="15"/>
      <c r="K158" s="15"/>
      <c r="L158" s="15"/>
      <c r="M158" s="15"/>
      <c r="N158" s="15">
        <v>7483</v>
      </c>
      <c r="O158" s="15"/>
      <c r="P158" s="15"/>
      <c r="Q158" s="15"/>
      <c r="R158" s="15">
        <v>925016</v>
      </c>
      <c r="S158" s="15">
        <v>931378.55499999993</v>
      </c>
      <c r="T158" s="15">
        <v>936018.22</v>
      </c>
      <c r="U158" s="16">
        <f t="shared" si="21"/>
        <v>902.03845122678956</v>
      </c>
      <c r="V158" s="16">
        <f t="shared" si="21"/>
        <v>1000.1989154782189</v>
      </c>
      <c r="W158" s="16">
        <f t="shared" si="21"/>
        <v>833.71530870817378</v>
      </c>
      <c r="X158" s="16">
        <f t="shared" si="22"/>
        <v>655.1578804603248</v>
      </c>
      <c r="Y158" s="16">
        <f t="shared" si="22"/>
        <v>0</v>
      </c>
      <c r="Z158" s="16">
        <f t="shared" si="22"/>
        <v>0</v>
      </c>
      <c r="AA158" s="16">
        <f t="shared" si="20"/>
        <v>0</v>
      </c>
      <c r="AB158" s="16">
        <f t="shared" si="23"/>
        <v>0</v>
      </c>
      <c r="AC158" s="16">
        <f t="shared" si="24"/>
        <v>803.43271377984433</v>
      </c>
      <c r="AD158" s="16">
        <f t="shared" si="24"/>
        <v>0</v>
      </c>
      <c r="AE158" s="16">
        <f t="shared" si="24"/>
        <v>0</v>
      </c>
      <c r="AF158" s="16">
        <f t="shared" si="25"/>
        <v>0</v>
      </c>
    </row>
    <row r="159" spans="1:32" x14ac:dyDescent="0.3">
      <c r="A159" t="s">
        <v>270</v>
      </c>
      <c r="B159" t="s">
        <v>305</v>
      </c>
      <c r="C159" t="s">
        <v>346</v>
      </c>
      <c r="D159" t="s">
        <v>659</v>
      </c>
      <c r="E159" t="s">
        <v>660</v>
      </c>
      <c r="F159" s="15">
        <v>675</v>
      </c>
      <c r="G159" s="15">
        <v>911</v>
      </c>
      <c r="H159" s="15">
        <v>535</v>
      </c>
      <c r="I159" s="15">
        <v>652</v>
      </c>
      <c r="J159" s="15"/>
      <c r="K159" s="15"/>
      <c r="L159" s="15"/>
      <c r="M159" s="15"/>
      <c r="N159" s="15">
        <v>1109</v>
      </c>
      <c r="O159" s="15"/>
      <c r="P159" s="15"/>
      <c r="Q159" s="15"/>
      <c r="R159" s="15">
        <v>155774</v>
      </c>
      <c r="S159" s="15">
        <v>157508.318</v>
      </c>
      <c r="T159" s="15">
        <v>158722.00999999998</v>
      </c>
      <c r="U159" s="16">
        <f t="shared" si="21"/>
        <v>433.32006624982347</v>
      </c>
      <c r="V159" s="16">
        <f t="shared" si="21"/>
        <v>584.82160052383585</v>
      </c>
      <c r="W159" s="16">
        <f t="shared" si="21"/>
        <v>343.44627473134159</v>
      </c>
      <c r="X159" s="16">
        <f t="shared" si="22"/>
        <v>413.94639234227611</v>
      </c>
      <c r="Y159" s="16">
        <f t="shared" si="22"/>
        <v>0</v>
      </c>
      <c r="Z159" s="16">
        <f t="shared" si="22"/>
        <v>0</v>
      </c>
      <c r="AA159" s="16">
        <f t="shared" si="20"/>
        <v>0</v>
      </c>
      <c r="AB159" s="16">
        <f t="shared" si="23"/>
        <v>0</v>
      </c>
      <c r="AC159" s="16">
        <f t="shared" si="24"/>
        <v>704.08979924476114</v>
      </c>
      <c r="AD159" s="16">
        <f t="shared" si="24"/>
        <v>0</v>
      </c>
      <c r="AE159" s="16">
        <f t="shared" si="24"/>
        <v>0</v>
      </c>
      <c r="AF159" s="16">
        <f t="shared" si="25"/>
        <v>0</v>
      </c>
    </row>
    <row r="160" spans="1:32" x14ac:dyDescent="0.3">
      <c r="A160" t="s">
        <v>279</v>
      </c>
      <c r="B160" t="s">
        <v>320</v>
      </c>
      <c r="C160" t="s">
        <v>331</v>
      </c>
      <c r="D160" t="s">
        <v>661</v>
      </c>
      <c r="E160" t="s">
        <v>662</v>
      </c>
      <c r="F160" s="15">
        <v>2695</v>
      </c>
      <c r="G160" s="15">
        <v>2499</v>
      </c>
      <c r="H160" s="15">
        <v>1828</v>
      </c>
      <c r="I160" s="15">
        <v>1182</v>
      </c>
      <c r="J160" s="15"/>
      <c r="K160" s="15"/>
      <c r="L160" s="15"/>
      <c r="M160" s="15"/>
      <c r="N160" s="15">
        <v>910</v>
      </c>
      <c r="O160" s="15"/>
      <c r="P160" s="15"/>
      <c r="Q160" s="15"/>
      <c r="R160" s="15">
        <v>170439</v>
      </c>
      <c r="S160" s="15">
        <v>171257.764</v>
      </c>
      <c r="T160" s="15">
        <v>172278.36099999998</v>
      </c>
      <c r="U160" s="16">
        <f t="shared" si="21"/>
        <v>1581.2108730982932</v>
      </c>
      <c r="V160" s="16">
        <f t="shared" si="21"/>
        <v>1466.2137186911448</v>
      </c>
      <c r="W160" s="16">
        <f t="shared" si="21"/>
        <v>1072.5244808993248</v>
      </c>
      <c r="X160" s="16">
        <f t="shared" si="22"/>
        <v>690.18768690685465</v>
      </c>
      <c r="Y160" s="16">
        <f t="shared" si="22"/>
        <v>0</v>
      </c>
      <c r="Z160" s="16">
        <f t="shared" si="22"/>
        <v>0</v>
      </c>
      <c r="AA160" s="16">
        <f t="shared" si="20"/>
        <v>0</v>
      </c>
      <c r="AB160" s="16">
        <f t="shared" si="23"/>
        <v>0</v>
      </c>
      <c r="AC160" s="16">
        <f t="shared" si="24"/>
        <v>531.36277079969352</v>
      </c>
      <c r="AD160" s="16">
        <f t="shared" si="24"/>
        <v>0</v>
      </c>
      <c r="AE160" s="16">
        <f t="shared" si="24"/>
        <v>0</v>
      </c>
      <c r="AF160" s="16">
        <f t="shared" si="25"/>
        <v>0</v>
      </c>
    </row>
    <row r="161" spans="1:32" x14ac:dyDescent="0.3">
      <c r="A161" t="s">
        <v>255</v>
      </c>
      <c r="B161" t="s">
        <v>265</v>
      </c>
      <c r="C161" t="s">
        <v>281</v>
      </c>
      <c r="D161" t="s">
        <v>663</v>
      </c>
      <c r="E161" t="s">
        <v>664</v>
      </c>
      <c r="F161" s="15">
        <v>2293</v>
      </c>
      <c r="G161" s="15">
        <v>2776</v>
      </c>
      <c r="H161" s="15">
        <v>2473</v>
      </c>
      <c r="I161" s="15">
        <v>2573</v>
      </c>
      <c r="J161" s="15"/>
      <c r="K161" s="15"/>
      <c r="L161" s="15"/>
      <c r="M161" s="15"/>
      <c r="N161" s="15">
        <v>2708</v>
      </c>
      <c r="O161" s="15"/>
      <c r="P161" s="15"/>
      <c r="Q161" s="15"/>
      <c r="R161" s="15">
        <v>174474</v>
      </c>
      <c r="S161" s="15">
        <v>174457.91099999999</v>
      </c>
      <c r="T161" s="15">
        <v>174776.88999999996</v>
      </c>
      <c r="U161" s="16">
        <f t="shared" si="21"/>
        <v>1314.2359320013297</v>
      </c>
      <c r="V161" s="16">
        <f t="shared" si="21"/>
        <v>1591.0680101333151</v>
      </c>
      <c r="W161" s="16">
        <f t="shared" si="21"/>
        <v>1417.4031660877838</v>
      </c>
      <c r="X161" s="16">
        <f t="shared" si="22"/>
        <v>1474.854298811362</v>
      </c>
      <c r="Y161" s="16">
        <f t="shared" si="22"/>
        <v>0</v>
      </c>
      <c r="Z161" s="16">
        <f t="shared" si="22"/>
        <v>0</v>
      </c>
      <c r="AA161" s="16">
        <f t="shared" si="20"/>
        <v>0</v>
      </c>
      <c r="AB161" s="16">
        <f t="shared" si="23"/>
        <v>0</v>
      </c>
      <c r="AC161" s="16">
        <f t="shared" si="24"/>
        <v>1552.2368601559147</v>
      </c>
      <c r="AD161" s="16">
        <f t="shared" si="24"/>
        <v>0</v>
      </c>
      <c r="AE161" s="16">
        <f t="shared" si="24"/>
        <v>0</v>
      </c>
      <c r="AF161" s="16">
        <f t="shared" si="25"/>
        <v>0</v>
      </c>
    </row>
    <row r="162" spans="1:32" x14ac:dyDescent="0.3">
      <c r="A162" t="s">
        <v>261</v>
      </c>
      <c r="B162" t="s">
        <v>292</v>
      </c>
      <c r="C162" t="s">
        <v>297</v>
      </c>
      <c r="D162" t="s">
        <v>667</v>
      </c>
      <c r="E162" t="s">
        <v>668</v>
      </c>
      <c r="F162" s="15">
        <v>892</v>
      </c>
      <c r="G162" s="15">
        <v>856</v>
      </c>
      <c r="H162" s="15">
        <v>647</v>
      </c>
      <c r="I162" s="15">
        <v>584</v>
      </c>
      <c r="J162" s="15"/>
      <c r="K162" s="15"/>
      <c r="L162" s="15"/>
      <c r="M162" s="15"/>
      <c r="N162" s="15">
        <v>436</v>
      </c>
      <c r="O162" s="15"/>
      <c r="P162" s="15"/>
      <c r="Q162" s="15"/>
      <c r="R162" s="15">
        <v>135627</v>
      </c>
      <c r="S162" s="15">
        <v>136141.29</v>
      </c>
      <c r="T162" s="15">
        <v>136965.85800000001</v>
      </c>
      <c r="U162" s="16">
        <f t="shared" si="21"/>
        <v>657.6861539369005</v>
      </c>
      <c r="V162" s="16">
        <f t="shared" si="21"/>
        <v>631.14276655828121</v>
      </c>
      <c r="W162" s="16">
        <f t="shared" si="21"/>
        <v>477.04365649907464</v>
      </c>
      <c r="X162" s="16">
        <f t="shared" si="22"/>
        <v>428.96611307267619</v>
      </c>
      <c r="Y162" s="16">
        <f t="shared" si="22"/>
        <v>0</v>
      </c>
      <c r="Z162" s="16">
        <f t="shared" si="22"/>
        <v>0</v>
      </c>
      <c r="AA162" s="16">
        <f t="shared" si="20"/>
        <v>0</v>
      </c>
      <c r="AB162" s="16">
        <f t="shared" si="23"/>
        <v>0</v>
      </c>
      <c r="AC162" s="16">
        <f t="shared" si="24"/>
        <v>320.25552277343633</v>
      </c>
      <c r="AD162" s="16">
        <f t="shared" si="24"/>
        <v>0</v>
      </c>
      <c r="AE162" s="16">
        <f t="shared" si="24"/>
        <v>0</v>
      </c>
      <c r="AF162" s="16">
        <f t="shared" si="25"/>
        <v>0</v>
      </c>
    </row>
    <row r="163" spans="1:32" x14ac:dyDescent="0.3">
      <c r="A163" t="s">
        <v>261</v>
      </c>
      <c r="B163" t="s">
        <v>299</v>
      </c>
      <c r="C163" t="s">
        <v>318</v>
      </c>
      <c r="D163" t="s">
        <v>669</v>
      </c>
      <c r="E163" t="s">
        <v>670</v>
      </c>
      <c r="F163" s="15">
        <v>960</v>
      </c>
      <c r="G163" s="15">
        <v>968</v>
      </c>
      <c r="H163" s="15">
        <v>766</v>
      </c>
      <c r="I163" s="15">
        <v>757</v>
      </c>
      <c r="J163" s="15"/>
      <c r="K163" s="15"/>
      <c r="L163" s="15"/>
      <c r="M163" s="15"/>
      <c r="N163" s="15">
        <v>385</v>
      </c>
      <c r="O163" s="15"/>
      <c r="P163" s="15"/>
      <c r="Q163" s="15"/>
      <c r="R163" s="15">
        <v>127570</v>
      </c>
      <c r="S163" s="15">
        <v>129002.523</v>
      </c>
      <c r="T163" s="15">
        <v>130188.31099999996</v>
      </c>
      <c r="U163" s="16">
        <f t="shared" si="21"/>
        <v>752.52802383005417</v>
      </c>
      <c r="V163" s="16">
        <f t="shared" si="21"/>
        <v>758.79909069530447</v>
      </c>
      <c r="W163" s="16">
        <f t="shared" si="21"/>
        <v>600.45465234773064</v>
      </c>
      <c r="X163" s="16">
        <f t="shared" si="22"/>
        <v>586.81022851002695</v>
      </c>
      <c r="Y163" s="16">
        <f t="shared" si="22"/>
        <v>0</v>
      </c>
      <c r="Z163" s="16">
        <f t="shared" si="22"/>
        <v>0</v>
      </c>
      <c r="AA163" s="16">
        <f t="shared" si="20"/>
        <v>0</v>
      </c>
      <c r="AB163" s="16">
        <f t="shared" si="23"/>
        <v>0</v>
      </c>
      <c r="AC163" s="16">
        <f t="shared" si="24"/>
        <v>298.44377539809824</v>
      </c>
      <c r="AD163" s="16">
        <f t="shared" si="24"/>
        <v>0</v>
      </c>
      <c r="AE163" s="16">
        <f t="shared" si="24"/>
        <v>0</v>
      </c>
      <c r="AF163" s="16">
        <f t="shared" si="25"/>
        <v>0</v>
      </c>
    </row>
    <row r="164" spans="1:32" x14ac:dyDescent="0.3">
      <c r="A164" t="s">
        <v>279</v>
      </c>
      <c r="B164" t="s">
        <v>320</v>
      </c>
      <c r="C164" t="s">
        <v>325</v>
      </c>
      <c r="D164" t="s">
        <v>673</v>
      </c>
      <c r="E164" t="s">
        <v>674</v>
      </c>
      <c r="F164" s="15">
        <v>612</v>
      </c>
      <c r="G164" s="15">
        <v>957</v>
      </c>
      <c r="H164" s="15">
        <v>881</v>
      </c>
      <c r="I164" s="15">
        <v>698</v>
      </c>
      <c r="J164" s="15"/>
      <c r="K164" s="15"/>
      <c r="L164" s="15"/>
      <c r="M164" s="15"/>
      <c r="N164" s="15">
        <v>1020</v>
      </c>
      <c r="O164" s="15"/>
      <c r="P164" s="15"/>
      <c r="Q164" s="15"/>
      <c r="R164" s="15">
        <v>109830</v>
      </c>
      <c r="S164" s="15">
        <v>110070.31899999997</v>
      </c>
      <c r="T164" s="15">
        <v>110434.65099999997</v>
      </c>
      <c r="U164" s="16">
        <f t="shared" si="21"/>
        <v>557.22480196667584</v>
      </c>
      <c r="V164" s="16">
        <f t="shared" si="21"/>
        <v>871.34662660475271</v>
      </c>
      <c r="W164" s="16">
        <f t="shared" si="21"/>
        <v>802.14877538013297</v>
      </c>
      <c r="X164" s="16">
        <f t="shared" si="22"/>
        <v>634.14007185715548</v>
      </c>
      <c r="Y164" s="16">
        <f t="shared" si="22"/>
        <v>0</v>
      </c>
      <c r="Z164" s="16">
        <f t="shared" si="22"/>
        <v>0</v>
      </c>
      <c r="AA164" s="16">
        <f t="shared" si="20"/>
        <v>0</v>
      </c>
      <c r="AB164" s="16">
        <f t="shared" si="23"/>
        <v>0</v>
      </c>
      <c r="AC164" s="16">
        <f t="shared" si="24"/>
        <v>926.68033423251927</v>
      </c>
      <c r="AD164" s="16">
        <f t="shared" si="24"/>
        <v>0</v>
      </c>
      <c r="AE164" s="16">
        <f t="shared" si="24"/>
        <v>0</v>
      </c>
      <c r="AF164" s="16">
        <f t="shared" si="25"/>
        <v>0</v>
      </c>
    </row>
    <row r="165" spans="1:32" x14ac:dyDescent="0.3">
      <c r="A165" t="s">
        <v>270</v>
      </c>
      <c r="B165" t="s">
        <v>305</v>
      </c>
      <c r="C165" t="s">
        <v>346</v>
      </c>
      <c r="D165" t="s">
        <v>675</v>
      </c>
      <c r="E165" t="s">
        <v>676</v>
      </c>
      <c r="F165" s="15">
        <v>1277</v>
      </c>
      <c r="G165" s="15">
        <v>1705</v>
      </c>
      <c r="H165" s="15">
        <v>1226</v>
      </c>
      <c r="I165" s="15">
        <v>1145</v>
      </c>
      <c r="J165" s="15"/>
      <c r="K165" s="15"/>
      <c r="L165" s="15"/>
      <c r="M165" s="15"/>
      <c r="N165" s="15">
        <v>1551</v>
      </c>
      <c r="O165" s="15"/>
      <c r="P165" s="15"/>
      <c r="Q165" s="15"/>
      <c r="R165" s="15">
        <v>239561</v>
      </c>
      <c r="S165" s="15">
        <v>245350.21800000008</v>
      </c>
      <c r="T165" s="15">
        <v>250230.71299999993</v>
      </c>
      <c r="U165" s="16">
        <f t="shared" si="21"/>
        <v>533.05838596432648</v>
      </c>
      <c r="V165" s="16">
        <f t="shared" si="21"/>
        <v>711.71851845667697</v>
      </c>
      <c r="W165" s="16">
        <f t="shared" si="21"/>
        <v>511.76944494304166</v>
      </c>
      <c r="X165" s="16">
        <f t="shared" si="22"/>
        <v>466.67983804277674</v>
      </c>
      <c r="Y165" s="16">
        <f t="shared" si="22"/>
        <v>0</v>
      </c>
      <c r="Z165" s="16">
        <f t="shared" si="22"/>
        <v>0</v>
      </c>
      <c r="AA165" s="16">
        <f t="shared" si="20"/>
        <v>0</v>
      </c>
      <c r="AB165" s="16">
        <f t="shared" si="23"/>
        <v>0</v>
      </c>
      <c r="AC165" s="16">
        <f t="shared" si="24"/>
        <v>632.15757974178746</v>
      </c>
      <c r="AD165" s="16">
        <f t="shared" si="24"/>
        <v>0</v>
      </c>
      <c r="AE165" s="16">
        <f t="shared" si="24"/>
        <v>0</v>
      </c>
      <c r="AF165" s="16">
        <f t="shared" si="25"/>
        <v>0</v>
      </c>
    </row>
    <row r="166" spans="1:32" x14ac:dyDescent="0.3">
      <c r="A166" t="s">
        <v>255</v>
      </c>
      <c r="B166" t="s">
        <v>265</v>
      </c>
      <c r="C166" t="s">
        <v>281</v>
      </c>
      <c r="D166" t="s">
        <v>677</v>
      </c>
      <c r="E166" t="s">
        <v>678</v>
      </c>
      <c r="F166" s="15">
        <v>4108</v>
      </c>
      <c r="G166" s="15">
        <v>4582</v>
      </c>
      <c r="H166" s="15">
        <v>4034</v>
      </c>
      <c r="I166" s="15">
        <v>2793</v>
      </c>
      <c r="J166" s="15"/>
      <c r="K166" s="15"/>
      <c r="L166" s="15"/>
      <c r="M166" s="15"/>
      <c r="N166" s="15">
        <v>2662</v>
      </c>
      <c r="O166" s="15"/>
      <c r="P166" s="15"/>
      <c r="Q166" s="15"/>
      <c r="R166" s="15">
        <v>179851</v>
      </c>
      <c r="S166" s="15">
        <v>180894.19699999996</v>
      </c>
      <c r="T166" s="15">
        <v>181718.97699999998</v>
      </c>
      <c r="U166" s="16">
        <f t="shared" si="21"/>
        <v>2284.112960172587</v>
      </c>
      <c r="V166" s="16">
        <f t="shared" si="21"/>
        <v>2547.6644555771163</v>
      </c>
      <c r="W166" s="16">
        <f t="shared" si="21"/>
        <v>2242.9677900039474</v>
      </c>
      <c r="X166" s="16">
        <f t="shared" si="22"/>
        <v>1543.9964610915633</v>
      </c>
      <c r="Y166" s="16">
        <f t="shared" si="22"/>
        <v>0</v>
      </c>
      <c r="Z166" s="16">
        <f t="shared" si="22"/>
        <v>0</v>
      </c>
      <c r="AA166" s="16">
        <f t="shared" si="20"/>
        <v>0</v>
      </c>
      <c r="AB166" s="16">
        <f t="shared" si="23"/>
        <v>0</v>
      </c>
      <c r="AC166" s="16">
        <f t="shared" si="24"/>
        <v>1471.5784387489227</v>
      </c>
      <c r="AD166" s="16">
        <f t="shared" si="24"/>
        <v>0</v>
      </c>
      <c r="AE166" s="16">
        <f t="shared" si="24"/>
        <v>0</v>
      </c>
      <c r="AF166" s="16">
        <f t="shared" si="25"/>
        <v>0</v>
      </c>
    </row>
    <row r="167" spans="1:32" x14ac:dyDescent="0.3">
      <c r="A167" t="s">
        <v>255</v>
      </c>
      <c r="B167" t="s">
        <v>274</v>
      </c>
      <c r="C167" t="s">
        <v>249</v>
      </c>
      <c r="D167" t="s">
        <v>679</v>
      </c>
      <c r="E167" t="s">
        <v>680</v>
      </c>
      <c r="F167" s="15">
        <v>2395</v>
      </c>
      <c r="G167" s="15">
        <v>2489</v>
      </c>
      <c r="H167" s="15">
        <v>2301</v>
      </c>
      <c r="I167" s="15">
        <v>2776</v>
      </c>
      <c r="J167" s="15"/>
      <c r="K167" s="15"/>
      <c r="L167" s="15"/>
      <c r="M167" s="15"/>
      <c r="N167" s="15">
        <v>2728</v>
      </c>
      <c r="O167" s="15"/>
      <c r="P167" s="15"/>
      <c r="Q167" s="15"/>
      <c r="R167" s="15">
        <v>269151</v>
      </c>
      <c r="S167" s="15">
        <v>269386.98599999998</v>
      </c>
      <c r="T167" s="15">
        <v>270594.82900000003</v>
      </c>
      <c r="U167" s="16">
        <f t="shared" si="21"/>
        <v>889.83507399192274</v>
      </c>
      <c r="V167" s="16">
        <f t="shared" si="21"/>
        <v>924.75970737615694</v>
      </c>
      <c r="W167" s="16">
        <f t="shared" si="21"/>
        <v>854.91044060768854</v>
      </c>
      <c r="X167" s="16">
        <f t="shared" si="22"/>
        <v>1030.4877905274907</v>
      </c>
      <c r="Y167" s="16">
        <f t="shared" si="22"/>
        <v>0</v>
      </c>
      <c r="Z167" s="16">
        <f t="shared" si="22"/>
        <v>0</v>
      </c>
      <c r="AA167" s="16">
        <f t="shared" si="20"/>
        <v>0</v>
      </c>
      <c r="AB167" s="16">
        <f t="shared" si="23"/>
        <v>0</v>
      </c>
      <c r="AC167" s="16">
        <f t="shared" si="24"/>
        <v>1012.6695578382543</v>
      </c>
      <c r="AD167" s="16">
        <f t="shared" si="24"/>
        <v>0</v>
      </c>
      <c r="AE167" s="16">
        <f t="shared" si="24"/>
        <v>0</v>
      </c>
      <c r="AF167" s="16">
        <f t="shared" si="25"/>
        <v>0</v>
      </c>
    </row>
    <row r="168" spans="1:32" x14ac:dyDescent="0.3">
      <c r="A168" t="s">
        <v>261</v>
      </c>
      <c r="B168" t="s">
        <v>292</v>
      </c>
      <c r="C168" t="s">
        <v>303</v>
      </c>
      <c r="D168" t="s">
        <v>681</v>
      </c>
      <c r="E168" t="s">
        <v>682</v>
      </c>
      <c r="F168" s="15">
        <v>1818</v>
      </c>
      <c r="G168" s="15">
        <v>1838</v>
      </c>
      <c r="H168" s="15">
        <v>1905</v>
      </c>
      <c r="I168" s="15">
        <v>1548</v>
      </c>
      <c r="J168" s="15"/>
      <c r="K168" s="15"/>
      <c r="L168" s="15"/>
      <c r="M168" s="15"/>
      <c r="N168" s="15">
        <v>2188</v>
      </c>
      <c r="O168" s="15"/>
      <c r="P168" s="15"/>
      <c r="Q168" s="15"/>
      <c r="R168" s="15">
        <v>214082</v>
      </c>
      <c r="S168" s="15">
        <v>214959.32799999989</v>
      </c>
      <c r="T168" s="15">
        <v>215982.58300000007</v>
      </c>
      <c r="U168" s="16">
        <f t="shared" si="21"/>
        <v>849.20731308564018</v>
      </c>
      <c r="V168" s="16">
        <f t="shared" si="21"/>
        <v>858.54952775104869</v>
      </c>
      <c r="W168" s="16">
        <f t="shared" si="21"/>
        <v>889.84594688016739</v>
      </c>
      <c r="X168" s="16">
        <f t="shared" si="22"/>
        <v>720.13622967783033</v>
      </c>
      <c r="Y168" s="16">
        <f t="shared" si="22"/>
        <v>0</v>
      </c>
      <c r="Z168" s="16">
        <f t="shared" si="22"/>
        <v>0</v>
      </c>
      <c r="AA168" s="16">
        <f t="shared" si="20"/>
        <v>0</v>
      </c>
      <c r="AB168" s="16">
        <f t="shared" si="23"/>
        <v>0</v>
      </c>
      <c r="AC168" s="16">
        <f t="shared" si="24"/>
        <v>1017.866970629905</v>
      </c>
      <c r="AD168" s="16">
        <f t="shared" si="24"/>
        <v>0</v>
      </c>
      <c r="AE168" s="16">
        <f t="shared" si="24"/>
        <v>0</v>
      </c>
      <c r="AF168" s="16">
        <f t="shared" si="25"/>
        <v>0</v>
      </c>
    </row>
    <row r="169" spans="1:32" x14ac:dyDescent="0.3">
      <c r="A169" t="s">
        <v>270</v>
      </c>
      <c r="B169" t="s">
        <v>305</v>
      </c>
      <c r="C169" t="s">
        <v>346</v>
      </c>
      <c r="D169" t="s">
        <v>685</v>
      </c>
      <c r="E169" t="s">
        <v>686</v>
      </c>
      <c r="F169" s="15">
        <v>1500</v>
      </c>
      <c r="G169" s="15">
        <v>1135</v>
      </c>
      <c r="H169" s="15">
        <v>693</v>
      </c>
      <c r="I169" s="15">
        <v>899</v>
      </c>
      <c r="J169" s="15"/>
      <c r="K169" s="15"/>
      <c r="L169" s="15"/>
      <c r="M169" s="15"/>
      <c r="N169" s="15">
        <v>1740</v>
      </c>
      <c r="O169" s="15"/>
      <c r="P169" s="15"/>
      <c r="Q169" s="15"/>
      <c r="R169" s="15">
        <v>208704</v>
      </c>
      <c r="S169" s="15">
        <v>212055.37400000001</v>
      </c>
      <c r="T169" s="15">
        <v>213982.96899999998</v>
      </c>
      <c r="U169" s="16">
        <f t="shared" si="21"/>
        <v>718.72125114995401</v>
      </c>
      <c r="V169" s="16">
        <f t="shared" si="21"/>
        <v>543.83241337013192</v>
      </c>
      <c r="W169" s="16">
        <f t="shared" si="21"/>
        <v>332.04921803127877</v>
      </c>
      <c r="X169" s="16">
        <f t="shared" si="22"/>
        <v>423.94586991226163</v>
      </c>
      <c r="Y169" s="16">
        <f t="shared" si="22"/>
        <v>0</v>
      </c>
      <c r="Z169" s="16">
        <f t="shared" si="22"/>
        <v>0</v>
      </c>
      <c r="AA169" s="16">
        <f t="shared" si="20"/>
        <v>0</v>
      </c>
      <c r="AB169" s="16">
        <f t="shared" si="23"/>
        <v>0</v>
      </c>
      <c r="AC169" s="16">
        <f t="shared" si="24"/>
        <v>820.54039337857103</v>
      </c>
      <c r="AD169" s="16">
        <f t="shared" si="24"/>
        <v>0</v>
      </c>
      <c r="AE169" s="16">
        <f t="shared" si="24"/>
        <v>0</v>
      </c>
      <c r="AF169" s="16">
        <f t="shared" si="25"/>
        <v>0</v>
      </c>
    </row>
    <row r="170" spans="1:32" x14ac:dyDescent="0.3">
      <c r="A170" t="s">
        <v>270</v>
      </c>
      <c r="B170" t="s">
        <v>305</v>
      </c>
      <c r="C170" t="s">
        <v>346</v>
      </c>
      <c r="D170" t="s">
        <v>687</v>
      </c>
      <c r="E170" t="s">
        <v>688</v>
      </c>
      <c r="F170" s="15">
        <v>1134</v>
      </c>
      <c r="G170" s="15">
        <v>1201</v>
      </c>
      <c r="H170" s="15">
        <v>1202</v>
      </c>
      <c r="I170" s="15">
        <v>1035</v>
      </c>
      <c r="J170" s="15"/>
      <c r="K170" s="15"/>
      <c r="L170" s="15"/>
      <c r="M170" s="15"/>
      <c r="N170" s="15">
        <v>1304</v>
      </c>
      <c r="O170" s="15"/>
      <c r="P170" s="15"/>
      <c r="Q170" s="15"/>
      <c r="R170" s="15">
        <v>260238</v>
      </c>
      <c r="S170" s="15">
        <v>262546.3629999999</v>
      </c>
      <c r="T170" s="15">
        <v>263937.85400000017</v>
      </c>
      <c r="U170" s="16">
        <f t="shared" si="21"/>
        <v>435.7549627648537</v>
      </c>
      <c r="V170" s="16">
        <f t="shared" si="21"/>
        <v>461.50062634972602</v>
      </c>
      <c r="W170" s="16">
        <f t="shared" si="21"/>
        <v>461.88488998532108</v>
      </c>
      <c r="X170" s="16">
        <f t="shared" si="22"/>
        <v>394.2160874649025</v>
      </c>
      <c r="Y170" s="16">
        <f t="shared" si="22"/>
        <v>0</v>
      </c>
      <c r="Z170" s="16">
        <f t="shared" si="22"/>
        <v>0</v>
      </c>
      <c r="AA170" s="16">
        <f t="shared" si="20"/>
        <v>0</v>
      </c>
      <c r="AB170" s="16">
        <f t="shared" si="23"/>
        <v>0</v>
      </c>
      <c r="AC170" s="16">
        <f t="shared" si="24"/>
        <v>496.674181694911</v>
      </c>
      <c r="AD170" s="16">
        <f t="shared" si="24"/>
        <v>0</v>
      </c>
      <c r="AE170" s="16">
        <f t="shared" si="24"/>
        <v>0</v>
      </c>
      <c r="AF170" s="16">
        <f t="shared" si="25"/>
        <v>0</v>
      </c>
    </row>
    <row r="171" spans="1:32" x14ac:dyDescent="0.3">
      <c r="A171" t="s">
        <v>255</v>
      </c>
      <c r="B171" t="s">
        <v>265</v>
      </c>
      <c r="C171" t="s">
        <v>272</v>
      </c>
      <c r="D171" t="s">
        <v>689</v>
      </c>
      <c r="E171" t="s">
        <v>690</v>
      </c>
      <c r="F171" s="15">
        <v>1833</v>
      </c>
      <c r="G171" s="15">
        <v>1865</v>
      </c>
      <c r="H171" s="15">
        <v>2586</v>
      </c>
      <c r="I171" s="15">
        <v>2083</v>
      </c>
      <c r="J171" s="15"/>
      <c r="K171" s="15"/>
      <c r="L171" s="15"/>
      <c r="M171" s="15"/>
      <c r="N171" s="15">
        <v>2053</v>
      </c>
      <c r="O171" s="15"/>
      <c r="P171" s="15"/>
      <c r="Q171" s="15"/>
      <c r="R171" s="15">
        <v>165058</v>
      </c>
      <c r="S171" s="15">
        <v>166130.45199999993</v>
      </c>
      <c r="T171" s="15">
        <v>166892.82999999993</v>
      </c>
      <c r="U171" s="16">
        <f t="shared" si="21"/>
        <v>1110.5187267505967</v>
      </c>
      <c r="V171" s="16">
        <f t="shared" si="21"/>
        <v>1129.9058512765209</v>
      </c>
      <c r="W171" s="16">
        <f t="shared" si="21"/>
        <v>1566.722000751251</v>
      </c>
      <c r="X171" s="16">
        <f t="shared" si="22"/>
        <v>1253.8339449049358</v>
      </c>
      <c r="Y171" s="16">
        <f t="shared" si="22"/>
        <v>0</v>
      </c>
      <c r="Z171" s="16">
        <f t="shared" si="22"/>
        <v>0</v>
      </c>
      <c r="AA171" s="16">
        <f t="shared" si="20"/>
        <v>0</v>
      </c>
      <c r="AB171" s="16">
        <f t="shared" si="23"/>
        <v>0</v>
      </c>
      <c r="AC171" s="16">
        <f t="shared" si="24"/>
        <v>1235.7758468026084</v>
      </c>
      <c r="AD171" s="16">
        <f t="shared" si="24"/>
        <v>0</v>
      </c>
      <c r="AE171" s="16">
        <f t="shared" si="24"/>
        <v>0</v>
      </c>
      <c r="AF171" s="16">
        <f t="shared" si="25"/>
        <v>0</v>
      </c>
    </row>
    <row r="172" spans="1:32" x14ac:dyDescent="0.3">
      <c r="A172" t="s">
        <v>261</v>
      </c>
      <c r="B172" t="s">
        <v>292</v>
      </c>
      <c r="C172" t="s">
        <v>303</v>
      </c>
      <c r="D172" t="s">
        <v>691</v>
      </c>
      <c r="E172" t="s">
        <v>692</v>
      </c>
      <c r="F172" s="15">
        <v>7373</v>
      </c>
      <c r="G172" s="15">
        <v>6446</v>
      </c>
      <c r="H172" s="15">
        <v>5133</v>
      </c>
      <c r="I172" s="15">
        <v>4841</v>
      </c>
      <c r="J172" s="15"/>
      <c r="K172" s="15"/>
      <c r="L172" s="15"/>
      <c r="M172" s="15"/>
      <c r="N172" s="15">
        <v>3747</v>
      </c>
      <c r="O172" s="15"/>
      <c r="P172" s="15"/>
      <c r="Q172" s="15"/>
      <c r="R172" s="15">
        <v>450140</v>
      </c>
      <c r="S172" s="15">
        <v>448860.1289999999</v>
      </c>
      <c r="T172" s="15">
        <v>450408.25499999995</v>
      </c>
      <c r="U172" s="16">
        <f t="shared" si="21"/>
        <v>1637.9348647087572</v>
      </c>
      <c r="V172" s="16">
        <f t="shared" si="21"/>
        <v>1431.9989336650819</v>
      </c>
      <c r="W172" s="16">
        <f t="shared" si="21"/>
        <v>1140.3119029635225</v>
      </c>
      <c r="X172" s="16">
        <f t="shared" si="22"/>
        <v>1078.5096931610071</v>
      </c>
      <c r="Y172" s="16">
        <f t="shared" si="22"/>
        <v>0</v>
      </c>
      <c r="Z172" s="16">
        <f t="shared" si="22"/>
        <v>0</v>
      </c>
      <c r="AA172" s="16">
        <f t="shared" si="20"/>
        <v>0</v>
      </c>
      <c r="AB172" s="16">
        <f t="shared" si="23"/>
        <v>0</v>
      </c>
      <c r="AC172" s="16">
        <f t="shared" si="24"/>
        <v>834.78120641898249</v>
      </c>
      <c r="AD172" s="16">
        <f t="shared" si="24"/>
        <v>0</v>
      </c>
      <c r="AE172" s="16">
        <f t="shared" si="24"/>
        <v>0</v>
      </c>
      <c r="AF172" s="16">
        <f t="shared" si="25"/>
        <v>0</v>
      </c>
    </row>
    <row r="173" spans="1:32" x14ac:dyDescent="0.3">
      <c r="A173" t="s">
        <v>288</v>
      </c>
      <c r="B173" t="s">
        <v>312</v>
      </c>
      <c r="C173" t="s">
        <v>336</v>
      </c>
      <c r="D173" t="s">
        <v>694</v>
      </c>
      <c r="E173" t="s">
        <v>695</v>
      </c>
      <c r="F173" s="15">
        <v>2504</v>
      </c>
      <c r="G173" s="15">
        <v>2081</v>
      </c>
      <c r="H173" s="15">
        <v>1899</v>
      </c>
      <c r="I173" s="15">
        <v>1696</v>
      </c>
      <c r="J173" s="15"/>
      <c r="K173" s="15"/>
      <c r="L173" s="15"/>
      <c r="M173" s="15"/>
      <c r="N173" s="15">
        <v>1140</v>
      </c>
      <c r="O173" s="15"/>
      <c r="P173" s="15"/>
      <c r="Q173" s="15"/>
      <c r="R173" s="15">
        <v>122683</v>
      </c>
      <c r="S173" s="15">
        <v>123716.62299999998</v>
      </c>
      <c r="T173" s="15">
        <v>124252.579</v>
      </c>
      <c r="U173" s="16">
        <f t="shared" si="21"/>
        <v>2041.0325799010459</v>
      </c>
      <c r="V173" s="16">
        <f t="shared" si="21"/>
        <v>1696.2415330567399</v>
      </c>
      <c r="W173" s="16">
        <f t="shared" si="21"/>
        <v>1547.8917209393314</v>
      </c>
      <c r="X173" s="16">
        <f t="shared" si="22"/>
        <v>1370.8747934382272</v>
      </c>
      <c r="Y173" s="16">
        <f t="shared" si="22"/>
        <v>0</v>
      </c>
      <c r="Z173" s="16">
        <f t="shared" si="22"/>
        <v>0</v>
      </c>
      <c r="AA173" s="16">
        <f t="shared" si="20"/>
        <v>0</v>
      </c>
      <c r="AB173" s="16">
        <f t="shared" si="23"/>
        <v>0</v>
      </c>
      <c r="AC173" s="16">
        <f t="shared" si="24"/>
        <v>921.46065124975189</v>
      </c>
      <c r="AD173" s="16">
        <f t="shared" si="24"/>
        <v>0</v>
      </c>
      <c r="AE173" s="16">
        <f t="shared" si="24"/>
        <v>0</v>
      </c>
      <c r="AF173" s="16">
        <f t="shared" si="25"/>
        <v>0</v>
      </c>
    </row>
    <row r="174" spans="1:32" x14ac:dyDescent="0.3">
      <c r="A174" t="s">
        <v>288</v>
      </c>
      <c r="B174" t="s">
        <v>312</v>
      </c>
      <c r="C174" t="s">
        <v>342</v>
      </c>
      <c r="D174" t="s">
        <v>696</v>
      </c>
      <c r="E174" t="s">
        <v>697</v>
      </c>
      <c r="F174" s="15">
        <v>8827</v>
      </c>
      <c r="G174" s="15">
        <v>10675</v>
      </c>
      <c r="H174" s="15">
        <v>9260</v>
      </c>
      <c r="I174" s="15">
        <v>8281</v>
      </c>
      <c r="J174" s="15"/>
      <c r="K174" s="15"/>
      <c r="L174" s="15"/>
      <c r="M174" s="15"/>
      <c r="N174" s="15">
        <v>7555</v>
      </c>
      <c r="O174" s="15"/>
      <c r="P174" s="15"/>
      <c r="Q174" s="15"/>
      <c r="R174" s="15">
        <v>679072</v>
      </c>
      <c r="S174" s="15">
        <v>685560.5689999999</v>
      </c>
      <c r="T174" s="15">
        <v>690662.99800000002</v>
      </c>
      <c r="U174" s="16">
        <f t="shared" si="21"/>
        <v>1299.8621648367182</v>
      </c>
      <c r="V174" s="16">
        <f t="shared" si="21"/>
        <v>1571.9982564440884</v>
      </c>
      <c r="W174" s="16">
        <f t="shared" si="21"/>
        <v>1363.6256538334667</v>
      </c>
      <c r="X174" s="16">
        <f t="shared" si="22"/>
        <v>1207.9166122519512</v>
      </c>
      <c r="Y174" s="16">
        <f t="shared" si="22"/>
        <v>0</v>
      </c>
      <c r="Z174" s="16">
        <f t="shared" si="22"/>
        <v>0</v>
      </c>
      <c r="AA174" s="16">
        <f t="shared" si="20"/>
        <v>0</v>
      </c>
      <c r="AB174" s="16">
        <f t="shared" si="23"/>
        <v>0</v>
      </c>
      <c r="AC174" s="16">
        <f t="shared" si="24"/>
        <v>1102.0178729094907</v>
      </c>
      <c r="AD174" s="16">
        <f t="shared" si="24"/>
        <v>0</v>
      </c>
      <c r="AE174" s="16">
        <f t="shared" si="24"/>
        <v>0</v>
      </c>
      <c r="AF174" s="16">
        <f t="shared" si="25"/>
        <v>0</v>
      </c>
    </row>
    <row r="175" spans="1:32" x14ac:dyDescent="0.3">
      <c r="A175" t="s">
        <v>270</v>
      </c>
      <c r="B175" t="s">
        <v>305</v>
      </c>
      <c r="C175" t="s">
        <v>346</v>
      </c>
      <c r="D175" t="s">
        <v>698</v>
      </c>
      <c r="E175" t="s">
        <v>699</v>
      </c>
      <c r="F175" s="15">
        <v>553</v>
      </c>
      <c r="G175" s="15">
        <v>825</v>
      </c>
      <c r="H175" s="15">
        <v>987</v>
      </c>
      <c r="I175" s="15">
        <v>1348</v>
      </c>
      <c r="J175" s="15"/>
      <c r="K175" s="15"/>
      <c r="L175" s="15"/>
      <c r="M175" s="15"/>
      <c r="N175" s="15">
        <v>1619</v>
      </c>
      <c r="O175" s="15"/>
      <c r="P175" s="15"/>
      <c r="Q175" s="15"/>
      <c r="R175" s="15">
        <v>199631</v>
      </c>
      <c r="S175" s="15">
        <v>202516.90700000009</v>
      </c>
      <c r="T175" s="15">
        <v>204456.55399999989</v>
      </c>
      <c r="U175" s="16">
        <f t="shared" si="21"/>
        <v>277.01108545266015</v>
      </c>
      <c r="V175" s="16">
        <f t="shared" si="21"/>
        <v>413.26246925577692</v>
      </c>
      <c r="W175" s="16">
        <f t="shared" si="21"/>
        <v>494.41219049145673</v>
      </c>
      <c r="X175" s="16">
        <f t="shared" si="22"/>
        <v>665.62343854086191</v>
      </c>
      <c r="Y175" s="16">
        <f t="shared" si="22"/>
        <v>0</v>
      </c>
      <c r="Z175" s="16">
        <f t="shared" si="22"/>
        <v>0</v>
      </c>
      <c r="AA175" s="16">
        <f t="shared" si="20"/>
        <v>0</v>
      </c>
      <c r="AB175" s="16">
        <f t="shared" si="23"/>
        <v>0</v>
      </c>
      <c r="AC175" s="16">
        <f t="shared" si="24"/>
        <v>799.4394265561242</v>
      </c>
      <c r="AD175" s="16">
        <f t="shared" si="24"/>
        <v>0</v>
      </c>
      <c r="AE175" s="16">
        <f t="shared" si="24"/>
        <v>0</v>
      </c>
      <c r="AF175" s="16">
        <f t="shared" si="25"/>
        <v>0</v>
      </c>
    </row>
    <row r="176" spans="1:32" x14ac:dyDescent="0.3">
      <c r="A176" t="s">
        <v>255</v>
      </c>
      <c r="B176" t="s">
        <v>265</v>
      </c>
      <c r="C176" t="s">
        <v>281</v>
      </c>
      <c r="D176" t="s">
        <v>700</v>
      </c>
      <c r="E176" t="s">
        <v>701</v>
      </c>
      <c r="F176" s="15">
        <v>1086</v>
      </c>
      <c r="G176" s="15">
        <v>1600</v>
      </c>
      <c r="H176" s="15">
        <v>1385</v>
      </c>
      <c r="I176" s="15">
        <v>1462</v>
      </c>
      <c r="J176" s="15"/>
      <c r="K176" s="15"/>
      <c r="L176" s="15"/>
      <c r="M176" s="15"/>
      <c r="N176" s="15">
        <v>983</v>
      </c>
      <c r="O176" s="15"/>
      <c r="P176" s="15"/>
      <c r="Q176" s="15"/>
      <c r="R176" s="15">
        <v>256574</v>
      </c>
      <c r="S176" s="15">
        <v>257319.39799999996</v>
      </c>
      <c r="T176" s="15">
        <v>258131.20000000007</v>
      </c>
      <c r="U176" s="16">
        <f t="shared" si="21"/>
        <v>423.26969996959934</v>
      </c>
      <c r="V176" s="16">
        <f t="shared" si="21"/>
        <v>623.60176791101208</v>
      </c>
      <c r="W176" s="16">
        <f t="shared" si="21"/>
        <v>539.80528034796976</v>
      </c>
      <c r="X176" s="16">
        <f t="shared" si="22"/>
        <v>568.16548280592519</v>
      </c>
      <c r="Y176" s="16">
        <f t="shared" si="22"/>
        <v>0</v>
      </c>
      <c r="Z176" s="16">
        <f t="shared" si="22"/>
        <v>0</v>
      </c>
      <c r="AA176" s="16">
        <f t="shared" si="20"/>
        <v>0</v>
      </c>
      <c r="AB176" s="16">
        <f t="shared" si="23"/>
        <v>0</v>
      </c>
      <c r="AC176" s="16">
        <f t="shared" si="24"/>
        <v>382.01550588113849</v>
      </c>
      <c r="AD176" s="16">
        <f t="shared" si="24"/>
        <v>0</v>
      </c>
      <c r="AE176" s="16">
        <f t="shared" si="24"/>
        <v>0</v>
      </c>
      <c r="AF176" s="16">
        <f t="shared" si="25"/>
        <v>0</v>
      </c>
    </row>
    <row r="177" spans="1:32" x14ac:dyDescent="0.3">
      <c r="A177" t="s">
        <v>279</v>
      </c>
      <c r="B177" t="s">
        <v>320</v>
      </c>
      <c r="C177" t="s">
        <v>331</v>
      </c>
      <c r="D177" t="s">
        <v>702</v>
      </c>
      <c r="E177" t="s">
        <v>703</v>
      </c>
      <c r="F177" s="15">
        <v>7748</v>
      </c>
      <c r="G177" s="15">
        <v>6747</v>
      </c>
      <c r="H177" s="15">
        <v>5520</v>
      </c>
      <c r="I177" s="15">
        <v>5309</v>
      </c>
      <c r="J177" s="15"/>
      <c r="K177" s="15"/>
      <c r="L177" s="15"/>
      <c r="M177" s="15"/>
      <c r="N177" s="15">
        <v>4556</v>
      </c>
      <c r="O177" s="15"/>
      <c r="P177" s="15"/>
      <c r="Q177" s="15"/>
      <c r="R177" s="15">
        <v>390446</v>
      </c>
      <c r="S177" s="15">
        <v>392423.97800000006</v>
      </c>
      <c r="T177" s="15">
        <v>396344.32000000007</v>
      </c>
      <c r="U177" s="16">
        <f t="shared" si="21"/>
        <v>1984.3973302326058</v>
      </c>
      <c r="V177" s="16">
        <f t="shared" si="21"/>
        <v>1728.0238496488632</v>
      </c>
      <c r="W177" s="16">
        <f t="shared" si="21"/>
        <v>1413.7678449772825</v>
      </c>
      <c r="X177" s="16">
        <f t="shared" si="22"/>
        <v>1352.8734984690459</v>
      </c>
      <c r="Y177" s="16">
        <f t="shared" si="22"/>
        <v>0</v>
      </c>
      <c r="Z177" s="16">
        <f t="shared" si="22"/>
        <v>0</v>
      </c>
      <c r="AA177" s="16">
        <f t="shared" si="20"/>
        <v>0</v>
      </c>
      <c r="AB177" s="16">
        <f t="shared" si="23"/>
        <v>0</v>
      </c>
      <c r="AC177" s="16">
        <f t="shared" si="24"/>
        <v>1160.9891992889382</v>
      </c>
      <c r="AD177" s="16">
        <f t="shared" si="24"/>
        <v>0</v>
      </c>
      <c r="AE177" s="16">
        <f t="shared" si="24"/>
        <v>0</v>
      </c>
      <c r="AF177" s="16">
        <f t="shared" si="25"/>
        <v>0</v>
      </c>
    </row>
    <row r="178" spans="1:32" x14ac:dyDescent="0.3">
      <c r="A178" t="s">
        <v>288</v>
      </c>
      <c r="B178" t="s">
        <v>312</v>
      </c>
      <c r="C178" t="s">
        <v>336</v>
      </c>
      <c r="D178" t="s">
        <v>704</v>
      </c>
      <c r="E178" t="s">
        <v>705</v>
      </c>
      <c r="F178" s="15">
        <v>1060</v>
      </c>
      <c r="G178" s="15">
        <v>1435</v>
      </c>
      <c r="H178" s="15">
        <v>1440</v>
      </c>
      <c r="I178" s="15">
        <v>1047</v>
      </c>
      <c r="J178" s="15"/>
      <c r="K178" s="15"/>
      <c r="L178" s="15"/>
      <c r="M178" s="15"/>
      <c r="N178" s="15">
        <v>1219</v>
      </c>
      <c r="O178" s="15"/>
      <c r="P178" s="15"/>
      <c r="Q178" s="15"/>
      <c r="R178" s="15">
        <v>115788</v>
      </c>
      <c r="S178" s="15">
        <v>115940.51900000001</v>
      </c>
      <c r="T178" s="15">
        <v>116326.08499999998</v>
      </c>
      <c r="U178" s="16">
        <f t="shared" si="21"/>
        <v>915.46619684250538</v>
      </c>
      <c r="V178" s="16">
        <f t="shared" si="21"/>
        <v>1239.3339551594293</v>
      </c>
      <c r="W178" s="16">
        <f t="shared" si="21"/>
        <v>1243.6521919369884</v>
      </c>
      <c r="X178" s="16">
        <f t="shared" si="22"/>
        <v>903.04926097493126</v>
      </c>
      <c r="Y178" s="16">
        <f t="shared" si="22"/>
        <v>0</v>
      </c>
      <c r="Z178" s="16">
        <f t="shared" si="22"/>
        <v>0</v>
      </c>
      <c r="AA178" s="16">
        <f t="shared" si="20"/>
        <v>0</v>
      </c>
      <c r="AB178" s="16">
        <f t="shared" si="23"/>
        <v>0</v>
      </c>
      <c r="AC178" s="16">
        <f t="shared" si="24"/>
        <v>1051.4011930548627</v>
      </c>
      <c r="AD178" s="16">
        <f t="shared" si="24"/>
        <v>0</v>
      </c>
      <c r="AE178" s="16">
        <f t="shared" si="24"/>
        <v>0</v>
      </c>
      <c r="AF178" s="16">
        <f t="shared" si="25"/>
        <v>0</v>
      </c>
    </row>
    <row r="179" spans="1:32" x14ac:dyDescent="0.3">
      <c r="A179" t="s">
        <v>255</v>
      </c>
      <c r="B179" t="s">
        <v>265</v>
      </c>
      <c r="C179" t="s">
        <v>272</v>
      </c>
      <c r="D179" t="s">
        <v>708</v>
      </c>
      <c r="E179" t="s">
        <v>709</v>
      </c>
      <c r="F179" s="15">
        <v>3254</v>
      </c>
      <c r="G179" s="15">
        <v>2634</v>
      </c>
      <c r="H179" s="15">
        <v>1661</v>
      </c>
      <c r="I179" s="15">
        <v>1217</v>
      </c>
      <c r="J179" s="15"/>
      <c r="K179" s="15"/>
      <c r="L179" s="15"/>
      <c r="M179" s="15"/>
      <c r="N179" s="15">
        <v>1561</v>
      </c>
      <c r="O179" s="15"/>
      <c r="P179" s="15"/>
      <c r="Q179" s="15"/>
      <c r="R179" s="15">
        <v>255090</v>
      </c>
      <c r="S179" s="15">
        <v>254844.31200000009</v>
      </c>
      <c r="T179" s="15">
        <v>254959.44299999997</v>
      </c>
      <c r="U179" s="16">
        <f t="shared" si="21"/>
        <v>1275.6282096514956</v>
      </c>
      <c r="V179" s="16">
        <f t="shared" si="21"/>
        <v>1032.5767376220158</v>
      </c>
      <c r="W179" s="16">
        <f t="shared" si="21"/>
        <v>651.14273393704184</v>
      </c>
      <c r="X179" s="16">
        <f t="shared" si="22"/>
        <v>477.54646374057569</v>
      </c>
      <c r="Y179" s="16">
        <f t="shared" si="22"/>
        <v>0</v>
      </c>
      <c r="Z179" s="16">
        <f t="shared" si="22"/>
        <v>0</v>
      </c>
      <c r="AA179" s="16">
        <f t="shared" si="20"/>
        <v>0</v>
      </c>
      <c r="AB179" s="16">
        <f t="shared" si="23"/>
        <v>0</v>
      </c>
      <c r="AC179" s="16">
        <f t="shared" si="24"/>
        <v>612.53083804358141</v>
      </c>
      <c r="AD179" s="16">
        <f t="shared" si="24"/>
        <v>0</v>
      </c>
      <c r="AE179" s="16">
        <f t="shared" si="24"/>
        <v>0</v>
      </c>
      <c r="AF179" s="16">
        <f t="shared" si="25"/>
        <v>0</v>
      </c>
    </row>
    <row r="180" spans="1:32" x14ac:dyDescent="0.3">
      <c r="A180" t="s">
        <v>288</v>
      </c>
      <c r="B180" t="s">
        <v>312</v>
      </c>
      <c r="C180" t="s">
        <v>336</v>
      </c>
      <c r="D180" t="s">
        <v>710</v>
      </c>
      <c r="E180" t="s">
        <v>711</v>
      </c>
      <c r="F180" s="15">
        <v>744</v>
      </c>
      <c r="G180" s="15">
        <v>984</v>
      </c>
      <c r="H180" s="15">
        <v>838</v>
      </c>
      <c r="I180" s="15">
        <v>1123</v>
      </c>
      <c r="J180" s="15"/>
      <c r="K180" s="15"/>
      <c r="L180" s="15"/>
      <c r="M180" s="15"/>
      <c r="N180" s="15">
        <v>927</v>
      </c>
      <c r="O180" s="15"/>
      <c r="P180" s="15"/>
      <c r="Q180" s="15"/>
      <c r="R180" s="15">
        <v>126278</v>
      </c>
      <c r="S180" s="15">
        <v>126720.44899999999</v>
      </c>
      <c r="T180" s="15">
        <v>127626.63500000001</v>
      </c>
      <c r="U180" s="16">
        <f t="shared" si="21"/>
        <v>589.1762618983513</v>
      </c>
      <c r="V180" s="16">
        <f t="shared" si="21"/>
        <v>779.23312057523879</v>
      </c>
      <c r="W180" s="16">
        <f t="shared" si="21"/>
        <v>663.61519821346553</v>
      </c>
      <c r="X180" s="16">
        <f t="shared" si="22"/>
        <v>886.20266804768039</v>
      </c>
      <c r="Y180" s="16">
        <f t="shared" si="22"/>
        <v>0</v>
      </c>
      <c r="Z180" s="16">
        <f t="shared" si="22"/>
        <v>0</v>
      </c>
      <c r="AA180" s="16">
        <f t="shared" si="20"/>
        <v>0</v>
      </c>
      <c r="AB180" s="16">
        <f t="shared" si="23"/>
        <v>0</v>
      </c>
      <c r="AC180" s="16">
        <f t="shared" si="24"/>
        <v>731.53149891380201</v>
      </c>
      <c r="AD180" s="16">
        <f t="shared" si="24"/>
        <v>0</v>
      </c>
      <c r="AE180" s="16">
        <f t="shared" si="24"/>
        <v>0</v>
      </c>
      <c r="AF180" s="16">
        <f t="shared" si="25"/>
        <v>0</v>
      </c>
    </row>
    <row r="181" spans="1:32" x14ac:dyDescent="0.3">
      <c r="A181" t="s">
        <v>261</v>
      </c>
      <c r="B181" t="s">
        <v>292</v>
      </c>
      <c r="C181" t="s">
        <v>303</v>
      </c>
      <c r="D181" t="s">
        <v>714</v>
      </c>
      <c r="E181" t="s">
        <v>715</v>
      </c>
      <c r="F181" s="15">
        <v>2135</v>
      </c>
      <c r="G181" s="15">
        <v>2087</v>
      </c>
      <c r="H181" s="15">
        <v>1568</v>
      </c>
      <c r="I181" s="15">
        <v>1342</v>
      </c>
      <c r="J181" s="15"/>
      <c r="K181" s="15"/>
      <c r="L181" s="15"/>
      <c r="M181" s="15"/>
      <c r="N181" s="15">
        <v>1173</v>
      </c>
      <c r="O181" s="15"/>
      <c r="P181" s="15"/>
      <c r="Q181" s="15"/>
      <c r="R181" s="15">
        <v>199835</v>
      </c>
      <c r="S181" s="15">
        <v>200363.01900000012</v>
      </c>
      <c r="T181" s="15">
        <v>200975.60200000004</v>
      </c>
      <c r="U181" s="16">
        <f t="shared" si="21"/>
        <v>1068.3814146671002</v>
      </c>
      <c r="V181" s="16">
        <f t="shared" si="21"/>
        <v>1044.3615983186128</v>
      </c>
      <c r="W181" s="16">
        <f t="shared" si="21"/>
        <v>784.64733405059178</v>
      </c>
      <c r="X181" s="16">
        <f t="shared" si="22"/>
        <v>669.78427790609362</v>
      </c>
      <c r="Y181" s="16">
        <f t="shared" si="22"/>
        <v>0</v>
      </c>
      <c r="Z181" s="16">
        <f t="shared" si="22"/>
        <v>0</v>
      </c>
      <c r="AA181" s="16">
        <f t="shared" si="20"/>
        <v>0</v>
      </c>
      <c r="AB181" s="16">
        <f t="shared" si="23"/>
        <v>0</v>
      </c>
      <c r="AC181" s="16">
        <f t="shared" si="24"/>
        <v>585.4373755468315</v>
      </c>
      <c r="AD181" s="16">
        <f t="shared" si="24"/>
        <v>0</v>
      </c>
      <c r="AE181" s="16">
        <f t="shared" si="24"/>
        <v>0</v>
      </c>
      <c r="AF181" s="16">
        <f t="shared" si="25"/>
        <v>0</v>
      </c>
    </row>
    <row r="182" spans="1:32" x14ac:dyDescent="0.3">
      <c r="A182" t="s">
        <v>261</v>
      </c>
      <c r="B182" t="s">
        <v>292</v>
      </c>
      <c r="C182" t="s">
        <v>303</v>
      </c>
      <c r="D182" t="s">
        <v>716</v>
      </c>
      <c r="E182" t="s">
        <v>717</v>
      </c>
      <c r="F182" s="15">
        <v>7346</v>
      </c>
      <c r="G182" s="15">
        <v>7595</v>
      </c>
      <c r="H182" s="15">
        <v>6960</v>
      </c>
      <c r="I182" s="15">
        <v>6925</v>
      </c>
      <c r="J182" s="15"/>
      <c r="K182" s="15"/>
      <c r="L182" s="15"/>
      <c r="M182" s="15"/>
      <c r="N182" s="15">
        <v>5906</v>
      </c>
      <c r="O182" s="15"/>
      <c r="P182" s="15"/>
      <c r="Q182" s="15"/>
      <c r="R182" s="15">
        <v>471432</v>
      </c>
      <c r="S182" s="15">
        <v>472066.15699999995</v>
      </c>
      <c r="T182" s="15">
        <v>474146.90599999996</v>
      </c>
      <c r="U182" s="16">
        <f t="shared" si="21"/>
        <v>1558.2310916526667</v>
      </c>
      <c r="V182" s="16">
        <f t="shared" si="21"/>
        <v>1611.0488893414108</v>
      </c>
      <c r="W182" s="16">
        <f t="shared" si="21"/>
        <v>1476.3528992516417</v>
      </c>
      <c r="X182" s="16">
        <f t="shared" si="22"/>
        <v>1466.9554038799695</v>
      </c>
      <c r="Y182" s="16">
        <f t="shared" si="22"/>
        <v>0</v>
      </c>
      <c r="Z182" s="16">
        <f t="shared" si="22"/>
        <v>0</v>
      </c>
      <c r="AA182" s="16">
        <f t="shared" si="20"/>
        <v>0</v>
      </c>
      <c r="AB182" s="16">
        <f t="shared" si="23"/>
        <v>0</v>
      </c>
      <c r="AC182" s="16">
        <f t="shared" si="24"/>
        <v>1251.0958289263681</v>
      </c>
      <c r="AD182" s="16">
        <f t="shared" si="24"/>
        <v>0</v>
      </c>
      <c r="AE182" s="16">
        <f t="shared" si="24"/>
        <v>0</v>
      </c>
      <c r="AF182" s="16">
        <f t="shared" si="25"/>
        <v>0</v>
      </c>
    </row>
    <row r="183" spans="1:32" x14ac:dyDescent="0.3">
      <c r="A183" t="s">
        <v>255</v>
      </c>
      <c r="B183" t="s">
        <v>274</v>
      </c>
      <c r="C183" t="s">
        <v>249</v>
      </c>
      <c r="D183" t="s">
        <v>720</v>
      </c>
      <c r="E183" t="s">
        <v>721</v>
      </c>
      <c r="F183" s="15">
        <v>1895</v>
      </c>
      <c r="G183" s="15">
        <v>1840</v>
      </c>
      <c r="H183" s="15">
        <v>2445</v>
      </c>
      <c r="I183" s="15">
        <v>2263</v>
      </c>
      <c r="J183" s="15"/>
      <c r="K183" s="15"/>
      <c r="L183" s="15"/>
      <c r="M183" s="15"/>
      <c r="N183" s="15">
        <v>2784</v>
      </c>
      <c r="O183" s="15"/>
      <c r="P183" s="15"/>
      <c r="Q183" s="15"/>
      <c r="R183" s="15">
        <v>171639</v>
      </c>
      <c r="S183" s="15">
        <v>172381.25899999999</v>
      </c>
      <c r="T183" s="15">
        <v>173091.06900000005</v>
      </c>
      <c r="U183" s="16">
        <f t="shared" si="21"/>
        <v>1104.0614312597954</v>
      </c>
      <c r="V183" s="16">
        <f t="shared" si="21"/>
        <v>1072.0174319356324</v>
      </c>
      <c r="W183" s="16">
        <f t="shared" si="21"/>
        <v>1424.5014245014245</v>
      </c>
      <c r="X183" s="16">
        <f t="shared" si="22"/>
        <v>1312.7877201546603</v>
      </c>
      <c r="Y183" s="16">
        <f t="shared" si="22"/>
        <v>0</v>
      </c>
      <c r="Z183" s="16">
        <f t="shared" si="22"/>
        <v>0</v>
      </c>
      <c r="AA183" s="16">
        <f t="shared" si="20"/>
        <v>0</v>
      </c>
      <c r="AB183" s="16">
        <f t="shared" si="23"/>
        <v>0</v>
      </c>
      <c r="AC183" s="16">
        <f t="shared" si="24"/>
        <v>1615.0247516175757</v>
      </c>
      <c r="AD183" s="16">
        <f t="shared" si="24"/>
        <v>0</v>
      </c>
      <c r="AE183" s="16">
        <f t="shared" si="24"/>
        <v>0</v>
      </c>
      <c r="AF183" s="16">
        <f t="shared" si="25"/>
        <v>0</v>
      </c>
    </row>
  </sheetData>
  <mergeCells count="7">
    <mergeCell ref="AC3:AF3"/>
    <mergeCell ref="F3:I3"/>
    <mergeCell ref="J3:M3"/>
    <mergeCell ref="N3:Q3"/>
    <mergeCell ref="R3:T3"/>
    <mergeCell ref="U3:X3"/>
    <mergeCell ref="Y3:AB3"/>
  </mergeCells>
  <pageMargins left="0.7" right="0.7" top="0.75" bottom="0.75" header="0.3" footer="0.3"/>
  <ignoredErrors>
    <ignoredError sqref="AB5:AB183" formula="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97"/>
  <sheetViews>
    <sheetView showGridLines="0" zoomScale="70" zoomScaleNormal="70" workbookViewId="0">
      <selection activeCell="E4" sqref="E4"/>
    </sheetView>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1" width="17.6640625" customWidth="1"/>
    <col min="12" max="14" width="17.6640625" hidden="1" customWidth="1"/>
    <col min="15" max="16" width="4.6640625" customWidth="1"/>
    <col min="17" max="17" width="0" style="1" hidden="1" customWidth="1"/>
    <col min="18" max="18" width="4.6640625" customWidth="1"/>
  </cols>
  <sheetData>
    <row r="1" spans="1:17" ht="21" x14ac:dyDescent="0.4">
      <c r="A1" s="39"/>
      <c r="B1" s="210" t="s">
        <v>1074</v>
      </c>
      <c r="C1" s="210"/>
      <c r="D1" s="210"/>
      <c r="E1" s="210"/>
      <c r="F1" s="210"/>
      <c r="G1" s="210"/>
      <c r="H1" s="210"/>
      <c r="I1" s="210"/>
      <c r="J1" s="210"/>
      <c r="K1" s="210"/>
      <c r="L1" s="39"/>
      <c r="M1" s="39"/>
      <c r="N1" s="39"/>
      <c r="O1" s="39"/>
    </row>
    <row r="2" spans="1:17" x14ac:dyDescent="0.3">
      <c r="A2" s="39"/>
      <c r="B2" s="211"/>
      <c r="C2" s="211"/>
      <c r="D2" s="211"/>
      <c r="E2" s="211"/>
      <c r="F2" s="211"/>
      <c r="G2" s="211"/>
      <c r="H2" s="211"/>
      <c r="I2" s="211"/>
      <c r="J2" s="211"/>
      <c r="K2" s="211"/>
      <c r="L2" s="39"/>
      <c r="M2" s="39"/>
      <c r="N2" s="39"/>
      <c r="O2" s="39"/>
    </row>
    <row r="3" spans="1:17" x14ac:dyDescent="0.3">
      <c r="A3" s="39"/>
      <c r="B3" s="39"/>
      <c r="C3" s="39"/>
      <c r="D3" s="39"/>
      <c r="E3" s="39"/>
      <c r="F3" s="39"/>
      <c r="G3" s="39"/>
      <c r="H3" s="39"/>
      <c r="I3" s="39"/>
      <c r="J3" s="39"/>
      <c r="K3" s="39"/>
      <c r="L3" s="39"/>
      <c r="M3" s="39"/>
      <c r="N3" s="39"/>
      <c r="O3" s="39"/>
    </row>
    <row r="4" spans="1:17" x14ac:dyDescent="0.3">
      <c r="A4" s="39"/>
      <c r="B4" s="39"/>
      <c r="C4" s="39"/>
      <c r="D4" s="39"/>
      <c r="E4" s="40" t="s">
        <v>1754</v>
      </c>
      <c r="F4" s="39"/>
      <c r="G4" s="41" t="str">
        <f ca="1">'Org List'!J7</f>
        <v>HWB</v>
      </c>
      <c r="H4" s="39"/>
      <c r="I4" s="39"/>
      <c r="J4" s="39"/>
      <c r="K4" s="39"/>
      <c r="L4" s="39"/>
      <c r="M4" s="39"/>
      <c r="N4" s="39"/>
      <c r="O4" s="39"/>
      <c r="Q4" s="1">
        <f ca="1">MATCH($G$4, 'Comms by AT'!$B:$B, 0)</f>
        <v>4</v>
      </c>
    </row>
    <row r="5" spans="1:17" x14ac:dyDescent="0.3">
      <c r="A5" s="39"/>
      <c r="B5" s="39"/>
      <c r="C5" s="39"/>
      <c r="D5" s="39"/>
      <c r="E5" s="39"/>
      <c r="F5" s="39"/>
      <c r="G5" s="39"/>
      <c r="H5" s="39"/>
      <c r="I5" s="39"/>
      <c r="J5" s="39"/>
      <c r="K5" s="39"/>
      <c r="L5" s="39"/>
      <c r="M5" s="39"/>
      <c r="N5" s="39"/>
      <c r="O5" s="39"/>
      <c r="Q5" s="1">
        <f ca="1">COUNTIF('Comms by AT'!$C:$C, $G$4)</f>
        <v>179</v>
      </c>
    </row>
    <row r="7" spans="1:17" x14ac:dyDescent="0.3">
      <c r="A7" s="39"/>
      <c r="B7" s="39"/>
      <c r="C7" s="39"/>
      <c r="D7" s="39"/>
      <c r="E7" s="40" t="s">
        <v>1049</v>
      </c>
      <c r="F7" s="39"/>
      <c r="G7" s="39"/>
      <c r="H7" s="39"/>
      <c r="I7" s="39"/>
      <c r="J7" s="39"/>
      <c r="K7" s="39"/>
      <c r="L7" s="39"/>
      <c r="M7" s="39"/>
      <c r="N7" s="39"/>
      <c r="O7" s="39"/>
    </row>
    <row r="9" spans="1:17" s="1" customFormat="1" hidden="1" x14ac:dyDescent="0.3">
      <c r="G9" s="1">
        <v>18</v>
      </c>
      <c r="H9" s="1">
        <v>19</v>
      </c>
      <c r="I9" s="1">
        <v>20</v>
      </c>
      <c r="J9" s="1">
        <v>21</v>
      </c>
      <c r="K9" s="1">
        <v>26</v>
      </c>
      <c r="L9" s="1">
        <v>27</v>
      </c>
      <c r="M9" s="1">
        <v>28</v>
      </c>
      <c r="N9" s="1">
        <v>29</v>
      </c>
    </row>
    <row r="10" spans="1:17" ht="15" thickBot="1" x14ac:dyDescent="0.35"/>
    <row r="11" spans="1:17" ht="15" customHeight="1" x14ac:dyDescent="0.3">
      <c r="B11" s="247" t="s">
        <v>1062</v>
      </c>
      <c r="C11" s="249" t="s">
        <v>1698</v>
      </c>
      <c r="D11" s="251" t="s">
        <v>1064</v>
      </c>
      <c r="E11" s="233" t="s">
        <v>221</v>
      </c>
      <c r="F11" s="263" t="s">
        <v>1051</v>
      </c>
      <c r="G11" s="244" t="s">
        <v>904</v>
      </c>
      <c r="H11" s="245"/>
      <c r="I11" s="245"/>
      <c r="J11" s="246"/>
      <c r="K11" s="244" t="s">
        <v>914</v>
      </c>
      <c r="L11" s="245"/>
      <c r="M11" s="245"/>
      <c r="N11" s="246"/>
    </row>
    <row r="12" spans="1:17" x14ac:dyDescent="0.3">
      <c r="B12" s="259"/>
      <c r="C12" s="260"/>
      <c r="D12" s="261"/>
      <c r="E12" s="262"/>
      <c r="F12" s="264"/>
      <c r="G12" s="256"/>
      <c r="H12" s="257"/>
      <c r="I12" s="257"/>
      <c r="J12" s="258"/>
      <c r="K12" s="256"/>
      <c r="L12" s="257"/>
      <c r="M12" s="257"/>
      <c r="N12" s="258"/>
    </row>
    <row r="13" spans="1:17" ht="15" thickBot="1" x14ac:dyDescent="0.35">
      <c r="B13" s="248"/>
      <c r="C13" s="250"/>
      <c r="D13" s="252"/>
      <c r="E13" s="234"/>
      <c r="F13" s="265"/>
      <c r="G13" s="90" t="s">
        <v>905</v>
      </c>
      <c r="H13" s="89" t="s">
        <v>906</v>
      </c>
      <c r="I13" s="89" t="s">
        <v>907</v>
      </c>
      <c r="J13" s="92" t="s">
        <v>908</v>
      </c>
      <c r="K13" s="88" t="s">
        <v>910</v>
      </c>
      <c r="L13" s="91" t="s">
        <v>911</v>
      </c>
      <c r="M13" s="89" t="s">
        <v>912</v>
      </c>
      <c r="N13" s="92" t="s">
        <v>913</v>
      </c>
    </row>
    <row r="14" spans="1:17" ht="15" customHeight="1" x14ac:dyDescent="0.3">
      <c r="A14" s="60">
        <v>0</v>
      </c>
      <c r="B14" s="98" t="str">
        <f ca="1">IFERROR(IF((VLOOKUP($E14,'Org List'!$AJ$10:$AL$188,3,FALSE))="","",(VLOOKUP($E14,'Org List'!$AJ$10:$AL$188,3,FALSE))),"")</f>
        <v/>
      </c>
      <c r="C14" s="99" t="str">
        <f ca="1">IFERROR(IF((VLOOKUP($E14,'Org List'!$AO$10:$AQ$188,3,FALSE))="","",(VLOOKUP($E14,'Org List'!$AO$10:$AQ$188,3,FALSE))),"")</f>
        <v/>
      </c>
      <c r="D14" s="122" t="str">
        <f ca="1">IFERROR(IF((VLOOKUP($E14,'Org List'!$AT$10:$AV$188,3,FALSE))="","",(VLOOKUP($E14,'Org List'!$AT$10:$AV$188,3,FALSE))),"")</f>
        <v/>
      </c>
      <c r="E14" s="98" t="str">
        <f t="shared" ref="E14:E45" ca="1" si="0">IF($A14&gt;$Q$5-1,"",INDIRECT("'Comms by AT'!D"&amp;$A14+$Q$4))</f>
        <v>HWB</v>
      </c>
      <c r="F14" s="100" t="str">
        <f ca="1">IF(E14="","",VLOOKUP(E14,'Org List'!$J$9:$K$488,2,0))</f>
        <v>Health and Wellbeing Board</v>
      </c>
      <c r="G14" s="125">
        <f ca="1">IFERROR(IF((VLOOKUP($E14,'DTOC Backsheet'!$D$5:$AF$183,G$9,FALSE))="","",(VLOOKUP($E14,'DTOC Backsheet'!$D$5:$AF$183,G$9,FALSE))),"")</f>
        <v>1212.6834522016618</v>
      </c>
      <c r="H14" s="126">
        <f ca="1">IFERROR(IF((VLOOKUP($E14,'DTOC Backsheet'!$D$5:$AF$183,H$9,FALSE))="","",(VLOOKUP($E14,'DTOC Backsheet'!$D$5:$AF$183,H$9,FALSE))),"")</f>
        <v>1206.9374912819214</v>
      </c>
      <c r="I14" s="126">
        <f ca="1">IFERROR(IF((VLOOKUP($E14,'DTOC Backsheet'!$D$5:$AF$183,I$9,FALSE))="","",(VLOOKUP($E14,'DTOC Backsheet'!$D$5:$AF$183,I$9,FALSE))),"")</f>
        <v>1069.3886948973147</v>
      </c>
      <c r="J14" s="127">
        <f ca="1">IFERROR(IF((VLOOKUP($E14,'DTOC Backsheet'!$D$5:$AF$183,J$9,FALSE))="","",(VLOOKUP($E14,'DTOC Backsheet'!$D$5:$AF$183,J$9,FALSE))),"")</f>
        <v>1007.4519963320834</v>
      </c>
      <c r="K14" s="140">
        <f ca="1">IFERROR(IF((VLOOKUP($E14,'DTOC Backsheet'!$D$5:$AF$183,K$9,FALSE))="","",(VLOOKUP($E14,'DTOC Backsheet'!$D$5:$AF$183,K$9,FALSE))),"")</f>
        <v>945.26119042014091</v>
      </c>
      <c r="L14" s="129">
        <f ca="1">IFERROR(IF((VLOOKUP($E14,'DTOC Backsheet'!$D$5:$AF$183,L$9,FALSE))="","",(VLOOKUP($E14,'DTOC Backsheet'!$D$5:$AF$183,L$9,FALSE))),"")</f>
        <v>0</v>
      </c>
      <c r="M14" s="126">
        <f ca="1">IFERROR(IF((VLOOKUP($E14,'DTOC Backsheet'!$D$5:$AF$183,M$9,FALSE))="","",(VLOOKUP($E14,'DTOC Backsheet'!$D$5:$AF$183,M$9,FALSE))),"")</f>
        <v>0</v>
      </c>
      <c r="N14" s="128">
        <f ca="1">IFERROR(IF((VLOOKUP($E14,'DTOC Backsheet'!$D$5:$AF$183,N$9,FALSE))="","",(VLOOKUP($E14,'DTOC Backsheet'!$D$5:$AF$183,N$9,FALSE))),"")</f>
        <v>0</v>
      </c>
    </row>
    <row r="15" spans="1:17" ht="15" customHeight="1" x14ac:dyDescent="0.3">
      <c r="A15" s="60">
        <v>1</v>
      </c>
      <c r="B15" s="101" t="str">
        <f ca="1">IFERROR(IF((VLOOKUP($E15,'Org List'!$AJ$10:$AL$188,3,FALSE))="","",(VLOOKUP($E15,'Org List'!$AJ$10:$AL$188,3,FALSE))),"")</f>
        <v>North of England Commissioning Region</v>
      </c>
      <c r="C15" s="102" t="str">
        <f ca="1">IFERROR(IF((VLOOKUP($E15,'Org List'!$AO$10:$AQ$188,3,FALSE))="","",(VLOOKUP($E15,'Org List'!$AO$10:$AQ$188,3,FALSE))),"")</f>
        <v/>
      </c>
      <c r="D15" s="123" t="str">
        <f ca="1">IFERROR(IF((VLOOKUP($E15,'Org List'!$AT$10:$AV$188,3,FALSE))="","",(VLOOKUP($E15,'Org List'!$AT$10:$AV$188,3,FALSE))),"")</f>
        <v/>
      </c>
      <c r="E15" s="101" t="str">
        <f t="shared" ca="1" si="0"/>
        <v>Y54</v>
      </c>
      <c r="F15" s="103" t="str">
        <f ca="1">IF(E15="","",VLOOKUP(E15,'Org List'!$J$9:$K$488,2,0))</f>
        <v>North of England Commissioning Region</v>
      </c>
      <c r="G15" s="130">
        <f ca="1">IFERROR(IF((VLOOKUP($E15,'DTOC Backsheet'!$D$5:$AF$183,G$9,FALSE))="","",(VLOOKUP($E15,'DTOC Backsheet'!$D$5:$AF$183,G$9,FALSE))),"")</f>
        <v>1112.3349143984701</v>
      </c>
      <c r="H15" s="131">
        <f ca="1">IFERROR(IF((VLOOKUP($E15,'DTOC Backsheet'!$D$5:$AF$183,H$9,FALSE))="","",(VLOOKUP($E15,'DTOC Backsheet'!$D$5:$AF$183,H$9,FALSE))),"")</f>
        <v>1108.5573817112652</v>
      </c>
      <c r="I15" s="131">
        <f ca="1">IFERROR(IF((VLOOKUP($E15,'DTOC Backsheet'!$D$5:$AF$183,I$9,FALSE))="","",(VLOOKUP($E15,'DTOC Backsheet'!$D$5:$AF$183,I$9,FALSE))),"")</f>
        <v>1035.7120352191414</v>
      </c>
      <c r="J15" s="132">
        <f ca="1">IFERROR(IF((VLOOKUP($E15,'DTOC Backsheet'!$D$5:$AF$183,J$9,FALSE))="","",(VLOOKUP($E15,'DTOC Backsheet'!$D$5:$AF$183,J$9,FALSE))),"")</f>
        <v>1025.7327269666246</v>
      </c>
      <c r="K15" s="141">
        <f ca="1">IFERROR(IF((VLOOKUP($E15,'DTOC Backsheet'!$D$5:$AF$183,K$9,FALSE))="","",(VLOOKUP($E15,'DTOC Backsheet'!$D$5:$AF$183,K$9,FALSE))),"")</f>
        <v>916.96432733382926</v>
      </c>
      <c r="L15" s="134">
        <f ca="1">IFERROR(IF((VLOOKUP($E15,'DTOC Backsheet'!$D$5:$AF$183,L$9,FALSE))="","",(VLOOKUP($E15,'DTOC Backsheet'!$D$5:$AF$183,L$9,FALSE))),"")</f>
        <v>0</v>
      </c>
      <c r="M15" s="131">
        <f ca="1">IFERROR(IF((VLOOKUP($E15,'DTOC Backsheet'!$D$5:$AF$183,M$9,FALSE))="","",(VLOOKUP($E15,'DTOC Backsheet'!$D$5:$AF$183,M$9,FALSE))),"")</f>
        <v>0</v>
      </c>
      <c r="N15" s="133">
        <f ca="1">IFERROR(IF((VLOOKUP($E15,'DTOC Backsheet'!$D$5:$AF$183,N$9,FALSE))="","",(VLOOKUP($E15,'DTOC Backsheet'!$D$5:$AF$183,N$9,FALSE))),"")</f>
        <v>0</v>
      </c>
    </row>
    <row r="16" spans="1:17" ht="15" customHeight="1" x14ac:dyDescent="0.3">
      <c r="A16" s="60">
        <v>2</v>
      </c>
      <c r="B16" s="101" t="str">
        <f ca="1">IFERROR(IF((VLOOKUP($E16,'Org List'!$AJ$10:$AL$188,3,FALSE))="","",(VLOOKUP($E16,'Org List'!$AJ$10:$AL$188,3,FALSE))),"")</f>
        <v>Midlands and East of England Commissioning Region</v>
      </c>
      <c r="C16" s="102" t="str">
        <f ca="1">IFERROR(IF((VLOOKUP($E16,'Org List'!$AO$10:$AQ$188,3,FALSE))="","",(VLOOKUP($E16,'Org List'!$AO$10:$AQ$188,3,FALSE))),"")</f>
        <v/>
      </c>
      <c r="D16" s="123" t="str">
        <f ca="1">IFERROR(IF((VLOOKUP($E16,'Org List'!$AT$10:$AV$188,3,FALSE))="","",(VLOOKUP($E16,'Org List'!$AT$10:$AV$188,3,FALSE))),"")</f>
        <v/>
      </c>
      <c r="E16" s="101" t="str">
        <f t="shared" ca="1" si="0"/>
        <v>Y55</v>
      </c>
      <c r="F16" s="103" t="str">
        <f ca="1">IF(E16="","",VLOOKUP(E16,'Org List'!$J$9:$K$488,2,0))</f>
        <v>Midlands and East of England Commissioning Region</v>
      </c>
      <c r="G16" s="130">
        <f ca="1">IFERROR(IF((VLOOKUP($E16,'DTOC Backsheet'!$D$5:$AF$183,G$9,FALSE))="","",(VLOOKUP($E16,'DTOC Backsheet'!$D$5:$AF$183,G$9,FALSE))),"")</f>
        <v>1258.1436657145052</v>
      </c>
      <c r="H16" s="131">
        <f ca="1">IFERROR(IF((VLOOKUP($E16,'DTOC Backsheet'!$D$5:$AF$183,H$9,FALSE))="","",(VLOOKUP($E16,'DTOC Backsheet'!$D$5:$AF$183,H$9,FALSE))),"")</f>
        <v>1256.2114917352935</v>
      </c>
      <c r="I16" s="131">
        <f ca="1">IFERROR(IF((VLOOKUP($E16,'DTOC Backsheet'!$D$5:$AF$183,I$9,FALSE))="","",(VLOOKUP($E16,'DTOC Backsheet'!$D$5:$AF$183,I$9,FALSE))),"")</f>
        <v>1119.9894961352791</v>
      </c>
      <c r="J16" s="132">
        <f ca="1">IFERROR(IF((VLOOKUP($E16,'DTOC Backsheet'!$D$5:$AF$183,J$9,FALSE))="","",(VLOOKUP($E16,'DTOC Backsheet'!$D$5:$AF$183,J$9,FALSE))),"")</f>
        <v>1021.6303221665949</v>
      </c>
      <c r="K16" s="141">
        <f ca="1">IFERROR(IF((VLOOKUP($E16,'DTOC Backsheet'!$D$5:$AF$183,K$9,FALSE))="","",(VLOOKUP($E16,'DTOC Backsheet'!$D$5:$AF$183,K$9,FALSE))),"")</f>
        <v>983.75697044748676</v>
      </c>
      <c r="L16" s="134">
        <f ca="1">IFERROR(IF((VLOOKUP($E16,'DTOC Backsheet'!$D$5:$AF$183,L$9,FALSE))="","",(VLOOKUP($E16,'DTOC Backsheet'!$D$5:$AF$183,L$9,FALSE))),"")</f>
        <v>0</v>
      </c>
      <c r="M16" s="131">
        <f ca="1">IFERROR(IF((VLOOKUP($E16,'DTOC Backsheet'!$D$5:$AF$183,M$9,FALSE))="","",(VLOOKUP($E16,'DTOC Backsheet'!$D$5:$AF$183,M$9,FALSE))),"")</f>
        <v>0</v>
      </c>
      <c r="N16" s="133">
        <f ca="1">IFERROR(IF((VLOOKUP($E16,'DTOC Backsheet'!$D$5:$AF$183,N$9,FALSE))="","",(VLOOKUP($E16,'DTOC Backsheet'!$D$5:$AF$183,N$9,FALSE))),"")</f>
        <v>0</v>
      </c>
    </row>
    <row r="17" spans="1:14" ht="15" customHeight="1" x14ac:dyDescent="0.3">
      <c r="A17" s="60">
        <v>3</v>
      </c>
      <c r="B17" s="101" t="str">
        <f ca="1">IFERROR(IF((VLOOKUP($E17,'Org List'!$AJ$10:$AL$188,3,FALSE))="","",(VLOOKUP($E17,'Org List'!$AJ$10:$AL$188,3,FALSE))),"")</f>
        <v>London Commissioning Region</v>
      </c>
      <c r="C17" s="102" t="str">
        <f ca="1">IFERROR(IF((VLOOKUP($E17,'Org List'!$AO$10:$AQ$188,3,FALSE))="","",(VLOOKUP($E17,'Org List'!$AO$10:$AQ$188,3,FALSE))),"")</f>
        <v/>
      </c>
      <c r="D17" s="123" t="str">
        <f ca="1">IFERROR(IF((VLOOKUP($E17,'Org List'!$AT$10:$AV$188,3,FALSE))="","",(VLOOKUP($E17,'Org List'!$AT$10:$AV$188,3,FALSE))),"")</f>
        <v/>
      </c>
      <c r="E17" s="101" t="str">
        <f t="shared" ca="1" si="0"/>
        <v>Y56</v>
      </c>
      <c r="F17" s="103" t="str">
        <f ca="1">IF(E17="","",VLOOKUP(E17,'Org List'!$J$9:$K$488,2,0))</f>
        <v>London Commissioning Region</v>
      </c>
      <c r="G17" s="130">
        <f ca="1">IFERROR(IF((VLOOKUP($E17,'DTOC Backsheet'!$D$5:$AF$183,G$9,FALSE))="","",(VLOOKUP($E17,'DTOC Backsheet'!$D$5:$AF$183,G$9,FALSE))),"")</f>
        <v>701.35566901077163</v>
      </c>
      <c r="H17" s="131">
        <f ca="1">IFERROR(IF((VLOOKUP($E17,'DTOC Backsheet'!$D$5:$AF$183,H$9,FALSE))="","",(VLOOKUP($E17,'DTOC Backsheet'!$D$5:$AF$183,H$9,FALSE))),"")</f>
        <v>706.51420458458995</v>
      </c>
      <c r="I17" s="131">
        <f ca="1">IFERROR(IF((VLOOKUP($E17,'DTOC Backsheet'!$D$5:$AF$183,I$9,FALSE))="","",(VLOOKUP($E17,'DTOC Backsheet'!$D$5:$AF$183,I$9,FALSE))),"")</f>
        <v>607.8572117353167</v>
      </c>
      <c r="J17" s="132">
        <f ca="1">IFERROR(IF((VLOOKUP($E17,'DTOC Backsheet'!$D$5:$AF$183,J$9,FALSE))="","",(VLOOKUP($E17,'DTOC Backsheet'!$D$5:$AF$183,J$9,FALSE))),"")</f>
        <v>547.63768254046545</v>
      </c>
      <c r="K17" s="141">
        <f ca="1">IFERROR(IF((VLOOKUP($E17,'DTOC Backsheet'!$D$5:$AF$183,K$9,FALSE))="","",(VLOOKUP($E17,'DTOC Backsheet'!$D$5:$AF$183,K$9,FALSE))),"")</f>
        <v>592.49266844642216</v>
      </c>
      <c r="L17" s="134">
        <f ca="1">IFERROR(IF((VLOOKUP($E17,'DTOC Backsheet'!$D$5:$AF$183,L$9,FALSE))="","",(VLOOKUP($E17,'DTOC Backsheet'!$D$5:$AF$183,L$9,FALSE))),"")</f>
        <v>0</v>
      </c>
      <c r="M17" s="131">
        <f ca="1">IFERROR(IF((VLOOKUP($E17,'DTOC Backsheet'!$D$5:$AF$183,M$9,FALSE))="","",(VLOOKUP($E17,'DTOC Backsheet'!$D$5:$AF$183,M$9,FALSE))),"")</f>
        <v>0</v>
      </c>
      <c r="N17" s="133">
        <f ca="1">IFERROR(IF((VLOOKUP($E17,'DTOC Backsheet'!$D$5:$AF$183,N$9,FALSE))="","",(VLOOKUP($E17,'DTOC Backsheet'!$D$5:$AF$183,N$9,FALSE))),"")</f>
        <v>0</v>
      </c>
    </row>
    <row r="18" spans="1:14" ht="15" customHeight="1" x14ac:dyDescent="0.3">
      <c r="A18" s="60">
        <v>4</v>
      </c>
      <c r="B18" s="101" t="str">
        <f ca="1">IFERROR(IF((VLOOKUP($E18,'Org List'!$AJ$10:$AL$188,3,FALSE))="","",(VLOOKUP($E18,'Org List'!$AJ$10:$AL$188,3,FALSE))),"")</f>
        <v>South West England Commissioning Region</v>
      </c>
      <c r="C18" s="102" t="str">
        <f ca="1">IFERROR(IF((VLOOKUP($E18,'Org List'!$AO$10:$AQ$188,3,FALSE))="","",(VLOOKUP($E18,'Org List'!$AO$10:$AQ$188,3,FALSE))),"")</f>
        <v/>
      </c>
      <c r="D18" s="123" t="str">
        <f ca="1">IFERROR(IF((VLOOKUP($E18,'Org List'!$AT$10:$AV$188,3,FALSE))="","",(VLOOKUP($E18,'Org List'!$AT$10:$AV$188,3,FALSE))),"")</f>
        <v/>
      </c>
      <c r="E18" s="101" t="str">
        <f t="shared" ca="1" si="0"/>
        <v>Y58</v>
      </c>
      <c r="F18" s="103" t="str">
        <f ca="1">IF(E18="","",VLOOKUP(E18,'Org List'!$J$9:$K$488,2,0))</f>
        <v>South West England Commissioning Region</v>
      </c>
      <c r="G18" s="130">
        <f ca="1">IFERROR(IF((VLOOKUP($E18,'DTOC Backsheet'!$D$5:$AF$183,G$9,FALSE))="","",(VLOOKUP($E18,'DTOC Backsheet'!$D$5:$AF$183,G$9,FALSE))),"")</f>
        <v>1644.9394656630006</v>
      </c>
      <c r="H18" s="131">
        <f ca="1">IFERROR(IF((VLOOKUP($E18,'DTOC Backsheet'!$D$5:$AF$183,H$9,FALSE))="","",(VLOOKUP($E18,'DTOC Backsheet'!$D$5:$AF$183,H$9,FALSE))),"")</f>
        <v>1592.6633248477033</v>
      </c>
      <c r="I18" s="131">
        <f ca="1">IFERROR(IF((VLOOKUP($E18,'DTOC Backsheet'!$D$5:$AF$183,I$9,FALSE))="","",(VLOOKUP($E18,'DTOC Backsheet'!$D$5:$AF$183,I$9,FALSE))),"")</f>
        <v>1285.8182874174936</v>
      </c>
      <c r="J18" s="132">
        <f ca="1">IFERROR(IF((VLOOKUP($E18,'DTOC Backsheet'!$D$5:$AF$183,J$9,FALSE))="","",(VLOOKUP($E18,'DTOC Backsheet'!$D$5:$AF$183,J$9,FALSE))),"")</f>
        <v>1258.6057482857636</v>
      </c>
      <c r="K18" s="141">
        <f ca="1">IFERROR(IF((VLOOKUP($E18,'DTOC Backsheet'!$D$5:$AF$183,K$9,FALSE))="","",(VLOOKUP($E18,'DTOC Backsheet'!$D$5:$AF$183,K$9,FALSE))),"")</f>
        <v>1035.1904123407221</v>
      </c>
      <c r="L18" s="134">
        <f ca="1">IFERROR(IF((VLOOKUP($E18,'DTOC Backsheet'!$D$5:$AF$183,L$9,FALSE))="","",(VLOOKUP($E18,'DTOC Backsheet'!$D$5:$AF$183,L$9,FALSE))),"")</f>
        <v>0</v>
      </c>
      <c r="M18" s="131">
        <f ca="1">IFERROR(IF((VLOOKUP($E18,'DTOC Backsheet'!$D$5:$AF$183,M$9,FALSE))="","",(VLOOKUP($E18,'DTOC Backsheet'!$D$5:$AF$183,M$9,FALSE))),"")</f>
        <v>0</v>
      </c>
      <c r="N18" s="133">
        <f ca="1">IFERROR(IF((VLOOKUP($E18,'DTOC Backsheet'!$D$5:$AF$183,N$9,FALSE))="","",(VLOOKUP($E18,'DTOC Backsheet'!$D$5:$AF$183,N$9,FALSE))),"")</f>
        <v>0</v>
      </c>
    </row>
    <row r="19" spans="1:14" ht="15" customHeight="1" x14ac:dyDescent="0.3">
      <c r="A19" s="60">
        <v>5</v>
      </c>
      <c r="B19" s="101" t="str">
        <f ca="1">IFERROR(IF((VLOOKUP($E19,'Org List'!$AJ$10:$AL$188,3,FALSE))="","",(VLOOKUP($E19,'Org List'!$AJ$10:$AL$188,3,FALSE))),"")</f>
        <v>South East England Commissioning Region</v>
      </c>
      <c r="C19" s="102" t="str">
        <f ca="1">IFERROR(IF((VLOOKUP($E19,'Org List'!$AO$10:$AQ$188,3,FALSE))="","",(VLOOKUP($E19,'Org List'!$AO$10:$AQ$188,3,FALSE))),"")</f>
        <v/>
      </c>
      <c r="D19" s="123" t="str">
        <f ca="1">IFERROR(IF((VLOOKUP($E19,'Org List'!$AT$10:$AV$188,3,FALSE))="","",(VLOOKUP($E19,'Org List'!$AT$10:$AV$188,3,FALSE))),"")</f>
        <v/>
      </c>
      <c r="E19" s="101" t="str">
        <f t="shared" ca="1" si="0"/>
        <v>Y59</v>
      </c>
      <c r="F19" s="103" t="str">
        <f ca="1">IF(E19="","",VLOOKUP(E19,'Org List'!$J$9:$K$488,2,0))</f>
        <v>South East England Commissioning Region</v>
      </c>
      <c r="G19" s="130">
        <f ca="1">IFERROR(IF((VLOOKUP($E19,'DTOC Backsheet'!$D$5:$AF$183,G$9,FALSE))="","",(VLOOKUP($E19,'DTOC Backsheet'!$D$5:$AF$183,G$9,FALSE))),"")</f>
        <v>1525.1072280205262</v>
      </c>
      <c r="H19" s="131">
        <f ca="1">IFERROR(IF((VLOOKUP($E19,'DTOC Backsheet'!$D$5:$AF$183,H$9,FALSE))="","",(VLOOKUP($E19,'DTOC Backsheet'!$D$5:$AF$183,H$9,FALSE))),"")</f>
        <v>1527.7596385571694</v>
      </c>
      <c r="I19" s="131">
        <f ca="1">IFERROR(IF((VLOOKUP($E19,'DTOC Backsheet'!$D$5:$AF$183,I$9,FALSE))="","",(VLOOKUP($E19,'DTOC Backsheet'!$D$5:$AF$183,I$9,FALSE))),"")</f>
        <v>1345.2190155924261</v>
      </c>
      <c r="J19" s="132">
        <f ca="1">IFERROR(IF((VLOOKUP($E19,'DTOC Backsheet'!$D$5:$AF$183,J$9,FALSE))="","",(VLOOKUP($E19,'DTOC Backsheet'!$D$5:$AF$183,J$9,FALSE))),"")</f>
        <v>1243.1250084971705</v>
      </c>
      <c r="K19" s="141">
        <f ca="1">IFERROR(IF((VLOOKUP($E19,'DTOC Backsheet'!$D$5:$AF$183,K$9,FALSE))="","",(VLOOKUP($E19,'DTOC Backsheet'!$D$5:$AF$183,K$9,FALSE))),"")</f>
        <v>1212.4310938250426</v>
      </c>
      <c r="L19" s="134">
        <f ca="1">IFERROR(IF((VLOOKUP($E19,'DTOC Backsheet'!$D$5:$AF$183,L$9,FALSE))="","",(VLOOKUP($E19,'DTOC Backsheet'!$D$5:$AF$183,L$9,FALSE))),"")</f>
        <v>0</v>
      </c>
      <c r="M19" s="131">
        <f ca="1">IFERROR(IF((VLOOKUP($E19,'DTOC Backsheet'!$D$5:$AF$183,M$9,FALSE))="","",(VLOOKUP($E19,'DTOC Backsheet'!$D$5:$AF$183,M$9,FALSE))),"")</f>
        <v>0</v>
      </c>
      <c r="N19" s="133">
        <f ca="1">IFERROR(IF((VLOOKUP($E19,'DTOC Backsheet'!$D$5:$AF$183,N$9,FALSE))="","",(VLOOKUP($E19,'DTOC Backsheet'!$D$5:$AF$183,N$9,FALSE))),"")</f>
        <v>0</v>
      </c>
    </row>
    <row r="20" spans="1:14" ht="15" customHeight="1" x14ac:dyDescent="0.3">
      <c r="A20" s="60">
        <v>6</v>
      </c>
      <c r="B20" s="101" t="str">
        <f ca="1">IFERROR(IF((VLOOKUP($E20,'Org List'!$AJ$10:$AL$188,3,FALSE))="","",(VLOOKUP($E20,'Org List'!$AJ$10:$AL$188,3,FALSE))),"")</f>
        <v/>
      </c>
      <c r="C20" s="102" t="str">
        <f ca="1">IFERROR(IF((VLOOKUP($E20,'Org List'!$AO$10:$AQ$188,3,FALSE))="","",(VLOOKUP($E20,'Org List'!$AO$10:$AQ$188,3,FALSE))),"")</f>
        <v>North East Region</v>
      </c>
      <c r="D20" s="123" t="str">
        <f ca="1">IFERROR(IF((VLOOKUP($E20,'Org List'!$AT$10:$AV$188,3,FALSE))="","",(VLOOKUP($E20,'Org List'!$AT$10:$AV$188,3,FALSE))),"")</f>
        <v/>
      </c>
      <c r="E20" s="101" t="str">
        <f t="shared" ca="1" si="0"/>
        <v>E12000001</v>
      </c>
      <c r="F20" s="103" t="str">
        <f ca="1">IF(E20="","",VLOOKUP(E20,'Org List'!$J$9:$K$488,2,0))</f>
        <v>North East Region</v>
      </c>
      <c r="G20" s="130">
        <f ca="1">IFERROR(IF((VLOOKUP($E20,'DTOC Backsheet'!$D$5:$AF$183,G$9,FALSE))="","",(VLOOKUP($E20,'DTOC Backsheet'!$D$5:$AF$183,G$9,FALSE))),"")</f>
        <v>591.07851638583952</v>
      </c>
      <c r="H20" s="131">
        <f ca="1">IFERROR(IF((VLOOKUP($E20,'DTOC Backsheet'!$D$5:$AF$183,H$9,FALSE))="","",(VLOOKUP($E20,'DTOC Backsheet'!$D$5:$AF$183,H$9,FALSE))),"")</f>
        <v>517.49479057448207</v>
      </c>
      <c r="I20" s="131">
        <f ca="1">IFERROR(IF((VLOOKUP($E20,'DTOC Backsheet'!$D$5:$AF$183,I$9,FALSE))="","",(VLOOKUP($E20,'DTOC Backsheet'!$D$5:$AF$183,I$9,FALSE))),"")</f>
        <v>492.65201793213669</v>
      </c>
      <c r="J20" s="132">
        <f ca="1">IFERROR(IF((VLOOKUP($E20,'DTOC Backsheet'!$D$5:$AF$183,J$9,FALSE))="","",(VLOOKUP($E20,'DTOC Backsheet'!$D$5:$AF$183,J$9,FALSE))),"")</f>
        <v>609.02896547133582</v>
      </c>
      <c r="K20" s="141">
        <f ca="1">IFERROR(IF((VLOOKUP($E20,'DTOC Backsheet'!$D$5:$AF$183,K$9,FALSE))="","",(VLOOKUP($E20,'DTOC Backsheet'!$D$5:$AF$183,K$9,FALSE))),"")</f>
        <v>590.69210265644801</v>
      </c>
      <c r="L20" s="134">
        <f ca="1">IFERROR(IF((VLOOKUP($E20,'DTOC Backsheet'!$D$5:$AF$183,L$9,FALSE))="","",(VLOOKUP($E20,'DTOC Backsheet'!$D$5:$AF$183,L$9,FALSE))),"")</f>
        <v>0</v>
      </c>
      <c r="M20" s="131">
        <f ca="1">IFERROR(IF((VLOOKUP($E20,'DTOC Backsheet'!$D$5:$AF$183,M$9,FALSE))="","",(VLOOKUP($E20,'DTOC Backsheet'!$D$5:$AF$183,M$9,FALSE))),"")</f>
        <v>0</v>
      </c>
      <c r="N20" s="133">
        <f ca="1">IFERROR(IF((VLOOKUP($E20,'DTOC Backsheet'!$D$5:$AF$183,N$9,FALSE))="","",(VLOOKUP($E20,'DTOC Backsheet'!$D$5:$AF$183,N$9,FALSE))),"")</f>
        <v>0</v>
      </c>
    </row>
    <row r="21" spans="1:14" ht="15" customHeight="1" x14ac:dyDescent="0.3">
      <c r="A21" s="60">
        <v>7</v>
      </c>
      <c r="B21" s="101" t="str">
        <f ca="1">IFERROR(IF((VLOOKUP($E21,'Org List'!$AJ$10:$AL$188,3,FALSE))="","",(VLOOKUP($E21,'Org List'!$AJ$10:$AL$188,3,FALSE))),"")</f>
        <v/>
      </c>
      <c r="C21" s="102" t="str">
        <f ca="1">IFERROR(IF((VLOOKUP($E21,'Org List'!$AO$10:$AQ$188,3,FALSE))="","",(VLOOKUP($E21,'Org List'!$AO$10:$AQ$188,3,FALSE))),"")</f>
        <v>North West Region</v>
      </c>
      <c r="D21" s="123" t="str">
        <f ca="1">IFERROR(IF((VLOOKUP($E21,'Org List'!$AT$10:$AV$188,3,FALSE))="","",(VLOOKUP($E21,'Org List'!$AT$10:$AV$188,3,FALSE))),"")</f>
        <v/>
      </c>
      <c r="E21" s="101" t="str">
        <f t="shared" ca="1" si="0"/>
        <v>E12000002</v>
      </c>
      <c r="F21" s="103" t="str">
        <f ca="1">IF(E21="","",VLOOKUP(E21,'Org List'!$J$9:$K$488,2,0))</f>
        <v>North West Region</v>
      </c>
      <c r="G21" s="130">
        <f ca="1">IFERROR(IF((VLOOKUP($E21,'DTOC Backsheet'!$D$5:$AF$183,G$9,FALSE))="","",(VLOOKUP($E21,'DTOC Backsheet'!$D$5:$AF$183,G$9,FALSE))),"")</f>
        <v>1359.8639873561572</v>
      </c>
      <c r="H21" s="131">
        <f ca="1">IFERROR(IF((VLOOKUP($E21,'DTOC Backsheet'!$D$5:$AF$183,H$9,FALSE))="","",(VLOOKUP($E21,'DTOC Backsheet'!$D$5:$AF$183,H$9,FALSE))),"")</f>
        <v>1397.1845298740182</v>
      </c>
      <c r="I21" s="131">
        <f ca="1">IFERROR(IF((VLOOKUP($E21,'DTOC Backsheet'!$D$5:$AF$183,I$9,FALSE))="","",(VLOOKUP($E21,'DTOC Backsheet'!$D$5:$AF$183,I$9,FALSE))),"")</f>
        <v>1303.4020132796743</v>
      </c>
      <c r="J21" s="132">
        <f ca="1">IFERROR(IF((VLOOKUP($E21,'DTOC Backsheet'!$D$5:$AF$183,J$9,FALSE))="","",(VLOOKUP($E21,'DTOC Backsheet'!$D$5:$AF$183,J$9,FALSE))),"")</f>
        <v>1191.7915897943899</v>
      </c>
      <c r="K21" s="141">
        <f ca="1">IFERROR(IF((VLOOKUP($E21,'DTOC Backsheet'!$D$5:$AF$183,K$9,FALSE))="","",(VLOOKUP($E21,'DTOC Backsheet'!$D$5:$AF$183,K$9,FALSE))),"")</f>
        <v>1041.0067922747839</v>
      </c>
      <c r="L21" s="134">
        <f ca="1">IFERROR(IF((VLOOKUP($E21,'DTOC Backsheet'!$D$5:$AF$183,L$9,FALSE))="","",(VLOOKUP($E21,'DTOC Backsheet'!$D$5:$AF$183,L$9,FALSE))),"")</f>
        <v>0</v>
      </c>
      <c r="M21" s="131">
        <f ca="1">IFERROR(IF((VLOOKUP($E21,'DTOC Backsheet'!$D$5:$AF$183,M$9,FALSE))="","",(VLOOKUP($E21,'DTOC Backsheet'!$D$5:$AF$183,M$9,FALSE))),"")</f>
        <v>0</v>
      </c>
      <c r="N21" s="133">
        <f ca="1">IFERROR(IF((VLOOKUP($E21,'DTOC Backsheet'!$D$5:$AF$183,N$9,FALSE))="","",(VLOOKUP($E21,'DTOC Backsheet'!$D$5:$AF$183,N$9,FALSE))),"")</f>
        <v>0</v>
      </c>
    </row>
    <row r="22" spans="1:14" ht="15" customHeight="1" x14ac:dyDescent="0.3">
      <c r="A22" s="60">
        <v>8</v>
      </c>
      <c r="B22" s="101" t="str">
        <f ca="1">IFERROR(IF((VLOOKUP($E22,'Org List'!$AJ$10:$AL$188,3,FALSE))="","",(VLOOKUP($E22,'Org List'!$AJ$10:$AL$188,3,FALSE))),"")</f>
        <v/>
      </c>
      <c r="C22" s="102" t="str">
        <f ca="1">IFERROR(IF((VLOOKUP($E22,'Org List'!$AO$10:$AQ$188,3,FALSE))="","",(VLOOKUP($E22,'Org List'!$AO$10:$AQ$188,3,FALSE))),"")</f>
        <v>Yorkshire and The Humber Region</v>
      </c>
      <c r="D22" s="123" t="str">
        <f ca="1">IFERROR(IF((VLOOKUP($E22,'Org List'!$AT$10:$AV$188,3,FALSE))="","",(VLOOKUP($E22,'Org List'!$AT$10:$AV$188,3,FALSE))),"")</f>
        <v/>
      </c>
      <c r="E22" s="101" t="str">
        <f t="shared" ca="1" si="0"/>
        <v>E12000003</v>
      </c>
      <c r="F22" s="103" t="str">
        <f ca="1">IF(E22="","",VLOOKUP(E22,'Org List'!$J$9:$K$488,2,0))</f>
        <v>Yorkshire and The Humber Region</v>
      </c>
      <c r="G22" s="130">
        <f ca="1">IFERROR(IF((VLOOKUP($E22,'DTOC Backsheet'!$D$5:$AF$183,G$9,FALSE))="","",(VLOOKUP($E22,'DTOC Backsheet'!$D$5:$AF$183,G$9,FALSE))),"")</f>
        <v>1039.8567077596513</v>
      </c>
      <c r="H22" s="131">
        <f ca="1">IFERROR(IF((VLOOKUP($E22,'DTOC Backsheet'!$D$5:$AF$183,H$9,FALSE))="","",(VLOOKUP($E22,'DTOC Backsheet'!$D$5:$AF$183,H$9,FALSE))),"")</f>
        <v>1015.7867057627499</v>
      </c>
      <c r="I22" s="131">
        <f ca="1">IFERROR(IF((VLOOKUP($E22,'DTOC Backsheet'!$D$5:$AF$183,I$9,FALSE))="","",(VLOOKUP($E22,'DTOC Backsheet'!$D$5:$AF$183,I$9,FALSE))),"")</f>
        <v>947.14176299133499</v>
      </c>
      <c r="J22" s="132">
        <f ca="1">IFERROR(IF((VLOOKUP($E22,'DTOC Backsheet'!$D$5:$AF$183,J$9,FALSE))="","",(VLOOKUP($E22,'DTOC Backsheet'!$D$5:$AF$183,J$9,FALSE))),"")</f>
        <v>1010.0818339740246</v>
      </c>
      <c r="K22" s="141">
        <f ca="1">IFERROR(IF((VLOOKUP($E22,'DTOC Backsheet'!$D$5:$AF$183,K$9,FALSE))="","",(VLOOKUP($E22,'DTOC Backsheet'!$D$5:$AF$183,K$9,FALSE))),"")</f>
        <v>912.66300955084137</v>
      </c>
      <c r="L22" s="134">
        <f ca="1">IFERROR(IF((VLOOKUP($E22,'DTOC Backsheet'!$D$5:$AF$183,L$9,FALSE))="","",(VLOOKUP($E22,'DTOC Backsheet'!$D$5:$AF$183,L$9,FALSE))),"")</f>
        <v>0</v>
      </c>
      <c r="M22" s="131">
        <f ca="1">IFERROR(IF((VLOOKUP($E22,'DTOC Backsheet'!$D$5:$AF$183,M$9,FALSE))="","",(VLOOKUP($E22,'DTOC Backsheet'!$D$5:$AF$183,M$9,FALSE))),"")</f>
        <v>0</v>
      </c>
      <c r="N22" s="133">
        <f ca="1">IFERROR(IF((VLOOKUP($E22,'DTOC Backsheet'!$D$5:$AF$183,N$9,FALSE))="","",(VLOOKUP($E22,'DTOC Backsheet'!$D$5:$AF$183,N$9,FALSE))),"")</f>
        <v>0</v>
      </c>
    </row>
    <row r="23" spans="1:14" ht="15" customHeight="1" x14ac:dyDescent="0.3">
      <c r="A23" s="60">
        <v>9</v>
      </c>
      <c r="B23" s="101" t="str">
        <f ca="1">IFERROR(IF((VLOOKUP($E23,'Org List'!$AJ$10:$AL$188,3,FALSE))="","",(VLOOKUP($E23,'Org List'!$AJ$10:$AL$188,3,FALSE))),"")</f>
        <v/>
      </c>
      <c r="C23" s="102" t="str">
        <f ca="1">IFERROR(IF((VLOOKUP($E23,'Org List'!$AO$10:$AQ$188,3,FALSE))="","",(VLOOKUP($E23,'Org List'!$AO$10:$AQ$188,3,FALSE))),"")</f>
        <v>East Midlands Region</v>
      </c>
      <c r="D23" s="123" t="str">
        <f ca="1">IFERROR(IF((VLOOKUP($E23,'Org List'!$AT$10:$AV$188,3,FALSE))="","",(VLOOKUP($E23,'Org List'!$AT$10:$AV$188,3,FALSE))),"")</f>
        <v/>
      </c>
      <c r="E23" s="101" t="str">
        <f t="shared" ca="1" si="0"/>
        <v>E12000004</v>
      </c>
      <c r="F23" s="103" t="str">
        <f ca="1">IF(E23="","",VLOOKUP(E23,'Org List'!$J$9:$K$488,2,0))</f>
        <v>East Midlands Region</v>
      </c>
      <c r="G23" s="130">
        <f ca="1">IFERROR(IF((VLOOKUP($E23,'DTOC Backsheet'!$D$5:$AF$183,G$9,FALSE))="","",(VLOOKUP($E23,'DTOC Backsheet'!$D$5:$AF$183,G$9,FALSE))),"")</f>
        <v>1092.9379212846784</v>
      </c>
      <c r="H23" s="131">
        <f ca="1">IFERROR(IF((VLOOKUP($E23,'DTOC Backsheet'!$D$5:$AF$183,H$9,FALSE))="","",(VLOOKUP($E23,'DTOC Backsheet'!$D$5:$AF$183,H$9,FALSE))),"")</f>
        <v>1145.5956148195455</v>
      </c>
      <c r="I23" s="131">
        <f ca="1">IFERROR(IF((VLOOKUP($E23,'DTOC Backsheet'!$D$5:$AF$183,I$9,FALSE))="","",(VLOOKUP($E23,'DTOC Backsheet'!$D$5:$AF$183,I$9,FALSE))),"")</f>
        <v>1036.7379933453576</v>
      </c>
      <c r="J23" s="132">
        <f ca="1">IFERROR(IF((VLOOKUP($E23,'DTOC Backsheet'!$D$5:$AF$183,J$9,FALSE))="","",(VLOOKUP($E23,'DTOC Backsheet'!$D$5:$AF$183,J$9,FALSE))),"")</f>
        <v>936.43126766677426</v>
      </c>
      <c r="K23" s="141">
        <f ca="1">IFERROR(IF((VLOOKUP($E23,'DTOC Backsheet'!$D$5:$AF$183,K$9,FALSE))="","",(VLOOKUP($E23,'DTOC Backsheet'!$D$5:$AF$183,K$9,FALSE))),"")</f>
        <v>849.57578485292436</v>
      </c>
      <c r="L23" s="134">
        <f ca="1">IFERROR(IF((VLOOKUP($E23,'DTOC Backsheet'!$D$5:$AF$183,L$9,FALSE))="","",(VLOOKUP($E23,'DTOC Backsheet'!$D$5:$AF$183,L$9,FALSE))),"")</f>
        <v>0</v>
      </c>
      <c r="M23" s="131">
        <f ca="1">IFERROR(IF((VLOOKUP($E23,'DTOC Backsheet'!$D$5:$AF$183,M$9,FALSE))="","",(VLOOKUP($E23,'DTOC Backsheet'!$D$5:$AF$183,M$9,FALSE))),"")</f>
        <v>0</v>
      </c>
      <c r="N23" s="133">
        <f ca="1">IFERROR(IF((VLOOKUP($E23,'DTOC Backsheet'!$D$5:$AF$183,N$9,FALSE))="","",(VLOOKUP($E23,'DTOC Backsheet'!$D$5:$AF$183,N$9,FALSE))),"")</f>
        <v>0</v>
      </c>
    </row>
    <row r="24" spans="1:14" ht="15" customHeight="1" x14ac:dyDescent="0.3">
      <c r="A24" s="60">
        <v>10</v>
      </c>
      <c r="B24" s="101" t="str">
        <f ca="1">IFERROR(IF((VLOOKUP($E24,'Org List'!$AJ$10:$AL$188,3,FALSE))="","",(VLOOKUP($E24,'Org List'!$AJ$10:$AL$188,3,FALSE))),"")</f>
        <v/>
      </c>
      <c r="C24" s="102" t="str">
        <f ca="1">IFERROR(IF((VLOOKUP($E24,'Org List'!$AO$10:$AQ$188,3,FALSE))="","",(VLOOKUP($E24,'Org List'!$AO$10:$AQ$188,3,FALSE))),"")</f>
        <v>West Midlands Region</v>
      </c>
      <c r="D24" s="123" t="str">
        <f ca="1">IFERROR(IF((VLOOKUP($E24,'Org List'!$AT$10:$AV$188,3,FALSE))="","",(VLOOKUP($E24,'Org List'!$AT$10:$AV$188,3,FALSE))),"")</f>
        <v/>
      </c>
      <c r="E24" s="101" t="str">
        <f t="shared" ca="1" si="0"/>
        <v>E12000005</v>
      </c>
      <c r="F24" s="103" t="str">
        <f ca="1">IF(E24="","",VLOOKUP(E24,'Org List'!$J$9:$K$488,2,0))</f>
        <v>West Midlands Region</v>
      </c>
      <c r="G24" s="130">
        <f ca="1">IFERROR(IF((VLOOKUP($E24,'DTOC Backsheet'!$D$5:$AF$183,G$9,FALSE))="","",(VLOOKUP($E24,'DTOC Backsheet'!$D$5:$AF$183,G$9,FALSE))),"")</f>
        <v>1489.4265850729237</v>
      </c>
      <c r="H24" s="131">
        <f ca="1">IFERROR(IF((VLOOKUP($E24,'DTOC Backsheet'!$D$5:$AF$183,H$9,FALSE))="","",(VLOOKUP($E24,'DTOC Backsheet'!$D$5:$AF$183,H$9,FALSE))),"")</f>
        <v>1416.6624069804679</v>
      </c>
      <c r="I24" s="131">
        <f ca="1">IFERROR(IF((VLOOKUP($E24,'DTOC Backsheet'!$D$5:$AF$183,I$9,FALSE))="","",(VLOOKUP($E24,'DTOC Backsheet'!$D$5:$AF$183,I$9,FALSE))),"")</f>
        <v>1216.6319119961938</v>
      </c>
      <c r="J24" s="132">
        <f ca="1">IFERROR(IF((VLOOKUP($E24,'DTOC Backsheet'!$D$5:$AF$183,J$9,FALSE))="","",(VLOOKUP($E24,'DTOC Backsheet'!$D$5:$AF$183,J$9,FALSE))),"")</f>
        <v>1136.2077948285173</v>
      </c>
      <c r="K24" s="141">
        <f ca="1">IFERROR(IF((VLOOKUP($E24,'DTOC Backsheet'!$D$5:$AF$183,K$9,FALSE))="","",(VLOOKUP($E24,'DTOC Backsheet'!$D$5:$AF$183,K$9,FALSE))),"")</f>
        <v>1132.6794697487323</v>
      </c>
      <c r="L24" s="134">
        <f ca="1">IFERROR(IF((VLOOKUP($E24,'DTOC Backsheet'!$D$5:$AF$183,L$9,FALSE))="","",(VLOOKUP($E24,'DTOC Backsheet'!$D$5:$AF$183,L$9,FALSE))),"")</f>
        <v>0</v>
      </c>
      <c r="M24" s="131">
        <f ca="1">IFERROR(IF((VLOOKUP($E24,'DTOC Backsheet'!$D$5:$AF$183,M$9,FALSE))="","",(VLOOKUP($E24,'DTOC Backsheet'!$D$5:$AF$183,M$9,FALSE))),"")</f>
        <v>0</v>
      </c>
      <c r="N24" s="133">
        <f ca="1">IFERROR(IF((VLOOKUP($E24,'DTOC Backsheet'!$D$5:$AF$183,N$9,FALSE))="","",(VLOOKUP($E24,'DTOC Backsheet'!$D$5:$AF$183,N$9,FALSE))),"")</f>
        <v>0</v>
      </c>
    </row>
    <row r="25" spans="1:14" ht="15" customHeight="1" x14ac:dyDescent="0.3">
      <c r="A25" s="60">
        <v>11</v>
      </c>
      <c r="B25" s="101" t="str">
        <f ca="1">IFERROR(IF((VLOOKUP($E25,'Org List'!$AJ$10:$AL$188,3,FALSE))="","",(VLOOKUP($E25,'Org List'!$AJ$10:$AL$188,3,FALSE))),"")</f>
        <v/>
      </c>
      <c r="C25" s="102" t="str">
        <f ca="1">IFERROR(IF((VLOOKUP($E25,'Org List'!$AO$10:$AQ$188,3,FALSE))="","",(VLOOKUP($E25,'Org List'!$AO$10:$AQ$188,3,FALSE))),"")</f>
        <v>East Region</v>
      </c>
      <c r="D25" s="123" t="str">
        <f ca="1">IFERROR(IF((VLOOKUP($E25,'Org List'!$AT$10:$AV$188,3,FALSE))="","",(VLOOKUP($E25,'Org List'!$AT$10:$AV$188,3,FALSE))),"")</f>
        <v/>
      </c>
      <c r="E25" s="101" t="str">
        <f t="shared" ca="1" si="0"/>
        <v>E12000006</v>
      </c>
      <c r="F25" s="103" t="str">
        <f ca="1">IF(E25="","",VLOOKUP(E25,'Org List'!$J$9:$K$488,2,0))</f>
        <v>East Region</v>
      </c>
      <c r="G25" s="130">
        <f ca="1">IFERROR(IF((VLOOKUP($E25,'DTOC Backsheet'!$D$5:$AF$183,G$9,FALSE))="","",(VLOOKUP($E25,'DTOC Backsheet'!$D$5:$AF$183,G$9,FALSE))),"")</f>
        <v>1139.4323399857681</v>
      </c>
      <c r="H25" s="131">
        <f ca="1">IFERROR(IF((VLOOKUP($E25,'DTOC Backsheet'!$D$5:$AF$183,H$9,FALSE))="","",(VLOOKUP($E25,'DTOC Backsheet'!$D$5:$AF$183,H$9,FALSE))),"")</f>
        <v>1151.4678701921619</v>
      </c>
      <c r="I25" s="131">
        <f ca="1">IFERROR(IF((VLOOKUP($E25,'DTOC Backsheet'!$D$5:$AF$183,I$9,FALSE))="","",(VLOOKUP($E25,'DTOC Backsheet'!$D$5:$AF$183,I$9,FALSE))),"")</f>
        <v>1068.3339419912218</v>
      </c>
      <c r="J25" s="132">
        <f ca="1">IFERROR(IF((VLOOKUP($E25,'DTOC Backsheet'!$D$5:$AF$183,J$9,FALSE))="","",(VLOOKUP($E25,'DTOC Backsheet'!$D$5:$AF$183,J$9,FALSE))),"")</f>
        <v>955.67437645761504</v>
      </c>
      <c r="K25" s="141">
        <f ca="1">IFERROR(IF((VLOOKUP($E25,'DTOC Backsheet'!$D$5:$AF$183,K$9,FALSE))="","",(VLOOKUP($E25,'DTOC Backsheet'!$D$5:$AF$183,K$9,FALSE))),"")</f>
        <v>947.50359398982994</v>
      </c>
      <c r="L25" s="134">
        <f ca="1">IFERROR(IF((VLOOKUP($E25,'DTOC Backsheet'!$D$5:$AF$183,L$9,FALSE))="","",(VLOOKUP($E25,'DTOC Backsheet'!$D$5:$AF$183,L$9,FALSE))),"")</f>
        <v>0</v>
      </c>
      <c r="M25" s="131">
        <f ca="1">IFERROR(IF((VLOOKUP($E25,'DTOC Backsheet'!$D$5:$AF$183,M$9,FALSE))="","",(VLOOKUP($E25,'DTOC Backsheet'!$D$5:$AF$183,M$9,FALSE))),"")</f>
        <v>0</v>
      </c>
      <c r="N25" s="133">
        <f ca="1">IFERROR(IF((VLOOKUP($E25,'DTOC Backsheet'!$D$5:$AF$183,N$9,FALSE))="","",(VLOOKUP($E25,'DTOC Backsheet'!$D$5:$AF$183,N$9,FALSE))),"")</f>
        <v>0</v>
      </c>
    </row>
    <row r="26" spans="1:14" ht="15" customHeight="1" x14ac:dyDescent="0.3">
      <c r="A26" s="60">
        <v>12</v>
      </c>
      <c r="B26" s="101" t="str">
        <f ca="1">IFERROR(IF((VLOOKUP($E26,'Org List'!$AJ$10:$AL$188,3,FALSE))="","",(VLOOKUP($E26,'Org List'!$AJ$10:$AL$188,3,FALSE))),"")</f>
        <v/>
      </c>
      <c r="C26" s="102" t="str">
        <f ca="1">IFERROR(IF((VLOOKUP($E26,'Org List'!$AO$10:$AQ$188,3,FALSE))="","",(VLOOKUP($E26,'Org List'!$AO$10:$AQ$188,3,FALSE))),"")</f>
        <v>London Region</v>
      </c>
      <c r="D26" s="123" t="str">
        <f ca="1">IFERROR(IF((VLOOKUP($E26,'Org List'!$AT$10:$AV$188,3,FALSE))="","",(VLOOKUP($E26,'Org List'!$AT$10:$AV$188,3,FALSE))),"")</f>
        <v/>
      </c>
      <c r="E26" s="101" t="str">
        <f t="shared" ca="1" si="0"/>
        <v>E12000007</v>
      </c>
      <c r="F26" s="103" t="str">
        <f ca="1">IF(E26="","",VLOOKUP(E26,'Org List'!$J$9:$K$488,2,0))</f>
        <v>London Region</v>
      </c>
      <c r="G26" s="130">
        <f ca="1">IFERROR(IF((VLOOKUP($E26,'DTOC Backsheet'!$D$5:$AF$183,G$9,FALSE))="","",(VLOOKUP($E26,'DTOC Backsheet'!$D$5:$AF$183,G$9,FALSE))),"")</f>
        <v>701.35566901077163</v>
      </c>
      <c r="H26" s="131">
        <f ca="1">IFERROR(IF((VLOOKUP($E26,'DTOC Backsheet'!$D$5:$AF$183,H$9,FALSE))="","",(VLOOKUP($E26,'DTOC Backsheet'!$D$5:$AF$183,H$9,FALSE))),"")</f>
        <v>706.51420458458995</v>
      </c>
      <c r="I26" s="131">
        <f ca="1">IFERROR(IF((VLOOKUP($E26,'DTOC Backsheet'!$D$5:$AF$183,I$9,FALSE))="","",(VLOOKUP($E26,'DTOC Backsheet'!$D$5:$AF$183,I$9,FALSE))),"")</f>
        <v>607.8572117353167</v>
      </c>
      <c r="J26" s="132">
        <f ca="1">IFERROR(IF((VLOOKUP($E26,'DTOC Backsheet'!$D$5:$AF$183,J$9,FALSE))="","",(VLOOKUP($E26,'DTOC Backsheet'!$D$5:$AF$183,J$9,FALSE))),"")</f>
        <v>547.63768254046545</v>
      </c>
      <c r="K26" s="141">
        <f ca="1">IFERROR(IF((VLOOKUP($E26,'DTOC Backsheet'!$D$5:$AF$183,K$9,FALSE))="","",(VLOOKUP($E26,'DTOC Backsheet'!$D$5:$AF$183,K$9,FALSE))),"")</f>
        <v>592.49266844642216</v>
      </c>
      <c r="L26" s="134">
        <f ca="1">IFERROR(IF((VLOOKUP($E26,'DTOC Backsheet'!$D$5:$AF$183,L$9,FALSE))="","",(VLOOKUP($E26,'DTOC Backsheet'!$D$5:$AF$183,L$9,FALSE))),"")</f>
        <v>0</v>
      </c>
      <c r="M26" s="131">
        <f ca="1">IFERROR(IF((VLOOKUP($E26,'DTOC Backsheet'!$D$5:$AF$183,M$9,FALSE))="","",(VLOOKUP($E26,'DTOC Backsheet'!$D$5:$AF$183,M$9,FALSE))),"")</f>
        <v>0</v>
      </c>
      <c r="N26" s="133">
        <f ca="1">IFERROR(IF((VLOOKUP($E26,'DTOC Backsheet'!$D$5:$AF$183,N$9,FALSE))="","",(VLOOKUP($E26,'DTOC Backsheet'!$D$5:$AF$183,N$9,FALSE))),"")</f>
        <v>0</v>
      </c>
    </row>
    <row r="27" spans="1:14" ht="15" customHeight="1" x14ac:dyDescent="0.3">
      <c r="A27" s="60">
        <v>13</v>
      </c>
      <c r="B27" s="101" t="str">
        <f ca="1">IFERROR(IF((VLOOKUP($E27,'Org List'!$AJ$10:$AL$188,3,FALSE))="","",(VLOOKUP($E27,'Org List'!$AJ$10:$AL$188,3,FALSE))),"")</f>
        <v/>
      </c>
      <c r="C27" s="102" t="str">
        <f ca="1">IFERROR(IF((VLOOKUP($E27,'Org List'!$AO$10:$AQ$188,3,FALSE))="","",(VLOOKUP($E27,'Org List'!$AO$10:$AQ$188,3,FALSE))),"")</f>
        <v>South East Region</v>
      </c>
      <c r="D27" s="123" t="str">
        <f ca="1">IFERROR(IF((VLOOKUP($E27,'Org List'!$AT$10:$AV$188,3,FALSE))="","",(VLOOKUP($E27,'Org List'!$AT$10:$AV$188,3,FALSE))),"")</f>
        <v/>
      </c>
      <c r="E27" s="101" t="str">
        <f t="shared" ca="1" si="0"/>
        <v>E12000008</v>
      </c>
      <c r="F27" s="103" t="str">
        <f ca="1">IF(E27="","",VLOOKUP(E27,'Org List'!$J$9:$K$488,2,0))</f>
        <v>South East Region</v>
      </c>
      <c r="G27" s="130">
        <f ca="1">IFERROR(IF((VLOOKUP($E27,'DTOC Backsheet'!$D$5:$AF$183,G$9,FALSE))="","",(VLOOKUP($E27,'DTOC Backsheet'!$D$5:$AF$183,G$9,FALSE))),"")</f>
        <v>1537.4192933686049</v>
      </c>
      <c r="H27" s="131">
        <f ca="1">IFERROR(IF((VLOOKUP($E27,'DTOC Backsheet'!$D$5:$AF$183,H$9,FALSE))="","",(VLOOKUP($E27,'DTOC Backsheet'!$D$5:$AF$183,H$9,FALSE))),"")</f>
        <v>1546.9611711428954</v>
      </c>
      <c r="I27" s="131">
        <f ca="1">IFERROR(IF((VLOOKUP($E27,'DTOC Backsheet'!$D$5:$AF$183,I$9,FALSE))="","",(VLOOKUP($E27,'DTOC Backsheet'!$D$5:$AF$183,I$9,FALSE))),"")</f>
        <v>1356.1096040891359</v>
      </c>
      <c r="J27" s="132">
        <f ca="1">IFERROR(IF((VLOOKUP($E27,'DTOC Backsheet'!$D$5:$AF$183,J$9,FALSE))="","",(VLOOKUP($E27,'DTOC Backsheet'!$D$5:$AF$183,J$9,FALSE))),"")</f>
        <v>1253.4548471770174</v>
      </c>
      <c r="K27" s="141">
        <f ca="1">IFERROR(IF((VLOOKUP($E27,'DTOC Backsheet'!$D$5:$AF$183,K$9,FALSE))="","",(VLOOKUP($E27,'DTOC Backsheet'!$D$5:$AF$183,K$9,FALSE))),"")</f>
        <v>1206.300281597443</v>
      </c>
      <c r="L27" s="134">
        <f ca="1">IFERROR(IF((VLOOKUP($E27,'DTOC Backsheet'!$D$5:$AF$183,L$9,FALSE))="","",(VLOOKUP($E27,'DTOC Backsheet'!$D$5:$AF$183,L$9,FALSE))),"")</f>
        <v>0</v>
      </c>
      <c r="M27" s="131">
        <f ca="1">IFERROR(IF((VLOOKUP($E27,'DTOC Backsheet'!$D$5:$AF$183,M$9,FALSE))="","",(VLOOKUP($E27,'DTOC Backsheet'!$D$5:$AF$183,M$9,FALSE))),"")</f>
        <v>0</v>
      </c>
      <c r="N27" s="133">
        <f ca="1">IFERROR(IF((VLOOKUP($E27,'DTOC Backsheet'!$D$5:$AF$183,N$9,FALSE))="","",(VLOOKUP($E27,'DTOC Backsheet'!$D$5:$AF$183,N$9,FALSE))),"")</f>
        <v>0</v>
      </c>
    </row>
    <row r="28" spans="1:14" ht="15" customHeight="1" x14ac:dyDescent="0.3">
      <c r="A28" s="60">
        <v>14</v>
      </c>
      <c r="B28" s="101" t="str">
        <f ca="1">IFERROR(IF((VLOOKUP($E28,'Org List'!$AJ$10:$AL$188,3,FALSE))="","",(VLOOKUP($E28,'Org List'!$AJ$10:$AL$188,3,FALSE))),"")</f>
        <v/>
      </c>
      <c r="C28" s="102" t="str">
        <f ca="1">IFERROR(IF((VLOOKUP($E28,'Org List'!$AO$10:$AQ$188,3,FALSE))="","",(VLOOKUP($E28,'Org List'!$AO$10:$AQ$188,3,FALSE))),"")</f>
        <v>South West Region</v>
      </c>
      <c r="D28" s="123" t="str">
        <f ca="1">IFERROR(IF((VLOOKUP($E28,'Org List'!$AT$10:$AV$188,3,FALSE))="","",(VLOOKUP($E28,'Org List'!$AT$10:$AV$188,3,FALSE))),"")</f>
        <v/>
      </c>
      <c r="E28" s="101" t="str">
        <f t="shared" ca="1" si="0"/>
        <v>E12000009</v>
      </c>
      <c r="F28" s="103" t="str">
        <f ca="1">IF(E28="","",VLOOKUP(E28,'Org List'!$J$9:$K$488,2,0))</f>
        <v>South West Region</v>
      </c>
      <c r="G28" s="130">
        <f ca="1">IFERROR(IF((VLOOKUP($E28,'DTOC Backsheet'!$D$5:$AF$183,G$9,FALSE))="","",(VLOOKUP($E28,'DTOC Backsheet'!$D$5:$AF$183,G$9,FALSE))),"")</f>
        <v>1644.9394656630006</v>
      </c>
      <c r="H28" s="131">
        <f ca="1">IFERROR(IF((VLOOKUP($E28,'DTOC Backsheet'!$D$5:$AF$183,H$9,FALSE))="","",(VLOOKUP($E28,'DTOC Backsheet'!$D$5:$AF$183,H$9,FALSE))),"")</f>
        <v>1592.6633248477033</v>
      </c>
      <c r="I28" s="131">
        <f ca="1">IFERROR(IF((VLOOKUP($E28,'DTOC Backsheet'!$D$5:$AF$183,I$9,FALSE))="","",(VLOOKUP($E28,'DTOC Backsheet'!$D$5:$AF$183,I$9,FALSE))),"")</f>
        <v>1285.8182874174936</v>
      </c>
      <c r="J28" s="132">
        <f ca="1">IFERROR(IF((VLOOKUP($E28,'DTOC Backsheet'!$D$5:$AF$183,J$9,FALSE))="","",(VLOOKUP($E28,'DTOC Backsheet'!$D$5:$AF$183,J$9,FALSE))),"")</f>
        <v>1258.6057482857636</v>
      </c>
      <c r="K28" s="141">
        <f ca="1">IFERROR(IF((VLOOKUP($E28,'DTOC Backsheet'!$D$5:$AF$183,K$9,FALSE))="","",(VLOOKUP($E28,'DTOC Backsheet'!$D$5:$AF$183,K$9,FALSE))),"")</f>
        <v>1035.1904123407221</v>
      </c>
      <c r="L28" s="134">
        <f ca="1">IFERROR(IF((VLOOKUP($E28,'DTOC Backsheet'!$D$5:$AF$183,L$9,FALSE))="","",(VLOOKUP($E28,'DTOC Backsheet'!$D$5:$AF$183,L$9,FALSE))),"")</f>
        <v>0</v>
      </c>
      <c r="M28" s="131">
        <f ca="1">IFERROR(IF((VLOOKUP($E28,'DTOC Backsheet'!$D$5:$AF$183,M$9,FALSE))="","",(VLOOKUP($E28,'DTOC Backsheet'!$D$5:$AF$183,M$9,FALSE))),"")</f>
        <v>0</v>
      </c>
      <c r="N28" s="133">
        <f ca="1">IFERROR(IF((VLOOKUP($E28,'DTOC Backsheet'!$D$5:$AF$183,N$9,FALSE))="","",(VLOOKUP($E28,'DTOC Backsheet'!$D$5:$AF$183,N$9,FALSE))),"")</f>
        <v>0</v>
      </c>
    </row>
    <row r="29" spans="1:14" ht="15" customHeight="1" x14ac:dyDescent="0.3">
      <c r="A29" s="60">
        <v>15</v>
      </c>
      <c r="B29" s="101" t="str">
        <f ca="1">IFERROR(IF((VLOOKUP($E29,'Org List'!$AJ$10:$AL$188,3,FALSE))="","",(VLOOKUP($E29,'Org List'!$AJ$10:$AL$188,3,FALSE))),"")</f>
        <v>NHS England North (Yorkshire And Humber)</v>
      </c>
      <c r="C29" s="102" t="str">
        <f ca="1">IFERROR(IF((VLOOKUP($E29,'Org List'!$AO$10:$AQ$188,3,FALSE))="","",(VLOOKUP($E29,'Org List'!$AO$10:$AQ$188,3,FALSE))),"")</f>
        <v/>
      </c>
      <c r="D29" s="123" t="str">
        <f ca="1">IFERROR(IF((VLOOKUP($E29,'Org List'!$AT$10:$AV$188,3,FALSE))="","",(VLOOKUP($E29,'Org List'!$AT$10:$AV$188,3,FALSE))),"")</f>
        <v>NHS England North (Yorkshire And Humber)</v>
      </c>
      <c r="E29" s="101" t="str">
        <f t="shared" ca="1" si="0"/>
        <v>Q72</v>
      </c>
      <c r="F29" s="103" t="str">
        <f ca="1">IF(E29="","",VLOOKUP(E29,'Org List'!$J$9:$K$488,2,0))</f>
        <v>NHS England North (Yorkshire And Humber)</v>
      </c>
      <c r="G29" s="130">
        <f ca="1">IFERROR(IF((VLOOKUP($E29,'DTOC Backsheet'!$D$5:$AF$183,G$9,FALSE))="","",(VLOOKUP($E29,'DTOC Backsheet'!$D$5:$AF$183,G$9,FALSE))),"")</f>
        <v>1039.8567077596513</v>
      </c>
      <c r="H29" s="131">
        <f ca="1">IFERROR(IF((VLOOKUP($E29,'DTOC Backsheet'!$D$5:$AF$183,H$9,FALSE))="","",(VLOOKUP($E29,'DTOC Backsheet'!$D$5:$AF$183,H$9,FALSE))),"")</f>
        <v>1015.7867057627499</v>
      </c>
      <c r="I29" s="131">
        <f ca="1">IFERROR(IF((VLOOKUP($E29,'DTOC Backsheet'!$D$5:$AF$183,I$9,FALSE))="","",(VLOOKUP($E29,'DTOC Backsheet'!$D$5:$AF$183,I$9,FALSE))),"")</f>
        <v>947.14176299133499</v>
      </c>
      <c r="J29" s="132">
        <f ca="1">IFERROR(IF((VLOOKUP($E29,'DTOC Backsheet'!$D$5:$AF$183,J$9,FALSE))="","",(VLOOKUP($E29,'DTOC Backsheet'!$D$5:$AF$183,J$9,FALSE))),"")</f>
        <v>1010.0818339740246</v>
      </c>
      <c r="K29" s="141">
        <f ca="1">IFERROR(IF((VLOOKUP($E29,'DTOC Backsheet'!$D$5:$AF$183,K$9,FALSE))="","",(VLOOKUP($E29,'DTOC Backsheet'!$D$5:$AF$183,K$9,FALSE))),"")</f>
        <v>912.66300955084137</v>
      </c>
      <c r="L29" s="134">
        <f ca="1">IFERROR(IF((VLOOKUP($E29,'DTOC Backsheet'!$D$5:$AF$183,L$9,FALSE))="","",(VLOOKUP($E29,'DTOC Backsheet'!$D$5:$AF$183,L$9,FALSE))),"")</f>
        <v>0</v>
      </c>
      <c r="M29" s="131">
        <f ca="1">IFERROR(IF((VLOOKUP($E29,'DTOC Backsheet'!$D$5:$AF$183,M$9,FALSE))="","",(VLOOKUP($E29,'DTOC Backsheet'!$D$5:$AF$183,M$9,FALSE))),"")</f>
        <v>0</v>
      </c>
      <c r="N29" s="133">
        <f ca="1">IFERROR(IF((VLOOKUP($E29,'DTOC Backsheet'!$D$5:$AF$183,N$9,FALSE))="","",(VLOOKUP($E29,'DTOC Backsheet'!$D$5:$AF$183,N$9,FALSE))),"")</f>
        <v>0</v>
      </c>
    </row>
    <row r="30" spans="1:14" ht="15" customHeight="1" x14ac:dyDescent="0.3">
      <c r="A30" s="60">
        <v>16</v>
      </c>
      <c r="B30" s="101" t="str">
        <f ca="1">IFERROR(IF((VLOOKUP($E30,'Org List'!$AJ$10:$AL$188,3,FALSE))="","",(VLOOKUP($E30,'Org List'!$AJ$10:$AL$188,3,FALSE))),"")</f>
        <v>NHS England North (Cumbria And North East)</v>
      </c>
      <c r="C30" s="102" t="str">
        <f ca="1">IFERROR(IF((VLOOKUP($E30,'Org List'!$AO$10:$AQ$188,3,FALSE))="","",(VLOOKUP($E30,'Org List'!$AO$10:$AQ$188,3,FALSE))),"")</f>
        <v/>
      </c>
      <c r="D30" s="123" t="str">
        <f ca="1">IFERROR(IF((VLOOKUP($E30,'Org List'!$AT$10:$AV$188,3,FALSE))="","",(VLOOKUP($E30,'Org List'!$AT$10:$AV$188,3,FALSE))),"")</f>
        <v>NHS England North (Cumbria And North East)</v>
      </c>
      <c r="E30" s="101" t="str">
        <f t="shared" ca="1" si="0"/>
        <v>Q74</v>
      </c>
      <c r="F30" s="103" t="str">
        <f ca="1">IF(E30="","",VLOOKUP(E30,'Org List'!$J$9:$K$488,2,0))</f>
        <v>NHS England North (Cumbria And North East)</v>
      </c>
      <c r="G30" s="130">
        <f ca="1">IFERROR(IF((VLOOKUP($E30,'DTOC Backsheet'!$D$5:$AF$183,G$9,FALSE))="","",(VLOOKUP($E30,'DTOC Backsheet'!$D$5:$AF$183,G$9,FALSE))),"")</f>
        <v>1023.040608909712</v>
      </c>
      <c r="H30" s="131">
        <f ca="1">IFERROR(IF((VLOOKUP($E30,'DTOC Backsheet'!$D$5:$AF$183,H$9,FALSE))="","",(VLOOKUP($E30,'DTOC Backsheet'!$D$5:$AF$183,H$9,FALSE))),"")</f>
        <v>973.89407415657217</v>
      </c>
      <c r="I30" s="131">
        <f ca="1">IFERROR(IF((VLOOKUP($E30,'DTOC Backsheet'!$D$5:$AF$183,I$9,FALSE))="","",(VLOOKUP($E30,'DTOC Backsheet'!$D$5:$AF$183,I$9,FALSE))),"")</f>
        <v>852.13749773589052</v>
      </c>
      <c r="J30" s="132">
        <f ca="1">IFERROR(IF((VLOOKUP($E30,'DTOC Backsheet'!$D$5:$AF$183,J$9,FALSE))="","",(VLOOKUP($E30,'DTOC Backsheet'!$D$5:$AF$183,J$9,FALSE))),"")</f>
        <v>963.06318281571021</v>
      </c>
      <c r="K30" s="141">
        <f ca="1">IFERROR(IF((VLOOKUP($E30,'DTOC Backsheet'!$D$5:$AF$183,K$9,FALSE))="","",(VLOOKUP($E30,'DTOC Backsheet'!$D$5:$AF$183,K$9,FALSE))),"")</f>
        <v>804.30737045857506</v>
      </c>
      <c r="L30" s="134">
        <f ca="1">IFERROR(IF((VLOOKUP($E30,'DTOC Backsheet'!$D$5:$AF$183,L$9,FALSE))="","",(VLOOKUP($E30,'DTOC Backsheet'!$D$5:$AF$183,L$9,FALSE))),"")</f>
        <v>0</v>
      </c>
      <c r="M30" s="131">
        <f ca="1">IFERROR(IF((VLOOKUP($E30,'DTOC Backsheet'!$D$5:$AF$183,M$9,FALSE))="","",(VLOOKUP($E30,'DTOC Backsheet'!$D$5:$AF$183,M$9,FALSE))),"")</f>
        <v>0</v>
      </c>
      <c r="N30" s="133">
        <f ca="1">IFERROR(IF((VLOOKUP($E30,'DTOC Backsheet'!$D$5:$AF$183,N$9,FALSE))="","",(VLOOKUP($E30,'DTOC Backsheet'!$D$5:$AF$183,N$9,FALSE))),"")</f>
        <v>0</v>
      </c>
    </row>
    <row r="31" spans="1:14" ht="15" customHeight="1" x14ac:dyDescent="0.3">
      <c r="A31" s="60">
        <v>17</v>
      </c>
      <c r="B31" s="101" t="str">
        <f ca="1">IFERROR(IF((VLOOKUP($E31,'Org List'!$AJ$10:$AL$188,3,FALSE))="","",(VLOOKUP($E31,'Org List'!$AJ$10:$AL$188,3,FALSE))),"")</f>
        <v>NHS England North (Cheshire And Merseyside)</v>
      </c>
      <c r="C31" s="102" t="str">
        <f ca="1">IFERROR(IF((VLOOKUP($E31,'Org List'!$AO$10:$AQ$188,3,FALSE))="","",(VLOOKUP($E31,'Org List'!$AO$10:$AQ$188,3,FALSE))),"")</f>
        <v/>
      </c>
      <c r="D31" s="123" t="str">
        <f ca="1">IFERROR(IF((VLOOKUP($E31,'Org List'!$AT$10:$AV$188,3,FALSE))="","",(VLOOKUP($E31,'Org List'!$AT$10:$AV$188,3,FALSE))),"")</f>
        <v>NHS England North (Cheshire And Merseyside)</v>
      </c>
      <c r="E31" s="101" t="str">
        <f t="shared" ca="1" si="0"/>
        <v>Q75</v>
      </c>
      <c r="F31" s="103" t="str">
        <f ca="1">IF(E31="","",VLOOKUP(E31,'Org List'!$J$9:$K$488,2,0))</f>
        <v>NHS England North (Cheshire And Merseyside)</v>
      </c>
      <c r="G31" s="130">
        <f ca="1">IFERROR(IF((VLOOKUP($E31,'DTOC Backsheet'!$D$5:$AF$183,G$9,FALSE))="","",(VLOOKUP($E31,'DTOC Backsheet'!$D$5:$AF$183,G$9,FALSE))),"")</f>
        <v>1236.5296173330344</v>
      </c>
      <c r="H31" s="131">
        <f ca="1">IFERROR(IF((VLOOKUP($E31,'DTOC Backsheet'!$D$5:$AF$183,H$9,FALSE))="","",(VLOOKUP($E31,'DTOC Backsheet'!$D$5:$AF$183,H$9,FALSE))),"")</f>
        <v>1208.8199858508328</v>
      </c>
      <c r="I31" s="131">
        <f ca="1">IFERROR(IF((VLOOKUP($E31,'DTOC Backsheet'!$D$5:$AF$183,I$9,FALSE))="","",(VLOOKUP($E31,'DTOC Backsheet'!$D$5:$AF$183,I$9,FALSE))),"")</f>
        <v>1095.5961986039624</v>
      </c>
      <c r="J31" s="132">
        <f ca="1">IFERROR(IF((VLOOKUP($E31,'DTOC Backsheet'!$D$5:$AF$183,J$9,FALSE))="","",(VLOOKUP($E31,'DTOC Backsheet'!$D$5:$AF$183,J$9,FALSE))),"")</f>
        <v>947.94733052814274</v>
      </c>
      <c r="K31" s="141">
        <f ca="1">IFERROR(IF((VLOOKUP($E31,'DTOC Backsheet'!$D$5:$AF$183,K$9,FALSE))="","",(VLOOKUP($E31,'DTOC Backsheet'!$D$5:$AF$183,K$9,FALSE))),"")</f>
        <v>969.91023579448984</v>
      </c>
      <c r="L31" s="134">
        <f ca="1">IFERROR(IF((VLOOKUP($E31,'DTOC Backsheet'!$D$5:$AF$183,L$9,FALSE))="","",(VLOOKUP($E31,'DTOC Backsheet'!$D$5:$AF$183,L$9,FALSE))),"")</f>
        <v>0</v>
      </c>
      <c r="M31" s="131">
        <f ca="1">IFERROR(IF((VLOOKUP($E31,'DTOC Backsheet'!$D$5:$AF$183,M$9,FALSE))="","",(VLOOKUP($E31,'DTOC Backsheet'!$D$5:$AF$183,M$9,FALSE))),"")</f>
        <v>0</v>
      </c>
      <c r="N31" s="133">
        <f ca="1">IFERROR(IF((VLOOKUP($E31,'DTOC Backsheet'!$D$5:$AF$183,N$9,FALSE))="","",(VLOOKUP($E31,'DTOC Backsheet'!$D$5:$AF$183,N$9,FALSE))),"")</f>
        <v>0</v>
      </c>
    </row>
    <row r="32" spans="1:14" ht="15" customHeight="1" x14ac:dyDescent="0.3">
      <c r="A32" s="60">
        <v>18</v>
      </c>
      <c r="B32" s="101" t="str">
        <f ca="1">IFERROR(IF((VLOOKUP($E32,'Org List'!$AJ$10:$AL$188,3,FALSE))="","",(VLOOKUP($E32,'Org List'!$AJ$10:$AL$188,3,FALSE))),"")</f>
        <v>NHS England North (Greater Manchester)</v>
      </c>
      <c r="C32" s="102" t="str">
        <f ca="1">IFERROR(IF((VLOOKUP($E32,'Org List'!$AO$10:$AQ$188,3,FALSE))="","",(VLOOKUP($E32,'Org List'!$AO$10:$AQ$188,3,FALSE))),"")</f>
        <v/>
      </c>
      <c r="D32" s="123" t="str">
        <f ca="1">IFERROR(IF((VLOOKUP($E32,'Org List'!$AT$10:$AV$188,3,FALSE))="","",(VLOOKUP($E32,'Org List'!$AT$10:$AV$188,3,FALSE))),"")</f>
        <v>NHS England North (Greater Manchester)</v>
      </c>
      <c r="E32" s="101" t="str">
        <f t="shared" ca="1" si="0"/>
        <v>Q83</v>
      </c>
      <c r="F32" s="103" t="str">
        <f ca="1">IF(E32="","",VLOOKUP(E32,'Org List'!$J$9:$K$488,2,0))</f>
        <v>NHS England North (Greater Manchester)</v>
      </c>
      <c r="G32" s="130">
        <f ca="1">IFERROR(IF((VLOOKUP($E32,'DTOC Backsheet'!$D$5:$AF$183,G$9,FALSE))="","",(VLOOKUP($E32,'DTOC Backsheet'!$D$5:$AF$183,G$9,FALSE))),"")</f>
        <v>1104.0037117445847</v>
      </c>
      <c r="H32" s="131">
        <f ca="1">IFERROR(IF((VLOOKUP($E32,'DTOC Backsheet'!$D$5:$AF$183,H$9,FALSE))="","",(VLOOKUP($E32,'DTOC Backsheet'!$D$5:$AF$183,H$9,FALSE))),"")</f>
        <v>1216.3911971762643</v>
      </c>
      <c r="I32" s="131">
        <f ca="1">IFERROR(IF((VLOOKUP($E32,'DTOC Backsheet'!$D$5:$AF$183,I$9,FALSE))="","",(VLOOKUP($E32,'DTOC Backsheet'!$D$5:$AF$183,I$9,FALSE))),"")</f>
        <v>1208.2578923094982</v>
      </c>
      <c r="J32" s="132">
        <f ca="1">IFERROR(IF((VLOOKUP($E32,'DTOC Backsheet'!$D$5:$AF$183,J$9,FALSE))="","",(VLOOKUP($E32,'DTOC Backsheet'!$D$5:$AF$183,J$9,FALSE))),"")</f>
        <v>1167.1435403363164</v>
      </c>
      <c r="K32" s="141">
        <f ca="1">IFERROR(IF((VLOOKUP($E32,'DTOC Backsheet'!$D$5:$AF$183,K$9,FALSE))="","",(VLOOKUP($E32,'DTOC Backsheet'!$D$5:$AF$183,K$9,FALSE))),"")</f>
        <v>985.06050151409636</v>
      </c>
      <c r="L32" s="134">
        <f ca="1">IFERROR(IF((VLOOKUP($E32,'DTOC Backsheet'!$D$5:$AF$183,L$9,FALSE))="","",(VLOOKUP($E32,'DTOC Backsheet'!$D$5:$AF$183,L$9,FALSE))),"")</f>
        <v>0</v>
      </c>
      <c r="M32" s="131">
        <f ca="1">IFERROR(IF((VLOOKUP($E32,'DTOC Backsheet'!$D$5:$AF$183,M$9,FALSE))="","",(VLOOKUP($E32,'DTOC Backsheet'!$D$5:$AF$183,M$9,FALSE))),"")</f>
        <v>0</v>
      </c>
      <c r="N32" s="133">
        <f ca="1">IFERROR(IF((VLOOKUP($E32,'DTOC Backsheet'!$D$5:$AF$183,N$9,FALSE))="","",(VLOOKUP($E32,'DTOC Backsheet'!$D$5:$AF$183,N$9,FALSE))),"")</f>
        <v>0</v>
      </c>
    </row>
    <row r="33" spans="1:14" ht="15" customHeight="1" x14ac:dyDescent="0.3">
      <c r="A33" s="60">
        <v>19</v>
      </c>
      <c r="B33" s="101" t="str">
        <f ca="1">IFERROR(IF((VLOOKUP($E33,'Org List'!$AJ$10:$AL$188,3,FALSE))="","",(VLOOKUP($E33,'Org List'!$AJ$10:$AL$188,3,FALSE))),"")</f>
        <v>NHS England North (Lancashire)</v>
      </c>
      <c r="C33" s="102" t="str">
        <f ca="1">IFERROR(IF((VLOOKUP($E33,'Org List'!$AO$10:$AQ$188,3,FALSE))="","",(VLOOKUP($E33,'Org List'!$AO$10:$AQ$188,3,FALSE))),"")</f>
        <v/>
      </c>
      <c r="D33" s="123" t="str">
        <f ca="1">IFERROR(IF((VLOOKUP($E33,'Org List'!$AT$10:$AV$188,3,FALSE))="","",(VLOOKUP($E33,'Org List'!$AT$10:$AV$188,3,FALSE))),"")</f>
        <v>NHS England North (Lancashire)</v>
      </c>
      <c r="E33" s="101" t="str">
        <f t="shared" ca="1" si="0"/>
        <v>Q84</v>
      </c>
      <c r="F33" s="103" t="str">
        <f ca="1">IF(E33="","",VLOOKUP(E33,'Org List'!$J$9:$K$488,2,0))</f>
        <v>NHS England North (Lancashire)</v>
      </c>
      <c r="G33" s="130">
        <f ca="1">IFERROR(IF((VLOOKUP($E33,'DTOC Backsheet'!$D$5:$AF$183,G$9,FALSE))="","",(VLOOKUP($E33,'DTOC Backsheet'!$D$5:$AF$183,G$9,FALSE))),"")</f>
        <v>1375.822821862045</v>
      </c>
      <c r="H33" s="131">
        <f ca="1">IFERROR(IF((VLOOKUP($E33,'DTOC Backsheet'!$D$5:$AF$183,H$9,FALSE))="","",(VLOOKUP($E33,'DTOC Backsheet'!$D$5:$AF$183,H$9,FALSE))),"")</f>
        <v>1369.7814203930484</v>
      </c>
      <c r="I33" s="131">
        <f ca="1">IFERROR(IF((VLOOKUP($E33,'DTOC Backsheet'!$D$5:$AF$183,I$9,FALSE))="","",(VLOOKUP($E33,'DTOC Backsheet'!$D$5:$AF$183,I$9,FALSE))),"")</f>
        <v>1335.1497246482372</v>
      </c>
      <c r="J33" s="132">
        <f ca="1">IFERROR(IF((VLOOKUP($E33,'DTOC Backsheet'!$D$5:$AF$183,J$9,FALSE))="","",(VLOOKUP($E33,'DTOC Backsheet'!$D$5:$AF$183,J$9,FALSE))),"")</f>
        <v>1087.056811427276</v>
      </c>
      <c r="K33" s="141">
        <f ca="1">IFERROR(IF((VLOOKUP($E33,'DTOC Backsheet'!$D$5:$AF$183,K$9,FALSE))="","",(VLOOKUP($E33,'DTOC Backsheet'!$D$5:$AF$183,K$9,FALSE))),"")</f>
        <v>959.95950223132786</v>
      </c>
      <c r="L33" s="134">
        <f ca="1">IFERROR(IF((VLOOKUP($E33,'DTOC Backsheet'!$D$5:$AF$183,L$9,FALSE))="","",(VLOOKUP($E33,'DTOC Backsheet'!$D$5:$AF$183,L$9,FALSE))),"")</f>
        <v>0</v>
      </c>
      <c r="M33" s="131">
        <f ca="1">IFERROR(IF((VLOOKUP($E33,'DTOC Backsheet'!$D$5:$AF$183,M$9,FALSE))="","",(VLOOKUP($E33,'DTOC Backsheet'!$D$5:$AF$183,M$9,FALSE))),"")</f>
        <v>0</v>
      </c>
      <c r="N33" s="133">
        <f ca="1">IFERROR(IF((VLOOKUP($E33,'DTOC Backsheet'!$D$5:$AF$183,N$9,FALSE))="","",(VLOOKUP($E33,'DTOC Backsheet'!$D$5:$AF$183,N$9,FALSE))),"")</f>
        <v>0</v>
      </c>
    </row>
    <row r="34" spans="1:14" ht="15" customHeight="1" x14ac:dyDescent="0.3">
      <c r="A34" s="60">
        <v>20</v>
      </c>
      <c r="B34" s="101" t="str">
        <f ca="1">IFERROR(IF((VLOOKUP($E34,'Org List'!$AJ$10:$AL$188,3,FALSE))="","",(VLOOKUP($E34,'Org List'!$AJ$10:$AL$188,3,FALSE))),"")</f>
        <v>NHS England Midlands And East (North Midlands)</v>
      </c>
      <c r="C34" s="102" t="str">
        <f ca="1">IFERROR(IF((VLOOKUP($E34,'Org List'!$AO$10:$AQ$188,3,FALSE))="","",(VLOOKUP($E34,'Org List'!$AO$10:$AQ$188,3,FALSE))),"")</f>
        <v/>
      </c>
      <c r="D34" s="123" t="str">
        <f ca="1">IFERROR(IF((VLOOKUP($E34,'Org List'!$AT$10:$AV$188,3,FALSE))="","",(VLOOKUP($E34,'Org List'!$AT$10:$AV$188,3,FALSE))),"")</f>
        <v>NHS England Midlands And East (North Midlands)</v>
      </c>
      <c r="E34" s="101" t="str">
        <f t="shared" ca="1" si="0"/>
        <v>Q76</v>
      </c>
      <c r="F34" s="103" t="str">
        <f ca="1">IF(E34="","",VLOOKUP(E34,'Org List'!$J$9:$K$488,2,0))</f>
        <v>NHS England Midlands And East (North Midlands)</v>
      </c>
      <c r="G34" s="130">
        <f ca="1">IFERROR(IF((VLOOKUP($E34,'DTOC Backsheet'!$D$5:$AF$183,G$9,FALSE))="","",(VLOOKUP($E34,'DTOC Backsheet'!$D$5:$AF$183,G$9,FALSE))),"")</f>
        <v>1062.8723182978272</v>
      </c>
      <c r="H34" s="131">
        <f ca="1">IFERROR(IF((VLOOKUP($E34,'DTOC Backsheet'!$D$5:$AF$183,H$9,FALSE))="","",(VLOOKUP($E34,'DTOC Backsheet'!$D$5:$AF$183,H$9,FALSE))),"")</f>
        <v>1076.4761376193908</v>
      </c>
      <c r="I34" s="131">
        <f ca="1">IFERROR(IF((VLOOKUP($E34,'DTOC Backsheet'!$D$5:$AF$183,I$9,FALSE))="","",(VLOOKUP($E34,'DTOC Backsheet'!$D$5:$AF$183,I$9,FALSE))),"")</f>
        <v>1006.2225972582719</v>
      </c>
      <c r="J34" s="132">
        <f ca="1">IFERROR(IF((VLOOKUP($E34,'DTOC Backsheet'!$D$5:$AF$183,J$9,FALSE))="","",(VLOOKUP($E34,'DTOC Backsheet'!$D$5:$AF$183,J$9,FALSE))),"")</f>
        <v>1034.592443250122</v>
      </c>
      <c r="K34" s="141">
        <f ca="1">IFERROR(IF((VLOOKUP($E34,'DTOC Backsheet'!$D$5:$AF$183,K$9,FALSE))="","",(VLOOKUP($E34,'DTOC Backsheet'!$D$5:$AF$183,K$9,FALSE))),"")</f>
        <v>959.4674568835436</v>
      </c>
      <c r="L34" s="134">
        <f ca="1">IFERROR(IF((VLOOKUP($E34,'DTOC Backsheet'!$D$5:$AF$183,L$9,FALSE))="","",(VLOOKUP($E34,'DTOC Backsheet'!$D$5:$AF$183,L$9,FALSE))),"")</f>
        <v>0</v>
      </c>
      <c r="M34" s="131">
        <f ca="1">IFERROR(IF((VLOOKUP($E34,'DTOC Backsheet'!$D$5:$AF$183,M$9,FALSE))="","",(VLOOKUP($E34,'DTOC Backsheet'!$D$5:$AF$183,M$9,FALSE))),"")</f>
        <v>0</v>
      </c>
      <c r="N34" s="133">
        <f ca="1">IFERROR(IF((VLOOKUP($E34,'DTOC Backsheet'!$D$5:$AF$183,N$9,FALSE))="","",(VLOOKUP($E34,'DTOC Backsheet'!$D$5:$AF$183,N$9,FALSE))),"")</f>
        <v>0</v>
      </c>
    </row>
    <row r="35" spans="1:14" ht="15" customHeight="1" x14ac:dyDescent="0.3">
      <c r="A35" s="60">
        <v>21</v>
      </c>
      <c r="B35" s="101" t="str">
        <f ca="1">IFERROR(IF((VLOOKUP($E35,'Org List'!$AJ$10:$AL$188,3,FALSE))="","",(VLOOKUP($E35,'Org List'!$AJ$10:$AL$188,3,FALSE))),"")</f>
        <v>NHS England Midlands And East (West Midlands)</v>
      </c>
      <c r="C35" s="102" t="str">
        <f ca="1">IFERROR(IF((VLOOKUP($E35,'Org List'!$AO$10:$AQ$188,3,FALSE))="","",(VLOOKUP($E35,'Org List'!$AO$10:$AQ$188,3,FALSE))),"")</f>
        <v/>
      </c>
      <c r="D35" s="123" t="str">
        <f ca="1">IFERROR(IF((VLOOKUP($E35,'Org List'!$AT$10:$AV$188,3,FALSE))="","",(VLOOKUP($E35,'Org List'!$AT$10:$AV$188,3,FALSE))),"")</f>
        <v>NHS England Midlands And East (West Midlands)</v>
      </c>
      <c r="E35" s="101" t="str">
        <f t="shared" ca="1" si="0"/>
        <v>Q77</v>
      </c>
      <c r="F35" s="103" t="str">
        <f ca="1">IF(E35="","",VLOOKUP(E35,'Org List'!$J$9:$K$488,2,0))</f>
        <v>NHS England Midlands And East (West Midlands)</v>
      </c>
      <c r="G35" s="130">
        <f ca="1">IFERROR(IF((VLOOKUP($E35,'DTOC Backsheet'!$D$5:$AF$183,G$9,FALSE))="","",(VLOOKUP($E35,'DTOC Backsheet'!$D$5:$AF$183,G$9,FALSE))),"")</f>
        <v>1473.719785288682</v>
      </c>
      <c r="H35" s="131">
        <f ca="1">IFERROR(IF((VLOOKUP($E35,'DTOC Backsheet'!$D$5:$AF$183,H$9,FALSE))="","",(VLOOKUP($E35,'DTOC Backsheet'!$D$5:$AF$183,H$9,FALSE))),"")</f>
        <v>1383.9015226479032</v>
      </c>
      <c r="I35" s="131">
        <f ca="1">IFERROR(IF((VLOOKUP($E35,'DTOC Backsheet'!$D$5:$AF$183,I$9,FALSE))="","",(VLOOKUP($E35,'DTOC Backsheet'!$D$5:$AF$183,I$9,FALSE))),"")</f>
        <v>1176.1016438264407</v>
      </c>
      <c r="J35" s="132">
        <f ca="1">IFERROR(IF((VLOOKUP($E35,'DTOC Backsheet'!$D$5:$AF$183,J$9,FALSE))="","",(VLOOKUP($E35,'DTOC Backsheet'!$D$5:$AF$183,J$9,FALSE))),"")</f>
        <v>1075.0892068779285</v>
      </c>
      <c r="K35" s="141">
        <f ca="1">IFERROR(IF((VLOOKUP($E35,'DTOC Backsheet'!$D$5:$AF$183,K$9,FALSE))="","",(VLOOKUP($E35,'DTOC Backsheet'!$D$5:$AF$183,K$9,FALSE))),"")</f>
        <v>1108.3559579764587</v>
      </c>
      <c r="L35" s="134">
        <f ca="1">IFERROR(IF((VLOOKUP($E35,'DTOC Backsheet'!$D$5:$AF$183,L$9,FALSE))="","",(VLOOKUP($E35,'DTOC Backsheet'!$D$5:$AF$183,L$9,FALSE))),"")</f>
        <v>0</v>
      </c>
      <c r="M35" s="131">
        <f ca="1">IFERROR(IF((VLOOKUP($E35,'DTOC Backsheet'!$D$5:$AF$183,M$9,FALSE))="","",(VLOOKUP($E35,'DTOC Backsheet'!$D$5:$AF$183,M$9,FALSE))),"")</f>
        <v>0</v>
      </c>
      <c r="N35" s="133">
        <f ca="1">IFERROR(IF((VLOOKUP($E35,'DTOC Backsheet'!$D$5:$AF$183,N$9,FALSE))="","",(VLOOKUP($E35,'DTOC Backsheet'!$D$5:$AF$183,N$9,FALSE))),"")</f>
        <v>0</v>
      </c>
    </row>
    <row r="36" spans="1:14" ht="15" customHeight="1" x14ac:dyDescent="0.3">
      <c r="A36" s="60">
        <v>22</v>
      </c>
      <c r="B36" s="101" t="str">
        <f ca="1">IFERROR(IF((VLOOKUP($E36,'Org List'!$AJ$10:$AL$188,3,FALSE))="","",(VLOOKUP($E36,'Org List'!$AJ$10:$AL$188,3,FALSE))),"")</f>
        <v>NHS England Midlands And East (Central Midlands)</v>
      </c>
      <c r="C36" s="102" t="str">
        <f ca="1">IFERROR(IF((VLOOKUP($E36,'Org List'!$AO$10:$AQ$188,3,FALSE))="","",(VLOOKUP($E36,'Org List'!$AO$10:$AQ$188,3,FALSE))),"")</f>
        <v/>
      </c>
      <c r="D36" s="123" t="str">
        <f ca="1">IFERROR(IF((VLOOKUP($E36,'Org List'!$AT$10:$AV$188,3,FALSE))="","",(VLOOKUP($E36,'Org List'!$AT$10:$AV$188,3,FALSE))),"")</f>
        <v>NHS England Midlands And East (Central Midlands)</v>
      </c>
      <c r="E36" s="101" t="str">
        <f t="shared" ca="1" si="0"/>
        <v>Q78</v>
      </c>
      <c r="F36" s="103" t="str">
        <f ca="1">IF(E36="","",VLOOKUP(E36,'Org List'!$J$9:$K$488,2,0))</f>
        <v>NHS England Midlands And East (Central Midlands)</v>
      </c>
      <c r="G36" s="130">
        <f ca="1">IFERROR(IF((VLOOKUP($E36,'DTOC Backsheet'!$D$5:$AF$183,G$9,FALSE))="","",(VLOOKUP($E36,'DTOC Backsheet'!$D$5:$AF$183,G$9,FALSE))),"")</f>
        <v>1390.7633355315481</v>
      </c>
      <c r="H36" s="131">
        <f ca="1">IFERROR(IF((VLOOKUP($E36,'DTOC Backsheet'!$D$5:$AF$183,H$9,FALSE))="","",(VLOOKUP($E36,'DTOC Backsheet'!$D$5:$AF$183,H$9,FALSE))),"")</f>
        <v>1369.6484244058795</v>
      </c>
      <c r="I36" s="131">
        <f ca="1">IFERROR(IF((VLOOKUP($E36,'DTOC Backsheet'!$D$5:$AF$183,I$9,FALSE))="","",(VLOOKUP($E36,'DTOC Backsheet'!$D$5:$AF$183,I$9,FALSE))),"")</f>
        <v>1179.9428610239006</v>
      </c>
      <c r="J36" s="132">
        <f ca="1">IFERROR(IF((VLOOKUP($E36,'DTOC Backsheet'!$D$5:$AF$183,J$9,FALSE))="","",(VLOOKUP($E36,'DTOC Backsheet'!$D$5:$AF$183,J$9,FALSE))),"")</f>
        <v>1001.03048753707</v>
      </c>
      <c r="K36" s="141">
        <f ca="1">IFERROR(IF((VLOOKUP($E36,'DTOC Backsheet'!$D$5:$AF$183,K$9,FALSE))="","",(VLOOKUP($E36,'DTOC Backsheet'!$D$5:$AF$183,K$9,FALSE))),"")</f>
        <v>894.76219306196117</v>
      </c>
      <c r="L36" s="134">
        <f ca="1">IFERROR(IF((VLOOKUP($E36,'DTOC Backsheet'!$D$5:$AF$183,L$9,FALSE))="","",(VLOOKUP($E36,'DTOC Backsheet'!$D$5:$AF$183,L$9,FALSE))),"")</f>
        <v>0</v>
      </c>
      <c r="M36" s="131">
        <f ca="1">IFERROR(IF((VLOOKUP($E36,'DTOC Backsheet'!$D$5:$AF$183,M$9,FALSE))="","",(VLOOKUP($E36,'DTOC Backsheet'!$D$5:$AF$183,M$9,FALSE))),"")</f>
        <v>0</v>
      </c>
      <c r="N36" s="133">
        <f ca="1">IFERROR(IF((VLOOKUP($E36,'DTOC Backsheet'!$D$5:$AF$183,N$9,FALSE))="","",(VLOOKUP($E36,'DTOC Backsheet'!$D$5:$AF$183,N$9,FALSE))),"")</f>
        <v>0</v>
      </c>
    </row>
    <row r="37" spans="1:14" ht="15" customHeight="1" x14ac:dyDescent="0.3">
      <c r="A37" s="60">
        <v>23</v>
      </c>
      <c r="B37" s="101" t="str">
        <f ca="1">IFERROR(IF((VLOOKUP($E37,'Org List'!$AJ$10:$AL$188,3,FALSE))="","",(VLOOKUP($E37,'Org List'!$AJ$10:$AL$188,3,FALSE))),"")</f>
        <v>NHS England Midlands And East (East)</v>
      </c>
      <c r="C37" s="102" t="str">
        <f ca="1">IFERROR(IF((VLOOKUP($E37,'Org List'!$AO$10:$AQ$188,3,FALSE))="","",(VLOOKUP($E37,'Org List'!$AO$10:$AQ$188,3,FALSE))),"")</f>
        <v/>
      </c>
      <c r="D37" s="123" t="str">
        <f ca="1">IFERROR(IF((VLOOKUP($E37,'Org List'!$AT$10:$AV$188,3,FALSE))="","",(VLOOKUP($E37,'Org List'!$AT$10:$AV$188,3,FALSE))),"")</f>
        <v>NHS England Midlands And East (East)</v>
      </c>
      <c r="E37" s="101" t="str">
        <f t="shared" ca="1" si="0"/>
        <v>Q79</v>
      </c>
      <c r="F37" s="103" t="str">
        <f ca="1">IF(E37="","",VLOOKUP(E37,'Org List'!$J$9:$K$488,2,0))</f>
        <v>NHS England Midlands And East (East)</v>
      </c>
      <c r="G37" s="130">
        <f ca="1">IFERROR(IF((VLOOKUP($E37,'DTOC Backsheet'!$D$5:$AF$183,G$9,FALSE))="","",(VLOOKUP($E37,'DTOC Backsheet'!$D$5:$AF$183,G$9,FALSE))),"")</f>
        <v>1083.5596527074104</v>
      </c>
      <c r="H37" s="131">
        <f ca="1">IFERROR(IF((VLOOKUP($E37,'DTOC Backsheet'!$D$5:$AF$183,H$9,FALSE))="","",(VLOOKUP($E37,'DTOC Backsheet'!$D$5:$AF$183,H$9,FALSE))),"")</f>
        <v>1172.5401689520472</v>
      </c>
      <c r="I37" s="131">
        <f ca="1">IFERROR(IF((VLOOKUP($E37,'DTOC Backsheet'!$D$5:$AF$183,I$9,FALSE))="","",(VLOOKUP($E37,'DTOC Backsheet'!$D$5:$AF$183,I$9,FALSE))),"")</f>
        <v>1103.3525628169457</v>
      </c>
      <c r="J37" s="132">
        <f ca="1">IFERROR(IF((VLOOKUP($E37,'DTOC Backsheet'!$D$5:$AF$183,J$9,FALSE))="","",(VLOOKUP($E37,'DTOC Backsheet'!$D$5:$AF$183,J$9,FALSE))),"")</f>
        <v>980.9973017288379</v>
      </c>
      <c r="K37" s="141">
        <f ca="1">IFERROR(IF((VLOOKUP($E37,'DTOC Backsheet'!$D$5:$AF$183,K$9,FALSE))="","",(VLOOKUP($E37,'DTOC Backsheet'!$D$5:$AF$183,K$9,FALSE))),"")</f>
        <v>981.05535577675664</v>
      </c>
      <c r="L37" s="134">
        <f ca="1">IFERROR(IF((VLOOKUP($E37,'DTOC Backsheet'!$D$5:$AF$183,L$9,FALSE))="","",(VLOOKUP($E37,'DTOC Backsheet'!$D$5:$AF$183,L$9,FALSE))),"")</f>
        <v>0</v>
      </c>
      <c r="M37" s="131">
        <f ca="1">IFERROR(IF((VLOOKUP($E37,'DTOC Backsheet'!$D$5:$AF$183,M$9,FALSE))="","",(VLOOKUP($E37,'DTOC Backsheet'!$D$5:$AF$183,M$9,FALSE))),"")</f>
        <v>0</v>
      </c>
      <c r="N37" s="133">
        <f ca="1">IFERROR(IF((VLOOKUP($E37,'DTOC Backsheet'!$D$5:$AF$183,N$9,FALSE))="","",(VLOOKUP($E37,'DTOC Backsheet'!$D$5:$AF$183,N$9,FALSE))),"")</f>
        <v>0</v>
      </c>
    </row>
    <row r="38" spans="1:14" ht="15" customHeight="1" x14ac:dyDescent="0.3">
      <c r="A38" s="60">
        <v>24</v>
      </c>
      <c r="B38" s="101" t="str">
        <f ca="1">IFERROR(IF((VLOOKUP($E38,'Org List'!$AJ$10:$AL$188,3,FALSE))="","",(VLOOKUP($E38,'Org List'!$AJ$10:$AL$188,3,FALSE))),"")</f>
        <v>NHS England South West (South West South)</v>
      </c>
      <c r="C38" s="102" t="str">
        <f ca="1">IFERROR(IF((VLOOKUP($E38,'Org List'!$AO$10:$AQ$188,3,FALSE))="","",(VLOOKUP($E38,'Org List'!$AO$10:$AQ$188,3,FALSE))),"")</f>
        <v/>
      </c>
      <c r="D38" s="123" t="str">
        <f ca="1">IFERROR(IF((VLOOKUP($E38,'Org List'!$AT$10:$AV$188,3,FALSE))="","",(VLOOKUP($E38,'Org List'!$AT$10:$AV$188,3,FALSE))),"")</f>
        <v>NHS England South West (South West South)</v>
      </c>
      <c r="E38" s="101" t="str">
        <f t="shared" ca="1" si="0"/>
        <v>Q85</v>
      </c>
      <c r="F38" s="103" t="str">
        <f ca="1">IF(E38="","",VLOOKUP(E38,'Org List'!$J$9:$K$488,2,0))</f>
        <v>NHS England South West (South West South)</v>
      </c>
      <c r="G38" s="130">
        <f ca="1">IFERROR(IF((VLOOKUP($E38,'DTOC Backsheet'!$D$5:$AF$183,G$9,FALSE))="","",(VLOOKUP($E38,'DTOC Backsheet'!$D$5:$AF$183,G$9,FALSE))),"")</f>
        <v>1930.2131184184282</v>
      </c>
      <c r="H38" s="131">
        <f ca="1">IFERROR(IF((VLOOKUP($E38,'DTOC Backsheet'!$D$5:$AF$183,H$9,FALSE))="","",(VLOOKUP($E38,'DTOC Backsheet'!$D$5:$AF$183,H$9,FALSE))),"")</f>
        <v>1818.2102740036623</v>
      </c>
      <c r="I38" s="131">
        <f ca="1">IFERROR(IF((VLOOKUP($E38,'DTOC Backsheet'!$D$5:$AF$183,I$9,FALSE))="","",(VLOOKUP($E38,'DTOC Backsheet'!$D$5:$AF$183,I$9,FALSE))),"")</f>
        <v>1435.6509347682752</v>
      </c>
      <c r="J38" s="132">
        <f ca="1">IFERROR(IF((VLOOKUP($E38,'DTOC Backsheet'!$D$5:$AF$183,J$9,FALSE))="","",(VLOOKUP($E38,'DTOC Backsheet'!$D$5:$AF$183,J$9,FALSE))),"")</f>
        <v>1434.943062809539</v>
      </c>
      <c r="K38" s="141">
        <f ca="1">IFERROR(IF((VLOOKUP($E38,'DTOC Backsheet'!$D$5:$AF$183,K$9,FALSE))="","",(VLOOKUP($E38,'DTOC Backsheet'!$D$5:$AF$183,K$9,FALSE))),"")</f>
        <v>1125.4525976084292</v>
      </c>
      <c r="L38" s="134">
        <f ca="1">IFERROR(IF((VLOOKUP($E38,'DTOC Backsheet'!$D$5:$AF$183,L$9,FALSE))="","",(VLOOKUP($E38,'DTOC Backsheet'!$D$5:$AF$183,L$9,FALSE))),"")</f>
        <v>0</v>
      </c>
      <c r="M38" s="131">
        <f ca="1">IFERROR(IF((VLOOKUP($E38,'DTOC Backsheet'!$D$5:$AF$183,M$9,FALSE))="","",(VLOOKUP($E38,'DTOC Backsheet'!$D$5:$AF$183,M$9,FALSE))),"")</f>
        <v>0</v>
      </c>
      <c r="N38" s="133">
        <f ca="1">IFERROR(IF((VLOOKUP($E38,'DTOC Backsheet'!$D$5:$AF$183,N$9,FALSE))="","",(VLOOKUP($E38,'DTOC Backsheet'!$D$5:$AF$183,N$9,FALSE))),"")</f>
        <v>0</v>
      </c>
    </row>
    <row r="39" spans="1:14" ht="15" customHeight="1" x14ac:dyDescent="0.3">
      <c r="A39" s="60">
        <v>25</v>
      </c>
      <c r="B39" s="101" t="str">
        <f ca="1">IFERROR(IF((VLOOKUP($E39,'Org List'!$AJ$10:$AL$188,3,FALSE))="","",(VLOOKUP($E39,'Org List'!$AJ$10:$AL$188,3,FALSE))),"")</f>
        <v>NHS England South West (South West North)</v>
      </c>
      <c r="C39" s="102" t="str">
        <f ca="1">IFERROR(IF((VLOOKUP($E39,'Org List'!$AO$10:$AQ$188,3,FALSE))="","",(VLOOKUP($E39,'Org List'!$AO$10:$AQ$188,3,FALSE))),"")</f>
        <v/>
      </c>
      <c r="D39" s="123" t="str">
        <f ca="1">IFERROR(IF((VLOOKUP($E39,'Org List'!$AT$10:$AV$188,3,FALSE))="","",(VLOOKUP($E39,'Org List'!$AT$10:$AV$188,3,FALSE))),"")</f>
        <v>NHS England South West (South West North)</v>
      </c>
      <c r="E39" s="101" t="str">
        <f t="shared" ca="1" si="0"/>
        <v>Q86</v>
      </c>
      <c r="F39" s="103" t="str">
        <f ca="1">IF(E39="","",VLOOKUP(E39,'Org List'!$J$9:$K$488,2,0))</f>
        <v>NHS England South West (South West North)</v>
      </c>
      <c r="G39" s="130">
        <f ca="1">IFERROR(IF((VLOOKUP($E39,'DTOC Backsheet'!$D$5:$AF$183,G$9,FALSE))="","",(VLOOKUP($E39,'DTOC Backsheet'!$D$5:$AF$183,G$9,FALSE))),"")</f>
        <v>1284.2616053878914</v>
      </c>
      <c r="H39" s="131">
        <f ca="1">IFERROR(IF((VLOOKUP($E39,'DTOC Backsheet'!$D$5:$AF$183,H$9,FALSE))="","",(VLOOKUP($E39,'DTOC Backsheet'!$D$5:$AF$183,H$9,FALSE))),"")</f>
        <v>1307.4992719202735</v>
      </c>
      <c r="I39" s="131">
        <f ca="1">IFERROR(IF((VLOOKUP($E39,'DTOC Backsheet'!$D$5:$AF$183,I$9,FALSE))="","",(VLOOKUP($E39,'DTOC Backsheet'!$D$5:$AF$183,I$9,FALSE))),"")</f>
        <v>1096.3815198651607</v>
      </c>
      <c r="J39" s="132">
        <f ca="1">IFERROR(IF((VLOOKUP($E39,'DTOC Backsheet'!$D$5:$AF$183,J$9,FALSE))="","",(VLOOKUP($E39,'DTOC Backsheet'!$D$5:$AF$183,J$9,FALSE))),"")</f>
        <v>1036.6618663126021</v>
      </c>
      <c r="K39" s="141">
        <f ca="1">IFERROR(IF((VLOOKUP($E39,'DTOC Backsheet'!$D$5:$AF$183,K$9,FALSE))="","",(VLOOKUP($E39,'DTOC Backsheet'!$D$5:$AF$183,K$9,FALSE))),"")</f>
        <v>921.58348888383478</v>
      </c>
      <c r="L39" s="134">
        <f ca="1">IFERROR(IF((VLOOKUP($E39,'DTOC Backsheet'!$D$5:$AF$183,L$9,FALSE))="","",(VLOOKUP($E39,'DTOC Backsheet'!$D$5:$AF$183,L$9,FALSE))),"")</f>
        <v>0</v>
      </c>
      <c r="M39" s="131">
        <f ca="1">IFERROR(IF((VLOOKUP($E39,'DTOC Backsheet'!$D$5:$AF$183,M$9,FALSE))="","",(VLOOKUP($E39,'DTOC Backsheet'!$D$5:$AF$183,M$9,FALSE))),"")</f>
        <v>0</v>
      </c>
      <c r="N39" s="133">
        <f ca="1">IFERROR(IF((VLOOKUP($E39,'DTOC Backsheet'!$D$5:$AF$183,N$9,FALSE))="","",(VLOOKUP($E39,'DTOC Backsheet'!$D$5:$AF$183,N$9,FALSE))),"")</f>
        <v>0</v>
      </c>
    </row>
    <row r="40" spans="1:14" ht="15" customHeight="1" x14ac:dyDescent="0.3">
      <c r="A40" s="60">
        <v>26</v>
      </c>
      <c r="B40" s="101" t="str">
        <f ca="1">IFERROR(IF((VLOOKUP($E40,'Org List'!$AJ$10:$AL$188,3,FALSE))="","",(VLOOKUP($E40,'Org List'!$AJ$10:$AL$188,3,FALSE))),"")</f>
        <v>NHS England South East (Hampshire, Isle of Wight and Thames Valley)</v>
      </c>
      <c r="C40" s="102" t="str">
        <f ca="1">IFERROR(IF((VLOOKUP($E40,'Org List'!$AO$10:$AQ$188,3,FALSE))="","",(VLOOKUP($E40,'Org List'!$AO$10:$AQ$188,3,FALSE))),"")</f>
        <v/>
      </c>
      <c r="D40" s="123" t="str">
        <f ca="1">IFERROR(IF((VLOOKUP($E40,'Org List'!$AT$10:$AV$188,3,FALSE))="","",(VLOOKUP($E40,'Org List'!$AT$10:$AV$188,3,FALSE))),"")</f>
        <v>NHS England South East (Hampshire, Isle of Wight and Thames Valley)</v>
      </c>
      <c r="E40" s="101" t="str">
        <f t="shared" ca="1" si="0"/>
        <v>Q87</v>
      </c>
      <c r="F40" s="103" t="str">
        <f ca="1">IF(E40="","",VLOOKUP(E40,'Org List'!$J$9:$K$488,2,0))</f>
        <v>NHS England South East (Hampshire, Isle of Wight and Thames Valley)</v>
      </c>
      <c r="G40" s="130">
        <f ca="1">IFERROR(IF((VLOOKUP($E40,'DTOC Backsheet'!$D$5:$AF$183,G$9,FALSE))="","",(VLOOKUP($E40,'DTOC Backsheet'!$D$5:$AF$183,G$9,FALSE))),"")</f>
        <v>1914.6258567889324</v>
      </c>
      <c r="H40" s="131">
        <f ca="1">IFERROR(IF((VLOOKUP($E40,'DTOC Backsheet'!$D$5:$AF$183,H$9,FALSE))="","",(VLOOKUP($E40,'DTOC Backsheet'!$D$5:$AF$183,H$9,FALSE))),"")</f>
        <v>1891.2218005209809</v>
      </c>
      <c r="I40" s="131">
        <f ca="1">IFERROR(IF((VLOOKUP($E40,'DTOC Backsheet'!$D$5:$AF$183,I$9,FALSE))="","",(VLOOKUP($E40,'DTOC Backsheet'!$D$5:$AF$183,I$9,FALSE))),"")</f>
        <v>1693.2042142220203</v>
      </c>
      <c r="J40" s="132">
        <f ca="1">IFERROR(IF((VLOOKUP($E40,'DTOC Backsheet'!$D$5:$AF$183,J$9,FALSE))="","",(VLOOKUP($E40,'DTOC Backsheet'!$D$5:$AF$183,J$9,FALSE))),"")</f>
        <v>1564.6040988096868</v>
      </c>
      <c r="K40" s="141">
        <f ca="1">IFERROR(IF((VLOOKUP($E40,'DTOC Backsheet'!$D$5:$AF$183,K$9,FALSE))="","",(VLOOKUP($E40,'DTOC Backsheet'!$D$5:$AF$183,K$9,FALSE))),"")</f>
        <v>1486.4171593692881</v>
      </c>
      <c r="L40" s="134">
        <f ca="1">IFERROR(IF((VLOOKUP($E40,'DTOC Backsheet'!$D$5:$AF$183,L$9,FALSE))="","",(VLOOKUP($E40,'DTOC Backsheet'!$D$5:$AF$183,L$9,FALSE))),"")</f>
        <v>0</v>
      </c>
      <c r="M40" s="131">
        <f ca="1">IFERROR(IF((VLOOKUP($E40,'DTOC Backsheet'!$D$5:$AF$183,M$9,FALSE))="","",(VLOOKUP($E40,'DTOC Backsheet'!$D$5:$AF$183,M$9,FALSE))),"")</f>
        <v>0</v>
      </c>
      <c r="N40" s="133">
        <f ca="1">IFERROR(IF((VLOOKUP($E40,'DTOC Backsheet'!$D$5:$AF$183,N$9,FALSE))="","",(VLOOKUP($E40,'DTOC Backsheet'!$D$5:$AF$183,N$9,FALSE))),"")</f>
        <v>0</v>
      </c>
    </row>
    <row r="41" spans="1:14" ht="15" customHeight="1" x14ac:dyDescent="0.3">
      <c r="A41" s="60">
        <v>27</v>
      </c>
      <c r="B41" s="101" t="str">
        <f ca="1">IFERROR(IF((VLOOKUP($E41,'Org List'!$AJ$10:$AL$188,3,FALSE))="","",(VLOOKUP($E41,'Org List'!$AJ$10:$AL$188,3,FALSE))),"")</f>
        <v>NHS England South East (Kent, Surrey and Sussex)</v>
      </c>
      <c r="C41" s="102" t="str">
        <f ca="1">IFERROR(IF((VLOOKUP($E41,'Org List'!$AO$10:$AQ$188,3,FALSE))="","",(VLOOKUP($E41,'Org List'!$AO$10:$AQ$188,3,FALSE))),"")</f>
        <v/>
      </c>
      <c r="D41" s="123" t="str">
        <f ca="1">IFERROR(IF((VLOOKUP($E41,'Org List'!$AT$10:$AV$188,3,FALSE))="","",(VLOOKUP($E41,'Org List'!$AT$10:$AV$188,3,FALSE))),"")</f>
        <v>NHS England South East (Kent, Surrey and Sussex)</v>
      </c>
      <c r="E41" s="101" t="str">
        <f t="shared" ca="1" si="0"/>
        <v>Q88</v>
      </c>
      <c r="F41" s="103" t="str">
        <f ca="1">IF(E41="","",VLOOKUP(E41,'Org List'!$J$9:$K$488,2,0))</f>
        <v>NHS England South East (Kent, Surrey and Sussex)</v>
      </c>
      <c r="G41" s="130">
        <f ca="1">IFERROR(IF((VLOOKUP($E41,'DTOC Backsheet'!$D$5:$AF$183,G$9,FALSE))="","",(VLOOKUP($E41,'DTOC Backsheet'!$D$5:$AF$183,G$9,FALSE))),"")</f>
        <v>1188.1888165561961</v>
      </c>
      <c r="H41" s="131">
        <f ca="1">IFERROR(IF((VLOOKUP($E41,'DTOC Backsheet'!$D$5:$AF$183,H$9,FALSE))="","",(VLOOKUP($E41,'DTOC Backsheet'!$D$5:$AF$183,H$9,FALSE))),"")</f>
        <v>1213.3790539278086</v>
      </c>
      <c r="I41" s="131">
        <f ca="1">IFERROR(IF((VLOOKUP($E41,'DTOC Backsheet'!$D$5:$AF$183,I$9,FALSE))="","",(VLOOKUP($E41,'DTOC Backsheet'!$D$5:$AF$183,I$9,FALSE))),"")</f>
        <v>1044.2254002008228</v>
      </c>
      <c r="J41" s="132">
        <f ca="1">IFERROR(IF((VLOOKUP($E41,'DTOC Backsheet'!$D$5:$AF$183,J$9,FALSE))="","",(VLOOKUP($E41,'DTOC Backsheet'!$D$5:$AF$183,J$9,FALSE))),"")</f>
        <v>965.91055780159525</v>
      </c>
      <c r="K41" s="141">
        <f ca="1">IFERROR(IF((VLOOKUP($E41,'DTOC Backsheet'!$D$5:$AF$183,K$9,FALSE))="","",(VLOOKUP($E41,'DTOC Backsheet'!$D$5:$AF$183,K$9,FALSE))),"")</f>
        <v>976.17032618303358</v>
      </c>
      <c r="L41" s="134">
        <f ca="1">IFERROR(IF((VLOOKUP($E41,'DTOC Backsheet'!$D$5:$AF$183,L$9,FALSE))="","",(VLOOKUP($E41,'DTOC Backsheet'!$D$5:$AF$183,L$9,FALSE))),"")</f>
        <v>0</v>
      </c>
      <c r="M41" s="131">
        <f ca="1">IFERROR(IF((VLOOKUP($E41,'DTOC Backsheet'!$D$5:$AF$183,M$9,FALSE))="","",(VLOOKUP($E41,'DTOC Backsheet'!$D$5:$AF$183,M$9,FALSE))),"")</f>
        <v>0</v>
      </c>
      <c r="N41" s="133">
        <f ca="1">IFERROR(IF((VLOOKUP($E41,'DTOC Backsheet'!$D$5:$AF$183,N$9,FALSE))="","",(VLOOKUP($E41,'DTOC Backsheet'!$D$5:$AF$183,N$9,FALSE))),"")</f>
        <v>0</v>
      </c>
    </row>
    <row r="42" spans="1:14" ht="15" customHeight="1" x14ac:dyDescent="0.3">
      <c r="A42" s="60">
        <v>28</v>
      </c>
      <c r="B42" s="101" t="str">
        <f ca="1">IFERROR(IF((VLOOKUP($E42,'Org List'!$AJ$10:$AL$188,3,FALSE))="","",(VLOOKUP($E42,'Org List'!$AJ$10:$AL$188,3,FALSE))),"")</f>
        <v>NHS England London</v>
      </c>
      <c r="C42" s="102" t="str">
        <f ca="1">IFERROR(IF((VLOOKUP($E42,'Org List'!$AO$10:$AQ$188,3,FALSE))="","",(VLOOKUP($E42,'Org List'!$AO$10:$AQ$188,3,FALSE))),"")</f>
        <v/>
      </c>
      <c r="D42" s="123" t="str">
        <f ca="1">IFERROR(IF((VLOOKUP($E42,'Org List'!$AT$10:$AV$188,3,FALSE))="","",(VLOOKUP($E42,'Org List'!$AT$10:$AV$188,3,FALSE))),"")</f>
        <v>NHS England London</v>
      </c>
      <c r="E42" s="101" t="str">
        <f t="shared" ca="1" si="0"/>
        <v>Q71</v>
      </c>
      <c r="F42" s="103" t="str">
        <f ca="1">IF(E42="","",VLOOKUP(E42,'Org List'!$J$9:$K$488,2,0))</f>
        <v>NHS England London</v>
      </c>
      <c r="G42" s="130">
        <f ca="1">IFERROR(IF((VLOOKUP($E42,'DTOC Backsheet'!$D$5:$AF$183,G$9,FALSE))="","",(VLOOKUP($E42,'DTOC Backsheet'!$D$5:$AF$183,G$9,FALSE))),"")</f>
        <v>701.35566901077163</v>
      </c>
      <c r="H42" s="131">
        <f ca="1">IFERROR(IF((VLOOKUP($E42,'DTOC Backsheet'!$D$5:$AF$183,H$9,FALSE))="","",(VLOOKUP($E42,'DTOC Backsheet'!$D$5:$AF$183,H$9,FALSE))),"")</f>
        <v>706.51420458458995</v>
      </c>
      <c r="I42" s="131">
        <f ca="1">IFERROR(IF((VLOOKUP($E42,'DTOC Backsheet'!$D$5:$AF$183,I$9,FALSE))="","",(VLOOKUP($E42,'DTOC Backsheet'!$D$5:$AF$183,I$9,FALSE))),"")</f>
        <v>607.8572117353167</v>
      </c>
      <c r="J42" s="132">
        <f ca="1">IFERROR(IF((VLOOKUP($E42,'DTOC Backsheet'!$D$5:$AF$183,J$9,FALSE))="","",(VLOOKUP($E42,'DTOC Backsheet'!$D$5:$AF$183,J$9,FALSE))),"")</f>
        <v>547.63768254046545</v>
      </c>
      <c r="K42" s="141">
        <f ca="1">IFERROR(IF((VLOOKUP($E42,'DTOC Backsheet'!$D$5:$AF$183,K$9,FALSE))="","",(VLOOKUP($E42,'DTOC Backsheet'!$D$5:$AF$183,K$9,FALSE))),"")</f>
        <v>592.49266844642216</v>
      </c>
      <c r="L42" s="134">
        <f ca="1">IFERROR(IF((VLOOKUP($E42,'DTOC Backsheet'!$D$5:$AF$183,L$9,FALSE))="","",(VLOOKUP($E42,'DTOC Backsheet'!$D$5:$AF$183,L$9,FALSE))),"")</f>
        <v>0</v>
      </c>
      <c r="M42" s="131">
        <f ca="1">IFERROR(IF((VLOOKUP($E42,'DTOC Backsheet'!$D$5:$AF$183,M$9,FALSE))="","",(VLOOKUP($E42,'DTOC Backsheet'!$D$5:$AF$183,M$9,FALSE))),"")</f>
        <v>0</v>
      </c>
      <c r="N42" s="133">
        <f ca="1">IFERROR(IF((VLOOKUP($E42,'DTOC Backsheet'!$D$5:$AF$183,N$9,FALSE))="","",(VLOOKUP($E42,'DTOC Backsheet'!$D$5:$AF$183,N$9,FALSE))),"")</f>
        <v>0</v>
      </c>
    </row>
    <row r="43" spans="1:14" ht="15" customHeight="1" x14ac:dyDescent="0.3">
      <c r="A43" s="60">
        <v>29</v>
      </c>
      <c r="B43" s="101" t="str">
        <f ca="1">IFERROR(IF((VLOOKUP($E43,'Org List'!$AJ$10:$AL$188,3,FALSE))="","",(VLOOKUP($E43,'Org List'!$AJ$10:$AL$188,3,FALSE))),"")</f>
        <v>London Commissioning Region</v>
      </c>
      <c r="C43" s="102" t="str">
        <f ca="1">IFERROR(IF((VLOOKUP($E43,'Org List'!$AO$10:$AQ$188,3,FALSE))="","",(VLOOKUP($E43,'Org List'!$AO$10:$AQ$188,3,FALSE))),"")</f>
        <v>London Region</v>
      </c>
      <c r="D43" s="123" t="str">
        <f ca="1">IFERROR(IF((VLOOKUP($E43,'Org List'!$AT$10:$AV$188,3,FALSE))="","",(VLOOKUP($E43,'Org List'!$AT$10:$AV$188,3,FALSE))),"")</f>
        <v>NHS England London</v>
      </c>
      <c r="E43" s="101" t="str">
        <f t="shared" ca="1" si="0"/>
        <v>E09000002</v>
      </c>
      <c r="F43" s="103" t="str">
        <f ca="1">IF(E43="","",VLOOKUP(E43,'Org List'!$J$9:$K$488,2,0))</f>
        <v>Barking and Dagenham</v>
      </c>
      <c r="G43" s="130">
        <f ca="1">IFERROR(IF((VLOOKUP($E43,'DTOC Backsheet'!$D$5:$AF$183,G$9,FALSE))="","",(VLOOKUP($E43,'DTOC Backsheet'!$D$5:$AF$183,G$9,FALSE))),"")</f>
        <v>345.00953849900554</v>
      </c>
      <c r="H43" s="131">
        <f ca="1">IFERROR(IF((VLOOKUP($E43,'DTOC Backsheet'!$D$5:$AF$183,H$9,FALSE))="","",(VLOOKUP($E43,'DTOC Backsheet'!$D$5:$AF$183,H$9,FALSE))),"")</f>
        <v>484.36633248095677</v>
      </c>
      <c r="I43" s="131">
        <f ca="1">IFERROR(IF((VLOOKUP($E43,'DTOC Backsheet'!$D$5:$AF$183,I$9,FALSE))="","",(VLOOKUP($E43,'DTOC Backsheet'!$D$5:$AF$183,I$9,FALSE))),"")</f>
        <v>313.21454181380312</v>
      </c>
      <c r="J43" s="132">
        <f ca="1">IFERROR(IF((VLOOKUP($E43,'DTOC Backsheet'!$D$5:$AF$183,J$9,FALSE))="","",(VLOOKUP($E43,'DTOC Backsheet'!$D$5:$AF$183,J$9,FALSE))),"")</f>
        <v>329.08868522912263</v>
      </c>
      <c r="K43" s="141">
        <f ca="1">IFERROR(IF((VLOOKUP($E43,'DTOC Backsheet'!$D$5:$AF$183,K$9,FALSE))="","",(VLOOKUP($E43,'DTOC Backsheet'!$D$5:$AF$183,K$9,FALSE))),"")</f>
        <v>369.47985182666082</v>
      </c>
      <c r="L43" s="134">
        <f ca="1">IFERROR(IF((VLOOKUP($E43,'DTOC Backsheet'!$D$5:$AF$183,L$9,FALSE))="","",(VLOOKUP($E43,'DTOC Backsheet'!$D$5:$AF$183,L$9,FALSE))),"")</f>
        <v>0</v>
      </c>
      <c r="M43" s="131">
        <f ca="1">IFERROR(IF((VLOOKUP($E43,'DTOC Backsheet'!$D$5:$AF$183,M$9,FALSE))="","",(VLOOKUP($E43,'DTOC Backsheet'!$D$5:$AF$183,M$9,FALSE))),"")</f>
        <v>0</v>
      </c>
      <c r="N43" s="133">
        <f ca="1">IFERROR(IF((VLOOKUP($E43,'DTOC Backsheet'!$D$5:$AF$183,N$9,FALSE))="","",(VLOOKUP($E43,'DTOC Backsheet'!$D$5:$AF$183,N$9,FALSE))),"")</f>
        <v>0</v>
      </c>
    </row>
    <row r="44" spans="1:14" ht="15" customHeight="1" x14ac:dyDescent="0.3">
      <c r="A44" s="60">
        <v>30</v>
      </c>
      <c r="B44" s="101" t="str">
        <f ca="1">IFERROR(IF((VLOOKUP($E44,'Org List'!$AJ$10:$AL$188,3,FALSE))="","",(VLOOKUP($E44,'Org List'!$AJ$10:$AL$188,3,FALSE))),"")</f>
        <v>London Commissioning Region</v>
      </c>
      <c r="C44" s="102" t="str">
        <f ca="1">IFERROR(IF((VLOOKUP($E44,'Org List'!$AO$10:$AQ$188,3,FALSE))="","",(VLOOKUP($E44,'Org List'!$AO$10:$AQ$188,3,FALSE))),"")</f>
        <v>London Region</v>
      </c>
      <c r="D44" s="123" t="str">
        <f ca="1">IFERROR(IF((VLOOKUP($E44,'Org List'!$AT$10:$AV$188,3,FALSE))="","",(VLOOKUP($E44,'Org List'!$AT$10:$AV$188,3,FALSE))),"")</f>
        <v>NHS England London</v>
      </c>
      <c r="E44" s="101" t="str">
        <f t="shared" ca="1" si="0"/>
        <v>E09000003</v>
      </c>
      <c r="F44" s="103" t="str">
        <f ca="1">IF(E44="","",VLOOKUP(E44,'Org List'!$J$9:$K$488,2,0))</f>
        <v>Barnet</v>
      </c>
      <c r="G44" s="130">
        <f ca="1">IFERROR(IF((VLOOKUP($E44,'DTOC Backsheet'!$D$5:$AF$183,G$9,FALSE))="","",(VLOOKUP($E44,'DTOC Backsheet'!$D$5:$AF$183,G$9,FALSE))),"")</f>
        <v>1191.0185925798428</v>
      </c>
      <c r="H44" s="131">
        <f ca="1">IFERROR(IF((VLOOKUP($E44,'DTOC Backsheet'!$D$5:$AF$183,H$9,FALSE))="","",(VLOOKUP($E44,'DTOC Backsheet'!$D$5:$AF$183,H$9,FALSE))),"")</f>
        <v>963.54720368814139</v>
      </c>
      <c r="I44" s="131">
        <f ca="1">IFERROR(IF((VLOOKUP($E44,'DTOC Backsheet'!$D$5:$AF$183,I$9,FALSE))="","",(VLOOKUP($E44,'DTOC Backsheet'!$D$5:$AF$183,I$9,FALSE))),"")</f>
        <v>641.23982031785249</v>
      </c>
      <c r="J44" s="132">
        <f ca="1">IFERROR(IF((VLOOKUP($E44,'DTOC Backsheet'!$D$5:$AF$183,J$9,FALSE))="","",(VLOOKUP($E44,'DTOC Backsheet'!$D$5:$AF$183,J$9,FALSE))),"")</f>
        <v>601.92947001689515</v>
      </c>
      <c r="K44" s="141">
        <f ca="1">IFERROR(IF((VLOOKUP($E44,'DTOC Backsheet'!$D$5:$AF$183,K$9,FALSE))="","",(VLOOKUP($E44,'DTOC Backsheet'!$D$5:$AF$183,K$9,FALSE))),"")</f>
        <v>538.35936097220656</v>
      </c>
      <c r="L44" s="134">
        <f ca="1">IFERROR(IF((VLOOKUP($E44,'DTOC Backsheet'!$D$5:$AF$183,L$9,FALSE))="","",(VLOOKUP($E44,'DTOC Backsheet'!$D$5:$AF$183,L$9,FALSE))),"")</f>
        <v>0</v>
      </c>
      <c r="M44" s="131">
        <f ca="1">IFERROR(IF((VLOOKUP($E44,'DTOC Backsheet'!$D$5:$AF$183,M$9,FALSE))="","",(VLOOKUP($E44,'DTOC Backsheet'!$D$5:$AF$183,M$9,FALSE))),"")</f>
        <v>0</v>
      </c>
      <c r="N44" s="133">
        <f ca="1">IFERROR(IF((VLOOKUP($E44,'DTOC Backsheet'!$D$5:$AF$183,N$9,FALSE))="","",(VLOOKUP($E44,'DTOC Backsheet'!$D$5:$AF$183,N$9,FALSE))),"")</f>
        <v>0</v>
      </c>
    </row>
    <row r="45" spans="1:14" ht="15" customHeight="1" x14ac:dyDescent="0.3">
      <c r="A45" s="60">
        <v>31</v>
      </c>
      <c r="B45" s="101" t="str">
        <f ca="1">IFERROR(IF((VLOOKUP($E45,'Org List'!$AJ$10:$AL$188,3,FALSE))="","",(VLOOKUP($E45,'Org List'!$AJ$10:$AL$188,3,FALSE))),"")</f>
        <v>North of England Commissioning Region</v>
      </c>
      <c r="C45" s="102" t="str">
        <f ca="1">IFERROR(IF((VLOOKUP($E45,'Org List'!$AO$10:$AQ$188,3,FALSE))="","",(VLOOKUP($E45,'Org List'!$AO$10:$AQ$188,3,FALSE))),"")</f>
        <v>Yorkshire and The Humber Region</v>
      </c>
      <c r="D45" s="123" t="str">
        <f ca="1">IFERROR(IF((VLOOKUP($E45,'Org List'!$AT$10:$AV$188,3,FALSE))="","",(VLOOKUP($E45,'Org List'!$AT$10:$AV$188,3,FALSE))),"")</f>
        <v>NHS England North (Yorkshire And Humber)</v>
      </c>
      <c r="E45" s="101" t="str">
        <f t="shared" ca="1" si="0"/>
        <v>E08000016</v>
      </c>
      <c r="F45" s="103" t="str">
        <f ca="1">IF(E45="","",VLOOKUP(E45,'Org List'!$J$9:$K$488,2,0))</f>
        <v>Barnsley</v>
      </c>
      <c r="G45" s="130">
        <f ca="1">IFERROR(IF((VLOOKUP($E45,'DTOC Backsheet'!$D$5:$AF$183,G$9,FALSE))="","",(VLOOKUP($E45,'DTOC Backsheet'!$D$5:$AF$183,G$9,FALSE))),"")</f>
        <v>133.05307626995796</v>
      </c>
      <c r="H45" s="131">
        <f ca="1">IFERROR(IF((VLOOKUP($E45,'DTOC Backsheet'!$D$5:$AF$183,H$9,FALSE))="","",(VLOOKUP($E45,'DTOC Backsheet'!$D$5:$AF$183,H$9,FALSE))),"")</f>
        <v>117.00387251755058</v>
      </c>
      <c r="I45" s="131">
        <f ca="1">IFERROR(IF((VLOOKUP($E45,'DTOC Backsheet'!$D$5:$AF$183,I$9,FALSE))="","",(VLOOKUP($E45,'DTOC Backsheet'!$D$5:$AF$183,I$9,FALSE))),"")</f>
        <v>416.24386506243661</v>
      </c>
      <c r="J45" s="132">
        <f ca="1">IFERROR(IF((VLOOKUP($E45,'DTOC Backsheet'!$D$5:$AF$183,J$9,FALSE))="","",(VLOOKUP($E45,'DTOC Backsheet'!$D$5:$AF$183,J$9,FALSE))),"")</f>
        <v>280.03138361978267</v>
      </c>
      <c r="K45" s="141">
        <f ca="1">IFERROR(IF((VLOOKUP($E45,'DTOC Backsheet'!$D$5:$AF$183,K$9,FALSE))="","",(VLOOKUP($E45,'DTOC Backsheet'!$D$5:$AF$183,K$9,FALSE))),"")</f>
        <v>174.89139526436978</v>
      </c>
      <c r="L45" s="134">
        <f ca="1">IFERROR(IF((VLOOKUP($E45,'DTOC Backsheet'!$D$5:$AF$183,L$9,FALSE))="","",(VLOOKUP($E45,'DTOC Backsheet'!$D$5:$AF$183,L$9,FALSE))),"")</f>
        <v>0</v>
      </c>
      <c r="M45" s="131">
        <f ca="1">IFERROR(IF((VLOOKUP($E45,'DTOC Backsheet'!$D$5:$AF$183,M$9,FALSE))="","",(VLOOKUP($E45,'DTOC Backsheet'!$D$5:$AF$183,M$9,FALSE))),"")</f>
        <v>0</v>
      </c>
      <c r="N45" s="133">
        <f ca="1">IFERROR(IF((VLOOKUP($E45,'DTOC Backsheet'!$D$5:$AF$183,N$9,FALSE))="","",(VLOOKUP($E45,'DTOC Backsheet'!$D$5:$AF$183,N$9,FALSE))),"")</f>
        <v>0</v>
      </c>
    </row>
    <row r="46" spans="1:14" ht="15" customHeight="1" x14ac:dyDescent="0.3">
      <c r="A46" s="60">
        <v>32</v>
      </c>
      <c r="B46" s="101" t="str">
        <f ca="1">IFERROR(IF((VLOOKUP($E46,'Org List'!$AJ$10:$AL$188,3,FALSE))="","",(VLOOKUP($E46,'Org List'!$AJ$10:$AL$188,3,FALSE))),"")</f>
        <v>South West England Commissioning Region</v>
      </c>
      <c r="C46" s="102" t="str">
        <f ca="1">IFERROR(IF((VLOOKUP($E46,'Org List'!$AO$10:$AQ$188,3,FALSE))="","",(VLOOKUP($E46,'Org List'!$AO$10:$AQ$188,3,FALSE))),"")</f>
        <v>South West Region</v>
      </c>
      <c r="D46" s="123" t="str">
        <f ca="1">IFERROR(IF((VLOOKUP($E46,'Org List'!$AT$10:$AV$188,3,FALSE))="","",(VLOOKUP($E46,'Org List'!$AT$10:$AV$188,3,FALSE))),"")</f>
        <v>NHS England South West (South West North)</v>
      </c>
      <c r="E46" s="101" t="str">
        <f t="shared" ref="E46:E77" ca="1" si="1">IF($A46&gt;$Q$5-1,"",INDIRECT("'Comms by AT'!D"&amp;$A46+$Q$4))</f>
        <v>E06000022</v>
      </c>
      <c r="F46" s="103" t="str">
        <f ca="1">IF(E46="","",VLOOKUP(E46,'Org List'!$J$9:$K$488,2,0))</f>
        <v>Bath and North East Somerset</v>
      </c>
      <c r="G46" s="130">
        <f ca="1">IFERROR(IF((VLOOKUP($E46,'DTOC Backsheet'!$D$5:$AF$183,G$9,FALSE))="","",(VLOOKUP($E46,'DTOC Backsheet'!$D$5:$AF$183,G$9,FALSE))),"")</f>
        <v>1069.0961337513061</v>
      </c>
      <c r="H46" s="131">
        <f ca="1">IFERROR(IF((VLOOKUP($E46,'DTOC Backsheet'!$D$5:$AF$183,H$9,FALSE))="","",(VLOOKUP($E46,'DTOC Backsheet'!$D$5:$AF$183,H$9,FALSE))),"")</f>
        <v>1149.4252873563219</v>
      </c>
      <c r="I46" s="131">
        <f ca="1">IFERROR(IF((VLOOKUP($E46,'DTOC Backsheet'!$D$5:$AF$183,I$9,FALSE))="","",(VLOOKUP($E46,'DTOC Backsheet'!$D$5:$AF$183,I$9,FALSE))),"")</f>
        <v>1116.771159874608</v>
      </c>
      <c r="J46" s="132">
        <f ca="1">IFERROR(IF((VLOOKUP($E46,'DTOC Backsheet'!$D$5:$AF$183,J$9,FALSE))="","",(VLOOKUP($E46,'DTOC Backsheet'!$D$5:$AF$183,J$9,FALSE))),"")</f>
        <v>1172.9894150006435</v>
      </c>
      <c r="K46" s="141">
        <f ca="1">IFERROR(IF((VLOOKUP($E46,'DTOC Backsheet'!$D$5:$AF$183,K$9,FALSE))="","",(VLOOKUP($E46,'DTOC Backsheet'!$D$5:$AF$183,K$9,FALSE))),"")</f>
        <v>1177.5333695689912</v>
      </c>
      <c r="L46" s="134">
        <f ca="1">IFERROR(IF((VLOOKUP($E46,'DTOC Backsheet'!$D$5:$AF$183,L$9,FALSE))="","",(VLOOKUP($E46,'DTOC Backsheet'!$D$5:$AF$183,L$9,FALSE))),"")</f>
        <v>0</v>
      </c>
      <c r="M46" s="131">
        <f ca="1">IFERROR(IF((VLOOKUP($E46,'DTOC Backsheet'!$D$5:$AF$183,M$9,FALSE))="","",(VLOOKUP($E46,'DTOC Backsheet'!$D$5:$AF$183,M$9,FALSE))),"")</f>
        <v>0</v>
      </c>
      <c r="N46" s="133">
        <f ca="1">IFERROR(IF((VLOOKUP($E46,'DTOC Backsheet'!$D$5:$AF$183,N$9,FALSE))="","",(VLOOKUP($E46,'DTOC Backsheet'!$D$5:$AF$183,N$9,FALSE))),"")</f>
        <v>0</v>
      </c>
    </row>
    <row r="47" spans="1:14" ht="15" customHeight="1" x14ac:dyDescent="0.3">
      <c r="A47" s="60">
        <v>33</v>
      </c>
      <c r="B47" s="101" t="str">
        <f ca="1">IFERROR(IF((VLOOKUP($E47,'Org List'!$AJ$10:$AL$188,3,FALSE))="","",(VLOOKUP($E47,'Org List'!$AJ$10:$AL$188,3,FALSE))),"")</f>
        <v>Midlands and East of England Commissioning Region</v>
      </c>
      <c r="C47" s="102" t="str">
        <f ca="1">IFERROR(IF((VLOOKUP($E47,'Org List'!$AO$10:$AQ$188,3,FALSE))="","",(VLOOKUP($E47,'Org List'!$AO$10:$AQ$188,3,FALSE))),"")</f>
        <v>East Region</v>
      </c>
      <c r="D47" s="123" t="str">
        <f ca="1">IFERROR(IF((VLOOKUP($E47,'Org List'!$AT$10:$AV$188,3,FALSE))="","",(VLOOKUP($E47,'Org List'!$AT$10:$AV$188,3,FALSE))),"")</f>
        <v>NHS England Midlands And East (Central Midlands)</v>
      </c>
      <c r="E47" s="101" t="str">
        <f t="shared" ca="1" si="1"/>
        <v>E06000055</v>
      </c>
      <c r="F47" s="103" t="str">
        <f ca="1">IF(E47="","",VLOOKUP(E47,'Org List'!$J$9:$K$488,2,0))</f>
        <v>Bedford</v>
      </c>
      <c r="G47" s="130">
        <f ca="1">IFERROR(IF((VLOOKUP($E47,'DTOC Backsheet'!$D$5:$AF$183,G$9,FALSE))="","",(VLOOKUP($E47,'DTOC Backsheet'!$D$5:$AF$183,G$9,FALSE))),"")</f>
        <v>460.63907933398627</v>
      </c>
      <c r="H47" s="131">
        <f ca="1">IFERROR(IF((VLOOKUP($E47,'DTOC Backsheet'!$D$5:$AF$183,H$9,FALSE))="","",(VLOOKUP($E47,'DTOC Backsheet'!$D$5:$AF$183,H$9,FALSE))),"")</f>
        <v>785.84108716944172</v>
      </c>
      <c r="I47" s="131">
        <f ca="1">IFERROR(IF((VLOOKUP($E47,'DTOC Backsheet'!$D$5:$AF$183,I$9,FALSE))="","",(VLOOKUP($E47,'DTOC Backsheet'!$D$5:$AF$183,I$9,FALSE))),"")</f>
        <v>739.16503428011754</v>
      </c>
      <c r="J47" s="132">
        <f ca="1">IFERROR(IF((VLOOKUP($E47,'DTOC Backsheet'!$D$5:$AF$183,J$9,FALSE))="","",(VLOOKUP($E47,'DTOC Backsheet'!$D$5:$AF$183,J$9,FALSE))),"")</f>
        <v>546.41804780780603</v>
      </c>
      <c r="K47" s="141">
        <f ca="1">IFERROR(IF((VLOOKUP($E47,'DTOC Backsheet'!$D$5:$AF$183,K$9,FALSE))="","",(VLOOKUP($E47,'DTOC Backsheet'!$D$5:$AF$183,K$9,FALSE))),"")</f>
        <v>515.60217441011685</v>
      </c>
      <c r="L47" s="134">
        <f ca="1">IFERROR(IF((VLOOKUP($E47,'DTOC Backsheet'!$D$5:$AF$183,L$9,FALSE))="","",(VLOOKUP($E47,'DTOC Backsheet'!$D$5:$AF$183,L$9,FALSE))),"")</f>
        <v>0</v>
      </c>
      <c r="M47" s="131">
        <f ca="1">IFERROR(IF((VLOOKUP($E47,'DTOC Backsheet'!$D$5:$AF$183,M$9,FALSE))="","",(VLOOKUP($E47,'DTOC Backsheet'!$D$5:$AF$183,M$9,FALSE))),"")</f>
        <v>0</v>
      </c>
      <c r="N47" s="133">
        <f ca="1">IFERROR(IF((VLOOKUP($E47,'DTOC Backsheet'!$D$5:$AF$183,N$9,FALSE))="","",(VLOOKUP($E47,'DTOC Backsheet'!$D$5:$AF$183,N$9,FALSE))),"")</f>
        <v>0</v>
      </c>
    </row>
    <row r="48" spans="1:14" ht="15" customHeight="1" x14ac:dyDescent="0.3">
      <c r="A48" s="60">
        <v>34</v>
      </c>
      <c r="B48" s="101" t="str">
        <f ca="1">IFERROR(IF((VLOOKUP($E48,'Org List'!$AJ$10:$AL$188,3,FALSE))="","",(VLOOKUP($E48,'Org List'!$AJ$10:$AL$188,3,FALSE))),"")</f>
        <v>London Commissioning Region</v>
      </c>
      <c r="C48" s="102" t="str">
        <f ca="1">IFERROR(IF((VLOOKUP($E48,'Org List'!$AO$10:$AQ$188,3,FALSE))="","",(VLOOKUP($E48,'Org List'!$AO$10:$AQ$188,3,FALSE))),"")</f>
        <v>London Region</v>
      </c>
      <c r="D48" s="123" t="str">
        <f ca="1">IFERROR(IF((VLOOKUP($E48,'Org List'!$AT$10:$AV$188,3,FALSE))="","",(VLOOKUP($E48,'Org List'!$AT$10:$AV$188,3,FALSE))),"")</f>
        <v>NHS England London</v>
      </c>
      <c r="E48" s="101" t="str">
        <f t="shared" ca="1" si="1"/>
        <v>E09000004</v>
      </c>
      <c r="F48" s="103" t="str">
        <f ca="1">IF(E48="","",VLOOKUP(E48,'Org List'!$J$9:$K$488,2,0))</f>
        <v>Bexley</v>
      </c>
      <c r="G48" s="130">
        <f ca="1">IFERROR(IF((VLOOKUP($E48,'DTOC Backsheet'!$D$5:$AF$183,G$9,FALSE))="","",(VLOOKUP($E48,'DTOC Backsheet'!$D$5:$AF$183,G$9,FALSE))),"")</f>
        <v>568.26576053692406</v>
      </c>
      <c r="H48" s="131">
        <f ca="1">IFERROR(IF((VLOOKUP($E48,'DTOC Backsheet'!$D$5:$AF$183,H$9,FALSE))="","",(VLOOKUP($E48,'DTOC Backsheet'!$D$5:$AF$183,H$9,FALSE))),"")</f>
        <v>604.14512146218942</v>
      </c>
      <c r="I48" s="131">
        <f ca="1">IFERROR(IF((VLOOKUP($E48,'DTOC Backsheet'!$D$5:$AF$183,I$9,FALSE))="","",(VLOOKUP($E48,'DTOC Backsheet'!$D$5:$AF$183,I$9,FALSE))),"")</f>
        <v>687.511871847365</v>
      </c>
      <c r="J48" s="132">
        <f ca="1">IFERROR(IF((VLOOKUP($E48,'DTOC Backsheet'!$D$5:$AF$183,J$9,FALSE))="","",(VLOOKUP($E48,'DTOC Backsheet'!$D$5:$AF$183,J$9,FALSE))),"")</f>
        <v>501.49356553030486</v>
      </c>
      <c r="K48" s="141">
        <f ca="1">IFERROR(IF((VLOOKUP($E48,'DTOC Backsheet'!$D$5:$AF$183,K$9,FALSE))="","",(VLOOKUP($E48,'DTOC Backsheet'!$D$5:$AF$183,K$9,FALSE))),"")</f>
        <v>456.70805500527251</v>
      </c>
      <c r="L48" s="134">
        <f ca="1">IFERROR(IF((VLOOKUP($E48,'DTOC Backsheet'!$D$5:$AF$183,L$9,FALSE))="","",(VLOOKUP($E48,'DTOC Backsheet'!$D$5:$AF$183,L$9,FALSE))),"")</f>
        <v>0</v>
      </c>
      <c r="M48" s="131">
        <f ca="1">IFERROR(IF((VLOOKUP($E48,'DTOC Backsheet'!$D$5:$AF$183,M$9,FALSE))="","",(VLOOKUP($E48,'DTOC Backsheet'!$D$5:$AF$183,M$9,FALSE))),"")</f>
        <v>0</v>
      </c>
      <c r="N48" s="133">
        <f ca="1">IFERROR(IF((VLOOKUP($E48,'DTOC Backsheet'!$D$5:$AF$183,N$9,FALSE))="","",(VLOOKUP($E48,'DTOC Backsheet'!$D$5:$AF$183,N$9,FALSE))),"")</f>
        <v>0</v>
      </c>
    </row>
    <row r="49" spans="1:14" ht="15" customHeight="1" x14ac:dyDescent="0.3">
      <c r="A49" s="60">
        <v>35</v>
      </c>
      <c r="B49" s="101" t="str">
        <f ca="1">IFERROR(IF((VLOOKUP($E49,'Org List'!$AJ$10:$AL$188,3,FALSE))="","",(VLOOKUP($E49,'Org List'!$AJ$10:$AL$188,3,FALSE))),"")</f>
        <v>Midlands and East of England Commissioning Region</v>
      </c>
      <c r="C49" s="102" t="str">
        <f ca="1">IFERROR(IF((VLOOKUP($E49,'Org List'!$AO$10:$AQ$188,3,FALSE))="","",(VLOOKUP($E49,'Org List'!$AO$10:$AQ$188,3,FALSE))),"")</f>
        <v>West Midlands Region</v>
      </c>
      <c r="D49" s="123" t="str">
        <f ca="1">IFERROR(IF((VLOOKUP($E49,'Org List'!$AT$10:$AV$188,3,FALSE))="","",(VLOOKUP($E49,'Org List'!$AT$10:$AV$188,3,FALSE))),"")</f>
        <v>NHS England Midlands And East (West Midlands)</v>
      </c>
      <c r="E49" s="101" t="str">
        <f t="shared" ca="1" si="1"/>
        <v>E08000025</v>
      </c>
      <c r="F49" s="103" t="str">
        <f ca="1">IF(E49="","",VLOOKUP(E49,'Org List'!$J$9:$K$488,2,0))</f>
        <v>Birmingham</v>
      </c>
      <c r="G49" s="130">
        <f ca="1">IFERROR(IF((VLOOKUP($E49,'DTOC Backsheet'!$D$5:$AF$183,G$9,FALSE))="","",(VLOOKUP($E49,'DTOC Backsheet'!$D$5:$AF$183,G$9,FALSE))),"")</f>
        <v>1844.4338965962777</v>
      </c>
      <c r="H49" s="131">
        <f ca="1">IFERROR(IF((VLOOKUP($E49,'DTOC Backsheet'!$D$5:$AF$183,H$9,FALSE))="","",(VLOOKUP($E49,'DTOC Backsheet'!$D$5:$AF$183,H$9,FALSE))),"")</f>
        <v>1780.3616079788844</v>
      </c>
      <c r="I49" s="131">
        <f ca="1">IFERROR(IF((VLOOKUP($E49,'DTOC Backsheet'!$D$5:$AF$183,I$9,FALSE))="","",(VLOOKUP($E49,'DTOC Backsheet'!$D$5:$AF$183,I$9,FALSE))),"")</f>
        <v>1629.1321620510671</v>
      </c>
      <c r="J49" s="132">
        <f ca="1">IFERROR(IF((VLOOKUP($E49,'DTOC Backsheet'!$D$5:$AF$183,J$9,FALSE))="","",(VLOOKUP($E49,'DTOC Backsheet'!$D$5:$AF$183,J$9,FALSE))),"")</f>
        <v>1415.8947983296787</v>
      </c>
      <c r="K49" s="141">
        <f ca="1">IFERROR(IF((VLOOKUP($E49,'DTOC Backsheet'!$D$5:$AF$183,K$9,FALSE))="","",(VLOOKUP($E49,'DTOC Backsheet'!$D$5:$AF$183,K$9,FALSE))),"")</f>
        <v>1607.4529132662133</v>
      </c>
      <c r="L49" s="134">
        <f ca="1">IFERROR(IF((VLOOKUP($E49,'DTOC Backsheet'!$D$5:$AF$183,L$9,FALSE))="","",(VLOOKUP($E49,'DTOC Backsheet'!$D$5:$AF$183,L$9,FALSE))),"")</f>
        <v>0</v>
      </c>
      <c r="M49" s="131">
        <f ca="1">IFERROR(IF((VLOOKUP($E49,'DTOC Backsheet'!$D$5:$AF$183,M$9,FALSE))="","",(VLOOKUP($E49,'DTOC Backsheet'!$D$5:$AF$183,M$9,FALSE))),"")</f>
        <v>0</v>
      </c>
      <c r="N49" s="133">
        <f ca="1">IFERROR(IF((VLOOKUP($E49,'DTOC Backsheet'!$D$5:$AF$183,N$9,FALSE))="","",(VLOOKUP($E49,'DTOC Backsheet'!$D$5:$AF$183,N$9,FALSE))),"")</f>
        <v>0</v>
      </c>
    </row>
    <row r="50" spans="1:14" ht="15" customHeight="1" x14ac:dyDescent="0.3">
      <c r="A50" s="60">
        <v>36</v>
      </c>
      <c r="B50" s="101" t="str">
        <f ca="1">IFERROR(IF((VLOOKUP($E50,'Org List'!$AJ$10:$AL$188,3,FALSE))="","",(VLOOKUP($E50,'Org List'!$AJ$10:$AL$188,3,FALSE))),"")</f>
        <v>North of England Commissioning Region</v>
      </c>
      <c r="C50" s="102" t="str">
        <f ca="1">IFERROR(IF((VLOOKUP($E50,'Org List'!$AO$10:$AQ$188,3,FALSE))="","",(VLOOKUP($E50,'Org List'!$AO$10:$AQ$188,3,FALSE))),"")</f>
        <v>North West Region</v>
      </c>
      <c r="D50" s="123" t="str">
        <f ca="1">IFERROR(IF((VLOOKUP($E50,'Org List'!$AT$10:$AV$188,3,FALSE))="","",(VLOOKUP($E50,'Org List'!$AT$10:$AV$188,3,FALSE))),"")</f>
        <v>NHS England North (Lancashire)</v>
      </c>
      <c r="E50" s="101" t="str">
        <f t="shared" ca="1" si="1"/>
        <v>E06000008</v>
      </c>
      <c r="F50" s="103" t="str">
        <f ca="1">IF(E50="","",VLOOKUP(E50,'Org List'!$J$9:$K$488,2,0))</f>
        <v>Blackburn with Darwen</v>
      </c>
      <c r="G50" s="130">
        <f ca="1">IFERROR(IF((VLOOKUP($E50,'DTOC Backsheet'!$D$5:$AF$183,G$9,FALSE))="","",(VLOOKUP($E50,'DTOC Backsheet'!$D$5:$AF$183,G$9,FALSE))),"")</f>
        <v>848.20415020660221</v>
      </c>
      <c r="H50" s="131">
        <f ca="1">IFERROR(IF((VLOOKUP($E50,'DTOC Backsheet'!$D$5:$AF$183,H$9,FALSE))="","",(VLOOKUP($E50,'DTOC Backsheet'!$D$5:$AF$183,H$9,FALSE))),"")</f>
        <v>843.66344276438269</v>
      </c>
      <c r="I50" s="131">
        <f ca="1">IFERROR(IF((VLOOKUP($E50,'DTOC Backsheet'!$D$5:$AF$183,I$9,FALSE))="","",(VLOOKUP($E50,'DTOC Backsheet'!$D$5:$AF$183,I$9,FALSE))),"")</f>
        <v>788.26681196930474</v>
      </c>
      <c r="J50" s="132">
        <f ca="1">IFERROR(IF((VLOOKUP($E50,'DTOC Backsheet'!$D$5:$AF$183,J$9,FALSE))="","",(VLOOKUP($E50,'DTOC Backsheet'!$D$5:$AF$183,J$9,FALSE))),"")</f>
        <v>857.6872181896199</v>
      </c>
      <c r="K50" s="141">
        <f ca="1">IFERROR(IF((VLOOKUP($E50,'DTOC Backsheet'!$D$5:$AF$183,K$9,FALSE))="","",(VLOOKUP($E50,'DTOC Backsheet'!$D$5:$AF$183,K$9,FALSE))),"")</f>
        <v>714.28554573040299</v>
      </c>
      <c r="L50" s="134">
        <f ca="1">IFERROR(IF((VLOOKUP($E50,'DTOC Backsheet'!$D$5:$AF$183,L$9,FALSE))="","",(VLOOKUP($E50,'DTOC Backsheet'!$D$5:$AF$183,L$9,FALSE))),"")</f>
        <v>0</v>
      </c>
      <c r="M50" s="131">
        <f ca="1">IFERROR(IF((VLOOKUP($E50,'DTOC Backsheet'!$D$5:$AF$183,M$9,FALSE))="","",(VLOOKUP($E50,'DTOC Backsheet'!$D$5:$AF$183,M$9,FALSE))),"")</f>
        <v>0</v>
      </c>
      <c r="N50" s="133">
        <f ca="1">IFERROR(IF((VLOOKUP($E50,'DTOC Backsheet'!$D$5:$AF$183,N$9,FALSE))="","",(VLOOKUP($E50,'DTOC Backsheet'!$D$5:$AF$183,N$9,FALSE))),"")</f>
        <v>0</v>
      </c>
    </row>
    <row r="51" spans="1:14" ht="15" customHeight="1" x14ac:dyDescent="0.3">
      <c r="A51" s="60">
        <v>37</v>
      </c>
      <c r="B51" s="101" t="str">
        <f ca="1">IFERROR(IF((VLOOKUP($E51,'Org List'!$AJ$10:$AL$188,3,FALSE))="","",(VLOOKUP($E51,'Org List'!$AJ$10:$AL$188,3,FALSE))),"")</f>
        <v>North of England Commissioning Region</v>
      </c>
      <c r="C51" s="102" t="str">
        <f ca="1">IFERROR(IF((VLOOKUP($E51,'Org List'!$AO$10:$AQ$188,3,FALSE))="","",(VLOOKUP($E51,'Org List'!$AO$10:$AQ$188,3,FALSE))),"")</f>
        <v>North West Region</v>
      </c>
      <c r="D51" s="123" t="str">
        <f ca="1">IFERROR(IF((VLOOKUP($E51,'Org List'!$AT$10:$AV$188,3,FALSE))="","",(VLOOKUP($E51,'Org List'!$AT$10:$AV$188,3,FALSE))),"")</f>
        <v>NHS England North (Lancashire)</v>
      </c>
      <c r="E51" s="101" t="str">
        <f t="shared" ca="1" si="1"/>
        <v>E06000009</v>
      </c>
      <c r="F51" s="103" t="str">
        <f ca="1">IF(E51="","",VLOOKUP(E51,'Org List'!$J$9:$K$488,2,0))</f>
        <v>Blackpool</v>
      </c>
      <c r="G51" s="130">
        <f ca="1">IFERROR(IF((VLOOKUP($E51,'DTOC Backsheet'!$D$5:$AF$183,G$9,FALSE))="","",(VLOOKUP($E51,'DTOC Backsheet'!$D$5:$AF$183,G$9,FALSE))),"")</f>
        <v>1066.510665106651</v>
      </c>
      <c r="H51" s="131">
        <f ca="1">IFERROR(IF((VLOOKUP($E51,'DTOC Backsheet'!$D$5:$AF$183,H$9,FALSE))="","",(VLOOKUP($E51,'DTOC Backsheet'!$D$5:$AF$183,H$9,FALSE))),"")</f>
        <v>1240.2124021240213</v>
      </c>
      <c r="I51" s="131">
        <f ca="1">IFERROR(IF((VLOOKUP($E51,'DTOC Backsheet'!$D$5:$AF$183,I$9,FALSE))="","",(VLOOKUP($E51,'DTOC Backsheet'!$D$5:$AF$183,I$9,FALSE))),"")</f>
        <v>1497.6149761497613</v>
      </c>
      <c r="J51" s="132">
        <f ca="1">IFERROR(IF((VLOOKUP($E51,'DTOC Backsheet'!$D$5:$AF$183,J$9,FALSE))="","",(VLOOKUP($E51,'DTOC Backsheet'!$D$5:$AF$183,J$9,FALSE))),"")</f>
        <v>1100.182013678417</v>
      </c>
      <c r="K51" s="141">
        <f ca="1">IFERROR(IF((VLOOKUP($E51,'DTOC Backsheet'!$D$5:$AF$183,K$9,FALSE))="","",(VLOOKUP($E51,'DTOC Backsheet'!$D$5:$AF$183,K$9,FALSE))),"")</f>
        <v>1035.0931846029478</v>
      </c>
      <c r="L51" s="134">
        <f ca="1">IFERROR(IF((VLOOKUP($E51,'DTOC Backsheet'!$D$5:$AF$183,L$9,FALSE))="","",(VLOOKUP($E51,'DTOC Backsheet'!$D$5:$AF$183,L$9,FALSE))),"")</f>
        <v>0</v>
      </c>
      <c r="M51" s="131">
        <f ca="1">IFERROR(IF((VLOOKUP($E51,'DTOC Backsheet'!$D$5:$AF$183,M$9,FALSE))="","",(VLOOKUP($E51,'DTOC Backsheet'!$D$5:$AF$183,M$9,FALSE))),"")</f>
        <v>0</v>
      </c>
      <c r="N51" s="133">
        <f ca="1">IFERROR(IF((VLOOKUP($E51,'DTOC Backsheet'!$D$5:$AF$183,N$9,FALSE))="","",(VLOOKUP($E51,'DTOC Backsheet'!$D$5:$AF$183,N$9,FALSE))),"")</f>
        <v>0</v>
      </c>
    </row>
    <row r="52" spans="1:14" ht="15" customHeight="1" x14ac:dyDescent="0.3">
      <c r="A52" s="60">
        <v>38</v>
      </c>
      <c r="B52" s="101" t="str">
        <f ca="1">IFERROR(IF((VLOOKUP($E52,'Org List'!$AJ$10:$AL$188,3,FALSE))="","",(VLOOKUP($E52,'Org List'!$AJ$10:$AL$188,3,FALSE))),"")</f>
        <v>North of England Commissioning Region</v>
      </c>
      <c r="C52" s="102" t="str">
        <f ca="1">IFERROR(IF((VLOOKUP($E52,'Org List'!$AO$10:$AQ$188,3,FALSE))="","",(VLOOKUP($E52,'Org List'!$AO$10:$AQ$188,3,FALSE))),"")</f>
        <v>North West Region</v>
      </c>
      <c r="D52" s="123" t="str">
        <f ca="1">IFERROR(IF((VLOOKUP($E52,'Org List'!$AT$10:$AV$188,3,FALSE))="","",(VLOOKUP($E52,'Org List'!$AT$10:$AV$188,3,FALSE))),"")</f>
        <v>NHS England North (Greater Manchester)</v>
      </c>
      <c r="E52" s="101" t="str">
        <f t="shared" ca="1" si="1"/>
        <v>E08000001</v>
      </c>
      <c r="F52" s="103" t="str">
        <f ca="1">IF(E52="","",VLOOKUP(E52,'Org List'!$J$9:$K$488,2,0))</f>
        <v>Bolton</v>
      </c>
      <c r="G52" s="130">
        <f ca="1">IFERROR(IF((VLOOKUP($E52,'DTOC Backsheet'!$D$5:$AF$183,G$9,FALSE))="","",(VLOOKUP($E52,'DTOC Backsheet'!$D$5:$AF$183,G$9,FALSE))),"")</f>
        <v>1215.84322384764</v>
      </c>
      <c r="H52" s="131">
        <f ca="1">IFERROR(IF((VLOOKUP($E52,'DTOC Backsheet'!$D$5:$AF$183,H$9,FALSE))="","",(VLOOKUP($E52,'DTOC Backsheet'!$D$5:$AF$183,H$9,FALSE))),"")</f>
        <v>1013.8927224215658</v>
      </c>
      <c r="I52" s="131">
        <f ca="1">IFERROR(IF((VLOOKUP($E52,'DTOC Backsheet'!$D$5:$AF$183,I$9,FALSE))="","",(VLOOKUP($E52,'DTOC Backsheet'!$D$5:$AF$183,I$9,FALSE))),"")</f>
        <v>1343.2698500322017</v>
      </c>
      <c r="J52" s="132">
        <f ca="1">IFERROR(IF((VLOOKUP($E52,'DTOC Backsheet'!$D$5:$AF$183,J$9,FALSE))="","",(VLOOKUP($E52,'DTOC Backsheet'!$D$5:$AF$183,J$9,FALSE))),"")</f>
        <v>1294.5424964094877</v>
      </c>
      <c r="K52" s="141">
        <f ca="1">IFERROR(IF((VLOOKUP($E52,'DTOC Backsheet'!$D$5:$AF$183,K$9,FALSE))="","",(VLOOKUP($E52,'DTOC Backsheet'!$D$5:$AF$183,K$9,FALSE))),"")</f>
        <v>728.09429405415119</v>
      </c>
      <c r="L52" s="134">
        <f ca="1">IFERROR(IF((VLOOKUP($E52,'DTOC Backsheet'!$D$5:$AF$183,L$9,FALSE))="","",(VLOOKUP($E52,'DTOC Backsheet'!$D$5:$AF$183,L$9,FALSE))),"")</f>
        <v>0</v>
      </c>
      <c r="M52" s="131">
        <f ca="1">IFERROR(IF((VLOOKUP($E52,'DTOC Backsheet'!$D$5:$AF$183,M$9,FALSE))="","",(VLOOKUP($E52,'DTOC Backsheet'!$D$5:$AF$183,M$9,FALSE))),"")</f>
        <v>0</v>
      </c>
      <c r="N52" s="133">
        <f ca="1">IFERROR(IF((VLOOKUP($E52,'DTOC Backsheet'!$D$5:$AF$183,N$9,FALSE))="","",(VLOOKUP($E52,'DTOC Backsheet'!$D$5:$AF$183,N$9,FALSE))),"")</f>
        <v>0</v>
      </c>
    </row>
    <row r="53" spans="1:14" ht="15" customHeight="1" x14ac:dyDescent="0.3">
      <c r="A53" s="60">
        <v>39</v>
      </c>
      <c r="B53" s="101" t="str">
        <f ca="1">IFERROR(IF((VLOOKUP($E53,'Org List'!$AJ$10:$AL$188,3,FALSE))="","",(VLOOKUP($E53,'Org List'!$AJ$10:$AL$188,3,FALSE))),"")</f>
        <v>South West England Commissioning Region</v>
      </c>
      <c r="C53" s="102" t="str">
        <f ca="1">IFERROR(IF((VLOOKUP($E53,'Org List'!$AO$10:$AQ$188,3,FALSE))="","",(VLOOKUP($E53,'Org List'!$AO$10:$AQ$188,3,FALSE))),"")</f>
        <v>South West Region</v>
      </c>
      <c r="D53" s="123" t="str">
        <f ca="1">IFERROR(IF((VLOOKUP($E53,'Org List'!$AT$10:$AV$188,3,FALSE))="","",(VLOOKUP($E53,'Org List'!$AT$10:$AV$188,3,FALSE))),"")</f>
        <v>NHS England South West (South West South)</v>
      </c>
      <c r="E53" s="101" t="str">
        <f t="shared" ca="1" si="1"/>
        <v>E06000028 &amp; E06000029</v>
      </c>
      <c r="F53" s="103" t="str">
        <f ca="1">IF(E53="","",VLOOKUP(E53,'Org List'!$J$9:$K$488,2,0))</f>
        <v>Bournemouth &amp; Poole</v>
      </c>
      <c r="G53" s="130">
        <f ca="1">IFERROR(IF((VLOOKUP($E53,'DTOC Backsheet'!$D$5:$AF$183,G$9,FALSE))="","",(VLOOKUP($E53,'DTOC Backsheet'!$D$5:$AF$183,G$9,FALSE))),"")</f>
        <v>1279.6095064873807</v>
      </c>
      <c r="H53" s="131">
        <f ca="1">IFERROR(IF((VLOOKUP($E53,'DTOC Backsheet'!$D$5:$AF$183,H$9,FALSE))="","",(VLOOKUP($E53,'DTOC Backsheet'!$D$5:$AF$183,H$9,FALSE))),"")</f>
        <v>1425.401374302754</v>
      </c>
      <c r="I53" s="131">
        <f ca="1">IFERROR(IF((VLOOKUP($E53,'DTOC Backsheet'!$D$5:$AF$183,I$9,FALSE))="","",(VLOOKUP($E53,'DTOC Backsheet'!$D$5:$AF$183,I$9,FALSE))),"")</f>
        <v>1082.3616853254055</v>
      </c>
      <c r="J53" s="132">
        <f ca="1">IFERROR(IF((VLOOKUP($E53,'DTOC Backsheet'!$D$5:$AF$183,J$9,FALSE))="","",(VLOOKUP($E53,'DTOC Backsheet'!$D$5:$AF$183,J$9,FALSE))),"")</f>
        <v>1001.6627210865754</v>
      </c>
      <c r="K53" s="141">
        <f ca="1">IFERROR(IF((VLOOKUP($E53,'DTOC Backsheet'!$D$5:$AF$183,K$9,FALSE))="","",(VLOOKUP($E53,'DTOC Backsheet'!$D$5:$AF$183,K$9,FALSE))),"")</f>
        <v>886.3455463245715</v>
      </c>
      <c r="L53" s="134">
        <f ca="1">IFERROR(IF((VLOOKUP($E53,'DTOC Backsheet'!$D$5:$AF$183,L$9,FALSE))="","",(VLOOKUP($E53,'DTOC Backsheet'!$D$5:$AF$183,L$9,FALSE))),"")</f>
        <v>0</v>
      </c>
      <c r="M53" s="131">
        <f ca="1">IFERROR(IF((VLOOKUP($E53,'DTOC Backsheet'!$D$5:$AF$183,M$9,FALSE))="","",(VLOOKUP($E53,'DTOC Backsheet'!$D$5:$AF$183,M$9,FALSE))),"")</f>
        <v>0</v>
      </c>
      <c r="N53" s="133">
        <f ca="1">IFERROR(IF((VLOOKUP($E53,'DTOC Backsheet'!$D$5:$AF$183,N$9,FALSE))="","",(VLOOKUP($E53,'DTOC Backsheet'!$D$5:$AF$183,N$9,FALSE))),"")</f>
        <v>0</v>
      </c>
    </row>
    <row r="54" spans="1:14" ht="15" customHeight="1" x14ac:dyDescent="0.3">
      <c r="A54" s="60">
        <v>40</v>
      </c>
      <c r="B54" s="101" t="str">
        <f ca="1">IFERROR(IF((VLOOKUP($E54,'Org List'!$AJ$10:$AL$188,3,FALSE))="","",(VLOOKUP($E54,'Org List'!$AJ$10:$AL$188,3,FALSE))),"")</f>
        <v>South East England Commissioning Region</v>
      </c>
      <c r="C54" s="102" t="str">
        <f ca="1">IFERROR(IF((VLOOKUP($E54,'Org List'!$AO$10:$AQ$188,3,FALSE))="","",(VLOOKUP($E54,'Org List'!$AO$10:$AQ$188,3,FALSE))),"")</f>
        <v>South East Region</v>
      </c>
      <c r="D54" s="123" t="str">
        <f ca="1">IFERROR(IF((VLOOKUP($E54,'Org List'!$AT$10:$AV$188,3,FALSE))="","",(VLOOKUP($E54,'Org List'!$AT$10:$AV$188,3,FALSE))),"")</f>
        <v>NHS England South East (Hampshire, Isle of Wight and Thames Valley)</v>
      </c>
      <c r="E54" s="101" t="str">
        <f t="shared" ca="1" si="1"/>
        <v>E06000036</v>
      </c>
      <c r="F54" s="103" t="str">
        <f ca="1">IF(E54="","",VLOOKUP(E54,'Org List'!$J$9:$K$488,2,0))</f>
        <v>Bracknell Forest</v>
      </c>
      <c r="G54" s="130">
        <f ca="1">IFERROR(IF((VLOOKUP($E54,'DTOC Backsheet'!$D$5:$AF$183,G$9,FALSE))="","",(VLOOKUP($E54,'DTOC Backsheet'!$D$5:$AF$183,G$9,FALSE))),"")</f>
        <v>1331.4410764197344</v>
      </c>
      <c r="H54" s="131">
        <f ca="1">IFERROR(IF((VLOOKUP($E54,'DTOC Backsheet'!$D$5:$AF$183,H$9,FALSE))="","",(VLOOKUP($E54,'DTOC Backsheet'!$D$5:$AF$183,H$9,FALSE))),"")</f>
        <v>1191.6885142894287</v>
      </c>
      <c r="I54" s="131">
        <f ca="1">IFERROR(IF((VLOOKUP($E54,'DTOC Backsheet'!$D$5:$AF$183,I$9,FALSE))="","",(VLOOKUP($E54,'DTOC Backsheet'!$D$5:$AF$183,I$9,FALSE))),"")</f>
        <v>1242.6061144454316</v>
      </c>
      <c r="J54" s="132">
        <f ca="1">IFERROR(IF((VLOOKUP($E54,'DTOC Backsheet'!$D$5:$AF$183,J$9,FALSE))="","",(VLOOKUP($E54,'DTOC Backsheet'!$D$5:$AF$183,J$9,FALSE))),"")</f>
        <v>1079.56258965388</v>
      </c>
      <c r="K54" s="141">
        <f ca="1">IFERROR(IF((VLOOKUP($E54,'DTOC Backsheet'!$D$5:$AF$183,K$9,FALSE))="","",(VLOOKUP($E54,'DTOC Backsheet'!$D$5:$AF$183,K$9,FALSE))),"")</f>
        <v>1233.4782928647521</v>
      </c>
      <c r="L54" s="134">
        <f ca="1">IFERROR(IF((VLOOKUP($E54,'DTOC Backsheet'!$D$5:$AF$183,L$9,FALSE))="","",(VLOOKUP($E54,'DTOC Backsheet'!$D$5:$AF$183,L$9,FALSE))),"")</f>
        <v>0</v>
      </c>
      <c r="M54" s="131">
        <f ca="1">IFERROR(IF((VLOOKUP($E54,'DTOC Backsheet'!$D$5:$AF$183,M$9,FALSE))="","",(VLOOKUP($E54,'DTOC Backsheet'!$D$5:$AF$183,M$9,FALSE))),"")</f>
        <v>0</v>
      </c>
      <c r="N54" s="133">
        <f ca="1">IFERROR(IF((VLOOKUP($E54,'DTOC Backsheet'!$D$5:$AF$183,N$9,FALSE))="","",(VLOOKUP($E54,'DTOC Backsheet'!$D$5:$AF$183,N$9,FALSE))),"")</f>
        <v>0</v>
      </c>
    </row>
    <row r="55" spans="1:14" ht="15" customHeight="1" x14ac:dyDescent="0.3">
      <c r="A55" s="60">
        <v>41</v>
      </c>
      <c r="B55" s="101" t="str">
        <f ca="1">IFERROR(IF((VLOOKUP($E55,'Org List'!$AJ$10:$AL$188,3,FALSE))="","",(VLOOKUP($E55,'Org List'!$AJ$10:$AL$188,3,FALSE))),"")</f>
        <v>North of England Commissioning Region</v>
      </c>
      <c r="C55" s="102" t="str">
        <f ca="1">IFERROR(IF((VLOOKUP($E55,'Org List'!$AO$10:$AQ$188,3,FALSE))="","",(VLOOKUP($E55,'Org List'!$AO$10:$AQ$188,3,FALSE))),"")</f>
        <v>Yorkshire and The Humber Region</v>
      </c>
      <c r="D55" s="123" t="str">
        <f ca="1">IFERROR(IF((VLOOKUP($E55,'Org List'!$AT$10:$AV$188,3,FALSE))="","",(VLOOKUP($E55,'Org List'!$AT$10:$AV$188,3,FALSE))),"")</f>
        <v>NHS England North (Yorkshire And Humber)</v>
      </c>
      <c r="E55" s="101" t="str">
        <f t="shared" ca="1" si="1"/>
        <v>E08000032</v>
      </c>
      <c r="F55" s="103" t="str">
        <f ca="1">IF(E55="","",VLOOKUP(E55,'Org List'!$J$9:$K$488,2,0))</f>
        <v>Bradford</v>
      </c>
      <c r="G55" s="130">
        <f ca="1">IFERROR(IF((VLOOKUP($E55,'DTOC Backsheet'!$D$5:$AF$183,G$9,FALSE))="","",(VLOOKUP($E55,'DTOC Backsheet'!$D$5:$AF$183,G$9,FALSE))),"")</f>
        <v>249.74948753032854</v>
      </c>
      <c r="H55" s="131">
        <f ca="1">IFERROR(IF((VLOOKUP($E55,'DTOC Backsheet'!$D$5:$AF$183,H$9,FALSE))="","",(VLOOKUP($E55,'DTOC Backsheet'!$D$5:$AF$183,H$9,FALSE))),"")</f>
        <v>436.42578472713217</v>
      </c>
      <c r="I55" s="131">
        <f ca="1">IFERROR(IF((VLOOKUP($E55,'DTOC Backsheet'!$D$5:$AF$183,I$9,FALSE))="","",(VLOOKUP($E55,'DTOC Backsheet'!$D$5:$AF$183,I$9,FALSE))),"")</f>
        <v>336.72945161930244</v>
      </c>
      <c r="J55" s="132">
        <f ca="1">IFERROR(IF((VLOOKUP($E55,'DTOC Backsheet'!$D$5:$AF$183,J$9,FALSE))="","",(VLOOKUP($E55,'DTOC Backsheet'!$D$5:$AF$183,J$9,FALSE))),"")</f>
        <v>251.53209123199406</v>
      </c>
      <c r="K55" s="141">
        <f ca="1">IFERROR(IF((VLOOKUP($E55,'DTOC Backsheet'!$D$5:$AF$183,K$9,FALSE))="","",(VLOOKUP($E55,'DTOC Backsheet'!$D$5:$AF$183,K$9,FALSE))),"")</f>
        <v>223.1046500433126</v>
      </c>
      <c r="L55" s="134">
        <f ca="1">IFERROR(IF((VLOOKUP($E55,'DTOC Backsheet'!$D$5:$AF$183,L$9,FALSE))="","",(VLOOKUP($E55,'DTOC Backsheet'!$D$5:$AF$183,L$9,FALSE))),"")</f>
        <v>0</v>
      </c>
      <c r="M55" s="131">
        <f ca="1">IFERROR(IF((VLOOKUP($E55,'DTOC Backsheet'!$D$5:$AF$183,M$9,FALSE))="","",(VLOOKUP($E55,'DTOC Backsheet'!$D$5:$AF$183,M$9,FALSE))),"")</f>
        <v>0</v>
      </c>
      <c r="N55" s="133">
        <f ca="1">IFERROR(IF((VLOOKUP($E55,'DTOC Backsheet'!$D$5:$AF$183,N$9,FALSE))="","",(VLOOKUP($E55,'DTOC Backsheet'!$D$5:$AF$183,N$9,FALSE))),"")</f>
        <v>0</v>
      </c>
    </row>
    <row r="56" spans="1:14" ht="15" customHeight="1" x14ac:dyDescent="0.3">
      <c r="A56" s="60">
        <v>42</v>
      </c>
      <c r="B56" s="101" t="str">
        <f ca="1">IFERROR(IF((VLOOKUP($E56,'Org List'!$AJ$10:$AL$188,3,FALSE))="","",(VLOOKUP($E56,'Org List'!$AJ$10:$AL$188,3,FALSE))),"")</f>
        <v>London Commissioning Region</v>
      </c>
      <c r="C56" s="102" t="str">
        <f ca="1">IFERROR(IF((VLOOKUP($E56,'Org List'!$AO$10:$AQ$188,3,FALSE))="","",(VLOOKUP($E56,'Org List'!$AO$10:$AQ$188,3,FALSE))),"")</f>
        <v>London Region</v>
      </c>
      <c r="D56" s="123" t="str">
        <f ca="1">IFERROR(IF((VLOOKUP($E56,'Org List'!$AT$10:$AV$188,3,FALSE))="","",(VLOOKUP($E56,'Org List'!$AT$10:$AV$188,3,FALSE))),"")</f>
        <v>NHS England London</v>
      </c>
      <c r="E56" s="101" t="str">
        <f t="shared" ca="1" si="1"/>
        <v>E09000005</v>
      </c>
      <c r="F56" s="103" t="str">
        <f ca="1">IF(E56="","",VLOOKUP(E56,'Org List'!$J$9:$K$488,2,0))</f>
        <v>Brent</v>
      </c>
      <c r="G56" s="130">
        <f ca="1">IFERROR(IF((VLOOKUP($E56,'DTOC Backsheet'!$D$5:$AF$183,G$9,FALSE))="","",(VLOOKUP($E56,'DTOC Backsheet'!$D$5:$AF$183,G$9,FALSE))),"")</f>
        <v>684.18813782355824</v>
      </c>
      <c r="H56" s="131">
        <f ca="1">IFERROR(IF((VLOOKUP($E56,'DTOC Backsheet'!$D$5:$AF$183,H$9,FALSE))="","",(VLOOKUP($E56,'DTOC Backsheet'!$D$5:$AF$183,H$9,FALSE))),"")</f>
        <v>759.72314432354426</v>
      </c>
      <c r="I56" s="131">
        <f ca="1">IFERROR(IF((VLOOKUP($E56,'DTOC Backsheet'!$D$5:$AF$183,I$9,FALSE))="","",(VLOOKUP($E56,'DTOC Backsheet'!$D$5:$AF$183,I$9,FALSE))),"")</f>
        <v>902.44455134193913</v>
      </c>
      <c r="J56" s="132">
        <f ca="1">IFERROR(IF((VLOOKUP($E56,'DTOC Backsheet'!$D$5:$AF$183,J$9,FALSE))="","",(VLOOKUP($E56,'DTOC Backsheet'!$D$5:$AF$183,J$9,FALSE))),"")</f>
        <v>841.46095780116036</v>
      </c>
      <c r="K56" s="141">
        <f ca="1">IFERROR(IF((VLOOKUP($E56,'DTOC Backsheet'!$D$5:$AF$183,K$9,FALSE))="","",(VLOOKUP($E56,'DTOC Backsheet'!$D$5:$AF$183,K$9,FALSE))),"")</f>
        <v>1233.7209531671149</v>
      </c>
      <c r="L56" s="134">
        <f ca="1">IFERROR(IF((VLOOKUP($E56,'DTOC Backsheet'!$D$5:$AF$183,L$9,FALSE))="","",(VLOOKUP($E56,'DTOC Backsheet'!$D$5:$AF$183,L$9,FALSE))),"")</f>
        <v>0</v>
      </c>
      <c r="M56" s="131">
        <f ca="1">IFERROR(IF((VLOOKUP($E56,'DTOC Backsheet'!$D$5:$AF$183,M$9,FALSE))="","",(VLOOKUP($E56,'DTOC Backsheet'!$D$5:$AF$183,M$9,FALSE))),"")</f>
        <v>0</v>
      </c>
      <c r="N56" s="133">
        <f ca="1">IFERROR(IF((VLOOKUP($E56,'DTOC Backsheet'!$D$5:$AF$183,N$9,FALSE))="","",(VLOOKUP($E56,'DTOC Backsheet'!$D$5:$AF$183,N$9,FALSE))),"")</f>
        <v>0</v>
      </c>
    </row>
    <row r="57" spans="1:14" ht="15" customHeight="1" x14ac:dyDescent="0.3">
      <c r="A57" s="60">
        <v>43</v>
      </c>
      <c r="B57" s="101" t="str">
        <f ca="1">IFERROR(IF((VLOOKUP($E57,'Org List'!$AJ$10:$AL$188,3,FALSE))="","",(VLOOKUP($E57,'Org List'!$AJ$10:$AL$188,3,FALSE))),"")</f>
        <v>South East England Commissioning Region</v>
      </c>
      <c r="C57" s="102" t="str">
        <f ca="1">IFERROR(IF((VLOOKUP($E57,'Org List'!$AO$10:$AQ$188,3,FALSE))="","",(VLOOKUP($E57,'Org List'!$AO$10:$AQ$188,3,FALSE))),"")</f>
        <v>South East Region</v>
      </c>
      <c r="D57" s="123" t="str">
        <f ca="1">IFERROR(IF((VLOOKUP($E57,'Org List'!$AT$10:$AV$188,3,FALSE))="","",(VLOOKUP($E57,'Org List'!$AT$10:$AV$188,3,FALSE))),"")</f>
        <v>NHS England South East (Kent, Surrey and Sussex)</v>
      </c>
      <c r="E57" s="101" t="str">
        <f t="shared" ca="1" si="1"/>
        <v>E06000043</v>
      </c>
      <c r="F57" s="103" t="str">
        <f ca="1">IF(E57="","",VLOOKUP(E57,'Org List'!$J$9:$K$488,2,0))</f>
        <v>Brighton and Hove</v>
      </c>
      <c r="G57" s="130">
        <f ca="1">IFERROR(IF((VLOOKUP($E57,'DTOC Backsheet'!$D$5:$AF$183,G$9,FALSE))="","",(VLOOKUP($E57,'DTOC Backsheet'!$D$5:$AF$183,G$9,FALSE))),"")</f>
        <v>1115.214989838684</v>
      </c>
      <c r="H57" s="131">
        <f ca="1">IFERROR(IF((VLOOKUP($E57,'DTOC Backsheet'!$D$5:$AF$183,H$9,FALSE))="","",(VLOOKUP($E57,'DTOC Backsheet'!$D$5:$AF$183,H$9,FALSE))),"")</f>
        <v>1181.4111158896001</v>
      </c>
      <c r="I57" s="131">
        <f ca="1">IFERROR(IF((VLOOKUP($E57,'DTOC Backsheet'!$D$5:$AF$183,I$9,FALSE))="","",(VLOOKUP($E57,'DTOC Backsheet'!$D$5:$AF$183,I$9,FALSE))),"")</f>
        <v>1222.3093593732872</v>
      </c>
      <c r="J57" s="132">
        <f ca="1">IFERROR(IF((VLOOKUP($E57,'DTOC Backsheet'!$D$5:$AF$183,J$9,FALSE))="","",(VLOOKUP($E57,'DTOC Backsheet'!$D$5:$AF$183,J$9,FALSE))),"")</f>
        <v>1100.8445575395863</v>
      </c>
      <c r="K57" s="141">
        <f ca="1">IFERROR(IF((VLOOKUP($E57,'DTOC Backsheet'!$D$5:$AF$183,K$9,FALSE))="","",(VLOOKUP($E57,'DTOC Backsheet'!$D$5:$AF$183,K$9,FALSE))),"")</f>
        <v>1075.0402616728741</v>
      </c>
      <c r="L57" s="134">
        <f ca="1">IFERROR(IF((VLOOKUP($E57,'DTOC Backsheet'!$D$5:$AF$183,L$9,FALSE))="","",(VLOOKUP($E57,'DTOC Backsheet'!$D$5:$AF$183,L$9,FALSE))),"")</f>
        <v>0</v>
      </c>
      <c r="M57" s="131">
        <f ca="1">IFERROR(IF((VLOOKUP($E57,'DTOC Backsheet'!$D$5:$AF$183,M$9,FALSE))="","",(VLOOKUP($E57,'DTOC Backsheet'!$D$5:$AF$183,M$9,FALSE))),"")</f>
        <v>0</v>
      </c>
      <c r="N57" s="133">
        <f ca="1">IFERROR(IF((VLOOKUP($E57,'DTOC Backsheet'!$D$5:$AF$183,N$9,FALSE))="","",(VLOOKUP($E57,'DTOC Backsheet'!$D$5:$AF$183,N$9,FALSE))),"")</f>
        <v>0</v>
      </c>
    </row>
    <row r="58" spans="1:14" ht="15" customHeight="1" x14ac:dyDescent="0.3">
      <c r="A58" s="60">
        <v>44</v>
      </c>
      <c r="B58" s="101" t="str">
        <f ca="1">IFERROR(IF((VLOOKUP($E58,'Org List'!$AJ$10:$AL$188,3,FALSE))="","",(VLOOKUP($E58,'Org List'!$AJ$10:$AL$188,3,FALSE))),"")</f>
        <v>South West England Commissioning Region</v>
      </c>
      <c r="C58" s="102" t="str">
        <f ca="1">IFERROR(IF((VLOOKUP($E58,'Org List'!$AO$10:$AQ$188,3,FALSE))="","",(VLOOKUP($E58,'Org List'!$AO$10:$AQ$188,3,FALSE))),"")</f>
        <v>South West Region</v>
      </c>
      <c r="D58" s="123" t="str">
        <f ca="1">IFERROR(IF((VLOOKUP($E58,'Org List'!$AT$10:$AV$188,3,FALSE))="","",(VLOOKUP($E58,'Org List'!$AT$10:$AV$188,3,FALSE))),"")</f>
        <v>NHS England South West (South West North)</v>
      </c>
      <c r="E58" s="101" t="str">
        <f t="shared" ca="1" si="1"/>
        <v>E06000023</v>
      </c>
      <c r="F58" s="103" t="str">
        <f ca="1">IF(E58="","",VLOOKUP(E58,'Org List'!$J$9:$K$488,2,0))</f>
        <v>Bristol, City of</v>
      </c>
      <c r="G58" s="130">
        <f ca="1">IFERROR(IF((VLOOKUP($E58,'DTOC Backsheet'!$D$5:$AF$183,G$9,FALSE))="","",(VLOOKUP($E58,'DTOC Backsheet'!$D$5:$AF$183,G$9,FALSE))),"")</f>
        <v>1324.1461625220372</v>
      </c>
      <c r="H58" s="131">
        <f ca="1">IFERROR(IF((VLOOKUP($E58,'DTOC Backsheet'!$D$5:$AF$183,H$9,FALSE))="","",(VLOOKUP($E58,'DTOC Backsheet'!$D$5:$AF$183,H$9,FALSE))),"")</f>
        <v>1629.3814263657569</v>
      </c>
      <c r="I58" s="131">
        <f ca="1">IFERROR(IF((VLOOKUP($E58,'DTOC Backsheet'!$D$5:$AF$183,I$9,FALSE))="","",(VLOOKUP($E58,'DTOC Backsheet'!$D$5:$AF$183,I$9,FALSE))),"")</f>
        <v>1711.5075063237082</v>
      </c>
      <c r="J58" s="132">
        <f ca="1">IFERROR(IF((VLOOKUP($E58,'DTOC Backsheet'!$D$5:$AF$183,J$9,FALSE))="","",(VLOOKUP($E58,'DTOC Backsheet'!$D$5:$AF$183,J$9,FALSE))),"")</f>
        <v>1476.9622860383338</v>
      </c>
      <c r="K58" s="141">
        <f ca="1">IFERROR(IF((VLOOKUP($E58,'DTOC Backsheet'!$D$5:$AF$183,K$9,FALSE))="","",(VLOOKUP($E58,'DTOC Backsheet'!$D$5:$AF$183,K$9,FALSE))),"")</f>
        <v>1198.2748561507931</v>
      </c>
      <c r="L58" s="134">
        <f ca="1">IFERROR(IF((VLOOKUP($E58,'DTOC Backsheet'!$D$5:$AF$183,L$9,FALSE))="","",(VLOOKUP($E58,'DTOC Backsheet'!$D$5:$AF$183,L$9,FALSE))),"")</f>
        <v>0</v>
      </c>
      <c r="M58" s="131">
        <f ca="1">IFERROR(IF((VLOOKUP($E58,'DTOC Backsheet'!$D$5:$AF$183,M$9,FALSE))="","",(VLOOKUP($E58,'DTOC Backsheet'!$D$5:$AF$183,M$9,FALSE))),"")</f>
        <v>0</v>
      </c>
      <c r="N58" s="133">
        <f ca="1">IFERROR(IF((VLOOKUP($E58,'DTOC Backsheet'!$D$5:$AF$183,N$9,FALSE))="","",(VLOOKUP($E58,'DTOC Backsheet'!$D$5:$AF$183,N$9,FALSE))),"")</f>
        <v>0</v>
      </c>
    </row>
    <row r="59" spans="1:14" ht="15" customHeight="1" x14ac:dyDescent="0.3">
      <c r="A59" s="60">
        <v>45</v>
      </c>
      <c r="B59" s="101" t="str">
        <f ca="1">IFERROR(IF((VLOOKUP($E59,'Org List'!$AJ$10:$AL$188,3,FALSE))="","",(VLOOKUP($E59,'Org List'!$AJ$10:$AL$188,3,FALSE))),"")</f>
        <v>London Commissioning Region</v>
      </c>
      <c r="C59" s="102" t="str">
        <f ca="1">IFERROR(IF((VLOOKUP($E59,'Org List'!$AO$10:$AQ$188,3,FALSE))="","",(VLOOKUP($E59,'Org List'!$AO$10:$AQ$188,3,FALSE))),"")</f>
        <v>London Region</v>
      </c>
      <c r="D59" s="123" t="str">
        <f ca="1">IFERROR(IF((VLOOKUP($E59,'Org List'!$AT$10:$AV$188,3,FALSE))="","",(VLOOKUP($E59,'Org List'!$AT$10:$AV$188,3,FALSE))),"")</f>
        <v>NHS England London</v>
      </c>
      <c r="E59" s="101" t="str">
        <f t="shared" ca="1" si="1"/>
        <v>E09000006</v>
      </c>
      <c r="F59" s="103" t="str">
        <f ca="1">IF(E59="","",VLOOKUP(E59,'Org List'!$J$9:$K$488,2,0))</f>
        <v>Bromley</v>
      </c>
      <c r="G59" s="130">
        <f ca="1">IFERROR(IF((VLOOKUP($E59,'DTOC Backsheet'!$D$5:$AF$183,G$9,FALSE))="","",(VLOOKUP($E59,'DTOC Backsheet'!$D$5:$AF$183,G$9,FALSE))),"")</f>
        <v>581.16310945760722</v>
      </c>
      <c r="H59" s="131">
        <f ca="1">IFERROR(IF((VLOOKUP($E59,'DTOC Backsheet'!$D$5:$AF$183,H$9,FALSE))="","",(VLOOKUP($E59,'DTOC Backsheet'!$D$5:$AF$183,H$9,FALSE))),"")</f>
        <v>566.28157430977092</v>
      </c>
      <c r="I59" s="131">
        <f ca="1">IFERROR(IF((VLOOKUP($E59,'DTOC Backsheet'!$D$5:$AF$183,I$9,FALSE))="","",(VLOOKUP($E59,'DTOC Backsheet'!$D$5:$AF$183,I$9,FALSE))),"")</f>
        <v>624.2412375171333</v>
      </c>
      <c r="J59" s="132">
        <f ca="1">IFERROR(IF((VLOOKUP($E59,'DTOC Backsheet'!$D$5:$AF$183,J$9,FALSE))="","",(VLOOKUP($E59,'DTOC Backsheet'!$D$5:$AF$183,J$9,FALSE))),"")</f>
        <v>569.56706188197859</v>
      </c>
      <c r="K59" s="141">
        <f ca="1">IFERROR(IF((VLOOKUP($E59,'DTOC Backsheet'!$D$5:$AF$183,K$9,FALSE))="","",(VLOOKUP($E59,'DTOC Backsheet'!$D$5:$AF$183,K$9,FALSE))),"")</f>
        <v>291.92725341205141</v>
      </c>
      <c r="L59" s="134">
        <f ca="1">IFERROR(IF((VLOOKUP($E59,'DTOC Backsheet'!$D$5:$AF$183,L$9,FALSE))="","",(VLOOKUP($E59,'DTOC Backsheet'!$D$5:$AF$183,L$9,FALSE))),"")</f>
        <v>0</v>
      </c>
      <c r="M59" s="131">
        <f ca="1">IFERROR(IF((VLOOKUP($E59,'DTOC Backsheet'!$D$5:$AF$183,M$9,FALSE))="","",(VLOOKUP($E59,'DTOC Backsheet'!$D$5:$AF$183,M$9,FALSE))),"")</f>
        <v>0</v>
      </c>
      <c r="N59" s="133">
        <f ca="1">IFERROR(IF((VLOOKUP($E59,'DTOC Backsheet'!$D$5:$AF$183,N$9,FALSE))="","",(VLOOKUP($E59,'DTOC Backsheet'!$D$5:$AF$183,N$9,FALSE))),"")</f>
        <v>0</v>
      </c>
    </row>
    <row r="60" spans="1:14" ht="15" customHeight="1" x14ac:dyDescent="0.3">
      <c r="A60" s="60">
        <v>46</v>
      </c>
      <c r="B60" s="101" t="str">
        <f ca="1">IFERROR(IF((VLOOKUP($E60,'Org List'!$AJ$10:$AL$188,3,FALSE))="","",(VLOOKUP($E60,'Org List'!$AJ$10:$AL$188,3,FALSE))),"")</f>
        <v>South East England Commissioning Region</v>
      </c>
      <c r="C60" s="102" t="str">
        <f ca="1">IFERROR(IF((VLOOKUP($E60,'Org List'!$AO$10:$AQ$188,3,FALSE))="","",(VLOOKUP($E60,'Org List'!$AO$10:$AQ$188,3,FALSE))),"")</f>
        <v>South East Region</v>
      </c>
      <c r="D60" s="123" t="str">
        <f ca="1">IFERROR(IF((VLOOKUP($E60,'Org List'!$AT$10:$AV$188,3,FALSE))="","",(VLOOKUP($E60,'Org List'!$AT$10:$AV$188,3,FALSE))),"")</f>
        <v>NHS England South East (Hampshire, Isle of Wight and Thames Valley)</v>
      </c>
      <c r="E60" s="101" t="str">
        <f t="shared" ca="1" si="1"/>
        <v>E10000002</v>
      </c>
      <c r="F60" s="103" t="str">
        <f ca="1">IF(E60="","",VLOOKUP(E60,'Org List'!$J$9:$K$488,2,0))</f>
        <v>Buckinghamshire</v>
      </c>
      <c r="G60" s="130">
        <f ca="1">IFERROR(IF((VLOOKUP($E60,'DTOC Backsheet'!$D$5:$AF$183,G$9,FALSE))="","",(VLOOKUP($E60,'DTOC Backsheet'!$D$5:$AF$183,G$9,FALSE))),"")</f>
        <v>975.91578396630189</v>
      </c>
      <c r="H60" s="131">
        <f ca="1">IFERROR(IF((VLOOKUP($E60,'DTOC Backsheet'!$D$5:$AF$183,H$9,FALSE))="","",(VLOOKUP($E60,'DTOC Backsheet'!$D$5:$AF$183,H$9,FALSE))),"")</f>
        <v>1161.2162492763593</v>
      </c>
      <c r="I60" s="131">
        <f ca="1">IFERROR(IF((VLOOKUP($E60,'DTOC Backsheet'!$D$5:$AF$183,I$9,FALSE))="","",(VLOOKUP($E60,'DTOC Backsheet'!$D$5:$AF$183,I$9,FALSE))),"")</f>
        <v>945.15348449652777</v>
      </c>
      <c r="J60" s="132">
        <f ca="1">IFERROR(IF((VLOOKUP($E60,'DTOC Backsheet'!$D$5:$AF$183,J$9,FALSE))="","",(VLOOKUP($E60,'DTOC Backsheet'!$D$5:$AF$183,J$9,FALSE))),"")</f>
        <v>1045.8317301286463</v>
      </c>
      <c r="K60" s="141">
        <f ca="1">IFERROR(IF((VLOOKUP($E60,'DTOC Backsheet'!$D$5:$AF$183,K$9,FALSE))="","",(VLOOKUP($E60,'DTOC Backsheet'!$D$5:$AF$183,K$9,FALSE))),"")</f>
        <v>1230.8561137746276</v>
      </c>
      <c r="L60" s="134">
        <f ca="1">IFERROR(IF((VLOOKUP($E60,'DTOC Backsheet'!$D$5:$AF$183,L$9,FALSE))="","",(VLOOKUP($E60,'DTOC Backsheet'!$D$5:$AF$183,L$9,FALSE))),"")</f>
        <v>0</v>
      </c>
      <c r="M60" s="131">
        <f ca="1">IFERROR(IF((VLOOKUP($E60,'DTOC Backsheet'!$D$5:$AF$183,M$9,FALSE))="","",(VLOOKUP($E60,'DTOC Backsheet'!$D$5:$AF$183,M$9,FALSE))),"")</f>
        <v>0</v>
      </c>
      <c r="N60" s="133">
        <f ca="1">IFERROR(IF((VLOOKUP($E60,'DTOC Backsheet'!$D$5:$AF$183,N$9,FALSE))="","",(VLOOKUP($E60,'DTOC Backsheet'!$D$5:$AF$183,N$9,FALSE))),"")</f>
        <v>0</v>
      </c>
    </row>
    <row r="61" spans="1:14" ht="15" customHeight="1" x14ac:dyDescent="0.3">
      <c r="A61" s="60">
        <v>47</v>
      </c>
      <c r="B61" s="101" t="str">
        <f ca="1">IFERROR(IF((VLOOKUP($E61,'Org List'!$AJ$10:$AL$188,3,FALSE))="","",(VLOOKUP($E61,'Org List'!$AJ$10:$AL$188,3,FALSE))),"")</f>
        <v>North of England Commissioning Region</v>
      </c>
      <c r="C61" s="102" t="str">
        <f ca="1">IFERROR(IF((VLOOKUP($E61,'Org List'!$AO$10:$AQ$188,3,FALSE))="","",(VLOOKUP($E61,'Org List'!$AO$10:$AQ$188,3,FALSE))),"")</f>
        <v>North West Region</v>
      </c>
      <c r="D61" s="123" t="str">
        <f ca="1">IFERROR(IF((VLOOKUP($E61,'Org List'!$AT$10:$AV$188,3,FALSE))="","",(VLOOKUP($E61,'Org List'!$AT$10:$AV$188,3,FALSE))),"")</f>
        <v>NHS England North (Greater Manchester)</v>
      </c>
      <c r="E61" s="101" t="str">
        <f t="shared" ca="1" si="1"/>
        <v>E08000002</v>
      </c>
      <c r="F61" s="103" t="str">
        <f ca="1">IF(E61="","",VLOOKUP(E61,'Org List'!$J$9:$K$488,2,0))</f>
        <v>Bury</v>
      </c>
      <c r="G61" s="130">
        <f ca="1">IFERROR(IF((VLOOKUP($E61,'DTOC Backsheet'!$D$5:$AF$183,G$9,FALSE))="","",(VLOOKUP($E61,'DTOC Backsheet'!$D$5:$AF$183,G$9,FALSE))),"")</f>
        <v>1189.6392860799235</v>
      </c>
      <c r="H61" s="131">
        <f ca="1">IFERROR(IF((VLOOKUP($E61,'DTOC Backsheet'!$D$5:$AF$183,H$9,FALSE))="","",(VLOOKUP($E61,'DTOC Backsheet'!$D$5:$AF$183,H$9,FALSE))),"")</f>
        <v>1816.8788178684777</v>
      </c>
      <c r="I61" s="131">
        <f ca="1">IFERROR(IF((VLOOKUP($E61,'DTOC Backsheet'!$D$5:$AF$183,I$9,FALSE))="","",(VLOOKUP($E61,'DTOC Backsheet'!$D$5:$AF$183,I$9,FALSE))),"")</f>
        <v>2168.3786643005838</v>
      </c>
      <c r="J61" s="132">
        <f ca="1">IFERROR(IF((VLOOKUP($E61,'DTOC Backsheet'!$D$5:$AF$183,J$9,FALSE))="","",(VLOOKUP($E61,'DTOC Backsheet'!$D$5:$AF$183,J$9,FALSE))),"")</f>
        <v>1800.5105632982365</v>
      </c>
      <c r="K61" s="141">
        <f ca="1">IFERROR(IF((VLOOKUP($E61,'DTOC Backsheet'!$D$5:$AF$183,K$9,FALSE))="","",(VLOOKUP($E61,'DTOC Backsheet'!$D$5:$AF$183,K$9,FALSE))),"")</f>
        <v>1508.0557165841396</v>
      </c>
      <c r="L61" s="134">
        <f ca="1">IFERROR(IF((VLOOKUP($E61,'DTOC Backsheet'!$D$5:$AF$183,L$9,FALSE))="","",(VLOOKUP($E61,'DTOC Backsheet'!$D$5:$AF$183,L$9,FALSE))),"")</f>
        <v>0</v>
      </c>
      <c r="M61" s="131">
        <f ca="1">IFERROR(IF((VLOOKUP($E61,'DTOC Backsheet'!$D$5:$AF$183,M$9,FALSE))="","",(VLOOKUP($E61,'DTOC Backsheet'!$D$5:$AF$183,M$9,FALSE))),"")</f>
        <v>0</v>
      </c>
      <c r="N61" s="133">
        <f ca="1">IFERROR(IF((VLOOKUP($E61,'DTOC Backsheet'!$D$5:$AF$183,N$9,FALSE))="","",(VLOOKUP($E61,'DTOC Backsheet'!$D$5:$AF$183,N$9,FALSE))),"")</f>
        <v>0</v>
      </c>
    </row>
    <row r="62" spans="1:14" ht="15" customHeight="1" x14ac:dyDescent="0.3">
      <c r="A62" s="60">
        <v>48</v>
      </c>
      <c r="B62" s="101" t="str">
        <f ca="1">IFERROR(IF((VLOOKUP($E62,'Org List'!$AJ$10:$AL$188,3,FALSE))="","",(VLOOKUP($E62,'Org List'!$AJ$10:$AL$188,3,FALSE))),"")</f>
        <v>North of England Commissioning Region</v>
      </c>
      <c r="C62" s="102" t="str">
        <f ca="1">IFERROR(IF((VLOOKUP($E62,'Org List'!$AO$10:$AQ$188,3,FALSE))="","",(VLOOKUP($E62,'Org List'!$AO$10:$AQ$188,3,FALSE))),"")</f>
        <v>Yorkshire and The Humber Region</v>
      </c>
      <c r="D62" s="123" t="str">
        <f ca="1">IFERROR(IF((VLOOKUP($E62,'Org List'!$AT$10:$AV$188,3,FALSE))="","",(VLOOKUP($E62,'Org List'!$AT$10:$AV$188,3,FALSE))),"")</f>
        <v>NHS England North (Yorkshire And Humber)</v>
      </c>
      <c r="E62" s="101" t="str">
        <f t="shared" ca="1" si="1"/>
        <v>E08000033</v>
      </c>
      <c r="F62" s="103" t="str">
        <f ca="1">IF(E62="","",VLOOKUP(E62,'Org List'!$J$9:$K$488,2,0))</f>
        <v>Calderdale</v>
      </c>
      <c r="G62" s="130">
        <f ca="1">IFERROR(IF((VLOOKUP($E62,'DTOC Backsheet'!$D$5:$AF$183,G$9,FALSE))="","",(VLOOKUP($E62,'DTOC Backsheet'!$D$5:$AF$183,G$9,FALSE))),"")</f>
        <v>539.54411278370469</v>
      </c>
      <c r="H62" s="131">
        <f ca="1">IFERROR(IF((VLOOKUP($E62,'DTOC Backsheet'!$D$5:$AF$183,H$9,FALSE))="","",(VLOOKUP($E62,'DTOC Backsheet'!$D$5:$AF$183,H$9,FALSE))),"")</f>
        <v>971.3018874857612</v>
      </c>
      <c r="I62" s="131">
        <f ca="1">IFERROR(IF((VLOOKUP($E62,'DTOC Backsheet'!$D$5:$AF$183,I$9,FALSE))="","",(VLOOKUP($E62,'DTOC Backsheet'!$D$5:$AF$183,I$9,FALSE))),"")</f>
        <v>649.16771799174455</v>
      </c>
      <c r="J62" s="132">
        <f ca="1">IFERROR(IF((VLOOKUP($E62,'DTOC Backsheet'!$D$5:$AF$183,J$9,FALSE))="","",(VLOOKUP($E62,'DTOC Backsheet'!$D$5:$AF$183,J$9,FALSE))),"")</f>
        <v>498.81206386222743</v>
      </c>
      <c r="K62" s="141">
        <f ca="1">IFERROR(IF((VLOOKUP($E62,'DTOC Backsheet'!$D$5:$AF$183,K$9,FALSE))="","",(VLOOKUP($E62,'DTOC Backsheet'!$D$5:$AF$183,K$9,FALSE))),"")</f>
        <v>458.05546840031366</v>
      </c>
      <c r="L62" s="134">
        <f ca="1">IFERROR(IF((VLOOKUP($E62,'DTOC Backsheet'!$D$5:$AF$183,L$9,FALSE))="","",(VLOOKUP($E62,'DTOC Backsheet'!$D$5:$AF$183,L$9,FALSE))),"")</f>
        <v>0</v>
      </c>
      <c r="M62" s="131">
        <f ca="1">IFERROR(IF((VLOOKUP($E62,'DTOC Backsheet'!$D$5:$AF$183,M$9,FALSE))="","",(VLOOKUP($E62,'DTOC Backsheet'!$D$5:$AF$183,M$9,FALSE))),"")</f>
        <v>0</v>
      </c>
      <c r="N62" s="133">
        <f ca="1">IFERROR(IF((VLOOKUP($E62,'DTOC Backsheet'!$D$5:$AF$183,N$9,FALSE))="","",(VLOOKUP($E62,'DTOC Backsheet'!$D$5:$AF$183,N$9,FALSE))),"")</f>
        <v>0</v>
      </c>
    </row>
    <row r="63" spans="1:14" ht="15" customHeight="1" x14ac:dyDescent="0.3">
      <c r="A63" s="60">
        <v>49</v>
      </c>
      <c r="B63" s="101" t="str">
        <f ca="1">IFERROR(IF((VLOOKUP($E63,'Org List'!$AJ$10:$AL$188,3,FALSE))="","",(VLOOKUP($E63,'Org List'!$AJ$10:$AL$188,3,FALSE))),"")</f>
        <v>Midlands and East of England Commissioning Region</v>
      </c>
      <c r="C63" s="102" t="str">
        <f ca="1">IFERROR(IF((VLOOKUP($E63,'Org List'!$AO$10:$AQ$188,3,FALSE))="","",(VLOOKUP($E63,'Org List'!$AO$10:$AQ$188,3,FALSE))),"")</f>
        <v>East Region</v>
      </c>
      <c r="D63" s="123" t="str">
        <f ca="1">IFERROR(IF((VLOOKUP($E63,'Org List'!$AT$10:$AV$188,3,FALSE))="","",(VLOOKUP($E63,'Org List'!$AT$10:$AV$188,3,FALSE))),"")</f>
        <v>NHS England Midlands And East (East)</v>
      </c>
      <c r="E63" s="101" t="str">
        <f t="shared" ca="1" si="1"/>
        <v>E10000003</v>
      </c>
      <c r="F63" s="103" t="str">
        <f ca="1">IF(E63="","",VLOOKUP(E63,'Org List'!$J$9:$K$488,2,0))</f>
        <v>Cambridgeshire</v>
      </c>
      <c r="G63" s="130">
        <f ca="1">IFERROR(IF((VLOOKUP($E63,'DTOC Backsheet'!$D$5:$AF$183,G$9,FALSE))="","",(VLOOKUP($E63,'DTOC Backsheet'!$D$5:$AF$183,G$9,FALSE))),"")</f>
        <v>1421.613666801632</v>
      </c>
      <c r="H63" s="131">
        <f ca="1">IFERROR(IF((VLOOKUP($E63,'DTOC Backsheet'!$D$5:$AF$183,H$9,FALSE))="","",(VLOOKUP($E63,'DTOC Backsheet'!$D$5:$AF$183,H$9,FALSE))),"")</f>
        <v>1810.9368673497991</v>
      </c>
      <c r="I63" s="131">
        <f ca="1">IFERROR(IF((VLOOKUP($E63,'DTOC Backsheet'!$D$5:$AF$183,I$9,FALSE))="","",(VLOOKUP($E63,'DTOC Backsheet'!$D$5:$AF$183,I$9,FALSE))),"")</f>
        <v>1584.156103030492</v>
      </c>
      <c r="J63" s="132">
        <f ca="1">IFERROR(IF((VLOOKUP($E63,'DTOC Backsheet'!$D$5:$AF$183,J$9,FALSE))="","",(VLOOKUP($E63,'DTOC Backsheet'!$D$5:$AF$183,J$9,FALSE))),"")</f>
        <v>1527.0840921359693</v>
      </c>
      <c r="K63" s="141">
        <f ca="1">IFERROR(IF((VLOOKUP($E63,'DTOC Backsheet'!$D$5:$AF$183,K$9,FALSE))="","",(VLOOKUP($E63,'DTOC Backsheet'!$D$5:$AF$183,K$9,FALSE))),"")</f>
        <v>1674.090663362673</v>
      </c>
      <c r="L63" s="134">
        <f ca="1">IFERROR(IF((VLOOKUP($E63,'DTOC Backsheet'!$D$5:$AF$183,L$9,FALSE))="","",(VLOOKUP($E63,'DTOC Backsheet'!$D$5:$AF$183,L$9,FALSE))),"")</f>
        <v>0</v>
      </c>
      <c r="M63" s="131">
        <f ca="1">IFERROR(IF((VLOOKUP($E63,'DTOC Backsheet'!$D$5:$AF$183,M$9,FALSE))="","",(VLOOKUP($E63,'DTOC Backsheet'!$D$5:$AF$183,M$9,FALSE))),"")</f>
        <v>0</v>
      </c>
      <c r="N63" s="133">
        <f ca="1">IFERROR(IF((VLOOKUP($E63,'DTOC Backsheet'!$D$5:$AF$183,N$9,FALSE))="","",(VLOOKUP($E63,'DTOC Backsheet'!$D$5:$AF$183,N$9,FALSE))),"")</f>
        <v>0</v>
      </c>
    </row>
    <row r="64" spans="1:14" ht="15" customHeight="1" x14ac:dyDescent="0.3">
      <c r="A64" s="60">
        <v>50</v>
      </c>
      <c r="B64" s="101" t="str">
        <f ca="1">IFERROR(IF((VLOOKUP($E64,'Org List'!$AJ$10:$AL$188,3,FALSE))="","",(VLOOKUP($E64,'Org List'!$AJ$10:$AL$188,3,FALSE))),"")</f>
        <v>London Commissioning Region</v>
      </c>
      <c r="C64" s="102" t="str">
        <f ca="1">IFERROR(IF((VLOOKUP($E64,'Org List'!$AO$10:$AQ$188,3,FALSE))="","",(VLOOKUP($E64,'Org List'!$AO$10:$AQ$188,3,FALSE))),"")</f>
        <v>London Region</v>
      </c>
      <c r="D64" s="123" t="str">
        <f ca="1">IFERROR(IF((VLOOKUP($E64,'Org List'!$AT$10:$AV$188,3,FALSE))="","",(VLOOKUP($E64,'Org List'!$AT$10:$AV$188,3,FALSE))),"")</f>
        <v>NHS England London</v>
      </c>
      <c r="E64" s="101" t="str">
        <f t="shared" ca="1" si="1"/>
        <v>E09000007</v>
      </c>
      <c r="F64" s="103" t="str">
        <f ca="1">IF(E64="","",VLOOKUP(E64,'Org List'!$J$9:$K$488,2,0))</f>
        <v>Camden</v>
      </c>
      <c r="G64" s="130">
        <f ca="1">IFERROR(IF((VLOOKUP($E64,'DTOC Backsheet'!$D$5:$AF$183,G$9,FALSE))="","",(VLOOKUP($E64,'DTOC Backsheet'!$D$5:$AF$183,G$9,FALSE))),"")</f>
        <v>766.45052598585619</v>
      </c>
      <c r="H64" s="131">
        <f ca="1">IFERROR(IF((VLOOKUP($E64,'DTOC Backsheet'!$D$5:$AF$183,H$9,FALSE))="","",(VLOOKUP($E64,'DTOC Backsheet'!$D$5:$AF$183,H$9,FALSE))),"")</f>
        <v>757.63512057515618</v>
      </c>
      <c r="I64" s="131">
        <f ca="1">IFERROR(IF((VLOOKUP($E64,'DTOC Backsheet'!$D$5:$AF$183,I$9,FALSE))="","",(VLOOKUP($E64,'DTOC Backsheet'!$D$5:$AF$183,I$9,FALSE))),"")</f>
        <v>1015.7306012106491</v>
      </c>
      <c r="J64" s="132">
        <f ca="1">IFERROR(IF((VLOOKUP($E64,'DTOC Backsheet'!$D$5:$AF$183,J$9,FALSE))="","",(VLOOKUP($E64,'DTOC Backsheet'!$D$5:$AF$183,J$9,FALSE))),"")</f>
        <v>816.86346969419492</v>
      </c>
      <c r="K64" s="141">
        <f ca="1">IFERROR(IF((VLOOKUP($E64,'DTOC Backsheet'!$D$5:$AF$183,K$9,FALSE))="","",(VLOOKUP($E64,'DTOC Backsheet'!$D$5:$AF$183,K$9,FALSE))),"")</f>
        <v>770.28160222780048</v>
      </c>
      <c r="L64" s="134">
        <f ca="1">IFERROR(IF((VLOOKUP($E64,'DTOC Backsheet'!$D$5:$AF$183,L$9,FALSE))="","",(VLOOKUP($E64,'DTOC Backsheet'!$D$5:$AF$183,L$9,FALSE))),"")</f>
        <v>0</v>
      </c>
      <c r="M64" s="131">
        <f ca="1">IFERROR(IF((VLOOKUP($E64,'DTOC Backsheet'!$D$5:$AF$183,M$9,FALSE))="","",(VLOOKUP($E64,'DTOC Backsheet'!$D$5:$AF$183,M$9,FALSE))),"")</f>
        <v>0</v>
      </c>
      <c r="N64" s="133">
        <f ca="1">IFERROR(IF((VLOOKUP($E64,'DTOC Backsheet'!$D$5:$AF$183,N$9,FALSE))="","",(VLOOKUP($E64,'DTOC Backsheet'!$D$5:$AF$183,N$9,FALSE))),"")</f>
        <v>0</v>
      </c>
    </row>
    <row r="65" spans="1:14" ht="15" customHeight="1" x14ac:dyDescent="0.3">
      <c r="A65" s="60">
        <v>51</v>
      </c>
      <c r="B65" s="101" t="str">
        <f ca="1">IFERROR(IF((VLOOKUP($E65,'Org List'!$AJ$10:$AL$188,3,FALSE))="","",(VLOOKUP($E65,'Org List'!$AJ$10:$AL$188,3,FALSE))),"")</f>
        <v>Midlands and East of England Commissioning Region</v>
      </c>
      <c r="C65" s="102" t="str">
        <f ca="1">IFERROR(IF((VLOOKUP($E65,'Org List'!$AO$10:$AQ$188,3,FALSE))="","",(VLOOKUP($E65,'Org List'!$AO$10:$AQ$188,3,FALSE))),"")</f>
        <v>East Region</v>
      </c>
      <c r="D65" s="123" t="str">
        <f ca="1">IFERROR(IF((VLOOKUP($E65,'Org List'!$AT$10:$AV$188,3,FALSE))="","",(VLOOKUP($E65,'Org List'!$AT$10:$AV$188,3,FALSE))),"")</f>
        <v>NHS England Midlands And East (Central Midlands)</v>
      </c>
      <c r="E65" s="101" t="str">
        <f t="shared" ca="1" si="1"/>
        <v>E06000056</v>
      </c>
      <c r="F65" s="103" t="str">
        <f ca="1">IF(E65="","",VLOOKUP(E65,'Org List'!$J$9:$K$488,2,0))</f>
        <v>Central Bedfordshire</v>
      </c>
      <c r="G65" s="130">
        <f ca="1">IFERROR(IF((VLOOKUP($E65,'DTOC Backsheet'!$D$5:$AF$183,G$9,FALSE))="","",(VLOOKUP($E65,'DTOC Backsheet'!$D$5:$AF$183,G$9,FALSE))),"")</f>
        <v>745.71897831925003</v>
      </c>
      <c r="H65" s="131">
        <f ca="1">IFERROR(IF((VLOOKUP($E65,'DTOC Backsheet'!$D$5:$AF$183,H$9,FALSE))="","",(VLOOKUP($E65,'DTOC Backsheet'!$D$5:$AF$183,H$9,FALSE))),"")</f>
        <v>813.88592787113248</v>
      </c>
      <c r="I65" s="131">
        <f ca="1">IFERROR(IF((VLOOKUP($E65,'DTOC Backsheet'!$D$5:$AF$183,I$9,FALSE))="","",(VLOOKUP($E65,'DTOC Backsheet'!$D$5:$AF$183,I$9,FALSE))),"")</f>
        <v>708.66177755614626</v>
      </c>
      <c r="J65" s="132">
        <f ca="1">IFERROR(IF((VLOOKUP($E65,'DTOC Backsheet'!$D$5:$AF$183,J$9,FALSE))="","",(VLOOKUP($E65,'DTOC Backsheet'!$D$5:$AF$183,J$9,FALSE))),"")</f>
        <v>451.00715783989068</v>
      </c>
      <c r="K65" s="141">
        <f ca="1">IFERROR(IF((VLOOKUP($E65,'DTOC Backsheet'!$D$5:$AF$183,K$9,FALSE))="","",(VLOOKUP($E65,'DTOC Backsheet'!$D$5:$AF$183,K$9,FALSE))),"")</f>
        <v>605.25160582113335</v>
      </c>
      <c r="L65" s="134">
        <f ca="1">IFERROR(IF((VLOOKUP($E65,'DTOC Backsheet'!$D$5:$AF$183,L$9,FALSE))="","",(VLOOKUP($E65,'DTOC Backsheet'!$D$5:$AF$183,L$9,FALSE))),"")</f>
        <v>0</v>
      </c>
      <c r="M65" s="131">
        <f ca="1">IFERROR(IF((VLOOKUP($E65,'DTOC Backsheet'!$D$5:$AF$183,M$9,FALSE))="","",(VLOOKUP($E65,'DTOC Backsheet'!$D$5:$AF$183,M$9,FALSE))),"")</f>
        <v>0</v>
      </c>
      <c r="N65" s="133">
        <f ca="1">IFERROR(IF((VLOOKUP($E65,'DTOC Backsheet'!$D$5:$AF$183,N$9,FALSE))="","",(VLOOKUP($E65,'DTOC Backsheet'!$D$5:$AF$183,N$9,FALSE))),"")</f>
        <v>0</v>
      </c>
    </row>
    <row r="66" spans="1:14" ht="15" customHeight="1" x14ac:dyDescent="0.3">
      <c r="A66" s="60">
        <v>52</v>
      </c>
      <c r="B66" s="101" t="str">
        <f ca="1">IFERROR(IF((VLOOKUP($E66,'Org List'!$AJ$10:$AL$188,3,FALSE))="","",(VLOOKUP($E66,'Org List'!$AJ$10:$AL$188,3,FALSE))),"")</f>
        <v>North of England Commissioning Region</v>
      </c>
      <c r="C66" s="102" t="str">
        <f ca="1">IFERROR(IF((VLOOKUP($E66,'Org List'!$AO$10:$AQ$188,3,FALSE))="","",(VLOOKUP($E66,'Org List'!$AO$10:$AQ$188,3,FALSE))),"")</f>
        <v>North West Region</v>
      </c>
      <c r="D66" s="123" t="str">
        <f ca="1">IFERROR(IF((VLOOKUP($E66,'Org List'!$AT$10:$AV$188,3,FALSE))="","",(VLOOKUP($E66,'Org List'!$AT$10:$AV$188,3,FALSE))),"")</f>
        <v>NHS England North (Cheshire And Merseyside)</v>
      </c>
      <c r="E66" s="101" t="str">
        <f t="shared" ca="1" si="1"/>
        <v>E06000049</v>
      </c>
      <c r="F66" s="103" t="str">
        <f ca="1">IF(E66="","",VLOOKUP(E66,'Org List'!$J$9:$K$488,2,0))</f>
        <v>Cheshire East</v>
      </c>
      <c r="G66" s="130">
        <f ca="1">IFERROR(IF((VLOOKUP($E66,'DTOC Backsheet'!$D$5:$AF$183,G$9,FALSE))="","",(VLOOKUP($E66,'DTOC Backsheet'!$D$5:$AF$183,G$9,FALSE))),"")</f>
        <v>1463.6384037595872</v>
      </c>
      <c r="H66" s="131">
        <f ca="1">IFERROR(IF((VLOOKUP($E66,'DTOC Backsheet'!$D$5:$AF$183,H$9,FALSE))="","",(VLOOKUP($E66,'DTOC Backsheet'!$D$5:$AF$183,H$9,FALSE))),"")</f>
        <v>1406.2149353820971</v>
      </c>
      <c r="I66" s="131">
        <f ca="1">IFERROR(IF((VLOOKUP($E66,'DTOC Backsheet'!$D$5:$AF$183,I$9,FALSE))="","",(VLOOKUP($E66,'DTOC Backsheet'!$D$5:$AF$183,I$9,FALSE))),"")</f>
        <v>924.05581297110348</v>
      </c>
      <c r="J66" s="132">
        <f ca="1">IFERROR(IF((VLOOKUP($E66,'DTOC Backsheet'!$D$5:$AF$183,J$9,FALSE))="","",(VLOOKUP($E66,'DTOC Backsheet'!$D$5:$AF$183,J$9,FALSE))),"")</f>
        <v>863.59552205367027</v>
      </c>
      <c r="K66" s="141">
        <f ca="1">IFERROR(IF((VLOOKUP($E66,'DTOC Backsheet'!$D$5:$AF$183,K$9,FALSE))="","",(VLOOKUP($E66,'DTOC Backsheet'!$D$5:$AF$183,K$9,FALSE))),"")</f>
        <v>929.4685595863682</v>
      </c>
      <c r="L66" s="134">
        <f ca="1">IFERROR(IF((VLOOKUP($E66,'DTOC Backsheet'!$D$5:$AF$183,L$9,FALSE))="","",(VLOOKUP($E66,'DTOC Backsheet'!$D$5:$AF$183,L$9,FALSE))),"")</f>
        <v>0</v>
      </c>
      <c r="M66" s="131">
        <f ca="1">IFERROR(IF((VLOOKUP($E66,'DTOC Backsheet'!$D$5:$AF$183,M$9,FALSE))="","",(VLOOKUP($E66,'DTOC Backsheet'!$D$5:$AF$183,M$9,FALSE))),"")</f>
        <v>0</v>
      </c>
      <c r="N66" s="133">
        <f ca="1">IFERROR(IF((VLOOKUP($E66,'DTOC Backsheet'!$D$5:$AF$183,N$9,FALSE))="","",(VLOOKUP($E66,'DTOC Backsheet'!$D$5:$AF$183,N$9,FALSE))),"")</f>
        <v>0</v>
      </c>
    </row>
    <row r="67" spans="1:14" ht="15" customHeight="1" x14ac:dyDescent="0.3">
      <c r="A67" s="60">
        <v>53</v>
      </c>
      <c r="B67" s="101" t="str">
        <f ca="1">IFERROR(IF((VLOOKUP($E67,'Org List'!$AJ$10:$AL$188,3,FALSE))="","",(VLOOKUP($E67,'Org List'!$AJ$10:$AL$188,3,FALSE))),"")</f>
        <v>North of England Commissioning Region</v>
      </c>
      <c r="C67" s="102" t="str">
        <f ca="1">IFERROR(IF((VLOOKUP($E67,'Org List'!$AO$10:$AQ$188,3,FALSE))="","",(VLOOKUP($E67,'Org List'!$AO$10:$AQ$188,3,FALSE))),"")</f>
        <v>North West Region</v>
      </c>
      <c r="D67" s="123" t="str">
        <f ca="1">IFERROR(IF((VLOOKUP($E67,'Org List'!$AT$10:$AV$188,3,FALSE))="","",(VLOOKUP($E67,'Org List'!$AT$10:$AV$188,3,FALSE))),"")</f>
        <v>NHS England North (Cheshire And Merseyside)</v>
      </c>
      <c r="E67" s="101" t="str">
        <f t="shared" ca="1" si="1"/>
        <v>E06000050</v>
      </c>
      <c r="F67" s="103" t="str">
        <f ca="1">IF(E67="","",VLOOKUP(E67,'Org List'!$J$9:$K$488,2,0))</f>
        <v>Cheshire West and Chester</v>
      </c>
      <c r="G67" s="130">
        <f ca="1">IFERROR(IF((VLOOKUP($E67,'DTOC Backsheet'!$D$5:$AF$183,G$9,FALSE))="","",(VLOOKUP($E67,'DTOC Backsheet'!$D$5:$AF$183,G$9,FALSE))),"")</f>
        <v>1330.9838863399607</v>
      </c>
      <c r="H67" s="131">
        <f ca="1">IFERROR(IF((VLOOKUP($E67,'DTOC Backsheet'!$D$5:$AF$183,H$9,FALSE))="","",(VLOOKUP($E67,'DTOC Backsheet'!$D$5:$AF$183,H$9,FALSE))),"")</f>
        <v>1197.99632067735</v>
      </c>
      <c r="I67" s="131">
        <f ca="1">IFERROR(IF((VLOOKUP($E67,'DTOC Backsheet'!$D$5:$AF$183,I$9,FALSE))="","",(VLOOKUP($E67,'DTOC Backsheet'!$D$5:$AF$183,I$9,FALSE))),"")</f>
        <v>957.14106286617766</v>
      </c>
      <c r="J67" s="132">
        <f ca="1">IFERROR(IF((VLOOKUP($E67,'DTOC Backsheet'!$D$5:$AF$183,J$9,FALSE))="","",(VLOOKUP($E67,'DTOC Backsheet'!$D$5:$AF$183,J$9,FALSE))),"")</f>
        <v>1072.5928555450187</v>
      </c>
      <c r="K67" s="141">
        <f ca="1">IFERROR(IF((VLOOKUP($E67,'DTOC Backsheet'!$D$5:$AF$183,K$9,FALSE))="","",(VLOOKUP($E67,'DTOC Backsheet'!$D$5:$AF$183,K$9,FALSE))),"")</f>
        <v>878.75077321760557</v>
      </c>
      <c r="L67" s="134">
        <f ca="1">IFERROR(IF((VLOOKUP($E67,'DTOC Backsheet'!$D$5:$AF$183,L$9,FALSE))="","",(VLOOKUP($E67,'DTOC Backsheet'!$D$5:$AF$183,L$9,FALSE))),"")</f>
        <v>0</v>
      </c>
      <c r="M67" s="131">
        <f ca="1">IFERROR(IF((VLOOKUP($E67,'DTOC Backsheet'!$D$5:$AF$183,M$9,FALSE))="","",(VLOOKUP($E67,'DTOC Backsheet'!$D$5:$AF$183,M$9,FALSE))),"")</f>
        <v>0</v>
      </c>
      <c r="N67" s="133">
        <f ca="1">IFERROR(IF((VLOOKUP($E67,'DTOC Backsheet'!$D$5:$AF$183,N$9,FALSE))="","",(VLOOKUP($E67,'DTOC Backsheet'!$D$5:$AF$183,N$9,FALSE))),"")</f>
        <v>0</v>
      </c>
    </row>
    <row r="68" spans="1:14" ht="15" customHeight="1" x14ac:dyDescent="0.3">
      <c r="A68" s="60">
        <v>54</v>
      </c>
      <c r="B68" s="101" t="str">
        <f ca="1">IFERROR(IF((VLOOKUP($E68,'Org List'!$AJ$10:$AL$188,3,FALSE))="","",(VLOOKUP($E68,'Org List'!$AJ$10:$AL$188,3,FALSE))),"")</f>
        <v>London Commissioning Region</v>
      </c>
      <c r="C68" s="102" t="str">
        <f ca="1">IFERROR(IF((VLOOKUP($E68,'Org List'!$AO$10:$AQ$188,3,FALSE))="","",(VLOOKUP($E68,'Org List'!$AO$10:$AQ$188,3,FALSE))),"")</f>
        <v>London Region</v>
      </c>
      <c r="D68" s="123" t="str">
        <f ca="1">IFERROR(IF((VLOOKUP($E68,'Org List'!$AT$10:$AV$188,3,FALSE))="","",(VLOOKUP($E68,'Org List'!$AT$10:$AV$188,3,FALSE))),"")</f>
        <v>NHS England London</v>
      </c>
      <c r="E68" s="101" t="str">
        <f t="shared" ca="1" si="1"/>
        <v>E09000001</v>
      </c>
      <c r="F68" s="103" t="str">
        <f ca="1">IF(E68="","",VLOOKUP(E68,'Org List'!$J$9:$K$488,2,0))</f>
        <v>City of London</v>
      </c>
      <c r="G68" s="130">
        <f ca="1">IFERROR(IF((VLOOKUP($E68,'DTOC Backsheet'!$D$5:$AF$183,G$9,FALSE))="","",(VLOOKUP($E68,'DTOC Backsheet'!$D$5:$AF$183,G$9,FALSE))),"")</f>
        <v>1437.5</v>
      </c>
      <c r="H68" s="131">
        <f ca="1">IFERROR(IF((VLOOKUP($E68,'DTOC Backsheet'!$D$5:$AF$183,H$9,FALSE))="","",(VLOOKUP($E68,'DTOC Backsheet'!$D$5:$AF$183,H$9,FALSE))),"")</f>
        <v>1984.375</v>
      </c>
      <c r="I68" s="131">
        <f ca="1">IFERROR(IF((VLOOKUP($E68,'DTOC Backsheet'!$D$5:$AF$183,I$9,FALSE))="","",(VLOOKUP($E68,'DTOC Backsheet'!$D$5:$AF$183,I$9,FALSE))),"")</f>
        <v>1375</v>
      </c>
      <c r="J68" s="132">
        <f ca="1">IFERROR(IF((VLOOKUP($E68,'DTOC Backsheet'!$D$5:$AF$183,J$9,FALSE))="","",(VLOOKUP($E68,'DTOC Backsheet'!$D$5:$AF$183,J$9,FALSE))),"")</f>
        <v>348.66953211851978</v>
      </c>
      <c r="K68" s="141">
        <f ca="1">IFERROR(IF((VLOOKUP($E68,'DTOC Backsheet'!$D$5:$AF$183,K$9,FALSE))="","",(VLOOKUP($E68,'DTOC Backsheet'!$D$5:$AF$183,K$9,FALSE))),"")</f>
        <v>1816.7517726175506</v>
      </c>
      <c r="L68" s="134">
        <f ca="1">IFERROR(IF((VLOOKUP($E68,'DTOC Backsheet'!$D$5:$AF$183,L$9,FALSE))="","",(VLOOKUP($E68,'DTOC Backsheet'!$D$5:$AF$183,L$9,FALSE))),"")</f>
        <v>0</v>
      </c>
      <c r="M68" s="131">
        <f ca="1">IFERROR(IF((VLOOKUP($E68,'DTOC Backsheet'!$D$5:$AF$183,M$9,FALSE))="","",(VLOOKUP($E68,'DTOC Backsheet'!$D$5:$AF$183,M$9,FALSE))),"")</f>
        <v>0</v>
      </c>
      <c r="N68" s="133">
        <f ca="1">IFERROR(IF((VLOOKUP($E68,'DTOC Backsheet'!$D$5:$AF$183,N$9,FALSE))="","",(VLOOKUP($E68,'DTOC Backsheet'!$D$5:$AF$183,N$9,FALSE))),"")</f>
        <v>0</v>
      </c>
    </row>
    <row r="69" spans="1:14" ht="15" customHeight="1" x14ac:dyDescent="0.3">
      <c r="A69" s="60">
        <v>55</v>
      </c>
      <c r="B69" s="101" t="str">
        <f ca="1">IFERROR(IF((VLOOKUP($E69,'Org List'!$AJ$10:$AL$188,3,FALSE))="","",(VLOOKUP($E69,'Org List'!$AJ$10:$AL$188,3,FALSE))),"")</f>
        <v>South West England Commissioning Region</v>
      </c>
      <c r="C69" s="102" t="str">
        <f ca="1">IFERROR(IF((VLOOKUP($E69,'Org List'!$AO$10:$AQ$188,3,FALSE))="","",(VLOOKUP($E69,'Org List'!$AO$10:$AQ$188,3,FALSE))),"")</f>
        <v>South West Region</v>
      </c>
      <c r="D69" s="123" t="str">
        <f ca="1">IFERROR(IF((VLOOKUP($E69,'Org List'!$AT$10:$AV$188,3,FALSE))="","",(VLOOKUP($E69,'Org List'!$AT$10:$AV$188,3,FALSE))),"")</f>
        <v>NHS England South West (South West South)</v>
      </c>
      <c r="E69" s="101" t="str">
        <f t="shared" ca="1" si="1"/>
        <v>E06000052</v>
      </c>
      <c r="F69" s="103" t="str">
        <f ca="1">IF(E69="","",VLOOKUP(E69,'Org List'!$J$9:$K$488,2,0))</f>
        <v>Cornwall &amp; Scilly</v>
      </c>
      <c r="G69" s="130">
        <f ca="1">IFERROR(IF((VLOOKUP($E69,'DTOC Backsheet'!$D$5:$AF$183,G$9,FALSE))="","",(VLOOKUP($E69,'DTOC Backsheet'!$D$5:$AF$183,G$9,FALSE))),"")</f>
        <v>2809.3003272694591</v>
      </c>
      <c r="H69" s="131">
        <f ca="1">IFERROR(IF((VLOOKUP($E69,'DTOC Backsheet'!$D$5:$AF$183,H$9,FALSE))="","",(VLOOKUP($E69,'DTOC Backsheet'!$D$5:$AF$183,H$9,FALSE))),"")</f>
        <v>2791.7641204825086</v>
      </c>
      <c r="I69" s="131">
        <f ca="1">IFERROR(IF((VLOOKUP($E69,'DTOC Backsheet'!$D$5:$AF$183,I$9,FALSE))="","",(VLOOKUP($E69,'DTOC Backsheet'!$D$5:$AF$183,I$9,FALSE))),"")</f>
        <v>2170.7631976396265</v>
      </c>
      <c r="J69" s="132">
        <f ca="1">IFERROR(IF((VLOOKUP($E69,'DTOC Backsheet'!$D$5:$AF$183,J$9,FALSE))="","",(VLOOKUP($E69,'DTOC Backsheet'!$D$5:$AF$183,J$9,FALSE))),"")</f>
        <v>1723.882818706621</v>
      </c>
      <c r="K69" s="141">
        <f ca="1">IFERROR(IF((VLOOKUP($E69,'DTOC Backsheet'!$D$5:$AF$183,K$9,FALSE))="","",(VLOOKUP($E69,'DTOC Backsheet'!$D$5:$AF$183,K$9,FALSE))),"")</f>
        <v>1516.2730731542629</v>
      </c>
      <c r="L69" s="134">
        <f ca="1">IFERROR(IF((VLOOKUP($E69,'DTOC Backsheet'!$D$5:$AF$183,L$9,FALSE))="","",(VLOOKUP($E69,'DTOC Backsheet'!$D$5:$AF$183,L$9,FALSE))),"")</f>
        <v>0</v>
      </c>
      <c r="M69" s="131">
        <f ca="1">IFERROR(IF((VLOOKUP($E69,'DTOC Backsheet'!$D$5:$AF$183,M$9,FALSE))="","",(VLOOKUP($E69,'DTOC Backsheet'!$D$5:$AF$183,M$9,FALSE))),"")</f>
        <v>0</v>
      </c>
      <c r="N69" s="133">
        <f ca="1">IFERROR(IF((VLOOKUP($E69,'DTOC Backsheet'!$D$5:$AF$183,N$9,FALSE))="","",(VLOOKUP($E69,'DTOC Backsheet'!$D$5:$AF$183,N$9,FALSE))),"")</f>
        <v>0</v>
      </c>
    </row>
    <row r="70" spans="1:14" ht="15" customHeight="1" x14ac:dyDescent="0.3">
      <c r="A70" s="60">
        <v>56</v>
      </c>
      <c r="B70" s="101" t="str">
        <f ca="1">IFERROR(IF((VLOOKUP($E70,'Org List'!$AJ$10:$AL$188,3,FALSE))="","",(VLOOKUP($E70,'Org List'!$AJ$10:$AL$188,3,FALSE))),"")</f>
        <v>North of England Commissioning Region</v>
      </c>
      <c r="C70" s="102" t="str">
        <f ca="1">IFERROR(IF((VLOOKUP($E70,'Org List'!$AO$10:$AQ$188,3,FALSE))="","",(VLOOKUP($E70,'Org List'!$AO$10:$AQ$188,3,FALSE))),"")</f>
        <v>North East Region</v>
      </c>
      <c r="D70" s="123" t="str">
        <f ca="1">IFERROR(IF((VLOOKUP($E70,'Org List'!$AT$10:$AV$188,3,FALSE))="","",(VLOOKUP($E70,'Org List'!$AT$10:$AV$188,3,FALSE))),"")</f>
        <v>NHS England North (Cumbria And North East)</v>
      </c>
      <c r="E70" s="101" t="str">
        <f t="shared" ca="1" si="1"/>
        <v>E06000047</v>
      </c>
      <c r="F70" s="103" t="str">
        <f ca="1">IF(E70="","",VLOOKUP(E70,'Org List'!$J$9:$K$488,2,0))</f>
        <v>County Durham</v>
      </c>
      <c r="G70" s="130">
        <f ca="1">IFERROR(IF((VLOOKUP($E70,'DTOC Backsheet'!$D$5:$AF$183,G$9,FALSE))="","",(VLOOKUP($E70,'DTOC Backsheet'!$D$5:$AF$183,G$9,FALSE))),"")</f>
        <v>279.11571603461886</v>
      </c>
      <c r="H70" s="131">
        <f ca="1">IFERROR(IF((VLOOKUP($E70,'DTOC Backsheet'!$D$5:$AF$183,H$9,FALSE))="","",(VLOOKUP($E70,'DTOC Backsheet'!$D$5:$AF$183,H$9,FALSE))),"")</f>
        <v>319.76593039359807</v>
      </c>
      <c r="I70" s="131">
        <f ca="1">IFERROR(IF((VLOOKUP($E70,'DTOC Backsheet'!$D$5:$AF$183,I$9,FALSE))="","",(VLOOKUP($E70,'DTOC Backsheet'!$D$5:$AF$183,I$9,FALSE))),"")</f>
        <v>283.60614669055258</v>
      </c>
      <c r="J70" s="132">
        <f ca="1">IFERROR(IF((VLOOKUP($E70,'DTOC Backsheet'!$D$5:$AF$183,J$9,FALSE))="","",(VLOOKUP($E70,'DTOC Backsheet'!$D$5:$AF$183,J$9,FALSE))),"")</f>
        <v>323.91005714531957</v>
      </c>
      <c r="K70" s="141">
        <f ca="1">IFERROR(IF((VLOOKUP($E70,'DTOC Backsheet'!$D$5:$AF$183,K$9,FALSE))="","",(VLOOKUP($E70,'DTOC Backsheet'!$D$5:$AF$183,K$9,FALSE))),"")</f>
        <v>377.85580484443091</v>
      </c>
      <c r="L70" s="134">
        <f ca="1">IFERROR(IF((VLOOKUP($E70,'DTOC Backsheet'!$D$5:$AF$183,L$9,FALSE))="","",(VLOOKUP($E70,'DTOC Backsheet'!$D$5:$AF$183,L$9,FALSE))),"")</f>
        <v>0</v>
      </c>
      <c r="M70" s="131">
        <f ca="1">IFERROR(IF((VLOOKUP($E70,'DTOC Backsheet'!$D$5:$AF$183,M$9,FALSE))="","",(VLOOKUP($E70,'DTOC Backsheet'!$D$5:$AF$183,M$9,FALSE))),"")</f>
        <v>0</v>
      </c>
      <c r="N70" s="133">
        <f ca="1">IFERROR(IF((VLOOKUP($E70,'DTOC Backsheet'!$D$5:$AF$183,N$9,FALSE))="","",(VLOOKUP($E70,'DTOC Backsheet'!$D$5:$AF$183,N$9,FALSE))),"")</f>
        <v>0</v>
      </c>
    </row>
    <row r="71" spans="1:14" ht="15" customHeight="1" x14ac:dyDescent="0.3">
      <c r="A71" s="60">
        <v>57</v>
      </c>
      <c r="B71" s="101" t="str">
        <f ca="1">IFERROR(IF((VLOOKUP($E71,'Org List'!$AJ$10:$AL$188,3,FALSE))="","",(VLOOKUP($E71,'Org List'!$AJ$10:$AL$188,3,FALSE))),"")</f>
        <v>Midlands and East of England Commissioning Region</v>
      </c>
      <c r="C71" s="102" t="str">
        <f ca="1">IFERROR(IF((VLOOKUP($E71,'Org List'!$AO$10:$AQ$188,3,FALSE))="","",(VLOOKUP($E71,'Org List'!$AO$10:$AQ$188,3,FALSE))),"")</f>
        <v>West Midlands Region</v>
      </c>
      <c r="D71" s="123" t="str">
        <f ca="1">IFERROR(IF((VLOOKUP($E71,'Org List'!$AT$10:$AV$188,3,FALSE))="","",(VLOOKUP($E71,'Org List'!$AT$10:$AV$188,3,FALSE))),"")</f>
        <v>NHS England Midlands And East (West Midlands)</v>
      </c>
      <c r="E71" s="101" t="str">
        <f t="shared" ca="1" si="1"/>
        <v>E08000026</v>
      </c>
      <c r="F71" s="103" t="str">
        <f ca="1">IF(E71="","",VLOOKUP(E71,'Org List'!$J$9:$K$488,2,0))</f>
        <v>Coventry</v>
      </c>
      <c r="G71" s="130">
        <f ca="1">IFERROR(IF((VLOOKUP($E71,'DTOC Backsheet'!$D$5:$AF$183,G$9,FALSE))="","",(VLOOKUP($E71,'DTOC Backsheet'!$D$5:$AF$183,G$9,FALSE))),"")</f>
        <v>1938.3150779466671</v>
      </c>
      <c r="H71" s="131">
        <f ca="1">IFERROR(IF((VLOOKUP($E71,'DTOC Backsheet'!$D$5:$AF$183,H$9,FALSE))="","",(VLOOKUP($E71,'DTOC Backsheet'!$D$5:$AF$183,H$9,FALSE))),"")</f>
        <v>1341.9921080105462</v>
      </c>
      <c r="I71" s="131">
        <f ca="1">IFERROR(IF((VLOOKUP($E71,'DTOC Backsheet'!$D$5:$AF$183,I$9,FALSE))="","",(VLOOKUP($E71,'DTOC Backsheet'!$D$5:$AF$183,I$9,FALSE))),"")</f>
        <v>1088.245182524375</v>
      </c>
      <c r="J71" s="132">
        <f ca="1">IFERROR(IF((VLOOKUP($E71,'DTOC Backsheet'!$D$5:$AF$183,J$9,FALSE))="","",(VLOOKUP($E71,'DTOC Backsheet'!$D$5:$AF$183,J$9,FALSE))),"")</f>
        <v>823.78707232064369</v>
      </c>
      <c r="K71" s="141">
        <f ca="1">IFERROR(IF((VLOOKUP($E71,'DTOC Backsheet'!$D$5:$AF$183,K$9,FALSE))="","",(VLOOKUP($E71,'DTOC Backsheet'!$D$5:$AF$183,K$9,FALSE))),"")</f>
        <v>1013.6769737369275</v>
      </c>
      <c r="L71" s="134">
        <f ca="1">IFERROR(IF((VLOOKUP($E71,'DTOC Backsheet'!$D$5:$AF$183,L$9,FALSE))="","",(VLOOKUP($E71,'DTOC Backsheet'!$D$5:$AF$183,L$9,FALSE))),"")</f>
        <v>0</v>
      </c>
      <c r="M71" s="131">
        <f ca="1">IFERROR(IF((VLOOKUP($E71,'DTOC Backsheet'!$D$5:$AF$183,M$9,FALSE))="","",(VLOOKUP($E71,'DTOC Backsheet'!$D$5:$AF$183,M$9,FALSE))),"")</f>
        <v>0</v>
      </c>
      <c r="N71" s="133">
        <f ca="1">IFERROR(IF((VLOOKUP($E71,'DTOC Backsheet'!$D$5:$AF$183,N$9,FALSE))="","",(VLOOKUP($E71,'DTOC Backsheet'!$D$5:$AF$183,N$9,FALSE))),"")</f>
        <v>0</v>
      </c>
    </row>
    <row r="72" spans="1:14" ht="15" customHeight="1" x14ac:dyDescent="0.3">
      <c r="A72" s="60">
        <v>58</v>
      </c>
      <c r="B72" s="101" t="str">
        <f ca="1">IFERROR(IF((VLOOKUP($E72,'Org List'!$AJ$10:$AL$188,3,FALSE))="","",(VLOOKUP($E72,'Org List'!$AJ$10:$AL$188,3,FALSE))),"")</f>
        <v>London Commissioning Region</v>
      </c>
      <c r="C72" s="102" t="str">
        <f ca="1">IFERROR(IF((VLOOKUP($E72,'Org List'!$AO$10:$AQ$188,3,FALSE))="","",(VLOOKUP($E72,'Org List'!$AO$10:$AQ$188,3,FALSE))),"")</f>
        <v>London Region</v>
      </c>
      <c r="D72" s="123" t="str">
        <f ca="1">IFERROR(IF((VLOOKUP($E72,'Org List'!$AT$10:$AV$188,3,FALSE))="","",(VLOOKUP($E72,'Org List'!$AT$10:$AV$188,3,FALSE))),"")</f>
        <v>NHS England London</v>
      </c>
      <c r="E72" s="101" t="str">
        <f t="shared" ca="1" si="1"/>
        <v>E09000008</v>
      </c>
      <c r="F72" s="103" t="str">
        <f ca="1">IF(E72="","",VLOOKUP(E72,'Org List'!$J$9:$K$488,2,0))</f>
        <v>Croydon</v>
      </c>
      <c r="G72" s="130">
        <f ca="1">IFERROR(IF((VLOOKUP($E72,'DTOC Backsheet'!$D$5:$AF$183,G$9,FALSE))="","",(VLOOKUP($E72,'DTOC Backsheet'!$D$5:$AF$183,G$9,FALSE))),"")</f>
        <v>897.73910405361607</v>
      </c>
      <c r="H72" s="131">
        <f ca="1">IFERROR(IF((VLOOKUP($E72,'DTOC Backsheet'!$D$5:$AF$183,H$9,FALSE))="","",(VLOOKUP($E72,'DTOC Backsheet'!$D$5:$AF$183,H$9,FALSE))),"")</f>
        <v>883.60419496521422</v>
      </c>
      <c r="I72" s="131">
        <f ca="1">IFERROR(IF((VLOOKUP($E72,'DTOC Backsheet'!$D$5:$AF$183,I$9,FALSE))="","",(VLOOKUP($E72,'DTOC Backsheet'!$D$5:$AF$183,I$9,FALSE))),"")</f>
        <v>534.02376043742379</v>
      </c>
      <c r="J72" s="132">
        <f ca="1">IFERROR(IF((VLOOKUP($E72,'DTOC Backsheet'!$D$5:$AF$183,J$9,FALSE))="","",(VLOOKUP($E72,'DTOC Backsheet'!$D$5:$AF$183,J$9,FALSE))),"")</f>
        <v>694.8630594542152</v>
      </c>
      <c r="K72" s="141">
        <f ca="1">IFERROR(IF((VLOOKUP($E72,'DTOC Backsheet'!$D$5:$AF$183,K$9,FALSE))="","",(VLOOKUP($E72,'DTOC Backsheet'!$D$5:$AF$183,K$9,FALSE))),"")</f>
        <v>769.72587682930214</v>
      </c>
      <c r="L72" s="134">
        <f ca="1">IFERROR(IF((VLOOKUP($E72,'DTOC Backsheet'!$D$5:$AF$183,L$9,FALSE))="","",(VLOOKUP($E72,'DTOC Backsheet'!$D$5:$AF$183,L$9,FALSE))),"")</f>
        <v>0</v>
      </c>
      <c r="M72" s="131">
        <f ca="1">IFERROR(IF((VLOOKUP($E72,'DTOC Backsheet'!$D$5:$AF$183,M$9,FALSE))="","",(VLOOKUP($E72,'DTOC Backsheet'!$D$5:$AF$183,M$9,FALSE))),"")</f>
        <v>0</v>
      </c>
      <c r="N72" s="133">
        <f ca="1">IFERROR(IF((VLOOKUP($E72,'DTOC Backsheet'!$D$5:$AF$183,N$9,FALSE))="","",(VLOOKUP($E72,'DTOC Backsheet'!$D$5:$AF$183,N$9,FALSE))),"")</f>
        <v>0</v>
      </c>
    </row>
    <row r="73" spans="1:14" ht="15" customHeight="1" x14ac:dyDescent="0.3">
      <c r="A73" s="60">
        <v>59</v>
      </c>
      <c r="B73" s="101" t="str">
        <f ca="1">IFERROR(IF((VLOOKUP($E73,'Org List'!$AJ$10:$AL$188,3,FALSE))="","",(VLOOKUP($E73,'Org List'!$AJ$10:$AL$188,3,FALSE))),"")</f>
        <v>North of England Commissioning Region</v>
      </c>
      <c r="C73" s="102" t="str">
        <f ca="1">IFERROR(IF((VLOOKUP($E73,'Org List'!$AO$10:$AQ$188,3,FALSE))="","",(VLOOKUP($E73,'Org List'!$AO$10:$AQ$188,3,FALSE))),"")</f>
        <v>North West Region</v>
      </c>
      <c r="D73" s="123" t="str">
        <f ca="1">IFERROR(IF((VLOOKUP($E73,'Org List'!$AT$10:$AV$188,3,FALSE))="","",(VLOOKUP($E73,'Org List'!$AT$10:$AV$188,3,FALSE))),"")</f>
        <v>NHS England North (Cumbria And North East)</v>
      </c>
      <c r="E73" s="101" t="str">
        <f t="shared" ca="1" si="1"/>
        <v>E10000006</v>
      </c>
      <c r="F73" s="103" t="str">
        <f ca="1">IF(E73="","",VLOOKUP(E73,'Org List'!$J$9:$K$488,2,0))</f>
        <v>Cumbria</v>
      </c>
      <c r="G73" s="130">
        <f ca="1">IFERROR(IF((VLOOKUP($E73,'DTOC Backsheet'!$D$5:$AF$183,G$9,FALSE))="","",(VLOOKUP($E73,'DTOC Backsheet'!$D$5:$AF$183,G$9,FALSE))),"")</f>
        <v>3277.1330200048797</v>
      </c>
      <c r="H73" s="131">
        <f ca="1">IFERROR(IF((VLOOKUP($E73,'DTOC Backsheet'!$D$5:$AF$183,H$9,FALSE))="","",(VLOOKUP($E73,'DTOC Backsheet'!$D$5:$AF$183,H$9,FALSE))),"")</f>
        <v>3355.5062094732975</v>
      </c>
      <c r="I73" s="131">
        <f ca="1">IFERROR(IF((VLOOKUP($E73,'DTOC Backsheet'!$D$5:$AF$183,I$9,FALSE))="","",(VLOOKUP($E73,'DTOC Backsheet'!$D$5:$AF$183,I$9,FALSE))),"")</f>
        <v>2728.0277805846445</v>
      </c>
      <c r="J73" s="132">
        <f ca="1">IFERROR(IF((VLOOKUP($E73,'DTOC Backsheet'!$D$5:$AF$183,J$9,FALSE))="","",(VLOOKUP($E73,'DTOC Backsheet'!$D$5:$AF$183,J$9,FALSE))),"")</f>
        <v>2816.9994860308902</v>
      </c>
      <c r="K73" s="141">
        <f ca="1">IFERROR(IF((VLOOKUP($E73,'DTOC Backsheet'!$D$5:$AF$183,K$9,FALSE))="","",(VLOOKUP($E73,'DTOC Backsheet'!$D$5:$AF$183,K$9,FALSE))),"")</f>
        <v>1922.9255166649698</v>
      </c>
      <c r="L73" s="134">
        <f ca="1">IFERROR(IF((VLOOKUP($E73,'DTOC Backsheet'!$D$5:$AF$183,L$9,FALSE))="","",(VLOOKUP($E73,'DTOC Backsheet'!$D$5:$AF$183,L$9,FALSE))),"")</f>
        <v>0</v>
      </c>
      <c r="M73" s="131">
        <f ca="1">IFERROR(IF((VLOOKUP($E73,'DTOC Backsheet'!$D$5:$AF$183,M$9,FALSE))="","",(VLOOKUP($E73,'DTOC Backsheet'!$D$5:$AF$183,M$9,FALSE))),"")</f>
        <v>0</v>
      </c>
      <c r="N73" s="133">
        <f ca="1">IFERROR(IF((VLOOKUP($E73,'DTOC Backsheet'!$D$5:$AF$183,N$9,FALSE))="","",(VLOOKUP($E73,'DTOC Backsheet'!$D$5:$AF$183,N$9,FALSE))),"")</f>
        <v>0</v>
      </c>
    </row>
    <row r="74" spans="1:14" ht="15" customHeight="1" x14ac:dyDescent="0.3">
      <c r="A74" s="60">
        <v>60</v>
      </c>
      <c r="B74" s="101" t="str">
        <f ca="1">IFERROR(IF((VLOOKUP($E74,'Org List'!$AJ$10:$AL$188,3,FALSE))="","",(VLOOKUP($E74,'Org List'!$AJ$10:$AL$188,3,FALSE))),"")</f>
        <v>North of England Commissioning Region</v>
      </c>
      <c r="C74" s="102" t="str">
        <f ca="1">IFERROR(IF((VLOOKUP($E74,'Org List'!$AO$10:$AQ$188,3,FALSE))="","",(VLOOKUP($E74,'Org List'!$AO$10:$AQ$188,3,FALSE))),"")</f>
        <v>North East Region</v>
      </c>
      <c r="D74" s="123" t="str">
        <f ca="1">IFERROR(IF((VLOOKUP($E74,'Org List'!$AT$10:$AV$188,3,FALSE))="","",(VLOOKUP($E74,'Org List'!$AT$10:$AV$188,3,FALSE))),"")</f>
        <v>NHS England North (Cumbria And North East)</v>
      </c>
      <c r="E74" s="101" t="str">
        <f t="shared" ca="1" si="1"/>
        <v>E06000005</v>
      </c>
      <c r="F74" s="103" t="str">
        <f ca="1">IF(E74="","",VLOOKUP(E74,'Org List'!$J$9:$K$488,2,0))</f>
        <v>Darlington</v>
      </c>
      <c r="G74" s="130">
        <f ca="1">IFERROR(IF((VLOOKUP($E74,'DTOC Backsheet'!$D$5:$AF$183,G$9,FALSE))="","",(VLOOKUP($E74,'DTOC Backsheet'!$D$5:$AF$183,G$9,FALSE))),"")</f>
        <v>380.34600755922787</v>
      </c>
      <c r="H74" s="131">
        <f ca="1">IFERROR(IF((VLOOKUP($E74,'DTOC Backsheet'!$D$5:$AF$183,H$9,FALSE))="","",(VLOOKUP($E74,'DTOC Backsheet'!$D$5:$AF$183,H$9,FALSE))),"")</f>
        <v>426.84598967461932</v>
      </c>
      <c r="I74" s="131">
        <f ca="1">IFERROR(IF((VLOOKUP($E74,'DTOC Backsheet'!$D$5:$AF$183,I$9,FALSE))="","",(VLOOKUP($E74,'DTOC Backsheet'!$D$5:$AF$183,I$9,FALSE))),"")</f>
        <v>547.26902028114614</v>
      </c>
      <c r="J74" s="132">
        <f ca="1">IFERROR(IF((VLOOKUP($E74,'DTOC Backsheet'!$D$5:$AF$183,J$9,FALSE))="","",(VLOOKUP($E74,'DTOC Backsheet'!$D$5:$AF$183,J$9,FALSE))),"")</f>
        <v>911.73984107885894</v>
      </c>
      <c r="K74" s="141">
        <f ca="1">IFERROR(IF((VLOOKUP($E74,'DTOC Backsheet'!$D$5:$AF$183,K$9,FALSE))="","",(VLOOKUP($E74,'DTOC Backsheet'!$D$5:$AF$183,K$9,FALSE))),"")</f>
        <v>616.16927821930733</v>
      </c>
      <c r="L74" s="134">
        <f ca="1">IFERROR(IF((VLOOKUP($E74,'DTOC Backsheet'!$D$5:$AF$183,L$9,FALSE))="","",(VLOOKUP($E74,'DTOC Backsheet'!$D$5:$AF$183,L$9,FALSE))),"")</f>
        <v>0</v>
      </c>
      <c r="M74" s="131">
        <f ca="1">IFERROR(IF((VLOOKUP($E74,'DTOC Backsheet'!$D$5:$AF$183,M$9,FALSE))="","",(VLOOKUP($E74,'DTOC Backsheet'!$D$5:$AF$183,M$9,FALSE))),"")</f>
        <v>0</v>
      </c>
      <c r="N74" s="133">
        <f ca="1">IFERROR(IF((VLOOKUP($E74,'DTOC Backsheet'!$D$5:$AF$183,N$9,FALSE))="","",(VLOOKUP($E74,'DTOC Backsheet'!$D$5:$AF$183,N$9,FALSE))),"")</f>
        <v>0</v>
      </c>
    </row>
    <row r="75" spans="1:14" ht="15" customHeight="1" x14ac:dyDescent="0.3">
      <c r="A75" s="60">
        <v>61</v>
      </c>
      <c r="B75" s="101" t="str">
        <f ca="1">IFERROR(IF((VLOOKUP($E75,'Org List'!$AJ$10:$AL$188,3,FALSE))="","",(VLOOKUP($E75,'Org List'!$AJ$10:$AL$188,3,FALSE))),"")</f>
        <v>Midlands and East of England Commissioning Region</v>
      </c>
      <c r="C75" s="102" t="str">
        <f ca="1">IFERROR(IF((VLOOKUP($E75,'Org List'!$AO$10:$AQ$188,3,FALSE))="","",(VLOOKUP($E75,'Org List'!$AO$10:$AQ$188,3,FALSE))),"")</f>
        <v>East Midlands Region</v>
      </c>
      <c r="D75" s="123" t="str">
        <f ca="1">IFERROR(IF((VLOOKUP($E75,'Org List'!$AT$10:$AV$188,3,FALSE))="","",(VLOOKUP($E75,'Org List'!$AT$10:$AV$188,3,FALSE))),"")</f>
        <v>NHS England Midlands And East (North Midlands)</v>
      </c>
      <c r="E75" s="101" t="str">
        <f t="shared" ca="1" si="1"/>
        <v>E06000015</v>
      </c>
      <c r="F75" s="103" t="str">
        <f ca="1">IF(E75="","",VLOOKUP(E75,'Org List'!$J$9:$K$488,2,0))</f>
        <v>Derby</v>
      </c>
      <c r="G75" s="130">
        <f ca="1">IFERROR(IF((VLOOKUP($E75,'DTOC Backsheet'!$D$5:$AF$183,G$9,FALSE))="","",(VLOOKUP($E75,'DTOC Backsheet'!$D$5:$AF$183,G$9,FALSE))),"")</f>
        <v>529.98520500192535</v>
      </c>
      <c r="H75" s="131">
        <f ca="1">IFERROR(IF((VLOOKUP($E75,'DTOC Backsheet'!$D$5:$AF$183,H$9,FALSE))="","",(VLOOKUP($E75,'DTOC Backsheet'!$D$5:$AF$183,H$9,FALSE))),"")</f>
        <v>442.32990818994347</v>
      </c>
      <c r="I75" s="131">
        <f ca="1">IFERROR(IF((VLOOKUP($E75,'DTOC Backsheet'!$D$5:$AF$183,I$9,FALSE))="","",(VLOOKUP($E75,'DTOC Backsheet'!$D$5:$AF$183,I$9,FALSE))),"")</f>
        <v>658.68142113049998</v>
      </c>
      <c r="J75" s="132">
        <f ca="1">IFERROR(IF((VLOOKUP($E75,'DTOC Backsheet'!$D$5:$AF$183,J$9,FALSE))="","",(VLOOKUP($E75,'DTOC Backsheet'!$D$5:$AF$183,J$9,FALSE))),"")</f>
        <v>441.8833819785437</v>
      </c>
      <c r="K75" s="141">
        <f ca="1">IFERROR(IF((VLOOKUP($E75,'DTOC Backsheet'!$D$5:$AF$183,K$9,FALSE))="","",(VLOOKUP($E75,'DTOC Backsheet'!$D$5:$AF$183,K$9,FALSE))),"")</f>
        <v>551.47448240098106</v>
      </c>
      <c r="L75" s="134">
        <f ca="1">IFERROR(IF((VLOOKUP($E75,'DTOC Backsheet'!$D$5:$AF$183,L$9,FALSE))="","",(VLOOKUP($E75,'DTOC Backsheet'!$D$5:$AF$183,L$9,FALSE))),"")</f>
        <v>0</v>
      </c>
      <c r="M75" s="131">
        <f ca="1">IFERROR(IF((VLOOKUP($E75,'DTOC Backsheet'!$D$5:$AF$183,M$9,FALSE))="","",(VLOOKUP($E75,'DTOC Backsheet'!$D$5:$AF$183,M$9,FALSE))),"")</f>
        <v>0</v>
      </c>
      <c r="N75" s="133">
        <f ca="1">IFERROR(IF((VLOOKUP($E75,'DTOC Backsheet'!$D$5:$AF$183,N$9,FALSE))="","",(VLOOKUP($E75,'DTOC Backsheet'!$D$5:$AF$183,N$9,FALSE))),"")</f>
        <v>0</v>
      </c>
    </row>
    <row r="76" spans="1:14" ht="15" customHeight="1" x14ac:dyDescent="0.3">
      <c r="A76" s="60">
        <v>62</v>
      </c>
      <c r="B76" s="101" t="str">
        <f ca="1">IFERROR(IF((VLOOKUP($E76,'Org List'!$AJ$10:$AL$188,3,FALSE))="","",(VLOOKUP($E76,'Org List'!$AJ$10:$AL$188,3,FALSE))),"")</f>
        <v>Midlands and East of England Commissioning Region</v>
      </c>
      <c r="C76" s="102" t="str">
        <f ca="1">IFERROR(IF((VLOOKUP($E76,'Org List'!$AO$10:$AQ$188,3,FALSE))="","",(VLOOKUP($E76,'Org List'!$AO$10:$AQ$188,3,FALSE))),"")</f>
        <v>East Midlands Region</v>
      </c>
      <c r="D76" s="123" t="str">
        <f ca="1">IFERROR(IF((VLOOKUP($E76,'Org List'!$AT$10:$AV$188,3,FALSE))="","",(VLOOKUP($E76,'Org List'!$AT$10:$AV$188,3,FALSE))),"")</f>
        <v>NHS England Midlands And East (North Midlands)</v>
      </c>
      <c r="E76" s="101" t="str">
        <f t="shared" ca="1" si="1"/>
        <v>E10000007</v>
      </c>
      <c r="F76" s="103" t="str">
        <f ca="1">IF(E76="","",VLOOKUP(E76,'Org List'!$J$9:$K$488,2,0))</f>
        <v>Derbyshire</v>
      </c>
      <c r="G76" s="130">
        <f ca="1">IFERROR(IF((VLOOKUP($E76,'DTOC Backsheet'!$D$5:$AF$183,G$9,FALSE))="","",(VLOOKUP($E76,'DTOC Backsheet'!$D$5:$AF$183,G$9,FALSE))),"")</f>
        <v>699.8326725280848</v>
      </c>
      <c r="H76" s="131">
        <f ca="1">IFERROR(IF((VLOOKUP($E76,'DTOC Backsheet'!$D$5:$AF$183,H$9,FALSE))="","",(VLOOKUP($E76,'DTOC Backsheet'!$D$5:$AF$183,H$9,FALSE))),"")</f>
        <v>652.87454196256817</v>
      </c>
      <c r="I76" s="131">
        <f ca="1">IFERROR(IF((VLOOKUP($E76,'DTOC Backsheet'!$D$5:$AF$183,I$9,FALSE))="","",(VLOOKUP($E76,'DTOC Backsheet'!$D$5:$AF$183,I$9,FALSE))),"")</f>
        <v>502.13894284725927</v>
      </c>
      <c r="J76" s="132">
        <f ca="1">IFERROR(IF((VLOOKUP($E76,'DTOC Backsheet'!$D$5:$AF$183,J$9,FALSE))="","",(VLOOKUP($E76,'DTOC Backsheet'!$D$5:$AF$183,J$9,FALSE))),"")</f>
        <v>587.94207916127834</v>
      </c>
      <c r="K76" s="141">
        <f ca="1">IFERROR(IF((VLOOKUP($E76,'DTOC Backsheet'!$D$5:$AF$183,K$9,FALSE))="","",(VLOOKUP($E76,'DTOC Backsheet'!$D$5:$AF$183,K$9,FALSE))),"")</f>
        <v>477.23383659580355</v>
      </c>
      <c r="L76" s="134">
        <f ca="1">IFERROR(IF((VLOOKUP($E76,'DTOC Backsheet'!$D$5:$AF$183,L$9,FALSE))="","",(VLOOKUP($E76,'DTOC Backsheet'!$D$5:$AF$183,L$9,FALSE))),"")</f>
        <v>0</v>
      </c>
      <c r="M76" s="131">
        <f ca="1">IFERROR(IF((VLOOKUP($E76,'DTOC Backsheet'!$D$5:$AF$183,M$9,FALSE))="","",(VLOOKUP($E76,'DTOC Backsheet'!$D$5:$AF$183,M$9,FALSE))),"")</f>
        <v>0</v>
      </c>
      <c r="N76" s="133">
        <f ca="1">IFERROR(IF((VLOOKUP($E76,'DTOC Backsheet'!$D$5:$AF$183,N$9,FALSE))="","",(VLOOKUP($E76,'DTOC Backsheet'!$D$5:$AF$183,N$9,FALSE))),"")</f>
        <v>0</v>
      </c>
    </row>
    <row r="77" spans="1:14" ht="15" customHeight="1" x14ac:dyDescent="0.3">
      <c r="A77" s="60">
        <v>63</v>
      </c>
      <c r="B77" s="101" t="str">
        <f ca="1">IFERROR(IF((VLOOKUP($E77,'Org List'!$AJ$10:$AL$188,3,FALSE))="","",(VLOOKUP($E77,'Org List'!$AJ$10:$AL$188,3,FALSE))),"")</f>
        <v>South West England Commissioning Region</v>
      </c>
      <c r="C77" s="102" t="str">
        <f ca="1">IFERROR(IF((VLOOKUP($E77,'Org List'!$AO$10:$AQ$188,3,FALSE))="","",(VLOOKUP($E77,'Org List'!$AO$10:$AQ$188,3,FALSE))),"")</f>
        <v>South West Region</v>
      </c>
      <c r="D77" s="123" t="str">
        <f ca="1">IFERROR(IF((VLOOKUP($E77,'Org List'!$AT$10:$AV$188,3,FALSE))="","",(VLOOKUP($E77,'Org List'!$AT$10:$AV$188,3,FALSE))),"")</f>
        <v>NHS England South West (South West South)</v>
      </c>
      <c r="E77" s="101" t="str">
        <f t="shared" ca="1" si="1"/>
        <v>E10000008</v>
      </c>
      <c r="F77" s="103" t="str">
        <f ca="1">IF(E77="","",VLOOKUP(E77,'Org List'!$J$9:$K$488,2,0))</f>
        <v>Devon</v>
      </c>
      <c r="G77" s="130">
        <f ca="1">IFERROR(IF((VLOOKUP($E77,'DTOC Backsheet'!$D$5:$AF$183,G$9,FALSE))="","",(VLOOKUP($E77,'DTOC Backsheet'!$D$5:$AF$183,G$9,FALSE))),"")</f>
        <v>2034.3963975462721</v>
      </c>
      <c r="H77" s="131">
        <f ca="1">IFERROR(IF((VLOOKUP($E77,'DTOC Backsheet'!$D$5:$AF$183,H$9,FALSE))="","",(VLOOKUP($E77,'DTOC Backsheet'!$D$5:$AF$183,H$9,FALSE))),"")</f>
        <v>1622.5361934217551</v>
      </c>
      <c r="I77" s="131">
        <f ca="1">IFERROR(IF((VLOOKUP($E77,'DTOC Backsheet'!$D$5:$AF$183,I$9,FALSE))="","",(VLOOKUP($E77,'DTOC Backsheet'!$D$5:$AF$183,I$9,FALSE))),"")</f>
        <v>1169.1163995386419</v>
      </c>
      <c r="J77" s="132">
        <f ca="1">IFERROR(IF((VLOOKUP($E77,'DTOC Backsheet'!$D$5:$AF$183,J$9,FALSE))="","",(VLOOKUP($E77,'DTOC Backsheet'!$D$5:$AF$183,J$9,FALSE))),"")</f>
        <v>1314.1338772605793</v>
      </c>
      <c r="K77" s="141">
        <f ca="1">IFERROR(IF((VLOOKUP($E77,'DTOC Backsheet'!$D$5:$AF$183,K$9,FALSE))="","",(VLOOKUP($E77,'DTOC Backsheet'!$D$5:$AF$183,K$9,FALSE))),"")</f>
        <v>997.67912989330182</v>
      </c>
      <c r="L77" s="134">
        <f ca="1">IFERROR(IF((VLOOKUP($E77,'DTOC Backsheet'!$D$5:$AF$183,L$9,FALSE))="","",(VLOOKUP($E77,'DTOC Backsheet'!$D$5:$AF$183,L$9,FALSE))),"")</f>
        <v>0</v>
      </c>
      <c r="M77" s="131">
        <f ca="1">IFERROR(IF((VLOOKUP($E77,'DTOC Backsheet'!$D$5:$AF$183,M$9,FALSE))="","",(VLOOKUP($E77,'DTOC Backsheet'!$D$5:$AF$183,M$9,FALSE))),"")</f>
        <v>0</v>
      </c>
      <c r="N77" s="133">
        <f ca="1">IFERROR(IF((VLOOKUP($E77,'DTOC Backsheet'!$D$5:$AF$183,N$9,FALSE))="","",(VLOOKUP($E77,'DTOC Backsheet'!$D$5:$AF$183,N$9,FALSE))),"")</f>
        <v>0</v>
      </c>
    </row>
    <row r="78" spans="1:14" ht="15" customHeight="1" x14ac:dyDescent="0.3">
      <c r="A78" s="60">
        <v>64</v>
      </c>
      <c r="B78" s="101" t="str">
        <f ca="1">IFERROR(IF((VLOOKUP($E78,'Org List'!$AJ$10:$AL$188,3,FALSE))="","",(VLOOKUP($E78,'Org List'!$AJ$10:$AL$188,3,FALSE))),"")</f>
        <v>North of England Commissioning Region</v>
      </c>
      <c r="C78" s="102" t="str">
        <f ca="1">IFERROR(IF((VLOOKUP($E78,'Org List'!$AO$10:$AQ$188,3,FALSE))="","",(VLOOKUP($E78,'Org List'!$AO$10:$AQ$188,3,FALSE))),"")</f>
        <v>Yorkshire and The Humber Region</v>
      </c>
      <c r="D78" s="123" t="str">
        <f ca="1">IFERROR(IF((VLOOKUP($E78,'Org List'!$AT$10:$AV$188,3,FALSE))="","",(VLOOKUP($E78,'Org List'!$AT$10:$AV$188,3,FALSE))),"")</f>
        <v>NHS England North (Yorkshire And Humber)</v>
      </c>
      <c r="E78" s="101" t="str">
        <f t="shared" ref="E78:E109" ca="1" si="2">IF($A78&gt;$Q$5-1,"",INDIRECT("'Comms by AT'!D"&amp;$A78+$Q$4))</f>
        <v>E08000017</v>
      </c>
      <c r="F78" s="103" t="str">
        <f ca="1">IF(E78="","",VLOOKUP(E78,'Org List'!$J$9:$K$488,2,0))</f>
        <v>Doncaster</v>
      </c>
      <c r="G78" s="130">
        <f ca="1">IFERROR(IF((VLOOKUP($E78,'DTOC Backsheet'!$D$5:$AF$183,G$9,FALSE))="","",(VLOOKUP($E78,'DTOC Backsheet'!$D$5:$AF$183,G$9,FALSE))),"")</f>
        <v>625.73794703648696</v>
      </c>
      <c r="H78" s="131">
        <f ca="1">IFERROR(IF((VLOOKUP($E78,'DTOC Backsheet'!$D$5:$AF$183,H$9,FALSE))="","",(VLOOKUP($E78,'DTOC Backsheet'!$D$5:$AF$183,H$9,FALSE))),"")</f>
        <v>916.59707166159967</v>
      </c>
      <c r="I78" s="131">
        <f ca="1">IFERROR(IF((VLOOKUP($E78,'DTOC Backsheet'!$D$5:$AF$183,I$9,FALSE))="","",(VLOOKUP($E78,'DTOC Backsheet'!$D$5:$AF$183,I$9,FALSE))),"")</f>
        <v>636.02292315477234</v>
      </c>
      <c r="J78" s="132">
        <f ca="1">IFERROR(IF((VLOOKUP($E78,'DTOC Backsheet'!$D$5:$AF$183,J$9,FALSE))="","",(VLOOKUP($E78,'DTOC Backsheet'!$D$5:$AF$183,J$9,FALSE))),"")</f>
        <v>489.92963036469956</v>
      </c>
      <c r="K78" s="141">
        <f ca="1">IFERROR(IF((VLOOKUP($E78,'DTOC Backsheet'!$D$5:$AF$183,K$9,FALSE))="","",(VLOOKUP($E78,'DTOC Backsheet'!$D$5:$AF$183,K$9,FALSE))),"")</f>
        <v>343.6512293727161</v>
      </c>
      <c r="L78" s="134">
        <f ca="1">IFERROR(IF((VLOOKUP($E78,'DTOC Backsheet'!$D$5:$AF$183,L$9,FALSE))="","",(VLOOKUP($E78,'DTOC Backsheet'!$D$5:$AF$183,L$9,FALSE))),"")</f>
        <v>0</v>
      </c>
      <c r="M78" s="131">
        <f ca="1">IFERROR(IF((VLOOKUP($E78,'DTOC Backsheet'!$D$5:$AF$183,M$9,FALSE))="","",(VLOOKUP($E78,'DTOC Backsheet'!$D$5:$AF$183,M$9,FALSE))),"")</f>
        <v>0</v>
      </c>
      <c r="N78" s="133">
        <f ca="1">IFERROR(IF((VLOOKUP($E78,'DTOC Backsheet'!$D$5:$AF$183,N$9,FALSE))="","",(VLOOKUP($E78,'DTOC Backsheet'!$D$5:$AF$183,N$9,FALSE))),"")</f>
        <v>0</v>
      </c>
    </row>
    <row r="79" spans="1:14" ht="15" customHeight="1" x14ac:dyDescent="0.3">
      <c r="A79" s="60">
        <v>65</v>
      </c>
      <c r="B79" s="101" t="str">
        <f ca="1">IFERROR(IF((VLOOKUP($E79,'Org List'!$AJ$10:$AL$188,3,FALSE))="","",(VLOOKUP($E79,'Org List'!$AJ$10:$AL$188,3,FALSE))),"")</f>
        <v>South West England Commissioning Region</v>
      </c>
      <c r="C79" s="102" t="str">
        <f ca="1">IFERROR(IF((VLOOKUP($E79,'Org List'!$AO$10:$AQ$188,3,FALSE))="","",(VLOOKUP($E79,'Org List'!$AO$10:$AQ$188,3,FALSE))),"")</f>
        <v>South West Region</v>
      </c>
      <c r="D79" s="123" t="str">
        <f ca="1">IFERROR(IF((VLOOKUP($E79,'Org List'!$AT$10:$AV$188,3,FALSE))="","",(VLOOKUP($E79,'Org List'!$AT$10:$AV$188,3,FALSE))),"")</f>
        <v>NHS England South West (South West South)</v>
      </c>
      <c r="E79" s="101" t="str">
        <f t="shared" ca="1" si="2"/>
        <v>E10000009</v>
      </c>
      <c r="F79" s="103" t="str">
        <f ca="1">IF(E79="","",VLOOKUP(E79,'Org List'!$J$9:$K$488,2,0))</f>
        <v>Dorset</v>
      </c>
      <c r="G79" s="130">
        <f ca="1">IFERROR(IF((VLOOKUP($E79,'DTOC Backsheet'!$D$5:$AF$183,G$9,FALSE))="","",(VLOOKUP($E79,'DTOC Backsheet'!$D$5:$AF$183,G$9,FALSE))),"")</f>
        <v>1611.8180824942642</v>
      </c>
      <c r="H79" s="131">
        <f ca="1">IFERROR(IF((VLOOKUP($E79,'DTOC Backsheet'!$D$5:$AF$183,H$9,FALSE))="","",(VLOOKUP($E79,'DTOC Backsheet'!$D$5:$AF$183,H$9,FALSE))),"")</f>
        <v>1841.2563325532049</v>
      </c>
      <c r="I79" s="131">
        <f ca="1">IFERROR(IF((VLOOKUP($E79,'DTOC Backsheet'!$D$5:$AF$183,I$9,FALSE))="","",(VLOOKUP($E79,'DTOC Backsheet'!$D$5:$AF$183,I$9,FALSE))),"")</f>
        <v>1621.3061304290322</v>
      </c>
      <c r="J79" s="132">
        <f ca="1">IFERROR(IF((VLOOKUP($E79,'DTOC Backsheet'!$D$5:$AF$183,J$9,FALSE))="","",(VLOOKUP($E79,'DTOC Backsheet'!$D$5:$AF$183,J$9,FALSE))),"")</f>
        <v>1657.2519539340535</v>
      </c>
      <c r="K79" s="141">
        <f ca="1">IFERROR(IF((VLOOKUP($E79,'DTOC Backsheet'!$D$5:$AF$183,K$9,FALSE))="","",(VLOOKUP($E79,'DTOC Backsheet'!$D$5:$AF$183,K$9,FALSE))),"")</f>
        <v>1293.7238677785053</v>
      </c>
      <c r="L79" s="134">
        <f ca="1">IFERROR(IF((VLOOKUP($E79,'DTOC Backsheet'!$D$5:$AF$183,L$9,FALSE))="","",(VLOOKUP($E79,'DTOC Backsheet'!$D$5:$AF$183,L$9,FALSE))),"")</f>
        <v>0</v>
      </c>
      <c r="M79" s="131">
        <f ca="1">IFERROR(IF((VLOOKUP($E79,'DTOC Backsheet'!$D$5:$AF$183,M$9,FALSE))="","",(VLOOKUP($E79,'DTOC Backsheet'!$D$5:$AF$183,M$9,FALSE))),"")</f>
        <v>0</v>
      </c>
      <c r="N79" s="133">
        <f ca="1">IFERROR(IF((VLOOKUP($E79,'DTOC Backsheet'!$D$5:$AF$183,N$9,FALSE))="","",(VLOOKUP($E79,'DTOC Backsheet'!$D$5:$AF$183,N$9,FALSE))),"")</f>
        <v>0</v>
      </c>
    </row>
    <row r="80" spans="1:14" ht="15" customHeight="1" x14ac:dyDescent="0.3">
      <c r="A80" s="60">
        <v>66</v>
      </c>
      <c r="B80" s="101" t="str">
        <f ca="1">IFERROR(IF((VLOOKUP($E80,'Org List'!$AJ$10:$AL$188,3,FALSE))="","",(VLOOKUP($E80,'Org List'!$AJ$10:$AL$188,3,FALSE))),"")</f>
        <v>Midlands and East of England Commissioning Region</v>
      </c>
      <c r="C80" s="102" t="str">
        <f ca="1">IFERROR(IF((VLOOKUP($E80,'Org List'!$AO$10:$AQ$188,3,FALSE))="","",(VLOOKUP($E80,'Org List'!$AO$10:$AQ$188,3,FALSE))),"")</f>
        <v>West Midlands Region</v>
      </c>
      <c r="D80" s="123" t="str">
        <f ca="1">IFERROR(IF((VLOOKUP($E80,'Org List'!$AT$10:$AV$188,3,FALSE))="","",(VLOOKUP($E80,'Org List'!$AT$10:$AV$188,3,FALSE))),"")</f>
        <v>NHS England Midlands And East (West Midlands)</v>
      </c>
      <c r="E80" s="101" t="str">
        <f t="shared" ca="1" si="2"/>
        <v>E08000027</v>
      </c>
      <c r="F80" s="103" t="str">
        <f ca="1">IF(E80="","",VLOOKUP(E80,'Org List'!$J$9:$K$488,2,0))</f>
        <v>Dudley</v>
      </c>
      <c r="G80" s="130">
        <f ca="1">IFERROR(IF((VLOOKUP($E80,'DTOC Backsheet'!$D$5:$AF$183,G$9,FALSE))="","",(VLOOKUP($E80,'DTOC Backsheet'!$D$5:$AF$183,G$9,FALSE))),"")</f>
        <v>1043.8613292472708</v>
      </c>
      <c r="H80" s="131">
        <f ca="1">IFERROR(IF((VLOOKUP($E80,'DTOC Backsheet'!$D$5:$AF$183,H$9,FALSE))="","",(VLOOKUP($E80,'DTOC Backsheet'!$D$5:$AF$183,H$9,FALSE))),"")</f>
        <v>1426.929706952691</v>
      </c>
      <c r="I80" s="131">
        <f ca="1">IFERROR(IF((VLOOKUP($E80,'DTOC Backsheet'!$D$5:$AF$183,I$9,FALSE))="","",(VLOOKUP($E80,'DTOC Backsheet'!$D$5:$AF$183,I$9,FALSE))),"")</f>
        <v>1070.1972802145183</v>
      </c>
      <c r="J80" s="132">
        <f ca="1">IFERROR(IF((VLOOKUP($E80,'DTOC Backsheet'!$D$5:$AF$183,J$9,FALSE))="","",(VLOOKUP($E80,'DTOC Backsheet'!$D$5:$AF$183,J$9,FALSE))),"")</f>
        <v>873.10341359699055</v>
      </c>
      <c r="K80" s="141">
        <f ca="1">IFERROR(IF((VLOOKUP($E80,'DTOC Backsheet'!$D$5:$AF$183,K$9,FALSE))="","",(VLOOKUP($E80,'DTOC Backsheet'!$D$5:$AF$183,K$9,FALSE))),"")</f>
        <v>813.56455381394642</v>
      </c>
      <c r="L80" s="134">
        <f ca="1">IFERROR(IF((VLOOKUP($E80,'DTOC Backsheet'!$D$5:$AF$183,L$9,FALSE))="","",(VLOOKUP($E80,'DTOC Backsheet'!$D$5:$AF$183,L$9,FALSE))),"")</f>
        <v>0</v>
      </c>
      <c r="M80" s="131">
        <f ca="1">IFERROR(IF((VLOOKUP($E80,'DTOC Backsheet'!$D$5:$AF$183,M$9,FALSE))="","",(VLOOKUP($E80,'DTOC Backsheet'!$D$5:$AF$183,M$9,FALSE))),"")</f>
        <v>0</v>
      </c>
      <c r="N80" s="133">
        <f ca="1">IFERROR(IF((VLOOKUP($E80,'DTOC Backsheet'!$D$5:$AF$183,N$9,FALSE))="","",(VLOOKUP($E80,'DTOC Backsheet'!$D$5:$AF$183,N$9,FALSE))),"")</f>
        <v>0</v>
      </c>
    </row>
    <row r="81" spans="1:14" ht="15" customHeight="1" x14ac:dyDescent="0.3">
      <c r="A81" s="60">
        <v>67</v>
      </c>
      <c r="B81" s="101" t="str">
        <f ca="1">IFERROR(IF((VLOOKUP($E81,'Org List'!$AJ$10:$AL$188,3,FALSE))="","",(VLOOKUP($E81,'Org List'!$AJ$10:$AL$188,3,FALSE))),"")</f>
        <v>London Commissioning Region</v>
      </c>
      <c r="C81" s="102" t="str">
        <f ca="1">IFERROR(IF((VLOOKUP($E81,'Org List'!$AO$10:$AQ$188,3,FALSE))="","",(VLOOKUP($E81,'Org List'!$AO$10:$AQ$188,3,FALSE))),"")</f>
        <v>London Region</v>
      </c>
      <c r="D81" s="123" t="str">
        <f ca="1">IFERROR(IF((VLOOKUP($E81,'Org List'!$AT$10:$AV$188,3,FALSE))="","",(VLOOKUP($E81,'Org List'!$AT$10:$AV$188,3,FALSE))),"")</f>
        <v>NHS England London</v>
      </c>
      <c r="E81" s="101" t="str">
        <f t="shared" ca="1" si="2"/>
        <v>E09000009</v>
      </c>
      <c r="F81" s="103" t="str">
        <f ca="1">IF(E81="","",VLOOKUP(E81,'Org List'!$J$9:$K$488,2,0))</f>
        <v>Ealing</v>
      </c>
      <c r="G81" s="130">
        <f ca="1">IFERROR(IF((VLOOKUP($E81,'DTOC Backsheet'!$D$5:$AF$183,G$9,FALSE))="","",(VLOOKUP($E81,'DTOC Backsheet'!$D$5:$AF$183,G$9,FALSE))),"")</f>
        <v>1367.4420744330118</v>
      </c>
      <c r="H81" s="131">
        <f ca="1">IFERROR(IF((VLOOKUP($E81,'DTOC Backsheet'!$D$5:$AF$183,H$9,FALSE))="","",(VLOOKUP($E81,'DTOC Backsheet'!$D$5:$AF$183,H$9,FALSE))),"")</f>
        <v>1573.3059359330196</v>
      </c>
      <c r="I81" s="131">
        <f ca="1">IFERROR(IF((VLOOKUP($E81,'DTOC Backsheet'!$D$5:$AF$183,I$9,FALSE))="","",(VLOOKUP($E81,'DTOC Backsheet'!$D$5:$AF$183,I$9,FALSE))),"")</f>
        <v>1103.3076227132626</v>
      </c>
      <c r="J81" s="132">
        <f ca="1">IFERROR(IF((VLOOKUP($E81,'DTOC Backsheet'!$D$5:$AF$183,J$9,FALSE))="","",(VLOOKUP($E81,'DTOC Backsheet'!$D$5:$AF$183,J$9,FALSE))),"")</f>
        <v>637.6339900880082</v>
      </c>
      <c r="K81" s="141">
        <f ca="1">IFERROR(IF((VLOOKUP($E81,'DTOC Backsheet'!$D$5:$AF$183,K$9,FALSE))="","",(VLOOKUP($E81,'DTOC Backsheet'!$D$5:$AF$183,K$9,FALSE))),"")</f>
        <v>755.08291280178275</v>
      </c>
      <c r="L81" s="134">
        <f ca="1">IFERROR(IF((VLOOKUP($E81,'DTOC Backsheet'!$D$5:$AF$183,L$9,FALSE))="","",(VLOOKUP($E81,'DTOC Backsheet'!$D$5:$AF$183,L$9,FALSE))),"")</f>
        <v>0</v>
      </c>
      <c r="M81" s="131">
        <f ca="1">IFERROR(IF((VLOOKUP($E81,'DTOC Backsheet'!$D$5:$AF$183,M$9,FALSE))="","",(VLOOKUP($E81,'DTOC Backsheet'!$D$5:$AF$183,M$9,FALSE))),"")</f>
        <v>0</v>
      </c>
      <c r="N81" s="133">
        <f ca="1">IFERROR(IF((VLOOKUP($E81,'DTOC Backsheet'!$D$5:$AF$183,N$9,FALSE))="","",(VLOOKUP($E81,'DTOC Backsheet'!$D$5:$AF$183,N$9,FALSE))),"")</f>
        <v>0</v>
      </c>
    </row>
    <row r="82" spans="1:14" ht="15" customHeight="1" x14ac:dyDescent="0.3">
      <c r="A82" s="60">
        <v>68</v>
      </c>
      <c r="B82" s="101" t="str">
        <f ca="1">IFERROR(IF((VLOOKUP($E82,'Org List'!$AJ$10:$AL$188,3,FALSE))="","",(VLOOKUP($E82,'Org List'!$AJ$10:$AL$188,3,FALSE))),"")</f>
        <v>North of England Commissioning Region</v>
      </c>
      <c r="C82" s="102" t="str">
        <f ca="1">IFERROR(IF((VLOOKUP($E82,'Org List'!$AO$10:$AQ$188,3,FALSE))="","",(VLOOKUP($E82,'Org List'!$AO$10:$AQ$188,3,FALSE))),"")</f>
        <v>Yorkshire and The Humber Region</v>
      </c>
      <c r="D82" s="123" t="str">
        <f ca="1">IFERROR(IF((VLOOKUP($E82,'Org List'!$AT$10:$AV$188,3,FALSE))="","",(VLOOKUP($E82,'Org List'!$AT$10:$AV$188,3,FALSE))),"")</f>
        <v>NHS England North (Yorkshire And Humber)</v>
      </c>
      <c r="E82" s="101" t="str">
        <f t="shared" ca="1" si="2"/>
        <v>E06000011</v>
      </c>
      <c r="F82" s="103" t="str">
        <f ca="1">IF(E82="","",VLOOKUP(E82,'Org List'!$J$9:$K$488,2,0))</f>
        <v>East Riding of Yorkshire</v>
      </c>
      <c r="G82" s="130">
        <f ca="1">IFERROR(IF((VLOOKUP($E82,'DTOC Backsheet'!$D$5:$AF$183,G$9,FALSE))="","",(VLOOKUP($E82,'DTOC Backsheet'!$D$5:$AF$183,G$9,FALSE))),"")</f>
        <v>1095.4059755358121</v>
      </c>
      <c r="H82" s="131">
        <f ca="1">IFERROR(IF((VLOOKUP($E82,'DTOC Backsheet'!$D$5:$AF$183,H$9,FALSE))="","",(VLOOKUP($E82,'DTOC Backsheet'!$D$5:$AF$183,H$9,FALSE))),"")</f>
        <v>881.19002407206369</v>
      </c>
      <c r="I82" s="131">
        <f ca="1">IFERROR(IF((VLOOKUP($E82,'DTOC Backsheet'!$D$5:$AF$183,I$9,FALSE))="","",(VLOOKUP($E82,'DTOC Backsheet'!$D$5:$AF$183,I$9,FALSE))),"")</f>
        <v>776.62359352704743</v>
      </c>
      <c r="J82" s="132">
        <f ca="1">IFERROR(IF((VLOOKUP($E82,'DTOC Backsheet'!$D$5:$AF$183,J$9,FALSE))="","",(VLOOKUP($E82,'DTOC Backsheet'!$D$5:$AF$183,J$9,FALSE))),"")</f>
        <v>714.49266275757373</v>
      </c>
      <c r="K82" s="141">
        <f ca="1">IFERROR(IF((VLOOKUP($E82,'DTOC Backsheet'!$D$5:$AF$183,K$9,FALSE))="","",(VLOOKUP($E82,'DTOC Backsheet'!$D$5:$AF$183,K$9,FALSE))),"")</f>
        <v>715.57851786814751</v>
      </c>
      <c r="L82" s="134">
        <f ca="1">IFERROR(IF((VLOOKUP($E82,'DTOC Backsheet'!$D$5:$AF$183,L$9,FALSE))="","",(VLOOKUP($E82,'DTOC Backsheet'!$D$5:$AF$183,L$9,FALSE))),"")</f>
        <v>0</v>
      </c>
      <c r="M82" s="131">
        <f ca="1">IFERROR(IF((VLOOKUP($E82,'DTOC Backsheet'!$D$5:$AF$183,M$9,FALSE))="","",(VLOOKUP($E82,'DTOC Backsheet'!$D$5:$AF$183,M$9,FALSE))),"")</f>
        <v>0</v>
      </c>
      <c r="N82" s="133">
        <f ca="1">IFERROR(IF((VLOOKUP($E82,'DTOC Backsheet'!$D$5:$AF$183,N$9,FALSE))="","",(VLOOKUP($E82,'DTOC Backsheet'!$D$5:$AF$183,N$9,FALSE))),"")</f>
        <v>0</v>
      </c>
    </row>
    <row r="83" spans="1:14" ht="15" customHeight="1" x14ac:dyDescent="0.3">
      <c r="A83" s="60">
        <v>69</v>
      </c>
      <c r="B83" s="101" t="str">
        <f ca="1">IFERROR(IF((VLOOKUP($E83,'Org List'!$AJ$10:$AL$188,3,FALSE))="","",(VLOOKUP($E83,'Org List'!$AJ$10:$AL$188,3,FALSE))),"")</f>
        <v>South East England Commissioning Region</v>
      </c>
      <c r="C83" s="102" t="str">
        <f ca="1">IFERROR(IF((VLOOKUP($E83,'Org List'!$AO$10:$AQ$188,3,FALSE))="","",(VLOOKUP($E83,'Org List'!$AO$10:$AQ$188,3,FALSE))),"")</f>
        <v>South East Region</v>
      </c>
      <c r="D83" s="123" t="str">
        <f ca="1">IFERROR(IF((VLOOKUP($E83,'Org List'!$AT$10:$AV$188,3,FALSE))="","",(VLOOKUP($E83,'Org List'!$AT$10:$AV$188,3,FALSE))),"")</f>
        <v>NHS England South East (Kent, Surrey and Sussex)</v>
      </c>
      <c r="E83" s="101" t="str">
        <f t="shared" ca="1" si="2"/>
        <v>E10000011</v>
      </c>
      <c r="F83" s="103" t="str">
        <f ca="1">IF(E83="","",VLOOKUP(E83,'Org List'!$J$9:$K$488,2,0))</f>
        <v>East Sussex</v>
      </c>
      <c r="G83" s="130">
        <f ca="1">IFERROR(IF((VLOOKUP($E83,'DTOC Backsheet'!$D$5:$AF$183,G$9,FALSE))="","",(VLOOKUP($E83,'DTOC Backsheet'!$D$5:$AF$183,G$9,FALSE))),"")</f>
        <v>1923.2924112645503</v>
      </c>
      <c r="H83" s="131">
        <f ca="1">IFERROR(IF((VLOOKUP($E83,'DTOC Backsheet'!$D$5:$AF$183,H$9,FALSE))="","",(VLOOKUP($E83,'DTOC Backsheet'!$D$5:$AF$183,H$9,FALSE))),"")</f>
        <v>1700.7534501382745</v>
      </c>
      <c r="I83" s="131">
        <f ca="1">IFERROR(IF((VLOOKUP($E83,'DTOC Backsheet'!$D$5:$AF$183,I$9,FALSE))="","",(VLOOKUP($E83,'DTOC Backsheet'!$D$5:$AF$183,I$9,FALSE))),"")</f>
        <v>1139.5877314472427</v>
      </c>
      <c r="J83" s="132">
        <f ca="1">IFERROR(IF((VLOOKUP($E83,'DTOC Backsheet'!$D$5:$AF$183,J$9,FALSE))="","",(VLOOKUP($E83,'DTOC Backsheet'!$D$5:$AF$183,J$9,FALSE))),"")</f>
        <v>982.52212297336087</v>
      </c>
      <c r="K83" s="141">
        <f ca="1">IFERROR(IF((VLOOKUP($E83,'DTOC Backsheet'!$D$5:$AF$183,K$9,FALSE))="","",(VLOOKUP($E83,'DTOC Backsheet'!$D$5:$AF$183,K$9,FALSE))),"")</f>
        <v>864.69934806395372</v>
      </c>
      <c r="L83" s="134">
        <f ca="1">IFERROR(IF((VLOOKUP($E83,'DTOC Backsheet'!$D$5:$AF$183,L$9,FALSE))="","",(VLOOKUP($E83,'DTOC Backsheet'!$D$5:$AF$183,L$9,FALSE))),"")</f>
        <v>0</v>
      </c>
      <c r="M83" s="131">
        <f ca="1">IFERROR(IF((VLOOKUP($E83,'DTOC Backsheet'!$D$5:$AF$183,M$9,FALSE))="","",(VLOOKUP($E83,'DTOC Backsheet'!$D$5:$AF$183,M$9,FALSE))),"")</f>
        <v>0</v>
      </c>
      <c r="N83" s="133">
        <f ca="1">IFERROR(IF((VLOOKUP($E83,'DTOC Backsheet'!$D$5:$AF$183,N$9,FALSE))="","",(VLOOKUP($E83,'DTOC Backsheet'!$D$5:$AF$183,N$9,FALSE))),"")</f>
        <v>0</v>
      </c>
    </row>
    <row r="84" spans="1:14" ht="15" customHeight="1" x14ac:dyDescent="0.3">
      <c r="A84" s="60">
        <v>70</v>
      </c>
      <c r="B84" s="101" t="str">
        <f ca="1">IFERROR(IF((VLOOKUP($E84,'Org List'!$AJ$10:$AL$188,3,FALSE))="","",(VLOOKUP($E84,'Org List'!$AJ$10:$AL$188,3,FALSE))),"")</f>
        <v>London Commissioning Region</v>
      </c>
      <c r="C84" s="102" t="str">
        <f ca="1">IFERROR(IF((VLOOKUP($E84,'Org List'!$AO$10:$AQ$188,3,FALSE))="","",(VLOOKUP($E84,'Org List'!$AO$10:$AQ$188,3,FALSE))),"")</f>
        <v>London Region</v>
      </c>
      <c r="D84" s="123" t="str">
        <f ca="1">IFERROR(IF((VLOOKUP($E84,'Org List'!$AT$10:$AV$188,3,FALSE))="","",(VLOOKUP($E84,'Org List'!$AT$10:$AV$188,3,FALSE))),"")</f>
        <v>NHS England London</v>
      </c>
      <c r="E84" s="101" t="str">
        <f t="shared" ca="1" si="2"/>
        <v>E09000010</v>
      </c>
      <c r="F84" s="103" t="str">
        <f ca="1">IF(E84="","",VLOOKUP(E84,'Org List'!$J$9:$K$488,2,0))</f>
        <v>Enfield</v>
      </c>
      <c r="G84" s="130">
        <f ca="1">IFERROR(IF((VLOOKUP($E84,'DTOC Backsheet'!$D$5:$AF$183,G$9,FALSE))="","",(VLOOKUP($E84,'DTOC Backsheet'!$D$5:$AF$183,G$9,FALSE))),"")</f>
        <v>628.58660571281405</v>
      </c>
      <c r="H84" s="131">
        <f ca="1">IFERROR(IF((VLOOKUP($E84,'DTOC Backsheet'!$D$5:$AF$183,H$9,FALSE))="","",(VLOOKUP($E84,'DTOC Backsheet'!$D$5:$AF$183,H$9,FALSE))),"")</f>
        <v>710.68114320667701</v>
      </c>
      <c r="I84" s="131">
        <f ca="1">IFERROR(IF((VLOOKUP($E84,'DTOC Backsheet'!$D$5:$AF$183,I$9,FALSE))="","",(VLOOKUP($E84,'DTOC Backsheet'!$D$5:$AF$183,I$9,FALSE))),"")</f>
        <v>565.00358157541029</v>
      </c>
      <c r="J84" s="132">
        <f ca="1">IFERROR(IF((VLOOKUP($E84,'DTOC Backsheet'!$D$5:$AF$183,J$9,FALSE))="","",(VLOOKUP($E84,'DTOC Backsheet'!$D$5:$AF$183,J$9,FALSE))),"")</f>
        <v>416.58993481520548</v>
      </c>
      <c r="K84" s="141">
        <f ca="1">IFERROR(IF((VLOOKUP($E84,'DTOC Backsheet'!$D$5:$AF$183,K$9,FALSE))="","",(VLOOKUP($E84,'DTOC Backsheet'!$D$5:$AF$183,K$9,FALSE))),"")</f>
        <v>520.04639256078258</v>
      </c>
      <c r="L84" s="134">
        <f ca="1">IFERROR(IF((VLOOKUP($E84,'DTOC Backsheet'!$D$5:$AF$183,L$9,FALSE))="","",(VLOOKUP($E84,'DTOC Backsheet'!$D$5:$AF$183,L$9,FALSE))),"")</f>
        <v>0</v>
      </c>
      <c r="M84" s="131">
        <f ca="1">IFERROR(IF((VLOOKUP($E84,'DTOC Backsheet'!$D$5:$AF$183,M$9,FALSE))="","",(VLOOKUP($E84,'DTOC Backsheet'!$D$5:$AF$183,M$9,FALSE))),"")</f>
        <v>0</v>
      </c>
      <c r="N84" s="133">
        <f ca="1">IFERROR(IF((VLOOKUP($E84,'DTOC Backsheet'!$D$5:$AF$183,N$9,FALSE))="","",(VLOOKUP($E84,'DTOC Backsheet'!$D$5:$AF$183,N$9,FALSE))),"")</f>
        <v>0</v>
      </c>
    </row>
    <row r="85" spans="1:14" ht="15" customHeight="1" x14ac:dyDescent="0.3">
      <c r="A85" s="60">
        <v>71</v>
      </c>
      <c r="B85" s="101" t="str">
        <f ca="1">IFERROR(IF((VLOOKUP($E85,'Org List'!$AJ$10:$AL$188,3,FALSE))="","",(VLOOKUP($E85,'Org List'!$AJ$10:$AL$188,3,FALSE))),"")</f>
        <v>Midlands and East of England Commissioning Region</v>
      </c>
      <c r="C85" s="102" t="str">
        <f ca="1">IFERROR(IF((VLOOKUP($E85,'Org List'!$AO$10:$AQ$188,3,FALSE))="","",(VLOOKUP($E85,'Org List'!$AO$10:$AQ$188,3,FALSE))),"")</f>
        <v>East Region</v>
      </c>
      <c r="D85" s="123" t="str">
        <f ca="1">IFERROR(IF((VLOOKUP($E85,'Org List'!$AT$10:$AV$188,3,FALSE))="","",(VLOOKUP($E85,'Org List'!$AT$10:$AV$188,3,FALSE))),"")</f>
        <v>NHS England Midlands And East (East)</v>
      </c>
      <c r="E85" s="101" t="str">
        <f t="shared" ca="1" si="2"/>
        <v>E10000012</v>
      </c>
      <c r="F85" s="103" t="str">
        <f ca="1">IF(E85="","",VLOOKUP(E85,'Org List'!$J$9:$K$488,2,0))</f>
        <v>Essex</v>
      </c>
      <c r="G85" s="130">
        <f ca="1">IFERROR(IF((VLOOKUP($E85,'DTOC Backsheet'!$D$5:$AF$183,G$9,FALSE))="","",(VLOOKUP($E85,'DTOC Backsheet'!$D$5:$AF$183,G$9,FALSE))),"")</f>
        <v>870.57783095102445</v>
      </c>
      <c r="H85" s="131">
        <f ca="1">IFERROR(IF((VLOOKUP($E85,'DTOC Backsheet'!$D$5:$AF$183,H$9,FALSE))="","",(VLOOKUP($E85,'DTOC Backsheet'!$D$5:$AF$183,H$9,FALSE))),"")</f>
        <v>1014.0076834958269</v>
      </c>
      <c r="I85" s="131">
        <f ca="1">IFERROR(IF((VLOOKUP($E85,'DTOC Backsheet'!$D$5:$AF$183,I$9,FALSE))="","",(VLOOKUP($E85,'DTOC Backsheet'!$D$5:$AF$183,I$9,FALSE))),"")</f>
        <v>864.63031903660647</v>
      </c>
      <c r="J85" s="132">
        <f ca="1">IFERROR(IF((VLOOKUP($E85,'DTOC Backsheet'!$D$5:$AF$183,J$9,FALSE))="","",(VLOOKUP($E85,'DTOC Backsheet'!$D$5:$AF$183,J$9,FALSE))),"")</f>
        <v>684.32908167736537</v>
      </c>
      <c r="K85" s="141">
        <f ca="1">IFERROR(IF((VLOOKUP($E85,'DTOC Backsheet'!$D$5:$AF$183,K$9,FALSE))="","",(VLOOKUP($E85,'DTOC Backsheet'!$D$5:$AF$183,K$9,FALSE))),"")</f>
        <v>828.51538906402357</v>
      </c>
      <c r="L85" s="134">
        <f ca="1">IFERROR(IF((VLOOKUP($E85,'DTOC Backsheet'!$D$5:$AF$183,L$9,FALSE))="","",(VLOOKUP($E85,'DTOC Backsheet'!$D$5:$AF$183,L$9,FALSE))),"")</f>
        <v>0</v>
      </c>
      <c r="M85" s="131">
        <f ca="1">IFERROR(IF((VLOOKUP($E85,'DTOC Backsheet'!$D$5:$AF$183,M$9,FALSE))="","",(VLOOKUP($E85,'DTOC Backsheet'!$D$5:$AF$183,M$9,FALSE))),"")</f>
        <v>0</v>
      </c>
      <c r="N85" s="133">
        <f ca="1">IFERROR(IF((VLOOKUP($E85,'DTOC Backsheet'!$D$5:$AF$183,N$9,FALSE))="","",(VLOOKUP($E85,'DTOC Backsheet'!$D$5:$AF$183,N$9,FALSE))),"")</f>
        <v>0</v>
      </c>
    </row>
    <row r="86" spans="1:14" ht="15" customHeight="1" x14ac:dyDescent="0.3">
      <c r="A86" s="60">
        <v>72</v>
      </c>
      <c r="B86" s="101" t="str">
        <f ca="1">IFERROR(IF((VLOOKUP($E86,'Org List'!$AJ$10:$AL$188,3,FALSE))="","",(VLOOKUP($E86,'Org List'!$AJ$10:$AL$188,3,FALSE))),"")</f>
        <v>North of England Commissioning Region</v>
      </c>
      <c r="C86" s="102" t="str">
        <f ca="1">IFERROR(IF((VLOOKUP($E86,'Org List'!$AO$10:$AQ$188,3,FALSE))="","",(VLOOKUP($E86,'Org List'!$AO$10:$AQ$188,3,FALSE))),"")</f>
        <v>North East Region</v>
      </c>
      <c r="D86" s="123" t="str">
        <f ca="1">IFERROR(IF((VLOOKUP($E86,'Org List'!$AT$10:$AV$188,3,FALSE))="","",(VLOOKUP($E86,'Org List'!$AT$10:$AV$188,3,FALSE))),"")</f>
        <v>NHS England North (Cumbria And North East)</v>
      </c>
      <c r="E86" s="101" t="str">
        <f t="shared" ca="1" si="2"/>
        <v>E08000037</v>
      </c>
      <c r="F86" s="103" t="str">
        <f ca="1">IF(E86="","",VLOOKUP(E86,'Org List'!$J$9:$K$488,2,0))</f>
        <v>Gateshead</v>
      </c>
      <c r="G86" s="130">
        <f ca="1">IFERROR(IF((VLOOKUP($E86,'DTOC Backsheet'!$D$5:$AF$183,G$9,FALSE))="","",(VLOOKUP($E86,'DTOC Backsheet'!$D$5:$AF$183,G$9,FALSE))),"")</f>
        <v>846.04553643345071</v>
      </c>
      <c r="H86" s="131">
        <f ca="1">IFERROR(IF((VLOOKUP($E86,'DTOC Backsheet'!$D$5:$AF$183,H$9,FALSE))="","",(VLOOKUP($E86,'DTOC Backsheet'!$D$5:$AF$183,H$9,FALSE))),"")</f>
        <v>663.43251003756791</v>
      </c>
      <c r="I86" s="131">
        <f ca="1">IFERROR(IF((VLOOKUP($E86,'DTOC Backsheet'!$D$5:$AF$183,I$9,FALSE))="","",(VLOOKUP($E86,'DTOC Backsheet'!$D$5:$AF$183,I$9,FALSE))),"")</f>
        <v>368.91520484016746</v>
      </c>
      <c r="J86" s="132">
        <f ca="1">IFERROR(IF((VLOOKUP($E86,'DTOC Backsheet'!$D$5:$AF$183,J$9,FALSE))="","",(VLOOKUP($E86,'DTOC Backsheet'!$D$5:$AF$183,J$9,FALSE))),"")</f>
        <v>566.20390177712375</v>
      </c>
      <c r="K86" s="141">
        <f ca="1">IFERROR(IF((VLOOKUP($E86,'DTOC Backsheet'!$D$5:$AF$183,K$9,FALSE))="","",(VLOOKUP($E86,'DTOC Backsheet'!$D$5:$AF$183,K$9,FALSE))),"")</f>
        <v>628.57193415430152</v>
      </c>
      <c r="L86" s="134">
        <f ca="1">IFERROR(IF((VLOOKUP($E86,'DTOC Backsheet'!$D$5:$AF$183,L$9,FALSE))="","",(VLOOKUP($E86,'DTOC Backsheet'!$D$5:$AF$183,L$9,FALSE))),"")</f>
        <v>0</v>
      </c>
      <c r="M86" s="131">
        <f ca="1">IFERROR(IF((VLOOKUP($E86,'DTOC Backsheet'!$D$5:$AF$183,M$9,FALSE))="","",(VLOOKUP($E86,'DTOC Backsheet'!$D$5:$AF$183,M$9,FALSE))),"")</f>
        <v>0</v>
      </c>
      <c r="N86" s="133">
        <f ca="1">IFERROR(IF((VLOOKUP($E86,'DTOC Backsheet'!$D$5:$AF$183,N$9,FALSE))="","",(VLOOKUP($E86,'DTOC Backsheet'!$D$5:$AF$183,N$9,FALSE))),"")</f>
        <v>0</v>
      </c>
    </row>
    <row r="87" spans="1:14" ht="15" customHeight="1" x14ac:dyDescent="0.3">
      <c r="A87" s="60">
        <v>73</v>
      </c>
      <c r="B87" s="101" t="str">
        <f ca="1">IFERROR(IF((VLOOKUP($E87,'Org List'!$AJ$10:$AL$188,3,FALSE))="","",(VLOOKUP($E87,'Org List'!$AJ$10:$AL$188,3,FALSE))),"")</f>
        <v>South West England Commissioning Region</v>
      </c>
      <c r="C87" s="102" t="str">
        <f ca="1">IFERROR(IF((VLOOKUP($E87,'Org List'!$AO$10:$AQ$188,3,FALSE))="","",(VLOOKUP($E87,'Org List'!$AO$10:$AQ$188,3,FALSE))),"")</f>
        <v>South West Region</v>
      </c>
      <c r="D87" s="123" t="str">
        <f ca="1">IFERROR(IF((VLOOKUP($E87,'Org List'!$AT$10:$AV$188,3,FALSE))="","",(VLOOKUP($E87,'Org List'!$AT$10:$AV$188,3,FALSE))),"")</f>
        <v>NHS England South West (South West North)</v>
      </c>
      <c r="E87" s="101" t="str">
        <f t="shared" ca="1" si="2"/>
        <v>E10000013</v>
      </c>
      <c r="F87" s="103" t="str">
        <f ca="1">IF(E87="","",VLOOKUP(E87,'Org List'!$J$9:$K$488,2,0))</f>
        <v>Gloucestershire</v>
      </c>
      <c r="G87" s="130">
        <f ca="1">IFERROR(IF((VLOOKUP($E87,'DTOC Backsheet'!$D$5:$AF$183,G$9,FALSE))="","",(VLOOKUP($E87,'DTOC Backsheet'!$D$5:$AF$183,G$9,FALSE))),"")</f>
        <v>1028.8644776357669</v>
      </c>
      <c r="H87" s="131">
        <f ca="1">IFERROR(IF((VLOOKUP($E87,'DTOC Backsheet'!$D$5:$AF$183,H$9,FALSE))="","",(VLOOKUP($E87,'DTOC Backsheet'!$D$5:$AF$183,H$9,FALSE))),"")</f>
        <v>1045.4268809801749</v>
      </c>
      <c r="I87" s="131">
        <f ca="1">IFERROR(IF((VLOOKUP($E87,'DTOC Backsheet'!$D$5:$AF$183,I$9,FALSE))="","",(VLOOKUP($E87,'DTOC Backsheet'!$D$5:$AF$183,I$9,FALSE))),"")</f>
        <v>653.71606453350898</v>
      </c>
      <c r="J87" s="132">
        <f ca="1">IFERROR(IF((VLOOKUP($E87,'DTOC Backsheet'!$D$5:$AF$183,J$9,FALSE))="","",(VLOOKUP($E87,'DTOC Backsheet'!$D$5:$AF$183,J$9,FALSE))),"")</f>
        <v>459.60827128818374</v>
      </c>
      <c r="K87" s="141">
        <f ca="1">IFERROR(IF((VLOOKUP($E87,'DTOC Backsheet'!$D$5:$AF$183,K$9,FALSE))="","",(VLOOKUP($E87,'DTOC Backsheet'!$D$5:$AF$183,K$9,FALSE))),"")</f>
        <v>545.30131107950672</v>
      </c>
      <c r="L87" s="134">
        <f ca="1">IFERROR(IF((VLOOKUP($E87,'DTOC Backsheet'!$D$5:$AF$183,L$9,FALSE))="","",(VLOOKUP($E87,'DTOC Backsheet'!$D$5:$AF$183,L$9,FALSE))),"")</f>
        <v>0</v>
      </c>
      <c r="M87" s="131">
        <f ca="1">IFERROR(IF((VLOOKUP($E87,'DTOC Backsheet'!$D$5:$AF$183,M$9,FALSE))="","",(VLOOKUP($E87,'DTOC Backsheet'!$D$5:$AF$183,M$9,FALSE))),"")</f>
        <v>0</v>
      </c>
      <c r="N87" s="133">
        <f ca="1">IFERROR(IF((VLOOKUP($E87,'DTOC Backsheet'!$D$5:$AF$183,N$9,FALSE))="","",(VLOOKUP($E87,'DTOC Backsheet'!$D$5:$AF$183,N$9,FALSE))),"")</f>
        <v>0</v>
      </c>
    </row>
    <row r="88" spans="1:14" ht="15" customHeight="1" x14ac:dyDescent="0.3">
      <c r="A88" s="60">
        <v>74</v>
      </c>
      <c r="B88" s="101" t="str">
        <f ca="1">IFERROR(IF((VLOOKUP($E88,'Org List'!$AJ$10:$AL$188,3,FALSE))="","",(VLOOKUP($E88,'Org List'!$AJ$10:$AL$188,3,FALSE))),"")</f>
        <v>London Commissioning Region</v>
      </c>
      <c r="C88" s="102" t="str">
        <f ca="1">IFERROR(IF((VLOOKUP($E88,'Org List'!$AO$10:$AQ$188,3,FALSE))="","",(VLOOKUP($E88,'Org List'!$AO$10:$AQ$188,3,FALSE))),"")</f>
        <v>London Region</v>
      </c>
      <c r="D88" s="123" t="str">
        <f ca="1">IFERROR(IF((VLOOKUP($E88,'Org List'!$AT$10:$AV$188,3,FALSE))="","",(VLOOKUP($E88,'Org List'!$AT$10:$AV$188,3,FALSE))),"")</f>
        <v>NHS England London</v>
      </c>
      <c r="E88" s="101" t="str">
        <f t="shared" ca="1" si="2"/>
        <v>E09000011</v>
      </c>
      <c r="F88" s="103" t="str">
        <f ca="1">IF(E88="","",VLOOKUP(E88,'Org List'!$J$9:$K$488,2,0))</f>
        <v>Greenwich</v>
      </c>
      <c r="G88" s="130">
        <f ca="1">IFERROR(IF((VLOOKUP($E88,'DTOC Backsheet'!$D$5:$AF$183,G$9,FALSE))="","",(VLOOKUP($E88,'DTOC Backsheet'!$D$5:$AF$183,G$9,FALSE))),"")</f>
        <v>404.49794255942811</v>
      </c>
      <c r="H88" s="131">
        <f ca="1">IFERROR(IF((VLOOKUP($E88,'DTOC Backsheet'!$D$5:$AF$183,H$9,FALSE))="","",(VLOOKUP($E88,'DTOC Backsheet'!$D$5:$AF$183,H$9,FALSE))),"")</f>
        <v>728.37590347970752</v>
      </c>
      <c r="I88" s="131">
        <f ca="1">IFERROR(IF((VLOOKUP($E88,'DTOC Backsheet'!$D$5:$AF$183,I$9,FALSE))="","",(VLOOKUP($E88,'DTOC Backsheet'!$D$5:$AF$183,I$9,FALSE))),"")</f>
        <v>640.29973856757397</v>
      </c>
      <c r="J88" s="132">
        <f ca="1">IFERROR(IF((VLOOKUP($E88,'DTOC Backsheet'!$D$5:$AF$183,J$9,FALSE))="","",(VLOOKUP($E88,'DTOC Backsheet'!$D$5:$AF$183,J$9,FALSE))),"")</f>
        <v>513.74597880445299</v>
      </c>
      <c r="K88" s="141">
        <f ca="1">IFERROR(IF((VLOOKUP($E88,'DTOC Backsheet'!$D$5:$AF$183,K$9,FALSE))="","",(VLOOKUP($E88,'DTOC Backsheet'!$D$5:$AF$183,K$9,FALSE))),"")</f>
        <v>291.21429814583962</v>
      </c>
      <c r="L88" s="134">
        <f ca="1">IFERROR(IF((VLOOKUP($E88,'DTOC Backsheet'!$D$5:$AF$183,L$9,FALSE))="","",(VLOOKUP($E88,'DTOC Backsheet'!$D$5:$AF$183,L$9,FALSE))),"")</f>
        <v>0</v>
      </c>
      <c r="M88" s="131">
        <f ca="1">IFERROR(IF((VLOOKUP($E88,'DTOC Backsheet'!$D$5:$AF$183,M$9,FALSE))="","",(VLOOKUP($E88,'DTOC Backsheet'!$D$5:$AF$183,M$9,FALSE))),"")</f>
        <v>0</v>
      </c>
      <c r="N88" s="133">
        <f ca="1">IFERROR(IF((VLOOKUP($E88,'DTOC Backsheet'!$D$5:$AF$183,N$9,FALSE))="","",(VLOOKUP($E88,'DTOC Backsheet'!$D$5:$AF$183,N$9,FALSE))),"")</f>
        <v>0</v>
      </c>
    </row>
    <row r="89" spans="1:14" ht="15" customHeight="1" x14ac:dyDescent="0.3">
      <c r="A89" s="60">
        <v>75</v>
      </c>
      <c r="B89" s="101" t="str">
        <f ca="1">IFERROR(IF((VLOOKUP($E89,'Org List'!$AJ$10:$AL$188,3,FALSE))="","",(VLOOKUP($E89,'Org List'!$AJ$10:$AL$188,3,FALSE))),"")</f>
        <v>London Commissioning Region</v>
      </c>
      <c r="C89" s="102" t="str">
        <f ca="1">IFERROR(IF((VLOOKUP($E89,'Org List'!$AO$10:$AQ$188,3,FALSE))="","",(VLOOKUP($E89,'Org List'!$AO$10:$AQ$188,3,FALSE))),"")</f>
        <v>London Region</v>
      </c>
      <c r="D89" s="123" t="str">
        <f ca="1">IFERROR(IF((VLOOKUP($E89,'Org List'!$AT$10:$AV$188,3,FALSE))="","",(VLOOKUP($E89,'Org List'!$AT$10:$AV$188,3,FALSE))),"")</f>
        <v>NHS England London</v>
      </c>
      <c r="E89" s="101" t="str">
        <f t="shared" ca="1" si="2"/>
        <v>E09000012</v>
      </c>
      <c r="F89" s="103" t="str">
        <f ca="1">IF(E89="","",VLOOKUP(E89,'Org List'!$J$9:$K$488,2,0))</f>
        <v>Hackney</v>
      </c>
      <c r="G89" s="130">
        <f ca="1">IFERROR(IF((VLOOKUP($E89,'DTOC Backsheet'!$D$5:$AF$183,G$9,FALSE))="","",(VLOOKUP($E89,'DTOC Backsheet'!$D$5:$AF$183,G$9,FALSE))),"")</f>
        <v>1201.6102893165667</v>
      </c>
      <c r="H89" s="131">
        <f ca="1">IFERROR(IF((VLOOKUP($E89,'DTOC Backsheet'!$D$5:$AF$183,H$9,FALSE))="","",(VLOOKUP($E89,'DTOC Backsheet'!$D$5:$AF$183,H$9,FALSE))),"")</f>
        <v>1094.9779454249087</v>
      </c>
      <c r="I89" s="131">
        <f ca="1">IFERROR(IF((VLOOKUP($E89,'DTOC Backsheet'!$D$5:$AF$183,I$9,FALSE))="","",(VLOOKUP($E89,'DTOC Backsheet'!$D$5:$AF$183,I$9,FALSE))),"")</f>
        <v>818.7672925249318</v>
      </c>
      <c r="J89" s="132">
        <f ca="1">IFERROR(IF((VLOOKUP($E89,'DTOC Backsheet'!$D$5:$AF$183,J$9,FALSE))="","",(VLOOKUP($E89,'DTOC Backsheet'!$D$5:$AF$183,J$9,FALSE))),"")</f>
        <v>645.49617226275143</v>
      </c>
      <c r="K89" s="141">
        <f ca="1">IFERROR(IF((VLOOKUP($E89,'DTOC Backsheet'!$D$5:$AF$183,K$9,FALSE))="","",(VLOOKUP($E89,'DTOC Backsheet'!$D$5:$AF$183,K$9,FALSE))),"")</f>
        <v>570.71587654219093</v>
      </c>
      <c r="L89" s="134">
        <f ca="1">IFERROR(IF((VLOOKUP($E89,'DTOC Backsheet'!$D$5:$AF$183,L$9,FALSE))="","",(VLOOKUP($E89,'DTOC Backsheet'!$D$5:$AF$183,L$9,FALSE))),"")</f>
        <v>0</v>
      </c>
      <c r="M89" s="131">
        <f ca="1">IFERROR(IF((VLOOKUP($E89,'DTOC Backsheet'!$D$5:$AF$183,M$9,FALSE))="","",(VLOOKUP($E89,'DTOC Backsheet'!$D$5:$AF$183,M$9,FALSE))),"")</f>
        <v>0</v>
      </c>
      <c r="N89" s="133">
        <f ca="1">IFERROR(IF((VLOOKUP($E89,'DTOC Backsheet'!$D$5:$AF$183,N$9,FALSE))="","",(VLOOKUP($E89,'DTOC Backsheet'!$D$5:$AF$183,N$9,FALSE))),"")</f>
        <v>0</v>
      </c>
    </row>
    <row r="90" spans="1:14" ht="15" customHeight="1" x14ac:dyDescent="0.3">
      <c r="A90" s="60">
        <v>76</v>
      </c>
      <c r="B90" s="101" t="str">
        <f ca="1">IFERROR(IF((VLOOKUP($E90,'Org List'!$AJ$10:$AL$188,3,FALSE))="","",(VLOOKUP($E90,'Org List'!$AJ$10:$AL$188,3,FALSE))),"")</f>
        <v>North of England Commissioning Region</v>
      </c>
      <c r="C90" s="102" t="str">
        <f ca="1">IFERROR(IF((VLOOKUP($E90,'Org List'!$AO$10:$AQ$188,3,FALSE))="","",(VLOOKUP($E90,'Org List'!$AO$10:$AQ$188,3,FALSE))),"")</f>
        <v>North West Region</v>
      </c>
      <c r="D90" s="123" t="str">
        <f ca="1">IFERROR(IF((VLOOKUP($E90,'Org List'!$AT$10:$AV$188,3,FALSE))="","",(VLOOKUP($E90,'Org List'!$AT$10:$AV$188,3,FALSE))),"")</f>
        <v>NHS England North (Cheshire And Merseyside)</v>
      </c>
      <c r="E90" s="101" t="str">
        <f t="shared" ca="1" si="2"/>
        <v>E06000006</v>
      </c>
      <c r="F90" s="103" t="str">
        <f ca="1">IF(E90="","",VLOOKUP(E90,'Org List'!$J$9:$K$488,2,0))</f>
        <v>Halton</v>
      </c>
      <c r="G90" s="130">
        <f ca="1">IFERROR(IF((VLOOKUP($E90,'DTOC Backsheet'!$D$5:$AF$183,G$9,FALSE))="","",(VLOOKUP($E90,'DTOC Backsheet'!$D$5:$AF$183,G$9,FALSE))),"")</f>
        <v>1194.713016826802</v>
      </c>
      <c r="H90" s="131">
        <f ca="1">IFERROR(IF((VLOOKUP($E90,'DTOC Backsheet'!$D$5:$AF$183,H$9,FALSE))="","",(VLOOKUP($E90,'DTOC Backsheet'!$D$5:$AF$183,H$9,FALSE))),"")</f>
        <v>1440.712996662869</v>
      </c>
      <c r="I90" s="131">
        <f ca="1">IFERROR(IF((VLOOKUP($E90,'DTOC Backsheet'!$D$5:$AF$183,I$9,FALSE))="","",(VLOOKUP($E90,'DTOC Backsheet'!$D$5:$AF$183,I$9,FALSE))),"")</f>
        <v>1800.6391966689184</v>
      </c>
      <c r="J90" s="132">
        <f ca="1">IFERROR(IF((VLOOKUP($E90,'DTOC Backsheet'!$D$5:$AF$183,J$9,FALSE))="","",(VLOOKUP($E90,'DTOC Backsheet'!$D$5:$AF$183,J$9,FALSE))),"")</f>
        <v>1434.3591648635509</v>
      </c>
      <c r="K90" s="141">
        <f ca="1">IFERROR(IF((VLOOKUP($E90,'DTOC Backsheet'!$D$5:$AF$183,K$9,FALSE))="","",(VLOOKUP($E90,'DTOC Backsheet'!$D$5:$AF$183,K$9,FALSE))),"")</f>
        <v>1752.4346007210122</v>
      </c>
      <c r="L90" s="134">
        <f ca="1">IFERROR(IF((VLOOKUP($E90,'DTOC Backsheet'!$D$5:$AF$183,L$9,FALSE))="","",(VLOOKUP($E90,'DTOC Backsheet'!$D$5:$AF$183,L$9,FALSE))),"")</f>
        <v>0</v>
      </c>
      <c r="M90" s="131">
        <f ca="1">IFERROR(IF((VLOOKUP($E90,'DTOC Backsheet'!$D$5:$AF$183,M$9,FALSE))="","",(VLOOKUP($E90,'DTOC Backsheet'!$D$5:$AF$183,M$9,FALSE))),"")</f>
        <v>0</v>
      </c>
      <c r="N90" s="133">
        <f ca="1">IFERROR(IF((VLOOKUP($E90,'DTOC Backsheet'!$D$5:$AF$183,N$9,FALSE))="","",(VLOOKUP($E90,'DTOC Backsheet'!$D$5:$AF$183,N$9,FALSE))),"")</f>
        <v>0</v>
      </c>
    </row>
    <row r="91" spans="1:14" ht="15" customHeight="1" x14ac:dyDescent="0.3">
      <c r="A91" s="60">
        <v>77</v>
      </c>
      <c r="B91" s="101" t="str">
        <f ca="1">IFERROR(IF((VLOOKUP($E91,'Org List'!$AJ$10:$AL$188,3,FALSE))="","",(VLOOKUP($E91,'Org List'!$AJ$10:$AL$188,3,FALSE))),"")</f>
        <v>London Commissioning Region</v>
      </c>
      <c r="C91" s="102" t="str">
        <f ca="1">IFERROR(IF((VLOOKUP($E91,'Org List'!$AO$10:$AQ$188,3,FALSE))="","",(VLOOKUP($E91,'Org List'!$AO$10:$AQ$188,3,FALSE))),"")</f>
        <v>London Region</v>
      </c>
      <c r="D91" s="123" t="str">
        <f ca="1">IFERROR(IF((VLOOKUP($E91,'Org List'!$AT$10:$AV$188,3,FALSE))="","",(VLOOKUP($E91,'Org List'!$AT$10:$AV$188,3,FALSE))),"")</f>
        <v>NHS England London</v>
      </c>
      <c r="E91" s="101" t="str">
        <f t="shared" ca="1" si="2"/>
        <v>E09000013</v>
      </c>
      <c r="F91" s="103" t="str">
        <f ca="1">IF(E91="","",VLOOKUP(E91,'Org List'!$J$9:$K$488,2,0))</f>
        <v>Hammersmith and Fulham</v>
      </c>
      <c r="G91" s="130">
        <f ca="1">IFERROR(IF((VLOOKUP($E91,'DTOC Backsheet'!$D$5:$AF$183,G$9,FALSE))="","",(VLOOKUP($E91,'DTOC Backsheet'!$D$5:$AF$183,G$9,FALSE))),"")</f>
        <v>1270.1434690963488</v>
      </c>
      <c r="H91" s="131">
        <f ca="1">IFERROR(IF((VLOOKUP($E91,'DTOC Backsheet'!$D$5:$AF$183,H$9,FALSE))="","",(VLOOKUP($E91,'DTOC Backsheet'!$D$5:$AF$183,H$9,FALSE))),"")</f>
        <v>779.22077922077926</v>
      </c>
      <c r="I91" s="131">
        <f ca="1">IFERROR(IF((VLOOKUP($E91,'DTOC Backsheet'!$D$5:$AF$183,I$9,FALSE))="","",(VLOOKUP($E91,'DTOC Backsheet'!$D$5:$AF$183,I$9,FALSE))),"")</f>
        <v>474.6039301013123</v>
      </c>
      <c r="J91" s="132">
        <f ca="1">IFERROR(IF((VLOOKUP($E91,'DTOC Backsheet'!$D$5:$AF$183,J$9,FALSE))="","",(VLOOKUP($E91,'DTOC Backsheet'!$D$5:$AF$183,J$9,FALSE))),"")</f>
        <v>516.06759740095015</v>
      </c>
      <c r="K91" s="141">
        <f ca="1">IFERROR(IF((VLOOKUP($E91,'DTOC Backsheet'!$D$5:$AF$183,K$9,FALSE))="","",(VLOOKUP($E91,'DTOC Backsheet'!$D$5:$AF$183,K$9,FALSE))),"")</f>
        <v>892.19622989820357</v>
      </c>
      <c r="L91" s="134">
        <f ca="1">IFERROR(IF((VLOOKUP($E91,'DTOC Backsheet'!$D$5:$AF$183,L$9,FALSE))="","",(VLOOKUP($E91,'DTOC Backsheet'!$D$5:$AF$183,L$9,FALSE))),"")</f>
        <v>0</v>
      </c>
      <c r="M91" s="131">
        <f ca="1">IFERROR(IF((VLOOKUP($E91,'DTOC Backsheet'!$D$5:$AF$183,M$9,FALSE))="","",(VLOOKUP($E91,'DTOC Backsheet'!$D$5:$AF$183,M$9,FALSE))),"")</f>
        <v>0</v>
      </c>
      <c r="N91" s="133">
        <f ca="1">IFERROR(IF((VLOOKUP($E91,'DTOC Backsheet'!$D$5:$AF$183,N$9,FALSE))="","",(VLOOKUP($E91,'DTOC Backsheet'!$D$5:$AF$183,N$9,FALSE))),"")</f>
        <v>0</v>
      </c>
    </row>
    <row r="92" spans="1:14" ht="15" customHeight="1" x14ac:dyDescent="0.3">
      <c r="A92" s="60">
        <v>78</v>
      </c>
      <c r="B92" s="101" t="str">
        <f ca="1">IFERROR(IF((VLOOKUP($E92,'Org List'!$AJ$10:$AL$188,3,FALSE))="","",(VLOOKUP($E92,'Org List'!$AJ$10:$AL$188,3,FALSE))),"")</f>
        <v>South East England Commissioning Region</v>
      </c>
      <c r="C92" s="102" t="str">
        <f ca="1">IFERROR(IF((VLOOKUP($E92,'Org List'!$AO$10:$AQ$188,3,FALSE))="","",(VLOOKUP($E92,'Org List'!$AO$10:$AQ$188,3,FALSE))),"")</f>
        <v>South East Region</v>
      </c>
      <c r="D92" s="123" t="str">
        <f ca="1">IFERROR(IF((VLOOKUP($E92,'Org List'!$AT$10:$AV$188,3,FALSE))="","",(VLOOKUP($E92,'Org List'!$AT$10:$AV$188,3,FALSE))),"")</f>
        <v>NHS England South East (Hampshire, Isle of Wight and Thames Valley)</v>
      </c>
      <c r="E92" s="101" t="str">
        <f t="shared" ca="1" si="2"/>
        <v>E10000014</v>
      </c>
      <c r="F92" s="103" t="str">
        <f ca="1">IF(E92="","",VLOOKUP(E92,'Org List'!$J$9:$K$488,2,0))</f>
        <v>Hampshire</v>
      </c>
      <c r="G92" s="130">
        <f ca="1">IFERROR(IF((VLOOKUP($E92,'DTOC Backsheet'!$D$5:$AF$183,G$9,FALSE))="","",(VLOOKUP($E92,'DTOC Backsheet'!$D$5:$AF$183,G$9,FALSE))),"")</f>
        <v>2302.8947576543983</v>
      </c>
      <c r="H92" s="131">
        <f ca="1">IFERROR(IF((VLOOKUP($E92,'DTOC Backsheet'!$D$5:$AF$183,H$9,FALSE))="","",(VLOOKUP($E92,'DTOC Backsheet'!$D$5:$AF$183,H$9,FALSE))),"")</f>
        <v>2458.401308057465</v>
      </c>
      <c r="I92" s="131">
        <f ca="1">IFERROR(IF((VLOOKUP($E92,'DTOC Backsheet'!$D$5:$AF$183,I$9,FALSE))="","",(VLOOKUP($E92,'DTOC Backsheet'!$D$5:$AF$183,I$9,FALSE))),"")</f>
        <v>2345.1049922108782</v>
      </c>
      <c r="J92" s="132">
        <f ca="1">IFERROR(IF((VLOOKUP($E92,'DTOC Backsheet'!$D$5:$AF$183,J$9,FALSE))="","",(VLOOKUP($E92,'DTOC Backsheet'!$D$5:$AF$183,J$9,FALSE))),"")</f>
        <v>2041.2407555023142</v>
      </c>
      <c r="K92" s="141">
        <f ca="1">IFERROR(IF((VLOOKUP($E92,'DTOC Backsheet'!$D$5:$AF$183,K$9,FALSE))="","",(VLOOKUP($E92,'DTOC Backsheet'!$D$5:$AF$183,K$9,FALSE))),"")</f>
        <v>2007.05707921351</v>
      </c>
      <c r="L92" s="134">
        <f ca="1">IFERROR(IF((VLOOKUP($E92,'DTOC Backsheet'!$D$5:$AF$183,L$9,FALSE))="","",(VLOOKUP($E92,'DTOC Backsheet'!$D$5:$AF$183,L$9,FALSE))),"")</f>
        <v>0</v>
      </c>
      <c r="M92" s="131">
        <f ca="1">IFERROR(IF((VLOOKUP($E92,'DTOC Backsheet'!$D$5:$AF$183,M$9,FALSE))="","",(VLOOKUP($E92,'DTOC Backsheet'!$D$5:$AF$183,M$9,FALSE))),"")</f>
        <v>0</v>
      </c>
      <c r="N92" s="133">
        <f ca="1">IFERROR(IF((VLOOKUP($E92,'DTOC Backsheet'!$D$5:$AF$183,N$9,FALSE))="","",(VLOOKUP($E92,'DTOC Backsheet'!$D$5:$AF$183,N$9,FALSE))),"")</f>
        <v>0</v>
      </c>
    </row>
    <row r="93" spans="1:14" ht="15" customHeight="1" x14ac:dyDescent="0.3">
      <c r="A93" s="60">
        <v>79</v>
      </c>
      <c r="B93" s="101" t="str">
        <f ca="1">IFERROR(IF((VLOOKUP($E93,'Org List'!$AJ$10:$AL$188,3,FALSE))="","",(VLOOKUP($E93,'Org List'!$AJ$10:$AL$188,3,FALSE))),"")</f>
        <v>London Commissioning Region</v>
      </c>
      <c r="C93" s="102" t="str">
        <f ca="1">IFERROR(IF((VLOOKUP($E93,'Org List'!$AO$10:$AQ$188,3,FALSE))="","",(VLOOKUP($E93,'Org List'!$AO$10:$AQ$188,3,FALSE))),"")</f>
        <v>London Region</v>
      </c>
      <c r="D93" s="123" t="str">
        <f ca="1">IFERROR(IF((VLOOKUP($E93,'Org List'!$AT$10:$AV$188,3,FALSE))="","",(VLOOKUP($E93,'Org List'!$AT$10:$AV$188,3,FALSE))),"")</f>
        <v>NHS England London</v>
      </c>
      <c r="E93" s="101" t="str">
        <f t="shared" ca="1" si="2"/>
        <v>E09000014</v>
      </c>
      <c r="F93" s="103" t="str">
        <f ca="1">IF(E93="","",VLOOKUP(E93,'Org List'!$J$9:$K$488,2,0))</f>
        <v>Haringey</v>
      </c>
      <c r="G93" s="130">
        <f ca="1">IFERROR(IF((VLOOKUP($E93,'DTOC Backsheet'!$D$5:$AF$183,G$9,FALSE))="","",(VLOOKUP($E93,'DTOC Backsheet'!$D$5:$AF$183,G$9,FALSE))),"")</f>
        <v>1132.9588459584329</v>
      </c>
      <c r="H93" s="131">
        <f ca="1">IFERROR(IF((VLOOKUP($E93,'DTOC Backsheet'!$D$5:$AF$183,H$9,FALSE))="","",(VLOOKUP($E93,'DTOC Backsheet'!$D$5:$AF$183,H$9,FALSE))),"")</f>
        <v>688.03745506863754</v>
      </c>
      <c r="I93" s="131">
        <f ca="1">IFERROR(IF((VLOOKUP($E93,'DTOC Backsheet'!$D$5:$AF$183,I$9,FALSE))="","",(VLOOKUP($E93,'DTOC Backsheet'!$D$5:$AF$183,I$9,FALSE))),"")</f>
        <v>944.44892900726018</v>
      </c>
      <c r="J93" s="132">
        <f ca="1">IFERROR(IF((VLOOKUP($E93,'DTOC Backsheet'!$D$5:$AF$183,J$9,FALSE))="","",(VLOOKUP($E93,'DTOC Backsheet'!$D$5:$AF$183,J$9,FALSE))),"")</f>
        <v>710.38647379812448</v>
      </c>
      <c r="K93" s="141">
        <f ca="1">IFERROR(IF((VLOOKUP($E93,'DTOC Backsheet'!$D$5:$AF$183,K$9,FALSE))="","",(VLOOKUP($E93,'DTOC Backsheet'!$D$5:$AF$183,K$9,FALSE))),"")</f>
        <v>697.91544987579073</v>
      </c>
      <c r="L93" s="134">
        <f ca="1">IFERROR(IF((VLOOKUP($E93,'DTOC Backsheet'!$D$5:$AF$183,L$9,FALSE))="","",(VLOOKUP($E93,'DTOC Backsheet'!$D$5:$AF$183,L$9,FALSE))),"")</f>
        <v>0</v>
      </c>
      <c r="M93" s="131">
        <f ca="1">IFERROR(IF((VLOOKUP($E93,'DTOC Backsheet'!$D$5:$AF$183,M$9,FALSE))="","",(VLOOKUP($E93,'DTOC Backsheet'!$D$5:$AF$183,M$9,FALSE))),"")</f>
        <v>0</v>
      </c>
      <c r="N93" s="133">
        <f ca="1">IFERROR(IF((VLOOKUP($E93,'DTOC Backsheet'!$D$5:$AF$183,N$9,FALSE))="","",(VLOOKUP($E93,'DTOC Backsheet'!$D$5:$AF$183,N$9,FALSE))),"")</f>
        <v>0</v>
      </c>
    </row>
    <row r="94" spans="1:14" ht="15" customHeight="1" x14ac:dyDescent="0.3">
      <c r="A94" s="60">
        <v>80</v>
      </c>
      <c r="B94" s="101" t="str">
        <f ca="1">IFERROR(IF((VLOOKUP($E94,'Org List'!$AJ$10:$AL$188,3,FALSE))="","",(VLOOKUP($E94,'Org List'!$AJ$10:$AL$188,3,FALSE))),"")</f>
        <v>London Commissioning Region</v>
      </c>
      <c r="C94" s="102" t="str">
        <f ca="1">IFERROR(IF((VLOOKUP($E94,'Org List'!$AO$10:$AQ$188,3,FALSE))="","",(VLOOKUP($E94,'Org List'!$AO$10:$AQ$188,3,FALSE))),"")</f>
        <v>London Region</v>
      </c>
      <c r="D94" s="123" t="str">
        <f ca="1">IFERROR(IF((VLOOKUP($E94,'Org List'!$AT$10:$AV$188,3,FALSE))="","",(VLOOKUP($E94,'Org List'!$AT$10:$AV$188,3,FALSE))),"")</f>
        <v>NHS England London</v>
      </c>
      <c r="E94" s="101" t="str">
        <f t="shared" ca="1" si="2"/>
        <v>E09000015</v>
      </c>
      <c r="F94" s="103" t="str">
        <f ca="1">IF(E94="","",VLOOKUP(E94,'Org List'!$J$9:$K$488,2,0))</f>
        <v>Harrow</v>
      </c>
      <c r="G94" s="130">
        <f ca="1">IFERROR(IF((VLOOKUP($E94,'DTOC Backsheet'!$D$5:$AF$183,G$9,FALSE))="","",(VLOOKUP($E94,'DTOC Backsheet'!$D$5:$AF$183,G$9,FALSE))),"")</f>
        <v>621.28706393446919</v>
      </c>
      <c r="H94" s="131">
        <f ca="1">IFERROR(IF((VLOOKUP($E94,'DTOC Backsheet'!$D$5:$AF$183,H$9,FALSE))="","",(VLOOKUP($E94,'DTOC Backsheet'!$D$5:$AF$183,H$9,FALSE))),"")</f>
        <v>917.53683494281756</v>
      </c>
      <c r="I94" s="131">
        <f ca="1">IFERROR(IF((VLOOKUP($E94,'DTOC Backsheet'!$D$5:$AF$183,I$9,FALSE))="","",(VLOOKUP($E94,'DTOC Backsheet'!$D$5:$AF$183,I$9,FALSE))),"")</f>
        <v>705.03258224071601</v>
      </c>
      <c r="J94" s="132">
        <f ca="1">IFERROR(IF((VLOOKUP($E94,'DTOC Backsheet'!$D$5:$AF$183,J$9,FALSE))="","",(VLOOKUP($E94,'DTOC Backsheet'!$D$5:$AF$183,J$9,FALSE))),"")</f>
        <v>703.11195062805052</v>
      </c>
      <c r="K94" s="141">
        <f ca="1">IFERROR(IF((VLOOKUP($E94,'DTOC Backsheet'!$D$5:$AF$183,K$9,FALSE))="","",(VLOOKUP($E94,'DTOC Backsheet'!$D$5:$AF$183,K$9,FALSE))),"")</f>
        <v>789.89664815568142</v>
      </c>
      <c r="L94" s="134">
        <f ca="1">IFERROR(IF((VLOOKUP($E94,'DTOC Backsheet'!$D$5:$AF$183,L$9,FALSE))="","",(VLOOKUP($E94,'DTOC Backsheet'!$D$5:$AF$183,L$9,FALSE))),"")</f>
        <v>0</v>
      </c>
      <c r="M94" s="131">
        <f ca="1">IFERROR(IF((VLOOKUP($E94,'DTOC Backsheet'!$D$5:$AF$183,M$9,FALSE))="","",(VLOOKUP($E94,'DTOC Backsheet'!$D$5:$AF$183,M$9,FALSE))),"")</f>
        <v>0</v>
      </c>
      <c r="N94" s="133">
        <f ca="1">IFERROR(IF((VLOOKUP($E94,'DTOC Backsheet'!$D$5:$AF$183,N$9,FALSE))="","",(VLOOKUP($E94,'DTOC Backsheet'!$D$5:$AF$183,N$9,FALSE))),"")</f>
        <v>0</v>
      </c>
    </row>
    <row r="95" spans="1:14" ht="15" customHeight="1" x14ac:dyDescent="0.3">
      <c r="A95" s="60">
        <v>81</v>
      </c>
      <c r="B95" s="101" t="str">
        <f ca="1">IFERROR(IF((VLOOKUP($E95,'Org List'!$AJ$10:$AL$188,3,FALSE))="","",(VLOOKUP($E95,'Org List'!$AJ$10:$AL$188,3,FALSE))),"")</f>
        <v>North of England Commissioning Region</v>
      </c>
      <c r="C95" s="102" t="str">
        <f ca="1">IFERROR(IF((VLOOKUP($E95,'Org List'!$AO$10:$AQ$188,3,FALSE))="","",(VLOOKUP($E95,'Org List'!$AO$10:$AQ$188,3,FALSE))),"")</f>
        <v>North East Region</v>
      </c>
      <c r="D95" s="123" t="str">
        <f ca="1">IFERROR(IF((VLOOKUP($E95,'Org List'!$AT$10:$AV$188,3,FALSE))="","",(VLOOKUP($E95,'Org List'!$AT$10:$AV$188,3,FALSE))),"")</f>
        <v>NHS England North (Cumbria And North East)</v>
      </c>
      <c r="E95" s="101" t="str">
        <f t="shared" ca="1" si="2"/>
        <v>E06000001</v>
      </c>
      <c r="F95" s="103" t="str">
        <f ca="1">IF(E95="","",VLOOKUP(E95,'Org List'!$J$9:$K$488,2,0))</f>
        <v>Hartlepool</v>
      </c>
      <c r="G95" s="130">
        <f ca="1">IFERROR(IF((VLOOKUP($E95,'DTOC Backsheet'!$D$5:$AF$183,G$9,FALSE))="","",(VLOOKUP($E95,'DTOC Backsheet'!$D$5:$AF$183,G$9,FALSE))),"")</f>
        <v>1630.8295303485042</v>
      </c>
      <c r="H95" s="131">
        <f ca="1">IFERROR(IF((VLOOKUP($E95,'DTOC Backsheet'!$D$5:$AF$183,H$9,FALSE))="","",(VLOOKUP($E95,'DTOC Backsheet'!$D$5:$AF$183,H$9,FALSE))),"")</f>
        <v>1208.7324754347737</v>
      </c>
      <c r="I95" s="131">
        <f ca="1">IFERROR(IF((VLOOKUP($E95,'DTOC Backsheet'!$D$5:$AF$183,I$9,FALSE))="","",(VLOOKUP($E95,'DTOC Backsheet'!$D$5:$AF$183,I$9,FALSE))),"")</f>
        <v>1503.3781468842933</v>
      </c>
      <c r="J95" s="132">
        <f ca="1">IFERROR(IF((VLOOKUP($E95,'DTOC Backsheet'!$D$5:$AF$183,J$9,FALSE))="","",(VLOOKUP($E95,'DTOC Backsheet'!$D$5:$AF$183,J$9,FALSE))),"")</f>
        <v>998.15989906278969</v>
      </c>
      <c r="K95" s="141">
        <f ca="1">IFERROR(IF((VLOOKUP($E95,'DTOC Backsheet'!$D$5:$AF$183,K$9,FALSE))="","",(VLOOKUP($E95,'DTOC Backsheet'!$D$5:$AF$183,K$9,FALSE))),"")</f>
        <v>1349.566877225991</v>
      </c>
      <c r="L95" s="134">
        <f ca="1">IFERROR(IF((VLOOKUP($E95,'DTOC Backsheet'!$D$5:$AF$183,L$9,FALSE))="","",(VLOOKUP($E95,'DTOC Backsheet'!$D$5:$AF$183,L$9,FALSE))),"")</f>
        <v>0</v>
      </c>
      <c r="M95" s="131">
        <f ca="1">IFERROR(IF((VLOOKUP($E95,'DTOC Backsheet'!$D$5:$AF$183,M$9,FALSE))="","",(VLOOKUP($E95,'DTOC Backsheet'!$D$5:$AF$183,M$9,FALSE))),"")</f>
        <v>0</v>
      </c>
      <c r="N95" s="133">
        <f ca="1">IFERROR(IF((VLOOKUP($E95,'DTOC Backsheet'!$D$5:$AF$183,N$9,FALSE))="","",(VLOOKUP($E95,'DTOC Backsheet'!$D$5:$AF$183,N$9,FALSE))),"")</f>
        <v>0</v>
      </c>
    </row>
    <row r="96" spans="1:14" ht="15" customHeight="1" x14ac:dyDescent="0.3">
      <c r="A96" s="60">
        <v>82</v>
      </c>
      <c r="B96" s="101" t="str">
        <f ca="1">IFERROR(IF((VLOOKUP($E96,'Org List'!$AJ$10:$AL$188,3,FALSE))="","",(VLOOKUP($E96,'Org List'!$AJ$10:$AL$188,3,FALSE))),"")</f>
        <v>London Commissioning Region</v>
      </c>
      <c r="C96" s="102" t="str">
        <f ca="1">IFERROR(IF((VLOOKUP($E96,'Org List'!$AO$10:$AQ$188,3,FALSE))="","",(VLOOKUP($E96,'Org List'!$AO$10:$AQ$188,3,FALSE))),"")</f>
        <v>London Region</v>
      </c>
      <c r="D96" s="123" t="str">
        <f ca="1">IFERROR(IF((VLOOKUP($E96,'Org List'!$AT$10:$AV$188,3,FALSE))="","",(VLOOKUP($E96,'Org List'!$AT$10:$AV$188,3,FALSE))),"")</f>
        <v>NHS England London</v>
      </c>
      <c r="E96" s="101" t="str">
        <f t="shared" ca="1" si="2"/>
        <v>E09000016</v>
      </c>
      <c r="F96" s="103" t="str">
        <f ca="1">IF(E96="","",VLOOKUP(E96,'Org List'!$J$9:$K$488,2,0))</f>
        <v>Havering</v>
      </c>
      <c r="G96" s="130">
        <f ca="1">IFERROR(IF((VLOOKUP($E96,'DTOC Backsheet'!$D$5:$AF$183,G$9,FALSE))="","",(VLOOKUP($E96,'DTOC Backsheet'!$D$5:$AF$183,G$9,FALSE))),"")</f>
        <v>450.42333774728144</v>
      </c>
      <c r="H96" s="131">
        <f ca="1">IFERROR(IF((VLOOKUP($E96,'DTOC Backsheet'!$D$5:$AF$183,H$9,FALSE))="","",(VLOOKUP($E96,'DTOC Backsheet'!$D$5:$AF$183,H$9,FALSE))),"")</f>
        <v>486.53745836844433</v>
      </c>
      <c r="I96" s="131">
        <f ca="1">IFERROR(IF((VLOOKUP($E96,'DTOC Backsheet'!$D$5:$AF$183,I$9,FALSE))="","",(VLOOKUP($E96,'DTOC Backsheet'!$D$5:$AF$183,I$9,FALSE))),"")</f>
        <v>483.02636330805348</v>
      </c>
      <c r="J96" s="132">
        <f ca="1">IFERROR(IF((VLOOKUP($E96,'DTOC Backsheet'!$D$5:$AF$183,J$9,FALSE))="","",(VLOOKUP($E96,'DTOC Backsheet'!$D$5:$AF$183,J$9,FALSE))),"")</f>
        <v>543.21930769450091</v>
      </c>
      <c r="K96" s="141">
        <f ca="1">IFERROR(IF((VLOOKUP($E96,'DTOC Backsheet'!$D$5:$AF$183,K$9,FALSE))="","",(VLOOKUP($E96,'DTOC Backsheet'!$D$5:$AF$183,K$9,FALSE))),"")</f>
        <v>704.099614543695</v>
      </c>
      <c r="L96" s="134">
        <f ca="1">IFERROR(IF((VLOOKUP($E96,'DTOC Backsheet'!$D$5:$AF$183,L$9,FALSE))="","",(VLOOKUP($E96,'DTOC Backsheet'!$D$5:$AF$183,L$9,FALSE))),"")</f>
        <v>0</v>
      </c>
      <c r="M96" s="131">
        <f ca="1">IFERROR(IF((VLOOKUP($E96,'DTOC Backsheet'!$D$5:$AF$183,M$9,FALSE))="","",(VLOOKUP($E96,'DTOC Backsheet'!$D$5:$AF$183,M$9,FALSE))),"")</f>
        <v>0</v>
      </c>
      <c r="N96" s="133">
        <f ca="1">IFERROR(IF((VLOOKUP($E96,'DTOC Backsheet'!$D$5:$AF$183,N$9,FALSE))="","",(VLOOKUP($E96,'DTOC Backsheet'!$D$5:$AF$183,N$9,FALSE))),"")</f>
        <v>0</v>
      </c>
    </row>
    <row r="97" spans="1:14" ht="15" customHeight="1" x14ac:dyDescent="0.3">
      <c r="A97" s="60">
        <v>83</v>
      </c>
      <c r="B97" s="101" t="str">
        <f ca="1">IFERROR(IF((VLOOKUP($E97,'Org List'!$AJ$10:$AL$188,3,FALSE))="","",(VLOOKUP($E97,'Org List'!$AJ$10:$AL$188,3,FALSE))),"")</f>
        <v>Midlands and East of England Commissioning Region</v>
      </c>
      <c r="C97" s="102" t="str">
        <f ca="1">IFERROR(IF((VLOOKUP($E97,'Org List'!$AO$10:$AQ$188,3,FALSE))="","",(VLOOKUP($E97,'Org List'!$AO$10:$AQ$188,3,FALSE))),"")</f>
        <v>West Midlands Region</v>
      </c>
      <c r="D97" s="123" t="str">
        <f ca="1">IFERROR(IF((VLOOKUP($E97,'Org List'!$AT$10:$AV$188,3,FALSE))="","",(VLOOKUP($E97,'Org List'!$AT$10:$AV$188,3,FALSE))),"")</f>
        <v>NHS England Midlands And East (West Midlands)</v>
      </c>
      <c r="E97" s="101" t="str">
        <f t="shared" ca="1" si="2"/>
        <v>E06000019</v>
      </c>
      <c r="F97" s="103" t="str">
        <f ca="1">IF(E97="","",VLOOKUP(E97,'Org List'!$J$9:$K$488,2,0))</f>
        <v>Herefordshire, County of</v>
      </c>
      <c r="G97" s="130">
        <f ca="1">IFERROR(IF((VLOOKUP($E97,'DTOC Backsheet'!$D$5:$AF$183,G$9,FALSE))="","",(VLOOKUP($E97,'DTOC Backsheet'!$D$5:$AF$183,G$9,FALSE))),"")</f>
        <v>1103.1023544884856</v>
      </c>
      <c r="H97" s="131">
        <f ca="1">IFERROR(IF((VLOOKUP($E97,'DTOC Backsheet'!$D$5:$AF$183,H$9,FALSE))="","",(VLOOKUP($E97,'DTOC Backsheet'!$D$5:$AF$183,H$9,FALSE))),"")</f>
        <v>1275.2404776027026</v>
      </c>
      <c r="I97" s="131">
        <f ca="1">IFERROR(IF((VLOOKUP($E97,'DTOC Backsheet'!$D$5:$AF$183,I$9,FALSE))="","",(VLOOKUP($E97,'DTOC Backsheet'!$D$5:$AF$183,I$9,FALSE))),"")</f>
        <v>935.47721587539002</v>
      </c>
      <c r="J97" s="132">
        <f ca="1">IFERROR(IF((VLOOKUP($E97,'DTOC Backsheet'!$D$5:$AF$183,J$9,FALSE))="","",(VLOOKUP($E97,'DTOC Backsheet'!$D$5:$AF$183,J$9,FALSE))),"")</f>
        <v>989.14649350369336</v>
      </c>
      <c r="K97" s="141">
        <f ca="1">IFERROR(IF((VLOOKUP($E97,'DTOC Backsheet'!$D$5:$AF$183,K$9,FALSE))="","",(VLOOKUP($E97,'DTOC Backsheet'!$D$5:$AF$183,K$9,FALSE))),"")</f>
        <v>1125.0253412441098</v>
      </c>
      <c r="L97" s="134">
        <f ca="1">IFERROR(IF((VLOOKUP($E97,'DTOC Backsheet'!$D$5:$AF$183,L$9,FALSE))="","",(VLOOKUP($E97,'DTOC Backsheet'!$D$5:$AF$183,L$9,FALSE))),"")</f>
        <v>0</v>
      </c>
      <c r="M97" s="131">
        <f ca="1">IFERROR(IF((VLOOKUP($E97,'DTOC Backsheet'!$D$5:$AF$183,M$9,FALSE))="","",(VLOOKUP($E97,'DTOC Backsheet'!$D$5:$AF$183,M$9,FALSE))),"")</f>
        <v>0</v>
      </c>
      <c r="N97" s="133">
        <f ca="1">IFERROR(IF((VLOOKUP($E97,'DTOC Backsheet'!$D$5:$AF$183,N$9,FALSE))="","",(VLOOKUP($E97,'DTOC Backsheet'!$D$5:$AF$183,N$9,FALSE))),"")</f>
        <v>0</v>
      </c>
    </row>
    <row r="98" spans="1:14" ht="15" customHeight="1" x14ac:dyDescent="0.3">
      <c r="A98" s="60">
        <v>84</v>
      </c>
      <c r="B98" s="101" t="str">
        <f ca="1">IFERROR(IF((VLOOKUP($E98,'Org List'!$AJ$10:$AL$188,3,FALSE))="","",(VLOOKUP($E98,'Org List'!$AJ$10:$AL$188,3,FALSE))),"")</f>
        <v>Midlands and East of England Commissioning Region</v>
      </c>
      <c r="C98" s="102" t="str">
        <f ca="1">IFERROR(IF((VLOOKUP($E98,'Org List'!$AO$10:$AQ$188,3,FALSE))="","",(VLOOKUP($E98,'Org List'!$AO$10:$AQ$188,3,FALSE))),"")</f>
        <v>East Region</v>
      </c>
      <c r="D98" s="123" t="str">
        <f ca="1">IFERROR(IF((VLOOKUP($E98,'Org List'!$AT$10:$AV$188,3,FALSE))="","",(VLOOKUP($E98,'Org List'!$AT$10:$AV$188,3,FALSE))),"")</f>
        <v>NHS England Midlands And East (Central Midlands)</v>
      </c>
      <c r="E98" s="101" t="str">
        <f t="shared" ca="1" si="2"/>
        <v>E10000015</v>
      </c>
      <c r="F98" s="103" t="str">
        <f ca="1">IF(E98="","",VLOOKUP(E98,'Org List'!$J$9:$K$488,2,0))</f>
        <v>Hertfordshire</v>
      </c>
      <c r="G98" s="130">
        <f ca="1">IFERROR(IF((VLOOKUP($E98,'DTOC Backsheet'!$D$5:$AF$183,G$9,FALSE))="","",(VLOOKUP($E98,'DTOC Backsheet'!$D$5:$AF$183,G$9,FALSE))),"")</f>
        <v>1688.3894703818839</v>
      </c>
      <c r="H98" s="131">
        <f ca="1">IFERROR(IF((VLOOKUP($E98,'DTOC Backsheet'!$D$5:$AF$183,H$9,FALSE))="","",(VLOOKUP($E98,'DTOC Backsheet'!$D$5:$AF$183,H$9,FALSE))),"")</f>
        <v>1321.1384343346811</v>
      </c>
      <c r="I98" s="131">
        <f ca="1">IFERROR(IF((VLOOKUP($E98,'DTOC Backsheet'!$D$5:$AF$183,I$9,FALSE))="","",(VLOOKUP($E98,'DTOC Backsheet'!$D$5:$AF$183,I$9,FALSE))),"")</f>
        <v>1215.1753217834273</v>
      </c>
      <c r="J98" s="132">
        <f ca="1">IFERROR(IF((VLOOKUP($E98,'DTOC Backsheet'!$D$5:$AF$183,J$9,FALSE))="","",(VLOOKUP($E98,'DTOC Backsheet'!$D$5:$AF$183,J$9,FALSE))),"")</f>
        <v>1143.1425108044161</v>
      </c>
      <c r="K98" s="141">
        <f ca="1">IFERROR(IF((VLOOKUP($E98,'DTOC Backsheet'!$D$5:$AF$183,K$9,FALSE))="","",(VLOOKUP($E98,'DTOC Backsheet'!$D$5:$AF$183,K$9,FALSE))),"")</f>
        <v>1065.03084640476</v>
      </c>
      <c r="L98" s="134">
        <f ca="1">IFERROR(IF((VLOOKUP($E98,'DTOC Backsheet'!$D$5:$AF$183,L$9,FALSE))="","",(VLOOKUP($E98,'DTOC Backsheet'!$D$5:$AF$183,L$9,FALSE))),"")</f>
        <v>0</v>
      </c>
      <c r="M98" s="131">
        <f ca="1">IFERROR(IF((VLOOKUP($E98,'DTOC Backsheet'!$D$5:$AF$183,M$9,FALSE))="","",(VLOOKUP($E98,'DTOC Backsheet'!$D$5:$AF$183,M$9,FALSE))),"")</f>
        <v>0</v>
      </c>
      <c r="N98" s="133">
        <f ca="1">IFERROR(IF((VLOOKUP($E98,'DTOC Backsheet'!$D$5:$AF$183,N$9,FALSE))="","",(VLOOKUP($E98,'DTOC Backsheet'!$D$5:$AF$183,N$9,FALSE))),"")</f>
        <v>0</v>
      </c>
    </row>
    <row r="99" spans="1:14" ht="15" customHeight="1" x14ac:dyDescent="0.3">
      <c r="A99" s="60">
        <v>85</v>
      </c>
      <c r="B99" s="101" t="str">
        <f ca="1">IFERROR(IF((VLOOKUP($E99,'Org List'!$AJ$10:$AL$188,3,FALSE))="","",(VLOOKUP($E99,'Org List'!$AJ$10:$AL$188,3,FALSE))),"")</f>
        <v>London Commissioning Region</v>
      </c>
      <c r="C99" s="102" t="str">
        <f ca="1">IFERROR(IF((VLOOKUP($E99,'Org List'!$AO$10:$AQ$188,3,FALSE))="","",(VLOOKUP($E99,'Org List'!$AO$10:$AQ$188,3,FALSE))),"")</f>
        <v>London Region</v>
      </c>
      <c r="D99" s="123" t="str">
        <f ca="1">IFERROR(IF((VLOOKUP($E99,'Org List'!$AT$10:$AV$188,3,FALSE))="","",(VLOOKUP($E99,'Org List'!$AT$10:$AV$188,3,FALSE))),"")</f>
        <v>NHS England London</v>
      </c>
      <c r="E99" s="101" t="str">
        <f t="shared" ca="1" si="2"/>
        <v>E09000017</v>
      </c>
      <c r="F99" s="103" t="str">
        <f ca="1">IF(E99="","",VLOOKUP(E99,'Org List'!$J$9:$K$488,2,0))</f>
        <v>Hillingdon</v>
      </c>
      <c r="G99" s="130">
        <f ca="1">IFERROR(IF((VLOOKUP($E99,'DTOC Backsheet'!$D$5:$AF$183,G$9,FALSE))="","",(VLOOKUP($E99,'DTOC Backsheet'!$D$5:$AF$183,G$9,FALSE))),"")</f>
        <v>1060.1183813377352</v>
      </c>
      <c r="H99" s="131">
        <f ca="1">IFERROR(IF((VLOOKUP($E99,'DTOC Backsheet'!$D$5:$AF$183,H$9,FALSE))="","",(VLOOKUP($E99,'DTOC Backsheet'!$D$5:$AF$183,H$9,FALSE))),"")</f>
        <v>808.3729317020692</v>
      </c>
      <c r="I99" s="131">
        <f ca="1">IFERROR(IF((VLOOKUP($E99,'DTOC Backsheet'!$D$5:$AF$183,I$9,FALSE))="","",(VLOOKUP($E99,'DTOC Backsheet'!$D$5:$AF$183,I$9,FALSE))),"")</f>
        <v>547.91656685409646</v>
      </c>
      <c r="J99" s="132">
        <f ca="1">IFERROR(IF((VLOOKUP($E99,'DTOC Backsheet'!$D$5:$AF$183,J$9,FALSE))="","",(VLOOKUP($E99,'DTOC Backsheet'!$D$5:$AF$183,J$9,FALSE))),"")</f>
        <v>419.88194218301675</v>
      </c>
      <c r="K99" s="141">
        <f ca="1">IFERROR(IF((VLOOKUP($E99,'DTOC Backsheet'!$D$5:$AF$183,K$9,FALSE))="","",(VLOOKUP($E99,'DTOC Backsheet'!$D$5:$AF$183,K$9,FALSE))),"")</f>
        <v>579.20642278755918</v>
      </c>
      <c r="L99" s="134">
        <f ca="1">IFERROR(IF((VLOOKUP($E99,'DTOC Backsheet'!$D$5:$AF$183,L$9,FALSE))="","",(VLOOKUP($E99,'DTOC Backsheet'!$D$5:$AF$183,L$9,FALSE))),"")</f>
        <v>0</v>
      </c>
      <c r="M99" s="131">
        <f ca="1">IFERROR(IF((VLOOKUP($E99,'DTOC Backsheet'!$D$5:$AF$183,M$9,FALSE))="","",(VLOOKUP($E99,'DTOC Backsheet'!$D$5:$AF$183,M$9,FALSE))),"")</f>
        <v>0</v>
      </c>
      <c r="N99" s="133">
        <f ca="1">IFERROR(IF((VLOOKUP($E99,'DTOC Backsheet'!$D$5:$AF$183,N$9,FALSE))="","",(VLOOKUP($E99,'DTOC Backsheet'!$D$5:$AF$183,N$9,FALSE))),"")</f>
        <v>0</v>
      </c>
    </row>
    <row r="100" spans="1:14" ht="15" customHeight="1" x14ac:dyDescent="0.3">
      <c r="A100" s="60">
        <v>86</v>
      </c>
      <c r="B100" s="101" t="str">
        <f ca="1">IFERROR(IF((VLOOKUP($E100,'Org List'!$AJ$10:$AL$188,3,FALSE))="","",(VLOOKUP($E100,'Org List'!$AJ$10:$AL$188,3,FALSE))),"")</f>
        <v>London Commissioning Region</v>
      </c>
      <c r="C100" s="102" t="str">
        <f ca="1">IFERROR(IF((VLOOKUP($E100,'Org List'!$AO$10:$AQ$188,3,FALSE))="","",(VLOOKUP($E100,'Org List'!$AO$10:$AQ$188,3,FALSE))),"")</f>
        <v>London Region</v>
      </c>
      <c r="D100" s="123" t="str">
        <f ca="1">IFERROR(IF((VLOOKUP($E100,'Org List'!$AT$10:$AV$188,3,FALSE))="","",(VLOOKUP($E100,'Org List'!$AT$10:$AV$188,3,FALSE))),"")</f>
        <v>NHS England London</v>
      </c>
      <c r="E100" s="101" t="str">
        <f t="shared" ca="1" si="2"/>
        <v>E09000018</v>
      </c>
      <c r="F100" s="103" t="str">
        <f ca="1">IF(E100="","",VLOOKUP(E100,'Org List'!$J$9:$K$488,2,0))</f>
        <v>Hounslow</v>
      </c>
      <c r="G100" s="130">
        <f ca="1">IFERROR(IF((VLOOKUP($E100,'DTOC Backsheet'!$D$5:$AF$183,G$9,FALSE))="","",(VLOOKUP($E100,'DTOC Backsheet'!$D$5:$AF$183,G$9,FALSE))),"")</f>
        <v>735.48047491860484</v>
      </c>
      <c r="H100" s="131">
        <f ca="1">IFERROR(IF((VLOOKUP($E100,'DTOC Backsheet'!$D$5:$AF$183,H$9,FALSE))="","",(VLOOKUP($E100,'DTOC Backsheet'!$D$5:$AF$183,H$9,FALSE))),"")</f>
        <v>745.71578967890355</v>
      </c>
      <c r="I100" s="131">
        <f ca="1">IFERROR(IF((VLOOKUP($E100,'DTOC Backsheet'!$D$5:$AF$183,I$9,FALSE))="","",(VLOOKUP($E100,'DTOC Backsheet'!$D$5:$AF$183,I$9,FALSE))),"")</f>
        <v>384.55539742265029</v>
      </c>
      <c r="J100" s="132">
        <f ca="1">IFERROR(IF((VLOOKUP($E100,'DTOC Backsheet'!$D$5:$AF$183,J$9,FALSE))="","",(VLOOKUP($E100,'DTOC Backsheet'!$D$5:$AF$183,J$9,FALSE))),"")</f>
        <v>435.4181686087623</v>
      </c>
      <c r="K100" s="141">
        <f ca="1">IFERROR(IF((VLOOKUP($E100,'DTOC Backsheet'!$D$5:$AF$183,K$9,FALSE))="","",(VLOOKUP($E100,'DTOC Backsheet'!$D$5:$AF$183,K$9,FALSE))),"")</f>
        <v>293.96740444193784</v>
      </c>
      <c r="L100" s="134">
        <f ca="1">IFERROR(IF((VLOOKUP($E100,'DTOC Backsheet'!$D$5:$AF$183,L$9,FALSE))="","",(VLOOKUP($E100,'DTOC Backsheet'!$D$5:$AF$183,L$9,FALSE))),"")</f>
        <v>0</v>
      </c>
      <c r="M100" s="131">
        <f ca="1">IFERROR(IF((VLOOKUP($E100,'DTOC Backsheet'!$D$5:$AF$183,M$9,FALSE))="","",(VLOOKUP($E100,'DTOC Backsheet'!$D$5:$AF$183,M$9,FALSE))),"")</f>
        <v>0</v>
      </c>
      <c r="N100" s="133">
        <f ca="1">IFERROR(IF((VLOOKUP($E100,'DTOC Backsheet'!$D$5:$AF$183,N$9,FALSE))="","",(VLOOKUP($E100,'DTOC Backsheet'!$D$5:$AF$183,N$9,FALSE))),"")</f>
        <v>0</v>
      </c>
    </row>
    <row r="101" spans="1:14" ht="15" customHeight="1" x14ac:dyDescent="0.3">
      <c r="A101" s="60">
        <v>87</v>
      </c>
      <c r="B101" s="101" t="str">
        <f ca="1">IFERROR(IF((VLOOKUP($E101,'Org List'!$AJ$10:$AL$188,3,FALSE))="","",(VLOOKUP($E101,'Org List'!$AJ$10:$AL$188,3,FALSE))),"")</f>
        <v>South East England Commissioning Region</v>
      </c>
      <c r="C101" s="102" t="str">
        <f ca="1">IFERROR(IF((VLOOKUP($E101,'Org List'!$AO$10:$AQ$188,3,FALSE))="","",(VLOOKUP($E101,'Org List'!$AO$10:$AQ$188,3,FALSE))),"")</f>
        <v>South East Region</v>
      </c>
      <c r="D101" s="123" t="str">
        <f ca="1">IFERROR(IF((VLOOKUP($E101,'Org List'!$AT$10:$AV$188,3,FALSE))="","",(VLOOKUP($E101,'Org List'!$AT$10:$AV$188,3,FALSE))),"")</f>
        <v>NHS England South East (Hampshire, Isle of Wight and Thames Valley)</v>
      </c>
      <c r="E101" s="101" t="str">
        <f t="shared" ca="1" si="2"/>
        <v>E06000046</v>
      </c>
      <c r="F101" s="103" t="str">
        <f ca="1">IF(E101="","",VLOOKUP(E101,'Org List'!$J$9:$K$488,2,0))</f>
        <v>Isle of Wight</v>
      </c>
      <c r="G101" s="130">
        <f ca="1">IFERROR(IF((VLOOKUP($E101,'DTOC Backsheet'!$D$5:$AF$183,G$9,FALSE))="","",(VLOOKUP($E101,'DTOC Backsheet'!$D$5:$AF$183,G$9,FALSE))),"")</f>
        <v>662.47444556582047</v>
      </c>
      <c r="H101" s="131">
        <f ca="1">IFERROR(IF((VLOOKUP($E101,'DTOC Backsheet'!$D$5:$AF$183,H$9,FALSE))="","",(VLOOKUP($E101,'DTOC Backsheet'!$D$5:$AF$183,H$9,FALSE))),"")</f>
        <v>748.73413899886998</v>
      </c>
      <c r="I101" s="131">
        <f ca="1">IFERROR(IF((VLOOKUP($E101,'DTOC Backsheet'!$D$5:$AF$183,I$9,FALSE))="","",(VLOOKUP($E101,'DTOC Backsheet'!$D$5:$AF$183,I$9,FALSE))),"")</f>
        <v>547.74905329986461</v>
      </c>
      <c r="J101" s="132">
        <f ca="1">IFERROR(IF((VLOOKUP($E101,'DTOC Backsheet'!$D$5:$AF$183,J$9,FALSE))="","",(VLOOKUP($E101,'DTOC Backsheet'!$D$5:$AF$183,J$9,FALSE))),"")</f>
        <v>415.2819340434412</v>
      </c>
      <c r="K101" s="141">
        <f ca="1">IFERROR(IF((VLOOKUP($E101,'DTOC Backsheet'!$D$5:$AF$183,K$9,FALSE))="","",(VLOOKUP($E101,'DTOC Backsheet'!$D$5:$AF$183,K$9,FALSE))),"")</f>
        <v>449.74516508439069</v>
      </c>
      <c r="L101" s="134">
        <f ca="1">IFERROR(IF((VLOOKUP($E101,'DTOC Backsheet'!$D$5:$AF$183,L$9,FALSE))="","",(VLOOKUP($E101,'DTOC Backsheet'!$D$5:$AF$183,L$9,FALSE))),"")</f>
        <v>0</v>
      </c>
      <c r="M101" s="131">
        <f ca="1">IFERROR(IF((VLOOKUP($E101,'DTOC Backsheet'!$D$5:$AF$183,M$9,FALSE))="","",(VLOOKUP($E101,'DTOC Backsheet'!$D$5:$AF$183,M$9,FALSE))),"")</f>
        <v>0</v>
      </c>
      <c r="N101" s="133">
        <f ca="1">IFERROR(IF((VLOOKUP($E101,'DTOC Backsheet'!$D$5:$AF$183,N$9,FALSE))="","",(VLOOKUP($E101,'DTOC Backsheet'!$D$5:$AF$183,N$9,FALSE))),"")</f>
        <v>0</v>
      </c>
    </row>
    <row r="102" spans="1:14" ht="15" customHeight="1" x14ac:dyDescent="0.3">
      <c r="A102" s="60">
        <v>88</v>
      </c>
      <c r="B102" s="101" t="str">
        <f ca="1">IFERROR(IF((VLOOKUP($E102,'Org List'!$AJ$10:$AL$188,3,FALSE))="","",(VLOOKUP($E102,'Org List'!$AJ$10:$AL$188,3,FALSE))),"")</f>
        <v>London Commissioning Region</v>
      </c>
      <c r="C102" s="102" t="str">
        <f ca="1">IFERROR(IF((VLOOKUP($E102,'Org List'!$AO$10:$AQ$188,3,FALSE))="","",(VLOOKUP($E102,'Org List'!$AO$10:$AQ$188,3,FALSE))),"")</f>
        <v>London Region</v>
      </c>
      <c r="D102" s="123" t="str">
        <f ca="1">IFERROR(IF((VLOOKUP($E102,'Org List'!$AT$10:$AV$188,3,FALSE))="","",(VLOOKUP($E102,'Org List'!$AT$10:$AV$188,3,FALSE))),"")</f>
        <v>NHS England London</v>
      </c>
      <c r="E102" s="101" t="str">
        <f t="shared" ca="1" si="2"/>
        <v>E09000019</v>
      </c>
      <c r="F102" s="103" t="str">
        <f ca="1">IF(E102="","",VLOOKUP(E102,'Org List'!$J$9:$K$488,2,0))</f>
        <v>Islington</v>
      </c>
      <c r="G102" s="130">
        <f ca="1">IFERROR(IF((VLOOKUP($E102,'DTOC Backsheet'!$D$5:$AF$183,G$9,FALSE))="","",(VLOOKUP($E102,'DTOC Backsheet'!$D$5:$AF$183,G$9,FALSE))),"")</f>
        <v>727.33283742458048</v>
      </c>
      <c r="H102" s="131">
        <f ca="1">IFERROR(IF((VLOOKUP($E102,'DTOC Backsheet'!$D$5:$AF$183,H$9,FALSE))="","",(VLOOKUP($E102,'DTOC Backsheet'!$D$5:$AF$183,H$9,FALSE))),"")</f>
        <v>932.92834118522194</v>
      </c>
      <c r="I102" s="131">
        <f ca="1">IFERROR(IF((VLOOKUP($E102,'DTOC Backsheet'!$D$5:$AF$183,I$9,FALSE))="","",(VLOOKUP($E102,'DTOC Backsheet'!$D$5:$AF$183,I$9,FALSE))),"")</f>
        <v>876.62203487891554</v>
      </c>
      <c r="J102" s="132">
        <f ca="1">IFERROR(IF((VLOOKUP($E102,'DTOC Backsheet'!$D$5:$AF$183,J$9,FALSE))="","",(VLOOKUP($E102,'DTOC Backsheet'!$D$5:$AF$183,J$9,FALSE))),"")</f>
        <v>832.36249705912076</v>
      </c>
      <c r="K102" s="141">
        <f ca="1">IFERROR(IF((VLOOKUP($E102,'DTOC Backsheet'!$D$5:$AF$183,K$9,FALSE))="","",(VLOOKUP($E102,'DTOC Backsheet'!$D$5:$AF$183,K$9,FALSE))),"")</f>
        <v>802.97903702903614</v>
      </c>
      <c r="L102" s="134">
        <f ca="1">IFERROR(IF((VLOOKUP($E102,'DTOC Backsheet'!$D$5:$AF$183,L$9,FALSE))="","",(VLOOKUP($E102,'DTOC Backsheet'!$D$5:$AF$183,L$9,FALSE))),"")</f>
        <v>0</v>
      </c>
      <c r="M102" s="131">
        <f ca="1">IFERROR(IF((VLOOKUP($E102,'DTOC Backsheet'!$D$5:$AF$183,M$9,FALSE))="","",(VLOOKUP($E102,'DTOC Backsheet'!$D$5:$AF$183,M$9,FALSE))),"")</f>
        <v>0</v>
      </c>
      <c r="N102" s="133">
        <f ca="1">IFERROR(IF((VLOOKUP($E102,'DTOC Backsheet'!$D$5:$AF$183,N$9,FALSE))="","",(VLOOKUP($E102,'DTOC Backsheet'!$D$5:$AF$183,N$9,FALSE))),"")</f>
        <v>0</v>
      </c>
    </row>
    <row r="103" spans="1:14" ht="15" customHeight="1" x14ac:dyDescent="0.3">
      <c r="A103" s="60">
        <v>89</v>
      </c>
      <c r="B103" s="101" t="str">
        <f ca="1">IFERROR(IF((VLOOKUP($E103,'Org List'!$AJ$10:$AL$188,3,FALSE))="","",(VLOOKUP($E103,'Org List'!$AJ$10:$AL$188,3,FALSE))),"")</f>
        <v>London Commissioning Region</v>
      </c>
      <c r="C103" s="102" t="str">
        <f ca="1">IFERROR(IF((VLOOKUP($E103,'Org List'!$AO$10:$AQ$188,3,FALSE))="","",(VLOOKUP($E103,'Org List'!$AO$10:$AQ$188,3,FALSE))),"")</f>
        <v>London Region</v>
      </c>
      <c r="D103" s="123" t="str">
        <f ca="1">IFERROR(IF((VLOOKUP($E103,'Org List'!$AT$10:$AV$188,3,FALSE))="","",(VLOOKUP($E103,'Org List'!$AT$10:$AV$188,3,FALSE))),"")</f>
        <v>NHS England London</v>
      </c>
      <c r="E103" s="101" t="str">
        <f t="shared" ca="1" si="2"/>
        <v>E09000020</v>
      </c>
      <c r="F103" s="103" t="str">
        <f ca="1">IF(E103="","",VLOOKUP(E103,'Org List'!$J$9:$K$488,2,0))</f>
        <v>Kensington and Chelsea</v>
      </c>
      <c r="G103" s="130">
        <f ca="1">IFERROR(IF((VLOOKUP($E103,'DTOC Backsheet'!$D$5:$AF$183,G$9,FALSE))="","",(VLOOKUP($E103,'DTOC Backsheet'!$D$5:$AF$183,G$9,FALSE))),"")</f>
        <v>581.45930570615883</v>
      </c>
      <c r="H103" s="131">
        <f ca="1">IFERROR(IF((VLOOKUP($E103,'DTOC Backsheet'!$D$5:$AF$183,H$9,FALSE))="","",(VLOOKUP($E103,'DTOC Backsheet'!$D$5:$AF$183,H$9,FALSE))),"")</f>
        <v>794.39913252557642</v>
      </c>
      <c r="I103" s="131">
        <f ca="1">IFERROR(IF((VLOOKUP($E103,'DTOC Backsheet'!$D$5:$AF$183,I$9,FALSE))="","",(VLOOKUP($E103,'DTOC Backsheet'!$D$5:$AF$183,I$9,FALSE))),"")</f>
        <v>829.75814435905897</v>
      </c>
      <c r="J103" s="132">
        <f ca="1">IFERROR(IF((VLOOKUP($E103,'DTOC Backsheet'!$D$5:$AF$183,J$9,FALSE))="","",(VLOOKUP($E103,'DTOC Backsheet'!$D$5:$AF$183,J$9,FALSE))),"")</f>
        <v>660.67823024856568</v>
      </c>
      <c r="K103" s="141">
        <f ca="1">IFERROR(IF((VLOOKUP($E103,'DTOC Backsheet'!$D$5:$AF$183,K$9,FALSE))="","",(VLOOKUP($E103,'DTOC Backsheet'!$D$5:$AF$183,K$9,FALSE))),"")</f>
        <v>415.46196039271507</v>
      </c>
      <c r="L103" s="134">
        <f ca="1">IFERROR(IF((VLOOKUP($E103,'DTOC Backsheet'!$D$5:$AF$183,L$9,FALSE))="","",(VLOOKUP($E103,'DTOC Backsheet'!$D$5:$AF$183,L$9,FALSE))),"")</f>
        <v>0</v>
      </c>
      <c r="M103" s="131">
        <f ca="1">IFERROR(IF((VLOOKUP($E103,'DTOC Backsheet'!$D$5:$AF$183,M$9,FALSE))="","",(VLOOKUP($E103,'DTOC Backsheet'!$D$5:$AF$183,M$9,FALSE))),"")</f>
        <v>0</v>
      </c>
      <c r="N103" s="133">
        <f ca="1">IFERROR(IF((VLOOKUP($E103,'DTOC Backsheet'!$D$5:$AF$183,N$9,FALSE))="","",(VLOOKUP($E103,'DTOC Backsheet'!$D$5:$AF$183,N$9,FALSE))),"")</f>
        <v>0</v>
      </c>
    </row>
    <row r="104" spans="1:14" ht="15" customHeight="1" x14ac:dyDescent="0.3">
      <c r="A104" s="60">
        <v>90</v>
      </c>
      <c r="B104" s="101" t="str">
        <f ca="1">IFERROR(IF((VLOOKUP($E104,'Org List'!$AJ$10:$AL$188,3,FALSE))="","",(VLOOKUP($E104,'Org List'!$AJ$10:$AL$188,3,FALSE))),"")</f>
        <v>South East England Commissioning Region</v>
      </c>
      <c r="C104" s="102" t="str">
        <f ca="1">IFERROR(IF((VLOOKUP($E104,'Org List'!$AO$10:$AQ$188,3,FALSE))="","",(VLOOKUP($E104,'Org List'!$AO$10:$AQ$188,3,FALSE))),"")</f>
        <v>South East Region</v>
      </c>
      <c r="D104" s="123" t="str">
        <f ca="1">IFERROR(IF((VLOOKUP($E104,'Org List'!$AT$10:$AV$188,3,FALSE))="","",(VLOOKUP($E104,'Org List'!$AT$10:$AV$188,3,FALSE))),"")</f>
        <v>NHS England South East (Kent, Surrey and Sussex)</v>
      </c>
      <c r="E104" s="101" t="str">
        <f t="shared" ca="1" si="2"/>
        <v>E10000016</v>
      </c>
      <c r="F104" s="103" t="str">
        <f ca="1">IF(E104="","",VLOOKUP(E104,'Org List'!$J$9:$K$488,2,0))</f>
        <v>Kent</v>
      </c>
      <c r="G104" s="130">
        <f ca="1">IFERROR(IF((VLOOKUP($E104,'DTOC Backsheet'!$D$5:$AF$183,G$9,FALSE))="","",(VLOOKUP($E104,'DTOC Backsheet'!$D$5:$AF$183,G$9,FALSE))),"")</f>
        <v>1179.520510510067</v>
      </c>
      <c r="H104" s="131">
        <f ca="1">IFERROR(IF((VLOOKUP($E104,'DTOC Backsheet'!$D$5:$AF$183,H$9,FALSE))="","",(VLOOKUP($E104,'DTOC Backsheet'!$D$5:$AF$183,H$9,FALSE))),"")</f>
        <v>1092.7777859842795</v>
      </c>
      <c r="I104" s="131">
        <f ca="1">IFERROR(IF((VLOOKUP($E104,'DTOC Backsheet'!$D$5:$AF$183,I$9,FALSE))="","",(VLOOKUP($E104,'DTOC Backsheet'!$D$5:$AF$183,I$9,FALSE))),"")</f>
        <v>1042.636059697377</v>
      </c>
      <c r="J104" s="132">
        <f ca="1">IFERROR(IF((VLOOKUP($E104,'DTOC Backsheet'!$D$5:$AF$183,J$9,FALSE))="","",(VLOOKUP($E104,'DTOC Backsheet'!$D$5:$AF$183,J$9,FALSE))),"")</f>
        <v>1124.7293105440604</v>
      </c>
      <c r="K104" s="141">
        <f ca="1">IFERROR(IF((VLOOKUP($E104,'DTOC Backsheet'!$D$5:$AF$183,K$9,FALSE))="","",(VLOOKUP($E104,'DTOC Backsheet'!$D$5:$AF$183,K$9,FALSE))),"")</f>
        <v>1173.2729175456</v>
      </c>
      <c r="L104" s="134">
        <f ca="1">IFERROR(IF((VLOOKUP($E104,'DTOC Backsheet'!$D$5:$AF$183,L$9,FALSE))="","",(VLOOKUP($E104,'DTOC Backsheet'!$D$5:$AF$183,L$9,FALSE))),"")</f>
        <v>0</v>
      </c>
      <c r="M104" s="131">
        <f ca="1">IFERROR(IF((VLOOKUP($E104,'DTOC Backsheet'!$D$5:$AF$183,M$9,FALSE))="","",(VLOOKUP($E104,'DTOC Backsheet'!$D$5:$AF$183,M$9,FALSE))),"")</f>
        <v>0</v>
      </c>
      <c r="N104" s="133">
        <f ca="1">IFERROR(IF((VLOOKUP($E104,'DTOC Backsheet'!$D$5:$AF$183,N$9,FALSE))="","",(VLOOKUP($E104,'DTOC Backsheet'!$D$5:$AF$183,N$9,FALSE))),"")</f>
        <v>0</v>
      </c>
    </row>
    <row r="105" spans="1:14" ht="15" customHeight="1" x14ac:dyDescent="0.3">
      <c r="A105" s="60">
        <v>91</v>
      </c>
      <c r="B105" s="101" t="str">
        <f ca="1">IFERROR(IF((VLOOKUP($E105,'Org List'!$AJ$10:$AL$188,3,FALSE))="","",(VLOOKUP($E105,'Org List'!$AJ$10:$AL$188,3,FALSE))),"")</f>
        <v>North of England Commissioning Region</v>
      </c>
      <c r="C105" s="102" t="str">
        <f ca="1">IFERROR(IF((VLOOKUP($E105,'Org List'!$AO$10:$AQ$188,3,FALSE))="","",(VLOOKUP($E105,'Org List'!$AO$10:$AQ$188,3,FALSE))),"")</f>
        <v>Yorkshire and The Humber Region</v>
      </c>
      <c r="D105" s="123" t="str">
        <f ca="1">IFERROR(IF((VLOOKUP($E105,'Org List'!$AT$10:$AV$188,3,FALSE))="","",(VLOOKUP($E105,'Org List'!$AT$10:$AV$188,3,FALSE))),"")</f>
        <v>NHS England North (Yorkshire And Humber)</v>
      </c>
      <c r="E105" s="101" t="str">
        <f t="shared" ca="1" si="2"/>
        <v>E06000010</v>
      </c>
      <c r="F105" s="103" t="str">
        <f ca="1">IF(E105="","",VLOOKUP(E105,'Org List'!$J$9:$K$488,2,0))</f>
        <v>Kingston upon Hull, City of</v>
      </c>
      <c r="G105" s="130">
        <f ca="1">IFERROR(IF((VLOOKUP($E105,'DTOC Backsheet'!$D$5:$AF$183,G$9,FALSE))="","",(VLOOKUP($E105,'DTOC Backsheet'!$D$5:$AF$183,G$9,FALSE))),"")</f>
        <v>886.30342916183122</v>
      </c>
      <c r="H105" s="131">
        <f ca="1">IFERROR(IF((VLOOKUP($E105,'DTOC Backsheet'!$D$5:$AF$183,H$9,FALSE))="","",(VLOOKUP($E105,'DTOC Backsheet'!$D$5:$AF$183,H$9,FALSE))),"")</f>
        <v>1067.4814782170122</v>
      </c>
      <c r="I105" s="131">
        <f ca="1">IFERROR(IF((VLOOKUP($E105,'DTOC Backsheet'!$D$5:$AF$183,I$9,FALSE))="","",(VLOOKUP($E105,'DTOC Backsheet'!$D$5:$AF$183,I$9,FALSE))),"")</f>
        <v>1003.3346554434211</v>
      </c>
      <c r="J105" s="132">
        <f ca="1">IFERROR(IF((VLOOKUP($E105,'DTOC Backsheet'!$D$5:$AF$183,J$9,FALSE))="","",(VLOOKUP($E105,'DTOC Backsheet'!$D$5:$AF$183,J$9,FALSE))),"")</f>
        <v>1193.0197589293962</v>
      </c>
      <c r="K105" s="141">
        <f ca="1">IFERROR(IF((VLOOKUP($E105,'DTOC Backsheet'!$D$5:$AF$183,K$9,FALSE))="","",(VLOOKUP($E105,'DTOC Backsheet'!$D$5:$AF$183,K$9,FALSE))),"")</f>
        <v>801.71319596363776</v>
      </c>
      <c r="L105" s="134">
        <f ca="1">IFERROR(IF((VLOOKUP($E105,'DTOC Backsheet'!$D$5:$AF$183,L$9,FALSE))="","",(VLOOKUP($E105,'DTOC Backsheet'!$D$5:$AF$183,L$9,FALSE))),"")</f>
        <v>0</v>
      </c>
      <c r="M105" s="131">
        <f ca="1">IFERROR(IF((VLOOKUP($E105,'DTOC Backsheet'!$D$5:$AF$183,M$9,FALSE))="","",(VLOOKUP($E105,'DTOC Backsheet'!$D$5:$AF$183,M$9,FALSE))),"")</f>
        <v>0</v>
      </c>
      <c r="N105" s="133">
        <f ca="1">IFERROR(IF((VLOOKUP($E105,'DTOC Backsheet'!$D$5:$AF$183,N$9,FALSE))="","",(VLOOKUP($E105,'DTOC Backsheet'!$D$5:$AF$183,N$9,FALSE))),"")</f>
        <v>0</v>
      </c>
    </row>
    <row r="106" spans="1:14" ht="15" customHeight="1" x14ac:dyDescent="0.3">
      <c r="A106" s="60">
        <v>92</v>
      </c>
      <c r="B106" s="101" t="str">
        <f ca="1">IFERROR(IF((VLOOKUP($E106,'Org List'!$AJ$10:$AL$188,3,FALSE))="","",(VLOOKUP($E106,'Org List'!$AJ$10:$AL$188,3,FALSE))),"")</f>
        <v>London Commissioning Region</v>
      </c>
      <c r="C106" s="102" t="str">
        <f ca="1">IFERROR(IF((VLOOKUP($E106,'Org List'!$AO$10:$AQ$188,3,FALSE))="","",(VLOOKUP($E106,'Org List'!$AO$10:$AQ$188,3,FALSE))),"")</f>
        <v>London Region</v>
      </c>
      <c r="D106" s="123" t="str">
        <f ca="1">IFERROR(IF((VLOOKUP($E106,'Org List'!$AT$10:$AV$188,3,FALSE))="","",(VLOOKUP($E106,'Org List'!$AT$10:$AV$188,3,FALSE))),"")</f>
        <v>NHS England London</v>
      </c>
      <c r="E106" s="101" t="str">
        <f t="shared" ca="1" si="2"/>
        <v>E09000021</v>
      </c>
      <c r="F106" s="103" t="str">
        <f ca="1">IF(E106="","",VLOOKUP(E106,'Org List'!$J$9:$K$488,2,0))</f>
        <v>Kingston upon Thames</v>
      </c>
      <c r="G106" s="130">
        <f ca="1">IFERROR(IF((VLOOKUP($E106,'DTOC Backsheet'!$D$5:$AF$183,G$9,FALSE))="","",(VLOOKUP($E106,'DTOC Backsheet'!$D$5:$AF$183,G$9,FALSE))),"")</f>
        <v>805.14705882352939</v>
      </c>
      <c r="H106" s="131">
        <f ca="1">IFERROR(IF((VLOOKUP($E106,'DTOC Backsheet'!$D$5:$AF$183,H$9,FALSE))="","",(VLOOKUP($E106,'DTOC Backsheet'!$D$5:$AF$183,H$9,FALSE))),"")</f>
        <v>444.11764705882359</v>
      </c>
      <c r="I106" s="131">
        <f ca="1">IFERROR(IF((VLOOKUP($E106,'DTOC Backsheet'!$D$5:$AF$183,I$9,FALSE))="","",(VLOOKUP($E106,'DTOC Backsheet'!$D$5:$AF$183,I$9,FALSE))),"")</f>
        <v>477.20588235294116</v>
      </c>
      <c r="J106" s="132">
        <f ca="1">IFERROR(IF((VLOOKUP($E106,'DTOC Backsheet'!$D$5:$AF$183,J$9,FALSE))="","",(VLOOKUP($E106,'DTOC Backsheet'!$D$5:$AF$183,J$9,FALSE))),"")</f>
        <v>505.57482908766048</v>
      </c>
      <c r="K106" s="141">
        <f ca="1">IFERROR(IF((VLOOKUP($E106,'DTOC Backsheet'!$D$5:$AF$183,K$9,FALSE))="","",(VLOOKUP($E106,'DTOC Backsheet'!$D$5:$AF$183,K$9,FALSE))),"")</f>
        <v>480.40396277461906</v>
      </c>
      <c r="L106" s="134">
        <f ca="1">IFERROR(IF((VLOOKUP($E106,'DTOC Backsheet'!$D$5:$AF$183,L$9,FALSE))="","",(VLOOKUP($E106,'DTOC Backsheet'!$D$5:$AF$183,L$9,FALSE))),"")</f>
        <v>0</v>
      </c>
      <c r="M106" s="131">
        <f ca="1">IFERROR(IF((VLOOKUP($E106,'DTOC Backsheet'!$D$5:$AF$183,M$9,FALSE))="","",(VLOOKUP($E106,'DTOC Backsheet'!$D$5:$AF$183,M$9,FALSE))),"")</f>
        <v>0</v>
      </c>
      <c r="N106" s="133">
        <f ca="1">IFERROR(IF((VLOOKUP($E106,'DTOC Backsheet'!$D$5:$AF$183,N$9,FALSE))="","",(VLOOKUP($E106,'DTOC Backsheet'!$D$5:$AF$183,N$9,FALSE))),"")</f>
        <v>0</v>
      </c>
    </row>
    <row r="107" spans="1:14" ht="15" customHeight="1" x14ac:dyDescent="0.3">
      <c r="A107" s="60">
        <v>93</v>
      </c>
      <c r="B107" s="101" t="str">
        <f ca="1">IFERROR(IF((VLOOKUP($E107,'Org List'!$AJ$10:$AL$188,3,FALSE))="","",(VLOOKUP($E107,'Org List'!$AJ$10:$AL$188,3,FALSE))),"")</f>
        <v>North of England Commissioning Region</v>
      </c>
      <c r="C107" s="102" t="str">
        <f ca="1">IFERROR(IF((VLOOKUP($E107,'Org List'!$AO$10:$AQ$188,3,FALSE))="","",(VLOOKUP($E107,'Org List'!$AO$10:$AQ$188,3,FALSE))),"")</f>
        <v>Yorkshire and The Humber Region</v>
      </c>
      <c r="D107" s="123" t="str">
        <f ca="1">IFERROR(IF((VLOOKUP($E107,'Org List'!$AT$10:$AV$188,3,FALSE))="","",(VLOOKUP($E107,'Org List'!$AT$10:$AV$188,3,FALSE))),"")</f>
        <v>NHS England North (Yorkshire And Humber)</v>
      </c>
      <c r="E107" s="101" t="str">
        <f t="shared" ca="1" si="2"/>
        <v>E08000034</v>
      </c>
      <c r="F107" s="103" t="str">
        <f ca="1">IF(E107="","",VLOOKUP(E107,'Org List'!$J$9:$K$488,2,0))</f>
        <v>Kirklees</v>
      </c>
      <c r="G107" s="130">
        <f ca="1">IFERROR(IF((VLOOKUP($E107,'DTOC Backsheet'!$D$5:$AF$183,G$9,FALSE))="","",(VLOOKUP($E107,'DTOC Backsheet'!$D$5:$AF$183,G$9,FALSE))),"")</f>
        <v>723.03085998873507</v>
      </c>
      <c r="H107" s="131">
        <f ca="1">IFERROR(IF((VLOOKUP($E107,'DTOC Backsheet'!$D$5:$AF$183,H$9,FALSE))="","",(VLOOKUP($E107,'DTOC Backsheet'!$D$5:$AF$183,H$9,FALSE))),"")</f>
        <v>666.11330151483708</v>
      </c>
      <c r="I107" s="131">
        <f ca="1">IFERROR(IF((VLOOKUP($E107,'DTOC Backsheet'!$D$5:$AF$183,I$9,FALSE))="","",(VLOOKUP($E107,'DTOC Backsheet'!$D$5:$AF$183,I$9,FALSE))),"")</f>
        <v>751.19319360863255</v>
      </c>
      <c r="J107" s="132">
        <f ca="1">IFERROR(IF((VLOOKUP($E107,'DTOC Backsheet'!$D$5:$AF$183,J$9,FALSE))="","",(VLOOKUP($E107,'DTOC Backsheet'!$D$5:$AF$183,J$9,FALSE))),"")</f>
        <v>679.32907212105056</v>
      </c>
      <c r="K107" s="141">
        <f ca="1">IFERROR(IF((VLOOKUP($E107,'DTOC Backsheet'!$D$5:$AF$183,K$9,FALSE))="","",(VLOOKUP($E107,'DTOC Backsheet'!$D$5:$AF$183,K$9,FALSE))),"")</f>
        <v>884.18740582826513</v>
      </c>
      <c r="L107" s="134">
        <f ca="1">IFERROR(IF((VLOOKUP($E107,'DTOC Backsheet'!$D$5:$AF$183,L$9,FALSE))="","",(VLOOKUP($E107,'DTOC Backsheet'!$D$5:$AF$183,L$9,FALSE))),"")</f>
        <v>0</v>
      </c>
      <c r="M107" s="131">
        <f ca="1">IFERROR(IF((VLOOKUP($E107,'DTOC Backsheet'!$D$5:$AF$183,M$9,FALSE))="","",(VLOOKUP($E107,'DTOC Backsheet'!$D$5:$AF$183,M$9,FALSE))),"")</f>
        <v>0</v>
      </c>
      <c r="N107" s="133">
        <f ca="1">IFERROR(IF((VLOOKUP($E107,'DTOC Backsheet'!$D$5:$AF$183,N$9,FALSE))="","",(VLOOKUP($E107,'DTOC Backsheet'!$D$5:$AF$183,N$9,FALSE))),"")</f>
        <v>0</v>
      </c>
    </row>
    <row r="108" spans="1:14" ht="15" customHeight="1" x14ac:dyDescent="0.3">
      <c r="A108" s="60">
        <v>94</v>
      </c>
      <c r="B108" s="101" t="str">
        <f ca="1">IFERROR(IF((VLOOKUP($E108,'Org List'!$AJ$10:$AL$188,3,FALSE))="","",(VLOOKUP($E108,'Org List'!$AJ$10:$AL$188,3,FALSE))),"")</f>
        <v>North of England Commissioning Region</v>
      </c>
      <c r="C108" s="102" t="str">
        <f ca="1">IFERROR(IF((VLOOKUP($E108,'Org List'!$AO$10:$AQ$188,3,FALSE))="","",(VLOOKUP($E108,'Org List'!$AO$10:$AQ$188,3,FALSE))),"")</f>
        <v>North West Region</v>
      </c>
      <c r="D108" s="123" t="str">
        <f ca="1">IFERROR(IF((VLOOKUP($E108,'Org List'!$AT$10:$AV$188,3,FALSE))="","",(VLOOKUP($E108,'Org List'!$AT$10:$AV$188,3,FALSE))),"")</f>
        <v>NHS England North (Cheshire And Merseyside)</v>
      </c>
      <c r="E108" s="101" t="str">
        <f t="shared" ca="1" si="2"/>
        <v>E08000011</v>
      </c>
      <c r="F108" s="103" t="str">
        <f ca="1">IF(E108="","",VLOOKUP(E108,'Org List'!$J$9:$K$488,2,0))</f>
        <v>Knowsley</v>
      </c>
      <c r="G108" s="130">
        <f ca="1">IFERROR(IF((VLOOKUP($E108,'DTOC Backsheet'!$D$5:$AF$183,G$9,FALSE))="","",(VLOOKUP($E108,'DTOC Backsheet'!$D$5:$AF$183,G$9,FALSE))),"")</f>
        <v>1060.2784744443484</v>
      </c>
      <c r="H108" s="131">
        <f ca="1">IFERROR(IF((VLOOKUP($E108,'DTOC Backsheet'!$D$5:$AF$183,H$9,FALSE))="","",(VLOOKUP($E108,'DTOC Backsheet'!$D$5:$AF$183,H$9,FALSE))),"")</f>
        <v>1420.911528150134</v>
      </c>
      <c r="I108" s="131">
        <f ca="1">IFERROR(IF((VLOOKUP($E108,'DTOC Backsheet'!$D$5:$AF$183,I$9,FALSE))="","",(VLOOKUP($E108,'DTOC Backsheet'!$D$5:$AF$183,I$9,FALSE))),"")</f>
        <v>733.37369194845633</v>
      </c>
      <c r="J108" s="132">
        <f ca="1">IFERROR(IF((VLOOKUP($E108,'DTOC Backsheet'!$D$5:$AF$183,J$9,FALSE))="","",(VLOOKUP($E108,'DTOC Backsheet'!$D$5:$AF$183,J$9,FALSE))),"")</f>
        <v>782.0499201388767</v>
      </c>
      <c r="K108" s="141">
        <f ca="1">IFERROR(IF((VLOOKUP($E108,'DTOC Backsheet'!$D$5:$AF$183,K$9,FALSE))="","",(VLOOKUP($E108,'DTOC Backsheet'!$D$5:$AF$183,K$9,FALSE))),"")</f>
        <v>826.98538516343092</v>
      </c>
      <c r="L108" s="134">
        <f ca="1">IFERROR(IF((VLOOKUP($E108,'DTOC Backsheet'!$D$5:$AF$183,L$9,FALSE))="","",(VLOOKUP($E108,'DTOC Backsheet'!$D$5:$AF$183,L$9,FALSE))),"")</f>
        <v>0</v>
      </c>
      <c r="M108" s="131">
        <f ca="1">IFERROR(IF((VLOOKUP($E108,'DTOC Backsheet'!$D$5:$AF$183,M$9,FALSE))="","",(VLOOKUP($E108,'DTOC Backsheet'!$D$5:$AF$183,M$9,FALSE))),"")</f>
        <v>0</v>
      </c>
      <c r="N108" s="133">
        <f ca="1">IFERROR(IF((VLOOKUP($E108,'DTOC Backsheet'!$D$5:$AF$183,N$9,FALSE))="","",(VLOOKUP($E108,'DTOC Backsheet'!$D$5:$AF$183,N$9,FALSE))),"")</f>
        <v>0</v>
      </c>
    </row>
    <row r="109" spans="1:14" ht="15" customHeight="1" x14ac:dyDescent="0.3">
      <c r="A109" s="60">
        <v>95</v>
      </c>
      <c r="B109" s="101" t="str">
        <f ca="1">IFERROR(IF((VLOOKUP($E109,'Org List'!$AJ$10:$AL$188,3,FALSE))="","",(VLOOKUP($E109,'Org List'!$AJ$10:$AL$188,3,FALSE))),"")</f>
        <v>London Commissioning Region</v>
      </c>
      <c r="C109" s="102" t="str">
        <f ca="1">IFERROR(IF((VLOOKUP($E109,'Org List'!$AO$10:$AQ$188,3,FALSE))="","",(VLOOKUP($E109,'Org List'!$AO$10:$AQ$188,3,FALSE))),"")</f>
        <v>London Region</v>
      </c>
      <c r="D109" s="123" t="str">
        <f ca="1">IFERROR(IF((VLOOKUP($E109,'Org List'!$AT$10:$AV$188,3,FALSE))="","",(VLOOKUP($E109,'Org List'!$AT$10:$AV$188,3,FALSE))),"")</f>
        <v>NHS England London</v>
      </c>
      <c r="E109" s="101" t="str">
        <f t="shared" ca="1" si="2"/>
        <v>E09000022</v>
      </c>
      <c r="F109" s="103" t="str">
        <f ca="1">IF(E109="","",VLOOKUP(E109,'Org List'!$J$9:$K$488,2,0))</f>
        <v>Lambeth</v>
      </c>
      <c r="G109" s="130">
        <f ca="1">IFERROR(IF((VLOOKUP($E109,'DTOC Backsheet'!$D$5:$AF$183,G$9,FALSE))="","",(VLOOKUP($E109,'DTOC Backsheet'!$D$5:$AF$183,G$9,FALSE))),"")</f>
        <v>804.46491415980654</v>
      </c>
      <c r="H109" s="131">
        <f ca="1">IFERROR(IF((VLOOKUP($E109,'DTOC Backsheet'!$D$5:$AF$183,H$9,FALSE))="","",(VLOOKUP($E109,'DTOC Backsheet'!$D$5:$AF$183,H$9,FALSE))),"")</f>
        <v>761.2387918107537</v>
      </c>
      <c r="I109" s="131">
        <f ca="1">IFERROR(IF((VLOOKUP($E109,'DTOC Backsheet'!$D$5:$AF$183,I$9,FALSE))="","",(VLOOKUP($E109,'DTOC Backsheet'!$D$5:$AF$183,I$9,FALSE))),"")</f>
        <v>608.60850139241677</v>
      </c>
      <c r="J109" s="132">
        <f ca="1">IFERROR(IF((VLOOKUP($E109,'DTOC Backsheet'!$D$5:$AF$183,J$9,FALSE))="","",(VLOOKUP($E109,'DTOC Backsheet'!$D$5:$AF$183,J$9,FALSE))),"")</f>
        <v>614.18905898239257</v>
      </c>
      <c r="K109" s="141">
        <f ca="1">IFERROR(IF((VLOOKUP($E109,'DTOC Backsheet'!$D$5:$AF$183,K$9,FALSE))="","",(VLOOKUP($E109,'DTOC Backsheet'!$D$5:$AF$183,K$9,FALSE))),"")</f>
        <v>666.59684240691843</v>
      </c>
      <c r="L109" s="134">
        <f ca="1">IFERROR(IF((VLOOKUP($E109,'DTOC Backsheet'!$D$5:$AF$183,L$9,FALSE))="","",(VLOOKUP($E109,'DTOC Backsheet'!$D$5:$AF$183,L$9,FALSE))),"")</f>
        <v>0</v>
      </c>
      <c r="M109" s="131">
        <f ca="1">IFERROR(IF((VLOOKUP($E109,'DTOC Backsheet'!$D$5:$AF$183,M$9,FALSE))="","",(VLOOKUP($E109,'DTOC Backsheet'!$D$5:$AF$183,M$9,FALSE))),"")</f>
        <v>0</v>
      </c>
      <c r="N109" s="133">
        <f ca="1">IFERROR(IF((VLOOKUP($E109,'DTOC Backsheet'!$D$5:$AF$183,N$9,FALSE))="","",(VLOOKUP($E109,'DTOC Backsheet'!$D$5:$AF$183,N$9,FALSE))),"")</f>
        <v>0</v>
      </c>
    </row>
    <row r="110" spans="1:14" ht="15" customHeight="1" x14ac:dyDescent="0.3">
      <c r="A110" s="60">
        <v>96</v>
      </c>
      <c r="B110" s="101" t="str">
        <f ca="1">IFERROR(IF((VLOOKUP($E110,'Org List'!$AJ$10:$AL$188,3,FALSE))="","",(VLOOKUP($E110,'Org List'!$AJ$10:$AL$188,3,FALSE))),"")</f>
        <v>North of England Commissioning Region</v>
      </c>
      <c r="C110" s="102" t="str">
        <f ca="1">IFERROR(IF((VLOOKUP($E110,'Org List'!$AO$10:$AQ$188,3,FALSE))="","",(VLOOKUP($E110,'Org List'!$AO$10:$AQ$188,3,FALSE))),"")</f>
        <v>North West Region</v>
      </c>
      <c r="D110" s="123" t="str">
        <f ca="1">IFERROR(IF((VLOOKUP($E110,'Org List'!$AT$10:$AV$188,3,FALSE))="","",(VLOOKUP($E110,'Org List'!$AT$10:$AV$188,3,FALSE))),"")</f>
        <v>NHS England North (Lancashire)</v>
      </c>
      <c r="E110" s="101" t="str">
        <f t="shared" ref="E110:E141" ca="1" si="3">IF($A110&gt;$Q$5-1,"",INDIRECT("'Comms by AT'!D"&amp;$A110+$Q$4))</f>
        <v>E10000017</v>
      </c>
      <c r="F110" s="103" t="str">
        <f ca="1">IF(E110="","",VLOOKUP(E110,'Org List'!$J$9:$K$488,2,0))</f>
        <v>Lancashire</v>
      </c>
      <c r="G110" s="130">
        <f ca="1">IFERROR(IF((VLOOKUP($E110,'DTOC Backsheet'!$D$5:$AF$183,G$9,FALSE))="","",(VLOOKUP($E110,'DTOC Backsheet'!$D$5:$AF$183,G$9,FALSE))),"")</f>
        <v>1472.7478749977727</v>
      </c>
      <c r="H110" s="131">
        <f ca="1">IFERROR(IF((VLOOKUP($E110,'DTOC Backsheet'!$D$5:$AF$183,H$9,FALSE))="","",(VLOOKUP($E110,'DTOC Backsheet'!$D$5:$AF$183,H$9,FALSE))),"")</f>
        <v>1445.5989995796642</v>
      </c>
      <c r="I110" s="131">
        <f ca="1">IFERROR(IF((VLOOKUP($E110,'DTOC Backsheet'!$D$5:$AF$183,I$9,FALSE))="","",(VLOOKUP($E110,'DTOC Backsheet'!$D$5:$AF$183,I$9,FALSE))),"")</f>
        <v>1379.3515506829672</v>
      </c>
      <c r="J110" s="132">
        <f ca="1">IFERROR(IF((VLOOKUP($E110,'DTOC Backsheet'!$D$5:$AF$183,J$9,FALSE))="","",(VLOOKUP($E110,'DTOC Backsheet'!$D$5:$AF$183,J$9,FALSE))),"")</f>
        <v>1112.0488619266346</v>
      </c>
      <c r="K110" s="141">
        <f ca="1">IFERROR(IF((VLOOKUP($E110,'DTOC Backsheet'!$D$5:$AF$183,K$9,FALSE))="","",(VLOOKUP($E110,'DTOC Backsheet'!$D$5:$AF$183,K$9,FALSE))),"")</f>
        <v>979.63960975648524</v>
      </c>
      <c r="L110" s="134">
        <f ca="1">IFERROR(IF((VLOOKUP($E110,'DTOC Backsheet'!$D$5:$AF$183,L$9,FALSE))="","",(VLOOKUP($E110,'DTOC Backsheet'!$D$5:$AF$183,L$9,FALSE))),"")</f>
        <v>0</v>
      </c>
      <c r="M110" s="131">
        <f ca="1">IFERROR(IF((VLOOKUP($E110,'DTOC Backsheet'!$D$5:$AF$183,M$9,FALSE))="","",(VLOOKUP($E110,'DTOC Backsheet'!$D$5:$AF$183,M$9,FALSE))),"")</f>
        <v>0</v>
      </c>
      <c r="N110" s="133">
        <f ca="1">IFERROR(IF((VLOOKUP($E110,'DTOC Backsheet'!$D$5:$AF$183,N$9,FALSE))="","",(VLOOKUP($E110,'DTOC Backsheet'!$D$5:$AF$183,N$9,FALSE))),"")</f>
        <v>0</v>
      </c>
    </row>
    <row r="111" spans="1:14" ht="15" customHeight="1" x14ac:dyDescent="0.3">
      <c r="A111" s="60">
        <v>97</v>
      </c>
      <c r="B111" s="101" t="str">
        <f ca="1">IFERROR(IF((VLOOKUP($E111,'Org List'!$AJ$10:$AL$188,3,FALSE))="","",(VLOOKUP($E111,'Org List'!$AJ$10:$AL$188,3,FALSE))),"")</f>
        <v>North of England Commissioning Region</v>
      </c>
      <c r="C111" s="102" t="str">
        <f ca="1">IFERROR(IF((VLOOKUP($E111,'Org List'!$AO$10:$AQ$188,3,FALSE))="","",(VLOOKUP($E111,'Org List'!$AO$10:$AQ$188,3,FALSE))),"")</f>
        <v>Yorkshire and The Humber Region</v>
      </c>
      <c r="D111" s="123" t="str">
        <f ca="1">IFERROR(IF((VLOOKUP($E111,'Org List'!$AT$10:$AV$188,3,FALSE))="","",(VLOOKUP($E111,'Org List'!$AT$10:$AV$188,3,FALSE))),"")</f>
        <v>NHS England North (Yorkshire And Humber)</v>
      </c>
      <c r="E111" s="101" t="str">
        <f t="shared" ca="1" si="3"/>
        <v>E08000035</v>
      </c>
      <c r="F111" s="103" t="str">
        <f ca="1">IF(E111="","",VLOOKUP(E111,'Org List'!$J$9:$K$488,2,0))</f>
        <v>Leeds</v>
      </c>
      <c r="G111" s="130">
        <f ca="1">IFERROR(IF((VLOOKUP($E111,'DTOC Backsheet'!$D$5:$AF$183,G$9,FALSE))="","",(VLOOKUP($E111,'DTOC Backsheet'!$D$5:$AF$183,G$9,FALSE))),"")</f>
        <v>1386.4055947673535</v>
      </c>
      <c r="H111" s="131">
        <f ca="1">IFERROR(IF((VLOOKUP($E111,'DTOC Backsheet'!$D$5:$AF$183,H$9,FALSE))="","",(VLOOKUP($E111,'DTOC Backsheet'!$D$5:$AF$183,H$9,FALSE))),"")</f>
        <v>1544.1868285002051</v>
      </c>
      <c r="I111" s="131">
        <f ca="1">IFERROR(IF((VLOOKUP($E111,'DTOC Backsheet'!$D$5:$AF$183,I$9,FALSE))="","",(VLOOKUP($E111,'DTOC Backsheet'!$D$5:$AF$183,I$9,FALSE))),"")</f>
        <v>1669.6358422058333</v>
      </c>
      <c r="J111" s="132">
        <f ca="1">IFERROR(IF((VLOOKUP($E111,'DTOC Backsheet'!$D$5:$AF$183,J$9,FALSE))="","",(VLOOKUP($E111,'DTOC Backsheet'!$D$5:$AF$183,J$9,FALSE))),"")</f>
        <v>1677.4618982177158</v>
      </c>
      <c r="K111" s="141">
        <f ca="1">IFERROR(IF((VLOOKUP($E111,'DTOC Backsheet'!$D$5:$AF$183,K$9,FALSE))="","",(VLOOKUP($E111,'DTOC Backsheet'!$D$5:$AF$183,K$9,FALSE))),"")</f>
        <v>1402.9476774496925</v>
      </c>
      <c r="L111" s="134">
        <f ca="1">IFERROR(IF((VLOOKUP($E111,'DTOC Backsheet'!$D$5:$AF$183,L$9,FALSE))="","",(VLOOKUP($E111,'DTOC Backsheet'!$D$5:$AF$183,L$9,FALSE))),"")</f>
        <v>0</v>
      </c>
      <c r="M111" s="131">
        <f ca="1">IFERROR(IF((VLOOKUP($E111,'DTOC Backsheet'!$D$5:$AF$183,M$9,FALSE))="","",(VLOOKUP($E111,'DTOC Backsheet'!$D$5:$AF$183,M$9,FALSE))),"")</f>
        <v>0</v>
      </c>
      <c r="N111" s="133">
        <f ca="1">IFERROR(IF((VLOOKUP($E111,'DTOC Backsheet'!$D$5:$AF$183,N$9,FALSE))="","",(VLOOKUP($E111,'DTOC Backsheet'!$D$5:$AF$183,N$9,FALSE))),"")</f>
        <v>0</v>
      </c>
    </row>
    <row r="112" spans="1:14" ht="15" customHeight="1" x14ac:dyDescent="0.3">
      <c r="A112" s="60">
        <v>98</v>
      </c>
      <c r="B112" s="101" t="str">
        <f ca="1">IFERROR(IF((VLOOKUP($E112,'Org List'!$AJ$10:$AL$188,3,FALSE))="","",(VLOOKUP($E112,'Org List'!$AJ$10:$AL$188,3,FALSE))),"")</f>
        <v>Midlands and East of England Commissioning Region</v>
      </c>
      <c r="C112" s="102" t="str">
        <f ca="1">IFERROR(IF((VLOOKUP($E112,'Org List'!$AO$10:$AQ$188,3,FALSE))="","",(VLOOKUP($E112,'Org List'!$AO$10:$AQ$188,3,FALSE))),"")</f>
        <v>East Midlands Region</v>
      </c>
      <c r="D112" s="123" t="str">
        <f ca="1">IFERROR(IF((VLOOKUP($E112,'Org List'!$AT$10:$AV$188,3,FALSE))="","",(VLOOKUP($E112,'Org List'!$AT$10:$AV$188,3,FALSE))),"")</f>
        <v>NHS England Midlands And East (Central Midlands)</v>
      </c>
      <c r="E112" s="101" t="str">
        <f t="shared" ca="1" si="3"/>
        <v>E06000016</v>
      </c>
      <c r="F112" s="103" t="str">
        <f ca="1">IF(E112="","",VLOOKUP(E112,'Org List'!$J$9:$K$488,2,0))</f>
        <v>Leicester</v>
      </c>
      <c r="G112" s="130">
        <f ca="1">IFERROR(IF((VLOOKUP($E112,'DTOC Backsheet'!$D$5:$AF$183,G$9,FALSE))="","",(VLOOKUP($E112,'DTOC Backsheet'!$D$5:$AF$183,G$9,FALSE))),"")</f>
        <v>795.14535034586038</v>
      </c>
      <c r="H112" s="131">
        <f ca="1">IFERROR(IF((VLOOKUP($E112,'DTOC Backsheet'!$D$5:$AF$183,H$9,FALSE))="","",(VLOOKUP($E112,'DTOC Backsheet'!$D$5:$AF$183,H$9,FALSE))),"")</f>
        <v>1052.4091606675515</v>
      </c>
      <c r="I112" s="131">
        <f ca="1">IFERROR(IF((VLOOKUP($E112,'DTOC Backsheet'!$D$5:$AF$183,I$9,FALSE))="","",(VLOOKUP($E112,'DTOC Backsheet'!$D$5:$AF$183,I$9,FALSE))),"")</f>
        <v>769.93794529993113</v>
      </c>
      <c r="J112" s="132">
        <f ca="1">IFERROR(IF((VLOOKUP($E112,'DTOC Backsheet'!$D$5:$AF$183,J$9,FALSE))="","",(VLOOKUP($E112,'DTOC Backsheet'!$D$5:$AF$183,J$9,FALSE))),"")</f>
        <v>547.4551519593291</v>
      </c>
      <c r="K112" s="141">
        <f ca="1">IFERROR(IF((VLOOKUP($E112,'DTOC Backsheet'!$D$5:$AF$183,K$9,FALSE))="","",(VLOOKUP($E112,'DTOC Backsheet'!$D$5:$AF$183,K$9,FALSE))),"")</f>
        <v>459.65574079604045</v>
      </c>
      <c r="L112" s="134">
        <f ca="1">IFERROR(IF((VLOOKUP($E112,'DTOC Backsheet'!$D$5:$AF$183,L$9,FALSE))="","",(VLOOKUP($E112,'DTOC Backsheet'!$D$5:$AF$183,L$9,FALSE))),"")</f>
        <v>0</v>
      </c>
      <c r="M112" s="131">
        <f ca="1">IFERROR(IF((VLOOKUP($E112,'DTOC Backsheet'!$D$5:$AF$183,M$9,FALSE))="","",(VLOOKUP($E112,'DTOC Backsheet'!$D$5:$AF$183,M$9,FALSE))),"")</f>
        <v>0</v>
      </c>
      <c r="N112" s="133">
        <f ca="1">IFERROR(IF((VLOOKUP($E112,'DTOC Backsheet'!$D$5:$AF$183,N$9,FALSE))="","",(VLOOKUP($E112,'DTOC Backsheet'!$D$5:$AF$183,N$9,FALSE))),"")</f>
        <v>0</v>
      </c>
    </row>
    <row r="113" spans="1:14" ht="15" customHeight="1" x14ac:dyDescent="0.3">
      <c r="A113" s="60">
        <v>99</v>
      </c>
      <c r="B113" s="101" t="str">
        <f ca="1">IFERROR(IF((VLOOKUP($E113,'Org List'!$AJ$10:$AL$188,3,FALSE))="","",(VLOOKUP($E113,'Org List'!$AJ$10:$AL$188,3,FALSE))),"")</f>
        <v>Midlands and East of England Commissioning Region</v>
      </c>
      <c r="C113" s="102" t="str">
        <f ca="1">IFERROR(IF((VLOOKUP($E113,'Org List'!$AO$10:$AQ$188,3,FALSE))="","",(VLOOKUP($E113,'Org List'!$AO$10:$AQ$188,3,FALSE))),"")</f>
        <v>East Midlands Region</v>
      </c>
      <c r="D113" s="123" t="str">
        <f ca="1">IFERROR(IF((VLOOKUP($E113,'Org List'!$AT$10:$AV$188,3,FALSE))="","",(VLOOKUP($E113,'Org List'!$AT$10:$AV$188,3,FALSE))),"")</f>
        <v>NHS England Midlands And East (Central Midlands)</v>
      </c>
      <c r="E113" s="101" t="str">
        <f t="shared" ca="1" si="3"/>
        <v>E10000018</v>
      </c>
      <c r="F113" s="103" t="str">
        <f ca="1">IF(E113="","",VLOOKUP(E113,'Org List'!$J$9:$K$488,2,0))</f>
        <v>Leicestershire</v>
      </c>
      <c r="G113" s="130">
        <f ca="1">IFERROR(IF((VLOOKUP($E113,'DTOC Backsheet'!$D$5:$AF$183,G$9,FALSE))="","",(VLOOKUP($E113,'DTOC Backsheet'!$D$5:$AF$183,G$9,FALSE))),"")</f>
        <v>842.51235044454347</v>
      </c>
      <c r="H113" s="131">
        <f ca="1">IFERROR(IF((VLOOKUP($E113,'DTOC Backsheet'!$D$5:$AF$183,H$9,FALSE))="","",(VLOOKUP($E113,'DTOC Backsheet'!$D$5:$AF$183,H$9,FALSE))),"")</f>
        <v>833.26990478468736</v>
      </c>
      <c r="I113" s="131">
        <f ca="1">IFERROR(IF((VLOOKUP($E113,'DTOC Backsheet'!$D$5:$AF$183,I$9,FALSE))="","",(VLOOKUP($E113,'DTOC Backsheet'!$D$5:$AF$183,I$9,FALSE))),"")</f>
        <v>848.31153203504152</v>
      </c>
      <c r="J113" s="132">
        <f ca="1">IFERROR(IF((VLOOKUP($E113,'DTOC Backsheet'!$D$5:$AF$183,J$9,FALSE))="","",(VLOOKUP($E113,'DTOC Backsheet'!$D$5:$AF$183,J$9,FALSE))),"")</f>
        <v>744.9525805872438</v>
      </c>
      <c r="K113" s="141">
        <f ca="1">IFERROR(IF((VLOOKUP($E113,'DTOC Backsheet'!$D$5:$AF$183,K$9,FALSE))="","",(VLOOKUP($E113,'DTOC Backsheet'!$D$5:$AF$183,K$9,FALSE))),"")</f>
        <v>485.75983357027087</v>
      </c>
      <c r="L113" s="134">
        <f ca="1">IFERROR(IF((VLOOKUP($E113,'DTOC Backsheet'!$D$5:$AF$183,L$9,FALSE))="","",(VLOOKUP($E113,'DTOC Backsheet'!$D$5:$AF$183,L$9,FALSE))),"")</f>
        <v>0</v>
      </c>
      <c r="M113" s="131">
        <f ca="1">IFERROR(IF((VLOOKUP($E113,'DTOC Backsheet'!$D$5:$AF$183,M$9,FALSE))="","",(VLOOKUP($E113,'DTOC Backsheet'!$D$5:$AF$183,M$9,FALSE))),"")</f>
        <v>0</v>
      </c>
      <c r="N113" s="133">
        <f ca="1">IFERROR(IF((VLOOKUP($E113,'DTOC Backsheet'!$D$5:$AF$183,N$9,FALSE))="","",(VLOOKUP($E113,'DTOC Backsheet'!$D$5:$AF$183,N$9,FALSE))),"")</f>
        <v>0</v>
      </c>
    </row>
    <row r="114" spans="1:14" ht="15" customHeight="1" x14ac:dyDescent="0.3">
      <c r="A114" s="60">
        <v>100</v>
      </c>
      <c r="B114" s="101" t="str">
        <f ca="1">IFERROR(IF((VLOOKUP($E114,'Org List'!$AJ$10:$AL$188,3,FALSE))="","",(VLOOKUP($E114,'Org List'!$AJ$10:$AL$188,3,FALSE))),"")</f>
        <v>London Commissioning Region</v>
      </c>
      <c r="C114" s="102" t="str">
        <f ca="1">IFERROR(IF((VLOOKUP($E114,'Org List'!$AO$10:$AQ$188,3,FALSE))="","",(VLOOKUP($E114,'Org List'!$AO$10:$AQ$188,3,FALSE))),"")</f>
        <v>London Region</v>
      </c>
      <c r="D114" s="123" t="str">
        <f ca="1">IFERROR(IF((VLOOKUP($E114,'Org List'!$AT$10:$AV$188,3,FALSE))="","",(VLOOKUP($E114,'Org List'!$AT$10:$AV$188,3,FALSE))),"")</f>
        <v>NHS England London</v>
      </c>
      <c r="E114" s="101" t="str">
        <f t="shared" ca="1" si="3"/>
        <v>E09000023</v>
      </c>
      <c r="F114" s="103" t="str">
        <f ca="1">IF(E114="","",VLOOKUP(E114,'Org List'!$J$9:$K$488,2,0))</f>
        <v>Lewisham</v>
      </c>
      <c r="G114" s="130">
        <f ca="1">IFERROR(IF((VLOOKUP($E114,'DTOC Backsheet'!$D$5:$AF$183,G$9,FALSE))="","",(VLOOKUP($E114,'DTOC Backsheet'!$D$5:$AF$183,G$9,FALSE))),"")</f>
        <v>382.7751196172249</v>
      </c>
      <c r="H114" s="131">
        <f ca="1">IFERROR(IF((VLOOKUP($E114,'DTOC Backsheet'!$D$5:$AF$183,H$9,FALSE))="","",(VLOOKUP($E114,'DTOC Backsheet'!$D$5:$AF$183,H$9,FALSE))),"")</f>
        <v>522.66826871499995</v>
      </c>
      <c r="I114" s="131">
        <f ca="1">IFERROR(IF((VLOOKUP($E114,'DTOC Backsheet'!$D$5:$AF$183,I$9,FALSE))="","",(VLOOKUP($E114,'DTOC Backsheet'!$D$5:$AF$183,I$9,FALSE))),"")</f>
        <v>684.01742227562386</v>
      </c>
      <c r="J114" s="132">
        <f ca="1">IFERROR(IF((VLOOKUP($E114,'DTOC Backsheet'!$D$5:$AF$183,J$9,FALSE))="","",(VLOOKUP($E114,'DTOC Backsheet'!$D$5:$AF$183,J$9,FALSE))),"")</f>
        <v>455.62299795907006</v>
      </c>
      <c r="K114" s="141">
        <f ca="1">IFERROR(IF((VLOOKUP($E114,'DTOC Backsheet'!$D$5:$AF$183,K$9,FALSE))="","",(VLOOKUP($E114,'DTOC Backsheet'!$D$5:$AF$183,K$9,FALSE))),"")</f>
        <v>282.97472701339655</v>
      </c>
      <c r="L114" s="134">
        <f ca="1">IFERROR(IF((VLOOKUP($E114,'DTOC Backsheet'!$D$5:$AF$183,L$9,FALSE))="","",(VLOOKUP($E114,'DTOC Backsheet'!$D$5:$AF$183,L$9,FALSE))),"")</f>
        <v>0</v>
      </c>
      <c r="M114" s="131">
        <f ca="1">IFERROR(IF((VLOOKUP($E114,'DTOC Backsheet'!$D$5:$AF$183,M$9,FALSE))="","",(VLOOKUP($E114,'DTOC Backsheet'!$D$5:$AF$183,M$9,FALSE))),"")</f>
        <v>0</v>
      </c>
      <c r="N114" s="133">
        <f ca="1">IFERROR(IF((VLOOKUP($E114,'DTOC Backsheet'!$D$5:$AF$183,N$9,FALSE))="","",(VLOOKUP($E114,'DTOC Backsheet'!$D$5:$AF$183,N$9,FALSE))),"")</f>
        <v>0</v>
      </c>
    </row>
    <row r="115" spans="1:14" ht="15" customHeight="1" x14ac:dyDescent="0.3">
      <c r="A115" s="60">
        <v>101</v>
      </c>
      <c r="B115" s="101" t="str">
        <f ca="1">IFERROR(IF((VLOOKUP($E115,'Org List'!$AJ$10:$AL$188,3,FALSE))="","",(VLOOKUP($E115,'Org List'!$AJ$10:$AL$188,3,FALSE))),"")</f>
        <v>Midlands and East of England Commissioning Region</v>
      </c>
      <c r="C115" s="102" t="str">
        <f ca="1">IFERROR(IF((VLOOKUP($E115,'Org List'!$AO$10:$AQ$188,3,FALSE))="","",(VLOOKUP($E115,'Org List'!$AO$10:$AQ$188,3,FALSE))),"")</f>
        <v>East Midlands Region</v>
      </c>
      <c r="D115" s="123" t="str">
        <f ca="1">IFERROR(IF((VLOOKUP($E115,'Org List'!$AT$10:$AV$188,3,FALSE))="","",(VLOOKUP($E115,'Org List'!$AT$10:$AV$188,3,FALSE))),"")</f>
        <v>NHS England Midlands And East (Central Midlands)</v>
      </c>
      <c r="E115" s="101" t="str">
        <f t="shared" ca="1" si="3"/>
        <v>E10000019</v>
      </c>
      <c r="F115" s="103" t="str">
        <f ca="1">IF(E115="","",VLOOKUP(E115,'Org List'!$J$9:$K$488,2,0))</f>
        <v>Lincolnshire</v>
      </c>
      <c r="G115" s="130">
        <f ca="1">IFERROR(IF((VLOOKUP($E115,'DTOC Backsheet'!$D$5:$AF$183,G$9,FALSE))="","",(VLOOKUP($E115,'DTOC Backsheet'!$D$5:$AF$183,G$9,FALSE))),"")</f>
        <v>1227.6634823698555</v>
      </c>
      <c r="H115" s="131">
        <f ca="1">IFERROR(IF((VLOOKUP($E115,'DTOC Backsheet'!$D$5:$AF$183,H$9,FALSE))="","",(VLOOKUP($E115,'DTOC Backsheet'!$D$5:$AF$183,H$9,FALSE))),"")</f>
        <v>1078.121341823326</v>
      </c>
      <c r="I115" s="131">
        <f ca="1">IFERROR(IF((VLOOKUP($E115,'DTOC Backsheet'!$D$5:$AF$183,I$9,FALSE))="","",(VLOOKUP($E115,'DTOC Backsheet'!$D$5:$AF$183,I$9,FALSE))),"")</f>
        <v>1156.6021123857824</v>
      </c>
      <c r="J115" s="132">
        <f ca="1">IFERROR(IF((VLOOKUP($E115,'DTOC Backsheet'!$D$5:$AF$183,J$9,FALSE))="","",(VLOOKUP($E115,'DTOC Backsheet'!$D$5:$AF$183,J$9,FALSE))),"")</f>
        <v>1019.387277293834</v>
      </c>
      <c r="K115" s="141">
        <f ca="1">IFERROR(IF((VLOOKUP($E115,'DTOC Backsheet'!$D$5:$AF$183,K$9,FALSE))="","",(VLOOKUP($E115,'DTOC Backsheet'!$D$5:$AF$183,K$9,FALSE))),"")</f>
        <v>1006.0651783166155</v>
      </c>
      <c r="L115" s="134">
        <f ca="1">IFERROR(IF((VLOOKUP($E115,'DTOC Backsheet'!$D$5:$AF$183,L$9,FALSE))="","",(VLOOKUP($E115,'DTOC Backsheet'!$D$5:$AF$183,L$9,FALSE))),"")</f>
        <v>0</v>
      </c>
      <c r="M115" s="131">
        <f ca="1">IFERROR(IF((VLOOKUP($E115,'DTOC Backsheet'!$D$5:$AF$183,M$9,FALSE))="","",(VLOOKUP($E115,'DTOC Backsheet'!$D$5:$AF$183,M$9,FALSE))),"")</f>
        <v>0</v>
      </c>
      <c r="N115" s="133">
        <f ca="1">IFERROR(IF((VLOOKUP($E115,'DTOC Backsheet'!$D$5:$AF$183,N$9,FALSE))="","",(VLOOKUP($E115,'DTOC Backsheet'!$D$5:$AF$183,N$9,FALSE))),"")</f>
        <v>0</v>
      </c>
    </row>
    <row r="116" spans="1:14" ht="15" customHeight="1" x14ac:dyDescent="0.3">
      <c r="A116" s="60">
        <v>102</v>
      </c>
      <c r="B116" s="101" t="str">
        <f ca="1">IFERROR(IF((VLOOKUP($E116,'Org List'!$AJ$10:$AL$188,3,FALSE))="","",(VLOOKUP($E116,'Org List'!$AJ$10:$AL$188,3,FALSE))),"")</f>
        <v>North of England Commissioning Region</v>
      </c>
      <c r="C116" s="102" t="str">
        <f ca="1">IFERROR(IF((VLOOKUP($E116,'Org List'!$AO$10:$AQ$188,3,FALSE))="","",(VLOOKUP($E116,'Org List'!$AO$10:$AQ$188,3,FALSE))),"")</f>
        <v>North West Region</v>
      </c>
      <c r="D116" s="123" t="str">
        <f ca="1">IFERROR(IF((VLOOKUP($E116,'Org List'!$AT$10:$AV$188,3,FALSE))="","",(VLOOKUP($E116,'Org List'!$AT$10:$AV$188,3,FALSE))),"")</f>
        <v>NHS England North (Cheshire And Merseyside)</v>
      </c>
      <c r="E116" s="101" t="str">
        <f t="shared" ca="1" si="3"/>
        <v>E08000012</v>
      </c>
      <c r="F116" s="103" t="str">
        <f ca="1">IF(E116="","",VLOOKUP(E116,'Org List'!$J$9:$K$488,2,0))</f>
        <v>Liverpool</v>
      </c>
      <c r="G116" s="130">
        <f ca="1">IFERROR(IF((VLOOKUP($E116,'DTOC Backsheet'!$D$5:$AF$183,G$9,FALSE))="","",(VLOOKUP($E116,'DTOC Backsheet'!$D$5:$AF$183,G$9,FALSE))),"")</f>
        <v>1224.8959152547909</v>
      </c>
      <c r="H116" s="131">
        <f ca="1">IFERROR(IF((VLOOKUP($E116,'DTOC Backsheet'!$D$5:$AF$183,H$9,FALSE))="","",(VLOOKUP($E116,'DTOC Backsheet'!$D$5:$AF$183,H$9,FALSE))),"")</f>
        <v>1138.4622342604016</v>
      </c>
      <c r="I116" s="131">
        <f ca="1">IFERROR(IF((VLOOKUP($E116,'DTOC Backsheet'!$D$5:$AF$183,I$9,FALSE))="","",(VLOOKUP($E116,'DTOC Backsheet'!$D$5:$AF$183,I$9,FALSE))),"")</f>
        <v>1218.8656584412288</v>
      </c>
      <c r="J116" s="132">
        <f ca="1">IFERROR(IF((VLOOKUP($E116,'DTOC Backsheet'!$D$5:$AF$183,J$9,FALSE))="","",(VLOOKUP($E116,'DTOC Backsheet'!$D$5:$AF$183,J$9,FALSE))),"")</f>
        <v>989.13003962410062</v>
      </c>
      <c r="K116" s="141">
        <f ca="1">IFERROR(IF((VLOOKUP($E116,'DTOC Backsheet'!$D$5:$AF$183,K$9,FALSE))="","",(VLOOKUP($E116,'DTOC Backsheet'!$D$5:$AF$183,K$9,FALSE))),"")</f>
        <v>1063.7201737596886</v>
      </c>
      <c r="L116" s="134">
        <f ca="1">IFERROR(IF((VLOOKUP($E116,'DTOC Backsheet'!$D$5:$AF$183,L$9,FALSE))="","",(VLOOKUP($E116,'DTOC Backsheet'!$D$5:$AF$183,L$9,FALSE))),"")</f>
        <v>0</v>
      </c>
      <c r="M116" s="131">
        <f ca="1">IFERROR(IF((VLOOKUP($E116,'DTOC Backsheet'!$D$5:$AF$183,M$9,FALSE))="","",(VLOOKUP($E116,'DTOC Backsheet'!$D$5:$AF$183,M$9,FALSE))),"")</f>
        <v>0</v>
      </c>
      <c r="N116" s="133">
        <f ca="1">IFERROR(IF((VLOOKUP($E116,'DTOC Backsheet'!$D$5:$AF$183,N$9,FALSE))="","",(VLOOKUP($E116,'DTOC Backsheet'!$D$5:$AF$183,N$9,FALSE))),"")</f>
        <v>0</v>
      </c>
    </row>
    <row r="117" spans="1:14" ht="15" customHeight="1" x14ac:dyDescent="0.3">
      <c r="A117" s="60">
        <v>103</v>
      </c>
      <c r="B117" s="101" t="str">
        <f ca="1">IFERROR(IF((VLOOKUP($E117,'Org List'!$AJ$10:$AL$188,3,FALSE))="","",(VLOOKUP($E117,'Org List'!$AJ$10:$AL$188,3,FALSE))),"")</f>
        <v>Midlands and East of England Commissioning Region</v>
      </c>
      <c r="C117" s="102" t="str">
        <f ca="1">IFERROR(IF((VLOOKUP($E117,'Org List'!$AO$10:$AQ$188,3,FALSE))="","",(VLOOKUP($E117,'Org List'!$AO$10:$AQ$188,3,FALSE))),"")</f>
        <v>East Region</v>
      </c>
      <c r="D117" s="123" t="str">
        <f ca="1">IFERROR(IF((VLOOKUP($E117,'Org List'!$AT$10:$AV$188,3,FALSE))="","",(VLOOKUP($E117,'Org List'!$AT$10:$AV$188,3,FALSE))),"")</f>
        <v>NHS England Midlands And East (Central Midlands)</v>
      </c>
      <c r="E117" s="101" t="str">
        <f t="shared" ca="1" si="3"/>
        <v>E06000032</v>
      </c>
      <c r="F117" s="103" t="str">
        <f ca="1">IF(E117="","",VLOOKUP(E117,'Org List'!$J$9:$K$488,2,0))</f>
        <v>Luton</v>
      </c>
      <c r="G117" s="130">
        <f ca="1">IFERROR(IF((VLOOKUP($E117,'DTOC Backsheet'!$D$5:$AF$183,G$9,FALSE))="","",(VLOOKUP($E117,'DTOC Backsheet'!$D$5:$AF$183,G$9,FALSE))),"")</f>
        <v>287.40919328744093</v>
      </c>
      <c r="H117" s="131">
        <f ca="1">IFERROR(IF((VLOOKUP($E117,'DTOC Backsheet'!$D$5:$AF$183,H$9,FALSE))="","",(VLOOKUP($E117,'DTOC Backsheet'!$D$5:$AF$183,H$9,FALSE))),"")</f>
        <v>483.45652380801317</v>
      </c>
      <c r="I117" s="131">
        <f ca="1">IFERROR(IF((VLOOKUP($E117,'DTOC Backsheet'!$D$5:$AF$183,I$9,FALSE))="","",(VLOOKUP($E117,'DTOC Backsheet'!$D$5:$AF$183,I$9,FALSE))),"")</f>
        <v>229.67357167782257</v>
      </c>
      <c r="J117" s="132">
        <f ca="1">IFERROR(IF((VLOOKUP($E117,'DTOC Backsheet'!$D$5:$AF$183,J$9,FALSE))="","",(VLOOKUP($E117,'DTOC Backsheet'!$D$5:$AF$183,J$9,FALSE))),"")</f>
        <v>376.10710575257747</v>
      </c>
      <c r="K117" s="141">
        <f ca="1">IFERROR(IF((VLOOKUP($E117,'DTOC Backsheet'!$D$5:$AF$183,K$9,FALSE))="","",(VLOOKUP($E117,'DTOC Backsheet'!$D$5:$AF$183,K$9,FALSE))),"")</f>
        <v>387.24185559393669</v>
      </c>
      <c r="L117" s="134">
        <f ca="1">IFERROR(IF((VLOOKUP($E117,'DTOC Backsheet'!$D$5:$AF$183,L$9,FALSE))="","",(VLOOKUP($E117,'DTOC Backsheet'!$D$5:$AF$183,L$9,FALSE))),"")</f>
        <v>0</v>
      </c>
      <c r="M117" s="131">
        <f ca="1">IFERROR(IF((VLOOKUP($E117,'DTOC Backsheet'!$D$5:$AF$183,M$9,FALSE))="","",(VLOOKUP($E117,'DTOC Backsheet'!$D$5:$AF$183,M$9,FALSE))),"")</f>
        <v>0</v>
      </c>
      <c r="N117" s="133">
        <f ca="1">IFERROR(IF((VLOOKUP($E117,'DTOC Backsheet'!$D$5:$AF$183,N$9,FALSE))="","",(VLOOKUP($E117,'DTOC Backsheet'!$D$5:$AF$183,N$9,FALSE))),"")</f>
        <v>0</v>
      </c>
    </row>
    <row r="118" spans="1:14" ht="15" customHeight="1" x14ac:dyDescent="0.3">
      <c r="A118" s="60">
        <v>104</v>
      </c>
      <c r="B118" s="101" t="str">
        <f ca="1">IFERROR(IF((VLOOKUP($E118,'Org List'!$AJ$10:$AL$188,3,FALSE))="","",(VLOOKUP($E118,'Org List'!$AJ$10:$AL$188,3,FALSE))),"")</f>
        <v>North of England Commissioning Region</v>
      </c>
      <c r="C118" s="102" t="str">
        <f ca="1">IFERROR(IF((VLOOKUP($E118,'Org List'!$AO$10:$AQ$188,3,FALSE))="","",(VLOOKUP($E118,'Org List'!$AO$10:$AQ$188,3,FALSE))),"")</f>
        <v>North West Region</v>
      </c>
      <c r="D118" s="123" t="str">
        <f ca="1">IFERROR(IF((VLOOKUP($E118,'Org List'!$AT$10:$AV$188,3,FALSE))="","",(VLOOKUP($E118,'Org List'!$AT$10:$AV$188,3,FALSE))),"")</f>
        <v>NHS England North (Greater Manchester)</v>
      </c>
      <c r="E118" s="101" t="str">
        <f t="shared" ca="1" si="3"/>
        <v>E08000003</v>
      </c>
      <c r="F118" s="103" t="str">
        <f ca="1">IF(E118="","",VLOOKUP(E118,'Org List'!$J$9:$K$488,2,0))</f>
        <v>Manchester</v>
      </c>
      <c r="G118" s="130">
        <f ca="1">IFERROR(IF((VLOOKUP($E118,'DTOC Backsheet'!$D$5:$AF$183,G$9,FALSE))="","",(VLOOKUP($E118,'DTOC Backsheet'!$D$5:$AF$183,G$9,FALSE))),"")</f>
        <v>1297.8443105305207</v>
      </c>
      <c r="H118" s="131">
        <f ca="1">IFERROR(IF((VLOOKUP($E118,'DTOC Backsheet'!$D$5:$AF$183,H$9,FALSE))="","",(VLOOKUP($E118,'DTOC Backsheet'!$D$5:$AF$183,H$9,FALSE))),"")</f>
        <v>1329.4243246236913</v>
      </c>
      <c r="I118" s="131">
        <f ca="1">IFERROR(IF((VLOOKUP($E118,'DTOC Backsheet'!$D$5:$AF$183,I$9,FALSE))="","",(VLOOKUP($E118,'DTOC Backsheet'!$D$5:$AF$183,I$9,FALSE))),"")</f>
        <v>1432.4128780469412</v>
      </c>
      <c r="J118" s="132">
        <f ca="1">IFERROR(IF((VLOOKUP($E118,'DTOC Backsheet'!$D$5:$AF$183,J$9,FALSE))="","",(VLOOKUP($E118,'DTOC Backsheet'!$D$5:$AF$183,J$9,FALSE))),"")</f>
        <v>1453.8163111168953</v>
      </c>
      <c r="K118" s="141">
        <f ca="1">IFERROR(IF((VLOOKUP($E118,'DTOC Backsheet'!$D$5:$AF$183,K$9,FALSE))="","",(VLOOKUP($E118,'DTOC Backsheet'!$D$5:$AF$183,K$9,FALSE))),"")</f>
        <v>1270.8379891732798</v>
      </c>
      <c r="L118" s="134">
        <f ca="1">IFERROR(IF((VLOOKUP($E118,'DTOC Backsheet'!$D$5:$AF$183,L$9,FALSE))="","",(VLOOKUP($E118,'DTOC Backsheet'!$D$5:$AF$183,L$9,FALSE))),"")</f>
        <v>0</v>
      </c>
      <c r="M118" s="131">
        <f ca="1">IFERROR(IF((VLOOKUP($E118,'DTOC Backsheet'!$D$5:$AF$183,M$9,FALSE))="","",(VLOOKUP($E118,'DTOC Backsheet'!$D$5:$AF$183,M$9,FALSE))),"")</f>
        <v>0</v>
      </c>
      <c r="N118" s="133">
        <f ca="1">IFERROR(IF((VLOOKUP($E118,'DTOC Backsheet'!$D$5:$AF$183,N$9,FALSE))="","",(VLOOKUP($E118,'DTOC Backsheet'!$D$5:$AF$183,N$9,FALSE))),"")</f>
        <v>0</v>
      </c>
    </row>
    <row r="119" spans="1:14" ht="15" customHeight="1" x14ac:dyDescent="0.3">
      <c r="A119" s="60">
        <v>105</v>
      </c>
      <c r="B119" s="101" t="str">
        <f ca="1">IFERROR(IF((VLOOKUP($E119,'Org List'!$AJ$10:$AL$188,3,FALSE))="","",(VLOOKUP($E119,'Org List'!$AJ$10:$AL$188,3,FALSE))),"")</f>
        <v>South East England Commissioning Region</v>
      </c>
      <c r="C119" s="102" t="str">
        <f ca="1">IFERROR(IF((VLOOKUP($E119,'Org List'!$AO$10:$AQ$188,3,FALSE))="","",(VLOOKUP($E119,'Org List'!$AO$10:$AQ$188,3,FALSE))),"")</f>
        <v>South East Region</v>
      </c>
      <c r="D119" s="123" t="str">
        <f ca="1">IFERROR(IF((VLOOKUP($E119,'Org List'!$AT$10:$AV$188,3,FALSE))="","",(VLOOKUP($E119,'Org List'!$AT$10:$AV$188,3,FALSE))),"")</f>
        <v>NHS England South East (Kent, Surrey and Sussex)</v>
      </c>
      <c r="E119" s="101" t="str">
        <f t="shared" ca="1" si="3"/>
        <v>E06000035</v>
      </c>
      <c r="F119" s="103" t="str">
        <f ca="1">IF(E119="","",VLOOKUP(E119,'Org List'!$J$9:$K$488,2,0))</f>
        <v>Medway</v>
      </c>
      <c r="G119" s="130">
        <f ca="1">IFERROR(IF((VLOOKUP($E119,'DTOC Backsheet'!$D$5:$AF$183,G$9,FALSE))="","",(VLOOKUP($E119,'DTOC Backsheet'!$D$5:$AF$183,G$9,FALSE))),"")</f>
        <v>667.37491400410909</v>
      </c>
      <c r="H119" s="131">
        <f ca="1">IFERROR(IF((VLOOKUP($E119,'DTOC Backsheet'!$D$5:$AF$183,H$9,FALSE))="","",(VLOOKUP($E119,'DTOC Backsheet'!$D$5:$AF$183,H$9,FALSE))),"")</f>
        <v>702.00727279534624</v>
      </c>
      <c r="I119" s="131">
        <f ca="1">IFERROR(IF((VLOOKUP($E119,'DTOC Backsheet'!$D$5:$AF$183,I$9,FALSE))="","",(VLOOKUP($E119,'DTOC Backsheet'!$D$5:$AF$183,I$9,FALSE))),"")</f>
        <v>552.71372611420247</v>
      </c>
      <c r="J119" s="132">
        <f ca="1">IFERROR(IF((VLOOKUP($E119,'DTOC Backsheet'!$D$5:$AF$183,J$9,FALSE))="","",(VLOOKUP($E119,'DTOC Backsheet'!$D$5:$AF$183,J$9,FALSE))),"")</f>
        <v>452.33803153776404</v>
      </c>
      <c r="K119" s="141">
        <f ca="1">IFERROR(IF((VLOOKUP($E119,'DTOC Backsheet'!$D$5:$AF$183,K$9,FALSE))="","",(VLOOKUP($E119,'DTOC Backsheet'!$D$5:$AF$183,K$9,FALSE))),"")</f>
        <v>326.45802887740768</v>
      </c>
      <c r="L119" s="134">
        <f ca="1">IFERROR(IF((VLOOKUP($E119,'DTOC Backsheet'!$D$5:$AF$183,L$9,FALSE))="","",(VLOOKUP($E119,'DTOC Backsheet'!$D$5:$AF$183,L$9,FALSE))),"")</f>
        <v>0</v>
      </c>
      <c r="M119" s="131">
        <f ca="1">IFERROR(IF((VLOOKUP($E119,'DTOC Backsheet'!$D$5:$AF$183,M$9,FALSE))="","",(VLOOKUP($E119,'DTOC Backsheet'!$D$5:$AF$183,M$9,FALSE))),"")</f>
        <v>0</v>
      </c>
      <c r="N119" s="133">
        <f ca="1">IFERROR(IF((VLOOKUP($E119,'DTOC Backsheet'!$D$5:$AF$183,N$9,FALSE))="","",(VLOOKUP($E119,'DTOC Backsheet'!$D$5:$AF$183,N$9,FALSE))),"")</f>
        <v>0</v>
      </c>
    </row>
    <row r="120" spans="1:14" ht="15" customHeight="1" x14ac:dyDescent="0.3">
      <c r="A120" s="60">
        <v>106</v>
      </c>
      <c r="B120" s="101" t="str">
        <f ca="1">IFERROR(IF((VLOOKUP($E120,'Org List'!$AJ$10:$AL$188,3,FALSE))="","",(VLOOKUP($E120,'Org List'!$AJ$10:$AL$188,3,FALSE))),"")</f>
        <v>London Commissioning Region</v>
      </c>
      <c r="C120" s="102" t="str">
        <f ca="1">IFERROR(IF((VLOOKUP($E120,'Org List'!$AO$10:$AQ$188,3,FALSE))="","",(VLOOKUP($E120,'Org List'!$AO$10:$AQ$188,3,FALSE))),"")</f>
        <v>London Region</v>
      </c>
      <c r="D120" s="123" t="str">
        <f ca="1">IFERROR(IF((VLOOKUP($E120,'Org List'!$AT$10:$AV$188,3,FALSE))="","",(VLOOKUP($E120,'Org List'!$AT$10:$AV$188,3,FALSE))),"")</f>
        <v>NHS England London</v>
      </c>
      <c r="E120" s="101" t="str">
        <f t="shared" ca="1" si="3"/>
        <v>E09000024</v>
      </c>
      <c r="F120" s="103" t="str">
        <f ca="1">IF(E120="","",VLOOKUP(E120,'Org List'!$J$9:$K$488,2,0))</f>
        <v>Merton</v>
      </c>
      <c r="G120" s="130">
        <f ca="1">IFERROR(IF((VLOOKUP($E120,'DTOC Backsheet'!$D$5:$AF$183,G$9,FALSE))="","",(VLOOKUP($E120,'DTOC Backsheet'!$D$5:$AF$183,G$9,FALSE))),"")</f>
        <v>523.73467463061934</v>
      </c>
      <c r="H120" s="131">
        <f ca="1">IFERROR(IF((VLOOKUP($E120,'DTOC Backsheet'!$D$5:$AF$183,H$9,FALSE))="","",(VLOOKUP($E120,'DTOC Backsheet'!$D$5:$AF$183,H$9,FALSE))),"")</f>
        <v>796.60484124489153</v>
      </c>
      <c r="I120" s="131">
        <f ca="1">IFERROR(IF((VLOOKUP($E120,'DTOC Backsheet'!$D$5:$AF$183,I$9,FALSE))="","",(VLOOKUP($E120,'DTOC Backsheet'!$D$5:$AF$183,I$9,FALSE))),"")</f>
        <v>491.04055328513044</v>
      </c>
      <c r="J120" s="132">
        <f ca="1">IFERROR(IF((VLOOKUP($E120,'DTOC Backsheet'!$D$5:$AF$183,J$9,FALSE))="","",(VLOOKUP($E120,'DTOC Backsheet'!$D$5:$AF$183,J$9,FALSE))),"")</f>
        <v>408.99071397118553</v>
      </c>
      <c r="K120" s="141">
        <f ca="1">IFERROR(IF((VLOOKUP($E120,'DTOC Backsheet'!$D$5:$AF$183,K$9,FALSE))="","",(VLOOKUP($E120,'DTOC Backsheet'!$D$5:$AF$183,K$9,FALSE))),"")</f>
        <v>475.29678426651401</v>
      </c>
      <c r="L120" s="134">
        <f ca="1">IFERROR(IF((VLOOKUP($E120,'DTOC Backsheet'!$D$5:$AF$183,L$9,FALSE))="","",(VLOOKUP($E120,'DTOC Backsheet'!$D$5:$AF$183,L$9,FALSE))),"")</f>
        <v>0</v>
      </c>
      <c r="M120" s="131">
        <f ca="1">IFERROR(IF((VLOOKUP($E120,'DTOC Backsheet'!$D$5:$AF$183,M$9,FALSE))="","",(VLOOKUP($E120,'DTOC Backsheet'!$D$5:$AF$183,M$9,FALSE))),"")</f>
        <v>0</v>
      </c>
      <c r="N120" s="133">
        <f ca="1">IFERROR(IF((VLOOKUP($E120,'DTOC Backsheet'!$D$5:$AF$183,N$9,FALSE))="","",(VLOOKUP($E120,'DTOC Backsheet'!$D$5:$AF$183,N$9,FALSE))),"")</f>
        <v>0</v>
      </c>
    </row>
    <row r="121" spans="1:14" ht="15" customHeight="1" x14ac:dyDescent="0.3">
      <c r="A121" s="60">
        <v>107</v>
      </c>
      <c r="B121" s="101" t="str">
        <f ca="1">IFERROR(IF((VLOOKUP($E121,'Org List'!$AJ$10:$AL$188,3,FALSE))="","",(VLOOKUP($E121,'Org List'!$AJ$10:$AL$188,3,FALSE))),"")</f>
        <v>North of England Commissioning Region</v>
      </c>
      <c r="C121" s="102" t="str">
        <f ca="1">IFERROR(IF((VLOOKUP($E121,'Org List'!$AO$10:$AQ$188,3,FALSE))="","",(VLOOKUP($E121,'Org List'!$AO$10:$AQ$188,3,FALSE))),"")</f>
        <v>North East Region</v>
      </c>
      <c r="D121" s="123" t="str">
        <f ca="1">IFERROR(IF((VLOOKUP($E121,'Org List'!$AT$10:$AV$188,3,FALSE))="","",(VLOOKUP($E121,'Org List'!$AT$10:$AV$188,3,FALSE))),"")</f>
        <v>NHS England North (Cumbria And North East)</v>
      </c>
      <c r="E121" s="101" t="str">
        <f t="shared" ca="1" si="3"/>
        <v>E06000002</v>
      </c>
      <c r="F121" s="103" t="str">
        <f ca="1">IF(E121="","",VLOOKUP(E121,'Org List'!$J$9:$K$488,2,0))</f>
        <v>Middlesbrough</v>
      </c>
      <c r="G121" s="130">
        <f ca="1">IFERROR(IF((VLOOKUP($E121,'DTOC Backsheet'!$D$5:$AF$183,G$9,FALSE))="","",(VLOOKUP($E121,'DTOC Backsheet'!$D$5:$AF$183,G$9,FALSE))),"")</f>
        <v>957.10577127389297</v>
      </c>
      <c r="H121" s="131">
        <f ca="1">IFERROR(IF((VLOOKUP($E121,'DTOC Backsheet'!$D$5:$AF$183,H$9,FALSE))="","",(VLOOKUP($E121,'DTOC Backsheet'!$D$5:$AF$183,H$9,FALSE))),"")</f>
        <v>876.73105882135565</v>
      </c>
      <c r="I121" s="131">
        <f ca="1">IFERROR(IF((VLOOKUP($E121,'DTOC Backsheet'!$D$5:$AF$183,I$9,FALSE))="","",(VLOOKUP($E121,'DTOC Backsheet'!$D$5:$AF$183,I$9,FALSE))),"")</f>
        <v>912.76110233456211</v>
      </c>
      <c r="J121" s="132">
        <f ca="1">IFERROR(IF((VLOOKUP($E121,'DTOC Backsheet'!$D$5:$AF$183,J$9,FALSE))="","",(VLOOKUP($E121,'DTOC Backsheet'!$D$5:$AF$183,J$9,FALSE))),"")</f>
        <v>1344.9314791518609</v>
      </c>
      <c r="K121" s="141">
        <f ca="1">IFERROR(IF((VLOOKUP($E121,'DTOC Backsheet'!$D$5:$AF$183,K$9,FALSE))="","",(VLOOKUP($E121,'DTOC Backsheet'!$D$5:$AF$183,K$9,FALSE))),"")</f>
        <v>1411.3023266494165</v>
      </c>
      <c r="L121" s="134">
        <f ca="1">IFERROR(IF((VLOOKUP($E121,'DTOC Backsheet'!$D$5:$AF$183,L$9,FALSE))="","",(VLOOKUP($E121,'DTOC Backsheet'!$D$5:$AF$183,L$9,FALSE))),"")</f>
        <v>0</v>
      </c>
      <c r="M121" s="131">
        <f ca="1">IFERROR(IF((VLOOKUP($E121,'DTOC Backsheet'!$D$5:$AF$183,M$9,FALSE))="","",(VLOOKUP($E121,'DTOC Backsheet'!$D$5:$AF$183,M$9,FALSE))),"")</f>
        <v>0</v>
      </c>
      <c r="N121" s="133">
        <f ca="1">IFERROR(IF((VLOOKUP($E121,'DTOC Backsheet'!$D$5:$AF$183,N$9,FALSE))="","",(VLOOKUP($E121,'DTOC Backsheet'!$D$5:$AF$183,N$9,FALSE))),"")</f>
        <v>0</v>
      </c>
    </row>
    <row r="122" spans="1:14" ht="15" customHeight="1" x14ac:dyDescent="0.3">
      <c r="A122" s="60">
        <v>108</v>
      </c>
      <c r="B122" s="101" t="str">
        <f ca="1">IFERROR(IF((VLOOKUP($E122,'Org List'!$AJ$10:$AL$188,3,FALSE))="","",(VLOOKUP($E122,'Org List'!$AJ$10:$AL$188,3,FALSE))),"")</f>
        <v>Midlands and East of England Commissioning Region</v>
      </c>
      <c r="C122" s="102" t="str">
        <f ca="1">IFERROR(IF((VLOOKUP($E122,'Org List'!$AO$10:$AQ$188,3,FALSE))="","",(VLOOKUP($E122,'Org List'!$AO$10:$AQ$188,3,FALSE))),"")</f>
        <v>South East Region</v>
      </c>
      <c r="D122" s="123" t="str">
        <f ca="1">IFERROR(IF((VLOOKUP($E122,'Org List'!$AT$10:$AV$188,3,FALSE))="","",(VLOOKUP($E122,'Org List'!$AT$10:$AV$188,3,FALSE))),"")</f>
        <v>NHS England Midlands And East (Central Midlands)</v>
      </c>
      <c r="E122" s="101" t="str">
        <f t="shared" ca="1" si="3"/>
        <v>E06000042</v>
      </c>
      <c r="F122" s="103" t="str">
        <f ca="1">IF(E122="","",VLOOKUP(E122,'Org List'!$J$9:$K$488,2,0))</f>
        <v>Milton Keynes</v>
      </c>
      <c r="G122" s="130">
        <f ca="1">IFERROR(IF((VLOOKUP($E122,'DTOC Backsheet'!$D$5:$AF$183,G$9,FALSE))="","",(VLOOKUP($E122,'DTOC Backsheet'!$D$5:$AF$183,G$9,FALSE))),"")</f>
        <v>1964.7377848044268</v>
      </c>
      <c r="H122" s="131">
        <f ca="1">IFERROR(IF((VLOOKUP($E122,'DTOC Backsheet'!$D$5:$AF$183,H$9,FALSE))="","",(VLOOKUP($E122,'DTOC Backsheet'!$D$5:$AF$183,H$9,FALSE))),"")</f>
        <v>2213.3944384962524</v>
      </c>
      <c r="I122" s="131">
        <f ca="1">IFERROR(IF((VLOOKUP($E122,'DTOC Backsheet'!$D$5:$AF$183,I$9,FALSE))="","",(VLOOKUP($E122,'DTOC Backsheet'!$D$5:$AF$183,I$9,FALSE))),"")</f>
        <v>1734.0924782613047</v>
      </c>
      <c r="J122" s="132">
        <f ca="1">IFERROR(IF((VLOOKUP($E122,'DTOC Backsheet'!$D$5:$AF$183,J$9,FALSE))="","",(VLOOKUP($E122,'DTOC Backsheet'!$D$5:$AF$183,J$9,FALSE))),"")</f>
        <v>1609.2593183138101</v>
      </c>
      <c r="K122" s="141">
        <f ca="1">IFERROR(IF((VLOOKUP($E122,'DTOC Backsheet'!$D$5:$AF$183,K$9,FALSE))="","",(VLOOKUP($E122,'DTOC Backsheet'!$D$5:$AF$183,K$9,FALSE))),"")</f>
        <v>995.12850342284298</v>
      </c>
      <c r="L122" s="134">
        <f ca="1">IFERROR(IF((VLOOKUP($E122,'DTOC Backsheet'!$D$5:$AF$183,L$9,FALSE))="","",(VLOOKUP($E122,'DTOC Backsheet'!$D$5:$AF$183,L$9,FALSE))),"")</f>
        <v>0</v>
      </c>
      <c r="M122" s="131">
        <f ca="1">IFERROR(IF((VLOOKUP($E122,'DTOC Backsheet'!$D$5:$AF$183,M$9,FALSE))="","",(VLOOKUP($E122,'DTOC Backsheet'!$D$5:$AF$183,M$9,FALSE))),"")</f>
        <v>0</v>
      </c>
      <c r="N122" s="133">
        <f ca="1">IFERROR(IF((VLOOKUP($E122,'DTOC Backsheet'!$D$5:$AF$183,N$9,FALSE))="","",(VLOOKUP($E122,'DTOC Backsheet'!$D$5:$AF$183,N$9,FALSE))),"")</f>
        <v>0</v>
      </c>
    </row>
    <row r="123" spans="1:14" ht="15" customHeight="1" x14ac:dyDescent="0.3">
      <c r="A123" s="60">
        <v>109</v>
      </c>
      <c r="B123" s="101" t="str">
        <f ca="1">IFERROR(IF((VLOOKUP($E123,'Org List'!$AJ$10:$AL$188,3,FALSE))="","",(VLOOKUP($E123,'Org List'!$AJ$10:$AL$188,3,FALSE))),"")</f>
        <v>North of England Commissioning Region</v>
      </c>
      <c r="C123" s="102" t="str">
        <f ca="1">IFERROR(IF((VLOOKUP($E123,'Org List'!$AO$10:$AQ$188,3,FALSE))="","",(VLOOKUP($E123,'Org List'!$AO$10:$AQ$188,3,FALSE))),"")</f>
        <v>North East Region</v>
      </c>
      <c r="D123" s="123" t="str">
        <f ca="1">IFERROR(IF((VLOOKUP($E123,'Org List'!$AT$10:$AV$188,3,FALSE))="","",(VLOOKUP($E123,'Org List'!$AT$10:$AV$188,3,FALSE))),"")</f>
        <v>NHS England North (Cumbria And North East)</v>
      </c>
      <c r="E123" s="101" t="str">
        <f t="shared" ca="1" si="3"/>
        <v>E08000021</v>
      </c>
      <c r="F123" s="103" t="str">
        <f ca="1">IF(E123="","",VLOOKUP(E123,'Org List'!$J$9:$K$488,2,0))</f>
        <v>Newcastle upon Tyne</v>
      </c>
      <c r="G123" s="130">
        <f ca="1">IFERROR(IF((VLOOKUP($E123,'DTOC Backsheet'!$D$5:$AF$183,G$9,FALSE))="","",(VLOOKUP($E123,'DTOC Backsheet'!$D$5:$AF$183,G$9,FALSE))),"")</f>
        <v>708.35676338030532</v>
      </c>
      <c r="H123" s="131">
        <f ca="1">IFERROR(IF((VLOOKUP($E123,'DTOC Backsheet'!$D$5:$AF$183,H$9,FALSE))="","",(VLOOKUP($E123,'DTOC Backsheet'!$D$5:$AF$183,H$9,FALSE))),"")</f>
        <v>470.41939084675494</v>
      </c>
      <c r="I123" s="131">
        <f ca="1">IFERROR(IF((VLOOKUP($E123,'DTOC Backsheet'!$D$5:$AF$183,I$9,FALSE))="","",(VLOOKUP($E123,'DTOC Backsheet'!$D$5:$AF$183,I$9,FALSE))),"")</f>
        <v>469.99974821442055</v>
      </c>
      <c r="J123" s="132">
        <f ca="1">IFERROR(IF((VLOOKUP($E123,'DTOC Backsheet'!$D$5:$AF$183,J$9,FALSE))="","",(VLOOKUP($E123,'DTOC Backsheet'!$D$5:$AF$183,J$9,FALSE))),"")</f>
        <v>541.21881959539724</v>
      </c>
      <c r="K123" s="141">
        <f ca="1">IFERROR(IF((VLOOKUP($E123,'DTOC Backsheet'!$D$5:$AF$183,K$9,FALSE))="","",(VLOOKUP($E123,'DTOC Backsheet'!$D$5:$AF$183,K$9,FALSE))),"")</f>
        <v>438.32868851311918</v>
      </c>
      <c r="L123" s="134">
        <f ca="1">IFERROR(IF((VLOOKUP($E123,'DTOC Backsheet'!$D$5:$AF$183,L$9,FALSE))="","",(VLOOKUP($E123,'DTOC Backsheet'!$D$5:$AF$183,L$9,FALSE))),"")</f>
        <v>0</v>
      </c>
      <c r="M123" s="131">
        <f ca="1">IFERROR(IF((VLOOKUP($E123,'DTOC Backsheet'!$D$5:$AF$183,M$9,FALSE))="","",(VLOOKUP($E123,'DTOC Backsheet'!$D$5:$AF$183,M$9,FALSE))),"")</f>
        <v>0</v>
      </c>
      <c r="N123" s="133">
        <f ca="1">IFERROR(IF((VLOOKUP($E123,'DTOC Backsheet'!$D$5:$AF$183,N$9,FALSE))="","",(VLOOKUP($E123,'DTOC Backsheet'!$D$5:$AF$183,N$9,FALSE))),"")</f>
        <v>0</v>
      </c>
    </row>
    <row r="124" spans="1:14" ht="15" customHeight="1" x14ac:dyDescent="0.3">
      <c r="A124" s="60">
        <v>110</v>
      </c>
      <c r="B124" s="101" t="str">
        <f ca="1">IFERROR(IF((VLOOKUP($E124,'Org List'!$AJ$10:$AL$188,3,FALSE))="","",(VLOOKUP($E124,'Org List'!$AJ$10:$AL$188,3,FALSE))),"")</f>
        <v>London Commissioning Region</v>
      </c>
      <c r="C124" s="102" t="str">
        <f ca="1">IFERROR(IF((VLOOKUP($E124,'Org List'!$AO$10:$AQ$188,3,FALSE))="","",(VLOOKUP($E124,'Org List'!$AO$10:$AQ$188,3,FALSE))),"")</f>
        <v>London Region</v>
      </c>
      <c r="D124" s="123" t="str">
        <f ca="1">IFERROR(IF((VLOOKUP($E124,'Org List'!$AT$10:$AV$188,3,FALSE))="","",(VLOOKUP($E124,'Org List'!$AT$10:$AV$188,3,FALSE))),"")</f>
        <v>NHS England London</v>
      </c>
      <c r="E124" s="101" t="str">
        <f t="shared" ca="1" si="3"/>
        <v>E09000025</v>
      </c>
      <c r="F124" s="103" t="str">
        <f ca="1">IF(E124="","",VLOOKUP(E124,'Org List'!$J$9:$K$488,2,0))</f>
        <v>Newham</v>
      </c>
      <c r="G124" s="130">
        <f ca="1">IFERROR(IF((VLOOKUP($E124,'DTOC Backsheet'!$D$5:$AF$183,G$9,FALSE))="","",(VLOOKUP($E124,'DTOC Backsheet'!$D$5:$AF$183,G$9,FALSE))),"")</f>
        <v>269.59933801350667</v>
      </c>
      <c r="H124" s="131">
        <f ca="1">IFERROR(IF((VLOOKUP($E124,'DTOC Backsheet'!$D$5:$AF$183,H$9,FALSE))="","",(VLOOKUP($E124,'DTOC Backsheet'!$D$5:$AF$183,H$9,FALSE))),"")</f>
        <v>392.76848395178484</v>
      </c>
      <c r="I124" s="131">
        <f ca="1">IFERROR(IF((VLOOKUP($E124,'DTOC Backsheet'!$D$5:$AF$183,I$9,FALSE))="","",(VLOOKUP($E124,'DTOC Backsheet'!$D$5:$AF$183,I$9,FALSE))),"")</f>
        <v>347.00904892827594</v>
      </c>
      <c r="J124" s="132">
        <f ca="1">IFERROR(IF((VLOOKUP($E124,'DTOC Backsheet'!$D$5:$AF$183,J$9,FALSE))="","",(VLOOKUP($E124,'DTOC Backsheet'!$D$5:$AF$183,J$9,FALSE))),"")</f>
        <v>279.21853482686606</v>
      </c>
      <c r="K124" s="141">
        <f ca="1">IFERROR(IF((VLOOKUP($E124,'DTOC Backsheet'!$D$5:$AF$183,K$9,FALSE))="","",(VLOOKUP($E124,'DTOC Backsheet'!$D$5:$AF$183,K$9,FALSE))),"")</f>
        <v>321.45641225047495</v>
      </c>
      <c r="L124" s="134">
        <f ca="1">IFERROR(IF((VLOOKUP($E124,'DTOC Backsheet'!$D$5:$AF$183,L$9,FALSE))="","",(VLOOKUP($E124,'DTOC Backsheet'!$D$5:$AF$183,L$9,FALSE))),"")</f>
        <v>0</v>
      </c>
      <c r="M124" s="131">
        <f ca="1">IFERROR(IF((VLOOKUP($E124,'DTOC Backsheet'!$D$5:$AF$183,M$9,FALSE))="","",(VLOOKUP($E124,'DTOC Backsheet'!$D$5:$AF$183,M$9,FALSE))),"")</f>
        <v>0</v>
      </c>
      <c r="N124" s="133">
        <f ca="1">IFERROR(IF((VLOOKUP($E124,'DTOC Backsheet'!$D$5:$AF$183,N$9,FALSE))="","",(VLOOKUP($E124,'DTOC Backsheet'!$D$5:$AF$183,N$9,FALSE))),"")</f>
        <v>0</v>
      </c>
    </row>
    <row r="125" spans="1:14" ht="15" customHeight="1" x14ac:dyDescent="0.3">
      <c r="A125" s="60">
        <v>111</v>
      </c>
      <c r="B125" s="101" t="str">
        <f ca="1">IFERROR(IF((VLOOKUP($E125,'Org List'!$AJ$10:$AL$188,3,FALSE))="","",(VLOOKUP($E125,'Org List'!$AJ$10:$AL$188,3,FALSE))),"")</f>
        <v>Midlands and East of England Commissioning Region</v>
      </c>
      <c r="C125" s="102" t="str">
        <f ca="1">IFERROR(IF((VLOOKUP($E125,'Org List'!$AO$10:$AQ$188,3,FALSE))="","",(VLOOKUP($E125,'Org List'!$AO$10:$AQ$188,3,FALSE))),"")</f>
        <v>East Region</v>
      </c>
      <c r="D125" s="123" t="str">
        <f ca="1">IFERROR(IF((VLOOKUP($E125,'Org List'!$AT$10:$AV$188,3,FALSE))="","",(VLOOKUP($E125,'Org List'!$AT$10:$AV$188,3,FALSE))),"")</f>
        <v>NHS England Midlands And East (East)</v>
      </c>
      <c r="E125" s="101" t="str">
        <f t="shared" ca="1" si="3"/>
        <v>E10000020</v>
      </c>
      <c r="F125" s="103" t="str">
        <f ca="1">IF(E125="","",VLOOKUP(E125,'Org List'!$J$9:$K$488,2,0))</f>
        <v>Norfolk</v>
      </c>
      <c r="G125" s="130">
        <f ca="1">IFERROR(IF((VLOOKUP($E125,'DTOC Backsheet'!$D$5:$AF$183,G$9,FALSE))="","",(VLOOKUP($E125,'DTOC Backsheet'!$D$5:$AF$183,G$9,FALSE))),"")</f>
        <v>1026.5457565918186</v>
      </c>
      <c r="H125" s="131">
        <f ca="1">IFERROR(IF((VLOOKUP($E125,'DTOC Backsheet'!$D$5:$AF$183,H$9,FALSE))="","",(VLOOKUP($E125,'DTOC Backsheet'!$D$5:$AF$183,H$9,FALSE))),"")</f>
        <v>988.10349206785065</v>
      </c>
      <c r="I125" s="131">
        <f ca="1">IFERROR(IF((VLOOKUP($E125,'DTOC Backsheet'!$D$5:$AF$183,I$9,FALSE))="","",(VLOOKUP($E125,'DTOC Backsheet'!$D$5:$AF$183,I$9,FALSE))),"")</f>
        <v>1168.7821353305005</v>
      </c>
      <c r="J125" s="132">
        <f ca="1">IFERROR(IF((VLOOKUP($E125,'DTOC Backsheet'!$D$5:$AF$183,J$9,FALSE))="","",(VLOOKUP($E125,'DTOC Backsheet'!$D$5:$AF$183,J$9,FALSE))),"")</f>
        <v>1076.2448687913318</v>
      </c>
      <c r="K125" s="141">
        <f ca="1">IFERROR(IF((VLOOKUP($E125,'DTOC Backsheet'!$D$5:$AF$183,K$9,FALSE))="","",(VLOOKUP($E125,'DTOC Backsheet'!$D$5:$AF$183,K$9,FALSE))),"")</f>
        <v>894.66016725977431</v>
      </c>
      <c r="L125" s="134">
        <f ca="1">IFERROR(IF((VLOOKUP($E125,'DTOC Backsheet'!$D$5:$AF$183,L$9,FALSE))="","",(VLOOKUP($E125,'DTOC Backsheet'!$D$5:$AF$183,L$9,FALSE))),"")</f>
        <v>0</v>
      </c>
      <c r="M125" s="131">
        <f ca="1">IFERROR(IF((VLOOKUP($E125,'DTOC Backsheet'!$D$5:$AF$183,M$9,FALSE))="","",(VLOOKUP($E125,'DTOC Backsheet'!$D$5:$AF$183,M$9,FALSE))),"")</f>
        <v>0</v>
      </c>
      <c r="N125" s="133">
        <f ca="1">IFERROR(IF((VLOOKUP($E125,'DTOC Backsheet'!$D$5:$AF$183,N$9,FALSE))="","",(VLOOKUP($E125,'DTOC Backsheet'!$D$5:$AF$183,N$9,FALSE))),"")</f>
        <v>0</v>
      </c>
    </row>
    <row r="126" spans="1:14" ht="15" customHeight="1" x14ac:dyDescent="0.3">
      <c r="A126" s="60">
        <v>112</v>
      </c>
      <c r="B126" s="101" t="str">
        <f ca="1">IFERROR(IF((VLOOKUP($E126,'Org List'!$AJ$10:$AL$188,3,FALSE))="","",(VLOOKUP($E126,'Org List'!$AJ$10:$AL$188,3,FALSE))),"")</f>
        <v>North of England Commissioning Region</v>
      </c>
      <c r="C126" s="102" t="str">
        <f ca="1">IFERROR(IF((VLOOKUP($E126,'Org List'!$AO$10:$AQ$188,3,FALSE))="","",(VLOOKUP($E126,'Org List'!$AO$10:$AQ$188,3,FALSE))),"")</f>
        <v>Yorkshire and The Humber Region</v>
      </c>
      <c r="D126" s="123" t="str">
        <f ca="1">IFERROR(IF((VLOOKUP($E126,'Org List'!$AT$10:$AV$188,3,FALSE))="","",(VLOOKUP($E126,'Org List'!$AT$10:$AV$188,3,FALSE))),"")</f>
        <v>NHS England North (Yorkshire And Humber)</v>
      </c>
      <c r="E126" s="101" t="str">
        <f t="shared" ca="1" si="3"/>
        <v>E06000012</v>
      </c>
      <c r="F126" s="103" t="str">
        <f ca="1">IF(E126="","",VLOOKUP(E126,'Org List'!$J$9:$K$488,2,0))</f>
        <v>North East Lincolnshire</v>
      </c>
      <c r="G126" s="130">
        <f ca="1">IFERROR(IF((VLOOKUP($E126,'DTOC Backsheet'!$D$5:$AF$183,G$9,FALSE))="","",(VLOOKUP($E126,'DTOC Backsheet'!$D$5:$AF$183,G$9,FALSE))),"")</f>
        <v>835.49914696174881</v>
      </c>
      <c r="H126" s="131">
        <f ca="1">IFERROR(IF((VLOOKUP($E126,'DTOC Backsheet'!$D$5:$AF$183,H$9,FALSE))="","",(VLOOKUP($E126,'DTOC Backsheet'!$D$5:$AF$183,H$9,FALSE))),"")</f>
        <v>560.45410335315785</v>
      </c>
      <c r="I126" s="131">
        <f ca="1">IFERROR(IF((VLOOKUP($E126,'DTOC Backsheet'!$D$5:$AF$183,I$9,FALSE))="","",(VLOOKUP($E126,'DTOC Backsheet'!$D$5:$AF$183,I$9,FALSE))),"")</f>
        <v>541.3205351021254</v>
      </c>
      <c r="J126" s="132">
        <f ca="1">IFERROR(IF((VLOOKUP($E126,'DTOC Backsheet'!$D$5:$AF$183,J$9,FALSE))="","",(VLOOKUP($E126,'DTOC Backsheet'!$D$5:$AF$183,J$9,FALSE))),"")</f>
        <v>436.42245540496532</v>
      </c>
      <c r="K126" s="141">
        <f ca="1">IFERROR(IF((VLOOKUP($E126,'DTOC Backsheet'!$D$5:$AF$183,K$9,FALSE))="","",(VLOOKUP($E126,'DTOC Backsheet'!$D$5:$AF$183,K$9,FALSE))),"")</f>
        <v>508.22870949353359</v>
      </c>
      <c r="L126" s="134">
        <f ca="1">IFERROR(IF((VLOOKUP($E126,'DTOC Backsheet'!$D$5:$AF$183,L$9,FALSE))="","",(VLOOKUP($E126,'DTOC Backsheet'!$D$5:$AF$183,L$9,FALSE))),"")</f>
        <v>0</v>
      </c>
      <c r="M126" s="131">
        <f ca="1">IFERROR(IF((VLOOKUP($E126,'DTOC Backsheet'!$D$5:$AF$183,M$9,FALSE))="","",(VLOOKUP($E126,'DTOC Backsheet'!$D$5:$AF$183,M$9,FALSE))),"")</f>
        <v>0</v>
      </c>
      <c r="N126" s="133">
        <f ca="1">IFERROR(IF((VLOOKUP($E126,'DTOC Backsheet'!$D$5:$AF$183,N$9,FALSE))="","",(VLOOKUP($E126,'DTOC Backsheet'!$D$5:$AF$183,N$9,FALSE))),"")</f>
        <v>0</v>
      </c>
    </row>
    <row r="127" spans="1:14" ht="15" customHeight="1" x14ac:dyDescent="0.3">
      <c r="A127" s="60">
        <v>113</v>
      </c>
      <c r="B127" s="101" t="str">
        <f ca="1">IFERROR(IF((VLOOKUP($E127,'Org List'!$AJ$10:$AL$188,3,FALSE))="","",(VLOOKUP($E127,'Org List'!$AJ$10:$AL$188,3,FALSE))),"")</f>
        <v>North of England Commissioning Region</v>
      </c>
      <c r="C127" s="102" t="str">
        <f ca="1">IFERROR(IF((VLOOKUP($E127,'Org List'!$AO$10:$AQ$188,3,FALSE))="","",(VLOOKUP($E127,'Org List'!$AO$10:$AQ$188,3,FALSE))),"")</f>
        <v>Yorkshire and The Humber Region</v>
      </c>
      <c r="D127" s="123" t="str">
        <f ca="1">IFERROR(IF((VLOOKUP($E127,'Org List'!$AT$10:$AV$188,3,FALSE))="","",(VLOOKUP($E127,'Org List'!$AT$10:$AV$188,3,FALSE))),"")</f>
        <v>NHS England North (Yorkshire And Humber)</v>
      </c>
      <c r="E127" s="101" t="str">
        <f t="shared" ca="1" si="3"/>
        <v>E06000013</v>
      </c>
      <c r="F127" s="103" t="str">
        <f ca="1">IF(E127="","",VLOOKUP(E127,'Org List'!$J$9:$K$488,2,0))</f>
        <v>North Lincolnshire</v>
      </c>
      <c r="G127" s="130">
        <f ca="1">IFERROR(IF((VLOOKUP($E127,'DTOC Backsheet'!$D$5:$AF$183,G$9,FALSE))="","",(VLOOKUP($E127,'DTOC Backsheet'!$D$5:$AF$183,G$9,FALSE))),"")</f>
        <v>547.87449765881354</v>
      </c>
      <c r="H127" s="131">
        <f ca="1">IFERROR(IF((VLOOKUP($E127,'DTOC Backsheet'!$D$5:$AF$183,H$9,FALSE))="","",(VLOOKUP($E127,'DTOC Backsheet'!$D$5:$AF$183,H$9,FALSE))),"")</f>
        <v>523.54090624193486</v>
      </c>
      <c r="I127" s="131">
        <f ca="1">IFERROR(IF((VLOOKUP($E127,'DTOC Backsheet'!$D$5:$AF$183,I$9,FALSE))="","",(VLOOKUP($E127,'DTOC Backsheet'!$D$5:$AF$183,I$9,FALSE))),"")</f>
        <v>342.882424510563</v>
      </c>
      <c r="J127" s="132">
        <f ca="1">IFERROR(IF((VLOOKUP($E127,'DTOC Backsheet'!$D$5:$AF$183,J$9,FALSE))="","",(VLOOKUP($E127,'DTOC Backsheet'!$D$5:$AF$183,J$9,FALSE))),"")</f>
        <v>370.33156092648289</v>
      </c>
      <c r="K127" s="141">
        <f ca="1">IFERROR(IF((VLOOKUP($E127,'DTOC Backsheet'!$D$5:$AF$183,K$9,FALSE))="","",(VLOOKUP($E127,'DTOC Backsheet'!$D$5:$AF$183,K$9,FALSE))),"")</f>
        <v>631.39697813406292</v>
      </c>
      <c r="L127" s="134">
        <f ca="1">IFERROR(IF((VLOOKUP($E127,'DTOC Backsheet'!$D$5:$AF$183,L$9,FALSE))="","",(VLOOKUP($E127,'DTOC Backsheet'!$D$5:$AF$183,L$9,FALSE))),"")</f>
        <v>0</v>
      </c>
      <c r="M127" s="131">
        <f ca="1">IFERROR(IF((VLOOKUP($E127,'DTOC Backsheet'!$D$5:$AF$183,M$9,FALSE))="","",(VLOOKUP($E127,'DTOC Backsheet'!$D$5:$AF$183,M$9,FALSE))),"")</f>
        <v>0</v>
      </c>
      <c r="N127" s="133">
        <f ca="1">IFERROR(IF((VLOOKUP($E127,'DTOC Backsheet'!$D$5:$AF$183,N$9,FALSE))="","",(VLOOKUP($E127,'DTOC Backsheet'!$D$5:$AF$183,N$9,FALSE))),"")</f>
        <v>0</v>
      </c>
    </row>
    <row r="128" spans="1:14" ht="15" customHeight="1" x14ac:dyDescent="0.3">
      <c r="A128" s="60">
        <v>114</v>
      </c>
      <c r="B128" s="101" t="str">
        <f ca="1">IFERROR(IF((VLOOKUP($E128,'Org List'!$AJ$10:$AL$188,3,FALSE))="","",(VLOOKUP($E128,'Org List'!$AJ$10:$AL$188,3,FALSE))),"")</f>
        <v>South West England Commissioning Region</v>
      </c>
      <c r="C128" s="102" t="str">
        <f ca="1">IFERROR(IF((VLOOKUP($E128,'Org List'!$AO$10:$AQ$188,3,FALSE))="","",(VLOOKUP($E128,'Org List'!$AO$10:$AQ$188,3,FALSE))),"")</f>
        <v>South West Region</v>
      </c>
      <c r="D128" s="123" t="str">
        <f ca="1">IFERROR(IF((VLOOKUP($E128,'Org List'!$AT$10:$AV$188,3,FALSE))="","",(VLOOKUP($E128,'Org List'!$AT$10:$AV$188,3,FALSE))),"")</f>
        <v>NHS England South West (South West North)</v>
      </c>
      <c r="E128" s="101" t="str">
        <f t="shared" ca="1" si="3"/>
        <v>E06000024</v>
      </c>
      <c r="F128" s="103" t="str">
        <f ca="1">IF(E128="","",VLOOKUP(E128,'Org List'!$J$9:$K$488,2,0))</f>
        <v>North Somerset</v>
      </c>
      <c r="G128" s="130">
        <f ca="1">IFERROR(IF((VLOOKUP($E128,'DTOC Backsheet'!$D$5:$AF$183,G$9,FALSE))="","",(VLOOKUP($E128,'DTOC Backsheet'!$D$5:$AF$183,G$9,FALSE))),"")</f>
        <v>1067.5233575996936</v>
      </c>
      <c r="H128" s="131">
        <f ca="1">IFERROR(IF((VLOOKUP($E128,'DTOC Backsheet'!$D$5:$AF$183,H$9,FALSE))="","",(VLOOKUP($E128,'DTOC Backsheet'!$D$5:$AF$183,H$9,FALSE))),"")</f>
        <v>785.75849568215983</v>
      </c>
      <c r="I128" s="131">
        <f ca="1">IFERROR(IF((VLOOKUP($E128,'DTOC Backsheet'!$D$5:$AF$183,I$9,FALSE))="","",(VLOOKUP($E128,'DTOC Backsheet'!$D$5:$AF$183,I$9,FALSE))),"")</f>
        <v>696.15962745733736</v>
      </c>
      <c r="J128" s="132">
        <f ca="1">IFERROR(IF((VLOOKUP($E128,'DTOC Backsheet'!$D$5:$AF$183,J$9,FALSE))="","",(VLOOKUP($E128,'DTOC Backsheet'!$D$5:$AF$183,J$9,FALSE))),"")</f>
        <v>1051.208129787283</v>
      </c>
      <c r="K128" s="141">
        <f ca="1">IFERROR(IF((VLOOKUP($E128,'DTOC Backsheet'!$D$5:$AF$183,K$9,FALSE))="","",(VLOOKUP($E128,'DTOC Backsheet'!$D$5:$AF$183,K$9,FALSE))),"")</f>
        <v>770.92480915109502</v>
      </c>
      <c r="L128" s="134">
        <f ca="1">IFERROR(IF((VLOOKUP($E128,'DTOC Backsheet'!$D$5:$AF$183,L$9,FALSE))="","",(VLOOKUP($E128,'DTOC Backsheet'!$D$5:$AF$183,L$9,FALSE))),"")</f>
        <v>0</v>
      </c>
      <c r="M128" s="131">
        <f ca="1">IFERROR(IF((VLOOKUP($E128,'DTOC Backsheet'!$D$5:$AF$183,M$9,FALSE))="","",(VLOOKUP($E128,'DTOC Backsheet'!$D$5:$AF$183,M$9,FALSE))),"")</f>
        <v>0</v>
      </c>
      <c r="N128" s="133">
        <f ca="1">IFERROR(IF((VLOOKUP($E128,'DTOC Backsheet'!$D$5:$AF$183,N$9,FALSE))="","",(VLOOKUP($E128,'DTOC Backsheet'!$D$5:$AF$183,N$9,FALSE))),"")</f>
        <v>0</v>
      </c>
    </row>
    <row r="129" spans="1:14" ht="15" customHeight="1" x14ac:dyDescent="0.3">
      <c r="A129" s="60">
        <v>115</v>
      </c>
      <c r="B129" s="101" t="str">
        <f ca="1">IFERROR(IF((VLOOKUP($E129,'Org List'!$AJ$10:$AL$188,3,FALSE))="","",(VLOOKUP($E129,'Org List'!$AJ$10:$AL$188,3,FALSE))),"")</f>
        <v>North of England Commissioning Region</v>
      </c>
      <c r="C129" s="102" t="str">
        <f ca="1">IFERROR(IF((VLOOKUP($E129,'Org List'!$AO$10:$AQ$188,3,FALSE))="","",(VLOOKUP($E129,'Org List'!$AO$10:$AQ$188,3,FALSE))),"")</f>
        <v>North East Region</v>
      </c>
      <c r="D129" s="123" t="str">
        <f ca="1">IFERROR(IF((VLOOKUP($E129,'Org List'!$AT$10:$AV$188,3,FALSE))="","",(VLOOKUP($E129,'Org List'!$AT$10:$AV$188,3,FALSE))),"")</f>
        <v>NHS England North (Cumbria And North East)</v>
      </c>
      <c r="E129" s="101" t="str">
        <f t="shared" ca="1" si="3"/>
        <v>E08000022</v>
      </c>
      <c r="F129" s="103" t="str">
        <f ca="1">IF(E129="","",VLOOKUP(E129,'Org List'!$J$9:$K$488,2,0))</f>
        <v>North Tyneside</v>
      </c>
      <c r="G129" s="130">
        <f ca="1">IFERROR(IF((VLOOKUP($E129,'DTOC Backsheet'!$D$5:$AF$183,G$9,FALSE))="","",(VLOOKUP($E129,'DTOC Backsheet'!$D$5:$AF$183,G$9,FALSE))),"")</f>
        <v>625.320912491748</v>
      </c>
      <c r="H129" s="131">
        <f ca="1">IFERROR(IF((VLOOKUP($E129,'DTOC Backsheet'!$D$5:$AF$183,H$9,FALSE))="","",(VLOOKUP($E129,'DTOC Backsheet'!$D$5:$AF$183,H$9,FALSE))),"")</f>
        <v>544.63434313797404</v>
      </c>
      <c r="I129" s="131">
        <f ca="1">IFERROR(IF((VLOOKUP($E129,'DTOC Backsheet'!$D$5:$AF$183,I$9,FALSE))="","",(VLOOKUP($E129,'DTOC Backsheet'!$D$5:$AF$183,I$9,FALSE))),"")</f>
        <v>420.54817966209441</v>
      </c>
      <c r="J129" s="132">
        <f ca="1">IFERROR(IF((VLOOKUP($E129,'DTOC Backsheet'!$D$5:$AF$183,J$9,FALSE))="","",(VLOOKUP($E129,'DTOC Backsheet'!$D$5:$AF$183,J$9,FALSE))),"")</f>
        <v>519.37492135757373</v>
      </c>
      <c r="K129" s="141">
        <f ca="1">IFERROR(IF((VLOOKUP($E129,'DTOC Backsheet'!$D$5:$AF$183,K$9,FALSE))="","",(VLOOKUP($E129,'DTOC Backsheet'!$D$5:$AF$183,K$9,FALSE))),"")</f>
        <v>394.87141494518232</v>
      </c>
      <c r="L129" s="134">
        <f ca="1">IFERROR(IF((VLOOKUP($E129,'DTOC Backsheet'!$D$5:$AF$183,L$9,FALSE))="","",(VLOOKUP($E129,'DTOC Backsheet'!$D$5:$AF$183,L$9,FALSE))),"")</f>
        <v>0</v>
      </c>
      <c r="M129" s="131">
        <f ca="1">IFERROR(IF((VLOOKUP($E129,'DTOC Backsheet'!$D$5:$AF$183,M$9,FALSE))="","",(VLOOKUP($E129,'DTOC Backsheet'!$D$5:$AF$183,M$9,FALSE))),"")</f>
        <v>0</v>
      </c>
      <c r="N129" s="133">
        <f ca="1">IFERROR(IF((VLOOKUP($E129,'DTOC Backsheet'!$D$5:$AF$183,N$9,FALSE))="","",(VLOOKUP($E129,'DTOC Backsheet'!$D$5:$AF$183,N$9,FALSE))),"")</f>
        <v>0</v>
      </c>
    </row>
    <row r="130" spans="1:14" ht="15" customHeight="1" x14ac:dyDescent="0.3">
      <c r="A130" s="60">
        <v>116</v>
      </c>
      <c r="B130" s="101" t="str">
        <f ca="1">IFERROR(IF((VLOOKUP($E130,'Org List'!$AJ$10:$AL$188,3,FALSE))="","",(VLOOKUP($E130,'Org List'!$AJ$10:$AL$188,3,FALSE))),"")</f>
        <v>North of England Commissioning Region</v>
      </c>
      <c r="C130" s="102" t="str">
        <f ca="1">IFERROR(IF((VLOOKUP($E130,'Org List'!$AO$10:$AQ$188,3,FALSE))="","",(VLOOKUP($E130,'Org List'!$AO$10:$AQ$188,3,FALSE))),"")</f>
        <v>Yorkshire and The Humber Region</v>
      </c>
      <c r="D130" s="123" t="str">
        <f ca="1">IFERROR(IF((VLOOKUP($E130,'Org List'!$AT$10:$AV$188,3,FALSE))="","",(VLOOKUP($E130,'Org List'!$AT$10:$AV$188,3,FALSE))),"")</f>
        <v>NHS England North (Yorkshire And Humber)</v>
      </c>
      <c r="E130" s="101" t="str">
        <f t="shared" ca="1" si="3"/>
        <v>E10000023</v>
      </c>
      <c r="F130" s="103" t="str">
        <f ca="1">IF(E130="","",VLOOKUP(E130,'Org List'!$J$9:$K$488,2,0))</f>
        <v>North Yorkshire</v>
      </c>
      <c r="G130" s="130">
        <f ca="1">IFERROR(IF((VLOOKUP($E130,'DTOC Backsheet'!$D$5:$AF$183,G$9,FALSE))="","",(VLOOKUP($E130,'DTOC Backsheet'!$D$5:$AF$183,G$9,FALSE))),"")</f>
        <v>1374.3909869098873</v>
      </c>
      <c r="H130" s="131">
        <f ca="1">IFERROR(IF((VLOOKUP($E130,'DTOC Backsheet'!$D$5:$AF$183,H$9,FALSE))="","",(VLOOKUP($E130,'DTOC Backsheet'!$D$5:$AF$183,H$9,FALSE))),"")</f>
        <v>1163.0707821478959</v>
      </c>
      <c r="I130" s="131">
        <f ca="1">IFERROR(IF((VLOOKUP($E130,'DTOC Backsheet'!$D$5:$AF$183,I$9,FALSE))="","",(VLOOKUP($E130,'DTOC Backsheet'!$D$5:$AF$183,I$9,FALSE))),"")</f>
        <v>1177.0373474051539</v>
      </c>
      <c r="J130" s="132">
        <f ca="1">IFERROR(IF((VLOOKUP($E130,'DTOC Backsheet'!$D$5:$AF$183,J$9,FALSE))="","",(VLOOKUP($E130,'DTOC Backsheet'!$D$5:$AF$183,J$9,FALSE))),"")</f>
        <v>1238.281404269941</v>
      </c>
      <c r="K130" s="141">
        <f ca="1">IFERROR(IF((VLOOKUP($E130,'DTOC Backsheet'!$D$5:$AF$183,K$9,FALSE))="","",(VLOOKUP($E130,'DTOC Backsheet'!$D$5:$AF$183,K$9,FALSE))),"")</f>
        <v>1240.1021088342982</v>
      </c>
      <c r="L130" s="134">
        <f ca="1">IFERROR(IF((VLOOKUP($E130,'DTOC Backsheet'!$D$5:$AF$183,L$9,FALSE))="","",(VLOOKUP($E130,'DTOC Backsheet'!$D$5:$AF$183,L$9,FALSE))),"")</f>
        <v>0</v>
      </c>
      <c r="M130" s="131">
        <f ca="1">IFERROR(IF((VLOOKUP($E130,'DTOC Backsheet'!$D$5:$AF$183,M$9,FALSE))="","",(VLOOKUP($E130,'DTOC Backsheet'!$D$5:$AF$183,M$9,FALSE))),"")</f>
        <v>0</v>
      </c>
      <c r="N130" s="133">
        <f ca="1">IFERROR(IF((VLOOKUP($E130,'DTOC Backsheet'!$D$5:$AF$183,N$9,FALSE))="","",(VLOOKUP($E130,'DTOC Backsheet'!$D$5:$AF$183,N$9,FALSE))),"")</f>
        <v>0</v>
      </c>
    </row>
    <row r="131" spans="1:14" ht="15" customHeight="1" x14ac:dyDescent="0.3">
      <c r="A131" s="60">
        <v>117</v>
      </c>
      <c r="B131" s="101" t="str">
        <f ca="1">IFERROR(IF((VLOOKUP($E131,'Org List'!$AJ$10:$AL$188,3,FALSE))="","",(VLOOKUP($E131,'Org List'!$AJ$10:$AL$188,3,FALSE))),"")</f>
        <v>Midlands and East of England Commissioning Region</v>
      </c>
      <c r="C131" s="102" t="str">
        <f ca="1">IFERROR(IF((VLOOKUP($E131,'Org List'!$AO$10:$AQ$188,3,FALSE))="","",(VLOOKUP($E131,'Org List'!$AO$10:$AQ$188,3,FALSE))),"")</f>
        <v>East Midlands Region</v>
      </c>
      <c r="D131" s="123" t="str">
        <f ca="1">IFERROR(IF((VLOOKUP($E131,'Org List'!$AT$10:$AV$188,3,FALSE))="","",(VLOOKUP($E131,'Org List'!$AT$10:$AV$188,3,FALSE))),"")</f>
        <v>NHS England Midlands And East (Central Midlands)</v>
      </c>
      <c r="E131" s="101" t="str">
        <f t="shared" ca="1" si="3"/>
        <v>E10000021</v>
      </c>
      <c r="F131" s="103" t="str">
        <f ca="1">IF(E131="","",VLOOKUP(E131,'Org List'!$J$9:$K$488,2,0))</f>
        <v>Northamptonshire</v>
      </c>
      <c r="G131" s="130">
        <f ca="1">IFERROR(IF((VLOOKUP($E131,'DTOC Backsheet'!$D$5:$AF$183,G$9,FALSE))="","",(VLOOKUP($E131,'DTOC Backsheet'!$D$5:$AF$183,G$9,FALSE))),"")</f>
        <v>2502.8739090920194</v>
      </c>
      <c r="H131" s="131">
        <f ca="1">IFERROR(IF((VLOOKUP($E131,'DTOC Backsheet'!$D$5:$AF$183,H$9,FALSE))="","",(VLOOKUP($E131,'DTOC Backsheet'!$D$5:$AF$183,H$9,FALSE))),"")</f>
        <v>2762.7904218148451</v>
      </c>
      <c r="I131" s="131">
        <f ca="1">IFERROR(IF((VLOOKUP($E131,'DTOC Backsheet'!$D$5:$AF$183,I$9,FALSE))="","",(VLOOKUP($E131,'DTOC Backsheet'!$D$5:$AF$183,I$9,FALSE))),"")</f>
        <v>2050.7238413218411</v>
      </c>
      <c r="J131" s="132">
        <f ca="1">IFERROR(IF((VLOOKUP($E131,'DTOC Backsheet'!$D$5:$AF$183,J$9,FALSE))="","",(VLOOKUP($E131,'DTOC Backsheet'!$D$5:$AF$183,J$9,FALSE))),"")</f>
        <v>1518.4057151092636</v>
      </c>
      <c r="K131" s="141">
        <f ca="1">IFERROR(IF((VLOOKUP($E131,'DTOC Backsheet'!$D$5:$AF$183,K$9,FALSE))="","",(VLOOKUP($E131,'DTOC Backsheet'!$D$5:$AF$183,K$9,FALSE))),"")</f>
        <v>1422.562961946905</v>
      </c>
      <c r="L131" s="134">
        <f ca="1">IFERROR(IF((VLOOKUP($E131,'DTOC Backsheet'!$D$5:$AF$183,L$9,FALSE))="","",(VLOOKUP($E131,'DTOC Backsheet'!$D$5:$AF$183,L$9,FALSE))),"")</f>
        <v>0</v>
      </c>
      <c r="M131" s="131">
        <f ca="1">IFERROR(IF((VLOOKUP($E131,'DTOC Backsheet'!$D$5:$AF$183,M$9,FALSE))="","",(VLOOKUP($E131,'DTOC Backsheet'!$D$5:$AF$183,M$9,FALSE))),"")</f>
        <v>0</v>
      </c>
      <c r="N131" s="133">
        <f ca="1">IFERROR(IF((VLOOKUP($E131,'DTOC Backsheet'!$D$5:$AF$183,N$9,FALSE))="","",(VLOOKUP($E131,'DTOC Backsheet'!$D$5:$AF$183,N$9,FALSE))),"")</f>
        <v>0</v>
      </c>
    </row>
    <row r="132" spans="1:14" ht="15" customHeight="1" x14ac:dyDescent="0.3">
      <c r="A132" s="60">
        <v>118</v>
      </c>
      <c r="B132" s="101" t="str">
        <f ca="1">IFERROR(IF((VLOOKUP($E132,'Org List'!$AJ$10:$AL$188,3,FALSE))="","",(VLOOKUP($E132,'Org List'!$AJ$10:$AL$188,3,FALSE))),"")</f>
        <v>North of England Commissioning Region</v>
      </c>
      <c r="C132" s="102" t="str">
        <f ca="1">IFERROR(IF((VLOOKUP($E132,'Org List'!$AO$10:$AQ$188,3,FALSE))="","",(VLOOKUP($E132,'Org List'!$AO$10:$AQ$188,3,FALSE))),"")</f>
        <v>North East Region</v>
      </c>
      <c r="D132" s="123" t="str">
        <f ca="1">IFERROR(IF((VLOOKUP($E132,'Org List'!$AT$10:$AV$188,3,FALSE))="","",(VLOOKUP($E132,'Org List'!$AT$10:$AV$188,3,FALSE))),"")</f>
        <v>NHS England North (Cumbria And North East)</v>
      </c>
      <c r="E132" s="101" t="str">
        <f t="shared" ca="1" si="3"/>
        <v>E06000057</v>
      </c>
      <c r="F132" s="103" t="str">
        <f ca="1">IF(E132="","",VLOOKUP(E132,'Org List'!$J$9:$K$488,2,0))</f>
        <v>Northumberland</v>
      </c>
      <c r="G132" s="130">
        <f ca="1">IFERROR(IF((VLOOKUP($E132,'DTOC Backsheet'!$D$5:$AF$183,G$9,FALSE))="","",(VLOOKUP($E132,'DTOC Backsheet'!$D$5:$AF$183,G$9,FALSE))),"")</f>
        <v>371.00544397625566</v>
      </c>
      <c r="H132" s="131">
        <f ca="1">IFERROR(IF((VLOOKUP($E132,'DTOC Backsheet'!$D$5:$AF$183,H$9,FALSE))="","",(VLOOKUP($E132,'DTOC Backsheet'!$D$5:$AF$183,H$9,FALSE))),"")</f>
        <v>299.88004798080766</v>
      </c>
      <c r="I132" s="131">
        <f ca="1">IFERROR(IF((VLOOKUP($E132,'DTOC Backsheet'!$D$5:$AF$183,I$9,FALSE))="","",(VLOOKUP($E132,'DTOC Backsheet'!$D$5:$AF$183,I$9,FALSE))),"")</f>
        <v>305.64697198043859</v>
      </c>
      <c r="J132" s="132">
        <f ca="1">IFERROR(IF((VLOOKUP($E132,'DTOC Backsheet'!$D$5:$AF$183,J$9,FALSE))="","",(VLOOKUP($E132,'DTOC Backsheet'!$D$5:$AF$183,J$9,FALSE))),"")</f>
        <v>432.77242388617884</v>
      </c>
      <c r="K132" s="141">
        <f ca="1">IFERROR(IF((VLOOKUP($E132,'DTOC Backsheet'!$D$5:$AF$183,K$9,FALSE))="","",(VLOOKUP($E132,'DTOC Backsheet'!$D$5:$AF$183,K$9,FALSE))),"")</f>
        <v>315.1292961809342</v>
      </c>
      <c r="L132" s="134">
        <f ca="1">IFERROR(IF((VLOOKUP($E132,'DTOC Backsheet'!$D$5:$AF$183,L$9,FALSE))="","",(VLOOKUP($E132,'DTOC Backsheet'!$D$5:$AF$183,L$9,FALSE))),"")</f>
        <v>0</v>
      </c>
      <c r="M132" s="131">
        <f ca="1">IFERROR(IF((VLOOKUP($E132,'DTOC Backsheet'!$D$5:$AF$183,M$9,FALSE))="","",(VLOOKUP($E132,'DTOC Backsheet'!$D$5:$AF$183,M$9,FALSE))),"")</f>
        <v>0</v>
      </c>
      <c r="N132" s="133">
        <f ca="1">IFERROR(IF((VLOOKUP($E132,'DTOC Backsheet'!$D$5:$AF$183,N$9,FALSE))="","",(VLOOKUP($E132,'DTOC Backsheet'!$D$5:$AF$183,N$9,FALSE))),"")</f>
        <v>0</v>
      </c>
    </row>
    <row r="133" spans="1:14" ht="15" customHeight="1" x14ac:dyDescent="0.3">
      <c r="A133" s="60">
        <v>119</v>
      </c>
      <c r="B133" s="101" t="str">
        <f ca="1">IFERROR(IF((VLOOKUP($E133,'Org List'!$AJ$10:$AL$188,3,FALSE))="","",(VLOOKUP($E133,'Org List'!$AJ$10:$AL$188,3,FALSE))),"")</f>
        <v>Midlands and East of England Commissioning Region</v>
      </c>
      <c r="C133" s="102" t="str">
        <f ca="1">IFERROR(IF((VLOOKUP($E133,'Org List'!$AO$10:$AQ$188,3,FALSE))="","",(VLOOKUP($E133,'Org List'!$AO$10:$AQ$188,3,FALSE))),"")</f>
        <v>East Midlands Region</v>
      </c>
      <c r="D133" s="123" t="str">
        <f ca="1">IFERROR(IF((VLOOKUP($E133,'Org List'!$AT$10:$AV$188,3,FALSE))="","",(VLOOKUP($E133,'Org List'!$AT$10:$AV$188,3,FALSE))),"")</f>
        <v>NHS England Midlands And East (North Midlands)</v>
      </c>
      <c r="E133" s="101" t="str">
        <f t="shared" ca="1" si="3"/>
        <v>E06000018</v>
      </c>
      <c r="F133" s="103" t="str">
        <f ca="1">IF(E133="","",VLOOKUP(E133,'Org List'!$J$9:$K$488,2,0))</f>
        <v>Nottingham</v>
      </c>
      <c r="G133" s="130">
        <f ca="1">IFERROR(IF((VLOOKUP($E133,'DTOC Backsheet'!$D$5:$AF$183,G$9,FALSE))="","",(VLOOKUP($E133,'DTOC Backsheet'!$D$5:$AF$183,G$9,FALSE))),"")</f>
        <v>1114.9385692961305</v>
      </c>
      <c r="H133" s="131">
        <f ca="1">IFERROR(IF((VLOOKUP($E133,'DTOC Backsheet'!$D$5:$AF$183,H$9,FALSE))="","",(VLOOKUP($E133,'DTOC Backsheet'!$D$5:$AF$183,H$9,FALSE))),"")</f>
        <v>1582.2712136869904</v>
      </c>
      <c r="I133" s="131">
        <f ca="1">IFERROR(IF((VLOOKUP($E133,'DTOC Backsheet'!$D$5:$AF$183,I$9,FALSE))="","",(VLOOKUP($E133,'DTOC Backsheet'!$D$5:$AF$183,I$9,FALSE))),"")</f>
        <v>1723.5044207142037</v>
      </c>
      <c r="J133" s="132">
        <f ca="1">IFERROR(IF((VLOOKUP($E133,'DTOC Backsheet'!$D$5:$AF$183,J$9,FALSE))="","",(VLOOKUP($E133,'DTOC Backsheet'!$D$5:$AF$183,J$9,FALSE))),"")</f>
        <v>1455.7880956076558</v>
      </c>
      <c r="K133" s="141">
        <f ca="1">IFERROR(IF((VLOOKUP($E133,'DTOC Backsheet'!$D$5:$AF$183,K$9,FALSE))="","",(VLOOKUP($E133,'DTOC Backsheet'!$D$5:$AF$183,K$9,FALSE))),"")</f>
        <v>1273.4306732939331</v>
      </c>
      <c r="L133" s="134">
        <f ca="1">IFERROR(IF((VLOOKUP($E133,'DTOC Backsheet'!$D$5:$AF$183,L$9,FALSE))="","",(VLOOKUP($E133,'DTOC Backsheet'!$D$5:$AF$183,L$9,FALSE))),"")</f>
        <v>0</v>
      </c>
      <c r="M133" s="131">
        <f ca="1">IFERROR(IF((VLOOKUP($E133,'DTOC Backsheet'!$D$5:$AF$183,M$9,FALSE))="","",(VLOOKUP($E133,'DTOC Backsheet'!$D$5:$AF$183,M$9,FALSE))),"")</f>
        <v>0</v>
      </c>
      <c r="N133" s="133">
        <f ca="1">IFERROR(IF((VLOOKUP($E133,'DTOC Backsheet'!$D$5:$AF$183,N$9,FALSE))="","",(VLOOKUP($E133,'DTOC Backsheet'!$D$5:$AF$183,N$9,FALSE))),"")</f>
        <v>0</v>
      </c>
    </row>
    <row r="134" spans="1:14" ht="15" customHeight="1" x14ac:dyDescent="0.3">
      <c r="A134" s="60">
        <v>120</v>
      </c>
      <c r="B134" s="101" t="str">
        <f ca="1">IFERROR(IF((VLOOKUP($E134,'Org List'!$AJ$10:$AL$188,3,FALSE))="","",(VLOOKUP($E134,'Org List'!$AJ$10:$AL$188,3,FALSE))),"")</f>
        <v>Midlands and East of England Commissioning Region</v>
      </c>
      <c r="C134" s="102" t="str">
        <f ca="1">IFERROR(IF((VLOOKUP($E134,'Org List'!$AO$10:$AQ$188,3,FALSE))="","",(VLOOKUP($E134,'Org List'!$AO$10:$AQ$188,3,FALSE))),"")</f>
        <v>East Midlands Region</v>
      </c>
      <c r="D134" s="123" t="str">
        <f ca="1">IFERROR(IF((VLOOKUP($E134,'Org List'!$AT$10:$AV$188,3,FALSE))="","",(VLOOKUP($E134,'Org List'!$AT$10:$AV$188,3,FALSE))),"")</f>
        <v>NHS England Midlands And East (North Midlands)</v>
      </c>
      <c r="E134" s="101" t="str">
        <f t="shared" ca="1" si="3"/>
        <v>E10000024</v>
      </c>
      <c r="F134" s="103" t="str">
        <f ca="1">IF(E134="","",VLOOKUP(E134,'Org List'!$J$9:$K$488,2,0))</f>
        <v>Nottinghamshire</v>
      </c>
      <c r="G134" s="130">
        <f ca="1">IFERROR(IF((VLOOKUP($E134,'DTOC Backsheet'!$D$5:$AF$183,G$9,FALSE))="","",(VLOOKUP($E134,'DTOC Backsheet'!$D$5:$AF$183,G$9,FALSE))),"")</f>
        <v>633.99604518907972</v>
      </c>
      <c r="H134" s="131">
        <f ca="1">IFERROR(IF((VLOOKUP($E134,'DTOC Backsheet'!$D$5:$AF$183,H$9,FALSE))="","",(VLOOKUP($E134,'DTOC Backsheet'!$D$5:$AF$183,H$9,FALSE))),"")</f>
        <v>641.20054570259208</v>
      </c>
      <c r="I134" s="131">
        <f ca="1">IFERROR(IF((VLOOKUP($E134,'DTOC Backsheet'!$D$5:$AF$183,I$9,FALSE))="","",(VLOOKUP($E134,'DTOC Backsheet'!$D$5:$AF$183,I$9,FALSE))),"")</f>
        <v>696.53724113616511</v>
      </c>
      <c r="J134" s="132">
        <f ca="1">IFERROR(IF((VLOOKUP($E134,'DTOC Backsheet'!$D$5:$AF$183,J$9,FALSE))="","",(VLOOKUP($E134,'DTOC Backsheet'!$D$5:$AF$183,J$9,FALSE))),"")</f>
        <v>974.8148319776127</v>
      </c>
      <c r="K134" s="141">
        <f ca="1">IFERROR(IF((VLOOKUP($E134,'DTOC Backsheet'!$D$5:$AF$183,K$9,FALSE))="","",(VLOOKUP($E134,'DTOC Backsheet'!$D$5:$AF$183,K$9,FALSE))),"")</f>
        <v>964.746321975966</v>
      </c>
      <c r="L134" s="134">
        <f ca="1">IFERROR(IF((VLOOKUP($E134,'DTOC Backsheet'!$D$5:$AF$183,L$9,FALSE))="","",(VLOOKUP($E134,'DTOC Backsheet'!$D$5:$AF$183,L$9,FALSE))),"")</f>
        <v>0</v>
      </c>
      <c r="M134" s="131">
        <f ca="1">IFERROR(IF((VLOOKUP($E134,'DTOC Backsheet'!$D$5:$AF$183,M$9,FALSE))="","",(VLOOKUP($E134,'DTOC Backsheet'!$D$5:$AF$183,M$9,FALSE))),"")</f>
        <v>0</v>
      </c>
      <c r="N134" s="133">
        <f ca="1">IFERROR(IF((VLOOKUP($E134,'DTOC Backsheet'!$D$5:$AF$183,N$9,FALSE))="","",(VLOOKUP($E134,'DTOC Backsheet'!$D$5:$AF$183,N$9,FALSE))),"")</f>
        <v>0</v>
      </c>
    </row>
    <row r="135" spans="1:14" ht="15" customHeight="1" x14ac:dyDescent="0.3">
      <c r="A135" s="60">
        <v>121</v>
      </c>
      <c r="B135" s="101" t="str">
        <f ca="1">IFERROR(IF((VLOOKUP($E135,'Org List'!$AJ$10:$AL$188,3,FALSE))="","",(VLOOKUP($E135,'Org List'!$AJ$10:$AL$188,3,FALSE))),"")</f>
        <v>North of England Commissioning Region</v>
      </c>
      <c r="C135" s="102" t="str">
        <f ca="1">IFERROR(IF((VLOOKUP($E135,'Org List'!$AO$10:$AQ$188,3,FALSE))="","",(VLOOKUP($E135,'Org List'!$AO$10:$AQ$188,3,FALSE))),"")</f>
        <v>North West Region</v>
      </c>
      <c r="D135" s="123" t="str">
        <f ca="1">IFERROR(IF((VLOOKUP($E135,'Org List'!$AT$10:$AV$188,3,FALSE))="","",(VLOOKUP($E135,'Org List'!$AT$10:$AV$188,3,FALSE))),"")</f>
        <v>NHS England North (Greater Manchester)</v>
      </c>
      <c r="E135" s="101" t="str">
        <f t="shared" ca="1" si="3"/>
        <v>E08000004</v>
      </c>
      <c r="F135" s="103" t="str">
        <f ca="1">IF(E135="","",VLOOKUP(E135,'Org List'!$J$9:$K$488,2,0))</f>
        <v>Oldham</v>
      </c>
      <c r="G135" s="130">
        <f ca="1">IFERROR(IF((VLOOKUP($E135,'DTOC Backsheet'!$D$5:$AF$183,G$9,FALSE))="","",(VLOOKUP($E135,'DTOC Backsheet'!$D$5:$AF$183,G$9,FALSE))),"")</f>
        <v>664.03343064857745</v>
      </c>
      <c r="H135" s="131">
        <f ca="1">IFERROR(IF((VLOOKUP($E135,'DTOC Backsheet'!$D$5:$AF$183,H$9,FALSE))="","",(VLOOKUP($E135,'DTOC Backsheet'!$D$5:$AF$183,H$9,FALSE))),"")</f>
        <v>483.71400767073101</v>
      </c>
      <c r="I135" s="131">
        <f ca="1">IFERROR(IF((VLOOKUP($E135,'DTOC Backsheet'!$D$5:$AF$183,I$9,FALSE))="","",(VLOOKUP($E135,'DTOC Backsheet'!$D$5:$AF$183,I$9,FALSE))),"")</f>
        <v>619.38290686358687</v>
      </c>
      <c r="J135" s="132">
        <f ca="1">IFERROR(IF((VLOOKUP($E135,'DTOC Backsheet'!$D$5:$AF$183,J$9,FALSE))="","",(VLOOKUP($E135,'DTOC Backsheet'!$D$5:$AF$183,J$9,FALSE))),"")</f>
        <v>641.64883920966747</v>
      </c>
      <c r="K135" s="141">
        <f ca="1">IFERROR(IF((VLOOKUP($E135,'DTOC Backsheet'!$D$5:$AF$183,K$9,FALSE))="","",(VLOOKUP($E135,'DTOC Backsheet'!$D$5:$AF$183,K$9,FALSE))),"")</f>
        <v>679.25880669442586</v>
      </c>
      <c r="L135" s="134">
        <f ca="1">IFERROR(IF((VLOOKUP($E135,'DTOC Backsheet'!$D$5:$AF$183,L$9,FALSE))="","",(VLOOKUP($E135,'DTOC Backsheet'!$D$5:$AF$183,L$9,FALSE))),"")</f>
        <v>0</v>
      </c>
      <c r="M135" s="131">
        <f ca="1">IFERROR(IF((VLOOKUP($E135,'DTOC Backsheet'!$D$5:$AF$183,M$9,FALSE))="","",(VLOOKUP($E135,'DTOC Backsheet'!$D$5:$AF$183,M$9,FALSE))),"")</f>
        <v>0</v>
      </c>
      <c r="N135" s="133">
        <f ca="1">IFERROR(IF((VLOOKUP($E135,'DTOC Backsheet'!$D$5:$AF$183,N$9,FALSE))="","",(VLOOKUP($E135,'DTOC Backsheet'!$D$5:$AF$183,N$9,FALSE))),"")</f>
        <v>0</v>
      </c>
    </row>
    <row r="136" spans="1:14" ht="15" customHeight="1" x14ac:dyDescent="0.3">
      <c r="A136" s="60">
        <v>122</v>
      </c>
      <c r="B136" s="101" t="str">
        <f ca="1">IFERROR(IF((VLOOKUP($E136,'Org List'!$AJ$10:$AL$188,3,FALSE))="","",(VLOOKUP($E136,'Org List'!$AJ$10:$AL$188,3,FALSE))),"")</f>
        <v>South East England Commissioning Region</v>
      </c>
      <c r="C136" s="102" t="str">
        <f ca="1">IFERROR(IF((VLOOKUP($E136,'Org List'!$AO$10:$AQ$188,3,FALSE))="","",(VLOOKUP($E136,'Org List'!$AO$10:$AQ$188,3,FALSE))),"")</f>
        <v>South East Region</v>
      </c>
      <c r="D136" s="123" t="str">
        <f ca="1">IFERROR(IF((VLOOKUP($E136,'Org List'!$AT$10:$AV$188,3,FALSE))="","",(VLOOKUP($E136,'Org List'!$AT$10:$AV$188,3,FALSE))),"")</f>
        <v>NHS England South East (Hampshire, Isle of Wight and Thames Valley)</v>
      </c>
      <c r="E136" s="101" t="str">
        <f t="shared" ca="1" si="3"/>
        <v>E10000025</v>
      </c>
      <c r="F136" s="103" t="str">
        <f ca="1">IF(E136="","",VLOOKUP(E136,'Org List'!$J$9:$K$488,2,0))</f>
        <v>Oxfordshire</v>
      </c>
      <c r="G136" s="130">
        <f ca="1">IFERROR(IF((VLOOKUP($E136,'DTOC Backsheet'!$D$5:$AF$183,G$9,FALSE))="","",(VLOOKUP($E136,'DTOC Backsheet'!$D$5:$AF$183,G$9,FALSE))),"")</f>
        <v>3264.9350649350649</v>
      </c>
      <c r="H136" s="131">
        <f ca="1">IFERROR(IF((VLOOKUP($E136,'DTOC Backsheet'!$D$5:$AF$183,H$9,FALSE))="","",(VLOOKUP($E136,'DTOC Backsheet'!$D$5:$AF$183,H$9,FALSE))),"")</f>
        <v>2630.7977736549165</v>
      </c>
      <c r="I136" s="131">
        <f ca="1">IFERROR(IF((VLOOKUP($E136,'DTOC Backsheet'!$D$5:$AF$183,I$9,FALSE))="","",(VLOOKUP($E136,'DTOC Backsheet'!$D$5:$AF$183,I$9,FALSE))),"")</f>
        <v>2093.135435992579</v>
      </c>
      <c r="J136" s="132">
        <f ca="1">IFERROR(IF((VLOOKUP($E136,'DTOC Backsheet'!$D$5:$AF$183,J$9,FALSE))="","",(VLOOKUP($E136,'DTOC Backsheet'!$D$5:$AF$183,J$9,FALSE))),"")</f>
        <v>2140.8322250016367</v>
      </c>
      <c r="K136" s="141">
        <f ca="1">IFERROR(IF((VLOOKUP($E136,'DTOC Backsheet'!$D$5:$AF$183,K$9,FALSE))="","",(VLOOKUP($E136,'DTOC Backsheet'!$D$5:$AF$183,K$9,FALSE))),"")</f>
        <v>1718.4408072726264</v>
      </c>
      <c r="L136" s="134">
        <f ca="1">IFERROR(IF((VLOOKUP($E136,'DTOC Backsheet'!$D$5:$AF$183,L$9,FALSE))="","",(VLOOKUP($E136,'DTOC Backsheet'!$D$5:$AF$183,L$9,FALSE))),"")</f>
        <v>0</v>
      </c>
      <c r="M136" s="131">
        <f ca="1">IFERROR(IF((VLOOKUP($E136,'DTOC Backsheet'!$D$5:$AF$183,M$9,FALSE))="","",(VLOOKUP($E136,'DTOC Backsheet'!$D$5:$AF$183,M$9,FALSE))),"")</f>
        <v>0</v>
      </c>
      <c r="N136" s="133">
        <f ca="1">IFERROR(IF((VLOOKUP($E136,'DTOC Backsheet'!$D$5:$AF$183,N$9,FALSE))="","",(VLOOKUP($E136,'DTOC Backsheet'!$D$5:$AF$183,N$9,FALSE))),"")</f>
        <v>0</v>
      </c>
    </row>
    <row r="137" spans="1:14" ht="15" customHeight="1" x14ac:dyDescent="0.3">
      <c r="A137" s="60">
        <v>123</v>
      </c>
      <c r="B137" s="101" t="str">
        <f ca="1">IFERROR(IF((VLOOKUP($E137,'Org List'!$AJ$10:$AL$188,3,FALSE))="","",(VLOOKUP($E137,'Org List'!$AJ$10:$AL$188,3,FALSE))),"")</f>
        <v>Midlands and East of England Commissioning Region</v>
      </c>
      <c r="C137" s="102" t="str">
        <f ca="1">IFERROR(IF((VLOOKUP($E137,'Org List'!$AO$10:$AQ$188,3,FALSE))="","",(VLOOKUP($E137,'Org List'!$AO$10:$AQ$188,3,FALSE))),"")</f>
        <v>East Region</v>
      </c>
      <c r="D137" s="123" t="str">
        <f ca="1">IFERROR(IF((VLOOKUP($E137,'Org List'!$AT$10:$AV$188,3,FALSE))="","",(VLOOKUP($E137,'Org List'!$AT$10:$AV$188,3,FALSE))),"")</f>
        <v>NHS England Midlands And East (East)</v>
      </c>
      <c r="E137" s="101" t="str">
        <f t="shared" ca="1" si="3"/>
        <v>E06000031</v>
      </c>
      <c r="F137" s="103" t="str">
        <f ca="1">IF(E137="","",VLOOKUP(E137,'Org List'!$J$9:$K$488,2,0))</f>
        <v>Peterborough</v>
      </c>
      <c r="G137" s="130">
        <f ca="1">IFERROR(IF((VLOOKUP($E137,'DTOC Backsheet'!$D$5:$AF$183,G$9,FALSE))="","",(VLOOKUP($E137,'DTOC Backsheet'!$D$5:$AF$183,G$9,FALSE))),"")</f>
        <v>1284.0401598334508</v>
      </c>
      <c r="H137" s="131">
        <f ca="1">IFERROR(IF((VLOOKUP($E137,'DTOC Backsheet'!$D$5:$AF$183,H$9,FALSE))="","",(VLOOKUP($E137,'DTOC Backsheet'!$D$5:$AF$183,H$9,FALSE))),"")</f>
        <v>1303.5156643497533</v>
      </c>
      <c r="I137" s="131">
        <f ca="1">IFERROR(IF((VLOOKUP($E137,'DTOC Backsheet'!$D$5:$AF$183,I$9,FALSE))="","",(VLOOKUP($E137,'DTOC Backsheet'!$D$5:$AF$183,I$9,FALSE))),"")</f>
        <v>1271.2803465296665</v>
      </c>
      <c r="J137" s="132">
        <f ca="1">IFERROR(IF((VLOOKUP($E137,'DTOC Backsheet'!$D$5:$AF$183,J$9,FALSE))="","",(VLOOKUP($E137,'DTOC Backsheet'!$D$5:$AF$183,J$9,FALSE))),"")</f>
        <v>1243.6504835360347</v>
      </c>
      <c r="K137" s="141">
        <f ca="1">IFERROR(IF((VLOOKUP($E137,'DTOC Backsheet'!$D$5:$AF$183,K$9,FALSE))="","",(VLOOKUP($E137,'DTOC Backsheet'!$D$5:$AF$183,K$9,FALSE))),"")</f>
        <v>1352.1703062428728</v>
      </c>
      <c r="L137" s="134">
        <f ca="1">IFERROR(IF((VLOOKUP($E137,'DTOC Backsheet'!$D$5:$AF$183,L$9,FALSE))="","",(VLOOKUP($E137,'DTOC Backsheet'!$D$5:$AF$183,L$9,FALSE))),"")</f>
        <v>0</v>
      </c>
      <c r="M137" s="131">
        <f ca="1">IFERROR(IF((VLOOKUP($E137,'DTOC Backsheet'!$D$5:$AF$183,M$9,FALSE))="","",(VLOOKUP($E137,'DTOC Backsheet'!$D$5:$AF$183,M$9,FALSE))),"")</f>
        <v>0</v>
      </c>
      <c r="N137" s="133">
        <f ca="1">IFERROR(IF((VLOOKUP($E137,'DTOC Backsheet'!$D$5:$AF$183,N$9,FALSE))="","",(VLOOKUP($E137,'DTOC Backsheet'!$D$5:$AF$183,N$9,FALSE))),"")</f>
        <v>0</v>
      </c>
    </row>
    <row r="138" spans="1:14" ht="15" customHeight="1" x14ac:dyDescent="0.3">
      <c r="A138" s="60">
        <v>124</v>
      </c>
      <c r="B138" s="101" t="str">
        <f ca="1">IFERROR(IF((VLOOKUP($E138,'Org List'!$AJ$10:$AL$188,3,FALSE))="","",(VLOOKUP($E138,'Org List'!$AJ$10:$AL$188,3,FALSE))),"")</f>
        <v>South West England Commissioning Region</v>
      </c>
      <c r="C138" s="102" t="str">
        <f ca="1">IFERROR(IF((VLOOKUP($E138,'Org List'!$AO$10:$AQ$188,3,FALSE))="","",(VLOOKUP($E138,'Org List'!$AO$10:$AQ$188,3,FALSE))),"")</f>
        <v>South West Region</v>
      </c>
      <c r="D138" s="123" t="str">
        <f ca="1">IFERROR(IF((VLOOKUP($E138,'Org List'!$AT$10:$AV$188,3,FALSE))="","",(VLOOKUP($E138,'Org List'!$AT$10:$AV$188,3,FALSE))),"")</f>
        <v>NHS England South West (South West South)</v>
      </c>
      <c r="E138" s="101" t="str">
        <f t="shared" ca="1" si="3"/>
        <v>E06000026</v>
      </c>
      <c r="F138" s="103" t="str">
        <f ca="1">IF(E138="","",VLOOKUP(E138,'Org List'!$J$9:$K$488,2,0))</f>
        <v>Plymouth</v>
      </c>
      <c r="G138" s="130">
        <f ca="1">IFERROR(IF((VLOOKUP($E138,'DTOC Backsheet'!$D$5:$AF$183,G$9,FALSE))="","",(VLOOKUP($E138,'DTOC Backsheet'!$D$5:$AF$183,G$9,FALSE))),"")</f>
        <v>2673.5911665155495</v>
      </c>
      <c r="H138" s="131">
        <f ca="1">IFERROR(IF((VLOOKUP($E138,'DTOC Backsheet'!$D$5:$AF$183,H$9,FALSE))="","",(VLOOKUP($E138,'DTOC Backsheet'!$D$5:$AF$183,H$9,FALSE))),"")</f>
        <v>2408.2258500947055</v>
      </c>
      <c r="I138" s="131">
        <f ca="1">IFERROR(IF((VLOOKUP($E138,'DTOC Backsheet'!$D$5:$AF$183,I$9,FALSE))="","",(VLOOKUP($E138,'DTOC Backsheet'!$D$5:$AF$183,I$9,FALSE))),"")</f>
        <v>2114.3776732351307</v>
      </c>
      <c r="J138" s="132">
        <f ca="1">IFERROR(IF((VLOOKUP($E138,'DTOC Backsheet'!$D$5:$AF$183,J$9,FALSE))="","",(VLOOKUP($E138,'DTOC Backsheet'!$D$5:$AF$183,J$9,FALSE))),"")</f>
        <v>2966.3557686974923</v>
      </c>
      <c r="K138" s="141">
        <f ca="1">IFERROR(IF((VLOOKUP($E138,'DTOC Backsheet'!$D$5:$AF$183,K$9,FALSE))="","",(VLOOKUP($E138,'DTOC Backsheet'!$D$5:$AF$183,K$9,FALSE))),"")</f>
        <v>1716.6673282200909</v>
      </c>
      <c r="L138" s="134">
        <f ca="1">IFERROR(IF((VLOOKUP($E138,'DTOC Backsheet'!$D$5:$AF$183,L$9,FALSE))="","",(VLOOKUP($E138,'DTOC Backsheet'!$D$5:$AF$183,L$9,FALSE))),"")</f>
        <v>0</v>
      </c>
      <c r="M138" s="131">
        <f ca="1">IFERROR(IF((VLOOKUP($E138,'DTOC Backsheet'!$D$5:$AF$183,M$9,FALSE))="","",(VLOOKUP($E138,'DTOC Backsheet'!$D$5:$AF$183,M$9,FALSE))),"")</f>
        <v>0</v>
      </c>
      <c r="N138" s="133">
        <f ca="1">IFERROR(IF((VLOOKUP($E138,'DTOC Backsheet'!$D$5:$AF$183,N$9,FALSE))="","",(VLOOKUP($E138,'DTOC Backsheet'!$D$5:$AF$183,N$9,FALSE))),"")</f>
        <v>0</v>
      </c>
    </row>
    <row r="139" spans="1:14" ht="15" customHeight="1" x14ac:dyDescent="0.3">
      <c r="A139" s="60">
        <v>125</v>
      </c>
      <c r="B139" s="101" t="str">
        <f ca="1">IFERROR(IF((VLOOKUP($E139,'Org List'!$AJ$10:$AL$188,3,FALSE))="","",(VLOOKUP($E139,'Org List'!$AJ$10:$AL$188,3,FALSE))),"")</f>
        <v>South East England Commissioning Region</v>
      </c>
      <c r="C139" s="102" t="str">
        <f ca="1">IFERROR(IF((VLOOKUP($E139,'Org List'!$AO$10:$AQ$188,3,FALSE))="","",(VLOOKUP($E139,'Org List'!$AO$10:$AQ$188,3,FALSE))),"")</f>
        <v>South East Region</v>
      </c>
      <c r="D139" s="123" t="str">
        <f ca="1">IFERROR(IF((VLOOKUP($E139,'Org List'!$AT$10:$AV$188,3,FALSE))="","",(VLOOKUP($E139,'Org List'!$AT$10:$AV$188,3,FALSE))),"")</f>
        <v>NHS England South East (Hampshire, Isle of Wight and Thames Valley)</v>
      </c>
      <c r="E139" s="101" t="str">
        <f t="shared" ca="1" si="3"/>
        <v>E06000044</v>
      </c>
      <c r="F139" s="103" t="str">
        <f ca="1">IF(E139="","",VLOOKUP(E139,'Org List'!$J$9:$K$488,2,0))</f>
        <v>Portsmouth</v>
      </c>
      <c r="G139" s="130">
        <f ca="1">IFERROR(IF((VLOOKUP($E139,'DTOC Backsheet'!$D$5:$AF$183,G$9,FALSE))="","",(VLOOKUP($E139,'DTOC Backsheet'!$D$5:$AF$183,G$9,FALSE))),"")</f>
        <v>1519.4163939809764</v>
      </c>
      <c r="H139" s="131">
        <f ca="1">IFERROR(IF((VLOOKUP($E139,'DTOC Backsheet'!$D$5:$AF$183,H$9,FALSE))="","",(VLOOKUP($E139,'DTOC Backsheet'!$D$5:$AF$183,H$9,FALSE))),"")</f>
        <v>1238.5208120755779</v>
      </c>
      <c r="I139" s="131">
        <f ca="1">IFERROR(IF((VLOOKUP($E139,'DTOC Backsheet'!$D$5:$AF$183,I$9,FALSE))="","",(VLOOKUP($E139,'DTOC Backsheet'!$D$5:$AF$183,I$9,FALSE))),"")</f>
        <v>1029.7549933734444</v>
      </c>
      <c r="J139" s="132">
        <f ca="1">IFERROR(IF((VLOOKUP($E139,'DTOC Backsheet'!$D$5:$AF$183,J$9,FALSE))="","",(VLOOKUP($E139,'DTOC Backsheet'!$D$5:$AF$183,J$9,FALSE))),"")</f>
        <v>1141.5849274127934</v>
      </c>
      <c r="K139" s="141">
        <f ca="1">IFERROR(IF((VLOOKUP($E139,'DTOC Backsheet'!$D$5:$AF$183,K$9,FALSE))="","",(VLOOKUP($E139,'DTOC Backsheet'!$D$5:$AF$183,K$9,FALSE))),"")</f>
        <v>811.32610304606101</v>
      </c>
      <c r="L139" s="134">
        <f ca="1">IFERROR(IF((VLOOKUP($E139,'DTOC Backsheet'!$D$5:$AF$183,L$9,FALSE))="","",(VLOOKUP($E139,'DTOC Backsheet'!$D$5:$AF$183,L$9,FALSE))),"")</f>
        <v>0</v>
      </c>
      <c r="M139" s="131">
        <f ca="1">IFERROR(IF((VLOOKUP($E139,'DTOC Backsheet'!$D$5:$AF$183,M$9,FALSE))="","",(VLOOKUP($E139,'DTOC Backsheet'!$D$5:$AF$183,M$9,FALSE))),"")</f>
        <v>0</v>
      </c>
      <c r="N139" s="133">
        <f ca="1">IFERROR(IF((VLOOKUP($E139,'DTOC Backsheet'!$D$5:$AF$183,N$9,FALSE))="","",(VLOOKUP($E139,'DTOC Backsheet'!$D$5:$AF$183,N$9,FALSE))),"")</f>
        <v>0</v>
      </c>
    </row>
    <row r="140" spans="1:14" ht="15" customHeight="1" x14ac:dyDescent="0.3">
      <c r="A140" s="60">
        <v>126</v>
      </c>
      <c r="B140" s="101" t="str">
        <f ca="1">IFERROR(IF((VLOOKUP($E140,'Org List'!$AJ$10:$AL$188,3,FALSE))="","",(VLOOKUP($E140,'Org List'!$AJ$10:$AL$188,3,FALSE))),"")</f>
        <v>South East England Commissioning Region</v>
      </c>
      <c r="C140" s="102" t="str">
        <f ca="1">IFERROR(IF((VLOOKUP($E140,'Org List'!$AO$10:$AQ$188,3,FALSE))="","",(VLOOKUP($E140,'Org List'!$AO$10:$AQ$188,3,FALSE))),"")</f>
        <v>South East Region</v>
      </c>
      <c r="D140" s="123" t="str">
        <f ca="1">IFERROR(IF((VLOOKUP($E140,'Org List'!$AT$10:$AV$188,3,FALSE))="","",(VLOOKUP($E140,'Org List'!$AT$10:$AV$188,3,FALSE))),"")</f>
        <v>NHS England South East (Hampshire, Isle of Wight and Thames Valley)</v>
      </c>
      <c r="E140" s="101" t="str">
        <f t="shared" ca="1" si="3"/>
        <v>E06000038</v>
      </c>
      <c r="F140" s="103" t="str">
        <f ca="1">IF(E140="","",VLOOKUP(E140,'Org List'!$J$9:$K$488,2,0))</f>
        <v>Reading</v>
      </c>
      <c r="G140" s="130">
        <f ca="1">IFERROR(IF((VLOOKUP($E140,'DTOC Backsheet'!$D$5:$AF$183,G$9,FALSE))="","",(VLOOKUP($E140,'DTOC Backsheet'!$D$5:$AF$183,G$9,FALSE))),"")</f>
        <v>1239.8596624914669</v>
      </c>
      <c r="H140" s="131">
        <f ca="1">IFERROR(IF((VLOOKUP($E140,'DTOC Backsheet'!$D$5:$AF$183,H$9,FALSE))="","",(VLOOKUP($E140,'DTOC Backsheet'!$D$5:$AF$183,H$9,FALSE))),"")</f>
        <v>1532.758648060834</v>
      </c>
      <c r="I140" s="131">
        <f ca="1">IFERROR(IF((VLOOKUP($E140,'DTOC Backsheet'!$D$5:$AF$183,I$9,FALSE))="","",(VLOOKUP($E140,'DTOC Backsheet'!$D$5:$AF$183,I$9,FALSE))),"")</f>
        <v>1479.5764474289979</v>
      </c>
      <c r="J140" s="132">
        <f ca="1">IFERROR(IF((VLOOKUP($E140,'DTOC Backsheet'!$D$5:$AF$183,J$9,FALSE))="","",(VLOOKUP($E140,'DTOC Backsheet'!$D$5:$AF$183,J$9,FALSE))),"")</f>
        <v>955.61695694274636</v>
      </c>
      <c r="K140" s="141">
        <f ca="1">IFERROR(IF((VLOOKUP($E140,'DTOC Backsheet'!$D$5:$AF$183,K$9,FALSE))="","",(VLOOKUP($E140,'DTOC Backsheet'!$D$5:$AF$183,K$9,FALSE))),"")</f>
        <v>793.74076210874603</v>
      </c>
      <c r="L140" s="134">
        <f ca="1">IFERROR(IF((VLOOKUP($E140,'DTOC Backsheet'!$D$5:$AF$183,L$9,FALSE))="","",(VLOOKUP($E140,'DTOC Backsheet'!$D$5:$AF$183,L$9,FALSE))),"")</f>
        <v>0</v>
      </c>
      <c r="M140" s="131">
        <f ca="1">IFERROR(IF((VLOOKUP($E140,'DTOC Backsheet'!$D$5:$AF$183,M$9,FALSE))="","",(VLOOKUP($E140,'DTOC Backsheet'!$D$5:$AF$183,M$9,FALSE))),"")</f>
        <v>0</v>
      </c>
      <c r="N140" s="133">
        <f ca="1">IFERROR(IF((VLOOKUP($E140,'DTOC Backsheet'!$D$5:$AF$183,N$9,FALSE))="","",(VLOOKUP($E140,'DTOC Backsheet'!$D$5:$AF$183,N$9,FALSE))),"")</f>
        <v>0</v>
      </c>
    </row>
    <row r="141" spans="1:14" ht="15" customHeight="1" x14ac:dyDescent="0.3">
      <c r="A141" s="60">
        <v>127</v>
      </c>
      <c r="B141" s="101" t="str">
        <f ca="1">IFERROR(IF((VLOOKUP($E141,'Org List'!$AJ$10:$AL$188,3,FALSE))="","",(VLOOKUP($E141,'Org List'!$AJ$10:$AL$188,3,FALSE))),"")</f>
        <v>London Commissioning Region</v>
      </c>
      <c r="C141" s="102" t="str">
        <f ca="1">IFERROR(IF((VLOOKUP($E141,'Org List'!$AO$10:$AQ$188,3,FALSE))="","",(VLOOKUP($E141,'Org List'!$AO$10:$AQ$188,3,FALSE))),"")</f>
        <v>London Region</v>
      </c>
      <c r="D141" s="123" t="str">
        <f ca="1">IFERROR(IF((VLOOKUP($E141,'Org List'!$AT$10:$AV$188,3,FALSE))="","",(VLOOKUP($E141,'Org List'!$AT$10:$AV$188,3,FALSE))),"")</f>
        <v>NHS England London</v>
      </c>
      <c r="E141" s="101" t="str">
        <f t="shared" ca="1" si="3"/>
        <v>E09000026</v>
      </c>
      <c r="F141" s="103" t="str">
        <f ca="1">IF(E141="","",VLOOKUP(E141,'Org List'!$J$9:$K$488,2,0))</f>
        <v>Redbridge</v>
      </c>
      <c r="G141" s="130">
        <f ca="1">IFERROR(IF((VLOOKUP($E141,'DTOC Backsheet'!$D$5:$AF$183,G$9,FALSE))="","",(VLOOKUP($E141,'DTOC Backsheet'!$D$5:$AF$183,G$9,FALSE))),"")</f>
        <v>351.51874692863811</v>
      </c>
      <c r="H141" s="131">
        <f ca="1">IFERROR(IF((VLOOKUP($E141,'DTOC Backsheet'!$D$5:$AF$183,H$9,FALSE))="","",(VLOOKUP($E141,'DTOC Backsheet'!$D$5:$AF$183,H$9,FALSE))),"")</f>
        <v>235.08369599383735</v>
      </c>
      <c r="I141" s="131">
        <f ca="1">IFERROR(IF((VLOOKUP($E141,'DTOC Backsheet'!$D$5:$AF$183,I$9,FALSE))="","",(VLOOKUP($E141,'DTOC Backsheet'!$D$5:$AF$183,I$9,FALSE))),"")</f>
        <v>293.52258087366135</v>
      </c>
      <c r="J141" s="132">
        <f ca="1">IFERROR(IF((VLOOKUP($E141,'DTOC Backsheet'!$D$5:$AF$183,J$9,FALSE))="","",(VLOOKUP($E141,'DTOC Backsheet'!$D$5:$AF$183,J$9,FALSE))),"")</f>
        <v>359.00964550782044</v>
      </c>
      <c r="K141" s="141">
        <f ca="1">IFERROR(IF((VLOOKUP($E141,'DTOC Backsheet'!$D$5:$AF$183,K$9,FALSE))="","",(VLOOKUP($E141,'DTOC Backsheet'!$D$5:$AF$183,K$9,FALSE))),"")</f>
        <v>397.50586050805663</v>
      </c>
      <c r="L141" s="134">
        <f ca="1">IFERROR(IF((VLOOKUP($E141,'DTOC Backsheet'!$D$5:$AF$183,L$9,FALSE))="","",(VLOOKUP($E141,'DTOC Backsheet'!$D$5:$AF$183,L$9,FALSE))),"")</f>
        <v>0</v>
      </c>
      <c r="M141" s="131">
        <f ca="1">IFERROR(IF((VLOOKUP($E141,'DTOC Backsheet'!$D$5:$AF$183,M$9,FALSE))="","",(VLOOKUP($E141,'DTOC Backsheet'!$D$5:$AF$183,M$9,FALSE))),"")</f>
        <v>0</v>
      </c>
      <c r="N141" s="133">
        <f ca="1">IFERROR(IF((VLOOKUP($E141,'DTOC Backsheet'!$D$5:$AF$183,N$9,FALSE))="","",(VLOOKUP($E141,'DTOC Backsheet'!$D$5:$AF$183,N$9,FALSE))),"")</f>
        <v>0</v>
      </c>
    </row>
    <row r="142" spans="1:14" ht="15" customHeight="1" x14ac:dyDescent="0.3">
      <c r="A142" s="60">
        <v>128</v>
      </c>
      <c r="B142" s="101" t="str">
        <f ca="1">IFERROR(IF((VLOOKUP($E142,'Org List'!$AJ$10:$AL$188,3,FALSE))="","",(VLOOKUP($E142,'Org List'!$AJ$10:$AL$188,3,FALSE))),"")</f>
        <v>North of England Commissioning Region</v>
      </c>
      <c r="C142" s="102" t="str">
        <f ca="1">IFERROR(IF((VLOOKUP($E142,'Org List'!$AO$10:$AQ$188,3,FALSE))="","",(VLOOKUP($E142,'Org List'!$AO$10:$AQ$188,3,FALSE))),"")</f>
        <v>North East Region</v>
      </c>
      <c r="D142" s="123" t="str">
        <f ca="1">IFERROR(IF((VLOOKUP($E142,'Org List'!$AT$10:$AV$188,3,FALSE))="","",(VLOOKUP($E142,'Org List'!$AT$10:$AV$188,3,FALSE))),"")</f>
        <v>NHS England North (Cumbria And North East)</v>
      </c>
      <c r="E142" s="101" t="str">
        <f t="shared" ref="E142:E173" ca="1" si="4">IF($A142&gt;$Q$5-1,"",INDIRECT("'Comms by AT'!D"&amp;$A142+$Q$4))</f>
        <v>E06000003</v>
      </c>
      <c r="F142" s="103" t="str">
        <f ca="1">IF(E142="","",VLOOKUP(E142,'Org List'!$J$9:$K$488,2,0))</f>
        <v>Redcar and Cleveland</v>
      </c>
      <c r="G142" s="130">
        <f ca="1">IFERROR(IF((VLOOKUP($E142,'DTOC Backsheet'!$D$5:$AF$183,G$9,FALSE))="","",(VLOOKUP($E142,'DTOC Backsheet'!$D$5:$AF$183,G$9,FALSE))),"")</f>
        <v>1269.2882030861126</v>
      </c>
      <c r="H142" s="131">
        <f ca="1">IFERROR(IF((VLOOKUP($E142,'DTOC Backsheet'!$D$5:$AF$183,H$9,FALSE))="","",(VLOOKUP($E142,'DTOC Backsheet'!$D$5:$AF$183,H$9,FALSE))),"")</f>
        <v>1492.358460999576</v>
      </c>
      <c r="I142" s="131">
        <f ca="1">IFERROR(IF((VLOOKUP($E142,'DTOC Backsheet'!$D$5:$AF$183,I$9,FALSE))="","",(VLOOKUP($E142,'DTOC Backsheet'!$D$5:$AF$183,I$9,FALSE))),"")</f>
        <v>1252.6962004313921</v>
      </c>
      <c r="J142" s="132">
        <f ca="1">IFERROR(IF((VLOOKUP($E142,'DTOC Backsheet'!$D$5:$AF$183,J$9,FALSE))="","",(VLOOKUP($E142,'DTOC Backsheet'!$D$5:$AF$183,J$9,FALSE))),"")</f>
        <v>1634.4117480333164</v>
      </c>
      <c r="K142" s="141">
        <f ca="1">IFERROR(IF((VLOOKUP($E142,'DTOC Backsheet'!$D$5:$AF$183,K$9,FALSE))="","",(VLOOKUP($E142,'DTOC Backsheet'!$D$5:$AF$183,K$9,FALSE))),"")</f>
        <v>1859.050919284502</v>
      </c>
      <c r="L142" s="134">
        <f ca="1">IFERROR(IF((VLOOKUP($E142,'DTOC Backsheet'!$D$5:$AF$183,L$9,FALSE))="","",(VLOOKUP($E142,'DTOC Backsheet'!$D$5:$AF$183,L$9,FALSE))),"")</f>
        <v>0</v>
      </c>
      <c r="M142" s="131">
        <f ca="1">IFERROR(IF((VLOOKUP($E142,'DTOC Backsheet'!$D$5:$AF$183,M$9,FALSE))="","",(VLOOKUP($E142,'DTOC Backsheet'!$D$5:$AF$183,M$9,FALSE))),"")</f>
        <v>0</v>
      </c>
      <c r="N142" s="133">
        <f ca="1">IFERROR(IF((VLOOKUP($E142,'DTOC Backsheet'!$D$5:$AF$183,N$9,FALSE))="","",(VLOOKUP($E142,'DTOC Backsheet'!$D$5:$AF$183,N$9,FALSE))),"")</f>
        <v>0</v>
      </c>
    </row>
    <row r="143" spans="1:14" ht="15" customHeight="1" x14ac:dyDescent="0.3">
      <c r="A143" s="60">
        <v>129</v>
      </c>
      <c r="B143" s="101" t="str">
        <f ca="1">IFERROR(IF((VLOOKUP($E143,'Org List'!$AJ$10:$AL$188,3,FALSE))="","",(VLOOKUP($E143,'Org List'!$AJ$10:$AL$188,3,FALSE))),"")</f>
        <v>London Commissioning Region</v>
      </c>
      <c r="C143" s="102" t="str">
        <f ca="1">IFERROR(IF((VLOOKUP($E143,'Org List'!$AO$10:$AQ$188,3,FALSE))="","",(VLOOKUP($E143,'Org List'!$AO$10:$AQ$188,3,FALSE))),"")</f>
        <v>London Region</v>
      </c>
      <c r="D143" s="123" t="str">
        <f ca="1">IFERROR(IF((VLOOKUP($E143,'Org List'!$AT$10:$AV$188,3,FALSE))="","",(VLOOKUP($E143,'Org List'!$AT$10:$AV$188,3,FALSE))),"")</f>
        <v>NHS England London</v>
      </c>
      <c r="E143" s="101" t="str">
        <f t="shared" ca="1" si="4"/>
        <v>E09000027</v>
      </c>
      <c r="F143" s="103" t="str">
        <f ca="1">IF(E143="","",VLOOKUP(E143,'Org List'!$J$9:$K$488,2,0))</f>
        <v>Richmond upon Thames</v>
      </c>
      <c r="G143" s="130">
        <f ca="1">IFERROR(IF((VLOOKUP($E143,'DTOC Backsheet'!$D$5:$AF$183,G$9,FALSE))="","",(VLOOKUP($E143,'DTOC Backsheet'!$D$5:$AF$183,G$9,FALSE))),"")</f>
        <v>955.11364391131656</v>
      </c>
      <c r="H143" s="131">
        <f ca="1">IFERROR(IF((VLOOKUP($E143,'DTOC Backsheet'!$D$5:$AF$183,H$9,FALSE))="","",(VLOOKUP($E143,'DTOC Backsheet'!$D$5:$AF$183,H$9,FALSE))),"")</f>
        <v>897.32860425882393</v>
      </c>
      <c r="I143" s="131">
        <f ca="1">IFERROR(IF((VLOOKUP($E143,'DTOC Backsheet'!$D$5:$AF$183,I$9,FALSE))="","",(VLOOKUP($E143,'DTOC Backsheet'!$D$5:$AF$183,I$9,FALSE))),"")</f>
        <v>793.04985454110715</v>
      </c>
      <c r="J143" s="132">
        <f ca="1">IFERROR(IF((VLOOKUP($E143,'DTOC Backsheet'!$D$5:$AF$183,J$9,FALSE))="","",(VLOOKUP($E143,'DTOC Backsheet'!$D$5:$AF$183,J$9,FALSE))),"")</f>
        <v>819.47393137899394</v>
      </c>
      <c r="K143" s="141">
        <f ca="1">IFERROR(IF((VLOOKUP($E143,'DTOC Backsheet'!$D$5:$AF$183,K$9,FALSE))="","",(VLOOKUP($E143,'DTOC Backsheet'!$D$5:$AF$183,K$9,FALSE))),"")</f>
        <v>786.74733667536009</v>
      </c>
      <c r="L143" s="134">
        <f ca="1">IFERROR(IF((VLOOKUP($E143,'DTOC Backsheet'!$D$5:$AF$183,L$9,FALSE))="","",(VLOOKUP($E143,'DTOC Backsheet'!$D$5:$AF$183,L$9,FALSE))),"")</f>
        <v>0</v>
      </c>
      <c r="M143" s="131">
        <f ca="1">IFERROR(IF((VLOOKUP($E143,'DTOC Backsheet'!$D$5:$AF$183,M$9,FALSE))="","",(VLOOKUP($E143,'DTOC Backsheet'!$D$5:$AF$183,M$9,FALSE))),"")</f>
        <v>0</v>
      </c>
      <c r="N143" s="133">
        <f ca="1">IFERROR(IF((VLOOKUP($E143,'DTOC Backsheet'!$D$5:$AF$183,N$9,FALSE))="","",(VLOOKUP($E143,'DTOC Backsheet'!$D$5:$AF$183,N$9,FALSE))),"")</f>
        <v>0</v>
      </c>
    </row>
    <row r="144" spans="1:14" ht="15" customHeight="1" x14ac:dyDescent="0.3">
      <c r="A144" s="60">
        <v>130</v>
      </c>
      <c r="B144" s="101" t="str">
        <f ca="1">IFERROR(IF((VLOOKUP($E144,'Org List'!$AJ$10:$AL$188,3,FALSE))="","",(VLOOKUP($E144,'Org List'!$AJ$10:$AL$188,3,FALSE))),"")</f>
        <v>North of England Commissioning Region</v>
      </c>
      <c r="C144" s="102" t="str">
        <f ca="1">IFERROR(IF((VLOOKUP($E144,'Org List'!$AO$10:$AQ$188,3,FALSE))="","",(VLOOKUP($E144,'Org List'!$AO$10:$AQ$188,3,FALSE))),"")</f>
        <v>North West Region</v>
      </c>
      <c r="D144" s="123" t="str">
        <f ca="1">IFERROR(IF((VLOOKUP($E144,'Org List'!$AT$10:$AV$188,3,FALSE))="","",(VLOOKUP($E144,'Org List'!$AT$10:$AV$188,3,FALSE))),"")</f>
        <v>NHS England North (Greater Manchester)</v>
      </c>
      <c r="E144" s="101" t="str">
        <f t="shared" ca="1" si="4"/>
        <v>E08000005</v>
      </c>
      <c r="F144" s="103" t="str">
        <f ca="1">IF(E144="","",VLOOKUP(E144,'Org List'!$J$9:$K$488,2,0))</f>
        <v>Rochdale</v>
      </c>
      <c r="G144" s="130">
        <f ca="1">IFERROR(IF((VLOOKUP($E144,'DTOC Backsheet'!$D$5:$AF$183,G$9,FALSE))="","",(VLOOKUP($E144,'DTOC Backsheet'!$D$5:$AF$183,G$9,FALSE))),"")</f>
        <v>290.38483505780641</v>
      </c>
      <c r="H144" s="131">
        <f ca="1">IFERROR(IF((VLOOKUP($E144,'DTOC Backsheet'!$D$5:$AF$183,H$9,FALSE))="","",(VLOOKUP($E144,'DTOC Backsheet'!$D$5:$AF$183,H$9,FALSE))),"")</f>
        <v>444.8960205854591</v>
      </c>
      <c r="I144" s="131">
        <f ca="1">IFERROR(IF((VLOOKUP($E144,'DTOC Backsheet'!$D$5:$AF$183,I$9,FALSE))="","",(VLOOKUP($E144,'DTOC Backsheet'!$D$5:$AF$183,I$9,FALSE))),"")</f>
        <v>506.82073696424595</v>
      </c>
      <c r="J144" s="132">
        <f ca="1">IFERROR(IF((VLOOKUP($E144,'DTOC Backsheet'!$D$5:$AF$183,J$9,FALSE))="","",(VLOOKUP($E144,'DTOC Backsheet'!$D$5:$AF$183,J$9,FALSE))),"")</f>
        <v>655.03037318043653</v>
      </c>
      <c r="K144" s="141">
        <f ca="1">IFERROR(IF((VLOOKUP($E144,'DTOC Backsheet'!$D$5:$AF$183,K$9,FALSE))="","",(VLOOKUP($E144,'DTOC Backsheet'!$D$5:$AF$183,K$9,FALSE))),"")</f>
        <v>680.31647214512248</v>
      </c>
      <c r="L144" s="134">
        <f ca="1">IFERROR(IF((VLOOKUP($E144,'DTOC Backsheet'!$D$5:$AF$183,L$9,FALSE))="","",(VLOOKUP($E144,'DTOC Backsheet'!$D$5:$AF$183,L$9,FALSE))),"")</f>
        <v>0</v>
      </c>
      <c r="M144" s="131">
        <f ca="1">IFERROR(IF((VLOOKUP($E144,'DTOC Backsheet'!$D$5:$AF$183,M$9,FALSE))="","",(VLOOKUP($E144,'DTOC Backsheet'!$D$5:$AF$183,M$9,FALSE))),"")</f>
        <v>0</v>
      </c>
      <c r="N144" s="133">
        <f ca="1">IFERROR(IF((VLOOKUP($E144,'DTOC Backsheet'!$D$5:$AF$183,N$9,FALSE))="","",(VLOOKUP($E144,'DTOC Backsheet'!$D$5:$AF$183,N$9,FALSE))),"")</f>
        <v>0</v>
      </c>
    </row>
    <row r="145" spans="1:14" ht="15" customHeight="1" x14ac:dyDescent="0.3">
      <c r="A145" s="60">
        <v>131</v>
      </c>
      <c r="B145" s="101" t="str">
        <f ca="1">IFERROR(IF((VLOOKUP($E145,'Org List'!$AJ$10:$AL$188,3,FALSE))="","",(VLOOKUP($E145,'Org List'!$AJ$10:$AL$188,3,FALSE))),"")</f>
        <v>North of England Commissioning Region</v>
      </c>
      <c r="C145" s="102" t="str">
        <f ca="1">IFERROR(IF((VLOOKUP($E145,'Org List'!$AO$10:$AQ$188,3,FALSE))="","",(VLOOKUP($E145,'Org List'!$AO$10:$AQ$188,3,FALSE))),"")</f>
        <v>Yorkshire and The Humber Region</v>
      </c>
      <c r="D145" s="123" t="str">
        <f ca="1">IFERROR(IF((VLOOKUP($E145,'Org List'!$AT$10:$AV$188,3,FALSE))="","",(VLOOKUP($E145,'Org List'!$AT$10:$AV$188,3,FALSE))),"")</f>
        <v>NHS England North (Yorkshire And Humber)</v>
      </c>
      <c r="E145" s="101" t="str">
        <f t="shared" ca="1" si="4"/>
        <v>E08000018</v>
      </c>
      <c r="F145" s="103" t="str">
        <f ca="1">IF(E145="","",VLOOKUP(E145,'Org List'!$J$9:$K$488,2,0))</f>
        <v>Rotherham</v>
      </c>
      <c r="G145" s="130">
        <f ca="1">IFERROR(IF((VLOOKUP($E145,'DTOC Backsheet'!$D$5:$AF$183,G$9,FALSE))="","",(VLOOKUP($E145,'DTOC Backsheet'!$D$5:$AF$183,G$9,FALSE))),"")</f>
        <v>1311.3531110120718</v>
      </c>
      <c r="H145" s="131">
        <f ca="1">IFERROR(IF((VLOOKUP($E145,'DTOC Backsheet'!$D$5:$AF$183,H$9,FALSE))="","",(VLOOKUP($E145,'DTOC Backsheet'!$D$5:$AF$183,H$9,FALSE))),"")</f>
        <v>1163.1174065533746</v>
      </c>
      <c r="I145" s="131">
        <f ca="1">IFERROR(IF((VLOOKUP($E145,'DTOC Backsheet'!$D$5:$AF$183,I$9,FALSE))="","",(VLOOKUP($E145,'DTOC Backsheet'!$D$5:$AF$183,I$9,FALSE))),"")</f>
        <v>712.11269788982122</v>
      </c>
      <c r="J145" s="132">
        <f ca="1">IFERROR(IF((VLOOKUP($E145,'DTOC Backsheet'!$D$5:$AF$183,J$9,FALSE))="","",(VLOOKUP($E145,'DTOC Backsheet'!$D$5:$AF$183,J$9,FALSE))),"")</f>
        <v>592.88316386345537</v>
      </c>
      <c r="K145" s="141">
        <f ca="1">IFERROR(IF((VLOOKUP($E145,'DTOC Backsheet'!$D$5:$AF$183,K$9,FALSE))="","",(VLOOKUP($E145,'DTOC Backsheet'!$D$5:$AF$183,K$9,FALSE))),"")</f>
        <v>650.38365000832198</v>
      </c>
      <c r="L145" s="134">
        <f ca="1">IFERROR(IF((VLOOKUP($E145,'DTOC Backsheet'!$D$5:$AF$183,L$9,FALSE))="","",(VLOOKUP($E145,'DTOC Backsheet'!$D$5:$AF$183,L$9,FALSE))),"")</f>
        <v>0</v>
      </c>
      <c r="M145" s="131">
        <f ca="1">IFERROR(IF((VLOOKUP($E145,'DTOC Backsheet'!$D$5:$AF$183,M$9,FALSE))="","",(VLOOKUP($E145,'DTOC Backsheet'!$D$5:$AF$183,M$9,FALSE))),"")</f>
        <v>0</v>
      </c>
      <c r="N145" s="133">
        <f ca="1">IFERROR(IF((VLOOKUP($E145,'DTOC Backsheet'!$D$5:$AF$183,N$9,FALSE))="","",(VLOOKUP($E145,'DTOC Backsheet'!$D$5:$AF$183,N$9,FALSE))),"")</f>
        <v>0</v>
      </c>
    </row>
    <row r="146" spans="1:14" ht="15" customHeight="1" x14ac:dyDescent="0.3">
      <c r="A146" s="60">
        <v>132</v>
      </c>
      <c r="B146" s="101" t="str">
        <f ca="1">IFERROR(IF((VLOOKUP($E146,'Org List'!$AJ$10:$AL$188,3,FALSE))="","",(VLOOKUP($E146,'Org List'!$AJ$10:$AL$188,3,FALSE))),"")</f>
        <v>Midlands and East of England Commissioning Region</v>
      </c>
      <c r="C146" s="102" t="str">
        <f ca="1">IFERROR(IF((VLOOKUP($E146,'Org List'!$AO$10:$AQ$188,3,FALSE))="","",(VLOOKUP($E146,'Org List'!$AO$10:$AQ$188,3,FALSE))),"")</f>
        <v>East Midlands Region</v>
      </c>
      <c r="D146" s="123" t="str">
        <f ca="1">IFERROR(IF((VLOOKUP($E146,'Org List'!$AT$10:$AV$188,3,FALSE))="","",(VLOOKUP($E146,'Org List'!$AT$10:$AV$188,3,FALSE))),"")</f>
        <v>NHS England Midlands And East (Central Midlands)</v>
      </c>
      <c r="E146" s="101" t="str">
        <f t="shared" ca="1" si="4"/>
        <v>E06000017</v>
      </c>
      <c r="F146" s="103" t="str">
        <f ca="1">IF(E146="","",VLOOKUP(E146,'Org List'!$J$9:$K$488,2,0))</f>
        <v>Rutland</v>
      </c>
      <c r="G146" s="130">
        <f ca="1">IFERROR(IF((VLOOKUP($E146,'DTOC Backsheet'!$D$5:$AF$183,G$9,FALSE))="","",(VLOOKUP($E146,'DTOC Backsheet'!$D$5:$AF$183,G$9,FALSE))),"")</f>
        <v>602.35264435964552</v>
      </c>
      <c r="H146" s="131">
        <f ca="1">IFERROR(IF((VLOOKUP($E146,'DTOC Backsheet'!$D$5:$AF$183,H$9,FALSE))="","",(VLOOKUP($E146,'DTOC Backsheet'!$D$5:$AF$183,H$9,FALSE))),"")</f>
        <v>510.89596013750042</v>
      </c>
      <c r="I146" s="131">
        <f ca="1">IFERROR(IF((VLOOKUP($E146,'DTOC Backsheet'!$D$5:$AF$183,I$9,FALSE))="","",(VLOOKUP($E146,'DTOC Backsheet'!$D$5:$AF$183,I$9,FALSE))),"")</f>
        <v>425.74663344791696</v>
      </c>
      <c r="J146" s="132">
        <f ca="1">IFERROR(IF((VLOOKUP($E146,'DTOC Backsheet'!$D$5:$AF$183,J$9,FALSE))="","",(VLOOKUP($E146,'DTOC Backsheet'!$D$5:$AF$183,J$9,FALSE))),"")</f>
        <v>480.1737224008229</v>
      </c>
      <c r="K146" s="141">
        <f ca="1">IFERROR(IF((VLOOKUP($E146,'DTOC Backsheet'!$D$5:$AF$183,K$9,FALSE))="","",(VLOOKUP($E146,'DTOC Backsheet'!$D$5:$AF$183,K$9,FALSE))),"")</f>
        <v>601.01214260765244</v>
      </c>
      <c r="L146" s="134">
        <f ca="1">IFERROR(IF((VLOOKUP($E146,'DTOC Backsheet'!$D$5:$AF$183,L$9,FALSE))="","",(VLOOKUP($E146,'DTOC Backsheet'!$D$5:$AF$183,L$9,FALSE))),"")</f>
        <v>0</v>
      </c>
      <c r="M146" s="131">
        <f ca="1">IFERROR(IF((VLOOKUP($E146,'DTOC Backsheet'!$D$5:$AF$183,M$9,FALSE))="","",(VLOOKUP($E146,'DTOC Backsheet'!$D$5:$AF$183,M$9,FALSE))),"")</f>
        <v>0</v>
      </c>
      <c r="N146" s="133">
        <f ca="1">IFERROR(IF((VLOOKUP($E146,'DTOC Backsheet'!$D$5:$AF$183,N$9,FALSE))="","",(VLOOKUP($E146,'DTOC Backsheet'!$D$5:$AF$183,N$9,FALSE))),"")</f>
        <v>0</v>
      </c>
    </row>
    <row r="147" spans="1:14" ht="15" customHeight="1" x14ac:dyDescent="0.3">
      <c r="A147" s="60">
        <v>133</v>
      </c>
      <c r="B147" s="101" t="str">
        <f ca="1">IFERROR(IF((VLOOKUP($E147,'Org List'!$AJ$10:$AL$188,3,FALSE))="","",(VLOOKUP($E147,'Org List'!$AJ$10:$AL$188,3,FALSE))),"")</f>
        <v>North of England Commissioning Region</v>
      </c>
      <c r="C147" s="102" t="str">
        <f ca="1">IFERROR(IF((VLOOKUP($E147,'Org List'!$AO$10:$AQ$188,3,FALSE))="","",(VLOOKUP($E147,'Org List'!$AO$10:$AQ$188,3,FALSE))),"")</f>
        <v>North West Region</v>
      </c>
      <c r="D147" s="123" t="str">
        <f ca="1">IFERROR(IF((VLOOKUP($E147,'Org List'!$AT$10:$AV$188,3,FALSE))="","",(VLOOKUP($E147,'Org List'!$AT$10:$AV$188,3,FALSE))),"")</f>
        <v>NHS England North (Greater Manchester)</v>
      </c>
      <c r="E147" s="101" t="str">
        <f t="shared" ca="1" si="4"/>
        <v>E08000006</v>
      </c>
      <c r="F147" s="103" t="str">
        <f ca="1">IF(E147="","",VLOOKUP(E147,'Org List'!$J$9:$K$488,2,0))</f>
        <v>Salford</v>
      </c>
      <c r="G147" s="130">
        <f ca="1">IFERROR(IF((VLOOKUP($E147,'DTOC Backsheet'!$D$5:$AF$183,G$9,FALSE))="","",(VLOOKUP($E147,'DTOC Backsheet'!$D$5:$AF$183,G$9,FALSE))),"")</f>
        <v>952.59997444742555</v>
      </c>
      <c r="H147" s="131">
        <f ca="1">IFERROR(IF((VLOOKUP($E147,'DTOC Backsheet'!$D$5:$AF$183,H$9,FALSE))="","",(VLOOKUP($E147,'DTOC Backsheet'!$D$5:$AF$183,H$9,FALSE))),"")</f>
        <v>891.7848473233679</v>
      </c>
      <c r="I147" s="131">
        <f ca="1">IFERROR(IF((VLOOKUP($E147,'DTOC Backsheet'!$D$5:$AF$183,I$9,FALSE))="","",(VLOOKUP($E147,'DTOC Backsheet'!$D$5:$AF$183,I$9,FALSE))),"")</f>
        <v>681.74268557557173</v>
      </c>
      <c r="J147" s="132">
        <f ca="1">IFERROR(IF((VLOOKUP($E147,'DTOC Backsheet'!$D$5:$AF$183,J$9,FALSE))="","",(VLOOKUP($E147,'DTOC Backsheet'!$D$5:$AF$183,J$9,FALSE))),"")</f>
        <v>709.52899472956142</v>
      </c>
      <c r="K147" s="141">
        <f ca="1">IFERROR(IF((VLOOKUP($E147,'DTOC Backsheet'!$D$5:$AF$183,K$9,FALSE))="","",(VLOOKUP($E147,'DTOC Backsheet'!$D$5:$AF$183,K$9,FALSE))),"")</f>
        <v>386.27653008199621</v>
      </c>
      <c r="L147" s="134">
        <f ca="1">IFERROR(IF((VLOOKUP($E147,'DTOC Backsheet'!$D$5:$AF$183,L$9,FALSE))="","",(VLOOKUP($E147,'DTOC Backsheet'!$D$5:$AF$183,L$9,FALSE))),"")</f>
        <v>0</v>
      </c>
      <c r="M147" s="131">
        <f ca="1">IFERROR(IF((VLOOKUP($E147,'DTOC Backsheet'!$D$5:$AF$183,M$9,FALSE))="","",(VLOOKUP($E147,'DTOC Backsheet'!$D$5:$AF$183,M$9,FALSE))),"")</f>
        <v>0</v>
      </c>
      <c r="N147" s="133">
        <f ca="1">IFERROR(IF((VLOOKUP($E147,'DTOC Backsheet'!$D$5:$AF$183,N$9,FALSE))="","",(VLOOKUP($E147,'DTOC Backsheet'!$D$5:$AF$183,N$9,FALSE))),"")</f>
        <v>0</v>
      </c>
    </row>
    <row r="148" spans="1:14" ht="15" customHeight="1" x14ac:dyDescent="0.3">
      <c r="A148" s="60">
        <v>134</v>
      </c>
      <c r="B148" s="101" t="str">
        <f ca="1">IFERROR(IF((VLOOKUP($E148,'Org List'!$AJ$10:$AL$188,3,FALSE))="","",(VLOOKUP($E148,'Org List'!$AJ$10:$AL$188,3,FALSE))),"")</f>
        <v>Midlands and East of England Commissioning Region</v>
      </c>
      <c r="C148" s="102" t="str">
        <f ca="1">IFERROR(IF((VLOOKUP($E148,'Org List'!$AO$10:$AQ$188,3,FALSE))="","",(VLOOKUP($E148,'Org List'!$AO$10:$AQ$188,3,FALSE))),"")</f>
        <v>West Midlands Region</v>
      </c>
      <c r="D148" s="123" t="str">
        <f ca="1">IFERROR(IF((VLOOKUP($E148,'Org List'!$AT$10:$AV$188,3,FALSE))="","",(VLOOKUP($E148,'Org List'!$AT$10:$AV$188,3,FALSE))),"")</f>
        <v>NHS England Midlands And East (West Midlands)</v>
      </c>
      <c r="E148" s="101" t="str">
        <f t="shared" ca="1" si="4"/>
        <v>E08000028</v>
      </c>
      <c r="F148" s="103" t="str">
        <f ca="1">IF(E148="","",VLOOKUP(E148,'Org List'!$J$9:$K$488,2,0))</f>
        <v>Sandwell</v>
      </c>
      <c r="G148" s="130">
        <f ca="1">IFERROR(IF((VLOOKUP($E148,'DTOC Backsheet'!$D$5:$AF$183,G$9,FALSE))="","",(VLOOKUP($E148,'DTOC Backsheet'!$D$5:$AF$183,G$9,FALSE))),"")</f>
        <v>570.83231033636139</v>
      </c>
      <c r="H148" s="131">
        <f ca="1">IFERROR(IF((VLOOKUP($E148,'DTOC Backsheet'!$D$5:$AF$183,H$9,FALSE))="","",(VLOOKUP($E148,'DTOC Backsheet'!$D$5:$AF$183,H$9,FALSE))),"")</f>
        <v>483.26376953924216</v>
      </c>
      <c r="I148" s="131">
        <f ca="1">IFERROR(IF((VLOOKUP($E148,'DTOC Backsheet'!$D$5:$AF$183,I$9,FALSE))="","",(VLOOKUP($E148,'DTOC Backsheet'!$D$5:$AF$183,I$9,FALSE))),"")</f>
        <v>348.22816924461904</v>
      </c>
      <c r="J148" s="132">
        <f ca="1">IFERROR(IF((VLOOKUP($E148,'DTOC Backsheet'!$D$5:$AF$183,J$9,FALSE))="","",(VLOOKUP($E148,'DTOC Backsheet'!$D$5:$AF$183,J$9,FALSE))),"")</f>
        <v>333.51190455491246</v>
      </c>
      <c r="K148" s="141">
        <f ca="1">IFERROR(IF((VLOOKUP($E148,'DTOC Backsheet'!$D$5:$AF$183,K$9,FALSE))="","",(VLOOKUP($E148,'DTOC Backsheet'!$D$5:$AF$183,K$9,FALSE))),"")</f>
        <v>377.03114088098027</v>
      </c>
      <c r="L148" s="134">
        <f ca="1">IFERROR(IF((VLOOKUP($E148,'DTOC Backsheet'!$D$5:$AF$183,L$9,FALSE))="","",(VLOOKUP($E148,'DTOC Backsheet'!$D$5:$AF$183,L$9,FALSE))),"")</f>
        <v>0</v>
      </c>
      <c r="M148" s="131">
        <f ca="1">IFERROR(IF((VLOOKUP($E148,'DTOC Backsheet'!$D$5:$AF$183,M$9,FALSE))="","",(VLOOKUP($E148,'DTOC Backsheet'!$D$5:$AF$183,M$9,FALSE))),"")</f>
        <v>0</v>
      </c>
      <c r="N148" s="133">
        <f ca="1">IFERROR(IF((VLOOKUP($E148,'DTOC Backsheet'!$D$5:$AF$183,N$9,FALSE))="","",(VLOOKUP($E148,'DTOC Backsheet'!$D$5:$AF$183,N$9,FALSE))),"")</f>
        <v>0</v>
      </c>
    </row>
    <row r="149" spans="1:14" ht="15" customHeight="1" x14ac:dyDescent="0.3">
      <c r="A149" s="60">
        <v>135</v>
      </c>
      <c r="B149" s="101" t="str">
        <f ca="1">IFERROR(IF((VLOOKUP($E149,'Org List'!$AJ$10:$AL$188,3,FALSE))="","",(VLOOKUP($E149,'Org List'!$AJ$10:$AL$188,3,FALSE))),"")</f>
        <v>North of England Commissioning Region</v>
      </c>
      <c r="C149" s="102" t="str">
        <f ca="1">IFERROR(IF((VLOOKUP($E149,'Org List'!$AO$10:$AQ$188,3,FALSE))="","",(VLOOKUP($E149,'Org List'!$AO$10:$AQ$188,3,FALSE))),"")</f>
        <v>North West Region</v>
      </c>
      <c r="D149" s="123" t="str">
        <f ca="1">IFERROR(IF((VLOOKUP($E149,'Org List'!$AT$10:$AV$188,3,FALSE))="","",(VLOOKUP($E149,'Org List'!$AT$10:$AV$188,3,FALSE))),"")</f>
        <v>NHS England North (Cheshire And Merseyside)</v>
      </c>
      <c r="E149" s="101" t="str">
        <f t="shared" ca="1" si="4"/>
        <v>E08000014</v>
      </c>
      <c r="F149" s="103" t="str">
        <f ca="1">IF(E149="","",VLOOKUP(E149,'Org List'!$J$9:$K$488,2,0))</f>
        <v>Sefton</v>
      </c>
      <c r="G149" s="130">
        <f ca="1">IFERROR(IF((VLOOKUP($E149,'DTOC Backsheet'!$D$5:$AF$183,G$9,FALSE))="","",(VLOOKUP($E149,'DTOC Backsheet'!$D$5:$AF$183,G$9,FALSE))),"")</f>
        <v>1303.1776546420899</v>
      </c>
      <c r="H149" s="131">
        <f ca="1">IFERROR(IF((VLOOKUP($E149,'DTOC Backsheet'!$D$5:$AF$183,H$9,FALSE))="","",(VLOOKUP($E149,'DTOC Backsheet'!$D$5:$AF$183,H$9,FALSE))),"")</f>
        <v>1228.0900147008933</v>
      </c>
      <c r="I149" s="131">
        <f ca="1">IFERROR(IF((VLOOKUP($E149,'DTOC Backsheet'!$D$5:$AF$183,I$9,FALSE))="","",(VLOOKUP($E149,'DTOC Backsheet'!$D$5:$AF$183,I$9,FALSE))),"")</f>
        <v>1564.6273888951714</v>
      </c>
      <c r="J149" s="132">
        <f ca="1">IFERROR(IF((VLOOKUP($E149,'DTOC Backsheet'!$D$5:$AF$183,J$9,FALSE))="","",(VLOOKUP($E149,'DTOC Backsheet'!$D$5:$AF$183,J$9,FALSE))),"")</f>
        <v>1315.4222563861101</v>
      </c>
      <c r="K149" s="141">
        <f ca="1">IFERROR(IF((VLOOKUP($E149,'DTOC Backsheet'!$D$5:$AF$183,K$9,FALSE))="","",(VLOOKUP($E149,'DTOC Backsheet'!$D$5:$AF$183,K$9,FALSE))),"")</f>
        <v>1168.8131228725692</v>
      </c>
      <c r="L149" s="134">
        <f ca="1">IFERROR(IF((VLOOKUP($E149,'DTOC Backsheet'!$D$5:$AF$183,L$9,FALSE))="","",(VLOOKUP($E149,'DTOC Backsheet'!$D$5:$AF$183,L$9,FALSE))),"")</f>
        <v>0</v>
      </c>
      <c r="M149" s="131">
        <f ca="1">IFERROR(IF((VLOOKUP($E149,'DTOC Backsheet'!$D$5:$AF$183,M$9,FALSE))="","",(VLOOKUP($E149,'DTOC Backsheet'!$D$5:$AF$183,M$9,FALSE))),"")</f>
        <v>0</v>
      </c>
      <c r="N149" s="133">
        <f ca="1">IFERROR(IF((VLOOKUP($E149,'DTOC Backsheet'!$D$5:$AF$183,N$9,FALSE))="","",(VLOOKUP($E149,'DTOC Backsheet'!$D$5:$AF$183,N$9,FALSE))),"")</f>
        <v>0</v>
      </c>
    </row>
    <row r="150" spans="1:14" ht="15" customHeight="1" x14ac:dyDescent="0.3">
      <c r="A150" s="60">
        <v>136</v>
      </c>
      <c r="B150" s="101" t="str">
        <f ca="1">IFERROR(IF((VLOOKUP($E150,'Org List'!$AJ$10:$AL$188,3,FALSE))="","",(VLOOKUP($E150,'Org List'!$AJ$10:$AL$188,3,FALSE))),"")</f>
        <v>North of England Commissioning Region</v>
      </c>
      <c r="C150" s="102" t="str">
        <f ca="1">IFERROR(IF((VLOOKUP($E150,'Org List'!$AO$10:$AQ$188,3,FALSE))="","",(VLOOKUP($E150,'Org List'!$AO$10:$AQ$188,3,FALSE))),"")</f>
        <v>Yorkshire and The Humber Region</v>
      </c>
      <c r="D150" s="123" t="str">
        <f ca="1">IFERROR(IF((VLOOKUP($E150,'Org List'!$AT$10:$AV$188,3,FALSE))="","",(VLOOKUP($E150,'Org List'!$AT$10:$AV$188,3,FALSE))),"")</f>
        <v>NHS England North (Yorkshire And Humber)</v>
      </c>
      <c r="E150" s="101" t="str">
        <f t="shared" ca="1" si="4"/>
        <v>E08000019</v>
      </c>
      <c r="F150" s="103" t="str">
        <f ca="1">IF(E150="","",VLOOKUP(E150,'Org List'!$J$9:$K$488,2,0))</f>
        <v>Sheffield</v>
      </c>
      <c r="G150" s="130">
        <f ca="1">IFERROR(IF((VLOOKUP($E150,'DTOC Backsheet'!$D$5:$AF$183,G$9,FALSE))="","",(VLOOKUP($E150,'DTOC Backsheet'!$D$5:$AF$183,G$9,FALSE))),"")</f>
        <v>2074.6671987438349</v>
      </c>
      <c r="H150" s="131">
        <f ca="1">IFERROR(IF((VLOOKUP($E150,'DTOC Backsheet'!$D$5:$AF$183,H$9,FALSE))="","",(VLOOKUP($E150,'DTOC Backsheet'!$D$5:$AF$183,H$9,FALSE))),"")</f>
        <v>1635.9204139791709</v>
      </c>
      <c r="I150" s="131">
        <f ca="1">IFERROR(IF((VLOOKUP($E150,'DTOC Backsheet'!$D$5:$AF$183,I$9,FALSE))="","",(VLOOKUP($E150,'DTOC Backsheet'!$D$5:$AF$183,I$9,FALSE))),"")</f>
        <v>1233.8262276451683</v>
      </c>
      <c r="J150" s="132">
        <f ca="1">IFERROR(IF((VLOOKUP($E150,'DTOC Backsheet'!$D$5:$AF$183,J$9,FALSE))="","",(VLOOKUP($E150,'DTOC Backsheet'!$D$5:$AF$183,J$9,FALSE))),"")</f>
        <v>2018.5768641720044</v>
      </c>
      <c r="K150" s="141">
        <f ca="1">IFERROR(IF((VLOOKUP($E150,'DTOC Backsheet'!$D$5:$AF$183,K$9,FALSE))="","",(VLOOKUP($E150,'DTOC Backsheet'!$D$5:$AF$183,K$9,FALSE))),"")</f>
        <v>1437.5301819375688</v>
      </c>
      <c r="L150" s="134">
        <f ca="1">IFERROR(IF((VLOOKUP($E150,'DTOC Backsheet'!$D$5:$AF$183,L$9,FALSE))="","",(VLOOKUP($E150,'DTOC Backsheet'!$D$5:$AF$183,L$9,FALSE))),"")</f>
        <v>0</v>
      </c>
      <c r="M150" s="131">
        <f ca="1">IFERROR(IF((VLOOKUP($E150,'DTOC Backsheet'!$D$5:$AF$183,M$9,FALSE))="","",(VLOOKUP($E150,'DTOC Backsheet'!$D$5:$AF$183,M$9,FALSE))),"")</f>
        <v>0</v>
      </c>
      <c r="N150" s="133">
        <f ca="1">IFERROR(IF((VLOOKUP($E150,'DTOC Backsheet'!$D$5:$AF$183,N$9,FALSE))="","",(VLOOKUP($E150,'DTOC Backsheet'!$D$5:$AF$183,N$9,FALSE))),"")</f>
        <v>0</v>
      </c>
    </row>
    <row r="151" spans="1:14" ht="15" customHeight="1" x14ac:dyDescent="0.3">
      <c r="A151" s="60">
        <v>137</v>
      </c>
      <c r="B151" s="101" t="str">
        <f ca="1">IFERROR(IF((VLOOKUP($E151,'Org List'!$AJ$10:$AL$188,3,FALSE))="","",(VLOOKUP($E151,'Org List'!$AJ$10:$AL$188,3,FALSE))),"")</f>
        <v>Midlands and East of England Commissioning Region</v>
      </c>
      <c r="C151" s="102" t="str">
        <f ca="1">IFERROR(IF((VLOOKUP($E151,'Org List'!$AO$10:$AQ$188,3,FALSE))="","",(VLOOKUP($E151,'Org List'!$AO$10:$AQ$188,3,FALSE))),"")</f>
        <v>West Midlands Region</v>
      </c>
      <c r="D151" s="123" t="str">
        <f ca="1">IFERROR(IF((VLOOKUP($E151,'Org List'!$AT$10:$AV$188,3,FALSE))="","",(VLOOKUP($E151,'Org List'!$AT$10:$AV$188,3,FALSE))),"")</f>
        <v>NHS England Midlands And East (North Midlands)</v>
      </c>
      <c r="E151" s="101" t="str">
        <f t="shared" ca="1" si="4"/>
        <v>E06000051</v>
      </c>
      <c r="F151" s="103" t="str">
        <f ca="1">IF(E151="","",VLOOKUP(E151,'Org List'!$J$9:$K$488,2,0))</f>
        <v>Shropshire</v>
      </c>
      <c r="G151" s="130">
        <f ca="1">IFERROR(IF((VLOOKUP($E151,'DTOC Backsheet'!$D$5:$AF$183,G$9,FALSE))="","",(VLOOKUP($E151,'DTOC Backsheet'!$D$5:$AF$183,G$9,FALSE))),"")</f>
        <v>940.76844294093917</v>
      </c>
      <c r="H151" s="131">
        <f ca="1">IFERROR(IF((VLOOKUP($E151,'DTOC Backsheet'!$D$5:$AF$183,H$9,FALSE))="","",(VLOOKUP($E151,'DTOC Backsheet'!$D$5:$AF$183,H$9,FALSE))),"")</f>
        <v>777.44328233139879</v>
      </c>
      <c r="I151" s="131">
        <f ca="1">IFERROR(IF((VLOOKUP($E151,'DTOC Backsheet'!$D$5:$AF$183,I$9,FALSE))="","",(VLOOKUP($E151,'DTOC Backsheet'!$D$5:$AF$183,I$9,FALSE))),"")</f>
        <v>607.13509822786386</v>
      </c>
      <c r="J151" s="132">
        <f ca="1">IFERROR(IF((VLOOKUP($E151,'DTOC Backsheet'!$D$5:$AF$183,J$9,FALSE))="","",(VLOOKUP($E151,'DTOC Backsheet'!$D$5:$AF$183,J$9,FALSE))),"")</f>
        <v>671.76530579777989</v>
      </c>
      <c r="K151" s="141">
        <f ca="1">IFERROR(IF((VLOOKUP($E151,'DTOC Backsheet'!$D$5:$AF$183,K$9,FALSE))="","",(VLOOKUP($E151,'DTOC Backsheet'!$D$5:$AF$183,K$9,FALSE))),"")</f>
        <v>459.36321199929108</v>
      </c>
      <c r="L151" s="134">
        <f ca="1">IFERROR(IF((VLOOKUP($E151,'DTOC Backsheet'!$D$5:$AF$183,L$9,FALSE))="","",(VLOOKUP($E151,'DTOC Backsheet'!$D$5:$AF$183,L$9,FALSE))),"")</f>
        <v>0</v>
      </c>
      <c r="M151" s="131">
        <f ca="1">IFERROR(IF((VLOOKUP($E151,'DTOC Backsheet'!$D$5:$AF$183,M$9,FALSE))="","",(VLOOKUP($E151,'DTOC Backsheet'!$D$5:$AF$183,M$9,FALSE))),"")</f>
        <v>0</v>
      </c>
      <c r="N151" s="133">
        <f ca="1">IFERROR(IF((VLOOKUP($E151,'DTOC Backsheet'!$D$5:$AF$183,N$9,FALSE))="","",(VLOOKUP($E151,'DTOC Backsheet'!$D$5:$AF$183,N$9,FALSE))),"")</f>
        <v>0</v>
      </c>
    </row>
    <row r="152" spans="1:14" ht="15" customHeight="1" x14ac:dyDescent="0.3">
      <c r="A152" s="60">
        <v>138</v>
      </c>
      <c r="B152" s="101" t="str">
        <f ca="1">IFERROR(IF((VLOOKUP($E152,'Org List'!$AJ$10:$AL$188,3,FALSE))="","",(VLOOKUP($E152,'Org List'!$AJ$10:$AL$188,3,FALSE))),"")</f>
        <v>South East England Commissioning Region</v>
      </c>
      <c r="C152" s="102" t="str">
        <f ca="1">IFERROR(IF((VLOOKUP($E152,'Org List'!$AO$10:$AQ$188,3,FALSE))="","",(VLOOKUP($E152,'Org List'!$AO$10:$AQ$188,3,FALSE))),"")</f>
        <v>South East Region</v>
      </c>
      <c r="D152" s="123" t="str">
        <f ca="1">IFERROR(IF((VLOOKUP($E152,'Org List'!$AT$10:$AV$188,3,FALSE))="","",(VLOOKUP($E152,'Org List'!$AT$10:$AV$188,3,FALSE))),"")</f>
        <v>NHS England South East (Hampshire, Isle of Wight and Thames Valley)</v>
      </c>
      <c r="E152" s="101" t="str">
        <f t="shared" ca="1" si="4"/>
        <v>E06000039</v>
      </c>
      <c r="F152" s="103" t="str">
        <f ca="1">IF(E152="","",VLOOKUP(E152,'Org List'!$J$9:$K$488,2,0))</f>
        <v>Slough</v>
      </c>
      <c r="G152" s="130">
        <f ca="1">IFERROR(IF((VLOOKUP($E152,'DTOC Backsheet'!$D$5:$AF$183,G$9,FALSE))="","",(VLOOKUP($E152,'DTOC Backsheet'!$D$5:$AF$183,G$9,FALSE))),"")</f>
        <v>810.59781588921817</v>
      </c>
      <c r="H152" s="131">
        <f ca="1">IFERROR(IF((VLOOKUP($E152,'DTOC Backsheet'!$D$5:$AF$183,H$9,FALSE))="","",(VLOOKUP($E152,'DTOC Backsheet'!$D$5:$AF$183,H$9,FALSE))),"")</f>
        <v>748.67714939768075</v>
      </c>
      <c r="I152" s="131">
        <f ca="1">IFERROR(IF((VLOOKUP($E152,'DTOC Backsheet'!$D$5:$AF$183,I$9,FALSE))="","",(VLOOKUP($E152,'DTOC Backsheet'!$D$5:$AF$183,I$9,FALSE))),"")</f>
        <v>604.19559425076</v>
      </c>
      <c r="J152" s="132">
        <f ca="1">IFERROR(IF((VLOOKUP($E152,'DTOC Backsheet'!$D$5:$AF$183,J$9,FALSE))="","",(VLOOKUP($E152,'DTOC Backsheet'!$D$5:$AF$183,J$9,FALSE))),"")</f>
        <v>712.64373919418972</v>
      </c>
      <c r="K152" s="141">
        <f ca="1">IFERROR(IF((VLOOKUP($E152,'DTOC Backsheet'!$D$5:$AF$183,K$9,FALSE))="","",(VLOOKUP($E152,'DTOC Backsheet'!$D$5:$AF$183,K$9,FALSE))),"")</f>
        <v>717.30154141114508</v>
      </c>
      <c r="L152" s="134">
        <f ca="1">IFERROR(IF((VLOOKUP($E152,'DTOC Backsheet'!$D$5:$AF$183,L$9,FALSE))="","",(VLOOKUP($E152,'DTOC Backsheet'!$D$5:$AF$183,L$9,FALSE))),"")</f>
        <v>0</v>
      </c>
      <c r="M152" s="131">
        <f ca="1">IFERROR(IF((VLOOKUP($E152,'DTOC Backsheet'!$D$5:$AF$183,M$9,FALSE))="","",(VLOOKUP($E152,'DTOC Backsheet'!$D$5:$AF$183,M$9,FALSE))),"")</f>
        <v>0</v>
      </c>
      <c r="N152" s="133">
        <f ca="1">IFERROR(IF((VLOOKUP($E152,'DTOC Backsheet'!$D$5:$AF$183,N$9,FALSE))="","",(VLOOKUP($E152,'DTOC Backsheet'!$D$5:$AF$183,N$9,FALSE))),"")</f>
        <v>0</v>
      </c>
    </row>
    <row r="153" spans="1:14" ht="15" customHeight="1" x14ac:dyDescent="0.3">
      <c r="A153" s="60">
        <v>139</v>
      </c>
      <c r="B153" s="101" t="str">
        <f ca="1">IFERROR(IF((VLOOKUP($E153,'Org List'!$AJ$10:$AL$188,3,FALSE))="","",(VLOOKUP($E153,'Org List'!$AJ$10:$AL$188,3,FALSE))),"")</f>
        <v>Midlands and East of England Commissioning Region</v>
      </c>
      <c r="C153" s="102" t="str">
        <f ca="1">IFERROR(IF((VLOOKUP($E153,'Org List'!$AO$10:$AQ$188,3,FALSE))="","",(VLOOKUP($E153,'Org List'!$AO$10:$AQ$188,3,FALSE))),"")</f>
        <v>West Midlands Region</v>
      </c>
      <c r="D153" s="123" t="str">
        <f ca="1">IFERROR(IF((VLOOKUP($E153,'Org List'!$AT$10:$AV$188,3,FALSE))="","",(VLOOKUP($E153,'Org List'!$AT$10:$AV$188,3,FALSE))),"")</f>
        <v>NHS England Midlands And East (West Midlands)</v>
      </c>
      <c r="E153" s="101" t="str">
        <f t="shared" ca="1" si="4"/>
        <v>E08000029</v>
      </c>
      <c r="F153" s="103" t="str">
        <f ca="1">IF(E153="","",VLOOKUP(E153,'Org List'!$J$9:$K$488,2,0))</f>
        <v>Solihull</v>
      </c>
      <c r="G153" s="130">
        <f ca="1">IFERROR(IF((VLOOKUP($E153,'DTOC Backsheet'!$D$5:$AF$183,G$9,FALSE))="","",(VLOOKUP($E153,'DTOC Backsheet'!$D$5:$AF$183,G$9,FALSE))),"")</f>
        <v>1717.5081778984445</v>
      </c>
      <c r="H153" s="131">
        <f ca="1">IFERROR(IF((VLOOKUP($E153,'DTOC Backsheet'!$D$5:$AF$183,H$9,FALSE))="","",(VLOOKUP($E153,'DTOC Backsheet'!$D$5:$AF$183,H$9,FALSE))),"")</f>
        <v>1102.7455014083328</v>
      </c>
      <c r="I153" s="131">
        <f ca="1">IFERROR(IF((VLOOKUP($E153,'DTOC Backsheet'!$D$5:$AF$183,I$9,FALSE))="","",(VLOOKUP($E153,'DTOC Backsheet'!$D$5:$AF$183,I$9,FALSE))),"")</f>
        <v>700.27927448435889</v>
      </c>
      <c r="J153" s="132">
        <f ca="1">IFERROR(IF((VLOOKUP($E153,'DTOC Backsheet'!$D$5:$AF$183,J$9,FALSE))="","",(VLOOKUP($E153,'DTOC Backsheet'!$D$5:$AF$183,J$9,FALSE))),"")</f>
        <v>1059.7162414615518</v>
      </c>
      <c r="K153" s="141">
        <f ca="1">IFERROR(IF((VLOOKUP($E153,'DTOC Backsheet'!$D$5:$AF$183,K$9,FALSE))="","",(VLOOKUP($E153,'DTOC Backsheet'!$D$5:$AF$183,K$9,FALSE))),"")</f>
        <v>1290.4271659985845</v>
      </c>
      <c r="L153" s="134">
        <f ca="1">IFERROR(IF((VLOOKUP($E153,'DTOC Backsheet'!$D$5:$AF$183,L$9,FALSE))="","",(VLOOKUP($E153,'DTOC Backsheet'!$D$5:$AF$183,L$9,FALSE))),"")</f>
        <v>0</v>
      </c>
      <c r="M153" s="131">
        <f ca="1">IFERROR(IF((VLOOKUP($E153,'DTOC Backsheet'!$D$5:$AF$183,M$9,FALSE))="","",(VLOOKUP($E153,'DTOC Backsheet'!$D$5:$AF$183,M$9,FALSE))),"")</f>
        <v>0</v>
      </c>
      <c r="N153" s="133">
        <f ca="1">IFERROR(IF((VLOOKUP($E153,'DTOC Backsheet'!$D$5:$AF$183,N$9,FALSE))="","",(VLOOKUP($E153,'DTOC Backsheet'!$D$5:$AF$183,N$9,FALSE))),"")</f>
        <v>0</v>
      </c>
    </row>
    <row r="154" spans="1:14" ht="15" customHeight="1" x14ac:dyDescent="0.3">
      <c r="A154" s="60">
        <v>140</v>
      </c>
      <c r="B154" s="101" t="str">
        <f ca="1">IFERROR(IF((VLOOKUP($E154,'Org List'!$AJ$10:$AL$188,3,FALSE))="","",(VLOOKUP($E154,'Org List'!$AJ$10:$AL$188,3,FALSE))),"")</f>
        <v>South West England Commissioning Region</v>
      </c>
      <c r="C154" s="102" t="str">
        <f ca="1">IFERROR(IF((VLOOKUP($E154,'Org List'!$AO$10:$AQ$188,3,FALSE))="","",(VLOOKUP($E154,'Org List'!$AO$10:$AQ$188,3,FALSE))),"")</f>
        <v>South West Region</v>
      </c>
      <c r="D154" s="123" t="str">
        <f ca="1">IFERROR(IF((VLOOKUP($E154,'Org List'!$AT$10:$AV$188,3,FALSE))="","",(VLOOKUP($E154,'Org List'!$AT$10:$AV$188,3,FALSE))),"")</f>
        <v>NHS England South West (South West South)</v>
      </c>
      <c r="E154" s="101" t="str">
        <f t="shared" ca="1" si="4"/>
        <v>E10000027</v>
      </c>
      <c r="F154" s="103" t="str">
        <f ca="1">IF(E154="","",VLOOKUP(E154,'Org List'!$J$9:$K$488,2,0))</f>
        <v>Somerset</v>
      </c>
      <c r="G154" s="130">
        <f ca="1">IFERROR(IF((VLOOKUP($E154,'DTOC Backsheet'!$D$5:$AF$183,G$9,FALSE))="","",(VLOOKUP($E154,'DTOC Backsheet'!$D$5:$AF$183,G$9,FALSE))),"")</f>
        <v>1523.6648835908347</v>
      </c>
      <c r="H154" s="131">
        <f ca="1">IFERROR(IF((VLOOKUP($E154,'DTOC Backsheet'!$D$5:$AF$183,H$9,FALSE))="","",(VLOOKUP($E154,'DTOC Backsheet'!$D$5:$AF$183,H$9,FALSE))),"")</f>
        <v>1286.1960275077452</v>
      </c>
      <c r="I154" s="131">
        <f ca="1">IFERROR(IF((VLOOKUP($E154,'DTOC Backsheet'!$D$5:$AF$183,I$9,FALSE))="","",(VLOOKUP($E154,'DTOC Backsheet'!$D$5:$AF$183,I$9,FALSE))),"")</f>
        <v>979.0816223369003</v>
      </c>
      <c r="J154" s="132">
        <f ca="1">IFERROR(IF((VLOOKUP($E154,'DTOC Backsheet'!$D$5:$AF$183,J$9,FALSE))="","",(VLOOKUP($E154,'DTOC Backsheet'!$D$5:$AF$183,J$9,FALSE))),"")</f>
        <v>886.16464221627814</v>
      </c>
      <c r="K154" s="141">
        <f ca="1">IFERROR(IF((VLOOKUP($E154,'DTOC Backsheet'!$D$5:$AF$183,K$9,FALSE))="","",(VLOOKUP($E154,'DTOC Backsheet'!$D$5:$AF$183,K$9,FALSE))),"")</f>
        <v>698.87435969994988</v>
      </c>
      <c r="L154" s="134">
        <f ca="1">IFERROR(IF((VLOOKUP($E154,'DTOC Backsheet'!$D$5:$AF$183,L$9,FALSE))="","",(VLOOKUP($E154,'DTOC Backsheet'!$D$5:$AF$183,L$9,FALSE))),"")</f>
        <v>0</v>
      </c>
      <c r="M154" s="131">
        <f ca="1">IFERROR(IF((VLOOKUP($E154,'DTOC Backsheet'!$D$5:$AF$183,M$9,FALSE))="","",(VLOOKUP($E154,'DTOC Backsheet'!$D$5:$AF$183,M$9,FALSE))),"")</f>
        <v>0</v>
      </c>
      <c r="N154" s="133">
        <f ca="1">IFERROR(IF((VLOOKUP($E154,'DTOC Backsheet'!$D$5:$AF$183,N$9,FALSE))="","",(VLOOKUP($E154,'DTOC Backsheet'!$D$5:$AF$183,N$9,FALSE))),"")</f>
        <v>0</v>
      </c>
    </row>
    <row r="155" spans="1:14" ht="15" customHeight="1" x14ac:dyDescent="0.3">
      <c r="A155" s="60">
        <v>141</v>
      </c>
      <c r="B155" s="101" t="str">
        <f ca="1">IFERROR(IF((VLOOKUP($E155,'Org List'!$AJ$10:$AL$188,3,FALSE))="","",(VLOOKUP($E155,'Org List'!$AJ$10:$AL$188,3,FALSE))),"")</f>
        <v>South West England Commissioning Region</v>
      </c>
      <c r="C155" s="102" t="str">
        <f ca="1">IFERROR(IF((VLOOKUP($E155,'Org List'!$AO$10:$AQ$188,3,FALSE))="","",(VLOOKUP($E155,'Org List'!$AO$10:$AQ$188,3,FALSE))),"")</f>
        <v>South West Region</v>
      </c>
      <c r="D155" s="123" t="str">
        <f ca="1">IFERROR(IF((VLOOKUP($E155,'Org List'!$AT$10:$AV$188,3,FALSE))="","",(VLOOKUP($E155,'Org List'!$AT$10:$AV$188,3,FALSE))),"")</f>
        <v>NHS England South West (South West North)</v>
      </c>
      <c r="E155" s="101" t="str">
        <f t="shared" ca="1" si="4"/>
        <v>E06000025</v>
      </c>
      <c r="F155" s="103" t="str">
        <f ca="1">IF(E155="","",VLOOKUP(E155,'Org List'!$J$9:$K$488,2,0))</f>
        <v>South Gloucestershire</v>
      </c>
      <c r="G155" s="130">
        <f ca="1">IFERROR(IF((VLOOKUP($E155,'DTOC Backsheet'!$D$5:$AF$183,G$9,FALSE))="","",(VLOOKUP($E155,'DTOC Backsheet'!$D$5:$AF$183,G$9,FALSE))),"")</f>
        <v>646.56050638184195</v>
      </c>
      <c r="H155" s="131">
        <f ca="1">IFERROR(IF((VLOOKUP($E155,'DTOC Backsheet'!$D$5:$AF$183,H$9,FALSE))="","",(VLOOKUP($E155,'DTOC Backsheet'!$D$5:$AF$183,H$9,FALSE))),"")</f>
        <v>1014.2125590303403</v>
      </c>
      <c r="I155" s="131">
        <f ca="1">IFERROR(IF((VLOOKUP($E155,'DTOC Backsheet'!$D$5:$AF$183,I$9,FALSE))="","",(VLOOKUP($E155,'DTOC Backsheet'!$D$5:$AF$183,I$9,FALSE))),"")</f>
        <v>834.00872041691377</v>
      </c>
      <c r="J155" s="132">
        <f ca="1">IFERROR(IF((VLOOKUP($E155,'DTOC Backsheet'!$D$5:$AF$183,J$9,FALSE))="","",(VLOOKUP($E155,'DTOC Backsheet'!$D$5:$AF$183,J$9,FALSE))),"")</f>
        <v>1214.9518502252915</v>
      </c>
      <c r="K155" s="141">
        <f ca="1">IFERROR(IF((VLOOKUP($E155,'DTOC Backsheet'!$D$5:$AF$183,K$9,FALSE))="","",(VLOOKUP($E155,'DTOC Backsheet'!$D$5:$AF$183,K$9,FALSE))),"")</f>
        <v>1130.6673676266366</v>
      </c>
      <c r="L155" s="134">
        <f ca="1">IFERROR(IF((VLOOKUP($E155,'DTOC Backsheet'!$D$5:$AF$183,L$9,FALSE))="","",(VLOOKUP($E155,'DTOC Backsheet'!$D$5:$AF$183,L$9,FALSE))),"")</f>
        <v>0</v>
      </c>
      <c r="M155" s="131">
        <f ca="1">IFERROR(IF((VLOOKUP($E155,'DTOC Backsheet'!$D$5:$AF$183,M$9,FALSE))="","",(VLOOKUP($E155,'DTOC Backsheet'!$D$5:$AF$183,M$9,FALSE))),"")</f>
        <v>0</v>
      </c>
      <c r="N155" s="133">
        <f ca="1">IFERROR(IF((VLOOKUP($E155,'DTOC Backsheet'!$D$5:$AF$183,N$9,FALSE))="","",(VLOOKUP($E155,'DTOC Backsheet'!$D$5:$AF$183,N$9,FALSE))),"")</f>
        <v>0</v>
      </c>
    </row>
    <row r="156" spans="1:14" ht="15" customHeight="1" x14ac:dyDescent="0.3">
      <c r="A156" s="60">
        <v>142</v>
      </c>
      <c r="B156" s="101" t="str">
        <f ca="1">IFERROR(IF((VLOOKUP($E156,'Org List'!$AJ$10:$AL$188,3,FALSE))="","",(VLOOKUP($E156,'Org List'!$AJ$10:$AL$188,3,FALSE))),"")</f>
        <v>North of England Commissioning Region</v>
      </c>
      <c r="C156" s="102" t="str">
        <f ca="1">IFERROR(IF((VLOOKUP($E156,'Org List'!$AO$10:$AQ$188,3,FALSE))="","",(VLOOKUP($E156,'Org List'!$AO$10:$AQ$188,3,FALSE))),"")</f>
        <v>North East Region</v>
      </c>
      <c r="D156" s="123" t="str">
        <f ca="1">IFERROR(IF((VLOOKUP($E156,'Org List'!$AT$10:$AV$188,3,FALSE))="","",(VLOOKUP($E156,'Org List'!$AT$10:$AV$188,3,FALSE))),"")</f>
        <v>NHS England North (Cumbria And North East)</v>
      </c>
      <c r="E156" s="101" t="str">
        <f t="shared" ca="1" si="4"/>
        <v>E08000023</v>
      </c>
      <c r="F156" s="103" t="str">
        <f ca="1">IF(E156="","",VLOOKUP(E156,'Org List'!$J$9:$K$488,2,0))</f>
        <v>South Tyneside</v>
      </c>
      <c r="G156" s="130">
        <f ca="1">IFERROR(IF((VLOOKUP($E156,'DTOC Backsheet'!$D$5:$AF$183,G$9,FALSE))="","",(VLOOKUP($E156,'DTOC Backsheet'!$D$5:$AF$183,G$9,FALSE))),"")</f>
        <v>577.75999199639841</v>
      </c>
      <c r="H156" s="131">
        <f ca="1">IFERROR(IF((VLOOKUP($E156,'DTOC Backsheet'!$D$5:$AF$183,H$9,FALSE))="","",(VLOOKUP($E156,'DTOC Backsheet'!$D$5:$AF$183,H$9,FALSE))),"")</f>
        <v>494.38914178046787</v>
      </c>
      <c r="I156" s="131">
        <f ca="1">IFERROR(IF((VLOOKUP($E156,'DTOC Backsheet'!$D$5:$AF$183,I$9,FALSE))="","",(VLOOKUP($E156,'DTOC Backsheet'!$D$5:$AF$183,I$9,FALSE))),"")</f>
        <v>521.06781384956571</v>
      </c>
      <c r="J156" s="132">
        <f ca="1">IFERROR(IF((VLOOKUP($E156,'DTOC Backsheet'!$D$5:$AF$183,J$9,FALSE))="","",(VLOOKUP($E156,'DTOC Backsheet'!$D$5:$AF$183,J$9,FALSE))),"")</f>
        <v>726.97217158873559</v>
      </c>
      <c r="K156" s="141">
        <f ca="1">IFERROR(IF((VLOOKUP($E156,'DTOC Backsheet'!$D$5:$AF$183,K$9,FALSE))="","",(VLOOKUP($E156,'DTOC Backsheet'!$D$5:$AF$183,K$9,FALSE))),"")</f>
        <v>489.93417304545102</v>
      </c>
      <c r="L156" s="134">
        <f ca="1">IFERROR(IF((VLOOKUP($E156,'DTOC Backsheet'!$D$5:$AF$183,L$9,FALSE))="","",(VLOOKUP($E156,'DTOC Backsheet'!$D$5:$AF$183,L$9,FALSE))),"")</f>
        <v>0</v>
      </c>
      <c r="M156" s="131">
        <f ca="1">IFERROR(IF((VLOOKUP($E156,'DTOC Backsheet'!$D$5:$AF$183,M$9,FALSE))="","",(VLOOKUP($E156,'DTOC Backsheet'!$D$5:$AF$183,M$9,FALSE))),"")</f>
        <v>0</v>
      </c>
      <c r="N156" s="133">
        <f ca="1">IFERROR(IF((VLOOKUP($E156,'DTOC Backsheet'!$D$5:$AF$183,N$9,FALSE))="","",(VLOOKUP($E156,'DTOC Backsheet'!$D$5:$AF$183,N$9,FALSE))),"")</f>
        <v>0</v>
      </c>
    </row>
    <row r="157" spans="1:14" ht="15" customHeight="1" x14ac:dyDescent="0.3">
      <c r="A157" s="60">
        <v>143</v>
      </c>
      <c r="B157" s="101" t="str">
        <f ca="1">IFERROR(IF((VLOOKUP($E157,'Org List'!$AJ$10:$AL$188,3,FALSE))="","",(VLOOKUP($E157,'Org List'!$AJ$10:$AL$188,3,FALSE))),"")</f>
        <v>South East England Commissioning Region</v>
      </c>
      <c r="C157" s="102" t="str">
        <f ca="1">IFERROR(IF((VLOOKUP($E157,'Org List'!$AO$10:$AQ$188,3,FALSE))="","",(VLOOKUP($E157,'Org List'!$AO$10:$AQ$188,3,FALSE))),"")</f>
        <v>South East Region</v>
      </c>
      <c r="D157" s="123" t="str">
        <f ca="1">IFERROR(IF((VLOOKUP($E157,'Org List'!$AT$10:$AV$188,3,FALSE))="","",(VLOOKUP($E157,'Org List'!$AT$10:$AV$188,3,FALSE))),"")</f>
        <v>NHS England South East (Hampshire, Isle of Wight and Thames Valley)</v>
      </c>
      <c r="E157" s="101" t="str">
        <f t="shared" ca="1" si="4"/>
        <v>E06000045</v>
      </c>
      <c r="F157" s="103" t="str">
        <f ca="1">IF(E157="","",VLOOKUP(E157,'Org List'!$J$9:$K$488,2,0))</f>
        <v>Southampton</v>
      </c>
      <c r="G157" s="130">
        <f ca="1">IFERROR(IF((VLOOKUP($E157,'DTOC Backsheet'!$D$5:$AF$183,G$9,FALSE))="","",(VLOOKUP($E157,'DTOC Backsheet'!$D$5:$AF$183,G$9,FALSE))),"")</f>
        <v>1786.6510932720955</v>
      </c>
      <c r="H157" s="131">
        <f ca="1">IFERROR(IF((VLOOKUP($E157,'DTOC Backsheet'!$D$5:$AF$183,H$9,FALSE))="","",(VLOOKUP($E157,'DTOC Backsheet'!$D$5:$AF$183,H$9,FALSE))),"")</f>
        <v>1896.5227117503241</v>
      </c>
      <c r="I157" s="131">
        <f ca="1">IFERROR(IF((VLOOKUP($E157,'DTOC Backsheet'!$D$5:$AF$183,I$9,FALSE))="","",(VLOOKUP($E157,'DTOC Backsheet'!$D$5:$AF$183,I$9,FALSE))),"")</f>
        <v>1766.3594880576482</v>
      </c>
      <c r="J157" s="132">
        <f ca="1">IFERROR(IF((VLOOKUP($E157,'DTOC Backsheet'!$D$5:$AF$183,J$9,FALSE))="","",(VLOOKUP($E157,'DTOC Backsheet'!$D$5:$AF$183,J$9,FALSE))),"")</f>
        <v>1516.2365103686745</v>
      </c>
      <c r="K157" s="141">
        <f ca="1">IFERROR(IF((VLOOKUP($E157,'DTOC Backsheet'!$D$5:$AF$183,K$9,FALSE))="","",(VLOOKUP($E157,'DTOC Backsheet'!$D$5:$AF$183,K$9,FALSE))),"")</f>
        <v>1771.7322080574218</v>
      </c>
      <c r="L157" s="134">
        <f ca="1">IFERROR(IF((VLOOKUP($E157,'DTOC Backsheet'!$D$5:$AF$183,L$9,FALSE))="","",(VLOOKUP($E157,'DTOC Backsheet'!$D$5:$AF$183,L$9,FALSE))),"")</f>
        <v>0</v>
      </c>
      <c r="M157" s="131">
        <f ca="1">IFERROR(IF((VLOOKUP($E157,'DTOC Backsheet'!$D$5:$AF$183,M$9,FALSE))="","",(VLOOKUP($E157,'DTOC Backsheet'!$D$5:$AF$183,M$9,FALSE))),"")</f>
        <v>0</v>
      </c>
      <c r="N157" s="133">
        <f ca="1">IFERROR(IF((VLOOKUP($E157,'DTOC Backsheet'!$D$5:$AF$183,N$9,FALSE))="","",(VLOOKUP($E157,'DTOC Backsheet'!$D$5:$AF$183,N$9,FALSE))),"")</f>
        <v>0</v>
      </c>
    </row>
    <row r="158" spans="1:14" ht="15" customHeight="1" x14ac:dyDescent="0.3">
      <c r="A158" s="60">
        <v>144</v>
      </c>
      <c r="B158" s="101" t="str">
        <f ca="1">IFERROR(IF((VLOOKUP($E158,'Org List'!$AJ$10:$AL$188,3,FALSE))="","",(VLOOKUP($E158,'Org List'!$AJ$10:$AL$188,3,FALSE))),"")</f>
        <v>Midlands and East of England Commissioning Region</v>
      </c>
      <c r="C158" s="102" t="str">
        <f ca="1">IFERROR(IF((VLOOKUP($E158,'Org List'!$AO$10:$AQ$188,3,FALSE))="","",(VLOOKUP($E158,'Org List'!$AO$10:$AQ$188,3,FALSE))),"")</f>
        <v>East Region</v>
      </c>
      <c r="D158" s="123" t="str">
        <f ca="1">IFERROR(IF((VLOOKUP($E158,'Org List'!$AT$10:$AV$188,3,FALSE))="","",(VLOOKUP($E158,'Org List'!$AT$10:$AV$188,3,FALSE))),"")</f>
        <v>NHS England Midlands And East (East)</v>
      </c>
      <c r="E158" s="101" t="str">
        <f t="shared" ca="1" si="4"/>
        <v>E06000033</v>
      </c>
      <c r="F158" s="103" t="str">
        <f ca="1">IF(E158="","",VLOOKUP(E158,'Org List'!$J$9:$K$488,2,0))</f>
        <v>Southend-on-Sea</v>
      </c>
      <c r="G158" s="130">
        <f ca="1">IFERROR(IF((VLOOKUP($E158,'DTOC Backsheet'!$D$5:$AF$183,G$9,FALSE))="","",(VLOOKUP($E158,'DTOC Backsheet'!$D$5:$AF$183,G$9,FALSE))),"")</f>
        <v>763.87769547209746</v>
      </c>
      <c r="H158" s="131">
        <f ca="1">IFERROR(IF((VLOOKUP($E158,'DTOC Backsheet'!$D$5:$AF$183,H$9,FALSE))="","",(VLOOKUP($E158,'DTOC Backsheet'!$D$5:$AF$183,H$9,FALSE))),"")</f>
        <v>808.02842465993433</v>
      </c>
      <c r="I158" s="131">
        <f ca="1">IFERROR(IF((VLOOKUP($E158,'DTOC Backsheet'!$D$5:$AF$183,I$9,FALSE))="","",(VLOOKUP($E158,'DTOC Backsheet'!$D$5:$AF$183,I$9,FALSE))),"")</f>
        <v>1009.8603295186168</v>
      </c>
      <c r="J158" s="132">
        <f ca="1">IFERROR(IF((VLOOKUP($E158,'DTOC Backsheet'!$D$5:$AF$183,J$9,FALSE))="","",(VLOOKUP($E158,'DTOC Backsheet'!$D$5:$AF$183,J$9,FALSE))),"")</f>
        <v>731.0840675238702</v>
      </c>
      <c r="K158" s="141">
        <f ca="1">IFERROR(IF((VLOOKUP($E158,'DTOC Backsheet'!$D$5:$AF$183,K$9,FALSE))="","",(VLOOKUP($E158,'DTOC Backsheet'!$D$5:$AF$183,K$9,FALSE))),"")</f>
        <v>488.31685575809411</v>
      </c>
      <c r="L158" s="134">
        <f ca="1">IFERROR(IF((VLOOKUP($E158,'DTOC Backsheet'!$D$5:$AF$183,L$9,FALSE))="","",(VLOOKUP($E158,'DTOC Backsheet'!$D$5:$AF$183,L$9,FALSE))),"")</f>
        <v>0</v>
      </c>
      <c r="M158" s="131">
        <f ca="1">IFERROR(IF((VLOOKUP($E158,'DTOC Backsheet'!$D$5:$AF$183,M$9,FALSE))="","",(VLOOKUP($E158,'DTOC Backsheet'!$D$5:$AF$183,M$9,FALSE))),"")</f>
        <v>0</v>
      </c>
      <c r="N158" s="133">
        <f ca="1">IFERROR(IF((VLOOKUP($E158,'DTOC Backsheet'!$D$5:$AF$183,N$9,FALSE))="","",(VLOOKUP($E158,'DTOC Backsheet'!$D$5:$AF$183,N$9,FALSE))),"")</f>
        <v>0</v>
      </c>
    </row>
    <row r="159" spans="1:14" ht="15" customHeight="1" x14ac:dyDescent="0.3">
      <c r="A159" s="60">
        <v>145</v>
      </c>
      <c r="B159" s="101" t="str">
        <f ca="1">IFERROR(IF((VLOOKUP($E159,'Org List'!$AJ$10:$AL$188,3,FALSE))="","",(VLOOKUP($E159,'Org List'!$AJ$10:$AL$188,3,FALSE))),"")</f>
        <v>London Commissioning Region</v>
      </c>
      <c r="C159" s="102" t="str">
        <f ca="1">IFERROR(IF((VLOOKUP($E159,'Org List'!$AO$10:$AQ$188,3,FALSE))="","",(VLOOKUP($E159,'Org List'!$AO$10:$AQ$188,3,FALSE))),"")</f>
        <v>London Region</v>
      </c>
      <c r="D159" s="123" t="str">
        <f ca="1">IFERROR(IF((VLOOKUP($E159,'Org List'!$AT$10:$AV$188,3,FALSE))="","",(VLOOKUP($E159,'Org List'!$AT$10:$AV$188,3,FALSE))),"")</f>
        <v>NHS England London</v>
      </c>
      <c r="E159" s="101" t="str">
        <f t="shared" ca="1" si="4"/>
        <v>E09000028</v>
      </c>
      <c r="F159" s="103" t="str">
        <f ca="1">IF(E159="","",VLOOKUP(E159,'Org List'!$J$9:$K$488,2,0))</f>
        <v>Southwark</v>
      </c>
      <c r="G159" s="130">
        <f ca="1">IFERROR(IF((VLOOKUP($E159,'DTOC Backsheet'!$D$5:$AF$183,G$9,FALSE))="","",(VLOOKUP($E159,'DTOC Backsheet'!$D$5:$AF$183,G$9,FALSE))),"")</f>
        <v>516.31805191998274</v>
      </c>
      <c r="H159" s="131">
        <f ca="1">IFERROR(IF((VLOOKUP($E159,'DTOC Backsheet'!$D$5:$AF$183,H$9,FALSE))="","",(VLOOKUP($E159,'DTOC Backsheet'!$D$5:$AF$183,H$9,FALSE))),"")</f>
        <v>339.00882943893441</v>
      </c>
      <c r="I159" s="131">
        <f ca="1">IFERROR(IF((VLOOKUP($E159,'DTOC Backsheet'!$D$5:$AF$183,I$9,FALSE))="","",(VLOOKUP($E159,'DTOC Backsheet'!$D$5:$AF$183,I$9,FALSE))),"")</f>
        <v>406.65049670597085</v>
      </c>
      <c r="J159" s="132">
        <f ca="1">IFERROR(IF((VLOOKUP($E159,'DTOC Backsheet'!$D$5:$AF$183,J$9,FALSE))="","",(VLOOKUP($E159,'DTOC Backsheet'!$D$5:$AF$183,J$9,FALSE))),"")</f>
        <v>372.72297372448128</v>
      </c>
      <c r="K159" s="141">
        <f ca="1">IFERROR(IF((VLOOKUP($E159,'DTOC Backsheet'!$D$5:$AF$183,K$9,FALSE))="","",(VLOOKUP($E159,'DTOC Backsheet'!$D$5:$AF$183,K$9,FALSE))),"")</f>
        <v>375.86831527489886</v>
      </c>
      <c r="L159" s="134">
        <f ca="1">IFERROR(IF((VLOOKUP($E159,'DTOC Backsheet'!$D$5:$AF$183,L$9,FALSE))="","",(VLOOKUP($E159,'DTOC Backsheet'!$D$5:$AF$183,L$9,FALSE))),"")</f>
        <v>0</v>
      </c>
      <c r="M159" s="131">
        <f ca="1">IFERROR(IF((VLOOKUP($E159,'DTOC Backsheet'!$D$5:$AF$183,M$9,FALSE))="","",(VLOOKUP($E159,'DTOC Backsheet'!$D$5:$AF$183,M$9,FALSE))),"")</f>
        <v>0</v>
      </c>
      <c r="N159" s="133">
        <f ca="1">IFERROR(IF((VLOOKUP($E159,'DTOC Backsheet'!$D$5:$AF$183,N$9,FALSE))="","",(VLOOKUP($E159,'DTOC Backsheet'!$D$5:$AF$183,N$9,FALSE))),"")</f>
        <v>0</v>
      </c>
    </row>
    <row r="160" spans="1:14" ht="15" customHeight="1" x14ac:dyDescent="0.3">
      <c r="A160" s="60">
        <v>146</v>
      </c>
      <c r="B160" s="101" t="str">
        <f ca="1">IFERROR(IF((VLOOKUP($E160,'Org List'!$AJ$10:$AL$188,3,FALSE))="","",(VLOOKUP($E160,'Org List'!$AJ$10:$AL$188,3,FALSE))),"")</f>
        <v>North of England Commissioning Region</v>
      </c>
      <c r="C160" s="102" t="str">
        <f ca="1">IFERROR(IF((VLOOKUP($E160,'Org List'!$AO$10:$AQ$188,3,FALSE))="","",(VLOOKUP($E160,'Org List'!$AO$10:$AQ$188,3,FALSE))),"")</f>
        <v>North West Region</v>
      </c>
      <c r="D160" s="123" t="str">
        <f ca="1">IFERROR(IF((VLOOKUP($E160,'Org List'!$AT$10:$AV$188,3,FALSE))="","",(VLOOKUP($E160,'Org List'!$AT$10:$AV$188,3,FALSE))),"")</f>
        <v>NHS England North (Cheshire And Merseyside)</v>
      </c>
      <c r="E160" s="101" t="str">
        <f t="shared" ca="1" si="4"/>
        <v>E08000013</v>
      </c>
      <c r="F160" s="103" t="str">
        <f ca="1">IF(E160="","",VLOOKUP(E160,'Org List'!$J$9:$K$488,2,0))</f>
        <v>St. Helens</v>
      </c>
      <c r="G160" s="130">
        <f ca="1">IFERROR(IF((VLOOKUP($E160,'DTOC Backsheet'!$D$5:$AF$183,G$9,FALSE))="","",(VLOOKUP($E160,'DTOC Backsheet'!$D$5:$AF$183,G$9,FALSE))),"")</f>
        <v>751.9956267915087</v>
      </c>
      <c r="H160" s="131">
        <f ca="1">IFERROR(IF((VLOOKUP($E160,'DTOC Backsheet'!$D$5:$AF$183,H$9,FALSE))="","",(VLOOKUP($E160,'DTOC Backsheet'!$D$5:$AF$183,H$9,FALSE))),"")</f>
        <v>1049.8503717928054</v>
      </c>
      <c r="I160" s="131">
        <f ca="1">IFERROR(IF((VLOOKUP($E160,'DTOC Backsheet'!$D$5:$AF$183,I$9,FALSE))="","",(VLOOKUP($E160,'DTOC Backsheet'!$D$5:$AF$183,I$9,FALSE))),"")</f>
        <v>705.03970228542198</v>
      </c>
      <c r="J160" s="132">
        <f ca="1">IFERROR(IF((VLOOKUP($E160,'DTOC Backsheet'!$D$5:$AF$183,J$9,FALSE))="","",(VLOOKUP($E160,'DTOC Backsheet'!$D$5:$AF$183,J$9,FALSE))),"")</f>
        <v>485.22366346312998</v>
      </c>
      <c r="K160" s="141">
        <f ca="1">IFERROR(IF((VLOOKUP($E160,'DTOC Backsheet'!$D$5:$AF$183,K$9,FALSE))="","",(VLOOKUP($E160,'DTOC Backsheet'!$D$5:$AF$183,K$9,FALSE))),"")</f>
        <v>557.23812648431499</v>
      </c>
      <c r="L160" s="134">
        <f ca="1">IFERROR(IF((VLOOKUP($E160,'DTOC Backsheet'!$D$5:$AF$183,L$9,FALSE))="","",(VLOOKUP($E160,'DTOC Backsheet'!$D$5:$AF$183,L$9,FALSE))),"")</f>
        <v>0</v>
      </c>
      <c r="M160" s="131">
        <f ca="1">IFERROR(IF((VLOOKUP($E160,'DTOC Backsheet'!$D$5:$AF$183,M$9,FALSE))="","",(VLOOKUP($E160,'DTOC Backsheet'!$D$5:$AF$183,M$9,FALSE))),"")</f>
        <v>0</v>
      </c>
      <c r="N160" s="133">
        <f ca="1">IFERROR(IF((VLOOKUP($E160,'DTOC Backsheet'!$D$5:$AF$183,N$9,FALSE))="","",(VLOOKUP($E160,'DTOC Backsheet'!$D$5:$AF$183,N$9,FALSE))),"")</f>
        <v>0</v>
      </c>
    </row>
    <row r="161" spans="1:14" ht="15" customHeight="1" x14ac:dyDescent="0.3">
      <c r="A161" s="60">
        <v>147</v>
      </c>
      <c r="B161" s="101" t="str">
        <f ca="1">IFERROR(IF((VLOOKUP($E161,'Org List'!$AJ$10:$AL$188,3,FALSE))="","",(VLOOKUP($E161,'Org List'!$AJ$10:$AL$188,3,FALSE))),"")</f>
        <v>Midlands and East of England Commissioning Region</v>
      </c>
      <c r="C161" s="102" t="str">
        <f ca="1">IFERROR(IF((VLOOKUP($E161,'Org List'!$AO$10:$AQ$188,3,FALSE))="","",(VLOOKUP($E161,'Org List'!$AO$10:$AQ$188,3,FALSE))),"")</f>
        <v>West Midlands Region</v>
      </c>
      <c r="D161" s="123" t="str">
        <f ca="1">IFERROR(IF((VLOOKUP($E161,'Org List'!$AT$10:$AV$188,3,FALSE))="","",(VLOOKUP($E161,'Org List'!$AT$10:$AV$188,3,FALSE))),"")</f>
        <v>NHS England Midlands And East (North Midlands)</v>
      </c>
      <c r="E161" s="101" t="str">
        <f t="shared" ca="1" si="4"/>
        <v>E10000028</v>
      </c>
      <c r="F161" s="103" t="str">
        <f ca="1">IF(E161="","",VLOOKUP(E161,'Org List'!$J$9:$K$488,2,0))</f>
        <v>Staffordshire</v>
      </c>
      <c r="G161" s="130">
        <f ca="1">IFERROR(IF((VLOOKUP($E161,'DTOC Backsheet'!$D$5:$AF$183,G$9,FALSE))="","",(VLOOKUP($E161,'DTOC Backsheet'!$D$5:$AF$183,G$9,FALSE))),"")</f>
        <v>1601.1055863454387</v>
      </c>
      <c r="H161" s="131">
        <f ca="1">IFERROR(IF((VLOOKUP($E161,'DTOC Backsheet'!$D$5:$AF$183,H$9,FALSE))="","",(VLOOKUP($E161,'DTOC Backsheet'!$D$5:$AF$183,H$9,FALSE))),"")</f>
        <v>1577.027739389363</v>
      </c>
      <c r="I161" s="131">
        <f ca="1">IFERROR(IF((VLOOKUP($E161,'DTOC Backsheet'!$D$5:$AF$183,I$9,FALSE))="","",(VLOOKUP($E161,'DTOC Backsheet'!$D$5:$AF$183,I$9,FALSE))),"")</f>
        <v>1498.3829374973286</v>
      </c>
      <c r="J161" s="132">
        <f ca="1">IFERROR(IF((VLOOKUP($E161,'DTOC Backsheet'!$D$5:$AF$183,J$9,FALSE))="","",(VLOOKUP($E161,'DTOC Backsheet'!$D$5:$AF$183,J$9,FALSE))),"")</f>
        <v>1542.7580499999754</v>
      </c>
      <c r="K161" s="141">
        <f ca="1">IFERROR(IF((VLOOKUP($E161,'DTOC Backsheet'!$D$5:$AF$183,K$9,FALSE))="","",(VLOOKUP($E161,'DTOC Backsheet'!$D$5:$AF$183,K$9,FALSE))),"")</f>
        <v>1512.8458359384856</v>
      </c>
      <c r="L161" s="134">
        <f ca="1">IFERROR(IF((VLOOKUP($E161,'DTOC Backsheet'!$D$5:$AF$183,L$9,FALSE))="","",(VLOOKUP($E161,'DTOC Backsheet'!$D$5:$AF$183,L$9,FALSE))),"")</f>
        <v>0</v>
      </c>
      <c r="M161" s="131">
        <f ca="1">IFERROR(IF((VLOOKUP($E161,'DTOC Backsheet'!$D$5:$AF$183,M$9,FALSE))="","",(VLOOKUP($E161,'DTOC Backsheet'!$D$5:$AF$183,M$9,FALSE))),"")</f>
        <v>0</v>
      </c>
      <c r="N161" s="133">
        <f ca="1">IFERROR(IF((VLOOKUP($E161,'DTOC Backsheet'!$D$5:$AF$183,N$9,FALSE))="","",(VLOOKUP($E161,'DTOC Backsheet'!$D$5:$AF$183,N$9,FALSE))),"")</f>
        <v>0</v>
      </c>
    </row>
    <row r="162" spans="1:14" ht="15" customHeight="1" x14ac:dyDescent="0.3">
      <c r="A162" s="60">
        <v>148</v>
      </c>
      <c r="B162" s="101" t="str">
        <f ca="1">IFERROR(IF((VLOOKUP($E162,'Org List'!$AJ$10:$AL$188,3,FALSE))="","",(VLOOKUP($E162,'Org List'!$AJ$10:$AL$188,3,FALSE))),"")</f>
        <v>North of England Commissioning Region</v>
      </c>
      <c r="C162" s="102" t="str">
        <f ca="1">IFERROR(IF((VLOOKUP($E162,'Org List'!$AO$10:$AQ$188,3,FALSE))="","",(VLOOKUP($E162,'Org List'!$AO$10:$AQ$188,3,FALSE))),"")</f>
        <v>North West Region</v>
      </c>
      <c r="D162" s="123" t="str">
        <f ca="1">IFERROR(IF((VLOOKUP($E162,'Org List'!$AT$10:$AV$188,3,FALSE))="","",(VLOOKUP($E162,'Org List'!$AT$10:$AV$188,3,FALSE))),"")</f>
        <v>NHS England North (Greater Manchester)</v>
      </c>
      <c r="E162" s="101" t="str">
        <f t="shared" ca="1" si="4"/>
        <v>E08000007</v>
      </c>
      <c r="F162" s="103" t="str">
        <f ca="1">IF(E162="","",VLOOKUP(E162,'Org List'!$J$9:$K$488,2,0))</f>
        <v>Stockport</v>
      </c>
      <c r="G162" s="130">
        <f ca="1">IFERROR(IF((VLOOKUP($E162,'DTOC Backsheet'!$D$5:$AF$183,G$9,FALSE))="","",(VLOOKUP($E162,'DTOC Backsheet'!$D$5:$AF$183,G$9,FALSE))),"")</f>
        <v>1316.3373996747512</v>
      </c>
      <c r="H162" s="131">
        <f ca="1">IFERROR(IF((VLOOKUP($E162,'DTOC Backsheet'!$D$5:$AF$183,H$9,FALSE))="","",(VLOOKUP($E162,'DTOC Backsheet'!$D$5:$AF$183,H$9,FALSE))),"")</f>
        <v>1546.0279749093729</v>
      </c>
      <c r="I162" s="131">
        <f ca="1">IFERROR(IF((VLOOKUP($E162,'DTOC Backsheet'!$D$5:$AF$183,I$9,FALSE))="","",(VLOOKUP($E162,'DTOC Backsheet'!$D$5:$AF$183,I$9,FALSE))),"")</f>
        <v>1236.1210346596065</v>
      </c>
      <c r="J162" s="132">
        <f ca="1">IFERROR(IF((VLOOKUP($E162,'DTOC Backsheet'!$D$5:$AF$183,J$9,FALSE))="","",(VLOOKUP($E162,'DTOC Backsheet'!$D$5:$AF$183,J$9,FALSE))),"")</f>
        <v>1411.4053852521838</v>
      </c>
      <c r="K162" s="141">
        <f ca="1">IFERROR(IF((VLOOKUP($E162,'DTOC Backsheet'!$D$5:$AF$183,K$9,FALSE))="","",(VLOOKUP($E162,'DTOC Backsheet'!$D$5:$AF$183,K$9,FALSE))),"")</f>
        <v>1190.87329380653</v>
      </c>
      <c r="L162" s="134">
        <f ca="1">IFERROR(IF((VLOOKUP($E162,'DTOC Backsheet'!$D$5:$AF$183,L$9,FALSE))="","",(VLOOKUP($E162,'DTOC Backsheet'!$D$5:$AF$183,L$9,FALSE))),"")</f>
        <v>0</v>
      </c>
      <c r="M162" s="131">
        <f ca="1">IFERROR(IF((VLOOKUP($E162,'DTOC Backsheet'!$D$5:$AF$183,M$9,FALSE))="","",(VLOOKUP($E162,'DTOC Backsheet'!$D$5:$AF$183,M$9,FALSE))),"")</f>
        <v>0</v>
      </c>
      <c r="N162" s="133">
        <f ca="1">IFERROR(IF((VLOOKUP($E162,'DTOC Backsheet'!$D$5:$AF$183,N$9,FALSE))="","",(VLOOKUP($E162,'DTOC Backsheet'!$D$5:$AF$183,N$9,FALSE))),"")</f>
        <v>0</v>
      </c>
    </row>
    <row r="163" spans="1:14" ht="15" customHeight="1" x14ac:dyDescent="0.3">
      <c r="A163" s="60">
        <v>149</v>
      </c>
      <c r="B163" s="101" t="str">
        <f ca="1">IFERROR(IF((VLOOKUP($E163,'Org List'!$AJ$10:$AL$188,3,FALSE))="","",(VLOOKUP($E163,'Org List'!$AJ$10:$AL$188,3,FALSE))),"")</f>
        <v>North of England Commissioning Region</v>
      </c>
      <c r="C163" s="102" t="str">
        <f ca="1">IFERROR(IF((VLOOKUP($E163,'Org List'!$AO$10:$AQ$188,3,FALSE))="","",(VLOOKUP($E163,'Org List'!$AO$10:$AQ$188,3,FALSE))),"")</f>
        <v>North East Region</v>
      </c>
      <c r="D163" s="123" t="str">
        <f ca="1">IFERROR(IF((VLOOKUP($E163,'Org List'!$AT$10:$AV$188,3,FALSE))="","",(VLOOKUP($E163,'Org List'!$AT$10:$AV$188,3,FALSE))),"")</f>
        <v>NHS England North (Cumbria And North East)</v>
      </c>
      <c r="E163" s="101" t="str">
        <f t="shared" ca="1" si="4"/>
        <v>E06000004</v>
      </c>
      <c r="F163" s="103" t="str">
        <f ca="1">IF(E163="","",VLOOKUP(E163,'Org List'!$J$9:$K$488,2,0))</f>
        <v>Stockton-on-Tees</v>
      </c>
      <c r="G163" s="130">
        <f ca="1">IFERROR(IF((VLOOKUP($E163,'DTOC Backsheet'!$D$5:$AF$183,G$9,FALSE))="","",(VLOOKUP($E163,'DTOC Backsheet'!$D$5:$AF$183,G$9,FALSE))),"")</f>
        <v>765.48092170950883</v>
      </c>
      <c r="H163" s="131">
        <f ca="1">IFERROR(IF((VLOOKUP($E163,'DTOC Backsheet'!$D$5:$AF$183,H$9,FALSE))="","",(VLOOKUP($E163,'DTOC Backsheet'!$D$5:$AF$183,H$9,FALSE))),"")</f>
        <v>564.4850786689899</v>
      </c>
      <c r="I163" s="131">
        <f ca="1">IFERROR(IF((VLOOKUP($E163,'DTOC Backsheet'!$D$5:$AF$183,I$9,FALSE))="","",(VLOOKUP($E163,'DTOC Backsheet'!$D$5:$AF$183,I$9,FALSE))),"")</f>
        <v>625.82796583070672</v>
      </c>
      <c r="J163" s="132">
        <f ca="1">IFERROR(IF((VLOOKUP($E163,'DTOC Backsheet'!$D$5:$AF$183,J$9,FALSE))="","",(VLOOKUP($E163,'DTOC Backsheet'!$D$5:$AF$183,J$9,FALSE))),"")</f>
        <v>723.54309718652303</v>
      </c>
      <c r="K163" s="141">
        <f ca="1">IFERROR(IF((VLOOKUP($E163,'DTOC Backsheet'!$D$5:$AF$183,K$9,FALSE))="","",(VLOOKUP($E163,'DTOC Backsheet'!$D$5:$AF$183,K$9,FALSE))),"")</f>
        <v>785.13502750258021</v>
      </c>
      <c r="L163" s="134">
        <f ca="1">IFERROR(IF((VLOOKUP($E163,'DTOC Backsheet'!$D$5:$AF$183,L$9,FALSE))="","",(VLOOKUP($E163,'DTOC Backsheet'!$D$5:$AF$183,L$9,FALSE))),"")</f>
        <v>0</v>
      </c>
      <c r="M163" s="131">
        <f ca="1">IFERROR(IF((VLOOKUP($E163,'DTOC Backsheet'!$D$5:$AF$183,M$9,FALSE))="","",(VLOOKUP($E163,'DTOC Backsheet'!$D$5:$AF$183,M$9,FALSE))),"")</f>
        <v>0</v>
      </c>
      <c r="N163" s="133">
        <f ca="1">IFERROR(IF((VLOOKUP($E163,'DTOC Backsheet'!$D$5:$AF$183,N$9,FALSE))="","",(VLOOKUP($E163,'DTOC Backsheet'!$D$5:$AF$183,N$9,FALSE))),"")</f>
        <v>0</v>
      </c>
    </row>
    <row r="164" spans="1:14" ht="15" customHeight="1" x14ac:dyDescent="0.3">
      <c r="A164" s="60">
        <v>150</v>
      </c>
      <c r="B164" s="101" t="str">
        <f ca="1">IFERROR(IF((VLOOKUP($E164,'Org List'!$AJ$10:$AL$188,3,FALSE))="","",(VLOOKUP($E164,'Org List'!$AJ$10:$AL$188,3,FALSE))),"")</f>
        <v>Midlands and East of England Commissioning Region</v>
      </c>
      <c r="C164" s="102" t="str">
        <f ca="1">IFERROR(IF((VLOOKUP($E164,'Org List'!$AO$10:$AQ$188,3,FALSE))="","",(VLOOKUP($E164,'Org List'!$AO$10:$AQ$188,3,FALSE))),"")</f>
        <v>West Midlands Region</v>
      </c>
      <c r="D164" s="123" t="str">
        <f ca="1">IFERROR(IF((VLOOKUP($E164,'Org List'!$AT$10:$AV$188,3,FALSE))="","",(VLOOKUP($E164,'Org List'!$AT$10:$AV$188,3,FALSE))),"")</f>
        <v>NHS England Midlands And East (North Midlands)</v>
      </c>
      <c r="E164" s="101" t="str">
        <f t="shared" ca="1" si="4"/>
        <v>E06000021</v>
      </c>
      <c r="F164" s="103" t="str">
        <f ca="1">IF(E164="","",VLOOKUP(E164,'Org List'!$J$9:$K$488,2,0))</f>
        <v>Stoke-on-Trent</v>
      </c>
      <c r="G164" s="130">
        <f ca="1">IFERROR(IF((VLOOKUP($E164,'DTOC Backsheet'!$D$5:$AF$183,G$9,FALSE))="","",(VLOOKUP($E164,'DTOC Backsheet'!$D$5:$AF$183,G$9,FALSE))),"")</f>
        <v>2637.4635929068636</v>
      </c>
      <c r="H164" s="131">
        <f ca="1">IFERROR(IF((VLOOKUP($E164,'DTOC Backsheet'!$D$5:$AF$183,H$9,FALSE))="","",(VLOOKUP($E164,'DTOC Backsheet'!$D$5:$AF$183,H$9,FALSE))),"")</f>
        <v>2761.1341345838359</v>
      </c>
      <c r="I164" s="131">
        <f ca="1">IFERROR(IF((VLOOKUP($E164,'DTOC Backsheet'!$D$5:$AF$183,I$9,FALSE))="","",(VLOOKUP($E164,'DTOC Backsheet'!$D$5:$AF$183,I$9,FALSE))),"")</f>
        <v>2189.72575426411</v>
      </c>
      <c r="J164" s="132">
        <f ca="1">IFERROR(IF((VLOOKUP($E164,'DTOC Backsheet'!$D$5:$AF$183,J$9,FALSE))="","",(VLOOKUP($E164,'DTOC Backsheet'!$D$5:$AF$183,J$9,FALSE))),"")</f>
        <v>1802.6177482684438</v>
      </c>
      <c r="K164" s="141">
        <f ca="1">IFERROR(IF((VLOOKUP($E164,'DTOC Backsheet'!$D$5:$AF$183,K$9,FALSE))="","",(VLOOKUP($E164,'DTOC Backsheet'!$D$5:$AF$183,K$9,FALSE))),"")</f>
        <v>1623.920833430295</v>
      </c>
      <c r="L164" s="134">
        <f ca="1">IFERROR(IF((VLOOKUP($E164,'DTOC Backsheet'!$D$5:$AF$183,L$9,FALSE))="","",(VLOOKUP($E164,'DTOC Backsheet'!$D$5:$AF$183,L$9,FALSE))),"")</f>
        <v>0</v>
      </c>
      <c r="M164" s="131">
        <f ca="1">IFERROR(IF((VLOOKUP($E164,'DTOC Backsheet'!$D$5:$AF$183,M$9,FALSE))="","",(VLOOKUP($E164,'DTOC Backsheet'!$D$5:$AF$183,M$9,FALSE))),"")</f>
        <v>0</v>
      </c>
      <c r="N164" s="133">
        <f ca="1">IFERROR(IF((VLOOKUP($E164,'DTOC Backsheet'!$D$5:$AF$183,N$9,FALSE))="","",(VLOOKUP($E164,'DTOC Backsheet'!$D$5:$AF$183,N$9,FALSE))),"")</f>
        <v>0</v>
      </c>
    </row>
    <row r="165" spans="1:14" ht="15" customHeight="1" x14ac:dyDescent="0.3">
      <c r="A165" s="60">
        <v>151</v>
      </c>
      <c r="B165" s="101" t="str">
        <f ca="1">IFERROR(IF((VLOOKUP($E165,'Org List'!$AJ$10:$AL$188,3,FALSE))="","",(VLOOKUP($E165,'Org List'!$AJ$10:$AL$188,3,FALSE))),"")</f>
        <v>Midlands and East of England Commissioning Region</v>
      </c>
      <c r="C165" s="102" t="str">
        <f ca="1">IFERROR(IF((VLOOKUP($E165,'Org List'!$AO$10:$AQ$188,3,FALSE))="","",(VLOOKUP($E165,'Org List'!$AO$10:$AQ$188,3,FALSE))),"")</f>
        <v>East Region</v>
      </c>
      <c r="D165" s="123" t="str">
        <f ca="1">IFERROR(IF((VLOOKUP($E165,'Org List'!$AT$10:$AV$188,3,FALSE))="","",(VLOOKUP($E165,'Org List'!$AT$10:$AV$188,3,FALSE))),"")</f>
        <v>NHS England Midlands And East (East)</v>
      </c>
      <c r="E165" s="101" t="str">
        <f t="shared" ca="1" si="4"/>
        <v>E10000029</v>
      </c>
      <c r="F165" s="103" t="str">
        <f ca="1">IF(E165="","",VLOOKUP(E165,'Org List'!$J$9:$K$488,2,0))</f>
        <v>Suffolk</v>
      </c>
      <c r="G165" s="130">
        <f ca="1">IFERROR(IF((VLOOKUP($E165,'DTOC Backsheet'!$D$5:$AF$183,G$9,FALSE))="","",(VLOOKUP($E165,'DTOC Backsheet'!$D$5:$AF$183,G$9,FALSE))),"")</f>
        <v>1369.8630136986301</v>
      </c>
      <c r="H165" s="131">
        <f ca="1">IFERROR(IF((VLOOKUP($E165,'DTOC Backsheet'!$D$5:$AF$183,H$9,FALSE))="","",(VLOOKUP($E165,'DTOC Backsheet'!$D$5:$AF$183,H$9,FALSE))),"")</f>
        <v>1297.6865455448412</v>
      </c>
      <c r="I165" s="131">
        <f ca="1">IFERROR(IF((VLOOKUP($E165,'DTOC Backsheet'!$D$5:$AF$183,I$9,FALSE))="","",(VLOOKUP($E165,'DTOC Backsheet'!$D$5:$AF$183,I$9,FALSE))),"")</f>
        <v>1160.9485577122045</v>
      </c>
      <c r="J165" s="132">
        <f ca="1">IFERROR(IF((VLOOKUP($E165,'DTOC Backsheet'!$D$5:$AF$183,J$9,FALSE))="","",(VLOOKUP($E165,'DTOC Backsheet'!$D$5:$AF$183,J$9,FALSE))),"")</f>
        <v>1051.9659092859308</v>
      </c>
      <c r="K165" s="141">
        <f ca="1">IFERROR(IF((VLOOKUP($E165,'DTOC Backsheet'!$D$5:$AF$183,K$9,FALSE))="","",(VLOOKUP($E165,'DTOC Backsheet'!$D$5:$AF$183,K$9,FALSE))),"")</f>
        <v>960.18918787325583</v>
      </c>
      <c r="L165" s="134">
        <f ca="1">IFERROR(IF((VLOOKUP($E165,'DTOC Backsheet'!$D$5:$AF$183,L$9,FALSE))="","",(VLOOKUP($E165,'DTOC Backsheet'!$D$5:$AF$183,L$9,FALSE))),"")</f>
        <v>0</v>
      </c>
      <c r="M165" s="131">
        <f ca="1">IFERROR(IF((VLOOKUP($E165,'DTOC Backsheet'!$D$5:$AF$183,M$9,FALSE))="","",(VLOOKUP($E165,'DTOC Backsheet'!$D$5:$AF$183,M$9,FALSE))),"")</f>
        <v>0</v>
      </c>
      <c r="N165" s="133">
        <f ca="1">IFERROR(IF((VLOOKUP($E165,'DTOC Backsheet'!$D$5:$AF$183,N$9,FALSE))="","",(VLOOKUP($E165,'DTOC Backsheet'!$D$5:$AF$183,N$9,FALSE))),"")</f>
        <v>0</v>
      </c>
    </row>
    <row r="166" spans="1:14" ht="15" customHeight="1" x14ac:dyDescent="0.3">
      <c r="A166" s="60">
        <v>152</v>
      </c>
      <c r="B166" s="101" t="str">
        <f ca="1">IFERROR(IF((VLOOKUP($E166,'Org List'!$AJ$10:$AL$188,3,FALSE))="","",(VLOOKUP($E166,'Org List'!$AJ$10:$AL$188,3,FALSE))),"")</f>
        <v>North of England Commissioning Region</v>
      </c>
      <c r="C166" s="102" t="str">
        <f ca="1">IFERROR(IF((VLOOKUP($E166,'Org List'!$AO$10:$AQ$188,3,FALSE))="","",(VLOOKUP($E166,'Org List'!$AO$10:$AQ$188,3,FALSE))),"")</f>
        <v>North East Region</v>
      </c>
      <c r="D166" s="123" t="str">
        <f ca="1">IFERROR(IF((VLOOKUP($E166,'Org List'!$AT$10:$AV$188,3,FALSE))="","",(VLOOKUP($E166,'Org List'!$AT$10:$AV$188,3,FALSE))),"")</f>
        <v>NHS England North (Cumbria And North East)</v>
      </c>
      <c r="E166" s="101" t="str">
        <f t="shared" ca="1" si="4"/>
        <v>E08000024</v>
      </c>
      <c r="F166" s="103" t="str">
        <f ca="1">IF(E166="","",VLOOKUP(E166,'Org List'!$J$9:$K$488,2,0))</f>
        <v>Sunderland</v>
      </c>
      <c r="G166" s="130">
        <f ca="1">IFERROR(IF((VLOOKUP($E166,'DTOC Backsheet'!$D$5:$AF$183,G$9,FALSE))="","",(VLOOKUP($E166,'DTOC Backsheet'!$D$5:$AF$183,G$9,FALSE))),"")</f>
        <v>221.71854312066606</v>
      </c>
      <c r="H166" s="131">
        <f ca="1">IFERROR(IF((VLOOKUP($E166,'DTOC Backsheet'!$D$5:$AF$183,H$9,FALSE))="","",(VLOOKUP($E166,'DTOC Backsheet'!$D$5:$AF$183,H$9,FALSE))),"")</f>
        <v>209.6003231525325</v>
      </c>
      <c r="I166" s="131">
        <f ca="1">IFERROR(IF((VLOOKUP($E166,'DTOC Backsheet'!$D$5:$AF$183,I$9,FALSE))="","",(VLOOKUP($E166,'DTOC Backsheet'!$D$5:$AF$183,I$9,FALSE))),"")</f>
        <v>242.81322232445413</v>
      </c>
      <c r="J166" s="132">
        <f ca="1">IFERROR(IF((VLOOKUP($E166,'DTOC Backsheet'!$D$5:$AF$183,J$9,FALSE))="","",(VLOOKUP($E166,'DTOC Backsheet'!$D$5:$AF$183,J$9,FALSE))),"")</f>
        <v>287.80326037677344</v>
      </c>
      <c r="K166" s="141">
        <f ca="1">IFERROR(IF((VLOOKUP($E166,'DTOC Backsheet'!$D$5:$AF$183,K$9,FALSE))="","",(VLOOKUP($E166,'DTOC Backsheet'!$D$5:$AF$183,K$9,FALSE))),"")</f>
        <v>243.04381086250069</v>
      </c>
      <c r="L166" s="134">
        <f ca="1">IFERROR(IF((VLOOKUP($E166,'DTOC Backsheet'!$D$5:$AF$183,L$9,FALSE))="","",(VLOOKUP($E166,'DTOC Backsheet'!$D$5:$AF$183,L$9,FALSE))),"")</f>
        <v>0</v>
      </c>
      <c r="M166" s="131">
        <f ca="1">IFERROR(IF((VLOOKUP($E166,'DTOC Backsheet'!$D$5:$AF$183,M$9,FALSE))="","",(VLOOKUP($E166,'DTOC Backsheet'!$D$5:$AF$183,M$9,FALSE))),"")</f>
        <v>0</v>
      </c>
      <c r="N166" s="133">
        <f ca="1">IFERROR(IF((VLOOKUP($E166,'DTOC Backsheet'!$D$5:$AF$183,N$9,FALSE))="","",(VLOOKUP($E166,'DTOC Backsheet'!$D$5:$AF$183,N$9,FALSE))),"")</f>
        <v>0</v>
      </c>
    </row>
    <row r="167" spans="1:14" ht="15" customHeight="1" x14ac:dyDescent="0.3">
      <c r="A167" s="60">
        <v>153</v>
      </c>
      <c r="B167" s="101" t="str">
        <f ca="1">IFERROR(IF((VLOOKUP($E167,'Org List'!$AJ$10:$AL$188,3,FALSE))="","",(VLOOKUP($E167,'Org List'!$AJ$10:$AL$188,3,FALSE))),"")</f>
        <v>South East England Commissioning Region</v>
      </c>
      <c r="C167" s="102" t="str">
        <f ca="1">IFERROR(IF((VLOOKUP($E167,'Org List'!$AO$10:$AQ$188,3,FALSE))="","",(VLOOKUP($E167,'Org List'!$AO$10:$AQ$188,3,FALSE))),"")</f>
        <v>South East Region</v>
      </c>
      <c r="D167" s="123" t="str">
        <f ca="1">IFERROR(IF((VLOOKUP($E167,'Org List'!$AT$10:$AV$188,3,FALSE))="","",(VLOOKUP($E167,'Org List'!$AT$10:$AV$188,3,FALSE))),"")</f>
        <v>NHS England South East (Kent, Surrey and Sussex)</v>
      </c>
      <c r="E167" s="101" t="str">
        <f t="shared" ca="1" si="4"/>
        <v>E10000030</v>
      </c>
      <c r="F167" s="103" t="str">
        <f ca="1">IF(E167="","",VLOOKUP(E167,'Org List'!$J$9:$K$488,2,0))</f>
        <v>Surrey</v>
      </c>
      <c r="G167" s="130">
        <f ca="1">IFERROR(IF((VLOOKUP($E167,'DTOC Backsheet'!$D$5:$AF$183,G$9,FALSE))="","",(VLOOKUP($E167,'DTOC Backsheet'!$D$5:$AF$183,G$9,FALSE))),"")</f>
        <v>902.03845122678956</v>
      </c>
      <c r="H167" s="131">
        <f ca="1">IFERROR(IF((VLOOKUP($E167,'DTOC Backsheet'!$D$5:$AF$183,H$9,FALSE))="","",(VLOOKUP($E167,'DTOC Backsheet'!$D$5:$AF$183,H$9,FALSE))),"")</f>
        <v>1000.1989154782189</v>
      </c>
      <c r="I167" s="131">
        <f ca="1">IFERROR(IF((VLOOKUP($E167,'DTOC Backsheet'!$D$5:$AF$183,I$9,FALSE))="","",(VLOOKUP($E167,'DTOC Backsheet'!$D$5:$AF$183,I$9,FALSE))),"")</f>
        <v>833.71530870817378</v>
      </c>
      <c r="J167" s="132">
        <f ca="1">IFERROR(IF((VLOOKUP($E167,'DTOC Backsheet'!$D$5:$AF$183,J$9,FALSE))="","",(VLOOKUP($E167,'DTOC Backsheet'!$D$5:$AF$183,J$9,FALSE))),"")</f>
        <v>655.1578804603248</v>
      </c>
      <c r="K167" s="141">
        <f ca="1">IFERROR(IF((VLOOKUP($E167,'DTOC Backsheet'!$D$5:$AF$183,K$9,FALSE))="","",(VLOOKUP($E167,'DTOC Backsheet'!$D$5:$AF$183,K$9,FALSE))),"")</f>
        <v>803.43271377984433</v>
      </c>
      <c r="L167" s="134">
        <f ca="1">IFERROR(IF((VLOOKUP($E167,'DTOC Backsheet'!$D$5:$AF$183,L$9,FALSE))="","",(VLOOKUP($E167,'DTOC Backsheet'!$D$5:$AF$183,L$9,FALSE))),"")</f>
        <v>0</v>
      </c>
      <c r="M167" s="131">
        <f ca="1">IFERROR(IF((VLOOKUP($E167,'DTOC Backsheet'!$D$5:$AF$183,M$9,FALSE))="","",(VLOOKUP($E167,'DTOC Backsheet'!$D$5:$AF$183,M$9,FALSE))),"")</f>
        <v>0</v>
      </c>
      <c r="N167" s="133">
        <f ca="1">IFERROR(IF((VLOOKUP($E167,'DTOC Backsheet'!$D$5:$AF$183,N$9,FALSE))="","",(VLOOKUP($E167,'DTOC Backsheet'!$D$5:$AF$183,N$9,FALSE))),"")</f>
        <v>0</v>
      </c>
    </row>
    <row r="168" spans="1:14" ht="15" customHeight="1" x14ac:dyDescent="0.3">
      <c r="A168" s="60">
        <v>154</v>
      </c>
      <c r="B168" s="101" t="str">
        <f ca="1">IFERROR(IF((VLOOKUP($E168,'Org List'!$AJ$10:$AL$188,3,FALSE))="","",(VLOOKUP($E168,'Org List'!$AJ$10:$AL$188,3,FALSE))),"")</f>
        <v>London Commissioning Region</v>
      </c>
      <c r="C168" s="102" t="str">
        <f ca="1">IFERROR(IF((VLOOKUP($E168,'Org List'!$AO$10:$AQ$188,3,FALSE))="","",(VLOOKUP($E168,'Org List'!$AO$10:$AQ$188,3,FALSE))),"")</f>
        <v>London Region</v>
      </c>
      <c r="D168" s="123" t="str">
        <f ca="1">IFERROR(IF((VLOOKUP($E168,'Org List'!$AT$10:$AV$188,3,FALSE))="","",(VLOOKUP($E168,'Org List'!$AT$10:$AV$188,3,FALSE))),"")</f>
        <v>NHS England London</v>
      </c>
      <c r="E168" s="101" t="str">
        <f t="shared" ca="1" si="4"/>
        <v>E09000029</v>
      </c>
      <c r="F168" s="103" t="str">
        <f ca="1">IF(E168="","",VLOOKUP(E168,'Org List'!$J$9:$K$488,2,0))</f>
        <v>Sutton</v>
      </c>
      <c r="G168" s="130">
        <f ca="1">IFERROR(IF((VLOOKUP($E168,'DTOC Backsheet'!$D$5:$AF$183,G$9,FALSE))="","",(VLOOKUP($E168,'DTOC Backsheet'!$D$5:$AF$183,G$9,FALSE))),"")</f>
        <v>433.32006624982347</v>
      </c>
      <c r="H168" s="131">
        <f ca="1">IFERROR(IF((VLOOKUP($E168,'DTOC Backsheet'!$D$5:$AF$183,H$9,FALSE))="","",(VLOOKUP($E168,'DTOC Backsheet'!$D$5:$AF$183,H$9,FALSE))),"")</f>
        <v>584.82160052383585</v>
      </c>
      <c r="I168" s="131">
        <f ca="1">IFERROR(IF((VLOOKUP($E168,'DTOC Backsheet'!$D$5:$AF$183,I$9,FALSE))="","",(VLOOKUP($E168,'DTOC Backsheet'!$D$5:$AF$183,I$9,FALSE))),"")</f>
        <v>343.44627473134159</v>
      </c>
      <c r="J168" s="132">
        <f ca="1">IFERROR(IF((VLOOKUP($E168,'DTOC Backsheet'!$D$5:$AF$183,J$9,FALSE))="","",(VLOOKUP($E168,'DTOC Backsheet'!$D$5:$AF$183,J$9,FALSE))),"")</f>
        <v>413.94639234227611</v>
      </c>
      <c r="K168" s="141">
        <f ca="1">IFERROR(IF((VLOOKUP($E168,'DTOC Backsheet'!$D$5:$AF$183,K$9,FALSE))="","",(VLOOKUP($E168,'DTOC Backsheet'!$D$5:$AF$183,K$9,FALSE))),"")</f>
        <v>704.08979924476114</v>
      </c>
      <c r="L168" s="134">
        <f ca="1">IFERROR(IF((VLOOKUP($E168,'DTOC Backsheet'!$D$5:$AF$183,L$9,FALSE))="","",(VLOOKUP($E168,'DTOC Backsheet'!$D$5:$AF$183,L$9,FALSE))),"")</f>
        <v>0</v>
      </c>
      <c r="M168" s="131">
        <f ca="1">IFERROR(IF((VLOOKUP($E168,'DTOC Backsheet'!$D$5:$AF$183,M$9,FALSE))="","",(VLOOKUP($E168,'DTOC Backsheet'!$D$5:$AF$183,M$9,FALSE))),"")</f>
        <v>0</v>
      </c>
      <c r="N168" s="133">
        <f ca="1">IFERROR(IF((VLOOKUP($E168,'DTOC Backsheet'!$D$5:$AF$183,N$9,FALSE))="","",(VLOOKUP($E168,'DTOC Backsheet'!$D$5:$AF$183,N$9,FALSE))),"")</f>
        <v>0</v>
      </c>
    </row>
    <row r="169" spans="1:14" ht="15" customHeight="1" x14ac:dyDescent="0.3">
      <c r="A169" s="60">
        <v>155</v>
      </c>
      <c r="B169" s="101" t="str">
        <f ca="1">IFERROR(IF((VLOOKUP($E169,'Org List'!$AJ$10:$AL$188,3,FALSE))="","",(VLOOKUP($E169,'Org List'!$AJ$10:$AL$188,3,FALSE))),"")</f>
        <v>South West England Commissioning Region</v>
      </c>
      <c r="C169" s="102" t="str">
        <f ca="1">IFERROR(IF((VLOOKUP($E169,'Org List'!$AO$10:$AQ$188,3,FALSE))="","",(VLOOKUP($E169,'Org List'!$AO$10:$AQ$188,3,FALSE))),"")</f>
        <v>South West Region</v>
      </c>
      <c r="D169" s="123" t="str">
        <f ca="1">IFERROR(IF((VLOOKUP($E169,'Org List'!$AT$10:$AV$188,3,FALSE))="","",(VLOOKUP($E169,'Org List'!$AT$10:$AV$188,3,FALSE))),"")</f>
        <v>NHS England South West (South West North)</v>
      </c>
      <c r="E169" s="101" t="str">
        <f t="shared" ca="1" si="4"/>
        <v>E06000030</v>
      </c>
      <c r="F169" s="103" t="str">
        <f ca="1">IF(E169="","",VLOOKUP(E169,'Org List'!$J$9:$K$488,2,0))</f>
        <v>Swindon</v>
      </c>
      <c r="G169" s="130">
        <f ca="1">IFERROR(IF((VLOOKUP($E169,'DTOC Backsheet'!$D$5:$AF$183,G$9,FALSE))="","",(VLOOKUP($E169,'DTOC Backsheet'!$D$5:$AF$183,G$9,FALSE))),"")</f>
        <v>1581.2108730982932</v>
      </c>
      <c r="H169" s="131">
        <f ca="1">IFERROR(IF((VLOOKUP($E169,'DTOC Backsheet'!$D$5:$AF$183,H$9,FALSE))="","",(VLOOKUP($E169,'DTOC Backsheet'!$D$5:$AF$183,H$9,FALSE))),"")</f>
        <v>1466.2137186911448</v>
      </c>
      <c r="I169" s="131">
        <f ca="1">IFERROR(IF((VLOOKUP($E169,'DTOC Backsheet'!$D$5:$AF$183,I$9,FALSE))="","",(VLOOKUP($E169,'DTOC Backsheet'!$D$5:$AF$183,I$9,FALSE))),"")</f>
        <v>1072.5244808993248</v>
      </c>
      <c r="J169" s="132">
        <f ca="1">IFERROR(IF((VLOOKUP($E169,'DTOC Backsheet'!$D$5:$AF$183,J$9,FALSE))="","",(VLOOKUP($E169,'DTOC Backsheet'!$D$5:$AF$183,J$9,FALSE))),"")</f>
        <v>690.18768690685465</v>
      </c>
      <c r="K169" s="141">
        <f ca="1">IFERROR(IF((VLOOKUP($E169,'DTOC Backsheet'!$D$5:$AF$183,K$9,FALSE))="","",(VLOOKUP($E169,'DTOC Backsheet'!$D$5:$AF$183,K$9,FALSE))),"")</f>
        <v>531.36277079969352</v>
      </c>
      <c r="L169" s="134">
        <f ca="1">IFERROR(IF((VLOOKUP($E169,'DTOC Backsheet'!$D$5:$AF$183,L$9,FALSE))="","",(VLOOKUP($E169,'DTOC Backsheet'!$D$5:$AF$183,L$9,FALSE))),"")</f>
        <v>0</v>
      </c>
      <c r="M169" s="131">
        <f ca="1">IFERROR(IF((VLOOKUP($E169,'DTOC Backsheet'!$D$5:$AF$183,M$9,FALSE))="","",(VLOOKUP($E169,'DTOC Backsheet'!$D$5:$AF$183,M$9,FALSE))),"")</f>
        <v>0</v>
      </c>
      <c r="N169" s="133">
        <f ca="1">IFERROR(IF((VLOOKUP($E169,'DTOC Backsheet'!$D$5:$AF$183,N$9,FALSE))="","",(VLOOKUP($E169,'DTOC Backsheet'!$D$5:$AF$183,N$9,FALSE))),"")</f>
        <v>0</v>
      </c>
    </row>
    <row r="170" spans="1:14" ht="15" customHeight="1" x14ac:dyDescent="0.3">
      <c r="A170" s="60">
        <v>156</v>
      </c>
      <c r="B170" s="101" t="str">
        <f ca="1">IFERROR(IF((VLOOKUP($E170,'Org List'!$AJ$10:$AL$188,3,FALSE))="","",(VLOOKUP($E170,'Org List'!$AJ$10:$AL$188,3,FALSE))),"")</f>
        <v>North of England Commissioning Region</v>
      </c>
      <c r="C170" s="102" t="str">
        <f ca="1">IFERROR(IF((VLOOKUP($E170,'Org List'!$AO$10:$AQ$188,3,FALSE))="","",(VLOOKUP($E170,'Org List'!$AO$10:$AQ$188,3,FALSE))),"")</f>
        <v>North West Region</v>
      </c>
      <c r="D170" s="123" t="str">
        <f ca="1">IFERROR(IF((VLOOKUP($E170,'Org List'!$AT$10:$AV$188,3,FALSE))="","",(VLOOKUP($E170,'Org List'!$AT$10:$AV$188,3,FALSE))),"")</f>
        <v>NHS England North (Greater Manchester)</v>
      </c>
      <c r="E170" s="101" t="str">
        <f t="shared" ca="1" si="4"/>
        <v>E08000008</v>
      </c>
      <c r="F170" s="103" t="str">
        <f ca="1">IF(E170="","",VLOOKUP(E170,'Org List'!$J$9:$K$488,2,0))</f>
        <v>Tameside</v>
      </c>
      <c r="G170" s="130">
        <f ca="1">IFERROR(IF((VLOOKUP($E170,'DTOC Backsheet'!$D$5:$AF$183,G$9,FALSE))="","",(VLOOKUP($E170,'DTOC Backsheet'!$D$5:$AF$183,G$9,FALSE))),"")</f>
        <v>1314.2359320013297</v>
      </c>
      <c r="H170" s="131">
        <f ca="1">IFERROR(IF((VLOOKUP($E170,'DTOC Backsheet'!$D$5:$AF$183,H$9,FALSE))="","",(VLOOKUP($E170,'DTOC Backsheet'!$D$5:$AF$183,H$9,FALSE))),"")</f>
        <v>1591.0680101333151</v>
      </c>
      <c r="I170" s="131">
        <f ca="1">IFERROR(IF((VLOOKUP($E170,'DTOC Backsheet'!$D$5:$AF$183,I$9,FALSE))="","",(VLOOKUP($E170,'DTOC Backsheet'!$D$5:$AF$183,I$9,FALSE))),"")</f>
        <v>1417.4031660877838</v>
      </c>
      <c r="J170" s="132">
        <f ca="1">IFERROR(IF((VLOOKUP($E170,'DTOC Backsheet'!$D$5:$AF$183,J$9,FALSE))="","",(VLOOKUP($E170,'DTOC Backsheet'!$D$5:$AF$183,J$9,FALSE))),"")</f>
        <v>1474.854298811362</v>
      </c>
      <c r="K170" s="141">
        <f ca="1">IFERROR(IF((VLOOKUP($E170,'DTOC Backsheet'!$D$5:$AF$183,K$9,FALSE))="","",(VLOOKUP($E170,'DTOC Backsheet'!$D$5:$AF$183,K$9,FALSE))),"")</f>
        <v>1552.2368601559147</v>
      </c>
      <c r="L170" s="134">
        <f ca="1">IFERROR(IF((VLOOKUP($E170,'DTOC Backsheet'!$D$5:$AF$183,L$9,FALSE))="","",(VLOOKUP($E170,'DTOC Backsheet'!$D$5:$AF$183,L$9,FALSE))),"")</f>
        <v>0</v>
      </c>
      <c r="M170" s="131">
        <f ca="1">IFERROR(IF((VLOOKUP($E170,'DTOC Backsheet'!$D$5:$AF$183,M$9,FALSE))="","",(VLOOKUP($E170,'DTOC Backsheet'!$D$5:$AF$183,M$9,FALSE))),"")</f>
        <v>0</v>
      </c>
      <c r="N170" s="133">
        <f ca="1">IFERROR(IF((VLOOKUP($E170,'DTOC Backsheet'!$D$5:$AF$183,N$9,FALSE))="","",(VLOOKUP($E170,'DTOC Backsheet'!$D$5:$AF$183,N$9,FALSE))),"")</f>
        <v>0</v>
      </c>
    </row>
    <row r="171" spans="1:14" ht="15" customHeight="1" x14ac:dyDescent="0.3">
      <c r="A171" s="60">
        <v>157</v>
      </c>
      <c r="B171" s="101" t="str">
        <f ca="1">IFERROR(IF((VLOOKUP($E171,'Org List'!$AJ$10:$AL$188,3,FALSE))="","",(VLOOKUP($E171,'Org List'!$AJ$10:$AL$188,3,FALSE))),"")</f>
        <v>Midlands and East of England Commissioning Region</v>
      </c>
      <c r="C171" s="102" t="str">
        <f ca="1">IFERROR(IF((VLOOKUP($E171,'Org List'!$AO$10:$AQ$188,3,FALSE))="","",(VLOOKUP($E171,'Org List'!$AO$10:$AQ$188,3,FALSE))),"")</f>
        <v>West Midlands Region</v>
      </c>
      <c r="D171" s="123" t="str">
        <f ca="1">IFERROR(IF((VLOOKUP($E171,'Org List'!$AT$10:$AV$188,3,FALSE))="","",(VLOOKUP($E171,'Org List'!$AT$10:$AV$188,3,FALSE))),"")</f>
        <v>NHS England Midlands And East (North Midlands)</v>
      </c>
      <c r="E171" s="101" t="str">
        <f t="shared" ca="1" si="4"/>
        <v>E06000020</v>
      </c>
      <c r="F171" s="103" t="str">
        <f ca="1">IF(E171="","",VLOOKUP(E171,'Org List'!$J$9:$K$488,2,0))</f>
        <v>Telford and Wrekin</v>
      </c>
      <c r="G171" s="130">
        <f ca="1">IFERROR(IF((VLOOKUP($E171,'DTOC Backsheet'!$D$5:$AF$183,G$9,FALSE))="","",(VLOOKUP($E171,'DTOC Backsheet'!$D$5:$AF$183,G$9,FALSE))),"")</f>
        <v>657.6861539369005</v>
      </c>
      <c r="H171" s="131">
        <f ca="1">IFERROR(IF((VLOOKUP($E171,'DTOC Backsheet'!$D$5:$AF$183,H$9,FALSE))="","",(VLOOKUP($E171,'DTOC Backsheet'!$D$5:$AF$183,H$9,FALSE))),"")</f>
        <v>631.14276655828121</v>
      </c>
      <c r="I171" s="131">
        <f ca="1">IFERROR(IF((VLOOKUP($E171,'DTOC Backsheet'!$D$5:$AF$183,I$9,FALSE))="","",(VLOOKUP($E171,'DTOC Backsheet'!$D$5:$AF$183,I$9,FALSE))),"")</f>
        <v>477.04365649907464</v>
      </c>
      <c r="J171" s="132">
        <f ca="1">IFERROR(IF((VLOOKUP($E171,'DTOC Backsheet'!$D$5:$AF$183,J$9,FALSE))="","",(VLOOKUP($E171,'DTOC Backsheet'!$D$5:$AF$183,J$9,FALSE))),"")</f>
        <v>428.96611307267619</v>
      </c>
      <c r="K171" s="141">
        <f ca="1">IFERROR(IF((VLOOKUP($E171,'DTOC Backsheet'!$D$5:$AF$183,K$9,FALSE))="","",(VLOOKUP($E171,'DTOC Backsheet'!$D$5:$AF$183,K$9,FALSE))),"")</f>
        <v>320.25552277343633</v>
      </c>
      <c r="L171" s="134">
        <f ca="1">IFERROR(IF((VLOOKUP($E171,'DTOC Backsheet'!$D$5:$AF$183,L$9,FALSE))="","",(VLOOKUP($E171,'DTOC Backsheet'!$D$5:$AF$183,L$9,FALSE))),"")</f>
        <v>0</v>
      </c>
      <c r="M171" s="131">
        <f ca="1">IFERROR(IF((VLOOKUP($E171,'DTOC Backsheet'!$D$5:$AF$183,M$9,FALSE))="","",(VLOOKUP($E171,'DTOC Backsheet'!$D$5:$AF$183,M$9,FALSE))),"")</f>
        <v>0</v>
      </c>
      <c r="N171" s="133">
        <f ca="1">IFERROR(IF((VLOOKUP($E171,'DTOC Backsheet'!$D$5:$AF$183,N$9,FALSE))="","",(VLOOKUP($E171,'DTOC Backsheet'!$D$5:$AF$183,N$9,FALSE))),"")</f>
        <v>0</v>
      </c>
    </row>
    <row r="172" spans="1:14" ht="15" customHeight="1" x14ac:dyDescent="0.3">
      <c r="A172" s="60">
        <v>158</v>
      </c>
      <c r="B172" s="101" t="str">
        <f ca="1">IFERROR(IF((VLOOKUP($E172,'Org List'!$AJ$10:$AL$188,3,FALSE))="","",(VLOOKUP($E172,'Org List'!$AJ$10:$AL$188,3,FALSE))),"")</f>
        <v>Midlands and East of England Commissioning Region</v>
      </c>
      <c r="C172" s="102" t="str">
        <f ca="1">IFERROR(IF((VLOOKUP($E172,'Org List'!$AO$10:$AQ$188,3,FALSE))="","",(VLOOKUP($E172,'Org List'!$AO$10:$AQ$188,3,FALSE))),"")</f>
        <v>East Region</v>
      </c>
      <c r="D172" s="123" t="str">
        <f ca="1">IFERROR(IF((VLOOKUP($E172,'Org List'!$AT$10:$AV$188,3,FALSE))="","",(VLOOKUP($E172,'Org List'!$AT$10:$AV$188,3,FALSE))),"")</f>
        <v>NHS England Midlands And East (East)</v>
      </c>
      <c r="E172" s="101" t="str">
        <f t="shared" ca="1" si="4"/>
        <v>E06000034</v>
      </c>
      <c r="F172" s="103" t="str">
        <f ca="1">IF(E172="","",VLOOKUP(E172,'Org List'!$J$9:$K$488,2,0))</f>
        <v>Thurrock</v>
      </c>
      <c r="G172" s="130">
        <f ca="1">IFERROR(IF((VLOOKUP($E172,'DTOC Backsheet'!$D$5:$AF$183,G$9,FALSE))="","",(VLOOKUP($E172,'DTOC Backsheet'!$D$5:$AF$183,G$9,FALSE))),"")</f>
        <v>752.52802383005417</v>
      </c>
      <c r="H172" s="131">
        <f ca="1">IFERROR(IF((VLOOKUP($E172,'DTOC Backsheet'!$D$5:$AF$183,H$9,FALSE))="","",(VLOOKUP($E172,'DTOC Backsheet'!$D$5:$AF$183,H$9,FALSE))),"")</f>
        <v>758.79909069530447</v>
      </c>
      <c r="I172" s="131">
        <f ca="1">IFERROR(IF((VLOOKUP($E172,'DTOC Backsheet'!$D$5:$AF$183,I$9,FALSE))="","",(VLOOKUP($E172,'DTOC Backsheet'!$D$5:$AF$183,I$9,FALSE))),"")</f>
        <v>600.45465234773064</v>
      </c>
      <c r="J172" s="132">
        <f ca="1">IFERROR(IF((VLOOKUP($E172,'DTOC Backsheet'!$D$5:$AF$183,J$9,FALSE))="","",(VLOOKUP($E172,'DTOC Backsheet'!$D$5:$AF$183,J$9,FALSE))),"")</f>
        <v>586.81022851002695</v>
      </c>
      <c r="K172" s="141">
        <f ca="1">IFERROR(IF((VLOOKUP($E172,'DTOC Backsheet'!$D$5:$AF$183,K$9,FALSE))="","",(VLOOKUP($E172,'DTOC Backsheet'!$D$5:$AF$183,K$9,FALSE))),"")</f>
        <v>298.44377539809824</v>
      </c>
      <c r="L172" s="134">
        <f ca="1">IFERROR(IF((VLOOKUP($E172,'DTOC Backsheet'!$D$5:$AF$183,L$9,FALSE))="","",(VLOOKUP($E172,'DTOC Backsheet'!$D$5:$AF$183,L$9,FALSE))),"")</f>
        <v>0</v>
      </c>
      <c r="M172" s="131">
        <f ca="1">IFERROR(IF((VLOOKUP($E172,'DTOC Backsheet'!$D$5:$AF$183,M$9,FALSE))="","",(VLOOKUP($E172,'DTOC Backsheet'!$D$5:$AF$183,M$9,FALSE))),"")</f>
        <v>0</v>
      </c>
      <c r="N172" s="133">
        <f ca="1">IFERROR(IF((VLOOKUP($E172,'DTOC Backsheet'!$D$5:$AF$183,N$9,FALSE))="","",(VLOOKUP($E172,'DTOC Backsheet'!$D$5:$AF$183,N$9,FALSE))),"")</f>
        <v>0</v>
      </c>
    </row>
    <row r="173" spans="1:14" ht="15" customHeight="1" x14ac:dyDescent="0.3">
      <c r="A173" s="60">
        <v>159</v>
      </c>
      <c r="B173" s="101" t="str">
        <f ca="1">IFERROR(IF((VLOOKUP($E173,'Org List'!$AJ$10:$AL$188,3,FALSE))="","",(VLOOKUP($E173,'Org List'!$AJ$10:$AL$188,3,FALSE))),"")</f>
        <v>South West England Commissioning Region</v>
      </c>
      <c r="C173" s="102" t="str">
        <f ca="1">IFERROR(IF((VLOOKUP($E173,'Org List'!$AO$10:$AQ$188,3,FALSE))="","",(VLOOKUP($E173,'Org List'!$AO$10:$AQ$188,3,FALSE))),"")</f>
        <v>South West Region</v>
      </c>
      <c r="D173" s="123" t="str">
        <f ca="1">IFERROR(IF((VLOOKUP($E173,'Org List'!$AT$10:$AV$188,3,FALSE))="","",(VLOOKUP($E173,'Org List'!$AT$10:$AV$188,3,FALSE))),"")</f>
        <v>NHS England South West (South West South)</v>
      </c>
      <c r="E173" s="101" t="str">
        <f t="shared" ca="1" si="4"/>
        <v>E06000027</v>
      </c>
      <c r="F173" s="103" t="str">
        <f ca="1">IF(E173="","",VLOOKUP(E173,'Org List'!$J$9:$K$488,2,0))</f>
        <v>Torbay</v>
      </c>
      <c r="G173" s="130">
        <f ca="1">IFERROR(IF((VLOOKUP($E173,'DTOC Backsheet'!$D$5:$AF$183,G$9,FALSE))="","",(VLOOKUP($E173,'DTOC Backsheet'!$D$5:$AF$183,G$9,FALSE))),"")</f>
        <v>557.22480196667584</v>
      </c>
      <c r="H173" s="131">
        <f ca="1">IFERROR(IF((VLOOKUP($E173,'DTOC Backsheet'!$D$5:$AF$183,H$9,FALSE))="","",(VLOOKUP($E173,'DTOC Backsheet'!$D$5:$AF$183,H$9,FALSE))),"")</f>
        <v>871.34662660475271</v>
      </c>
      <c r="I173" s="131">
        <f ca="1">IFERROR(IF((VLOOKUP($E173,'DTOC Backsheet'!$D$5:$AF$183,I$9,FALSE))="","",(VLOOKUP($E173,'DTOC Backsheet'!$D$5:$AF$183,I$9,FALSE))),"")</f>
        <v>802.14877538013297</v>
      </c>
      <c r="J173" s="132">
        <f ca="1">IFERROR(IF((VLOOKUP($E173,'DTOC Backsheet'!$D$5:$AF$183,J$9,FALSE))="","",(VLOOKUP($E173,'DTOC Backsheet'!$D$5:$AF$183,J$9,FALSE))),"")</f>
        <v>634.14007185715548</v>
      </c>
      <c r="K173" s="141">
        <f ca="1">IFERROR(IF((VLOOKUP($E173,'DTOC Backsheet'!$D$5:$AF$183,K$9,FALSE))="","",(VLOOKUP($E173,'DTOC Backsheet'!$D$5:$AF$183,K$9,FALSE))),"")</f>
        <v>926.68033423251927</v>
      </c>
      <c r="L173" s="134">
        <f ca="1">IFERROR(IF((VLOOKUP($E173,'DTOC Backsheet'!$D$5:$AF$183,L$9,FALSE))="","",(VLOOKUP($E173,'DTOC Backsheet'!$D$5:$AF$183,L$9,FALSE))),"")</f>
        <v>0</v>
      </c>
      <c r="M173" s="131">
        <f ca="1">IFERROR(IF((VLOOKUP($E173,'DTOC Backsheet'!$D$5:$AF$183,M$9,FALSE))="","",(VLOOKUP($E173,'DTOC Backsheet'!$D$5:$AF$183,M$9,FALSE))),"")</f>
        <v>0</v>
      </c>
      <c r="N173" s="133">
        <f ca="1">IFERROR(IF((VLOOKUP($E173,'DTOC Backsheet'!$D$5:$AF$183,N$9,FALSE))="","",(VLOOKUP($E173,'DTOC Backsheet'!$D$5:$AF$183,N$9,FALSE))),"")</f>
        <v>0</v>
      </c>
    </row>
    <row r="174" spans="1:14" ht="15" customHeight="1" x14ac:dyDescent="0.3">
      <c r="A174" s="60">
        <v>160</v>
      </c>
      <c r="B174" s="101" t="str">
        <f ca="1">IFERROR(IF((VLOOKUP($E174,'Org List'!$AJ$10:$AL$188,3,FALSE))="","",(VLOOKUP($E174,'Org List'!$AJ$10:$AL$188,3,FALSE))),"")</f>
        <v>London Commissioning Region</v>
      </c>
      <c r="C174" s="102" t="str">
        <f ca="1">IFERROR(IF((VLOOKUP($E174,'Org List'!$AO$10:$AQ$188,3,FALSE))="","",(VLOOKUP($E174,'Org List'!$AO$10:$AQ$188,3,FALSE))),"")</f>
        <v>London Region</v>
      </c>
      <c r="D174" s="123" t="str">
        <f ca="1">IFERROR(IF((VLOOKUP($E174,'Org List'!$AT$10:$AV$188,3,FALSE))="","",(VLOOKUP($E174,'Org List'!$AT$10:$AV$188,3,FALSE))),"")</f>
        <v>NHS England London</v>
      </c>
      <c r="E174" s="101" t="str">
        <f t="shared" ref="E174:E192" ca="1" si="5">IF($A174&gt;$Q$5-1,"",INDIRECT("'Comms by AT'!D"&amp;$A174+$Q$4))</f>
        <v>E09000030</v>
      </c>
      <c r="F174" s="103" t="str">
        <f ca="1">IF(E174="","",VLOOKUP(E174,'Org List'!$J$9:$K$488,2,0))</f>
        <v>Tower Hamlets</v>
      </c>
      <c r="G174" s="130">
        <f ca="1">IFERROR(IF((VLOOKUP($E174,'DTOC Backsheet'!$D$5:$AF$183,G$9,FALSE))="","",(VLOOKUP($E174,'DTOC Backsheet'!$D$5:$AF$183,G$9,FALSE))),"")</f>
        <v>533.05838596432648</v>
      </c>
      <c r="H174" s="131">
        <f ca="1">IFERROR(IF((VLOOKUP($E174,'DTOC Backsheet'!$D$5:$AF$183,H$9,FALSE))="","",(VLOOKUP($E174,'DTOC Backsheet'!$D$5:$AF$183,H$9,FALSE))),"")</f>
        <v>711.71851845667697</v>
      </c>
      <c r="I174" s="131">
        <f ca="1">IFERROR(IF((VLOOKUP($E174,'DTOC Backsheet'!$D$5:$AF$183,I$9,FALSE))="","",(VLOOKUP($E174,'DTOC Backsheet'!$D$5:$AF$183,I$9,FALSE))),"")</f>
        <v>511.76944494304166</v>
      </c>
      <c r="J174" s="132">
        <f ca="1">IFERROR(IF((VLOOKUP($E174,'DTOC Backsheet'!$D$5:$AF$183,J$9,FALSE))="","",(VLOOKUP($E174,'DTOC Backsheet'!$D$5:$AF$183,J$9,FALSE))),"")</f>
        <v>466.67983804277674</v>
      </c>
      <c r="K174" s="141">
        <f ca="1">IFERROR(IF((VLOOKUP($E174,'DTOC Backsheet'!$D$5:$AF$183,K$9,FALSE))="","",(VLOOKUP($E174,'DTOC Backsheet'!$D$5:$AF$183,K$9,FALSE))),"")</f>
        <v>632.15757974178746</v>
      </c>
      <c r="L174" s="134">
        <f ca="1">IFERROR(IF((VLOOKUP($E174,'DTOC Backsheet'!$D$5:$AF$183,L$9,FALSE))="","",(VLOOKUP($E174,'DTOC Backsheet'!$D$5:$AF$183,L$9,FALSE))),"")</f>
        <v>0</v>
      </c>
      <c r="M174" s="131">
        <f ca="1">IFERROR(IF((VLOOKUP($E174,'DTOC Backsheet'!$D$5:$AF$183,M$9,FALSE))="","",(VLOOKUP($E174,'DTOC Backsheet'!$D$5:$AF$183,M$9,FALSE))),"")</f>
        <v>0</v>
      </c>
      <c r="N174" s="133">
        <f ca="1">IFERROR(IF((VLOOKUP($E174,'DTOC Backsheet'!$D$5:$AF$183,N$9,FALSE))="","",(VLOOKUP($E174,'DTOC Backsheet'!$D$5:$AF$183,N$9,FALSE))),"")</f>
        <v>0</v>
      </c>
    </row>
    <row r="175" spans="1:14" ht="15" customHeight="1" x14ac:dyDescent="0.3">
      <c r="A175" s="60">
        <v>161</v>
      </c>
      <c r="B175" s="101" t="str">
        <f ca="1">IFERROR(IF((VLOOKUP($E175,'Org List'!$AJ$10:$AL$188,3,FALSE))="","",(VLOOKUP($E175,'Org List'!$AJ$10:$AL$188,3,FALSE))),"")</f>
        <v>North of England Commissioning Region</v>
      </c>
      <c r="C175" s="102" t="str">
        <f ca="1">IFERROR(IF((VLOOKUP($E175,'Org List'!$AO$10:$AQ$188,3,FALSE))="","",(VLOOKUP($E175,'Org List'!$AO$10:$AQ$188,3,FALSE))),"")</f>
        <v>North West Region</v>
      </c>
      <c r="D175" s="123" t="str">
        <f ca="1">IFERROR(IF((VLOOKUP($E175,'Org List'!$AT$10:$AV$188,3,FALSE))="","",(VLOOKUP($E175,'Org List'!$AT$10:$AV$188,3,FALSE))),"")</f>
        <v>NHS England North (Greater Manchester)</v>
      </c>
      <c r="E175" s="101" t="str">
        <f t="shared" ca="1" si="5"/>
        <v>E08000009</v>
      </c>
      <c r="F175" s="103" t="str">
        <f ca="1">IF(E175="","",VLOOKUP(E175,'Org List'!$J$9:$K$488,2,0))</f>
        <v>Trafford</v>
      </c>
      <c r="G175" s="130">
        <f ca="1">IFERROR(IF((VLOOKUP($E175,'DTOC Backsheet'!$D$5:$AF$183,G$9,FALSE))="","",(VLOOKUP($E175,'DTOC Backsheet'!$D$5:$AF$183,G$9,FALSE))),"")</f>
        <v>2284.112960172587</v>
      </c>
      <c r="H175" s="131">
        <f ca="1">IFERROR(IF((VLOOKUP($E175,'DTOC Backsheet'!$D$5:$AF$183,H$9,FALSE))="","",(VLOOKUP($E175,'DTOC Backsheet'!$D$5:$AF$183,H$9,FALSE))),"")</f>
        <v>2547.6644555771163</v>
      </c>
      <c r="I175" s="131">
        <f ca="1">IFERROR(IF((VLOOKUP($E175,'DTOC Backsheet'!$D$5:$AF$183,I$9,FALSE))="","",(VLOOKUP($E175,'DTOC Backsheet'!$D$5:$AF$183,I$9,FALSE))),"")</f>
        <v>2242.9677900039474</v>
      </c>
      <c r="J175" s="132">
        <f ca="1">IFERROR(IF((VLOOKUP($E175,'DTOC Backsheet'!$D$5:$AF$183,J$9,FALSE))="","",(VLOOKUP($E175,'DTOC Backsheet'!$D$5:$AF$183,J$9,FALSE))),"")</f>
        <v>1543.9964610915633</v>
      </c>
      <c r="K175" s="141">
        <f ca="1">IFERROR(IF((VLOOKUP($E175,'DTOC Backsheet'!$D$5:$AF$183,K$9,FALSE))="","",(VLOOKUP($E175,'DTOC Backsheet'!$D$5:$AF$183,K$9,FALSE))),"")</f>
        <v>1471.5784387489227</v>
      </c>
      <c r="L175" s="134">
        <f ca="1">IFERROR(IF((VLOOKUP($E175,'DTOC Backsheet'!$D$5:$AF$183,L$9,FALSE))="","",(VLOOKUP($E175,'DTOC Backsheet'!$D$5:$AF$183,L$9,FALSE))),"")</f>
        <v>0</v>
      </c>
      <c r="M175" s="131">
        <f ca="1">IFERROR(IF((VLOOKUP($E175,'DTOC Backsheet'!$D$5:$AF$183,M$9,FALSE))="","",(VLOOKUP($E175,'DTOC Backsheet'!$D$5:$AF$183,M$9,FALSE))),"")</f>
        <v>0</v>
      </c>
      <c r="N175" s="133">
        <f ca="1">IFERROR(IF((VLOOKUP($E175,'DTOC Backsheet'!$D$5:$AF$183,N$9,FALSE))="","",(VLOOKUP($E175,'DTOC Backsheet'!$D$5:$AF$183,N$9,FALSE))),"")</f>
        <v>0</v>
      </c>
    </row>
    <row r="176" spans="1:14" ht="15" customHeight="1" x14ac:dyDescent="0.3">
      <c r="A176" s="60">
        <v>162</v>
      </c>
      <c r="B176" s="101" t="str">
        <f ca="1">IFERROR(IF((VLOOKUP($E176,'Org List'!$AJ$10:$AL$188,3,FALSE))="","",(VLOOKUP($E176,'Org List'!$AJ$10:$AL$188,3,FALSE))),"")</f>
        <v>North of England Commissioning Region</v>
      </c>
      <c r="C176" s="102" t="str">
        <f ca="1">IFERROR(IF((VLOOKUP($E176,'Org List'!$AO$10:$AQ$188,3,FALSE))="","",(VLOOKUP($E176,'Org List'!$AO$10:$AQ$188,3,FALSE))),"")</f>
        <v>Yorkshire and The Humber Region</v>
      </c>
      <c r="D176" s="123" t="str">
        <f ca="1">IFERROR(IF((VLOOKUP($E176,'Org List'!$AT$10:$AV$188,3,FALSE))="","",(VLOOKUP($E176,'Org List'!$AT$10:$AV$188,3,FALSE))),"")</f>
        <v>NHS England North (Yorkshire And Humber)</v>
      </c>
      <c r="E176" s="101" t="str">
        <f t="shared" ca="1" si="5"/>
        <v>E08000036</v>
      </c>
      <c r="F176" s="103" t="str">
        <f ca="1">IF(E176="","",VLOOKUP(E176,'Org List'!$J$9:$K$488,2,0))</f>
        <v>Wakefield</v>
      </c>
      <c r="G176" s="130">
        <f ca="1">IFERROR(IF((VLOOKUP($E176,'DTOC Backsheet'!$D$5:$AF$183,G$9,FALSE))="","",(VLOOKUP($E176,'DTOC Backsheet'!$D$5:$AF$183,G$9,FALSE))),"")</f>
        <v>889.83507399192274</v>
      </c>
      <c r="H176" s="131">
        <f ca="1">IFERROR(IF((VLOOKUP($E176,'DTOC Backsheet'!$D$5:$AF$183,H$9,FALSE))="","",(VLOOKUP($E176,'DTOC Backsheet'!$D$5:$AF$183,H$9,FALSE))),"")</f>
        <v>924.75970737615694</v>
      </c>
      <c r="I176" s="131">
        <f ca="1">IFERROR(IF((VLOOKUP($E176,'DTOC Backsheet'!$D$5:$AF$183,I$9,FALSE))="","",(VLOOKUP($E176,'DTOC Backsheet'!$D$5:$AF$183,I$9,FALSE))),"")</f>
        <v>854.91044060768854</v>
      </c>
      <c r="J176" s="132">
        <f ca="1">IFERROR(IF((VLOOKUP($E176,'DTOC Backsheet'!$D$5:$AF$183,J$9,FALSE))="","",(VLOOKUP($E176,'DTOC Backsheet'!$D$5:$AF$183,J$9,FALSE))),"")</f>
        <v>1030.4877905274907</v>
      </c>
      <c r="K176" s="141">
        <f ca="1">IFERROR(IF((VLOOKUP($E176,'DTOC Backsheet'!$D$5:$AF$183,K$9,FALSE))="","",(VLOOKUP($E176,'DTOC Backsheet'!$D$5:$AF$183,K$9,FALSE))),"")</f>
        <v>1012.6695578382543</v>
      </c>
      <c r="L176" s="134">
        <f ca="1">IFERROR(IF((VLOOKUP($E176,'DTOC Backsheet'!$D$5:$AF$183,L$9,FALSE))="","",(VLOOKUP($E176,'DTOC Backsheet'!$D$5:$AF$183,L$9,FALSE))),"")</f>
        <v>0</v>
      </c>
      <c r="M176" s="131">
        <f ca="1">IFERROR(IF((VLOOKUP($E176,'DTOC Backsheet'!$D$5:$AF$183,M$9,FALSE))="","",(VLOOKUP($E176,'DTOC Backsheet'!$D$5:$AF$183,M$9,FALSE))),"")</f>
        <v>0</v>
      </c>
      <c r="N176" s="133">
        <f ca="1">IFERROR(IF((VLOOKUP($E176,'DTOC Backsheet'!$D$5:$AF$183,N$9,FALSE))="","",(VLOOKUP($E176,'DTOC Backsheet'!$D$5:$AF$183,N$9,FALSE))),"")</f>
        <v>0</v>
      </c>
    </row>
    <row r="177" spans="1:14" ht="15" customHeight="1" x14ac:dyDescent="0.3">
      <c r="A177" s="60">
        <v>163</v>
      </c>
      <c r="B177" s="101" t="str">
        <f ca="1">IFERROR(IF((VLOOKUP($E177,'Org List'!$AJ$10:$AL$188,3,FALSE))="","",(VLOOKUP($E177,'Org List'!$AJ$10:$AL$188,3,FALSE))),"")</f>
        <v>Midlands and East of England Commissioning Region</v>
      </c>
      <c r="C177" s="102" t="str">
        <f ca="1">IFERROR(IF((VLOOKUP($E177,'Org List'!$AO$10:$AQ$188,3,FALSE))="","",(VLOOKUP($E177,'Org List'!$AO$10:$AQ$188,3,FALSE))),"")</f>
        <v>West Midlands Region</v>
      </c>
      <c r="D177" s="123" t="str">
        <f ca="1">IFERROR(IF((VLOOKUP($E177,'Org List'!$AT$10:$AV$188,3,FALSE))="","",(VLOOKUP($E177,'Org List'!$AT$10:$AV$188,3,FALSE))),"")</f>
        <v>NHS England Midlands And East (West Midlands)</v>
      </c>
      <c r="E177" s="101" t="str">
        <f t="shared" ca="1" si="5"/>
        <v>E08000030</v>
      </c>
      <c r="F177" s="103" t="str">
        <f ca="1">IF(E177="","",VLOOKUP(E177,'Org List'!$J$9:$K$488,2,0))</f>
        <v>Walsall</v>
      </c>
      <c r="G177" s="130">
        <f ca="1">IFERROR(IF((VLOOKUP($E177,'DTOC Backsheet'!$D$5:$AF$183,G$9,FALSE))="","",(VLOOKUP($E177,'DTOC Backsheet'!$D$5:$AF$183,G$9,FALSE))),"")</f>
        <v>849.20731308564018</v>
      </c>
      <c r="H177" s="131">
        <f ca="1">IFERROR(IF((VLOOKUP($E177,'DTOC Backsheet'!$D$5:$AF$183,H$9,FALSE))="","",(VLOOKUP($E177,'DTOC Backsheet'!$D$5:$AF$183,H$9,FALSE))),"")</f>
        <v>858.54952775104869</v>
      </c>
      <c r="I177" s="131">
        <f ca="1">IFERROR(IF((VLOOKUP($E177,'DTOC Backsheet'!$D$5:$AF$183,I$9,FALSE))="","",(VLOOKUP($E177,'DTOC Backsheet'!$D$5:$AF$183,I$9,FALSE))),"")</f>
        <v>889.84594688016739</v>
      </c>
      <c r="J177" s="132">
        <f ca="1">IFERROR(IF((VLOOKUP($E177,'DTOC Backsheet'!$D$5:$AF$183,J$9,FALSE))="","",(VLOOKUP($E177,'DTOC Backsheet'!$D$5:$AF$183,J$9,FALSE))),"")</f>
        <v>720.13622967783033</v>
      </c>
      <c r="K177" s="141">
        <f ca="1">IFERROR(IF((VLOOKUP($E177,'DTOC Backsheet'!$D$5:$AF$183,K$9,FALSE))="","",(VLOOKUP($E177,'DTOC Backsheet'!$D$5:$AF$183,K$9,FALSE))),"")</f>
        <v>1017.866970629905</v>
      </c>
      <c r="L177" s="134">
        <f ca="1">IFERROR(IF((VLOOKUP($E177,'DTOC Backsheet'!$D$5:$AF$183,L$9,FALSE))="","",(VLOOKUP($E177,'DTOC Backsheet'!$D$5:$AF$183,L$9,FALSE))),"")</f>
        <v>0</v>
      </c>
      <c r="M177" s="131">
        <f ca="1">IFERROR(IF((VLOOKUP($E177,'DTOC Backsheet'!$D$5:$AF$183,M$9,FALSE))="","",(VLOOKUP($E177,'DTOC Backsheet'!$D$5:$AF$183,M$9,FALSE))),"")</f>
        <v>0</v>
      </c>
      <c r="N177" s="133">
        <f ca="1">IFERROR(IF((VLOOKUP($E177,'DTOC Backsheet'!$D$5:$AF$183,N$9,FALSE))="","",(VLOOKUP($E177,'DTOC Backsheet'!$D$5:$AF$183,N$9,FALSE))),"")</f>
        <v>0</v>
      </c>
    </row>
    <row r="178" spans="1:14" ht="15" customHeight="1" x14ac:dyDescent="0.3">
      <c r="A178" s="60">
        <v>164</v>
      </c>
      <c r="B178" s="101" t="str">
        <f ca="1">IFERROR(IF((VLOOKUP($E178,'Org List'!$AJ$10:$AL$188,3,FALSE))="","",(VLOOKUP($E178,'Org List'!$AJ$10:$AL$188,3,FALSE))),"")</f>
        <v>London Commissioning Region</v>
      </c>
      <c r="C178" s="102" t="str">
        <f ca="1">IFERROR(IF((VLOOKUP($E178,'Org List'!$AO$10:$AQ$188,3,FALSE))="","",(VLOOKUP($E178,'Org List'!$AO$10:$AQ$188,3,FALSE))),"")</f>
        <v>London Region</v>
      </c>
      <c r="D178" s="123" t="str">
        <f ca="1">IFERROR(IF((VLOOKUP($E178,'Org List'!$AT$10:$AV$188,3,FALSE))="","",(VLOOKUP($E178,'Org List'!$AT$10:$AV$188,3,FALSE))),"")</f>
        <v>NHS England London</v>
      </c>
      <c r="E178" s="101" t="str">
        <f t="shared" ca="1" si="5"/>
        <v>E09000031</v>
      </c>
      <c r="F178" s="103" t="str">
        <f ca="1">IF(E178="","",VLOOKUP(E178,'Org List'!$J$9:$K$488,2,0))</f>
        <v>Waltham Forest</v>
      </c>
      <c r="G178" s="130">
        <f ca="1">IFERROR(IF((VLOOKUP($E178,'DTOC Backsheet'!$D$5:$AF$183,G$9,FALSE))="","",(VLOOKUP($E178,'DTOC Backsheet'!$D$5:$AF$183,G$9,FALSE))),"")</f>
        <v>718.72125114995401</v>
      </c>
      <c r="H178" s="131">
        <f ca="1">IFERROR(IF((VLOOKUP($E178,'DTOC Backsheet'!$D$5:$AF$183,H$9,FALSE))="","",(VLOOKUP($E178,'DTOC Backsheet'!$D$5:$AF$183,H$9,FALSE))),"")</f>
        <v>543.83241337013192</v>
      </c>
      <c r="I178" s="131">
        <f ca="1">IFERROR(IF((VLOOKUP($E178,'DTOC Backsheet'!$D$5:$AF$183,I$9,FALSE))="","",(VLOOKUP($E178,'DTOC Backsheet'!$D$5:$AF$183,I$9,FALSE))),"")</f>
        <v>332.04921803127877</v>
      </c>
      <c r="J178" s="132">
        <f ca="1">IFERROR(IF((VLOOKUP($E178,'DTOC Backsheet'!$D$5:$AF$183,J$9,FALSE))="","",(VLOOKUP($E178,'DTOC Backsheet'!$D$5:$AF$183,J$9,FALSE))),"")</f>
        <v>423.94586991226163</v>
      </c>
      <c r="K178" s="141">
        <f ca="1">IFERROR(IF((VLOOKUP($E178,'DTOC Backsheet'!$D$5:$AF$183,K$9,FALSE))="","",(VLOOKUP($E178,'DTOC Backsheet'!$D$5:$AF$183,K$9,FALSE))),"")</f>
        <v>820.54039337857103</v>
      </c>
      <c r="L178" s="134">
        <f ca="1">IFERROR(IF((VLOOKUP($E178,'DTOC Backsheet'!$D$5:$AF$183,L$9,FALSE))="","",(VLOOKUP($E178,'DTOC Backsheet'!$D$5:$AF$183,L$9,FALSE))),"")</f>
        <v>0</v>
      </c>
      <c r="M178" s="131">
        <f ca="1">IFERROR(IF((VLOOKUP($E178,'DTOC Backsheet'!$D$5:$AF$183,M$9,FALSE))="","",(VLOOKUP($E178,'DTOC Backsheet'!$D$5:$AF$183,M$9,FALSE))),"")</f>
        <v>0</v>
      </c>
      <c r="N178" s="133">
        <f ca="1">IFERROR(IF((VLOOKUP($E178,'DTOC Backsheet'!$D$5:$AF$183,N$9,FALSE))="","",(VLOOKUP($E178,'DTOC Backsheet'!$D$5:$AF$183,N$9,FALSE))),"")</f>
        <v>0</v>
      </c>
    </row>
    <row r="179" spans="1:14" ht="15" customHeight="1" x14ac:dyDescent="0.3">
      <c r="A179" s="60">
        <v>165</v>
      </c>
      <c r="B179" s="101" t="str">
        <f ca="1">IFERROR(IF((VLOOKUP($E179,'Org List'!$AJ$10:$AL$188,3,FALSE))="","",(VLOOKUP($E179,'Org List'!$AJ$10:$AL$188,3,FALSE))),"")</f>
        <v>London Commissioning Region</v>
      </c>
      <c r="C179" s="102" t="str">
        <f ca="1">IFERROR(IF((VLOOKUP($E179,'Org List'!$AO$10:$AQ$188,3,FALSE))="","",(VLOOKUP($E179,'Org List'!$AO$10:$AQ$188,3,FALSE))),"")</f>
        <v>London Region</v>
      </c>
      <c r="D179" s="123" t="str">
        <f ca="1">IFERROR(IF((VLOOKUP($E179,'Org List'!$AT$10:$AV$188,3,FALSE))="","",(VLOOKUP($E179,'Org List'!$AT$10:$AV$188,3,FALSE))),"")</f>
        <v>NHS England London</v>
      </c>
      <c r="E179" s="101" t="str">
        <f t="shared" ca="1" si="5"/>
        <v>E09000032</v>
      </c>
      <c r="F179" s="103" t="str">
        <f ca="1">IF(E179="","",VLOOKUP(E179,'Org List'!$J$9:$K$488,2,0))</f>
        <v>Wandsworth</v>
      </c>
      <c r="G179" s="130">
        <f ca="1">IFERROR(IF((VLOOKUP($E179,'DTOC Backsheet'!$D$5:$AF$183,G$9,FALSE))="","",(VLOOKUP($E179,'DTOC Backsheet'!$D$5:$AF$183,G$9,FALSE))),"")</f>
        <v>435.7549627648537</v>
      </c>
      <c r="H179" s="131">
        <f ca="1">IFERROR(IF((VLOOKUP($E179,'DTOC Backsheet'!$D$5:$AF$183,H$9,FALSE))="","",(VLOOKUP($E179,'DTOC Backsheet'!$D$5:$AF$183,H$9,FALSE))),"")</f>
        <v>461.50062634972602</v>
      </c>
      <c r="I179" s="131">
        <f ca="1">IFERROR(IF((VLOOKUP($E179,'DTOC Backsheet'!$D$5:$AF$183,I$9,FALSE))="","",(VLOOKUP($E179,'DTOC Backsheet'!$D$5:$AF$183,I$9,FALSE))),"")</f>
        <v>461.88488998532108</v>
      </c>
      <c r="J179" s="132">
        <f ca="1">IFERROR(IF((VLOOKUP($E179,'DTOC Backsheet'!$D$5:$AF$183,J$9,FALSE))="","",(VLOOKUP($E179,'DTOC Backsheet'!$D$5:$AF$183,J$9,FALSE))),"")</f>
        <v>394.2160874649025</v>
      </c>
      <c r="K179" s="141">
        <f ca="1">IFERROR(IF((VLOOKUP($E179,'DTOC Backsheet'!$D$5:$AF$183,K$9,FALSE))="","",(VLOOKUP($E179,'DTOC Backsheet'!$D$5:$AF$183,K$9,FALSE))),"")</f>
        <v>496.674181694911</v>
      </c>
      <c r="L179" s="134">
        <f ca="1">IFERROR(IF((VLOOKUP($E179,'DTOC Backsheet'!$D$5:$AF$183,L$9,FALSE))="","",(VLOOKUP($E179,'DTOC Backsheet'!$D$5:$AF$183,L$9,FALSE))),"")</f>
        <v>0</v>
      </c>
      <c r="M179" s="131">
        <f ca="1">IFERROR(IF((VLOOKUP($E179,'DTOC Backsheet'!$D$5:$AF$183,M$9,FALSE))="","",(VLOOKUP($E179,'DTOC Backsheet'!$D$5:$AF$183,M$9,FALSE))),"")</f>
        <v>0</v>
      </c>
      <c r="N179" s="133">
        <f ca="1">IFERROR(IF((VLOOKUP($E179,'DTOC Backsheet'!$D$5:$AF$183,N$9,FALSE))="","",(VLOOKUP($E179,'DTOC Backsheet'!$D$5:$AF$183,N$9,FALSE))),"")</f>
        <v>0</v>
      </c>
    </row>
    <row r="180" spans="1:14" ht="15" customHeight="1" x14ac:dyDescent="0.3">
      <c r="A180" s="60">
        <v>166</v>
      </c>
      <c r="B180" s="101" t="str">
        <f ca="1">IFERROR(IF((VLOOKUP($E180,'Org List'!$AJ$10:$AL$188,3,FALSE))="","",(VLOOKUP($E180,'Org List'!$AJ$10:$AL$188,3,FALSE))),"")</f>
        <v>North of England Commissioning Region</v>
      </c>
      <c r="C180" s="102" t="str">
        <f ca="1">IFERROR(IF((VLOOKUP($E180,'Org List'!$AO$10:$AQ$188,3,FALSE))="","",(VLOOKUP($E180,'Org List'!$AO$10:$AQ$188,3,FALSE))),"")</f>
        <v>North West Region</v>
      </c>
      <c r="D180" s="123" t="str">
        <f ca="1">IFERROR(IF((VLOOKUP($E180,'Org List'!$AT$10:$AV$188,3,FALSE))="","",(VLOOKUP($E180,'Org List'!$AT$10:$AV$188,3,FALSE))),"")</f>
        <v>NHS England North (Cheshire And Merseyside)</v>
      </c>
      <c r="E180" s="101" t="str">
        <f t="shared" ca="1" si="5"/>
        <v>E06000007</v>
      </c>
      <c r="F180" s="103" t="str">
        <f ca="1">IF(E180="","",VLOOKUP(E180,'Org List'!$J$9:$K$488,2,0))</f>
        <v>Warrington</v>
      </c>
      <c r="G180" s="130">
        <f ca="1">IFERROR(IF((VLOOKUP($E180,'DTOC Backsheet'!$D$5:$AF$183,G$9,FALSE))="","",(VLOOKUP($E180,'DTOC Backsheet'!$D$5:$AF$183,G$9,FALSE))),"")</f>
        <v>1110.5187267505967</v>
      </c>
      <c r="H180" s="131">
        <f ca="1">IFERROR(IF((VLOOKUP($E180,'DTOC Backsheet'!$D$5:$AF$183,H$9,FALSE))="","",(VLOOKUP($E180,'DTOC Backsheet'!$D$5:$AF$183,H$9,FALSE))),"")</f>
        <v>1129.9058512765209</v>
      </c>
      <c r="I180" s="131">
        <f ca="1">IFERROR(IF((VLOOKUP($E180,'DTOC Backsheet'!$D$5:$AF$183,I$9,FALSE))="","",(VLOOKUP($E180,'DTOC Backsheet'!$D$5:$AF$183,I$9,FALSE))),"")</f>
        <v>1566.722000751251</v>
      </c>
      <c r="J180" s="132">
        <f ca="1">IFERROR(IF((VLOOKUP($E180,'DTOC Backsheet'!$D$5:$AF$183,J$9,FALSE))="","",(VLOOKUP($E180,'DTOC Backsheet'!$D$5:$AF$183,J$9,FALSE))),"")</f>
        <v>1253.8339449049358</v>
      </c>
      <c r="K180" s="141">
        <f ca="1">IFERROR(IF((VLOOKUP($E180,'DTOC Backsheet'!$D$5:$AF$183,K$9,FALSE))="","",(VLOOKUP($E180,'DTOC Backsheet'!$D$5:$AF$183,K$9,FALSE))),"")</f>
        <v>1235.7758468026084</v>
      </c>
      <c r="L180" s="134">
        <f ca="1">IFERROR(IF((VLOOKUP($E180,'DTOC Backsheet'!$D$5:$AF$183,L$9,FALSE))="","",(VLOOKUP($E180,'DTOC Backsheet'!$D$5:$AF$183,L$9,FALSE))),"")</f>
        <v>0</v>
      </c>
      <c r="M180" s="131">
        <f ca="1">IFERROR(IF((VLOOKUP($E180,'DTOC Backsheet'!$D$5:$AF$183,M$9,FALSE))="","",(VLOOKUP($E180,'DTOC Backsheet'!$D$5:$AF$183,M$9,FALSE))),"")</f>
        <v>0</v>
      </c>
      <c r="N180" s="133">
        <f ca="1">IFERROR(IF((VLOOKUP($E180,'DTOC Backsheet'!$D$5:$AF$183,N$9,FALSE))="","",(VLOOKUP($E180,'DTOC Backsheet'!$D$5:$AF$183,N$9,FALSE))),"")</f>
        <v>0</v>
      </c>
    </row>
    <row r="181" spans="1:14" ht="15" customHeight="1" x14ac:dyDescent="0.3">
      <c r="A181" s="60">
        <v>167</v>
      </c>
      <c r="B181" s="101" t="str">
        <f ca="1">IFERROR(IF((VLOOKUP($E181,'Org List'!$AJ$10:$AL$188,3,FALSE))="","",(VLOOKUP($E181,'Org List'!$AJ$10:$AL$188,3,FALSE))),"")</f>
        <v>Midlands and East of England Commissioning Region</v>
      </c>
      <c r="C181" s="102" t="str">
        <f ca="1">IFERROR(IF((VLOOKUP($E181,'Org List'!$AO$10:$AQ$188,3,FALSE))="","",(VLOOKUP($E181,'Org List'!$AO$10:$AQ$188,3,FALSE))),"")</f>
        <v>West Midlands Region</v>
      </c>
      <c r="D181" s="123" t="str">
        <f ca="1">IFERROR(IF((VLOOKUP($E181,'Org List'!$AT$10:$AV$188,3,FALSE))="","",(VLOOKUP($E181,'Org List'!$AT$10:$AV$188,3,FALSE))),"")</f>
        <v>NHS England Midlands And East (West Midlands)</v>
      </c>
      <c r="E181" s="101" t="str">
        <f t="shared" ca="1" si="5"/>
        <v>E10000031</v>
      </c>
      <c r="F181" s="103" t="str">
        <f ca="1">IF(E181="","",VLOOKUP(E181,'Org List'!$J$9:$K$488,2,0))</f>
        <v>Warwickshire</v>
      </c>
      <c r="G181" s="130">
        <f ca="1">IFERROR(IF((VLOOKUP($E181,'DTOC Backsheet'!$D$5:$AF$183,G$9,FALSE))="","",(VLOOKUP($E181,'DTOC Backsheet'!$D$5:$AF$183,G$9,FALSE))),"")</f>
        <v>1637.9348647087572</v>
      </c>
      <c r="H181" s="131">
        <f ca="1">IFERROR(IF((VLOOKUP($E181,'DTOC Backsheet'!$D$5:$AF$183,H$9,FALSE))="","",(VLOOKUP($E181,'DTOC Backsheet'!$D$5:$AF$183,H$9,FALSE))),"")</f>
        <v>1431.9989336650819</v>
      </c>
      <c r="I181" s="131">
        <f ca="1">IFERROR(IF((VLOOKUP($E181,'DTOC Backsheet'!$D$5:$AF$183,I$9,FALSE))="","",(VLOOKUP($E181,'DTOC Backsheet'!$D$5:$AF$183,I$9,FALSE))),"")</f>
        <v>1140.3119029635225</v>
      </c>
      <c r="J181" s="132">
        <f ca="1">IFERROR(IF((VLOOKUP($E181,'DTOC Backsheet'!$D$5:$AF$183,J$9,FALSE))="","",(VLOOKUP($E181,'DTOC Backsheet'!$D$5:$AF$183,J$9,FALSE))),"")</f>
        <v>1078.5096931610071</v>
      </c>
      <c r="K181" s="141">
        <f ca="1">IFERROR(IF((VLOOKUP($E181,'DTOC Backsheet'!$D$5:$AF$183,K$9,FALSE))="","",(VLOOKUP($E181,'DTOC Backsheet'!$D$5:$AF$183,K$9,FALSE))),"")</f>
        <v>834.78120641898249</v>
      </c>
      <c r="L181" s="134">
        <f ca="1">IFERROR(IF((VLOOKUP($E181,'DTOC Backsheet'!$D$5:$AF$183,L$9,FALSE))="","",(VLOOKUP($E181,'DTOC Backsheet'!$D$5:$AF$183,L$9,FALSE))),"")</f>
        <v>0</v>
      </c>
      <c r="M181" s="131">
        <f ca="1">IFERROR(IF((VLOOKUP($E181,'DTOC Backsheet'!$D$5:$AF$183,M$9,FALSE))="","",(VLOOKUP($E181,'DTOC Backsheet'!$D$5:$AF$183,M$9,FALSE))),"")</f>
        <v>0</v>
      </c>
      <c r="N181" s="133">
        <f ca="1">IFERROR(IF((VLOOKUP($E181,'DTOC Backsheet'!$D$5:$AF$183,N$9,FALSE))="","",(VLOOKUP($E181,'DTOC Backsheet'!$D$5:$AF$183,N$9,FALSE))),"")</f>
        <v>0</v>
      </c>
    </row>
    <row r="182" spans="1:14" ht="15" customHeight="1" x14ac:dyDescent="0.3">
      <c r="A182" s="60">
        <v>168</v>
      </c>
      <c r="B182" s="101" t="str">
        <f ca="1">IFERROR(IF((VLOOKUP($E182,'Org List'!$AJ$10:$AL$188,3,FALSE))="","",(VLOOKUP($E182,'Org List'!$AJ$10:$AL$188,3,FALSE))),"")</f>
        <v>South East England Commissioning Region</v>
      </c>
      <c r="C182" s="102" t="str">
        <f ca="1">IFERROR(IF((VLOOKUP($E182,'Org List'!$AO$10:$AQ$188,3,FALSE))="","",(VLOOKUP($E182,'Org List'!$AO$10:$AQ$188,3,FALSE))),"")</f>
        <v>South East Region</v>
      </c>
      <c r="D182" s="123" t="str">
        <f ca="1">IFERROR(IF((VLOOKUP($E182,'Org List'!$AT$10:$AV$188,3,FALSE))="","",(VLOOKUP($E182,'Org List'!$AT$10:$AV$188,3,FALSE))),"")</f>
        <v>NHS England South East (Hampshire, Isle of Wight and Thames Valley)</v>
      </c>
      <c r="E182" s="101" t="str">
        <f t="shared" ca="1" si="5"/>
        <v>E06000037</v>
      </c>
      <c r="F182" s="103" t="str">
        <f ca="1">IF(E182="","",VLOOKUP(E182,'Org List'!$J$9:$K$488,2,0))</f>
        <v>West Berkshire</v>
      </c>
      <c r="G182" s="130">
        <f ca="1">IFERROR(IF((VLOOKUP($E182,'DTOC Backsheet'!$D$5:$AF$183,G$9,FALSE))="","",(VLOOKUP($E182,'DTOC Backsheet'!$D$5:$AF$183,G$9,FALSE))),"")</f>
        <v>2041.0325799010459</v>
      </c>
      <c r="H182" s="131">
        <f ca="1">IFERROR(IF((VLOOKUP($E182,'DTOC Backsheet'!$D$5:$AF$183,H$9,FALSE))="","",(VLOOKUP($E182,'DTOC Backsheet'!$D$5:$AF$183,H$9,FALSE))),"")</f>
        <v>1696.2415330567399</v>
      </c>
      <c r="I182" s="131">
        <f ca="1">IFERROR(IF((VLOOKUP($E182,'DTOC Backsheet'!$D$5:$AF$183,I$9,FALSE))="","",(VLOOKUP($E182,'DTOC Backsheet'!$D$5:$AF$183,I$9,FALSE))),"")</f>
        <v>1547.8917209393314</v>
      </c>
      <c r="J182" s="132">
        <f ca="1">IFERROR(IF((VLOOKUP($E182,'DTOC Backsheet'!$D$5:$AF$183,J$9,FALSE))="","",(VLOOKUP($E182,'DTOC Backsheet'!$D$5:$AF$183,J$9,FALSE))),"")</f>
        <v>1370.8747934382272</v>
      </c>
      <c r="K182" s="141">
        <f ca="1">IFERROR(IF((VLOOKUP($E182,'DTOC Backsheet'!$D$5:$AF$183,K$9,FALSE))="","",(VLOOKUP($E182,'DTOC Backsheet'!$D$5:$AF$183,K$9,FALSE))),"")</f>
        <v>921.46065124975189</v>
      </c>
      <c r="L182" s="134">
        <f ca="1">IFERROR(IF((VLOOKUP($E182,'DTOC Backsheet'!$D$5:$AF$183,L$9,FALSE))="","",(VLOOKUP($E182,'DTOC Backsheet'!$D$5:$AF$183,L$9,FALSE))),"")</f>
        <v>0</v>
      </c>
      <c r="M182" s="131">
        <f ca="1">IFERROR(IF((VLOOKUP($E182,'DTOC Backsheet'!$D$5:$AF$183,M$9,FALSE))="","",(VLOOKUP($E182,'DTOC Backsheet'!$D$5:$AF$183,M$9,FALSE))),"")</f>
        <v>0</v>
      </c>
      <c r="N182" s="133">
        <f ca="1">IFERROR(IF((VLOOKUP($E182,'DTOC Backsheet'!$D$5:$AF$183,N$9,FALSE))="","",(VLOOKUP($E182,'DTOC Backsheet'!$D$5:$AF$183,N$9,FALSE))),"")</f>
        <v>0</v>
      </c>
    </row>
    <row r="183" spans="1:14" ht="15" customHeight="1" x14ac:dyDescent="0.3">
      <c r="A183" s="60">
        <v>169</v>
      </c>
      <c r="B183" s="101" t="str">
        <f ca="1">IFERROR(IF((VLOOKUP($E183,'Org List'!$AJ$10:$AL$188,3,FALSE))="","",(VLOOKUP($E183,'Org List'!$AJ$10:$AL$188,3,FALSE))),"")</f>
        <v>South East England Commissioning Region</v>
      </c>
      <c r="C183" s="102" t="str">
        <f ca="1">IFERROR(IF((VLOOKUP($E183,'Org List'!$AO$10:$AQ$188,3,FALSE))="","",(VLOOKUP($E183,'Org List'!$AO$10:$AQ$188,3,FALSE))),"")</f>
        <v>South East Region</v>
      </c>
      <c r="D183" s="123" t="str">
        <f ca="1">IFERROR(IF((VLOOKUP($E183,'Org List'!$AT$10:$AV$188,3,FALSE))="","",(VLOOKUP($E183,'Org List'!$AT$10:$AV$188,3,FALSE))),"")</f>
        <v>NHS England South East (Kent, Surrey and Sussex)</v>
      </c>
      <c r="E183" s="101" t="str">
        <f t="shared" ca="1" si="5"/>
        <v>E10000032</v>
      </c>
      <c r="F183" s="103" t="str">
        <f ca="1">IF(E183="","",VLOOKUP(E183,'Org List'!$J$9:$K$488,2,0))</f>
        <v>West Sussex</v>
      </c>
      <c r="G183" s="130">
        <f ca="1">IFERROR(IF((VLOOKUP($E183,'DTOC Backsheet'!$D$5:$AF$183,G$9,FALSE))="","",(VLOOKUP($E183,'DTOC Backsheet'!$D$5:$AF$183,G$9,FALSE))),"")</f>
        <v>1299.8621648367182</v>
      </c>
      <c r="H183" s="131">
        <f ca="1">IFERROR(IF((VLOOKUP($E183,'DTOC Backsheet'!$D$5:$AF$183,H$9,FALSE))="","",(VLOOKUP($E183,'DTOC Backsheet'!$D$5:$AF$183,H$9,FALSE))),"")</f>
        <v>1571.9982564440884</v>
      </c>
      <c r="I183" s="131">
        <f ca="1">IFERROR(IF((VLOOKUP($E183,'DTOC Backsheet'!$D$5:$AF$183,I$9,FALSE))="","",(VLOOKUP($E183,'DTOC Backsheet'!$D$5:$AF$183,I$9,FALSE))),"")</f>
        <v>1363.6256538334667</v>
      </c>
      <c r="J183" s="132">
        <f ca="1">IFERROR(IF((VLOOKUP($E183,'DTOC Backsheet'!$D$5:$AF$183,J$9,FALSE))="","",(VLOOKUP($E183,'DTOC Backsheet'!$D$5:$AF$183,J$9,FALSE))),"")</f>
        <v>1207.9166122519512</v>
      </c>
      <c r="K183" s="141">
        <f ca="1">IFERROR(IF((VLOOKUP($E183,'DTOC Backsheet'!$D$5:$AF$183,K$9,FALSE))="","",(VLOOKUP($E183,'DTOC Backsheet'!$D$5:$AF$183,K$9,FALSE))),"")</f>
        <v>1102.0178729094907</v>
      </c>
      <c r="L183" s="134">
        <f ca="1">IFERROR(IF((VLOOKUP($E183,'DTOC Backsheet'!$D$5:$AF$183,L$9,FALSE))="","",(VLOOKUP($E183,'DTOC Backsheet'!$D$5:$AF$183,L$9,FALSE))),"")</f>
        <v>0</v>
      </c>
      <c r="M183" s="131">
        <f ca="1">IFERROR(IF((VLOOKUP($E183,'DTOC Backsheet'!$D$5:$AF$183,M$9,FALSE))="","",(VLOOKUP($E183,'DTOC Backsheet'!$D$5:$AF$183,M$9,FALSE))),"")</f>
        <v>0</v>
      </c>
      <c r="N183" s="133">
        <f ca="1">IFERROR(IF((VLOOKUP($E183,'DTOC Backsheet'!$D$5:$AF$183,N$9,FALSE))="","",(VLOOKUP($E183,'DTOC Backsheet'!$D$5:$AF$183,N$9,FALSE))),"")</f>
        <v>0</v>
      </c>
    </row>
    <row r="184" spans="1:14" ht="15" customHeight="1" x14ac:dyDescent="0.3">
      <c r="A184" s="60">
        <v>170</v>
      </c>
      <c r="B184" s="101" t="str">
        <f ca="1">IFERROR(IF((VLOOKUP($E184,'Org List'!$AJ$10:$AL$188,3,FALSE))="","",(VLOOKUP($E184,'Org List'!$AJ$10:$AL$188,3,FALSE))),"")</f>
        <v>London Commissioning Region</v>
      </c>
      <c r="C184" s="102" t="str">
        <f ca="1">IFERROR(IF((VLOOKUP($E184,'Org List'!$AO$10:$AQ$188,3,FALSE))="","",(VLOOKUP($E184,'Org List'!$AO$10:$AQ$188,3,FALSE))),"")</f>
        <v>London Region</v>
      </c>
      <c r="D184" s="123" t="str">
        <f ca="1">IFERROR(IF((VLOOKUP($E184,'Org List'!$AT$10:$AV$188,3,FALSE))="","",(VLOOKUP($E184,'Org List'!$AT$10:$AV$188,3,FALSE))),"")</f>
        <v>NHS England London</v>
      </c>
      <c r="E184" s="101" t="str">
        <f t="shared" ca="1" si="5"/>
        <v>E09000033</v>
      </c>
      <c r="F184" s="103" t="str">
        <f ca="1">IF(E184="","",VLOOKUP(E184,'Org List'!$J$9:$K$488,2,0))</f>
        <v>Westminster</v>
      </c>
      <c r="G184" s="130">
        <f ca="1">IFERROR(IF((VLOOKUP($E184,'DTOC Backsheet'!$D$5:$AF$183,G$9,FALSE))="","",(VLOOKUP($E184,'DTOC Backsheet'!$D$5:$AF$183,G$9,FALSE))),"")</f>
        <v>277.01108545266015</v>
      </c>
      <c r="H184" s="131">
        <f ca="1">IFERROR(IF((VLOOKUP($E184,'DTOC Backsheet'!$D$5:$AF$183,H$9,FALSE))="","",(VLOOKUP($E184,'DTOC Backsheet'!$D$5:$AF$183,H$9,FALSE))),"")</f>
        <v>413.26246925577692</v>
      </c>
      <c r="I184" s="131">
        <f ca="1">IFERROR(IF((VLOOKUP($E184,'DTOC Backsheet'!$D$5:$AF$183,I$9,FALSE))="","",(VLOOKUP($E184,'DTOC Backsheet'!$D$5:$AF$183,I$9,FALSE))),"")</f>
        <v>494.41219049145673</v>
      </c>
      <c r="J184" s="132">
        <f ca="1">IFERROR(IF((VLOOKUP($E184,'DTOC Backsheet'!$D$5:$AF$183,J$9,FALSE))="","",(VLOOKUP($E184,'DTOC Backsheet'!$D$5:$AF$183,J$9,FALSE))),"")</f>
        <v>665.62343854086191</v>
      </c>
      <c r="K184" s="141">
        <f ca="1">IFERROR(IF((VLOOKUP($E184,'DTOC Backsheet'!$D$5:$AF$183,K$9,FALSE))="","",(VLOOKUP($E184,'DTOC Backsheet'!$D$5:$AF$183,K$9,FALSE))),"")</f>
        <v>799.4394265561242</v>
      </c>
      <c r="L184" s="134">
        <f ca="1">IFERROR(IF((VLOOKUP($E184,'DTOC Backsheet'!$D$5:$AF$183,L$9,FALSE))="","",(VLOOKUP($E184,'DTOC Backsheet'!$D$5:$AF$183,L$9,FALSE))),"")</f>
        <v>0</v>
      </c>
      <c r="M184" s="131">
        <f ca="1">IFERROR(IF((VLOOKUP($E184,'DTOC Backsheet'!$D$5:$AF$183,M$9,FALSE))="","",(VLOOKUP($E184,'DTOC Backsheet'!$D$5:$AF$183,M$9,FALSE))),"")</f>
        <v>0</v>
      </c>
      <c r="N184" s="133">
        <f ca="1">IFERROR(IF((VLOOKUP($E184,'DTOC Backsheet'!$D$5:$AF$183,N$9,FALSE))="","",(VLOOKUP($E184,'DTOC Backsheet'!$D$5:$AF$183,N$9,FALSE))),"")</f>
        <v>0</v>
      </c>
    </row>
    <row r="185" spans="1:14" ht="15" customHeight="1" x14ac:dyDescent="0.3">
      <c r="A185" s="60">
        <v>171</v>
      </c>
      <c r="B185" s="101" t="str">
        <f ca="1">IFERROR(IF((VLOOKUP($E185,'Org List'!$AJ$10:$AL$188,3,FALSE))="","",(VLOOKUP($E185,'Org List'!$AJ$10:$AL$188,3,FALSE))),"")</f>
        <v>North of England Commissioning Region</v>
      </c>
      <c r="C185" s="102" t="str">
        <f ca="1">IFERROR(IF((VLOOKUP($E185,'Org List'!$AO$10:$AQ$188,3,FALSE))="","",(VLOOKUP($E185,'Org List'!$AO$10:$AQ$188,3,FALSE))),"")</f>
        <v>North West Region</v>
      </c>
      <c r="D185" s="123" t="str">
        <f ca="1">IFERROR(IF((VLOOKUP($E185,'Org List'!$AT$10:$AV$188,3,FALSE))="","",(VLOOKUP($E185,'Org List'!$AT$10:$AV$188,3,FALSE))),"")</f>
        <v>NHS England North (Greater Manchester)</v>
      </c>
      <c r="E185" s="101" t="str">
        <f t="shared" ca="1" si="5"/>
        <v>E08000010</v>
      </c>
      <c r="F185" s="103" t="str">
        <f ca="1">IF(E185="","",VLOOKUP(E185,'Org List'!$J$9:$K$488,2,0))</f>
        <v>Wigan</v>
      </c>
      <c r="G185" s="130">
        <f ca="1">IFERROR(IF((VLOOKUP($E185,'DTOC Backsheet'!$D$5:$AF$183,G$9,FALSE))="","",(VLOOKUP($E185,'DTOC Backsheet'!$D$5:$AF$183,G$9,FALSE))),"")</f>
        <v>423.26969996959934</v>
      </c>
      <c r="H185" s="131">
        <f ca="1">IFERROR(IF((VLOOKUP($E185,'DTOC Backsheet'!$D$5:$AF$183,H$9,FALSE))="","",(VLOOKUP($E185,'DTOC Backsheet'!$D$5:$AF$183,H$9,FALSE))),"")</f>
        <v>623.60176791101208</v>
      </c>
      <c r="I185" s="131">
        <f ca="1">IFERROR(IF((VLOOKUP($E185,'DTOC Backsheet'!$D$5:$AF$183,I$9,FALSE))="","",(VLOOKUP($E185,'DTOC Backsheet'!$D$5:$AF$183,I$9,FALSE))),"")</f>
        <v>539.80528034796976</v>
      </c>
      <c r="J185" s="132">
        <f ca="1">IFERROR(IF((VLOOKUP($E185,'DTOC Backsheet'!$D$5:$AF$183,J$9,FALSE))="","",(VLOOKUP($E185,'DTOC Backsheet'!$D$5:$AF$183,J$9,FALSE))),"")</f>
        <v>568.16548280592519</v>
      </c>
      <c r="K185" s="141">
        <f ca="1">IFERROR(IF((VLOOKUP($E185,'DTOC Backsheet'!$D$5:$AF$183,K$9,FALSE))="","",(VLOOKUP($E185,'DTOC Backsheet'!$D$5:$AF$183,K$9,FALSE))),"")</f>
        <v>382.01550588113849</v>
      </c>
      <c r="L185" s="134">
        <f ca="1">IFERROR(IF((VLOOKUP($E185,'DTOC Backsheet'!$D$5:$AF$183,L$9,FALSE))="","",(VLOOKUP($E185,'DTOC Backsheet'!$D$5:$AF$183,L$9,FALSE))),"")</f>
        <v>0</v>
      </c>
      <c r="M185" s="131">
        <f ca="1">IFERROR(IF((VLOOKUP($E185,'DTOC Backsheet'!$D$5:$AF$183,M$9,FALSE))="","",(VLOOKUP($E185,'DTOC Backsheet'!$D$5:$AF$183,M$9,FALSE))),"")</f>
        <v>0</v>
      </c>
      <c r="N185" s="133">
        <f ca="1">IFERROR(IF((VLOOKUP($E185,'DTOC Backsheet'!$D$5:$AF$183,N$9,FALSE))="","",(VLOOKUP($E185,'DTOC Backsheet'!$D$5:$AF$183,N$9,FALSE))),"")</f>
        <v>0</v>
      </c>
    </row>
    <row r="186" spans="1:14" ht="15" customHeight="1" x14ac:dyDescent="0.3">
      <c r="A186" s="60">
        <v>172</v>
      </c>
      <c r="B186" s="101" t="str">
        <f ca="1">IFERROR(IF((VLOOKUP($E186,'Org List'!$AJ$10:$AL$188,3,FALSE))="","",(VLOOKUP($E186,'Org List'!$AJ$10:$AL$188,3,FALSE))),"")</f>
        <v>South West England Commissioning Region</v>
      </c>
      <c r="C186" s="102" t="str">
        <f ca="1">IFERROR(IF((VLOOKUP($E186,'Org List'!$AO$10:$AQ$188,3,FALSE))="","",(VLOOKUP($E186,'Org List'!$AO$10:$AQ$188,3,FALSE))),"")</f>
        <v>South West Region</v>
      </c>
      <c r="D186" s="123" t="str">
        <f ca="1">IFERROR(IF((VLOOKUP($E186,'Org List'!$AT$10:$AV$188,3,FALSE))="","",(VLOOKUP($E186,'Org List'!$AT$10:$AV$188,3,FALSE))),"")</f>
        <v>NHS England South West (South West North)</v>
      </c>
      <c r="E186" s="101" t="str">
        <f t="shared" ca="1" si="5"/>
        <v>E06000054</v>
      </c>
      <c r="F186" s="103" t="str">
        <f ca="1">IF(E186="","",VLOOKUP(E186,'Org List'!$J$9:$K$488,2,0))</f>
        <v>Wiltshire</v>
      </c>
      <c r="G186" s="130">
        <f ca="1">IFERROR(IF((VLOOKUP($E186,'DTOC Backsheet'!$D$5:$AF$183,G$9,FALSE))="","",(VLOOKUP($E186,'DTOC Backsheet'!$D$5:$AF$183,G$9,FALSE))),"")</f>
        <v>1984.3973302326058</v>
      </c>
      <c r="H186" s="131">
        <f ca="1">IFERROR(IF((VLOOKUP($E186,'DTOC Backsheet'!$D$5:$AF$183,H$9,FALSE))="","",(VLOOKUP($E186,'DTOC Backsheet'!$D$5:$AF$183,H$9,FALSE))),"")</f>
        <v>1728.0238496488632</v>
      </c>
      <c r="I186" s="131">
        <f ca="1">IFERROR(IF((VLOOKUP($E186,'DTOC Backsheet'!$D$5:$AF$183,I$9,FALSE))="","",(VLOOKUP($E186,'DTOC Backsheet'!$D$5:$AF$183,I$9,FALSE))),"")</f>
        <v>1413.7678449772825</v>
      </c>
      <c r="J186" s="132">
        <f ca="1">IFERROR(IF((VLOOKUP($E186,'DTOC Backsheet'!$D$5:$AF$183,J$9,FALSE))="","",(VLOOKUP($E186,'DTOC Backsheet'!$D$5:$AF$183,J$9,FALSE))),"")</f>
        <v>1352.8734984690459</v>
      </c>
      <c r="K186" s="141">
        <f ca="1">IFERROR(IF((VLOOKUP($E186,'DTOC Backsheet'!$D$5:$AF$183,K$9,FALSE))="","",(VLOOKUP($E186,'DTOC Backsheet'!$D$5:$AF$183,K$9,FALSE))),"")</f>
        <v>1160.9891992889382</v>
      </c>
      <c r="L186" s="134">
        <f ca="1">IFERROR(IF((VLOOKUP($E186,'DTOC Backsheet'!$D$5:$AF$183,L$9,FALSE))="","",(VLOOKUP($E186,'DTOC Backsheet'!$D$5:$AF$183,L$9,FALSE))),"")</f>
        <v>0</v>
      </c>
      <c r="M186" s="131">
        <f ca="1">IFERROR(IF((VLOOKUP($E186,'DTOC Backsheet'!$D$5:$AF$183,M$9,FALSE))="","",(VLOOKUP($E186,'DTOC Backsheet'!$D$5:$AF$183,M$9,FALSE))),"")</f>
        <v>0</v>
      </c>
      <c r="N186" s="133">
        <f ca="1">IFERROR(IF((VLOOKUP($E186,'DTOC Backsheet'!$D$5:$AF$183,N$9,FALSE))="","",(VLOOKUP($E186,'DTOC Backsheet'!$D$5:$AF$183,N$9,FALSE))),"")</f>
        <v>0</v>
      </c>
    </row>
    <row r="187" spans="1:14" ht="15" customHeight="1" x14ac:dyDescent="0.3">
      <c r="A187" s="60">
        <v>173</v>
      </c>
      <c r="B187" s="101" t="str">
        <f ca="1">IFERROR(IF((VLOOKUP($E187,'Org List'!$AJ$10:$AL$188,3,FALSE))="","",(VLOOKUP($E187,'Org List'!$AJ$10:$AL$188,3,FALSE))),"")</f>
        <v>South East England Commissioning Region</v>
      </c>
      <c r="C187" s="102" t="str">
        <f ca="1">IFERROR(IF((VLOOKUP($E187,'Org List'!$AO$10:$AQ$188,3,FALSE))="","",(VLOOKUP($E187,'Org List'!$AO$10:$AQ$188,3,FALSE))),"")</f>
        <v>South East Region</v>
      </c>
      <c r="D187" s="123" t="str">
        <f ca="1">IFERROR(IF((VLOOKUP($E187,'Org List'!$AT$10:$AV$188,3,FALSE))="","",(VLOOKUP($E187,'Org List'!$AT$10:$AV$188,3,FALSE))),"")</f>
        <v>NHS England South East (Hampshire, Isle of Wight and Thames Valley)</v>
      </c>
      <c r="E187" s="101" t="str">
        <f t="shared" ca="1" si="5"/>
        <v>E06000040</v>
      </c>
      <c r="F187" s="103" t="str">
        <f ca="1">IF(E187="","",VLOOKUP(E187,'Org List'!$J$9:$K$488,2,0))</f>
        <v>Windsor and Maidenhead</v>
      </c>
      <c r="G187" s="130">
        <f ca="1">IFERROR(IF((VLOOKUP($E187,'DTOC Backsheet'!$D$5:$AF$183,G$9,FALSE))="","",(VLOOKUP($E187,'DTOC Backsheet'!$D$5:$AF$183,G$9,FALSE))),"")</f>
        <v>915.46619684250538</v>
      </c>
      <c r="H187" s="131">
        <f ca="1">IFERROR(IF((VLOOKUP($E187,'DTOC Backsheet'!$D$5:$AF$183,H$9,FALSE))="","",(VLOOKUP($E187,'DTOC Backsheet'!$D$5:$AF$183,H$9,FALSE))),"")</f>
        <v>1239.3339551594293</v>
      </c>
      <c r="I187" s="131">
        <f ca="1">IFERROR(IF((VLOOKUP($E187,'DTOC Backsheet'!$D$5:$AF$183,I$9,FALSE))="","",(VLOOKUP($E187,'DTOC Backsheet'!$D$5:$AF$183,I$9,FALSE))),"")</f>
        <v>1243.6521919369884</v>
      </c>
      <c r="J187" s="132">
        <f ca="1">IFERROR(IF((VLOOKUP($E187,'DTOC Backsheet'!$D$5:$AF$183,J$9,FALSE))="","",(VLOOKUP($E187,'DTOC Backsheet'!$D$5:$AF$183,J$9,FALSE))),"")</f>
        <v>903.04926097493126</v>
      </c>
      <c r="K187" s="141">
        <f ca="1">IFERROR(IF((VLOOKUP($E187,'DTOC Backsheet'!$D$5:$AF$183,K$9,FALSE))="","",(VLOOKUP($E187,'DTOC Backsheet'!$D$5:$AF$183,K$9,FALSE))),"")</f>
        <v>1051.4011930548627</v>
      </c>
      <c r="L187" s="134">
        <f ca="1">IFERROR(IF((VLOOKUP($E187,'DTOC Backsheet'!$D$5:$AF$183,L$9,FALSE))="","",(VLOOKUP($E187,'DTOC Backsheet'!$D$5:$AF$183,L$9,FALSE))),"")</f>
        <v>0</v>
      </c>
      <c r="M187" s="131">
        <f ca="1">IFERROR(IF((VLOOKUP($E187,'DTOC Backsheet'!$D$5:$AF$183,M$9,FALSE))="","",(VLOOKUP($E187,'DTOC Backsheet'!$D$5:$AF$183,M$9,FALSE))),"")</f>
        <v>0</v>
      </c>
      <c r="N187" s="133">
        <f ca="1">IFERROR(IF((VLOOKUP($E187,'DTOC Backsheet'!$D$5:$AF$183,N$9,FALSE))="","",(VLOOKUP($E187,'DTOC Backsheet'!$D$5:$AF$183,N$9,FALSE))),"")</f>
        <v>0</v>
      </c>
    </row>
    <row r="188" spans="1:14" ht="15" customHeight="1" x14ac:dyDescent="0.3">
      <c r="A188" s="60">
        <v>174</v>
      </c>
      <c r="B188" s="101" t="str">
        <f ca="1">IFERROR(IF((VLOOKUP($E188,'Org List'!$AJ$10:$AL$188,3,FALSE))="","",(VLOOKUP($E188,'Org List'!$AJ$10:$AL$188,3,FALSE))),"")</f>
        <v>North of England Commissioning Region</v>
      </c>
      <c r="C188" s="102" t="str">
        <f ca="1">IFERROR(IF((VLOOKUP($E188,'Org List'!$AO$10:$AQ$188,3,FALSE))="","",(VLOOKUP($E188,'Org List'!$AO$10:$AQ$188,3,FALSE))),"")</f>
        <v>North West Region</v>
      </c>
      <c r="D188" s="123" t="str">
        <f ca="1">IFERROR(IF((VLOOKUP($E188,'Org List'!$AT$10:$AV$188,3,FALSE))="","",(VLOOKUP($E188,'Org List'!$AT$10:$AV$188,3,FALSE))),"")</f>
        <v>NHS England North (Cheshire And Merseyside)</v>
      </c>
      <c r="E188" s="101" t="str">
        <f t="shared" ca="1" si="5"/>
        <v>E08000015</v>
      </c>
      <c r="F188" s="103" t="str">
        <f ca="1">IF(E188="","",VLOOKUP(E188,'Org List'!$J$9:$K$488,2,0))</f>
        <v>Wirral</v>
      </c>
      <c r="G188" s="130">
        <f ca="1">IFERROR(IF((VLOOKUP($E188,'DTOC Backsheet'!$D$5:$AF$183,G$9,FALSE))="","",(VLOOKUP($E188,'DTOC Backsheet'!$D$5:$AF$183,G$9,FALSE))),"")</f>
        <v>1275.6282096514956</v>
      </c>
      <c r="H188" s="131">
        <f ca="1">IFERROR(IF((VLOOKUP($E188,'DTOC Backsheet'!$D$5:$AF$183,H$9,FALSE))="","",(VLOOKUP($E188,'DTOC Backsheet'!$D$5:$AF$183,H$9,FALSE))),"")</f>
        <v>1032.5767376220158</v>
      </c>
      <c r="I188" s="131">
        <f ca="1">IFERROR(IF((VLOOKUP($E188,'DTOC Backsheet'!$D$5:$AF$183,I$9,FALSE))="","",(VLOOKUP($E188,'DTOC Backsheet'!$D$5:$AF$183,I$9,FALSE))),"")</f>
        <v>651.14273393704184</v>
      </c>
      <c r="J188" s="132">
        <f ca="1">IFERROR(IF((VLOOKUP($E188,'DTOC Backsheet'!$D$5:$AF$183,J$9,FALSE))="","",(VLOOKUP($E188,'DTOC Backsheet'!$D$5:$AF$183,J$9,FALSE))),"")</f>
        <v>477.54646374057569</v>
      </c>
      <c r="K188" s="141">
        <f ca="1">IFERROR(IF((VLOOKUP($E188,'DTOC Backsheet'!$D$5:$AF$183,K$9,FALSE))="","",(VLOOKUP($E188,'DTOC Backsheet'!$D$5:$AF$183,K$9,FALSE))),"")</f>
        <v>612.53083804358141</v>
      </c>
      <c r="L188" s="134">
        <f ca="1">IFERROR(IF((VLOOKUP($E188,'DTOC Backsheet'!$D$5:$AF$183,L$9,FALSE))="","",(VLOOKUP($E188,'DTOC Backsheet'!$D$5:$AF$183,L$9,FALSE))),"")</f>
        <v>0</v>
      </c>
      <c r="M188" s="131">
        <f ca="1">IFERROR(IF((VLOOKUP($E188,'DTOC Backsheet'!$D$5:$AF$183,M$9,FALSE))="","",(VLOOKUP($E188,'DTOC Backsheet'!$D$5:$AF$183,M$9,FALSE))),"")</f>
        <v>0</v>
      </c>
      <c r="N188" s="133">
        <f ca="1">IFERROR(IF((VLOOKUP($E188,'DTOC Backsheet'!$D$5:$AF$183,N$9,FALSE))="","",(VLOOKUP($E188,'DTOC Backsheet'!$D$5:$AF$183,N$9,FALSE))),"")</f>
        <v>0</v>
      </c>
    </row>
    <row r="189" spans="1:14" ht="15" customHeight="1" x14ac:dyDescent="0.3">
      <c r="A189" s="60">
        <v>175</v>
      </c>
      <c r="B189" s="101" t="str">
        <f ca="1">IFERROR(IF((VLOOKUP($E189,'Org List'!$AJ$10:$AL$188,3,FALSE))="","",(VLOOKUP($E189,'Org List'!$AJ$10:$AL$188,3,FALSE))),"")</f>
        <v>South East England Commissioning Region</v>
      </c>
      <c r="C189" s="102" t="str">
        <f ca="1">IFERROR(IF((VLOOKUP($E189,'Org List'!$AO$10:$AQ$188,3,FALSE))="","",(VLOOKUP($E189,'Org List'!$AO$10:$AQ$188,3,FALSE))),"")</f>
        <v>South East Region</v>
      </c>
      <c r="D189" s="123" t="str">
        <f ca="1">IFERROR(IF((VLOOKUP($E189,'Org List'!$AT$10:$AV$188,3,FALSE))="","",(VLOOKUP($E189,'Org List'!$AT$10:$AV$188,3,FALSE))),"")</f>
        <v>NHS England South East (Hampshire, Isle of Wight and Thames Valley)</v>
      </c>
      <c r="E189" s="101" t="str">
        <f t="shared" ca="1" si="5"/>
        <v>E06000041</v>
      </c>
      <c r="F189" s="103" t="str">
        <f ca="1">IF(E189="","",VLOOKUP(E189,'Org List'!$J$9:$K$488,2,0))</f>
        <v>Wokingham</v>
      </c>
      <c r="G189" s="130">
        <f ca="1">IFERROR(IF((VLOOKUP($E189,'DTOC Backsheet'!$D$5:$AF$183,G$9,FALSE))="","",(VLOOKUP($E189,'DTOC Backsheet'!$D$5:$AF$183,G$9,FALSE))),"")</f>
        <v>589.1762618983513</v>
      </c>
      <c r="H189" s="131">
        <f ca="1">IFERROR(IF((VLOOKUP($E189,'DTOC Backsheet'!$D$5:$AF$183,H$9,FALSE))="","",(VLOOKUP($E189,'DTOC Backsheet'!$D$5:$AF$183,H$9,FALSE))),"")</f>
        <v>779.23312057523879</v>
      </c>
      <c r="I189" s="131">
        <f ca="1">IFERROR(IF((VLOOKUP($E189,'DTOC Backsheet'!$D$5:$AF$183,I$9,FALSE))="","",(VLOOKUP($E189,'DTOC Backsheet'!$D$5:$AF$183,I$9,FALSE))),"")</f>
        <v>663.61519821346553</v>
      </c>
      <c r="J189" s="132">
        <f ca="1">IFERROR(IF((VLOOKUP($E189,'DTOC Backsheet'!$D$5:$AF$183,J$9,FALSE))="","",(VLOOKUP($E189,'DTOC Backsheet'!$D$5:$AF$183,J$9,FALSE))),"")</f>
        <v>886.20266804768039</v>
      </c>
      <c r="K189" s="141">
        <f ca="1">IFERROR(IF((VLOOKUP($E189,'DTOC Backsheet'!$D$5:$AF$183,K$9,FALSE))="","",(VLOOKUP($E189,'DTOC Backsheet'!$D$5:$AF$183,K$9,FALSE))),"")</f>
        <v>731.53149891380201</v>
      </c>
      <c r="L189" s="134">
        <f ca="1">IFERROR(IF((VLOOKUP($E189,'DTOC Backsheet'!$D$5:$AF$183,L$9,FALSE))="","",(VLOOKUP($E189,'DTOC Backsheet'!$D$5:$AF$183,L$9,FALSE))),"")</f>
        <v>0</v>
      </c>
      <c r="M189" s="131">
        <f ca="1">IFERROR(IF((VLOOKUP($E189,'DTOC Backsheet'!$D$5:$AF$183,M$9,FALSE))="","",(VLOOKUP($E189,'DTOC Backsheet'!$D$5:$AF$183,M$9,FALSE))),"")</f>
        <v>0</v>
      </c>
      <c r="N189" s="133">
        <f ca="1">IFERROR(IF((VLOOKUP($E189,'DTOC Backsheet'!$D$5:$AF$183,N$9,FALSE))="","",(VLOOKUP($E189,'DTOC Backsheet'!$D$5:$AF$183,N$9,FALSE))),"")</f>
        <v>0</v>
      </c>
    </row>
    <row r="190" spans="1:14" ht="15" customHeight="1" x14ac:dyDescent="0.3">
      <c r="A190" s="60">
        <v>176</v>
      </c>
      <c r="B190" s="101" t="str">
        <f ca="1">IFERROR(IF((VLOOKUP($E190,'Org List'!$AJ$10:$AL$188,3,FALSE))="","",(VLOOKUP($E190,'Org List'!$AJ$10:$AL$188,3,FALSE))),"")</f>
        <v>Midlands and East of England Commissioning Region</v>
      </c>
      <c r="C190" s="102" t="str">
        <f ca="1">IFERROR(IF((VLOOKUP($E190,'Org List'!$AO$10:$AQ$188,3,FALSE))="","",(VLOOKUP($E190,'Org List'!$AO$10:$AQ$188,3,FALSE))),"")</f>
        <v>West Midlands Region</v>
      </c>
      <c r="D190" s="123" t="str">
        <f ca="1">IFERROR(IF((VLOOKUP($E190,'Org List'!$AT$10:$AV$188,3,FALSE))="","",(VLOOKUP($E190,'Org List'!$AT$10:$AV$188,3,FALSE))),"")</f>
        <v>NHS England Midlands And East (West Midlands)</v>
      </c>
      <c r="E190" s="101" t="str">
        <f t="shared" ca="1" si="5"/>
        <v>E08000031</v>
      </c>
      <c r="F190" s="103" t="str">
        <f ca="1">IF(E190="","",VLOOKUP(E190,'Org List'!$J$9:$K$488,2,0))</f>
        <v>Wolverhampton</v>
      </c>
      <c r="G190" s="130">
        <f ca="1">IFERROR(IF((VLOOKUP($E190,'DTOC Backsheet'!$D$5:$AF$183,G$9,FALSE))="","",(VLOOKUP($E190,'DTOC Backsheet'!$D$5:$AF$183,G$9,FALSE))),"")</f>
        <v>1068.3814146671002</v>
      </c>
      <c r="H190" s="131">
        <f ca="1">IFERROR(IF((VLOOKUP($E190,'DTOC Backsheet'!$D$5:$AF$183,H$9,FALSE))="","",(VLOOKUP($E190,'DTOC Backsheet'!$D$5:$AF$183,H$9,FALSE))),"")</f>
        <v>1044.3615983186128</v>
      </c>
      <c r="I190" s="131">
        <f ca="1">IFERROR(IF((VLOOKUP($E190,'DTOC Backsheet'!$D$5:$AF$183,I$9,FALSE))="","",(VLOOKUP($E190,'DTOC Backsheet'!$D$5:$AF$183,I$9,FALSE))),"")</f>
        <v>784.64733405059178</v>
      </c>
      <c r="J190" s="132">
        <f ca="1">IFERROR(IF((VLOOKUP($E190,'DTOC Backsheet'!$D$5:$AF$183,J$9,FALSE))="","",(VLOOKUP($E190,'DTOC Backsheet'!$D$5:$AF$183,J$9,FALSE))),"")</f>
        <v>669.78427790609362</v>
      </c>
      <c r="K190" s="141">
        <f ca="1">IFERROR(IF((VLOOKUP($E190,'DTOC Backsheet'!$D$5:$AF$183,K$9,FALSE))="","",(VLOOKUP($E190,'DTOC Backsheet'!$D$5:$AF$183,K$9,FALSE))),"")</f>
        <v>585.4373755468315</v>
      </c>
      <c r="L190" s="134">
        <f ca="1">IFERROR(IF((VLOOKUP($E190,'DTOC Backsheet'!$D$5:$AF$183,L$9,FALSE))="","",(VLOOKUP($E190,'DTOC Backsheet'!$D$5:$AF$183,L$9,FALSE))),"")</f>
        <v>0</v>
      </c>
      <c r="M190" s="131">
        <f ca="1">IFERROR(IF((VLOOKUP($E190,'DTOC Backsheet'!$D$5:$AF$183,M$9,FALSE))="","",(VLOOKUP($E190,'DTOC Backsheet'!$D$5:$AF$183,M$9,FALSE))),"")</f>
        <v>0</v>
      </c>
      <c r="N190" s="133">
        <f ca="1">IFERROR(IF((VLOOKUP($E190,'DTOC Backsheet'!$D$5:$AF$183,N$9,FALSE))="","",(VLOOKUP($E190,'DTOC Backsheet'!$D$5:$AF$183,N$9,FALSE))),"")</f>
        <v>0</v>
      </c>
    </row>
    <row r="191" spans="1:14" ht="15" customHeight="1" x14ac:dyDescent="0.3">
      <c r="A191" s="60">
        <v>177</v>
      </c>
      <c r="B191" s="101" t="str">
        <f ca="1">IFERROR(IF((VLOOKUP($E191,'Org List'!$AJ$10:$AL$188,3,FALSE))="","",(VLOOKUP($E191,'Org List'!$AJ$10:$AL$188,3,FALSE))),"")</f>
        <v>Midlands and East of England Commissioning Region</v>
      </c>
      <c r="C191" s="102" t="str">
        <f ca="1">IFERROR(IF((VLOOKUP($E191,'Org List'!$AO$10:$AQ$188,3,FALSE))="","",(VLOOKUP($E191,'Org List'!$AO$10:$AQ$188,3,FALSE))),"")</f>
        <v>West Midlands Region</v>
      </c>
      <c r="D191" s="123" t="str">
        <f ca="1">IFERROR(IF((VLOOKUP($E191,'Org List'!$AT$10:$AV$188,3,FALSE))="","",(VLOOKUP($E191,'Org List'!$AT$10:$AV$188,3,FALSE))),"")</f>
        <v>NHS England Midlands And East (West Midlands)</v>
      </c>
      <c r="E191" s="101" t="str">
        <f t="shared" ca="1" si="5"/>
        <v>E10000034</v>
      </c>
      <c r="F191" s="103" t="str">
        <f ca="1">IF(E191="","",VLOOKUP(E191,'Org List'!$J$9:$K$488,2,0))</f>
        <v>Worcestershire</v>
      </c>
      <c r="G191" s="130">
        <f ca="1">IFERROR(IF((VLOOKUP($E191,'DTOC Backsheet'!$D$5:$AF$183,G$9,FALSE))="","",(VLOOKUP($E191,'DTOC Backsheet'!$D$5:$AF$183,G$9,FALSE))),"")</f>
        <v>1558.2310916526667</v>
      </c>
      <c r="H191" s="131">
        <f ca="1">IFERROR(IF((VLOOKUP($E191,'DTOC Backsheet'!$D$5:$AF$183,H$9,FALSE))="","",(VLOOKUP($E191,'DTOC Backsheet'!$D$5:$AF$183,H$9,FALSE))),"")</f>
        <v>1611.0488893414108</v>
      </c>
      <c r="I191" s="131">
        <f ca="1">IFERROR(IF((VLOOKUP($E191,'DTOC Backsheet'!$D$5:$AF$183,I$9,FALSE))="","",(VLOOKUP($E191,'DTOC Backsheet'!$D$5:$AF$183,I$9,FALSE))),"")</f>
        <v>1476.3528992516417</v>
      </c>
      <c r="J191" s="132">
        <f ca="1">IFERROR(IF((VLOOKUP($E191,'DTOC Backsheet'!$D$5:$AF$183,J$9,FALSE))="","",(VLOOKUP($E191,'DTOC Backsheet'!$D$5:$AF$183,J$9,FALSE))),"")</f>
        <v>1466.9554038799695</v>
      </c>
      <c r="K191" s="141">
        <f ca="1">IFERROR(IF((VLOOKUP($E191,'DTOC Backsheet'!$D$5:$AF$183,K$9,FALSE))="","",(VLOOKUP($E191,'DTOC Backsheet'!$D$5:$AF$183,K$9,FALSE))),"")</f>
        <v>1251.0958289263681</v>
      </c>
      <c r="L191" s="134">
        <f ca="1">IFERROR(IF((VLOOKUP($E191,'DTOC Backsheet'!$D$5:$AF$183,L$9,FALSE))="","",(VLOOKUP($E191,'DTOC Backsheet'!$D$5:$AF$183,L$9,FALSE))),"")</f>
        <v>0</v>
      </c>
      <c r="M191" s="131">
        <f ca="1">IFERROR(IF((VLOOKUP($E191,'DTOC Backsheet'!$D$5:$AF$183,M$9,FALSE))="","",(VLOOKUP($E191,'DTOC Backsheet'!$D$5:$AF$183,M$9,FALSE))),"")</f>
        <v>0</v>
      </c>
      <c r="N191" s="133">
        <f ca="1">IFERROR(IF((VLOOKUP($E191,'DTOC Backsheet'!$D$5:$AF$183,N$9,FALSE))="","",(VLOOKUP($E191,'DTOC Backsheet'!$D$5:$AF$183,N$9,FALSE))),"")</f>
        <v>0</v>
      </c>
    </row>
    <row r="192" spans="1:14" ht="15" customHeight="1" thickBot="1" x14ac:dyDescent="0.35">
      <c r="A192" s="60">
        <v>178</v>
      </c>
      <c r="B192" s="104" t="str">
        <f ca="1">IFERROR(IF((VLOOKUP($E192,'Org List'!$AJ$10:$AL$188,3,FALSE))="","",(VLOOKUP($E192,'Org List'!$AJ$10:$AL$188,3,FALSE))),"")</f>
        <v>North of England Commissioning Region</v>
      </c>
      <c r="C192" s="105" t="str">
        <f ca="1">IFERROR(IF((VLOOKUP($E192,'Org List'!$AO$10:$AQ$188,3,FALSE))="","",(VLOOKUP($E192,'Org List'!$AO$10:$AQ$188,3,FALSE))),"")</f>
        <v>Yorkshire and The Humber Region</v>
      </c>
      <c r="D192" s="124" t="str">
        <f ca="1">IFERROR(IF((VLOOKUP($E192,'Org List'!$AT$10:$AV$188,3,FALSE))="","",(VLOOKUP($E192,'Org List'!$AT$10:$AV$188,3,FALSE))),"")</f>
        <v>NHS England North (Yorkshire And Humber)</v>
      </c>
      <c r="E192" s="104" t="str">
        <f t="shared" ca="1" si="5"/>
        <v>E06000014</v>
      </c>
      <c r="F192" s="106" t="str">
        <f ca="1">IF(E192="","",VLOOKUP(E192,'Org List'!$J$9:$K$488,2,0))</f>
        <v>York</v>
      </c>
      <c r="G192" s="135">
        <f ca="1">IFERROR(IF((VLOOKUP($E192,'DTOC Backsheet'!$D$5:$AF$183,G$9,FALSE))="","",(VLOOKUP($E192,'DTOC Backsheet'!$D$5:$AF$183,G$9,FALSE))),"")</f>
        <v>1104.0614312597954</v>
      </c>
      <c r="H192" s="136">
        <f ca="1">IFERROR(IF((VLOOKUP($E192,'DTOC Backsheet'!$D$5:$AF$183,H$9,FALSE))="","",(VLOOKUP($E192,'DTOC Backsheet'!$D$5:$AF$183,H$9,FALSE))),"")</f>
        <v>1072.0174319356324</v>
      </c>
      <c r="I192" s="136">
        <f ca="1">IFERROR(IF((VLOOKUP($E192,'DTOC Backsheet'!$D$5:$AF$183,I$9,FALSE))="","",(VLOOKUP($E192,'DTOC Backsheet'!$D$5:$AF$183,I$9,FALSE))),"")</f>
        <v>1424.5014245014245</v>
      </c>
      <c r="J192" s="137">
        <f ca="1">IFERROR(IF((VLOOKUP($E192,'DTOC Backsheet'!$D$5:$AF$183,J$9,FALSE))="","",(VLOOKUP($E192,'DTOC Backsheet'!$D$5:$AF$183,J$9,FALSE))),"")</f>
        <v>1312.7877201546603</v>
      </c>
      <c r="K192" s="142">
        <f ca="1">IFERROR(IF((VLOOKUP($E192,'DTOC Backsheet'!$D$5:$AF$183,K$9,FALSE))="","",(VLOOKUP($E192,'DTOC Backsheet'!$D$5:$AF$183,K$9,FALSE))),"")</f>
        <v>1615.0247516175757</v>
      </c>
      <c r="L192" s="139">
        <f ca="1">IFERROR(IF((VLOOKUP($E192,'DTOC Backsheet'!$D$5:$AF$183,L$9,FALSE))="","",(VLOOKUP($E192,'DTOC Backsheet'!$D$5:$AF$183,L$9,FALSE))),"")</f>
        <v>0</v>
      </c>
      <c r="M192" s="136">
        <f ca="1">IFERROR(IF((VLOOKUP($E192,'DTOC Backsheet'!$D$5:$AF$183,M$9,FALSE))="","",(VLOOKUP($E192,'DTOC Backsheet'!$D$5:$AF$183,M$9,FALSE))),"")</f>
        <v>0</v>
      </c>
      <c r="N192" s="138">
        <f ca="1">IFERROR(IF((VLOOKUP($E192,'DTOC Backsheet'!$D$5:$AF$183,N$9,FALSE))="","",(VLOOKUP($E192,'DTOC Backsheet'!$D$5:$AF$183,N$9,FALSE))),"")</f>
        <v>0</v>
      </c>
    </row>
    <row r="194" spans="1:17" s="179" customFormat="1" x14ac:dyDescent="0.3">
      <c r="A194" s="39"/>
      <c r="B194" s="39"/>
      <c r="C194" s="39"/>
      <c r="D194" s="39"/>
      <c r="E194" s="40" t="s">
        <v>1125</v>
      </c>
      <c r="F194" s="39"/>
      <c r="G194" s="39"/>
      <c r="H194" s="39"/>
      <c r="I194" s="39"/>
      <c r="J194" s="39"/>
      <c r="K194" s="39"/>
      <c r="L194" s="39"/>
      <c r="M194" s="39"/>
      <c r="N194" s="39"/>
      <c r="O194" s="39"/>
      <c r="Q194" s="1"/>
    </row>
    <row r="196" spans="1:17" x14ac:dyDescent="0.3">
      <c r="E196" s="215" t="s">
        <v>1126</v>
      </c>
      <c r="F196" s="215"/>
      <c r="G196" s="215"/>
      <c r="H196" s="215"/>
      <c r="I196" s="215"/>
      <c r="J196" s="215"/>
      <c r="K196" s="215"/>
      <c r="L196" s="215"/>
      <c r="M196" s="215"/>
      <c r="N196" s="215"/>
    </row>
    <row r="197" spans="1:17" x14ac:dyDescent="0.3">
      <c r="E197" s="215" t="s">
        <v>1127</v>
      </c>
      <c r="F197" s="215"/>
      <c r="G197" s="215"/>
      <c r="H197" s="215"/>
      <c r="I197" s="215"/>
      <c r="J197" s="215"/>
      <c r="K197" s="215"/>
      <c r="L197" s="215"/>
      <c r="M197" s="215"/>
      <c r="N197" s="215"/>
    </row>
  </sheetData>
  <sheetProtection algorithmName="SHA-512" hashValue="S34RseSzoZ8Zhl4IreYlWjT416UQ6n2VE3Qy7G13EgZ9zKI/Ee8NswWJFjfDbHAu4tewiP1yMsKPHhJ+EYaoIQ==" saltValue="oINrR8zBOsRvEj71xSBc/w==" spinCount="100000" sheet="1" objects="1" scenarios="1"/>
  <mergeCells count="11">
    <mergeCell ref="B2:K2"/>
    <mergeCell ref="B1:K1"/>
    <mergeCell ref="E197:N197"/>
    <mergeCell ref="E196:N196"/>
    <mergeCell ref="K11:N12"/>
    <mergeCell ref="B11:B13"/>
    <mergeCell ref="C11:C13"/>
    <mergeCell ref="D11:D13"/>
    <mergeCell ref="E11:E13"/>
    <mergeCell ref="F11:F13"/>
    <mergeCell ref="G11:J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97"/>
  <sheetViews>
    <sheetView showGridLines="0" zoomScale="80" zoomScaleNormal="80" workbookViewId="0">
      <selection activeCell="E4" sqref="E4"/>
    </sheetView>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8.6640625" customWidth="1"/>
    <col min="10" max="11" width="4.6640625" customWidth="1"/>
    <col min="12" max="12" width="0" style="1" hidden="1" customWidth="1"/>
    <col min="13" max="13" width="4.6640625" customWidth="1"/>
  </cols>
  <sheetData>
    <row r="1" spans="1:12" ht="21" x14ac:dyDescent="0.4">
      <c r="A1" s="39"/>
      <c r="B1" s="210" t="s">
        <v>1075</v>
      </c>
      <c r="C1" s="210"/>
      <c r="D1" s="210"/>
      <c r="E1" s="210"/>
      <c r="F1" s="210"/>
      <c r="G1" s="210"/>
      <c r="H1" s="210"/>
      <c r="I1" s="210"/>
      <c r="J1" s="39"/>
    </row>
    <row r="2" spans="1:12" x14ac:dyDescent="0.3">
      <c r="A2" s="39"/>
      <c r="B2" s="211"/>
      <c r="C2" s="211"/>
      <c r="D2" s="211"/>
      <c r="E2" s="211"/>
      <c r="F2" s="211"/>
      <c r="G2" s="211"/>
      <c r="H2" s="211"/>
      <c r="I2" s="211"/>
      <c r="J2" s="39"/>
    </row>
    <row r="3" spans="1:12" x14ac:dyDescent="0.3">
      <c r="A3" s="39"/>
      <c r="B3" s="39"/>
      <c r="C3" s="39"/>
      <c r="D3" s="39"/>
      <c r="E3" s="39"/>
      <c r="F3" s="39"/>
      <c r="G3" s="39"/>
      <c r="H3" s="39"/>
      <c r="I3" s="39"/>
      <c r="J3" s="39"/>
    </row>
    <row r="4" spans="1:12" x14ac:dyDescent="0.3">
      <c r="A4" s="39"/>
      <c r="B4" s="39"/>
      <c r="C4" s="39"/>
      <c r="D4" s="39"/>
      <c r="E4" s="40" t="s">
        <v>1754</v>
      </c>
      <c r="F4" s="39"/>
      <c r="G4" s="41" t="str">
        <f ca="1">'Org List'!J7</f>
        <v>HWB</v>
      </c>
      <c r="H4" s="40" t="s">
        <v>1050</v>
      </c>
      <c r="I4" s="143" t="str">
        <f>Cover!D21</f>
        <v>2015 / 2016 &amp; 2016 / 2017</v>
      </c>
      <c r="J4" s="39"/>
      <c r="L4" s="1">
        <f ca="1">MATCH(G4, 'Comms by AT'!$B:$B, 0)</f>
        <v>4</v>
      </c>
    </row>
    <row r="5" spans="1:12" x14ac:dyDescent="0.3">
      <c r="A5" s="39"/>
      <c r="B5" s="39"/>
      <c r="C5" s="39"/>
      <c r="D5" s="39"/>
      <c r="E5" s="39"/>
      <c r="F5" s="39"/>
      <c r="G5" s="39"/>
      <c r="H5" s="39"/>
      <c r="I5" s="39"/>
      <c r="J5" s="39"/>
      <c r="L5" s="1">
        <f ca="1">COUNTIF('Comms by AT'!$C:$C, $G$4)</f>
        <v>179</v>
      </c>
    </row>
    <row r="7" spans="1:12" x14ac:dyDescent="0.3">
      <c r="A7" s="39"/>
      <c r="B7" s="39"/>
      <c r="C7" s="39"/>
      <c r="D7" s="39"/>
      <c r="E7" s="40" t="s">
        <v>1049</v>
      </c>
      <c r="F7" s="39"/>
      <c r="G7" s="39"/>
      <c r="H7" s="39"/>
      <c r="I7" s="39"/>
      <c r="J7" s="39"/>
    </row>
    <row r="8" spans="1:12" ht="15" thickBot="1" x14ac:dyDescent="0.35"/>
    <row r="9" spans="1:12" s="1" customFormat="1" ht="15" hidden="1" thickBot="1" x14ac:dyDescent="0.35">
      <c r="G9" s="1">
        <v>5</v>
      </c>
      <c r="H9" s="1">
        <v>8</v>
      </c>
      <c r="I9" s="1">
        <v>11</v>
      </c>
    </row>
    <row r="10" spans="1:12" ht="60" customHeight="1" thickBot="1" x14ac:dyDescent="0.35">
      <c r="B10" s="273" t="s">
        <v>1062</v>
      </c>
      <c r="C10" s="271" t="s">
        <v>1063</v>
      </c>
      <c r="D10" s="269" t="s">
        <v>1064</v>
      </c>
      <c r="E10" s="268" t="s">
        <v>1078</v>
      </c>
      <c r="F10" s="268"/>
      <c r="G10" s="145" t="s">
        <v>904</v>
      </c>
      <c r="H10" s="145" t="s">
        <v>909</v>
      </c>
      <c r="I10" s="145" t="s">
        <v>914</v>
      </c>
    </row>
    <row r="11" spans="1:12" ht="15" thickBot="1" x14ac:dyDescent="0.35">
      <c r="B11" s="274"/>
      <c r="C11" s="272"/>
      <c r="D11" s="270"/>
      <c r="E11" s="44" t="s">
        <v>221</v>
      </c>
      <c r="F11" s="144" t="s">
        <v>1051</v>
      </c>
      <c r="G11" s="146" t="s">
        <v>1076</v>
      </c>
      <c r="H11" s="146" t="s">
        <v>1077</v>
      </c>
      <c r="I11" s="146" t="s">
        <v>1077</v>
      </c>
    </row>
    <row r="12" spans="1:12" ht="15" customHeight="1" x14ac:dyDescent="0.3">
      <c r="A12" s="60">
        <v>0</v>
      </c>
      <c r="B12" s="98" t="str">
        <f ca="1">IFERROR(IF((VLOOKUP($E12,'Org List'!$AJ$10:$AL$188,3,FALSE))="","",(VLOOKUP($E12,'Org List'!$AJ$10:$AL$188,3,FALSE))),"")</f>
        <v/>
      </c>
      <c r="C12" s="99" t="str">
        <f ca="1">IFERROR(IF((VLOOKUP($E12,'Org List'!$AO$10:$AQ$188,3,FALSE))="","",(VLOOKUP($E12,'Org List'!$AO$10:$AQ$188,3,FALSE))),"")</f>
        <v/>
      </c>
      <c r="D12" s="100" t="str">
        <f ca="1">IFERROR(IF((VLOOKUP($E12,'Org List'!$AT$10:$AV$188,3,FALSE))="","",(VLOOKUP($E12,'Org List'!$AT$10:$AV$188,3,FALSE))),"")</f>
        <v/>
      </c>
      <c r="E12" s="98" t="str">
        <f t="shared" ref="E12:E43" ca="1" si="0">IF($A12&gt;$L$5-1,"",INDIRECT("'Comms by AT'!D"&amp;$A12+$L$4))</f>
        <v>HWB</v>
      </c>
      <c r="F12" s="100" t="str">
        <f ca="1">IF(E12="","",VLOOKUP(E12,'Org List'!$J$9:$K$488,2,0))</f>
        <v>Health and Wellbeing Board</v>
      </c>
      <c r="G12" s="147">
        <f ca="1">IFERROR(IF((VLOOKUP($E12,'Res&amp;Reablement Backsheet'!$D$5:$W$183,G$9,FALSE))="","",(VLOOKUP($E12,'Res&amp;Reablement Backsheet'!$D$5:$W$183,G$9,FALSE))),"")</f>
        <v>628.21961264355548</v>
      </c>
      <c r="H12" s="147">
        <f ca="1">IFERROR(IF((VLOOKUP($E12,'Res&amp;Reablement Backsheet'!$D$5:$W$183,H$9,FALSE))="","",(VLOOKUP($E12,'Res&amp;Reablement Backsheet'!$D$5:$W$183,H$9,FALSE))),"")</f>
        <v>600.34230035674966</v>
      </c>
      <c r="I12" s="147">
        <f ca="1">IFERROR(IF((VLOOKUP($E12,'Res&amp;Reablement Backsheet'!$D$5:$W$183,I$9,FALSE))="","",(VLOOKUP($E12,'Res&amp;Reablement Backsheet'!$D$5:$W$183,I$9,FALSE))),"")</f>
        <v>610.69483967211454</v>
      </c>
    </row>
    <row r="13" spans="1:12" ht="15" customHeight="1" x14ac:dyDescent="0.3">
      <c r="A13" s="60">
        <v>1</v>
      </c>
      <c r="B13" s="101" t="str">
        <f ca="1">IFERROR(IF((VLOOKUP($E13,'Org List'!$AJ$10:$AL$188,3,FALSE))="","",(VLOOKUP($E13,'Org List'!$AJ$10:$AL$188,3,FALSE))),"")</f>
        <v>North of England Commissioning Region</v>
      </c>
      <c r="C13" s="102" t="str">
        <f ca="1">IFERROR(IF((VLOOKUP($E13,'Org List'!$AO$10:$AQ$188,3,FALSE))="","",(VLOOKUP($E13,'Org List'!$AO$10:$AQ$188,3,FALSE))),"")</f>
        <v/>
      </c>
      <c r="D13" s="103" t="str">
        <f ca="1">IFERROR(IF((VLOOKUP($E13,'Org List'!$AT$10:$AV$188,3,FALSE))="","",(VLOOKUP($E13,'Org List'!$AT$10:$AV$188,3,FALSE))),"")</f>
        <v/>
      </c>
      <c r="E13" s="101" t="str">
        <f t="shared" ca="1" si="0"/>
        <v>Y54</v>
      </c>
      <c r="F13" s="103" t="str">
        <f ca="1">IF(E13="","",VLOOKUP(E13,'Org List'!$J$9:$K$488,2,0))</f>
        <v>North of England Commissioning Region</v>
      </c>
      <c r="G13" s="148">
        <f ca="1">IFERROR(IF((VLOOKUP($E13,'Res&amp;Reablement Backsheet'!$D$5:$W$183,G$9,FALSE))="","",(VLOOKUP($E13,'Res&amp;Reablement Backsheet'!$D$5:$W$183,G$9,FALSE))),"")</f>
        <v>731.29193466707284</v>
      </c>
      <c r="H13" s="148">
        <f ca="1">IFERROR(IF((VLOOKUP($E13,'Res&amp;Reablement Backsheet'!$D$5:$W$183,H$9,FALSE))="","",(VLOOKUP($E13,'Res&amp;Reablement Backsheet'!$D$5:$W$183,H$9,FALSE))),"")</f>
        <v>692.34908919079896</v>
      </c>
      <c r="I13" s="148">
        <f ca="1">IFERROR(IF((VLOOKUP($E13,'Res&amp;Reablement Backsheet'!$D$5:$W$183,I$9,FALSE))="","",(VLOOKUP($E13,'Res&amp;Reablement Backsheet'!$D$5:$W$183,I$9,FALSE))),"")</f>
        <v>742.63879778648663</v>
      </c>
    </row>
    <row r="14" spans="1:12" ht="15" customHeight="1" x14ac:dyDescent="0.3">
      <c r="A14" s="60">
        <v>2</v>
      </c>
      <c r="B14" s="101" t="str">
        <f ca="1">IFERROR(IF((VLOOKUP($E14,'Org List'!$AJ$10:$AL$188,3,FALSE))="","",(VLOOKUP($E14,'Org List'!$AJ$10:$AL$188,3,FALSE))),"")</f>
        <v>Midlands and East of England Commissioning Region</v>
      </c>
      <c r="C14" s="102" t="str">
        <f ca="1">IFERROR(IF((VLOOKUP($E14,'Org List'!$AO$10:$AQ$188,3,FALSE))="","",(VLOOKUP($E14,'Org List'!$AO$10:$AQ$188,3,FALSE))),"")</f>
        <v/>
      </c>
      <c r="D14" s="103" t="str">
        <f ca="1">IFERROR(IF((VLOOKUP($E14,'Org List'!$AT$10:$AV$188,3,FALSE))="","",(VLOOKUP($E14,'Org List'!$AT$10:$AV$188,3,FALSE))),"")</f>
        <v/>
      </c>
      <c r="E14" s="101" t="str">
        <f t="shared" ca="1" si="0"/>
        <v>Y55</v>
      </c>
      <c r="F14" s="103" t="str">
        <f ca="1">IF(E14="","",VLOOKUP(E14,'Org List'!$J$9:$K$488,2,0))</f>
        <v>Midlands and East of England Commissioning Region</v>
      </c>
      <c r="G14" s="148">
        <f ca="1">IFERROR(IF((VLOOKUP($E14,'Res&amp;Reablement Backsheet'!$D$5:$W$183,G$9,FALSE))="","",(VLOOKUP($E14,'Res&amp;Reablement Backsheet'!$D$5:$W$183,G$9,FALSE))),"")</f>
        <v>607.78440811430153</v>
      </c>
      <c r="H14" s="148">
        <f ca="1">IFERROR(IF((VLOOKUP($E14,'Res&amp;Reablement Backsheet'!$D$5:$W$183,H$9,FALSE))="","",(VLOOKUP($E14,'Res&amp;Reablement Backsheet'!$D$5:$W$183,H$9,FALSE))),"")</f>
        <v>588.44506759207025</v>
      </c>
      <c r="I14" s="148">
        <f ca="1">IFERROR(IF((VLOOKUP($E14,'Res&amp;Reablement Backsheet'!$D$5:$W$183,I$9,FALSE))="","",(VLOOKUP($E14,'Res&amp;Reablement Backsheet'!$D$5:$W$183,I$9,FALSE))),"")</f>
        <v>582.11278104601502</v>
      </c>
    </row>
    <row r="15" spans="1:12" ht="15" customHeight="1" x14ac:dyDescent="0.3">
      <c r="A15" s="60">
        <v>3</v>
      </c>
      <c r="B15" s="101" t="str">
        <f ca="1">IFERROR(IF((VLOOKUP($E15,'Org List'!$AJ$10:$AL$188,3,FALSE))="","",(VLOOKUP($E15,'Org List'!$AJ$10:$AL$188,3,FALSE))),"")</f>
        <v>London Commissioning Region</v>
      </c>
      <c r="C15" s="102" t="str">
        <f ca="1">IFERROR(IF((VLOOKUP($E15,'Org List'!$AO$10:$AQ$188,3,FALSE))="","",(VLOOKUP($E15,'Org List'!$AO$10:$AQ$188,3,FALSE))),"")</f>
        <v/>
      </c>
      <c r="D15" s="103" t="str">
        <f ca="1">IFERROR(IF((VLOOKUP($E15,'Org List'!$AT$10:$AV$188,3,FALSE))="","",(VLOOKUP($E15,'Org List'!$AT$10:$AV$188,3,FALSE))),"")</f>
        <v/>
      </c>
      <c r="E15" s="101" t="str">
        <f t="shared" ca="1" si="0"/>
        <v>Y56</v>
      </c>
      <c r="F15" s="103" t="str">
        <f ca="1">IF(E15="","",VLOOKUP(E15,'Org List'!$J$9:$K$488,2,0))</f>
        <v>London Commissioning Region</v>
      </c>
      <c r="G15" s="148">
        <f ca="1">IFERROR(IF((VLOOKUP($E15,'Res&amp;Reablement Backsheet'!$D$5:$W$183,G$9,FALSE))="","",(VLOOKUP($E15,'Res&amp;Reablement Backsheet'!$D$5:$W$183,G$9,FALSE))),"")</f>
        <v>516.69415642086392</v>
      </c>
      <c r="H15" s="148">
        <f ca="1">IFERROR(IF((VLOOKUP($E15,'Res&amp;Reablement Backsheet'!$D$5:$W$183,H$9,FALSE))="","",(VLOOKUP($E15,'Res&amp;Reablement Backsheet'!$D$5:$W$183,H$9,FALSE))),"")</f>
        <v>468.16815198239175</v>
      </c>
      <c r="I15" s="148">
        <f ca="1">IFERROR(IF((VLOOKUP($E15,'Res&amp;Reablement Backsheet'!$D$5:$W$183,I$9,FALSE))="","",(VLOOKUP($E15,'Res&amp;Reablement Backsheet'!$D$5:$W$183,I$9,FALSE))),"")</f>
        <v>438.4408986764455</v>
      </c>
    </row>
    <row r="16" spans="1:12" ht="15" customHeight="1" x14ac:dyDescent="0.3">
      <c r="A16" s="60">
        <v>4</v>
      </c>
      <c r="B16" s="101" t="str">
        <f ca="1">IFERROR(IF((VLOOKUP($E16,'Org List'!$AJ$10:$AL$188,3,FALSE))="","",(VLOOKUP($E16,'Org List'!$AJ$10:$AL$188,3,FALSE))),"")</f>
        <v>South West England Commissioning Region</v>
      </c>
      <c r="C16" s="102" t="str">
        <f ca="1">IFERROR(IF((VLOOKUP($E16,'Org List'!$AO$10:$AQ$188,3,FALSE))="","",(VLOOKUP($E16,'Org List'!$AO$10:$AQ$188,3,FALSE))),"")</f>
        <v/>
      </c>
      <c r="D16" s="103" t="str">
        <f ca="1">IFERROR(IF((VLOOKUP($E16,'Org List'!$AT$10:$AV$188,3,FALSE))="","",(VLOOKUP($E16,'Org List'!$AT$10:$AV$188,3,FALSE))),"")</f>
        <v/>
      </c>
      <c r="E16" s="101" t="str">
        <f t="shared" ca="1" si="0"/>
        <v>Y58</v>
      </c>
      <c r="F16" s="103" t="str">
        <f ca="1">IF(E16="","",VLOOKUP(E16,'Org List'!$J$9:$K$488,2,0))</f>
        <v>South West England Commissioning Region</v>
      </c>
      <c r="G16" s="148">
        <f ca="1">IFERROR(IF((VLOOKUP($E16,'Res&amp;Reablement Backsheet'!$D$5:$W$183,G$9,FALSE))="","",(VLOOKUP($E16,'Res&amp;Reablement Backsheet'!$D$5:$W$183,G$9,FALSE))),"")</f>
        <v>606.37221227475982</v>
      </c>
      <c r="H16" s="148">
        <f ca="1">IFERROR(IF((VLOOKUP($E16,'Res&amp;Reablement Backsheet'!$D$5:$W$183,H$9,FALSE))="","",(VLOOKUP($E16,'Res&amp;Reablement Backsheet'!$D$5:$W$183,H$9,FALSE))),"")</f>
        <v>577.06486269517507</v>
      </c>
      <c r="I16" s="148">
        <f ca="1">IFERROR(IF((VLOOKUP($E16,'Res&amp;Reablement Backsheet'!$D$5:$W$183,I$9,FALSE))="","",(VLOOKUP($E16,'Res&amp;Reablement Backsheet'!$D$5:$W$183,I$9,FALSE))),"")</f>
        <v>581.01161015540106</v>
      </c>
    </row>
    <row r="17" spans="1:9" ht="15" customHeight="1" x14ac:dyDescent="0.3">
      <c r="A17" s="60">
        <v>5</v>
      </c>
      <c r="B17" s="101" t="str">
        <f ca="1">IFERROR(IF((VLOOKUP($E17,'Org List'!$AJ$10:$AL$188,3,FALSE))="","",(VLOOKUP($E17,'Org List'!$AJ$10:$AL$188,3,FALSE))),"")</f>
        <v>South East England Commissioning Region</v>
      </c>
      <c r="C17" s="102" t="str">
        <f ca="1">IFERROR(IF((VLOOKUP($E17,'Org List'!$AO$10:$AQ$188,3,FALSE))="","",(VLOOKUP($E17,'Org List'!$AO$10:$AQ$188,3,FALSE))),"")</f>
        <v/>
      </c>
      <c r="D17" s="103" t="str">
        <f ca="1">IFERROR(IF((VLOOKUP($E17,'Org List'!$AT$10:$AV$188,3,FALSE))="","",(VLOOKUP($E17,'Org List'!$AT$10:$AV$188,3,FALSE))),"")</f>
        <v/>
      </c>
      <c r="E17" s="101" t="str">
        <f t="shared" ca="1" si="0"/>
        <v>Y59</v>
      </c>
      <c r="F17" s="103" t="str">
        <f ca="1">IF(E17="","",VLOOKUP(E17,'Org List'!$J$9:$K$488,2,0))</f>
        <v>South East England Commissioning Region</v>
      </c>
      <c r="G17" s="148">
        <f ca="1">IFERROR(IF((VLOOKUP($E17,'Res&amp;Reablement Backsheet'!$D$5:$W$183,G$9,FALSE))="","",(VLOOKUP($E17,'Res&amp;Reablement Backsheet'!$D$5:$W$183,G$9,FALSE))),"")</f>
        <v>576.5792908900836</v>
      </c>
      <c r="H17" s="148">
        <f ca="1">IFERROR(IF((VLOOKUP($E17,'Res&amp;Reablement Backsheet'!$D$5:$W$183,H$9,FALSE))="","",(VLOOKUP($E17,'Res&amp;Reablement Backsheet'!$D$5:$W$183,H$9,FALSE))),"")</f>
        <v>565.15941101992757</v>
      </c>
      <c r="I17" s="148">
        <f ca="1">IFERROR(IF((VLOOKUP($E17,'Res&amp;Reablement Backsheet'!$D$5:$W$183,I$9,FALSE))="","",(VLOOKUP($E17,'Res&amp;Reablement Backsheet'!$D$5:$W$183,I$9,FALSE))),"")</f>
        <v>568.92019126697073</v>
      </c>
    </row>
    <row r="18" spans="1:9" ht="15" customHeight="1" x14ac:dyDescent="0.3">
      <c r="A18" s="60">
        <v>6</v>
      </c>
      <c r="B18" s="101" t="str">
        <f ca="1">IFERROR(IF((VLOOKUP($E18,'Org List'!$AJ$10:$AL$188,3,FALSE))="","",(VLOOKUP($E18,'Org List'!$AJ$10:$AL$188,3,FALSE))),"")</f>
        <v/>
      </c>
      <c r="C18" s="102" t="str">
        <f ca="1">IFERROR(IF((VLOOKUP($E18,'Org List'!$AO$10:$AQ$188,3,FALSE))="","",(VLOOKUP($E18,'Org List'!$AO$10:$AQ$188,3,FALSE))),"")</f>
        <v>North East Region</v>
      </c>
      <c r="D18" s="103" t="str">
        <f ca="1">IFERROR(IF((VLOOKUP($E18,'Org List'!$AT$10:$AV$188,3,FALSE))="","",(VLOOKUP($E18,'Org List'!$AT$10:$AV$188,3,FALSE))),"")</f>
        <v/>
      </c>
      <c r="E18" s="101" t="str">
        <f t="shared" ca="1" si="0"/>
        <v>E12000001</v>
      </c>
      <c r="F18" s="103" t="str">
        <f ca="1">IF(E18="","",VLOOKUP(E18,'Org List'!$J$9:$K$488,2,0))</f>
        <v>North East Region</v>
      </c>
      <c r="G18" s="148">
        <f ca="1">IFERROR(IF((VLOOKUP($E18,'Res&amp;Reablement Backsheet'!$D$5:$W$183,G$9,FALSE))="","",(VLOOKUP($E18,'Res&amp;Reablement Backsheet'!$D$5:$W$183,G$9,FALSE))),"")</f>
        <v>842.89130948613263</v>
      </c>
      <c r="H18" s="148">
        <f ca="1">IFERROR(IF((VLOOKUP($E18,'Res&amp;Reablement Backsheet'!$D$5:$W$183,H$9,FALSE))="","",(VLOOKUP($E18,'Res&amp;Reablement Backsheet'!$D$5:$W$183,H$9,FALSE))),"")</f>
        <v>790.24672799238726</v>
      </c>
      <c r="I18" s="148">
        <f ca="1">IFERROR(IF((VLOOKUP($E18,'Res&amp;Reablement Backsheet'!$D$5:$W$183,I$9,FALSE))="","",(VLOOKUP($E18,'Res&amp;Reablement Backsheet'!$D$5:$W$183,I$9,FALSE))),"")</f>
        <v>837.9255383075598</v>
      </c>
    </row>
    <row r="19" spans="1:9" ht="15" customHeight="1" x14ac:dyDescent="0.3">
      <c r="A19" s="60">
        <v>7</v>
      </c>
      <c r="B19" s="101" t="str">
        <f ca="1">IFERROR(IF((VLOOKUP($E19,'Org List'!$AJ$10:$AL$188,3,FALSE))="","",(VLOOKUP($E19,'Org List'!$AJ$10:$AL$188,3,FALSE))),"")</f>
        <v/>
      </c>
      <c r="C19" s="102" t="str">
        <f ca="1">IFERROR(IF((VLOOKUP($E19,'Org List'!$AO$10:$AQ$188,3,FALSE))="","",(VLOOKUP($E19,'Org List'!$AO$10:$AQ$188,3,FALSE))),"")</f>
        <v>North West Region</v>
      </c>
      <c r="D19" s="103" t="str">
        <f ca="1">IFERROR(IF((VLOOKUP($E19,'Org List'!$AT$10:$AV$188,3,FALSE))="","",(VLOOKUP($E19,'Org List'!$AT$10:$AV$188,3,FALSE))),"")</f>
        <v/>
      </c>
      <c r="E19" s="101" t="str">
        <f t="shared" ca="1" si="0"/>
        <v>E12000002</v>
      </c>
      <c r="F19" s="103" t="str">
        <f ca="1">IF(E19="","",VLOOKUP(E19,'Org List'!$J$9:$K$488,2,0))</f>
        <v>North West Region</v>
      </c>
      <c r="G19" s="148">
        <f ca="1">IFERROR(IF((VLOOKUP($E19,'Res&amp;Reablement Backsheet'!$D$5:$W$183,G$9,FALSE))="","",(VLOOKUP($E19,'Res&amp;Reablement Backsheet'!$D$5:$W$183,G$9,FALSE))),"")</f>
        <v>712.28190688700533</v>
      </c>
      <c r="H19" s="148">
        <f ca="1">IFERROR(IF((VLOOKUP($E19,'Res&amp;Reablement Backsheet'!$D$5:$W$183,H$9,FALSE))="","",(VLOOKUP($E19,'Res&amp;Reablement Backsheet'!$D$5:$W$183,H$9,FALSE))),"")</f>
        <v>684.41513347661009</v>
      </c>
      <c r="I19" s="148">
        <f ca="1">IFERROR(IF((VLOOKUP($E19,'Res&amp;Reablement Backsheet'!$D$5:$W$183,I$9,FALSE))="","",(VLOOKUP($E19,'Res&amp;Reablement Backsheet'!$D$5:$W$183,I$9,FALSE))),"")</f>
        <v>769.03466707819018</v>
      </c>
    </row>
    <row r="20" spans="1:9" ht="15" customHeight="1" x14ac:dyDescent="0.3">
      <c r="A20" s="60">
        <v>8</v>
      </c>
      <c r="B20" s="101" t="str">
        <f ca="1">IFERROR(IF((VLOOKUP($E20,'Org List'!$AJ$10:$AL$188,3,FALSE))="","",(VLOOKUP($E20,'Org List'!$AJ$10:$AL$188,3,FALSE))),"")</f>
        <v/>
      </c>
      <c r="C20" s="102" t="str">
        <f ca="1">IFERROR(IF((VLOOKUP($E20,'Org List'!$AO$10:$AQ$188,3,FALSE))="","",(VLOOKUP($E20,'Org List'!$AO$10:$AQ$188,3,FALSE))),"")</f>
        <v>Yorkshire and The Humber Region</v>
      </c>
      <c r="D20" s="103" t="str">
        <f ca="1">IFERROR(IF((VLOOKUP($E20,'Org List'!$AT$10:$AV$188,3,FALSE))="","",(VLOOKUP($E20,'Org List'!$AT$10:$AV$188,3,FALSE))),"")</f>
        <v/>
      </c>
      <c r="E20" s="101" t="str">
        <f t="shared" ca="1" si="0"/>
        <v>E12000003</v>
      </c>
      <c r="F20" s="103" t="str">
        <f ca="1">IF(E20="","",VLOOKUP(E20,'Org List'!$J$9:$K$488,2,0))</f>
        <v>Yorkshire and The Humber Region</v>
      </c>
      <c r="G20" s="148">
        <f ca="1">IFERROR(IF((VLOOKUP($E20,'Res&amp;Reablement Backsheet'!$D$5:$W$183,G$9,FALSE))="","",(VLOOKUP($E20,'Res&amp;Reablement Backsheet'!$D$5:$W$183,G$9,FALSE))),"")</f>
        <v>699.48239740377119</v>
      </c>
      <c r="H20" s="148">
        <f ca="1">IFERROR(IF((VLOOKUP($E20,'Res&amp;Reablement Backsheet'!$D$5:$W$183,H$9,FALSE))="","",(VLOOKUP($E20,'Res&amp;Reablement Backsheet'!$D$5:$W$183,H$9,FALSE))),"")</f>
        <v>652.72739585217914</v>
      </c>
      <c r="I20" s="148">
        <f ca="1">IFERROR(IF((VLOOKUP($E20,'Res&amp;Reablement Backsheet'!$D$5:$W$183,I$9,FALSE))="","",(VLOOKUP($E20,'Res&amp;Reablement Backsheet'!$D$5:$W$183,I$9,FALSE))),"")</f>
        <v>658.48853886295251</v>
      </c>
    </row>
    <row r="21" spans="1:9" ht="15" customHeight="1" x14ac:dyDescent="0.3">
      <c r="A21" s="60">
        <v>9</v>
      </c>
      <c r="B21" s="101" t="str">
        <f ca="1">IFERROR(IF((VLOOKUP($E21,'Org List'!$AJ$10:$AL$188,3,FALSE))="","",(VLOOKUP($E21,'Org List'!$AJ$10:$AL$188,3,FALSE))),"")</f>
        <v/>
      </c>
      <c r="C21" s="102" t="str">
        <f ca="1">IFERROR(IF((VLOOKUP($E21,'Org List'!$AO$10:$AQ$188,3,FALSE))="","",(VLOOKUP($E21,'Org List'!$AO$10:$AQ$188,3,FALSE))),"")</f>
        <v>East Midlands Region</v>
      </c>
      <c r="D21" s="103" t="str">
        <f ca="1">IFERROR(IF((VLOOKUP($E21,'Org List'!$AT$10:$AV$188,3,FALSE))="","",(VLOOKUP($E21,'Org List'!$AT$10:$AV$188,3,FALSE))),"")</f>
        <v/>
      </c>
      <c r="E21" s="101" t="str">
        <f t="shared" ca="1" si="0"/>
        <v>E12000004</v>
      </c>
      <c r="F21" s="103" t="str">
        <f ca="1">IF(E21="","",VLOOKUP(E21,'Org List'!$J$9:$K$488,2,0))</f>
        <v>East Midlands Region</v>
      </c>
      <c r="G21" s="148">
        <f ca="1">IFERROR(IF((VLOOKUP($E21,'Res&amp;Reablement Backsheet'!$D$5:$W$183,G$9,FALSE))="","",(VLOOKUP($E21,'Res&amp;Reablement Backsheet'!$D$5:$W$183,G$9,FALSE))),"")</f>
        <v>612.7795942229825</v>
      </c>
      <c r="H21" s="148">
        <f ca="1">IFERROR(IF((VLOOKUP($E21,'Res&amp;Reablement Backsheet'!$D$5:$W$183,H$9,FALSE))="","",(VLOOKUP($E21,'Res&amp;Reablement Backsheet'!$D$5:$W$183,H$9,FALSE))),"")</f>
        <v>601.30335417762194</v>
      </c>
      <c r="I21" s="148">
        <f ca="1">IFERROR(IF((VLOOKUP($E21,'Res&amp;Reablement Backsheet'!$D$5:$W$183,I$9,FALSE))="","",(VLOOKUP($E21,'Res&amp;Reablement Backsheet'!$D$5:$W$183,I$9,FALSE))),"")</f>
        <v>608.47012746611824</v>
      </c>
    </row>
    <row r="22" spans="1:9" ht="15" customHeight="1" x14ac:dyDescent="0.3">
      <c r="A22" s="60">
        <v>10</v>
      </c>
      <c r="B22" s="101" t="str">
        <f ca="1">IFERROR(IF((VLOOKUP($E22,'Org List'!$AJ$10:$AL$188,3,FALSE))="","",(VLOOKUP($E22,'Org List'!$AJ$10:$AL$188,3,FALSE))),"")</f>
        <v/>
      </c>
      <c r="C22" s="102" t="str">
        <f ca="1">IFERROR(IF((VLOOKUP($E22,'Org List'!$AO$10:$AQ$188,3,FALSE))="","",(VLOOKUP($E22,'Org List'!$AO$10:$AQ$188,3,FALSE))),"")</f>
        <v>West Midlands Region</v>
      </c>
      <c r="D22" s="103" t="str">
        <f ca="1">IFERROR(IF((VLOOKUP($E22,'Org List'!$AT$10:$AV$188,3,FALSE))="","",(VLOOKUP($E22,'Org List'!$AT$10:$AV$188,3,FALSE))),"")</f>
        <v/>
      </c>
      <c r="E22" s="101" t="str">
        <f t="shared" ca="1" si="0"/>
        <v>E12000005</v>
      </c>
      <c r="F22" s="103" t="str">
        <f ca="1">IF(E22="","",VLOOKUP(E22,'Org List'!$J$9:$K$488,2,0))</f>
        <v>West Midlands Region</v>
      </c>
      <c r="G22" s="148">
        <f ca="1">IFERROR(IF((VLOOKUP($E22,'Res&amp;Reablement Backsheet'!$D$5:$W$183,G$9,FALSE))="","",(VLOOKUP($E22,'Res&amp;Reablement Backsheet'!$D$5:$W$183,G$9,FALSE))),"")</f>
        <v>646.39121343912439</v>
      </c>
      <c r="H22" s="148">
        <f ca="1">IFERROR(IF((VLOOKUP($E22,'Res&amp;Reablement Backsheet'!$D$5:$W$183,H$9,FALSE))="","",(VLOOKUP($E22,'Res&amp;Reablement Backsheet'!$D$5:$W$183,H$9,FALSE))),"")</f>
        <v>594.84952019224329</v>
      </c>
      <c r="I22" s="148">
        <f ca="1">IFERROR(IF((VLOOKUP($E22,'Res&amp;Reablement Backsheet'!$D$5:$W$183,I$9,FALSE))="","",(VLOOKUP($E22,'Res&amp;Reablement Backsheet'!$D$5:$W$183,I$9,FALSE))),"")</f>
        <v>631.3284744967599</v>
      </c>
    </row>
    <row r="23" spans="1:9" ht="15" customHeight="1" x14ac:dyDescent="0.3">
      <c r="A23" s="60">
        <v>11</v>
      </c>
      <c r="B23" s="101" t="str">
        <f ca="1">IFERROR(IF((VLOOKUP($E23,'Org List'!$AJ$10:$AL$188,3,FALSE))="","",(VLOOKUP($E23,'Org List'!$AJ$10:$AL$188,3,FALSE))),"")</f>
        <v/>
      </c>
      <c r="C23" s="102" t="str">
        <f ca="1">IFERROR(IF((VLOOKUP($E23,'Org List'!$AO$10:$AQ$188,3,FALSE))="","",(VLOOKUP($E23,'Org List'!$AO$10:$AQ$188,3,FALSE))),"")</f>
        <v>East Region</v>
      </c>
      <c r="D23" s="103" t="str">
        <f ca="1">IFERROR(IF((VLOOKUP($E23,'Org List'!$AT$10:$AV$188,3,FALSE))="","",(VLOOKUP($E23,'Org List'!$AT$10:$AV$188,3,FALSE))),"")</f>
        <v/>
      </c>
      <c r="E23" s="101" t="str">
        <f t="shared" ca="1" si="0"/>
        <v>E12000006</v>
      </c>
      <c r="F23" s="103" t="str">
        <f ca="1">IF(E23="","",VLOOKUP(E23,'Org List'!$J$9:$K$488,2,0))</f>
        <v>East Region</v>
      </c>
      <c r="G23" s="148">
        <f ca="1">IFERROR(IF((VLOOKUP($E23,'Res&amp;Reablement Backsheet'!$D$5:$W$183,G$9,FALSE))="","",(VLOOKUP($E23,'Res&amp;Reablement Backsheet'!$D$5:$W$183,G$9,FALSE))),"")</f>
        <v>570.23719221322983</v>
      </c>
      <c r="H23" s="148">
        <f ca="1">IFERROR(IF((VLOOKUP($E23,'Res&amp;Reablement Backsheet'!$D$5:$W$183,H$9,FALSE))="","",(VLOOKUP($E23,'Res&amp;Reablement Backsheet'!$D$5:$W$183,H$9,FALSE))),"")</f>
        <v>573.19771058537742</v>
      </c>
      <c r="I23" s="148">
        <f ca="1">IFERROR(IF((VLOOKUP($E23,'Res&amp;Reablement Backsheet'!$D$5:$W$183,I$9,FALSE))="","",(VLOOKUP($E23,'Res&amp;Reablement Backsheet'!$D$5:$W$183,I$9,FALSE))),"")</f>
        <v>523.73609102963724</v>
      </c>
    </row>
    <row r="24" spans="1:9" ht="15" customHeight="1" x14ac:dyDescent="0.3">
      <c r="A24" s="60">
        <v>12</v>
      </c>
      <c r="B24" s="101" t="str">
        <f ca="1">IFERROR(IF((VLOOKUP($E24,'Org List'!$AJ$10:$AL$188,3,FALSE))="","",(VLOOKUP($E24,'Org List'!$AJ$10:$AL$188,3,FALSE))),"")</f>
        <v/>
      </c>
      <c r="C24" s="102" t="str">
        <f ca="1">IFERROR(IF((VLOOKUP($E24,'Org List'!$AO$10:$AQ$188,3,FALSE))="","",(VLOOKUP($E24,'Org List'!$AO$10:$AQ$188,3,FALSE))),"")</f>
        <v>London Region</v>
      </c>
      <c r="D24" s="103" t="str">
        <f ca="1">IFERROR(IF((VLOOKUP($E24,'Org List'!$AT$10:$AV$188,3,FALSE))="","",(VLOOKUP($E24,'Org List'!$AT$10:$AV$188,3,FALSE))),"")</f>
        <v/>
      </c>
      <c r="E24" s="101" t="str">
        <f t="shared" ca="1" si="0"/>
        <v>E12000007</v>
      </c>
      <c r="F24" s="103" t="str">
        <f ca="1">IF(E24="","",VLOOKUP(E24,'Org List'!$J$9:$K$488,2,0))</f>
        <v>London Region</v>
      </c>
      <c r="G24" s="148">
        <f ca="1">IFERROR(IF((VLOOKUP($E24,'Res&amp;Reablement Backsheet'!$D$5:$W$183,G$9,FALSE))="","",(VLOOKUP($E24,'Res&amp;Reablement Backsheet'!$D$5:$W$183,G$9,FALSE))),"")</f>
        <v>516.69415642086392</v>
      </c>
      <c r="H24" s="148">
        <f ca="1">IFERROR(IF((VLOOKUP($E24,'Res&amp;Reablement Backsheet'!$D$5:$W$183,H$9,FALSE))="","",(VLOOKUP($E24,'Res&amp;Reablement Backsheet'!$D$5:$W$183,H$9,FALSE))),"")</f>
        <v>468.16815198239175</v>
      </c>
      <c r="I24" s="148">
        <f ca="1">IFERROR(IF((VLOOKUP($E24,'Res&amp;Reablement Backsheet'!$D$5:$W$183,I$9,FALSE))="","",(VLOOKUP($E24,'Res&amp;Reablement Backsheet'!$D$5:$W$183,I$9,FALSE))),"")</f>
        <v>438.4408986764455</v>
      </c>
    </row>
    <row r="25" spans="1:9" ht="15" customHeight="1" x14ac:dyDescent="0.3">
      <c r="A25" s="60">
        <v>13</v>
      </c>
      <c r="B25" s="101" t="str">
        <f ca="1">IFERROR(IF((VLOOKUP($E25,'Org List'!$AJ$10:$AL$188,3,FALSE))="","",(VLOOKUP($E25,'Org List'!$AJ$10:$AL$188,3,FALSE))),"")</f>
        <v/>
      </c>
      <c r="C25" s="102" t="str">
        <f ca="1">IFERROR(IF((VLOOKUP($E25,'Org List'!$AO$10:$AQ$188,3,FALSE))="","",(VLOOKUP($E25,'Org List'!$AO$10:$AQ$188,3,FALSE))),"")</f>
        <v>South East Region</v>
      </c>
      <c r="D25" s="103" t="str">
        <f ca="1">IFERROR(IF((VLOOKUP($E25,'Org List'!$AT$10:$AV$188,3,FALSE))="","",(VLOOKUP($E25,'Org List'!$AT$10:$AV$188,3,FALSE))),"")</f>
        <v/>
      </c>
      <c r="E25" s="101" t="str">
        <f t="shared" ca="1" si="0"/>
        <v>E12000008</v>
      </c>
      <c r="F25" s="103" t="str">
        <f ca="1">IF(E25="","",VLOOKUP(E25,'Org List'!$J$9:$K$488,2,0))</f>
        <v>South East Region</v>
      </c>
      <c r="G25" s="148">
        <f ca="1">IFERROR(IF((VLOOKUP($E25,'Res&amp;Reablement Backsheet'!$D$5:$W$183,G$9,FALSE))="","",(VLOOKUP($E25,'Res&amp;Reablement Backsheet'!$D$5:$W$183,G$9,FALSE))),"")</f>
        <v>576.57252192880628</v>
      </c>
      <c r="H25" s="148">
        <f ca="1">IFERROR(IF((VLOOKUP($E25,'Res&amp;Reablement Backsheet'!$D$5:$W$183,H$9,FALSE))="","",(VLOOKUP($E25,'Res&amp;Reablement Backsheet'!$D$5:$W$183,H$9,FALSE))),"")</f>
        <v>565.48461449877209</v>
      </c>
      <c r="I25" s="148">
        <f ca="1">IFERROR(IF((VLOOKUP($E25,'Res&amp;Reablement Backsheet'!$D$5:$W$183,I$9,FALSE))="","",(VLOOKUP($E25,'Res&amp;Reablement Backsheet'!$D$5:$W$183,I$9,FALSE))),"")</f>
        <v>565.27592421444479</v>
      </c>
    </row>
    <row r="26" spans="1:9" ht="15" customHeight="1" x14ac:dyDescent="0.3">
      <c r="A26" s="60">
        <v>14</v>
      </c>
      <c r="B26" s="101" t="str">
        <f ca="1">IFERROR(IF((VLOOKUP($E26,'Org List'!$AJ$10:$AL$188,3,FALSE))="","",(VLOOKUP($E26,'Org List'!$AJ$10:$AL$188,3,FALSE))),"")</f>
        <v/>
      </c>
      <c r="C26" s="102" t="str">
        <f ca="1">IFERROR(IF((VLOOKUP($E26,'Org List'!$AO$10:$AQ$188,3,FALSE))="","",(VLOOKUP($E26,'Org List'!$AO$10:$AQ$188,3,FALSE))),"")</f>
        <v>South West Region</v>
      </c>
      <c r="D26" s="103" t="str">
        <f ca="1">IFERROR(IF((VLOOKUP($E26,'Org List'!$AT$10:$AV$188,3,FALSE))="","",(VLOOKUP($E26,'Org List'!$AT$10:$AV$188,3,FALSE))),"")</f>
        <v/>
      </c>
      <c r="E26" s="101" t="str">
        <f t="shared" ca="1" si="0"/>
        <v>E12000009</v>
      </c>
      <c r="F26" s="103" t="str">
        <f ca="1">IF(E26="","",VLOOKUP(E26,'Org List'!$J$9:$K$488,2,0))</f>
        <v>South West Region</v>
      </c>
      <c r="G26" s="148">
        <f ca="1">IFERROR(IF((VLOOKUP($E26,'Res&amp;Reablement Backsheet'!$D$5:$W$183,G$9,FALSE))="","",(VLOOKUP($E26,'Res&amp;Reablement Backsheet'!$D$5:$W$183,G$9,FALSE))),"")</f>
        <v>606.37221227475982</v>
      </c>
      <c r="H26" s="148">
        <f ca="1">IFERROR(IF((VLOOKUP($E26,'Res&amp;Reablement Backsheet'!$D$5:$W$183,H$9,FALSE))="","",(VLOOKUP($E26,'Res&amp;Reablement Backsheet'!$D$5:$W$183,H$9,FALSE))),"")</f>
        <v>577.06486269517507</v>
      </c>
      <c r="I26" s="148">
        <f ca="1">IFERROR(IF((VLOOKUP($E26,'Res&amp;Reablement Backsheet'!$D$5:$W$183,I$9,FALSE))="","",(VLOOKUP($E26,'Res&amp;Reablement Backsheet'!$D$5:$W$183,I$9,FALSE))),"")</f>
        <v>581.01161015540106</v>
      </c>
    </row>
    <row r="27" spans="1:9" ht="15" customHeight="1" x14ac:dyDescent="0.3">
      <c r="A27" s="60">
        <v>15</v>
      </c>
      <c r="B27" s="101" t="str">
        <f ca="1">IFERROR(IF((VLOOKUP($E27,'Org List'!$AJ$10:$AL$188,3,FALSE))="","",(VLOOKUP($E27,'Org List'!$AJ$10:$AL$188,3,FALSE))),"")</f>
        <v>NHS England North (Yorkshire And Humber)</v>
      </c>
      <c r="C27" s="102" t="str">
        <f ca="1">IFERROR(IF((VLOOKUP($E27,'Org List'!$AO$10:$AQ$188,3,FALSE))="","",(VLOOKUP($E27,'Org List'!$AO$10:$AQ$188,3,FALSE))),"")</f>
        <v/>
      </c>
      <c r="D27" s="103" t="str">
        <f ca="1">IFERROR(IF((VLOOKUP($E27,'Org List'!$AT$10:$AV$188,3,FALSE))="","",(VLOOKUP($E27,'Org List'!$AT$10:$AV$188,3,FALSE))),"")</f>
        <v>NHS England North (Yorkshire And Humber)</v>
      </c>
      <c r="E27" s="101" t="str">
        <f t="shared" ca="1" si="0"/>
        <v>Q72</v>
      </c>
      <c r="F27" s="103" t="str">
        <f ca="1">IF(E27="","",VLOOKUP(E27,'Org List'!$J$9:$K$488,2,0))</f>
        <v>NHS England North (Yorkshire And Humber)</v>
      </c>
      <c r="G27" s="148">
        <f ca="1">IFERROR(IF((VLOOKUP($E27,'Res&amp;Reablement Backsheet'!$D$5:$W$183,G$9,FALSE))="","",(VLOOKUP($E27,'Res&amp;Reablement Backsheet'!$D$5:$W$183,G$9,FALSE))),"")</f>
        <v>699.48239740377119</v>
      </c>
      <c r="H27" s="148">
        <f ca="1">IFERROR(IF((VLOOKUP($E27,'Res&amp;Reablement Backsheet'!$D$5:$W$183,H$9,FALSE))="","",(VLOOKUP($E27,'Res&amp;Reablement Backsheet'!$D$5:$W$183,H$9,FALSE))),"")</f>
        <v>652.72739585217914</v>
      </c>
      <c r="I27" s="148">
        <f ca="1">IFERROR(IF((VLOOKUP($E27,'Res&amp;Reablement Backsheet'!$D$5:$W$183,I$9,FALSE))="","",(VLOOKUP($E27,'Res&amp;Reablement Backsheet'!$D$5:$W$183,I$9,FALSE))),"")</f>
        <v>658.48853886295251</v>
      </c>
    </row>
    <row r="28" spans="1:9" ht="15" customHeight="1" x14ac:dyDescent="0.3">
      <c r="A28" s="60">
        <v>16</v>
      </c>
      <c r="B28" s="101" t="str">
        <f ca="1">IFERROR(IF((VLOOKUP($E28,'Org List'!$AJ$10:$AL$188,3,FALSE))="","",(VLOOKUP($E28,'Org List'!$AJ$10:$AL$188,3,FALSE))),"")</f>
        <v>NHS England North (Cumbria And North East)</v>
      </c>
      <c r="C28" s="102" t="str">
        <f ca="1">IFERROR(IF((VLOOKUP($E28,'Org List'!$AO$10:$AQ$188,3,FALSE))="","",(VLOOKUP($E28,'Org List'!$AO$10:$AQ$188,3,FALSE))),"")</f>
        <v/>
      </c>
      <c r="D28" s="103" t="str">
        <f ca="1">IFERROR(IF((VLOOKUP($E28,'Org List'!$AT$10:$AV$188,3,FALSE))="","",(VLOOKUP($E28,'Org List'!$AT$10:$AV$188,3,FALSE))),"")</f>
        <v>NHS England North (Cumbria And North East)</v>
      </c>
      <c r="E28" s="101" t="str">
        <f t="shared" ca="1" si="0"/>
        <v>Q74</v>
      </c>
      <c r="F28" s="103" t="str">
        <f ca="1">IF(E28="","",VLOOKUP(E28,'Org List'!$J$9:$K$488,2,0))</f>
        <v>NHS England North (Cumbria And North East)</v>
      </c>
      <c r="G28" s="148">
        <f ca="1">IFERROR(IF((VLOOKUP($E28,'Res&amp;Reablement Backsheet'!$D$5:$W$183,G$9,FALSE))="","",(VLOOKUP($E28,'Res&amp;Reablement Backsheet'!$D$5:$W$183,G$9,FALSE))),"")</f>
        <v>776.96764533559008</v>
      </c>
      <c r="H28" s="148">
        <f ca="1">IFERROR(IF((VLOOKUP($E28,'Res&amp;Reablement Backsheet'!$D$5:$W$183,H$9,FALSE))="","",(VLOOKUP($E28,'Res&amp;Reablement Backsheet'!$D$5:$W$183,H$9,FALSE))),"")</f>
        <v>724.39644299899487</v>
      </c>
      <c r="I28" s="148">
        <f ca="1">IFERROR(IF((VLOOKUP($E28,'Res&amp;Reablement Backsheet'!$D$5:$W$183,I$9,FALSE))="","",(VLOOKUP($E28,'Res&amp;Reablement Backsheet'!$D$5:$W$183,I$9,FALSE))),"")</f>
        <v>806.18313817630064</v>
      </c>
    </row>
    <row r="29" spans="1:9" ht="15" customHeight="1" x14ac:dyDescent="0.3">
      <c r="A29" s="60">
        <v>17</v>
      </c>
      <c r="B29" s="101" t="str">
        <f ca="1">IFERROR(IF((VLOOKUP($E29,'Org List'!$AJ$10:$AL$188,3,FALSE))="","",(VLOOKUP($E29,'Org List'!$AJ$10:$AL$188,3,FALSE))),"")</f>
        <v>NHS England North (Cheshire And Merseyside)</v>
      </c>
      <c r="C29" s="102" t="str">
        <f ca="1">IFERROR(IF((VLOOKUP($E29,'Org List'!$AO$10:$AQ$188,3,FALSE))="","",(VLOOKUP($E29,'Org List'!$AO$10:$AQ$188,3,FALSE))),"")</f>
        <v/>
      </c>
      <c r="D29" s="103" t="str">
        <f ca="1">IFERROR(IF((VLOOKUP($E29,'Org List'!$AT$10:$AV$188,3,FALSE))="","",(VLOOKUP($E29,'Org List'!$AT$10:$AV$188,3,FALSE))),"")</f>
        <v>NHS England North (Cheshire And Merseyside)</v>
      </c>
      <c r="E29" s="101" t="str">
        <f t="shared" ca="1" si="0"/>
        <v>Q75</v>
      </c>
      <c r="F29" s="103" t="str">
        <f ca="1">IF(E29="","",VLOOKUP(E29,'Org List'!$J$9:$K$488,2,0))</f>
        <v>NHS England North (Cheshire And Merseyside)</v>
      </c>
      <c r="G29" s="148">
        <f ca="1">IFERROR(IF((VLOOKUP($E29,'Res&amp;Reablement Backsheet'!$D$5:$W$183,G$9,FALSE))="","",(VLOOKUP($E29,'Res&amp;Reablement Backsheet'!$D$5:$W$183,G$9,FALSE))),"")</f>
        <v>745.27957588213826</v>
      </c>
      <c r="H29" s="148">
        <f ca="1">IFERROR(IF((VLOOKUP($E29,'Res&amp;Reablement Backsheet'!$D$5:$W$183,H$9,FALSE))="","",(VLOOKUP($E29,'Res&amp;Reablement Backsheet'!$D$5:$W$183,H$9,FALSE))),"")</f>
        <v>701.62195032449495</v>
      </c>
      <c r="I29" s="148">
        <f ca="1">IFERROR(IF((VLOOKUP($E29,'Res&amp;Reablement Backsheet'!$D$5:$W$183,I$9,FALSE))="","",(VLOOKUP($E29,'Res&amp;Reablement Backsheet'!$D$5:$W$183,I$9,FALSE))),"")</f>
        <v>736.64014091152137</v>
      </c>
    </row>
    <row r="30" spans="1:9" ht="15" customHeight="1" x14ac:dyDescent="0.3">
      <c r="A30" s="60">
        <v>18</v>
      </c>
      <c r="B30" s="101" t="str">
        <f ca="1">IFERROR(IF((VLOOKUP($E30,'Org List'!$AJ$10:$AL$188,3,FALSE))="","",(VLOOKUP($E30,'Org List'!$AJ$10:$AL$188,3,FALSE))),"")</f>
        <v>NHS England North (Greater Manchester)</v>
      </c>
      <c r="C30" s="102" t="str">
        <f ca="1">IFERROR(IF((VLOOKUP($E30,'Org List'!$AO$10:$AQ$188,3,FALSE))="","",(VLOOKUP($E30,'Org List'!$AO$10:$AQ$188,3,FALSE))),"")</f>
        <v/>
      </c>
      <c r="D30" s="103" t="str">
        <f ca="1">IFERROR(IF((VLOOKUP($E30,'Org List'!$AT$10:$AV$188,3,FALSE))="","",(VLOOKUP($E30,'Org List'!$AT$10:$AV$188,3,FALSE))),"")</f>
        <v>NHS England North (Greater Manchester)</v>
      </c>
      <c r="E30" s="101" t="str">
        <f t="shared" ca="1" si="0"/>
        <v>Q83</v>
      </c>
      <c r="F30" s="103" t="str">
        <f ca="1">IF(E30="","",VLOOKUP(E30,'Org List'!$J$9:$K$488,2,0))</f>
        <v>NHS England North (Greater Manchester)</v>
      </c>
      <c r="G30" s="148">
        <f ca="1">IFERROR(IF((VLOOKUP($E30,'Res&amp;Reablement Backsheet'!$D$5:$W$183,G$9,FALSE))="","",(VLOOKUP($E30,'Res&amp;Reablement Backsheet'!$D$5:$W$183,G$9,FALSE))),"")</f>
        <v>735.15595095867218</v>
      </c>
      <c r="H30" s="148">
        <f ca="1">IFERROR(IF((VLOOKUP($E30,'Res&amp;Reablement Backsheet'!$D$5:$W$183,H$9,FALSE))="","",(VLOOKUP($E30,'Res&amp;Reablement Backsheet'!$D$5:$W$183,H$9,FALSE))),"")</f>
        <v>709.96293734165909</v>
      </c>
      <c r="I30" s="148">
        <f ca="1">IFERROR(IF((VLOOKUP($E30,'Res&amp;Reablement Backsheet'!$D$5:$W$183,I$9,FALSE))="","",(VLOOKUP($E30,'Res&amp;Reablement Backsheet'!$D$5:$W$183,I$9,FALSE))),"")</f>
        <v>820.05140210464583</v>
      </c>
    </row>
    <row r="31" spans="1:9" ht="15" customHeight="1" x14ac:dyDescent="0.3">
      <c r="A31" s="60">
        <v>19</v>
      </c>
      <c r="B31" s="101" t="str">
        <f ca="1">IFERROR(IF((VLOOKUP($E31,'Org List'!$AJ$10:$AL$188,3,FALSE))="","",(VLOOKUP($E31,'Org List'!$AJ$10:$AL$188,3,FALSE))),"")</f>
        <v>NHS England North (Lancashire)</v>
      </c>
      <c r="C31" s="102" t="str">
        <f ca="1">IFERROR(IF((VLOOKUP($E31,'Org List'!$AO$10:$AQ$188,3,FALSE))="","",(VLOOKUP($E31,'Org List'!$AO$10:$AQ$188,3,FALSE))),"")</f>
        <v/>
      </c>
      <c r="D31" s="103" t="str">
        <f ca="1">IFERROR(IF((VLOOKUP($E31,'Org List'!$AT$10:$AV$188,3,FALSE))="","",(VLOOKUP($E31,'Org List'!$AT$10:$AV$188,3,FALSE))),"")</f>
        <v>NHS England North (Lancashire)</v>
      </c>
      <c r="E31" s="101" t="str">
        <f t="shared" ca="1" si="0"/>
        <v>Q84</v>
      </c>
      <c r="F31" s="103" t="str">
        <f ca="1">IF(E31="","",VLOOKUP(E31,'Org List'!$J$9:$K$488,2,0))</f>
        <v>NHS England North (Lancashire)</v>
      </c>
      <c r="G31" s="148">
        <f ca="1">IFERROR(IF((VLOOKUP($E31,'Res&amp;Reablement Backsheet'!$D$5:$W$183,G$9,FALSE))="","",(VLOOKUP($E31,'Res&amp;Reablement Backsheet'!$D$5:$W$183,G$9,FALSE))),"")</f>
        <v>712.76309959494961</v>
      </c>
      <c r="H31" s="148">
        <f ca="1">IFERROR(IF((VLOOKUP($E31,'Res&amp;Reablement Backsheet'!$D$5:$W$183,H$9,FALSE))="","",(VLOOKUP($E31,'Res&amp;Reablement Backsheet'!$D$5:$W$183,H$9,FALSE))),"")</f>
        <v>716.61327262551038</v>
      </c>
      <c r="I31" s="148">
        <f ca="1">IFERROR(IF((VLOOKUP($E31,'Res&amp;Reablement Backsheet'!$D$5:$W$183,I$9,FALSE))="","",(VLOOKUP($E31,'Res&amp;Reablement Backsheet'!$D$5:$W$183,I$9,FALSE))),"")</f>
        <v>785.97402062280457</v>
      </c>
    </row>
    <row r="32" spans="1:9" ht="15" customHeight="1" x14ac:dyDescent="0.3">
      <c r="A32" s="60">
        <v>20</v>
      </c>
      <c r="B32" s="101" t="str">
        <f ca="1">IFERROR(IF((VLOOKUP($E32,'Org List'!$AJ$10:$AL$188,3,FALSE))="","",(VLOOKUP($E32,'Org List'!$AJ$10:$AL$188,3,FALSE))),"")</f>
        <v>NHS England Midlands And East (North Midlands)</v>
      </c>
      <c r="C32" s="102" t="str">
        <f ca="1">IFERROR(IF((VLOOKUP($E32,'Org List'!$AO$10:$AQ$188,3,FALSE))="","",(VLOOKUP($E32,'Org List'!$AO$10:$AQ$188,3,FALSE))),"")</f>
        <v/>
      </c>
      <c r="D32" s="103" t="str">
        <f ca="1">IFERROR(IF((VLOOKUP($E32,'Org List'!$AT$10:$AV$188,3,FALSE))="","",(VLOOKUP($E32,'Org List'!$AT$10:$AV$188,3,FALSE))),"")</f>
        <v>NHS England Midlands And East (North Midlands)</v>
      </c>
      <c r="E32" s="101" t="str">
        <f t="shared" ca="1" si="0"/>
        <v>Q76</v>
      </c>
      <c r="F32" s="103" t="str">
        <f ca="1">IF(E32="","",VLOOKUP(E32,'Org List'!$J$9:$K$488,2,0))</f>
        <v>NHS England Midlands And East (North Midlands)</v>
      </c>
      <c r="G32" s="148">
        <f ca="1">IFERROR(IF((VLOOKUP($E32,'Res&amp;Reablement Backsheet'!$D$5:$W$183,G$9,FALSE))="","",(VLOOKUP($E32,'Res&amp;Reablement Backsheet'!$D$5:$W$183,G$9,FALSE))),"")</f>
        <v>646.20400006072828</v>
      </c>
      <c r="H32" s="148">
        <f ca="1">IFERROR(IF((VLOOKUP($E32,'Res&amp;Reablement Backsheet'!$D$5:$W$183,H$9,FALSE))="","",(VLOOKUP($E32,'Res&amp;Reablement Backsheet'!$D$5:$W$183,H$9,FALSE))),"")</f>
        <v>633.18764395068422</v>
      </c>
      <c r="I32" s="148">
        <f ca="1">IFERROR(IF((VLOOKUP($E32,'Res&amp;Reablement Backsheet'!$D$5:$W$183,I$9,FALSE))="","",(VLOOKUP($E32,'Res&amp;Reablement Backsheet'!$D$5:$W$183,I$9,FALSE))),"")</f>
        <v>625.93144560357678</v>
      </c>
    </row>
    <row r="33" spans="1:9" ht="15" customHeight="1" x14ac:dyDescent="0.3">
      <c r="A33" s="60">
        <v>21</v>
      </c>
      <c r="B33" s="101" t="str">
        <f ca="1">IFERROR(IF((VLOOKUP($E33,'Org List'!$AJ$10:$AL$188,3,FALSE))="","",(VLOOKUP($E33,'Org List'!$AJ$10:$AL$188,3,FALSE))),"")</f>
        <v>NHS England Midlands And East (West Midlands)</v>
      </c>
      <c r="C33" s="102" t="str">
        <f ca="1">IFERROR(IF((VLOOKUP($E33,'Org List'!$AO$10:$AQ$188,3,FALSE))="","",(VLOOKUP($E33,'Org List'!$AO$10:$AQ$188,3,FALSE))),"")</f>
        <v/>
      </c>
      <c r="D33" s="103" t="str">
        <f ca="1">IFERROR(IF((VLOOKUP($E33,'Org List'!$AT$10:$AV$188,3,FALSE))="","",(VLOOKUP($E33,'Org List'!$AT$10:$AV$188,3,FALSE))),"")</f>
        <v>NHS England Midlands And East (West Midlands)</v>
      </c>
      <c r="E33" s="101" t="str">
        <f t="shared" ca="1" si="0"/>
        <v>Q77</v>
      </c>
      <c r="F33" s="103" t="str">
        <f ca="1">IF(E33="","",VLOOKUP(E33,'Org List'!$J$9:$K$488,2,0))</f>
        <v>NHS England Midlands And East (West Midlands)</v>
      </c>
      <c r="G33" s="148">
        <f ca="1">IFERROR(IF((VLOOKUP($E33,'Res&amp;Reablement Backsheet'!$D$5:$W$183,G$9,FALSE))="","",(VLOOKUP($E33,'Res&amp;Reablement Backsheet'!$D$5:$W$183,G$9,FALSE))),"")</f>
        <v>653.79352288277323</v>
      </c>
      <c r="H33" s="148">
        <f ca="1">IFERROR(IF((VLOOKUP($E33,'Res&amp;Reablement Backsheet'!$D$5:$W$183,H$9,FALSE))="","",(VLOOKUP($E33,'Res&amp;Reablement Backsheet'!$D$5:$W$183,H$9,FALSE))),"")</f>
        <v>585.69709143806926</v>
      </c>
      <c r="I33" s="148">
        <f ca="1">IFERROR(IF((VLOOKUP($E33,'Res&amp;Reablement Backsheet'!$D$5:$W$183,I$9,FALSE))="","",(VLOOKUP($E33,'Res&amp;Reablement Backsheet'!$D$5:$W$183,I$9,FALSE))),"")</f>
        <v>648.74277089855104</v>
      </c>
    </row>
    <row r="34" spans="1:9" ht="15" customHeight="1" x14ac:dyDescent="0.3">
      <c r="A34" s="60">
        <v>22</v>
      </c>
      <c r="B34" s="101" t="str">
        <f ca="1">IFERROR(IF((VLOOKUP($E34,'Org List'!$AJ$10:$AL$188,3,FALSE))="","",(VLOOKUP($E34,'Org List'!$AJ$10:$AL$188,3,FALSE))),"")</f>
        <v>NHS England Midlands And East (Central Midlands)</v>
      </c>
      <c r="C34" s="102" t="str">
        <f ca="1">IFERROR(IF((VLOOKUP($E34,'Org List'!$AO$10:$AQ$188,3,FALSE))="","",(VLOOKUP($E34,'Org List'!$AO$10:$AQ$188,3,FALSE))),"")</f>
        <v/>
      </c>
      <c r="D34" s="103" t="str">
        <f ca="1">IFERROR(IF((VLOOKUP($E34,'Org List'!$AT$10:$AV$188,3,FALSE))="","",(VLOOKUP($E34,'Org List'!$AT$10:$AV$188,3,FALSE))),"")</f>
        <v>NHS England Midlands And East (Central Midlands)</v>
      </c>
      <c r="E34" s="101" t="str">
        <f t="shared" ca="1" si="0"/>
        <v>Q78</v>
      </c>
      <c r="F34" s="103" t="str">
        <f ca="1">IF(E34="","",VLOOKUP(E34,'Org List'!$J$9:$K$488,2,0))</f>
        <v>NHS England Midlands And East (Central Midlands)</v>
      </c>
      <c r="G34" s="148">
        <f ca="1">IFERROR(IF((VLOOKUP($E34,'Res&amp;Reablement Backsheet'!$D$5:$W$183,G$9,FALSE))="","",(VLOOKUP($E34,'Res&amp;Reablement Backsheet'!$D$5:$W$183,G$9,FALSE))),"")</f>
        <v>576.52786095738418</v>
      </c>
      <c r="H34" s="148">
        <f ca="1">IFERROR(IF((VLOOKUP($E34,'Res&amp;Reablement Backsheet'!$D$5:$W$183,H$9,FALSE))="","",(VLOOKUP($E34,'Res&amp;Reablement Backsheet'!$D$5:$W$183,H$9,FALSE))),"")</f>
        <v>571.11366312736618</v>
      </c>
      <c r="I34" s="148">
        <f ca="1">IFERROR(IF((VLOOKUP($E34,'Res&amp;Reablement Backsheet'!$D$5:$W$183,I$9,FALSE))="","",(VLOOKUP($E34,'Res&amp;Reablement Backsheet'!$D$5:$W$183,I$9,FALSE))),"")</f>
        <v>557.65880624032866</v>
      </c>
    </row>
    <row r="35" spans="1:9" ht="15" customHeight="1" x14ac:dyDescent="0.3">
      <c r="A35" s="60">
        <v>23</v>
      </c>
      <c r="B35" s="101" t="str">
        <f ca="1">IFERROR(IF((VLOOKUP($E35,'Org List'!$AJ$10:$AL$188,3,FALSE))="","",(VLOOKUP($E35,'Org List'!$AJ$10:$AL$188,3,FALSE))),"")</f>
        <v>NHS England Midlands And East (East)</v>
      </c>
      <c r="C35" s="102" t="str">
        <f ca="1">IFERROR(IF((VLOOKUP($E35,'Org List'!$AO$10:$AQ$188,3,FALSE))="","",(VLOOKUP($E35,'Org List'!$AO$10:$AQ$188,3,FALSE))),"")</f>
        <v/>
      </c>
      <c r="D35" s="103" t="str">
        <f ca="1">IFERROR(IF((VLOOKUP($E35,'Org List'!$AT$10:$AV$188,3,FALSE))="","",(VLOOKUP($E35,'Org List'!$AT$10:$AV$188,3,FALSE))),"")</f>
        <v>NHS England Midlands And East (East)</v>
      </c>
      <c r="E35" s="101" t="str">
        <f t="shared" ca="1" si="0"/>
        <v>Q79</v>
      </c>
      <c r="F35" s="103" t="str">
        <f ca="1">IF(E35="","",VLOOKUP(E35,'Org List'!$J$9:$K$488,2,0))</f>
        <v>NHS England Midlands And East (East)</v>
      </c>
      <c r="G35" s="148">
        <f ca="1">IFERROR(IF((VLOOKUP($E35,'Res&amp;Reablement Backsheet'!$D$5:$W$183,G$9,FALSE))="","",(VLOOKUP($E35,'Res&amp;Reablement Backsheet'!$D$5:$W$183,G$9,FALSE))),"")</f>
        <v>566.35655468156983</v>
      </c>
      <c r="H35" s="148">
        <f ca="1">IFERROR(IF((VLOOKUP($E35,'Res&amp;Reablement Backsheet'!$D$5:$W$183,H$9,FALSE))="","",(VLOOKUP($E35,'Res&amp;Reablement Backsheet'!$D$5:$W$183,H$9,FALSE))),"")</f>
        <v>569.47659748764977</v>
      </c>
      <c r="I35" s="148">
        <f ca="1">IFERROR(IF((VLOOKUP($E35,'Res&amp;Reablement Backsheet'!$D$5:$W$183,I$9,FALSE))="","",(VLOOKUP($E35,'Res&amp;Reablement Backsheet'!$D$5:$W$183,I$9,FALSE))),"")</f>
        <v>513.01547645718347</v>
      </c>
    </row>
    <row r="36" spans="1:9" ht="15" customHeight="1" x14ac:dyDescent="0.3">
      <c r="A36" s="60">
        <v>24</v>
      </c>
      <c r="B36" s="101" t="str">
        <f ca="1">IFERROR(IF((VLOOKUP($E36,'Org List'!$AJ$10:$AL$188,3,FALSE))="","",(VLOOKUP($E36,'Org List'!$AJ$10:$AL$188,3,FALSE))),"")</f>
        <v>NHS England South West (South West South)</v>
      </c>
      <c r="C36" s="102" t="str">
        <f ca="1">IFERROR(IF((VLOOKUP($E36,'Org List'!$AO$10:$AQ$188,3,FALSE))="","",(VLOOKUP($E36,'Org List'!$AO$10:$AQ$188,3,FALSE))),"")</f>
        <v/>
      </c>
      <c r="D36" s="103" t="str">
        <f ca="1">IFERROR(IF((VLOOKUP($E36,'Org List'!$AT$10:$AV$188,3,FALSE))="","",(VLOOKUP($E36,'Org List'!$AT$10:$AV$188,3,FALSE))),"")</f>
        <v>NHS England South West (South West South)</v>
      </c>
      <c r="E36" s="101" t="str">
        <f t="shared" ca="1" si="0"/>
        <v>Q85</v>
      </c>
      <c r="F36" s="103" t="str">
        <f ca="1">IF(E36="","",VLOOKUP(E36,'Org List'!$J$9:$K$488,2,0))</f>
        <v>NHS England South West (South West South)</v>
      </c>
      <c r="G36" s="148">
        <f ca="1">IFERROR(IF((VLOOKUP($E36,'Res&amp;Reablement Backsheet'!$D$5:$W$183,G$9,FALSE))="","",(VLOOKUP($E36,'Res&amp;Reablement Backsheet'!$D$5:$W$183,G$9,FALSE))),"")</f>
        <v>562.47085010179774</v>
      </c>
      <c r="H36" s="148">
        <f ca="1">IFERROR(IF((VLOOKUP($E36,'Res&amp;Reablement Backsheet'!$D$5:$W$183,H$9,FALSE))="","",(VLOOKUP($E36,'Res&amp;Reablement Backsheet'!$D$5:$W$183,H$9,FALSE))),"")</f>
        <v>501.72265878747839</v>
      </c>
      <c r="I36" s="148">
        <f ca="1">IFERROR(IF((VLOOKUP($E36,'Res&amp;Reablement Backsheet'!$D$5:$W$183,I$9,FALSE))="","",(VLOOKUP($E36,'Res&amp;Reablement Backsheet'!$D$5:$W$183,I$9,FALSE))),"")</f>
        <v>545.71418390924316</v>
      </c>
    </row>
    <row r="37" spans="1:9" ht="15" customHeight="1" x14ac:dyDescent="0.3">
      <c r="A37" s="60">
        <v>25</v>
      </c>
      <c r="B37" s="101" t="str">
        <f ca="1">IFERROR(IF((VLOOKUP($E37,'Org List'!$AJ$10:$AL$188,3,FALSE))="","",(VLOOKUP($E37,'Org List'!$AJ$10:$AL$188,3,FALSE))),"")</f>
        <v>NHS England South West (South West North)</v>
      </c>
      <c r="C37" s="102" t="str">
        <f ca="1">IFERROR(IF((VLOOKUP($E37,'Org List'!$AO$10:$AQ$188,3,FALSE))="","",(VLOOKUP($E37,'Org List'!$AO$10:$AQ$188,3,FALSE))),"")</f>
        <v/>
      </c>
      <c r="D37" s="103" t="str">
        <f ca="1">IFERROR(IF((VLOOKUP($E37,'Org List'!$AT$10:$AV$188,3,FALSE))="","",(VLOOKUP($E37,'Org List'!$AT$10:$AV$188,3,FALSE))),"")</f>
        <v>NHS England South West (South West North)</v>
      </c>
      <c r="E37" s="101" t="str">
        <f t="shared" ca="1" si="0"/>
        <v>Q86</v>
      </c>
      <c r="F37" s="103" t="str">
        <f ca="1">IF(E37="","",VLOOKUP(E37,'Org List'!$J$9:$K$488,2,0))</f>
        <v>NHS England South West (South West North)</v>
      </c>
      <c r="G37" s="148">
        <f ca="1">IFERROR(IF((VLOOKUP($E37,'Res&amp;Reablement Backsheet'!$D$5:$W$183,G$9,FALSE))="","",(VLOOKUP($E37,'Res&amp;Reablement Backsheet'!$D$5:$W$183,G$9,FALSE))),"")</f>
        <v>675.80550052673073</v>
      </c>
      <c r="H37" s="148">
        <f ca="1">IFERROR(IF((VLOOKUP($E37,'Res&amp;Reablement Backsheet'!$D$5:$W$183,H$9,FALSE))="","",(VLOOKUP($E37,'Res&amp;Reablement Backsheet'!$D$5:$W$183,H$9,FALSE))),"")</f>
        <v>696.27554383651943</v>
      </c>
      <c r="I37" s="148">
        <f ca="1">IFERROR(IF((VLOOKUP($E37,'Res&amp;Reablement Backsheet'!$D$5:$W$183,I$9,FALSE))="","",(VLOOKUP($E37,'Res&amp;Reablement Backsheet'!$D$5:$W$183,I$9,FALSE))),"")</f>
        <v>636.86118724629637</v>
      </c>
    </row>
    <row r="38" spans="1:9" ht="15" customHeight="1" x14ac:dyDescent="0.3">
      <c r="A38" s="60">
        <v>26</v>
      </c>
      <c r="B38" s="101" t="str">
        <f ca="1">IFERROR(IF((VLOOKUP($E38,'Org List'!$AJ$10:$AL$188,3,FALSE))="","",(VLOOKUP($E38,'Org List'!$AJ$10:$AL$188,3,FALSE))),"")</f>
        <v>NHS England South East (Hampshire, Isle of Wight and Thames Valley)</v>
      </c>
      <c r="C38" s="102" t="str">
        <f ca="1">IFERROR(IF((VLOOKUP($E38,'Org List'!$AO$10:$AQ$188,3,FALSE))="","",(VLOOKUP($E38,'Org List'!$AO$10:$AQ$188,3,FALSE))),"")</f>
        <v/>
      </c>
      <c r="D38" s="103" t="str">
        <f ca="1">IFERROR(IF((VLOOKUP($E38,'Org List'!$AT$10:$AV$188,3,FALSE))="","",(VLOOKUP($E38,'Org List'!$AT$10:$AV$188,3,FALSE))),"")</f>
        <v>NHS England South East (Hampshire, Isle of Wight and Thames Valley)</v>
      </c>
      <c r="E38" s="101" t="str">
        <f t="shared" ca="1" si="0"/>
        <v>Q87</v>
      </c>
      <c r="F38" s="103" t="str">
        <f ca="1">IF(E38="","",VLOOKUP(E38,'Org List'!$J$9:$K$488,2,0))</f>
        <v>NHS England South East (Hampshire, Isle of Wight and Thames Valley)</v>
      </c>
      <c r="G38" s="148">
        <f ca="1">IFERROR(IF((VLOOKUP($E38,'Res&amp;Reablement Backsheet'!$D$5:$W$183,G$9,FALSE))="","",(VLOOKUP($E38,'Res&amp;Reablement Backsheet'!$D$5:$W$183,G$9,FALSE))),"")</f>
        <v>601.58825911265728</v>
      </c>
      <c r="H38" s="148">
        <f ca="1">IFERROR(IF((VLOOKUP($E38,'Res&amp;Reablement Backsheet'!$D$5:$W$183,H$9,FALSE))="","",(VLOOKUP($E38,'Res&amp;Reablement Backsheet'!$D$5:$W$183,H$9,FALSE))),"")</f>
        <v>572.97706994666044</v>
      </c>
      <c r="I38" s="148">
        <f ca="1">IFERROR(IF((VLOOKUP($E38,'Res&amp;Reablement Backsheet'!$D$5:$W$183,I$9,FALSE))="","",(VLOOKUP($E38,'Res&amp;Reablement Backsheet'!$D$5:$W$183,I$9,FALSE))),"")</f>
        <v>565.95565307148149</v>
      </c>
    </row>
    <row r="39" spans="1:9" ht="15" customHeight="1" x14ac:dyDescent="0.3">
      <c r="A39" s="60">
        <v>27</v>
      </c>
      <c r="B39" s="101" t="str">
        <f ca="1">IFERROR(IF((VLOOKUP($E39,'Org List'!$AJ$10:$AL$188,3,FALSE))="","",(VLOOKUP($E39,'Org List'!$AJ$10:$AL$188,3,FALSE))),"")</f>
        <v>NHS England South East (Kent, Surrey and Sussex)</v>
      </c>
      <c r="C39" s="102" t="str">
        <f ca="1">IFERROR(IF((VLOOKUP($E39,'Org List'!$AO$10:$AQ$188,3,FALSE))="","",(VLOOKUP($E39,'Org List'!$AO$10:$AQ$188,3,FALSE))),"")</f>
        <v/>
      </c>
      <c r="D39" s="103" t="str">
        <f ca="1">IFERROR(IF((VLOOKUP($E39,'Org List'!$AT$10:$AV$188,3,FALSE))="","",(VLOOKUP($E39,'Org List'!$AT$10:$AV$188,3,FALSE))),"")</f>
        <v>NHS England South East (Kent, Surrey and Sussex)</v>
      </c>
      <c r="E39" s="101" t="str">
        <f t="shared" ca="1" si="0"/>
        <v>Q88</v>
      </c>
      <c r="F39" s="103" t="str">
        <f ca="1">IF(E39="","",VLOOKUP(E39,'Org List'!$J$9:$K$488,2,0))</f>
        <v>NHS England South East (Kent, Surrey and Sussex)</v>
      </c>
      <c r="G39" s="148">
        <f ca="1">IFERROR(IF((VLOOKUP($E39,'Res&amp;Reablement Backsheet'!$D$5:$W$183,G$9,FALSE))="","",(VLOOKUP($E39,'Res&amp;Reablement Backsheet'!$D$5:$W$183,G$9,FALSE))),"")</f>
        <v>556.84575785468758</v>
      </c>
      <c r="H39" s="148">
        <f ca="1">IFERROR(IF((VLOOKUP($E39,'Res&amp;Reablement Backsheet'!$D$5:$W$183,H$9,FALSE))="","",(VLOOKUP($E39,'Res&amp;Reablement Backsheet'!$D$5:$W$183,H$9,FALSE))),"")</f>
        <v>558.97621118636323</v>
      </c>
      <c r="I39" s="148">
        <f ca="1">IFERROR(IF((VLOOKUP($E39,'Res&amp;Reablement Backsheet'!$D$5:$W$183,I$9,FALSE))="","",(VLOOKUP($E39,'Res&amp;Reablement Backsheet'!$D$5:$W$183,I$9,FALSE))),"")</f>
        <v>571.26492544490486</v>
      </c>
    </row>
    <row r="40" spans="1:9" ht="15" customHeight="1" x14ac:dyDescent="0.3">
      <c r="A40" s="60">
        <v>28</v>
      </c>
      <c r="B40" s="101" t="str">
        <f ca="1">IFERROR(IF((VLOOKUP($E40,'Org List'!$AJ$10:$AL$188,3,FALSE))="","",(VLOOKUP($E40,'Org List'!$AJ$10:$AL$188,3,FALSE))),"")</f>
        <v>NHS England London</v>
      </c>
      <c r="C40" s="102" t="str">
        <f ca="1">IFERROR(IF((VLOOKUP($E40,'Org List'!$AO$10:$AQ$188,3,FALSE))="","",(VLOOKUP($E40,'Org List'!$AO$10:$AQ$188,3,FALSE))),"")</f>
        <v/>
      </c>
      <c r="D40" s="103" t="str">
        <f ca="1">IFERROR(IF((VLOOKUP($E40,'Org List'!$AT$10:$AV$188,3,FALSE))="","",(VLOOKUP($E40,'Org List'!$AT$10:$AV$188,3,FALSE))),"")</f>
        <v>NHS England London</v>
      </c>
      <c r="E40" s="101" t="str">
        <f t="shared" ca="1" si="0"/>
        <v>Q71</v>
      </c>
      <c r="F40" s="103" t="str">
        <f ca="1">IF(E40="","",VLOOKUP(E40,'Org List'!$J$9:$K$488,2,0))</f>
        <v>NHS England London</v>
      </c>
      <c r="G40" s="148">
        <f ca="1">IFERROR(IF((VLOOKUP($E40,'Res&amp;Reablement Backsheet'!$D$5:$W$183,G$9,FALSE))="","",(VLOOKUP($E40,'Res&amp;Reablement Backsheet'!$D$5:$W$183,G$9,FALSE))),"")</f>
        <v>516.69415642086392</v>
      </c>
      <c r="H40" s="148">
        <f ca="1">IFERROR(IF((VLOOKUP($E40,'Res&amp;Reablement Backsheet'!$D$5:$W$183,H$9,FALSE))="","",(VLOOKUP($E40,'Res&amp;Reablement Backsheet'!$D$5:$W$183,H$9,FALSE))),"")</f>
        <v>468.16815198239175</v>
      </c>
      <c r="I40" s="148">
        <f ca="1">IFERROR(IF((VLOOKUP($E40,'Res&amp;Reablement Backsheet'!$D$5:$W$183,I$9,FALSE))="","",(VLOOKUP($E40,'Res&amp;Reablement Backsheet'!$D$5:$W$183,I$9,FALSE))),"")</f>
        <v>438.4408986764455</v>
      </c>
    </row>
    <row r="41" spans="1:9" ht="15" customHeight="1" x14ac:dyDescent="0.3">
      <c r="A41" s="60">
        <v>29</v>
      </c>
      <c r="B41" s="101" t="str">
        <f ca="1">IFERROR(IF((VLOOKUP($E41,'Org List'!$AJ$10:$AL$188,3,FALSE))="","",(VLOOKUP($E41,'Org List'!$AJ$10:$AL$188,3,FALSE))),"")</f>
        <v>London Commissioning Region</v>
      </c>
      <c r="C41" s="102" t="str">
        <f ca="1">IFERROR(IF((VLOOKUP($E41,'Org List'!$AO$10:$AQ$188,3,FALSE))="","",(VLOOKUP($E41,'Org List'!$AO$10:$AQ$188,3,FALSE))),"")</f>
        <v>London Region</v>
      </c>
      <c r="D41" s="103" t="str">
        <f ca="1">IFERROR(IF((VLOOKUP($E41,'Org List'!$AT$10:$AV$188,3,FALSE))="","",(VLOOKUP($E41,'Org List'!$AT$10:$AV$188,3,FALSE))),"")</f>
        <v>NHS England London</v>
      </c>
      <c r="E41" s="101" t="str">
        <f t="shared" ca="1" si="0"/>
        <v>E09000002</v>
      </c>
      <c r="F41" s="103" t="str">
        <f ca="1">IF(E41="","",VLOOKUP(E41,'Org List'!$J$9:$K$488,2,0))</f>
        <v>Barking and Dagenham</v>
      </c>
      <c r="G41" s="148">
        <f ca="1">IFERROR(IF((VLOOKUP($E41,'Res&amp;Reablement Backsheet'!$D$5:$W$183,G$9,FALSE))="","",(VLOOKUP($E41,'Res&amp;Reablement Backsheet'!$D$5:$W$183,G$9,FALSE))),"")</f>
        <v>911.40529531568234</v>
      </c>
      <c r="H41" s="148">
        <f ca="1">IFERROR(IF((VLOOKUP($E41,'Res&amp;Reablement Backsheet'!$D$5:$W$183,H$9,FALSE))="","",(VLOOKUP($E41,'Res&amp;Reablement Backsheet'!$D$5:$W$183,H$9,FALSE))),"")</f>
        <v>857.71947527749739</v>
      </c>
      <c r="I41" s="148">
        <f ca="1">IFERROR(IF((VLOOKUP($E41,'Res&amp;Reablement Backsheet'!$D$5:$W$183,I$9,FALSE))="","",(VLOOKUP($E41,'Res&amp;Reablement Backsheet'!$D$5:$W$183,I$9,FALSE))),"")</f>
        <v>731.58425832492435</v>
      </c>
    </row>
    <row r="42" spans="1:9" ht="15" customHeight="1" x14ac:dyDescent="0.3">
      <c r="A42" s="60">
        <v>30</v>
      </c>
      <c r="B42" s="101" t="str">
        <f ca="1">IFERROR(IF((VLOOKUP($E42,'Org List'!$AJ$10:$AL$188,3,FALSE))="","",(VLOOKUP($E42,'Org List'!$AJ$10:$AL$188,3,FALSE))),"")</f>
        <v>London Commissioning Region</v>
      </c>
      <c r="C42" s="102" t="str">
        <f ca="1">IFERROR(IF((VLOOKUP($E42,'Org List'!$AO$10:$AQ$188,3,FALSE))="","",(VLOOKUP($E42,'Org List'!$AO$10:$AQ$188,3,FALSE))),"")</f>
        <v>London Region</v>
      </c>
      <c r="D42" s="103" t="str">
        <f ca="1">IFERROR(IF((VLOOKUP($E42,'Org List'!$AT$10:$AV$188,3,FALSE))="","",(VLOOKUP($E42,'Org List'!$AT$10:$AV$188,3,FALSE))),"")</f>
        <v>NHS England London</v>
      </c>
      <c r="E42" s="101" t="str">
        <f t="shared" ca="1" si="0"/>
        <v>E09000003</v>
      </c>
      <c r="F42" s="103" t="str">
        <f ca="1">IF(E42="","",VLOOKUP(E42,'Org List'!$J$9:$K$488,2,0))</f>
        <v>Barnet</v>
      </c>
      <c r="G42" s="148">
        <f ca="1">IFERROR(IF((VLOOKUP($E42,'Res&amp;Reablement Backsheet'!$D$5:$W$183,G$9,FALSE))="","",(VLOOKUP($E42,'Res&amp;Reablement Backsheet'!$D$5:$W$183,G$9,FALSE))),"")</f>
        <v>515.21099116781159</v>
      </c>
      <c r="H42" s="148">
        <f ca="1">IFERROR(IF((VLOOKUP($E42,'Res&amp;Reablement Backsheet'!$D$5:$W$183,H$9,FALSE))="","",(VLOOKUP($E42,'Res&amp;Reablement Backsheet'!$D$5:$W$183,H$9,FALSE))),"")</f>
        <v>535.00599575684896</v>
      </c>
      <c r="I42" s="148">
        <f ca="1">IFERROR(IF((VLOOKUP($E42,'Res&amp;Reablement Backsheet'!$D$5:$W$183,I$9,FALSE))="","",(VLOOKUP($E42,'Res&amp;Reablement Backsheet'!$D$5:$W$183,I$9,FALSE))),"")</f>
        <v>250.89936352734989</v>
      </c>
    </row>
    <row r="43" spans="1:9" ht="15" customHeight="1" x14ac:dyDescent="0.3">
      <c r="A43" s="60">
        <v>31</v>
      </c>
      <c r="B43" s="101" t="str">
        <f ca="1">IFERROR(IF((VLOOKUP($E43,'Org List'!$AJ$10:$AL$188,3,FALSE))="","",(VLOOKUP($E43,'Org List'!$AJ$10:$AL$188,3,FALSE))),"")</f>
        <v>North of England Commissioning Region</v>
      </c>
      <c r="C43" s="102" t="str">
        <f ca="1">IFERROR(IF((VLOOKUP($E43,'Org List'!$AO$10:$AQ$188,3,FALSE))="","",(VLOOKUP($E43,'Org List'!$AO$10:$AQ$188,3,FALSE))),"")</f>
        <v>Yorkshire and The Humber Region</v>
      </c>
      <c r="D43" s="103" t="str">
        <f ca="1">IFERROR(IF((VLOOKUP($E43,'Org List'!$AT$10:$AV$188,3,FALSE))="","",(VLOOKUP($E43,'Org List'!$AT$10:$AV$188,3,FALSE))),"")</f>
        <v>NHS England North (Yorkshire And Humber)</v>
      </c>
      <c r="E43" s="101" t="str">
        <f t="shared" ca="1" si="0"/>
        <v>E08000016</v>
      </c>
      <c r="F43" s="103" t="str">
        <f ca="1">IF(E43="","",VLOOKUP(E43,'Org List'!$J$9:$K$488,2,0))</f>
        <v>Barnsley</v>
      </c>
      <c r="G43" s="148">
        <f ca="1">IFERROR(IF((VLOOKUP($E43,'Res&amp;Reablement Backsheet'!$D$5:$W$183,G$9,FALSE))="","",(VLOOKUP($E43,'Res&amp;Reablement Backsheet'!$D$5:$W$183,G$9,FALSE))),"")</f>
        <v>684.54969117220776</v>
      </c>
      <c r="H43" s="148">
        <f ca="1">IFERROR(IF((VLOOKUP($E43,'Res&amp;Reablement Backsheet'!$D$5:$W$183,H$9,FALSE))="","",(VLOOKUP($E43,'Res&amp;Reablement Backsheet'!$D$5:$W$183,H$9,FALSE))),"")</f>
        <v>673.48902300358611</v>
      </c>
      <c r="I43" s="148">
        <f ca="1">IFERROR(IF((VLOOKUP($E43,'Res&amp;Reablement Backsheet'!$D$5:$W$183,I$9,FALSE))="","",(VLOOKUP($E43,'Res&amp;Reablement Backsheet'!$D$5:$W$183,I$9,FALSE))),"")</f>
        <v>717.22207644537741</v>
      </c>
    </row>
    <row r="44" spans="1:9" ht="15" customHeight="1" x14ac:dyDescent="0.3">
      <c r="A44" s="60">
        <v>32</v>
      </c>
      <c r="B44" s="101" t="str">
        <f ca="1">IFERROR(IF((VLOOKUP($E44,'Org List'!$AJ$10:$AL$188,3,FALSE))="","",(VLOOKUP($E44,'Org List'!$AJ$10:$AL$188,3,FALSE))),"")</f>
        <v>South West England Commissioning Region</v>
      </c>
      <c r="C44" s="102" t="str">
        <f ca="1">IFERROR(IF((VLOOKUP($E44,'Org List'!$AO$10:$AQ$188,3,FALSE))="","",(VLOOKUP($E44,'Org List'!$AO$10:$AQ$188,3,FALSE))),"")</f>
        <v>South West Region</v>
      </c>
      <c r="D44" s="103" t="str">
        <f ca="1">IFERROR(IF((VLOOKUP($E44,'Org List'!$AT$10:$AV$188,3,FALSE))="","",(VLOOKUP($E44,'Org List'!$AT$10:$AV$188,3,FALSE))),"")</f>
        <v>NHS England South West (South West North)</v>
      </c>
      <c r="E44" s="101" t="str">
        <f t="shared" ref="E44:E75" ca="1" si="1">IF($A44&gt;$L$5-1,"",INDIRECT("'Comms by AT'!D"&amp;$A44+$L$4))</f>
        <v>E06000022</v>
      </c>
      <c r="F44" s="103" t="str">
        <f ca="1">IF(E44="","",VLOOKUP(E44,'Org List'!$J$9:$K$488,2,0))</f>
        <v>Bath and North East Somerset</v>
      </c>
      <c r="G44" s="148">
        <f ca="1">IFERROR(IF((VLOOKUP($E44,'Res&amp;Reablement Backsheet'!$D$5:$W$183,G$9,FALSE))="","",(VLOOKUP($E44,'Res&amp;Reablement Backsheet'!$D$5:$W$183,G$9,FALSE))),"")</f>
        <v>689.28040269991993</v>
      </c>
      <c r="H44" s="148">
        <f ca="1">IFERROR(IF((VLOOKUP($E44,'Res&amp;Reablement Backsheet'!$D$5:$W$183,H$9,FALSE))="","",(VLOOKUP($E44,'Res&amp;Reablement Backsheet'!$D$5:$W$183,H$9,FALSE))),"")</f>
        <v>701.63526283030615</v>
      </c>
      <c r="I44" s="148">
        <f ca="1">IFERROR(IF((VLOOKUP($E44,'Res&amp;Reablement Backsheet'!$D$5:$W$183,I$9,FALSE))="","",(VLOOKUP($E44,'Res&amp;Reablement Backsheet'!$D$5:$W$183,I$9,FALSE))),"")</f>
        <v>687.48939059582415</v>
      </c>
    </row>
    <row r="45" spans="1:9" ht="15" customHeight="1" x14ac:dyDescent="0.3">
      <c r="A45" s="60">
        <v>33</v>
      </c>
      <c r="B45" s="101" t="str">
        <f ca="1">IFERROR(IF((VLOOKUP($E45,'Org List'!$AJ$10:$AL$188,3,FALSE))="","",(VLOOKUP($E45,'Org List'!$AJ$10:$AL$188,3,FALSE))),"")</f>
        <v>Midlands and East of England Commissioning Region</v>
      </c>
      <c r="C45" s="102" t="str">
        <f ca="1">IFERROR(IF((VLOOKUP($E45,'Org List'!$AO$10:$AQ$188,3,FALSE))="","",(VLOOKUP($E45,'Org List'!$AO$10:$AQ$188,3,FALSE))),"")</f>
        <v>East Region</v>
      </c>
      <c r="D45" s="103" t="str">
        <f ca="1">IFERROR(IF((VLOOKUP($E45,'Org List'!$AT$10:$AV$188,3,FALSE))="","",(VLOOKUP($E45,'Org List'!$AT$10:$AV$188,3,FALSE))),"")</f>
        <v>NHS England Midlands And East (Central Midlands)</v>
      </c>
      <c r="E45" s="101" t="str">
        <f t="shared" ca="1" si="1"/>
        <v>E06000055</v>
      </c>
      <c r="F45" s="103" t="str">
        <f ca="1">IF(E45="","",VLOOKUP(E45,'Org List'!$J$9:$K$488,2,0))</f>
        <v>Bedford</v>
      </c>
      <c r="G45" s="148">
        <f ca="1">IFERROR(IF((VLOOKUP($E45,'Res&amp;Reablement Backsheet'!$D$5:$W$183,G$9,FALSE))="","",(VLOOKUP($E45,'Res&amp;Reablement Backsheet'!$D$5:$W$183,G$9,FALSE))),"")</f>
        <v>697.61763577383238</v>
      </c>
      <c r="H45" s="148">
        <f ca="1">IFERROR(IF((VLOOKUP($E45,'Res&amp;Reablement Backsheet'!$D$5:$W$183,H$9,FALSE))="","",(VLOOKUP($E45,'Res&amp;Reablement Backsheet'!$D$5:$W$183,H$9,FALSE))),"")</f>
        <v>663.17984480224254</v>
      </c>
      <c r="I45" s="148">
        <f ca="1">IFERROR(IF((VLOOKUP($E45,'Res&amp;Reablement Backsheet'!$D$5:$W$183,I$9,FALSE))="","",(VLOOKUP($E45,'Res&amp;Reablement Backsheet'!$D$5:$W$183,I$9,FALSE))),"")</f>
        <v>775.98878747478886</v>
      </c>
    </row>
    <row r="46" spans="1:9" ht="15" customHeight="1" x14ac:dyDescent="0.3">
      <c r="A46" s="60">
        <v>34</v>
      </c>
      <c r="B46" s="101" t="str">
        <f ca="1">IFERROR(IF((VLOOKUP($E46,'Org List'!$AJ$10:$AL$188,3,FALSE))="","",(VLOOKUP($E46,'Org List'!$AJ$10:$AL$188,3,FALSE))),"")</f>
        <v>London Commissioning Region</v>
      </c>
      <c r="C46" s="102" t="str">
        <f ca="1">IFERROR(IF((VLOOKUP($E46,'Org List'!$AO$10:$AQ$188,3,FALSE))="","",(VLOOKUP($E46,'Org List'!$AO$10:$AQ$188,3,FALSE))),"")</f>
        <v>London Region</v>
      </c>
      <c r="D46" s="103" t="str">
        <f ca="1">IFERROR(IF((VLOOKUP($E46,'Org List'!$AT$10:$AV$188,3,FALSE))="","",(VLOOKUP($E46,'Org List'!$AT$10:$AV$188,3,FALSE))),"")</f>
        <v>NHS England London</v>
      </c>
      <c r="E46" s="101" t="str">
        <f t="shared" ca="1" si="1"/>
        <v>E09000004</v>
      </c>
      <c r="F46" s="103" t="str">
        <f ca="1">IF(E46="","",VLOOKUP(E46,'Org List'!$J$9:$K$488,2,0))</f>
        <v>Bexley</v>
      </c>
      <c r="G46" s="148">
        <f ca="1">IFERROR(IF((VLOOKUP($E46,'Res&amp;Reablement Backsheet'!$D$5:$W$183,G$9,FALSE))="","",(VLOOKUP($E46,'Res&amp;Reablement Backsheet'!$D$5:$W$183,G$9,FALSE))),"")</f>
        <v>580.7287772294502</v>
      </c>
      <c r="H46" s="148">
        <f ca="1">IFERROR(IF((VLOOKUP($E46,'Res&amp;Reablement Backsheet'!$D$5:$W$183,H$9,FALSE))="","",(VLOOKUP($E46,'Res&amp;Reablement Backsheet'!$D$5:$W$183,H$9,FALSE))),"")</f>
        <v>576.96117274167989</v>
      </c>
      <c r="I46" s="148">
        <f ca="1">IFERROR(IF((VLOOKUP($E46,'Res&amp;Reablement Backsheet'!$D$5:$W$183,I$9,FALSE))="","",(VLOOKUP($E46,'Res&amp;Reablement Backsheet'!$D$5:$W$183,I$9,FALSE))),"")</f>
        <v>520.00792393026938</v>
      </c>
    </row>
    <row r="47" spans="1:9" ht="15" customHeight="1" x14ac:dyDescent="0.3">
      <c r="A47" s="60">
        <v>35</v>
      </c>
      <c r="B47" s="101" t="str">
        <f ca="1">IFERROR(IF((VLOOKUP($E47,'Org List'!$AJ$10:$AL$188,3,FALSE))="","",(VLOOKUP($E47,'Org List'!$AJ$10:$AL$188,3,FALSE))),"")</f>
        <v>Midlands and East of England Commissioning Region</v>
      </c>
      <c r="C47" s="102" t="str">
        <f ca="1">IFERROR(IF((VLOOKUP($E47,'Org List'!$AO$10:$AQ$188,3,FALSE))="","",(VLOOKUP($E47,'Org List'!$AO$10:$AQ$188,3,FALSE))),"")</f>
        <v>West Midlands Region</v>
      </c>
      <c r="D47" s="103" t="str">
        <f ca="1">IFERROR(IF((VLOOKUP($E47,'Org List'!$AT$10:$AV$188,3,FALSE))="","",(VLOOKUP($E47,'Org List'!$AT$10:$AV$188,3,FALSE))),"")</f>
        <v>NHS England Midlands And East (West Midlands)</v>
      </c>
      <c r="E47" s="101" t="str">
        <f t="shared" ca="1" si="1"/>
        <v>E08000025</v>
      </c>
      <c r="F47" s="103" t="str">
        <f ca="1">IF(E47="","",VLOOKUP(E47,'Org List'!$J$9:$K$488,2,0))</f>
        <v>Birmingham</v>
      </c>
      <c r="G47" s="148">
        <f ca="1">IFERROR(IF((VLOOKUP($E47,'Res&amp;Reablement Backsheet'!$D$5:$W$183,G$9,FALSE))="","",(VLOOKUP($E47,'Res&amp;Reablement Backsheet'!$D$5:$W$183,G$9,FALSE))),"")</f>
        <v>662.51189212293355</v>
      </c>
      <c r="H47" s="148">
        <f ca="1">IFERROR(IF((VLOOKUP($E47,'Res&amp;Reablement Backsheet'!$D$5:$W$183,H$9,FALSE))="","",(VLOOKUP($E47,'Res&amp;Reablement Backsheet'!$D$5:$W$183,H$9,FALSE))),"")</f>
        <v>493.60710245775198</v>
      </c>
      <c r="I47" s="148">
        <f ca="1">IFERROR(IF((VLOOKUP($E47,'Res&amp;Reablement Backsheet'!$D$5:$W$183,I$9,FALSE))="","",(VLOOKUP($E47,'Res&amp;Reablement Backsheet'!$D$5:$W$183,I$9,FALSE))),"")</f>
        <v>551.88016316456992</v>
      </c>
    </row>
    <row r="48" spans="1:9" ht="15" customHeight="1" x14ac:dyDescent="0.3">
      <c r="A48" s="60">
        <v>36</v>
      </c>
      <c r="B48" s="101" t="str">
        <f ca="1">IFERROR(IF((VLOOKUP($E48,'Org List'!$AJ$10:$AL$188,3,FALSE))="","",(VLOOKUP($E48,'Org List'!$AJ$10:$AL$188,3,FALSE))),"")</f>
        <v>North of England Commissioning Region</v>
      </c>
      <c r="C48" s="102" t="str">
        <f ca="1">IFERROR(IF((VLOOKUP($E48,'Org List'!$AO$10:$AQ$188,3,FALSE))="","",(VLOOKUP($E48,'Org List'!$AO$10:$AQ$188,3,FALSE))),"")</f>
        <v>North West Region</v>
      </c>
      <c r="D48" s="103" t="str">
        <f ca="1">IFERROR(IF((VLOOKUP($E48,'Org List'!$AT$10:$AV$188,3,FALSE))="","",(VLOOKUP($E48,'Org List'!$AT$10:$AV$188,3,FALSE))),"")</f>
        <v>NHS England North (Lancashire)</v>
      </c>
      <c r="E48" s="101" t="str">
        <f t="shared" ca="1" si="1"/>
        <v>E06000008</v>
      </c>
      <c r="F48" s="103" t="str">
        <f ca="1">IF(E48="","",VLOOKUP(E48,'Org List'!$J$9:$K$488,2,0))</f>
        <v>Blackburn with Darwen</v>
      </c>
      <c r="G48" s="148">
        <f ca="1">IFERROR(IF((VLOOKUP($E48,'Res&amp;Reablement Backsheet'!$D$5:$W$183,G$9,FALSE))="","",(VLOOKUP($E48,'Res&amp;Reablement Backsheet'!$D$5:$W$183,G$9,FALSE))),"")</f>
        <v>316.34951828596076</v>
      </c>
      <c r="H48" s="148">
        <f ca="1">IFERROR(IF((VLOOKUP($E48,'Res&amp;Reablement Backsheet'!$D$5:$W$183,H$9,FALSE))="","",(VLOOKUP($E48,'Res&amp;Reablement Backsheet'!$D$5:$W$183,H$9,FALSE))),"")</f>
        <v>876.40342981666583</v>
      </c>
      <c r="I48" s="148">
        <f ca="1">IFERROR(IF((VLOOKUP($E48,'Res&amp;Reablement Backsheet'!$D$5:$W$183,I$9,FALSE))="","",(VLOOKUP($E48,'Res&amp;Reablement Backsheet'!$D$5:$W$183,I$9,FALSE))),"")</f>
        <v>1089.5826424747738</v>
      </c>
    </row>
    <row r="49" spans="1:9" ht="15" customHeight="1" x14ac:dyDescent="0.3">
      <c r="A49" s="60">
        <v>37</v>
      </c>
      <c r="B49" s="101" t="str">
        <f ca="1">IFERROR(IF((VLOOKUP($E49,'Org List'!$AJ$10:$AL$188,3,FALSE))="","",(VLOOKUP($E49,'Org List'!$AJ$10:$AL$188,3,FALSE))),"")</f>
        <v>North of England Commissioning Region</v>
      </c>
      <c r="C49" s="102" t="str">
        <f ca="1">IFERROR(IF((VLOOKUP($E49,'Org List'!$AO$10:$AQ$188,3,FALSE))="","",(VLOOKUP($E49,'Org List'!$AO$10:$AQ$188,3,FALSE))),"")</f>
        <v>North West Region</v>
      </c>
      <c r="D49" s="103" t="str">
        <f ca="1">IFERROR(IF((VLOOKUP($E49,'Org List'!$AT$10:$AV$188,3,FALSE))="","",(VLOOKUP($E49,'Org List'!$AT$10:$AV$188,3,FALSE))),"")</f>
        <v>NHS England North (Lancashire)</v>
      </c>
      <c r="E49" s="101" t="str">
        <f t="shared" ca="1" si="1"/>
        <v>E06000009</v>
      </c>
      <c r="F49" s="103" t="str">
        <f ca="1">IF(E49="","",VLOOKUP(E49,'Org List'!$J$9:$K$488,2,0))</f>
        <v>Blackpool</v>
      </c>
      <c r="G49" s="148">
        <f ca="1">IFERROR(IF((VLOOKUP($E49,'Res&amp;Reablement Backsheet'!$D$5:$W$183,G$9,FALSE))="","",(VLOOKUP($E49,'Res&amp;Reablement Backsheet'!$D$5:$W$183,G$9,FALSE))),"")</f>
        <v>983.698707138842</v>
      </c>
      <c r="H49" s="148">
        <f ca="1">IFERROR(IF((VLOOKUP($E49,'Res&amp;Reablement Backsheet'!$D$5:$W$183,H$9,FALSE))="","",(VLOOKUP($E49,'Res&amp;Reablement Backsheet'!$D$5:$W$183,H$9,FALSE))),"")</f>
        <v>886.97237414107417</v>
      </c>
      <c r="I49" s="148">
        <f ca="1">IFERROR(IF((VLOOKUP($E49,'Res&amp;Reablement Backsheet'!$D$5:$W$183,I$9,FALSE))="","",(VLOOKUP($E49,'Res&amp;Reablement Backsheet'!$D$5:$W$183,I$9,FALSE))),"")</f>
        <v>925.53639040807741</v>
      </c>
    </row>
    <row r="50" spans="1:9" ht="15" customHeight="1" x14ac:dyDescent="0.3">
      <c r="A50" s="60">
        <v>38</v>
      </c>
      <c r="B50" s="101" t="str">
        <f ca="1">IFERROR(IF((VLOOKUP($E50,'Org List'!$AJ$10:$AL$188,3,FALSE))="","",(VLOOKUP($E50,'Org List'!$AJ$10:$AL$188,3,FALSE))),"")</f>
        <v>North of England Commissioning Region</v>
      </c>
      <c r="C50" s="102" t="str">
        <f ca="1">IFERROR(IF((VLOOKUP($E50,'Org List'!$AO$10:$AQ$188,3,FALSE))="","",(VLOOKUP($E50,'Org List'!$AO$10:$AQ$188,3,FALSE))),"")</f>
        <v>North West Region</v>
      </c>
      <c r="D50" s="103" t="str">
        <f ca="1">IFERROR(IF((VLOOKUP($E50,'Org List'!$AT$10:$AV$188,3,FALSE))="","",(VLOOKUP($E50,'Org List'!$AT$10:$AV$188,3,FALSE))),"")</f>
        <v>NHS England North (Greater Manchester)</v>
      </c>
      <c r="E50" s="101" t="str">
        <f t="shared" ca="1" si="1"/>
        <v>E08000001</v>
      </c>
      <c r="F50" s="103" t="str">
        <f ca="1">IF(E50="","",VLOOKUP(E50,'Org List'!$J$9:$K$488,2,0))</f>
        <v>Bolton</v>
      </c>
      <c r="G50" s="148">
        <f ca="1">IFERROR(IF((VLOOKUP($E50,'Res&amp;Reablement Backsheet'!$D$5:$W$183,G$9,FALSE))="","",(VLOOKUP($E50,'Res&amp;Reablement Backsheet'!$D$5:$W$183,G$9,FALSE))),"")</f>
        <v>977.78901673199312</v>
      </c>
      <c r="H50" s="148">
        <f ca="1">IFERROR(IF((VLOOKUP($E50,'Res&amp;Reablement Backsheet'!$D$5:$W$183,H$9,FALSE))="","",(VLOOKUP($E50,'Res&amp;Reablement Backsheet'!$D$5:$W$183,H$9,FALSE))),"")</f>
        <v>781.33138868632159</v>
      </c>
      <c r="I50" s="148">
        <f ca="1">IFERROR(IF((VLOOKUP($E50,'Res&amp;Reablement Backsheet'!$D$5:$W$183,I$9,FALSE))="","",(VLOOKUP($E50,'Res&amp;Reablement Backsheet'!$D$5:$W$183,I$9,FALSE))),"")</f>
        <v>1354.3077403896241</v>
      </c>
    </row>
    <row r="51" spans="1:9" ht="15" customHeight="1" x14ac:dyDescent="0.3">
      <c r="A51" s="60">
        <v>39</v>
      </c>
      <c r="B51" s="101" t="str">
        <f ca="1">IFERROR(IF((VLOOKUP($E51,'Org List'!$AJ$10:$AL$188,3,FALSE))="","",(VLOOKUP($E51,'Org List'!$AJ$10:$AL$188,3,FALSE))),"")</f>
        <v>South West England Commissioning Region</v>
      </c>
      <c r="C51" s="102" t="str">
        <f ca="1">IFERROR(IF((VLOOKUP($E51,'Org List'!$AO$10:$AQ$188,3,FALSE))="","",(VLOOKUP($E51,'Org List'!$AO$10:$AQ$188,3,FALSE))),"")</f>
        <v>South West Region</v>
      </c>
      <c r="D51" s="103" t="str">
        <f ca="1">IFERROR(IF((VLOOKUP($E51,'Org List'!$AT$10:$AV$188,3,FALSE))="","",(VLOOKUP($E51,'Org List'!$AT$10:$AV$188,3,FALSE))),"")</f>
        <v>NHS England South West (South West South)</v>
      </c>
      <c r="E51" s="101" t="str">
        <f t="shared" ca="1" si="1"/>
        <v>E06000028 &amp; E06000029</v>
      </c>
      <c r="F51" s="103" t="str">
        <f ca="1">IF(E51="","",VLOOKUP(E51,'Org List'!$J$9:$K$488,2,0))</f>
        <v>Bournemouth &amp; Poole</v>
      </c>
      <c r="G51" s="148">
        <f ca="1">IFERROR(IF((VLOOKUP($E51,'Res&amp;Reablement Backsheet'!$D$5:$W$183,G$9,FALSE))="","",(VLOOKUP($E51,'Res&amp;Reablement Backsheet'!$D$5:$W$183,G$9,FALSE))),"")</f>
        <v>867.46491111798412</v>
      </c>
      <c r="H51" s="148">
        <f ca="1">IFERROR(IF((VLOOKUP($E51,'Res&amp;Reablement Backsheet'!$D$5:$W$183,H$9,FALSE))="","",(VLOOKUP($E51,'Res&amp;Reablement Backsheet'!$D$5:$W$183,H$9,FALSE))),"")</f>
        <v>598.02505870855759</v>
      </c>
      <c r="I51" s="148">
        <f ca="1">IFERROR(IF((VLOOKUP($E51,'Res&amp;Reablement Backsheet'!$D$5:$W$183,I$9,FALSE))="","",(VLOOKUP($E51,'Res&amp;Reablement Backsheet'!$D$5:$W$183,I$9,FALSE))),"")</f>
        <v>684.08232325442327</v>
      </c>
    </row>
    <row r="52" spans="1:9" ht="15" customHeight="1" x14ac:dyDescent="0.3">
      <c r="A52" s="60">
        <v>40</v>
      </c>
      <c r="B52" s="101" t="str">
        <f ca="1">IFERROR(IF((VLOOKUP($E52,'Org List'!$AJ$10:$AL$188,3,FALSE))="","",(VLOOKUP($E52,'Org List'!$AJ$10:$AL$188,3,FALSE))),"")</f>
        <v>South East England Commissioning Region</v>
      </c>
      <c r="C52" s="102" t="str">
        <f ca="1">IFERROR(IF((VLOOKUP($E52,'Org List'!$AO$10:$AQ$188,3,FALSE))="","",(VLOOKUP($E52,'Org List'!$AO$10:$AQ$188,3,FALSE))),"")</f>
        <v>South East Region</v>
      </c>
      <c r="D52" s="103" t="str">
        <f ca="1">IFERROR(IF((VLOOKUP($E52,'Org List'!$AT$10:$AV$188,3,FALSE))="","",(VLOOKUP($E52,'Org List'!$AT$10:$AV$188,3,FALSE))),"")</f>
        <v>NHS England South East (Hampshire, Isle of Wight and Thames Valley)</v>
      </c>
      <c r="E52" s="101" t="str">
        <f t="shared" ca="1" si="1"/>
        <v>E06000036</v>
      </c>
      <c r="F52" s="103" t="str">
        <f ca="1">IF(E52="","",VLOOKUP(E52,'Org List'!$J$9:$K$488,2,0))</f>
        <v>Bracknell Forest</v>
      </c>
      <c r="G52" s="148">
        <f ca="1">IFERROR(IF((VLOOKUP($E52,'Res&amp;Reablement Backsheet'!$D$5:$W$183,G$9,FALSE))="","",(VLOOKUP($E52,'Res&amp;Reablement Backsheet'!$D$5:$W$183,G$9,FALSE))),"")</f>
        <v>717.87949441649278</v>
      </c>
      <c r="H52" s="148">
        <f ca="1">IFERROR(IF((VLOOKUP($E52,'Res&amp;Reablement Backsheet'!$D$5:$W$183,H$9,FALSE))="","",(VLOOKUP($E52,'Res&amp;Reablement Backsheet'!$D$5:$W$183,H$9,FALSE))),"")</f>
        <v>605.08180020375141</v>
      </c>
      <c r="I52" s="148">
        <f ca="1">IFERROR(IF((VLOOKUP($E52,'Res&amp;Reablement Backsheet'!$D$5:$W$183,I$9,FALSE))="","",(VLOOKUP($E52,'Res&amp;Reablement Backsheet'!$D$5:$W$183,I$9,FALSE))),"")</f>
        <v>731.10804818121892</v>
      </c>
    </row>
    <row r="53" spans="1:9" ht="15" customHeight="1" x14ac:dyDescent="0.3">
      <c r="A53" s="60">
        <v>41</v>
      </c>
      <c r="B53" s="101" t="str">
        <f ca="1">IFERROR(IF((VLOOKUP($E53,'Org List'!$AJ$10:$AL$188,3,FALSE))="","",(VLOOKUP($E53,'Org List'!$AJ$10:$AL$188,3,FALSE))),"")</f>
        <v>North of England Commissioning Region</v>
      </c>
      <c r="C53" s="102" t="str">
        <f ca="1">IFERROR(IF((VLOOKUP($E53,'Org List'!$AO$10:$AQ$188,3,FALSE))="","",(VLOOKUP($E53,'Org List'!$AO$10:$AQ$188,3,FALSE))),"")</f>
        <v>Yorkshire and The Humber Region</v>
      </c>
      <c r="D53" s="103" t="str">
        <f ca="1">IFERROR(IF((VLOOKUP($E53,'Org List'!$AT$10:$AV$188,3,FALSE))="","",(VLOOKUP($E53,'Org List'!$AT$10:$AV$188,3,FALSE))),"")</f>
        <v>NHS England North (Yorkshire And Humber)</v>
      </c>
      <c r="E53" s="101" t="str">
        <f t="shared" ca="1" si="1"/>
        <v>E08000032</v>
      </c>
      <c r="F53" s="103" t="str">
        <f ca="1">IF(E53="","",VLOOKUP(E53,'Org List'!$J$9:$K$488,2,0))</f>
        <v>Bradford</v>
      </c>
      <c r="G53" s="148">
        <f ca="1">IFERROR(IF((VLOOKUP($E53,'Res&amp;Reablement Backsheet'!$D$5:$W$183,G$9,FALSE))="","",(VLOOKUP($E53,'Res&amp;Reablement Backsheet'!$D$5:$W$183,G$9,FALSE))),"")</f>
        <v>506.18598719415189</v>
      </c>
      <c r="H53" s="148">
        <f ca="1">IFERROR(IF((VLOOKUP($E53,'Res&amp;Reablement Backsheet'!$D$5:$W$183,H$9,FALSE))="","",(VLOOKUP($E53,'Res&amp;Reablement Backsheet'!$D$5:$W$183,H$9,FALSE))),"")</f>
        <v>535.3138650179518</v>
      </c>
      <c r="I53" s="148">
        <f ca="1">IFERROR(IF((VLOOKUP($E53,'Res&amp;Reablement Backsheet'!$D$5:$W$183,I$9,FALSE))="","",(VLOOKUP($E53,'Res&amp;Reablement Backsheet'!$D$5:$W$183,I$9,FALSE))),"")</f>
        <v>571.60633044289773</v>
      </c>
    </row>
    <row r="54" spans="1:9" ht="15" customHeight="1" x14ac:dyDescent="0.3">
      <c r="A54" s="60">
        <v>42</v>
      </c>
      <c r="B54" s="101" t="str">
        <f ca="1">IFERROR(IF((VLOOKUP($E54,'Org List'!$AJ$10:$AL$188,3,FALSE))="","",(VLOOKUP($E54,'Org List'!$AJ$10:$AL$188,3,FALSE))),"")</f>
        <v>London Commissioning Region</v>
      </c>
      <c r="C54" s="102" t="str">
        <f ca="1">IFERROR(IF((VLOOKUP($E54,'Org List'!$AO$10:$AQ$188,3,FALSE))="","",(VLOOKUP($E54,'Org List'!$AO$10:$AQ$188,3,FALSE))),"")</f>
        <v>London Region</v>
      </c>
      <c r="D54" s="103" t="str">
        <f ca="1">IFERROR(IF((VLOOKUP($E54,'Org List'!$AT$10:$AV$188,3,FALSE))="","",(VLOOKUP($E54,'Org List'!$AT$10:$AV$188,3,FALSE))),"")</f>
        <v>NHS England London</v>
      </c>
      <c r="E54" s="101" t="str">
        <f t="shared" ca="1" si="1"/>
        <v>E09000005</v>
      </c>
      <c r="F54" s="103" t="str">
        <f ca="1">IF(E54="","",VLOOKUP(E54,'Org List'!$J$9:$K$488,2,0))</f>
        <v>Brent</v>
      </c>
      <c r="G54" s="148">
        <f ca="1">IFERROR(IF((VLOOKUP($E54,'Res&amp;Reablement Backsheet'!$D$5:$W$183,G$9,FALSE))="","",(VLOOKUP($E54,'Res&amp;Reablement Backsheet'!$D$5:$W$183,G$9,FALSE))),"")</f>
        <v>257.35797399041752</v>
      </c>
      <c r="H54" s="148">
        <f ca="1">IFERROR(IF((VLOOKUP($E54,'Res&amp;Reablement Backsheet'!$D$5:$W$183,H$9,FALSE))="","",(VLOOKUP($E54,'Res&amp;Reablement Backsheet'!$D$5:$W$183,H$9,FALSE))),"")</f>
        <v>276.87556573132417</v>
      </c>
      <c r="I54" s="148">
        <f ca="1">IFERROR(IF((VLOOKUP($E54,'Res&amp;Reablement Backsheet'!$D$5:$W$183,I$9,FALSE))="","",(VLOOKUP($E54,'Res&amp;Reablement Backsheet'!$D$5:$W$183,I$9,FALSE))),"")</f>
        <v>292.84915606197757</v>
      </c>
    </row>
    <row r="55" spans="1:9" ht="15" customHeight="1" x14ac:dyDescent="0.3">
      <c r="A55" s="60">
        <v>43</v>
      </c>
      <c r="B55" s="101" t="str">
        <f ca="1">IFERROR(IF((VLOOKUP($E55,'Org List'!$AJ$10:$AL$188,3,FALSE))="","",(VLOOKUP($E55,'Org List'!$AJ$10:$AL$188,3,FALSE))),"")</f>
        <v>South East England Commissioning Region</v>
      </c>
      <c r="C55" s="102" t="str">
        <f ca="1">IFERROR(IF((VLOOKUP($E55,'Org List'!$AO$10:$AQ$188,3,FALSE))="","",(VLOOKUP($E55,'Org List'!$AO$10:$AQ$188,3,FALSE))),"")</f>
        <v>South East Region</v>
      </c>
      <c r="D55" s="103" t="str">
        <f ca="1">IFERROR(IF((VLOOKUP($E55,'Org List'!$AT$10:$AV$188,3,FALSE))="","",(VLOOKUP($E55,'Org List'!$AT$10:$AV$188,3,FALSE))),"")</f>
        <v>NHS England South East (Kent, Surrey and Sussex)</v>
      </c>
      <c r="E55" s="101" t="str">
        <f t="shared" ca="1" si="1"/>
        <v>E06000043</v>
      </c>
      <c r="F55" s="103" t="str">
        <f ca="1">IF(E55="","",VLOOKUP(E55,'Org List'!$J$9:$K$488,2,0))</f>
        <v>Brighton and Hove</v>
      </c>
      <c r="G55" s="148">
        <f ca="1">IFERROR(IF((VLOOKUP($E55,'Res&amp;Reablement Backsheet'!$D$5:$W$183,G$9,FALSE))="","",(VLOOKUP($E55,'Res&amp;Reablement Backsheet'!$D$5:$W$183,G$9,FALSE))),"")</f>
        <v>835.1278953726561</v>
      </c>
      <c r="H55" s="148">
        <f ca="1">IFERROR(IF((VLOOKUP($E55,'Res&amp;Reablement Backsheet'!$D$5:$W$183,H$9,FALSE))="","",(VLOOKUP($E55,'Res&amp;Reablement Backsheet'!$D$5:$W$183,H$9,FALSE))),"")</f>
        <v>742.70971777030729</v>
      </c>
      <c r="I55" s="148">
        <f ca="1">IFERROR(IF((VLOOKUP($E55,'Res&amp;Reablement Backsheet'!$D$5:$W$183,I$9,FALSE))="","",(VLOOKUP($E55,'Res&amp;Reablement Backsheet'!$D$5:$W$183,I$9,FALSE))),"")</f>
        <v>841.73768013968163</v>
      </c>
    </row>
    <row r="56" spans="1:9" ht="15" customHeight="1" x14ac:dyDescent="0.3">
      <c r="A56" s="60">
        <v>44</v>
      </c>
      <c r="B56" s="101" t="str">
        <f ca="1">IFERROR(IF((VLOOKUP($E56,'Org List'!$AJ$10:$AL$188,3,FALSE))="","",(VLOOKUP($E56,'Org List'!$AJ$10:$AL$188,3,FALSE))),"")</f>
        <v>South West England Commissioning Region</v>
      </c>
      <c r="C56" s="102" t="str">
        <f ca="1">IFERROR(IF((VLOOKUP($E56,'Org List'!$AO$10:$AQ$188,3,FALSE))="","",(VLOOKUP($E56,'Org List'!$AO$10:$AQ$188,3,FALSE))),"")</f>
        <v>South West Region</v>
      </c>
      <c r="D56" s="103" t="str">
        <f ca="1">IFERROR(IF((VLOOKUP($E56,'Org List'!$AT$10:$AV$188,3,FALSE))="","",(VLOOKUP($E56,'Org List'!$AT$10:$AV$188,3,FALSE))),"")</f>
        <v>NHS England South West (South West North)</v>
      </c>
      <c r="E56" s="101" t="str">
        <f t="shared" ca="1" si="1"/>
        <v>E06000023</v>
      </c>
      <c r="F56" s="103" t="str">
        <f ca="1">IF(E56="","",VLOOKUP(E56,'Org List'!$J$9:$K$488,2,0))</f>
        <v>Bristol, City of</v>
      </c>
      <c r="G56" s="148">
        <f ca="1">IFERROR(IF((VLOOKUP($E56,'Res&amp;Reablement Backsheet'!$D$5:$W$183,G$9,FALSE))="","",(VLOOKUP($E56,'Res&amp;Reablement Backsheet'!$D$5:$W$183,G$9,FALSE))),"")</f>
        <v>940.21702500505489</v>
      </c>
      <c r="H56" s="148">
        <f ca="1">IFERROR(IF((VLOOKUP($E56,'Res&amp;Reablement Backsheet'!$D$5:$W$183,H$9,FALSE))="","",(VLOOKUP($E56,'Res&amp;Reablement Backsheet'!$D$5:$W$183,H$9,FALSE))),"")</f>
        <v>1013.1508319914117</v>
      </c>
      <c r="I56" s="148">
        <f ca="1">IFERROR(IF((VLOOKUP($E56,'Res&amp;Reablement Backsheet'!$D$5:$W$183,I$9,FALSE))="","",(VLOOKUP($E56,'Res&amp;Reablement Backsheet'!$D$5:$W$183,I$9,FALSE))),"")</f>
        <v>883.99087493290381</v>
      </c>
    </row>
    <row r="57" spans="1:9" ht="15" customHeight="1" x14ac:dyDescent="0.3">
      <c r="A57" s="60">
        <v>45</v>
      </c>
      <c r="B57" s="101" t="str">
        <f ca="1">IFERROR(IF((VLOOKUP($E57,'Org List'!$AJ$10:$AL$188,3,FALSE))="","",(VLOOKUP($E57,'Org List'!$AJ$10:$AL$188,3,FALSE))),"")</f>
        <v>London Commissioning Region</v>
      </c>
      <c r="C57" s="102" t="str">
        <f ca="1">IFERROR(IF((VLOOKUP($E57,'Org List'!$AO$10:$AQ$188,3,FALSE))="","",(VLOOKUP($E57,'Org List'!$AO$10:$AQ$188,3,FALSE))),"")</f>
        <v>London Region</v>
      </c>
      <c r="D57" s="103" t="str">
        <f ca="1">IFERROR(IF((VLOOKUP($E57,'Org List'!$AT$10:$AV$188,3,FALSE))="","",(VLOOKUP($E57,'Org List'!$AT$10:$AV$188,3,FALSE))),"")</f>
        <v>NHS England London</v>
      </c>
      <c r="E57" s="101" t="str">
        <f t="shared" ca="1" si="1"/>
        <v>E09000006</v>
      </c>
      <c r="F57" s="103" t="str">
        <f ca="1">IF(E57="","",VLOOKUP(E57,'Org List'!$J$9:$K$488,2,0))</f>
        <v>Bromley</v>
      </c>
      <c r="G57" s="148">
        <f ca="1">IFERROR(IF((VLOOKUP($E57,'Res&amp;Reablement Backsheet'!$D$5:$W$183,G$9,FALSE))="","",(VLOOKUP($E57,'Res&amp;Reablement Backsheet'!$D$5:$W$183,G$9,FALSE))),"")</f>
        <v>188.36701640729527</v>
      </c>
      <c r="H57" s="148">
        <f ca="1">IFERROR(IF((VLOOKUP($E57,'Res&amp;Reablement Backsheet'!$D$5:$W$183,H$9,FALSE))="","",(VLOOKUP($E57,'Res&amp;Reablement Backsheet'!$D$5:$W$183,H$9,FALSE))),"")</f>
        <v>493.04853827659502</v>
      </c>
      <c r="I57" s="148">
        <f ca="1">IFERROR(IF((VLOOKUP($E57,'Res&amp;Reablement Backsheet'!$D$5:$W$183,I$9,FALSE))="","",(VLOOKUP($E57,'Res&amp;Reablement Backsheet'!$D$5:$W$183,I$9,FALSE))),"")</f>
        <v>404.19526812780936</v>
      </c>
    </row>
    <row r="58" spans="1:9" ht="15" customHeight="1" x14ac:dyDescent="0.3">
      <c r="A58" s="60">
        <v>46</v>
      </c>
      <c r="B58" s="101" t="str">
        <f ca="1">IFERROR(IF((VLOOKUP($E58,'Org List'!$AJ$10:$AL$188,3,FALSE))="","",(VLOOKUP($E58,'Org List'!$AJ$10:$AL$188,3,FALSE))),"")</f>
        <v>South East England Commissioning Region</v>
      </c>
      <c r="C58" s="102" t="str">
        <f ca="1">IFERROR(IF((VLOOKUP($E58,'Org List'!$AO$10:$AQ$188,3,FALSE))="","",(VLOOKUP($E58,'Org List'!$AO$10:$AQ$188,3,FALSE))),"")</f>
        <v>South East Region</v>
      </c>
      <c r="D58" s="103" t="str">
        <f ca="1">IFERROR(IF((VLOOKUP($E58,'Org List'!$AT$10:$AV$188,3,FALSE))="","",(VLOOKUP($E58,'Org List'!$AT$10:$AV$188,3,FALSE))),"")</f>
        <v>NHS England South East (Hampshire, Isle of Wight and Thames Valley)</v>
      </c>
      <c r="E58" s="101" t="str">
        <f t="shared" ca="1" si="1"/>
        <v>E10000002</v>
      </c>
      <c r="F58" s="103" t="str">
        <f ca="1">IF(E58="","",VLOOKUP(E58,'Org List'!$J$9:$K$488,2,0))</f>
        <v>Buckinghamshire</v>
      </c>
      <c r="G58" s="148">
        <f ca="1">IFERROR(IF((VLOOKUP($E58,'Res&amp;Reablement Backsheet'!$D$5:$W$183,G$9,FALSE))="","",(VLOOKUP($E58,'Res&amp;Reablement Backsheet'!$D$5:$W$183,G$9,FALSE))),"")</f>
        <v>497.39336739472014</v>
      </c>
      <c r="H58" s="148">
        <f ca="1">IFERROR(IF((VLOOKUP($E58,'Res&amp;Reablement Backsheet'!$D$5:$W$183,H$9,FALSE))="","",(VLOOKUP($E58,'Res&amp;Reablement Backsheet'!$D$5:$W$183,H$9,FALSE))),"")</f>
        <v>551.0091630783046</v>
      </c>
      <c r="I58" s="148">
        <f ca="1">IFERROR(IF((VLOOKUP($E58,'Res&amp;Reablement Backsheet'!$D$5:$W$183,I$9,FALSE))="","",(VLOOKUP($E58,'Res&amp;Reablement Backsheet'!$D$5:$W$183,I$9,FALSE))),"")</f>
        <v>484.68398604110121</v>
      </c>
    </row>
    <row r="59" spans="1:9" ht="15" customHeight="1" x14ac:dyDescent="0.3">
      <c r="A59" s="60">
        <v>47</v>
      </c>
      <c r="B59" s="101" t="str">
        <f ca="1">IFERROR(IF((VLOOKUP($E59,'Org List'!$AJ$10:$AL$188,3,FALSE))="","",(VLOOKUP($E59,'Org List'!$AJ$10:$AL$188,3,FALSE))),"")</f>
        <v>North of England Commissioning Region</v>
      </c>
      <c r="C59" s="102" t="str">
        <f ca="1">IFERROR(IF((VLOOKUP($E59,'Org List'!$AO$10:$AQ$188,3,FALSE))="","",(VLOOKUP($E59,'Org List'!$AO$10:$AQ$188,3,FALSE))),"")</f>
        <v>North West Region</v>
      </c>
      <c r="D59" s="103" t="str">
        <f ca="1">IFERROR(IF((VLOOKUP($E59,'Org List'!$AT$10:$AV$188,3,FALSE))="","",(VLOOKUP($E59,'Org List'!$AT$10:$AV$188,3,FALSE))),"")</f>
        <v>NHS England North (Greater Manchester)</v>
      </c>
      <c r="E59" s="101" t="str">
        <f t="shared" ca="1" si="1"/>
        <v>E08000002</v>
      </c>
      <c r="F59" s="103" t="str">
        <f ca="1">IF(E59="","",VLOOKUP(E59,'Org List'!$J$9:$K$488,2,0))</f>
        <v>Bury</v>
      </c>
      <c r="G59" s="148">
        <f ca="1">IFERROR(IF((VLOOKUP($E59,'Res&amp;Reablement Backsheet'!$D$5:$W$183,G$9,FALSE))="","",(VLOOKUP($E59,'Res&amp;Reablement Backsheet'!$D$5:$W$183,G$9,FALSE))),"")</f>
        <v>888.79578644960498</v>
      </c>
      <c r="H59" s="148">
        <f ca="1">IFERROR(IF((VLOOKUP($E59,'Res&amp;Reablement Backsheet'!$D$5:$W$183,H$9,FALSE))="","",(VLOOKUP($E59,'Res&amp;Reablement Backsheet'!$D$5:$W$183,H$9,FALSE))),"")</f>
        <v>842.42999525391554</v>
      </c>
      <c r="I59" s="148">
        <f ca="1">IFERROR(IF((VLOOKUP($E59,'Res&amp;Reablement Backsheet'!$D$5:$W$183,I$9,FALSE))="","",(VLOOKUP($E59,'Res&amp;Reablement Backsheet'!$D$5:$W$183,I$9,FALSE))),"")</f>
        <v>1011.5092548647366</v>
      </c>
    </row>
    <row r="60" spans="1:9" ht="15" customHeight="1" x14ac:dyDescent="0.3">
      <c r="A60" s="60">
        <v>48</v>
      </c>
      <c r="B60" s="101" t="str">
        <f ca="1">IFERROR(IF((VLOOKUP($E60,'Org List'!$AJ$10:$AL$188,3,FALSE))="","",(VLOOKUP($E60,'Org List'!$AJ$10:$AL$188,3,FALSE))),"")</f>
        <v>North of England Commissioning Region</v>
      </c>
      <c r="C60" s="102" t="str">
        <f ca="1">IFERROR(IF((VLOOKUP($E60,'Org List'!$AO$10:$AQ$188,3,FALSE))="","",(VLOOKUP($E60,'Org List'!$AO$10:$AQ$188,3,FALSE))),"")</f>
        <v>Yorkshire and The Humber Region</v>
      </c>
      <c r="D60" s="103" t="str">
        <f ca="1">IFERROR(IF((VLOOKUP($E60,'Org List'!$AT$10:$AV$188,3,FALSE))="","",(VLOOKUP($E60,'Org List'!$AT$10:$AV$188,3,FALSE))),"")</f>
        <v>NHS England North (Yorkshire And Humber)</v>
      </c>
      <c r="E60" s="101" t="str">
        <f t="shared" ca="1" si="1"/>
        <v>E08000033</v>
      </c>
      <c r="F60" s="103" t="str">
        <f ca="1">IF(E60="","",VLOOKUP(E60,'Org List'!$J$9:$K$488,2,0))</f>
        <v>Calderdale</v>
      </c>
      <c r="G60" s="148">
        <f ca="1">IFERROR(IF((VLOOKUP($E60,'Res&amp;Reablement Backsheet'!$D$5:$W$183,G$9,FALSE))="","",(VLOOKUP($E60,'Res&amp;Reablement Backsheet'!$D$5:$W$183,G$9,FALSE))),"")</f>
        <v>622.20546247912512</v>
      </c>
      <c r="H60" s="148">
        <f ca="1">IFERROR(IF((VLOOKUP($E60,'Res&amp;Reablement Backsheet'!$D$5:$W$183,H$9,FALSE))="","",(VLOOKUP($E60,'Res&amp;Reablement Backsheet'!$D$5:$W$183,H$9,FALSE))),"")</f>
        <v>639.53488372093022</v>
      </c>
      <c r="I60" s="148">
        <f ca="1">IFERROR(IF((VLOOKUP($E60,'Res&amp;Reablement Backsheet'!$D$5:$W$183,I$9,FALSE))="","",(VLOOKUP($E60,'Res&amp;Reablement Backsheet'!$D$5:$W$183,I$9,FALSE))),"")</f>
        <v>539.11205073995768</v>
      </c>
    </row>
    <row r="61" spans="1:9" ht="15" customHeight="1" x14ac:dyDescent="0.3">
      <c r="A61" s="60">
        <v>49</v>
      </c>
      <c r="B61" s="101" t="str">
        <f ca="1">IFERROR(IF((VLOOKUP($E61,'Org List'!$AJ$10:$AL$188,3,FALSE))="","",(VLOOKUP($E61,'Org List'!$AJ$10:$AL$188,3,FALSE))),"")</f>
        <v>Midlands and East of England Commissioning Region</v>
      </c>
      <c r="C61" s="102" t="str">
        <f ca="1">IFERROR(IF((VLOOKUP($E61,'Org List'!$AO$10:$AQ$188,3,FALSE))="","",(VLOOKUP($E61,'Org List'!$AO$10:$AQ$188,3,FALSE))),"")</f>
        <v>East Region</v>
      </c>
      <c r="D61" s="103" t="str">
        <f ca="1">IFERROR(IF((VLOOKUP($E61,'Org List'!$AT$10:$AV$188,3,FALSE))="","",(VLOOKUP($E61,'Org List'!$AT$10:$AV$188,3,FALSE))),"")</f>
        <v>NHS England Midlands And East (East)</v>
      </c>
      <c r="E61" s="101" t="str">
        <f t="shared" ca="1" si="1"/>
        <v>E10000003</v>
      </c>
      <c r="F61" s="103" t="str">
        <f ca="1">IF(E61="","",VLOOKUP(E61,'Org List'!$J$9:$K$488,2,0))</f>
        <v>Cambridgeshire</v>
      </c>
      <c r="G61" s="148">
        <f ca="1">IFERROR(IF((VLOOKUP($E61,'Res&amp;Reablement Backsheet'!$D$5:$W$183,G$9,FALSE))="","",(VLOOKUP($E61,'Res&amp;Reablement Backsheet'!$D$5:$W$183,G$9,FALSE))),"")</f>
        <v>561.47360987917978</v>
      </c>
      <c r="H61" s="148">
        <f ca="1">IFERROR(IF((VLOOKUP($E61,'Res&amp;Reablement Backsheet'!$D$5:$W$183,H$9,FALSE))="","",(VLOOKUP($E61,'Res&amp;Reablement Backsheet'!$D$5:$W$183,H$9,FALSE))),"")</f>
        <v>490.47747686904842</v>
      </c>
      <c r="I61" s="148">
        <f ca="1">IFERROR(IF((VLOOKUP($E61,'Res&amp;Reablement Backsheet'!$D$5:$W$183,I$9,FALSE))="","",(VLOOKUP($E61,'Res&amp;Reablement Backsheet'!$D$5:$W$183,I$9,FALSE))),"")</f>
        <v>521.71270345107041</v>
      </c>
    </row>
    <row r="62" spans="1:9" ht="15" customHeight="1" x14ac:dyDescent="0.3">
      <c r="A62" s="60">
        <v>50</v>
      </c>
      <c r="B62" s="101" t="str">
        <f ca="1">IFERROR(IF((VLOOKUP($E62,'Org List'!$AJ$10:$AL$188,3,FALSE))="","",(VLOOKUP($E62,'Org List'!$AJ$10:$AL$188,3,FALSE))),"")</f>
        <v>London Commissioning Region</v>
      </c>
      <c r="C62" s="102" t="str">
        <f ca="1">IFERROR(IF((VLOOKUP($E62,'Org List'!$AO$10:$AQ$188,3,FALSE))="","",(VLOOKUP($E62,'Org List'!$AO$10:$AQ$188,3,FALSE))),"")</f>
        <v>London Region</v>
      </c>
      <c r="D62" s="103" t="str">
        <f ca="1">IFERROR(IF((VLOOKUP($E62,'Org List'!$AT$10:$AV$188,3,FALSE))="","",(VLOOKUP($E62,'Org List'!$AT$10:$AV$188,3,FALSE))),"")</f>
        <v>NHS England London</v>
      </c>
      <c r="E62" s="101" t="str">
        <f t="shared" ca="1" si="1"/>
        <v>E09000007</v>
      </c>
      <c r="F62" s="103" t="str">
        <f ca="1">IF(E62="","",VLOOKUP(E62,'Org List'!$J$9:$K$488,2,0))</f>
        <v>Camden</v>
      </c>
      <c r="G62" s="148">
        <f ca="1">IFERROR(IF((VLOOKUP($E62,'Res&amp;Reablement Backsheet'!$D$5:$W$183,G$9,FALSE))="","",(VLOOKUP($E62,'Res&amp;Reablement Backsheet'!$D$5:$W$183,G$9,FALSE))),"")</f>
        <v>537.76755704935431</v>
      </c>
      <c r="H62" s="148">
        <f ca="1">IFERROR(IF((VLOOKUP($E62,'Res&amp;Reablement Backsheet'!$D$5:$W$183,H$9,FALSE))="","",(VLOOKUP($E62,'Res&amp;Reablement Backsheet'!$D$5:$W$183,H$9,FALSE))),"")</f>
        <v>517.30044535799937</v>
      </c>
      <c r="I62" s="148">
        <f ca="1">IFERROR(IF((VLOOKUP($E62,'Res&amp;Reablement Backsheet'!$D$5:$W$183,I$9,FALSE))="","",(VLOOKUP($E62,'Res&amp;Reablement Backsheet'!$D$5:$W$183,I$9,FALSE))),"")</f>
        <v>469.33881466255571</v>
      </c>
    </row>
    <row r="63" spans="1:9" ht="15" customHeight="1" x14ac:dyDescent="0.3">
      <c r="A63" s="60">
        <v>51</v>
      </c>
      <c r="B63" s="101" t="str">
        <f ca="1">IFERROR(IF((VLOOKUP($E63,'Org List'!$AJ$10:$AL$188,3,FALSE))="","",(VLOOKUP($E63,'Org List'!$AJ$10:$AL$188,3,FALSE))),"")</f>
        <v>Midlands and East of England Commissioning Region</v>
      </c>
      <c r="C63" s="102" t="str">
        <f ca="1">IFERROR(IF((VLOOKUP($E63,'Org List'!$AO$10:$AQ$188,3,FALSE))="","",(VLOOKUP($E63,'Org List'!$AO$10:$AQ$188,3,FALSE))),"")</f>
        <v>East Region</v>
      </c>
      <c r="D63" s="103" t="str">
        <f ca="1">IFERROR(IF((VLOOKUP($E63,'Org List'!$AT$10:$AV$188,3,FALSE))="","",(VLOOKUP($E63,'Org List'!$AT$10:$AV$188,3,FALSE))),"")</f>
        <v>NHS England Midlands And East (Central Midlands)</v>
      </c>
      <c r="E63" s="101" t="str">
        <f t="shared" ca="1" si="1"/>
        <v>E06000056</v>
      </c>
      <c r="F63" s="103" t="str">
        <f ca="1">IF(E63="","",VLOOKUP(E63,'Org List'!$J$9:$K$488,2,0))</f>
        <v>Central Bedfordshire</v>
      </c>
      <c r="G63" s="148">
        <f ca="1">IFERROR(IF((VLOOKUP($E63,'Res&amp;Reablement Backsheet'!$D$5:$W$183,G$9,FALSE))="","",(VLOOKUP($E63,'Res&amp;Reablement Backsheet'!$D$5:$W$183,G$9,FALSE))),"")</f>
        <v>503.5375103575754</v>
      </c>
      <c r="H63" s="148">
        <f ca="1">IFERROR(IF((VLOOKUP($E63,'Res&amp;Reablement Backsheet'!$D$5:$W$183,H$9,FALSE))="","",(VLOOKUP($E63,'Res&amp;Reablement Backsheet'!$D$5:$W$183,H$9,FALSE))),"")</f>
        <v>440.72916882203236</v>
      </c>
      <c r="I63" s="148">
        <f ca="1">IFERROR(IF((VLOOKUP($E63,'Res&amp;Reablement Backsheet'!$D$5:$W$183,I$9,FALSE))="","",(VLOOKUP($E63,'Res&amp;Reablement Backsheet'!$D$5:$W$183,I$9,FALSE))),"")</f>
        <v>513.14945477870424</v>
      </c>
    </row>
    <row r="64" spans="1:9" ht="15" customHeight="1" x14ac:dyDescent="0.3">
      <c r="A64" s="60">
        <v>52</v>
      </c>
      <c r="B64" s="101" t="str">
        <f ca="1">IFERROR(IF((VLOOKUP($E64,'Org List'!$AJ$10:$AL$188,3,FALSE))="","",(VLOOKUP($E64,'Org List'!$AJ$10:$AL$188,3,FALSE))),"")</f>
        <v>North of England Commissioning Region</v>
      </c>
      <c r="C64" s="102" t="str">
        <f ca="1">IFERROR(IF((VLOOKUP($E64,'Org List'!$AO$10:$AQ$188,3,FALSE))="","",(VLOOKUP($E64,'Org List'!$AO$10:$AQ$188,3,FALSE))),"")</f>
        <v>North West Region</v>
      </c>
      <c r="D64" s="103" t="str">
        <f ca="1">IFERROR(IF((VLOOKUP($E64,'Org List'!$AT$10:$AV$188,3,FALSE))="","",(VLOOKUP($E64,'Org List'!$AT$10:$AV$188,3,FALSE))),"")</f>
        <v>NHS England North (Cheshire And Merseyside)</v>
      </c>
      <c r="E64" s="101" t="str">
        <f t="shared" ca="1" si="1"/>
        <v>E06000049</v>
      </c>
      <c r="F64" s="103" t="str">
        <f ca="1">IF(E64="","",VLOOKUP(E64,'Org List'!$J$9:$K$488,2,0))</f>
        <v>Cheshire East</v>
      </c>
      <c r="G64" s="148">
        <f ca="1">IFERROR(IF((VLOOKUP($E64,'Res&amp;Reablement Backsheet'!$D$5:$W$183,G$9,FALSE))="","",(VLOOKUP($E64,'Res&amp;Reablement Backsheet'!$D$5:$W$183,G$9,FALSE))),"")</f>
        <v>629.83317932007196</v>
      </c>
      <c r="H64" s="148">
        <f ca="1">IFERROR(IF((VLOOKUP($E64,'Res&amp;Reablement Backsheet'!$D$5:$W$183,H$9,FALSE))="","",(VLOOKUP($E64,'Res&amp;Reablement Backsheet'!$D$5:$W$183,H$9,FALSE))),"")</f>
        <v>601.71339378269215</v>
      </c>
      <c r="I64" s="148">
        <f ca="1">IFERROR(IF((VLOOKUP($E64,'Res&amp;Reablement Backsheet'!$D$5:$W$183,I$9,FALSE))="","",(VLOOKUP($E64,'Res&amp;Reablement Backsheet'!$D$5:$W$183,I$9,FALSE))),"")</f>
        <v>733.97118924779875</v>
      </c>
    </row>
    <row r="65" spans="1:9" ht="15" customHeight="1" x14ac:dyDescent="0.3">
      <c r="A65" s="60">
        <v>53</v>
      </c>
      <c r="B65" s="101" t="str">
        <f ca="1">IFERROR(IF((VLOOKUP($E65,'Org List'!$AJ$10:$AL$188,3,FALSE))="","",(VLOOKUP($E65,'Org List'!$AJ$10:$AL$188,3,FALSE))),"")</f>
        <v>North of England Commissioning Region</v>
      </c>
      <c r="C65" s="102" t="str">
        <f ca="1">IFERROR(IF((VLOOKUP($E65,'Org List'!$AO$10:$AQ$188,3,FALSE))="","",(VLOOKUP($E65,'Org List'!$AO$10:$AQ$188,3,FALSE))),"")</f>
        <v>North West Region</v>
      </c>
      <c r="D65" s="103" t="str">
        <f ca="1">IFERROR(IF((VLOOKUP($E65,'Org List'!$AT$10:$AV$188,3,FALSE))="","",(VLOOKUP($E65,'Org List'!$AT$10:$AV$188,3,FALSE))),"")</f>
        <v>NHS England North (Cheshire And Merseyside)</v>
      </c>
      <c r="E65" s="101" t="str">
        <f t="shared" ca="1" si="1"/>
        <v>E06000050</v>
      </c>
      <c r="F65" s="103" t="str">
        <f ca="1">IF(E65="","",VLOOKUP(E65,'Org List'!$J$9:$K$488,2,0))</f>
        <v>Cheshire West and Chester</v>
      </c>
      <c r="G65" s="148">
        <f ca="1">IFERROR(IF((VLOOKUP($E65,'Res&amp;Reablement Backsheet'!$D$5:$W$183,G$9,FALSE))="","",(VLOOKUP($E65,'Res&amp;Reablement Backsheet'!$D$5:$W$183,G$9,FALSE))),"")</f>
        <v>766.18344869618215</v>
      </c>
      <c r="H65" s="148">
        <f ca="1">IFERROR(IF((VLOOKUP($E65,'Res&amp;Reablement Backsheet'!$D$5:$W$183,H$9,FALSE))="","",(VLOOKUP($E65,'Res&amp;Reablement Backsheet'!$D$5:$W$183,H$9,FALSE))),"")</f>
        <v>713.78805329238298</v>
      </c>
      <c r="I65" s="148">
        <f ca="1">IFERROR(IF((VLOOKUP($E65,'Res&amp;Reablement Backsheet'!$D$5:$W$183,I$9,FALSE))="","",(VLOOKUP($E65,'Res&amp;Reablement Backsheet'!$D$5:$W$183,I$9,FALSE))),"")</f>
        <v>648.38117988312081</v>
      </c>
    </row>
    <row r="66" spans="1:9" ht="15" customHeight="1" x14ac:dyDescent="0.3">
      <c r="A66" s="60">
        <v>54</v>
      </c>
      <c r="B66" s="101" t="str">
        <f ca="1">IFERROR(IF((VLOOKUP($E66,'Org List'!$AJ$10:$AL$188,3,FALSE))="","",(VLOOKUP($E66,'Org List'!$AJ$10:$AL$188,3,FALSE))),"")</f>
        <v>London Commissioning Region</v>
      </c>
      <c r="C66" s="102" t="str">
        <f ca="1">IFERROR(IF((VLOOKUP($E66,'Org List'!$AO$10:$AQ$188,3,FALSE))="","",(VLOOKUP($E66,'Org List'!$AO$10:$AQ$188,3,FALSE))),"")</f>
        <v>London Region</v>
      </c>
      <c r="D66" s="103" t="str">
        <f ca="1">IFERROR(IF((VLOOKUP($E66,'Org List'!$AT$10:$AV$188,3,FALSE))="","",(VLOOKUP($E66,'Org List'!$AT$10:$AV$188,3,FALSE))),"")</f>
        <v>NHS England London</v>
      </c>
      <c r="E66" s="101" t="str">
        <f t="shared" ca="1" si="1"/>
        <v>E09000001</v>
      </c>
      <c r="F66" s="103" t="str">
        <f ca="1">IF(E66="","",VLOOKUP(E66,'Org List'!$J$9:$K$488,2,0))</f>
        <v>City of London</v>
      </c>
      <c r="G66" s="148">
        <f ca="1">IFERROR(IF((VLOOKUP($E66,'Res&amp;Reablement Backsheet'!$D$5:$W$183,G$9,FALSE))="","",(VLOOKUP($E66,'Res&amp;Reablement Backsheet'!$D$5:$W$183,G$9,FALSE))),"")</f>
        <v>833.33333333333337</v>
      </c>
      <c r="H66" s="148">
        <f ca="1">IFERROR(IF((VLOOKUP($E66,'Res&amp;Reablement Backsheet'!$D$5:$W$183,H$9,FALSE))="","",(VLOOKUP($E66,'Res&amp;Reablement Backsheet'!$D$5:$W$183,H$9,FALSE))),"")</f>
        <v>773.01475755446234</v>
      </c>
      <c r="I66" s="148">
        <f ca="1">IFERROR(IF((VLOOKUP($E66,'Res&amp;Reablement Backsheet'!$D$5:$W$183,I$9,FALSE))="","",(VLOOKUP($E66,'Res&amp;Reablement Backsheet'!$D$5:$W$183,I$9,FALSE))),"")</f>
        <v>210.82220660576246</v>
      </c>
    </row>
    <row r="67" spans="1:9" ht="15" customHeight="1" x14ac:dyDescent="0.3">
      <c r="A67" s="60">
        <v>55</v>
      </c>
      <c r="B67" s="101" t="str">
        <f ca="1">IFERROR(IF((VLOOKUP($E67,'Org List'!$AJ$10:$AL$188,3,FALSE))="","",(VLOOKUP($E67,'Org List'!$AJ$10:$AL$188,3,FALSE))),"")</f>
        <v>South West England Commissioning Region</v>
      </c>
      <c r="C67" s="102" t="str">
        <f ca="1">IFERROR(IF((VLOOKUP($E67,'Org List'!$AO$10:$AQ$188,3,FALSE))="","",(VLOOKUP($E67,'Org List'!$AO$10:$AQ$188,3,FALSE))),"")</f>
        <v>South West Region</v>
      </c>
      <c r="D67" s="103" t="str">
        <f ca="1">IFERROR(IF((VLOOKUP($E67,'Org List'!$AT$10:$AV$188,3,FALSE))="","",(VLOOKUP($E67,'Org List'!$AT$10:$AV$188,3,FALSE))),"")</f>
        <v>NHS England South West (South West South)</v>
      </c>
      <c r="E67" s="101" t="str">
        <f t="shared" ca="1" si="1"/>
        <v>E06000052</v>
      </c>
      <c r="F67" s="103" t="str">
        <f ca="1">IF(E67="","",VLOOKUP(E67,'Org List'!$J$9:$K$488,2,0))</f>
        <v>Cornwall &amp; Scilly</v>
      </c>
      <c r="G67" s="148">
        <f ca="1">IFERROR(IF((VLOOKUP($E67,'Res&amp;Reablement Backsheet'!$D$5:$W$183,G$9,FALSE))="","",(VLOOKUP($E67,'Res&amp;Reablement Backsheet'!$D$5:$W$183,G$9,FALSE))),"")</f>
        <v>492.01605843822631</v>
      </c>
      <c r="H67" s="148">
        <f ca="1">IFERROR(IF((VLOOKUP($E67,'Res&amp;Reablement Backsheet'!$D$5:$W$183,H$9,FALSE))="","",(VLOOKUP($E67,'Res&amp;Reablement Backsheet'!$D$5:$W$183,H$9,FALSE))),"")</f>
        <v>391.91617430656714</v>
      </c>
      <c r="I67" s="148">
        <f ca="1">IFERROR(IF((VLOOKUP($E67,'Res&amp;Reablement Backsheet'!$D$5:$W$183,I$9,FALSE))="","",(VLOOKUP($E67,'Res&amp;Reablement Backsheet'!$D$5:$W$183,I$9,FALSE))),"")</f>
        <v>488.04655668364967</v>
      </c>
    </row>
    <row r="68" spans="1:9" ht="15" customHeight="1" x14ac:dyDescent="0.3">
      <c r="A68" s="60">
        <v>56</v>
      </c>
      <c r="B68" s="101" t="str">
        <f ca="1">IFERROR(IF((VLOOKUP($E68,'Org List'!$AJ$10:$AL$188,3,FALSE))="","",(VLOOKUP($E68,'Org List'!$AJ$10:$AL$188,3,FALSE))),"")</f>
        <v>North of England Commissioning Region</v>
      </c>
      <c r="C68" s="102" t="str">
        <f ca="1">IFERROR(IF((VLOOKUP($E68,'Org List'!$AO$10:$AQ$188,3,FALSE))="","",(VLOOKUP($E68,'Org List'!$AO$10:$AQ$188,3,FALSE))),"")</f>
        <v>North East Region</v>
      </c>
      <c r="D68" s="103" t="str">
        <f ca="1">IFERROR(IF((VLOOKUP($E68,'Org List'!$AT$10:$AV$188,3,FALSE))="","",(VLOOKUP($E68,'Org List'!$AT$10:$AV$188,3,FALSE))),"")</f>
        <v>NHS England North (Cumbria And North East)</v>
      </c>
      <c r="E68" s="101" t="str">
        <f t="shared" ca="1" si="1"/>
        <v>E06000047</v>
      </c>
      <c r="F68" s="103" t="str">
        <f ca="1">IF(E68="","",VLOOKUP(E68,'Org List'!$J$9:$K$488,2,0))</f>
        <v>County Durham</v>
      </c>
      <c r="G68" s="148">
        <f ca="1">IFERROR(IF((VLOOKUP($E68,'Res&amp;Reablement Backsheet'!$D$5:$W$183,G$9,FALSE))="","",(VLOOKUP($E68,'Res&amp;Reablement Backsheet'!$D$5:$W$183,G$9,FALSE))),"")</f>
        <v>741.5786827551533</v>
      </c>
      <c r="H68" s="148">
        <f ca="1">IFERROR(IF((VLOOKUP($E68,'Res&amp;Reablement Backsheet'!$D$5:$W$183,H$9,FALSE))="","",(VLOOKUP($E68,'Res&amp;Reablement Backsheet'!$D$5:$W$183,H$9,FALSE))),"")</f>
        <v>749.4331818656143</v>
      </c>
      <c r="I68" s="148">
        <f ca="1">IFERROR(IF((VLOOKUP($E68,'Res&amp;Reablement Backsheet'!$D$5:$W$183,I$9,FALSE))="","",(VLOOKUP($E68,'Res&amp;Reablement Backsheet'!$D$5:$W$183,I$9,FALSE))),"")</f>
        <v>762.7142762277897</v>
      </c>
    </row>
    <row r="69" spans="1:9" ht="15" customHeight="1" x14ac:dyDescent="0.3">
      <c r="A69" s="60">
        <v>57</v>
      </c>
      <c r="B69" s="101" t="str">
        <f ca="1">IFERROR(IF((VLOOKUP($E69,'Org List'!$AJ$10:$AL$188,3,FALSE))="","",(VLOOKUP($E69,'Org List'!$AJ$10:$AL$188,3,FALSE))),"")</f>
        <v>Midlands and East of England Commissioning Region</v>
      </c>
      <c r="C69" s="102" t="str">
        <f ca="1">IFERROR(IF((VLOOKUP($E69,'Org List'!$AO$10:$AQ$188,3,FALSE))="","",(VLOOKUP($E69,'Org List'!$AO$10:$AQ$188,3,FALSE))),"")</f>
        <v>West Midlands Region</v>
      </c>
      <c r="D69" s="103" t="str">
        <f ca="1">IFERROR(IF((VLOOKUP($E69,'Org List'!$AT$10:$AV$188,3,FALSE))="","",(VLOOKUP($E69,'Org List'!$AT$10:$AV$188,3,FALSE))),"")</f>
        <v>NHS England Midlands And East (West Midlands)</v>
      </c>
      <c r="E69" s="101" t="str">
        <f t="shared" ca="1" si="1"/>
        <v>E08000026</v>
      </c>
      <c r="F69" s="103" t="str">
        <f ca="1">IF(E69="","",VLOOKUP(E69,'Org List'!$J$9:$K$488,2,0))</f>
        <v>Coventry</v>
      </c>
      <c r="G69" s="148">
        <f ca="1">IFERROR(IF((VLOOKUP($E69,'Res&amp;Reablement Backsheet'!$D$5:$W$183,G$9,FALSE))="","",(VLOOKUP($E69,'Res&amp;Reablement Backsheet'!$D$5:$W$183,G$9,FALSE))),"")</f>
        <v>721.69140069119737</v>
      </c>
      <c r="H69" s="148">
        <f ca="1">IFERROR(IF((VLOOKUP($E69,'Res&amp;Reablement Backsheet'!$D$5:$W$183,H$9,FALSE))="","",(VLOOKUP($E69,'Res&amp;Reablement Backsheet'!$D$5:$W$183,H$9,FALSE))),"")</f>
        <v>646.4907673037294</v>
      </c>
      <c r="I69" s="148">
        <f ca="1">IFERROR(IF((VLOOKUP($E69,'Res&amp;Reablement Backsheet'!$D$5:$W$183,I$9,FALSE))="","",(VLOOKUP($E69,'Res&amp;Reablement Backsheet'!$D$5:$W$183,I$9,FALSE))),"")</f>
        <v>608.10537799507051</v>
      </c>
    </row>
    <row r="70" spans="1:9" ht="15" customHeight="1" x14ac:dyDescent="0.3">
      <c r="A70" s="60">
        <v>58</v>
      </c>
      <c r="B70" s="101" t="str">
        <f ca="1">IFERROR(IF((VLOOKUP($E70,'Org List'!$AJ$10:$AL$188,3,FALSE))="","",(VLOOKUP($E70,'Org List'!$AJ$10:$AL$188,3,FALSE))),"")</f>
        <v>London Commissioning Region</v>
      </c>
      <c r="C70" s="102" t="str">
        <f ca="1">IFERROR(IF((VLOOKUP($E70,'Org List'!$AO$10:$AQ$188,3,FALSE))="","",(VLOOKUP($E70,'Org List'!$AO$10:$AQ$188,3,FALSE))),"")</f>
        <v>London Region</v>
      </c>
      <c r="D70" s="103" t="str">
        <f ca="1">IFERROR(IF((VLOOKUP($E70,'Org List'!$AT$10:$AV$188,3,FALSE))="","",(VLOOKUP($E70,'Org List'!$AT$10:$AV$188,3,FALSE))),"")</f>
        <v>NHS England London</v>
      </c>
      <c r="E70" s="101" t="str">
        <f t="shared" ca="1" si="1"/>
        <v>E09000008</v>
      </c>
      <c r="F70" s="103" t="str">
        <f ca="1">IF(E70="","",VLOOKUP(E70,'Org List'!$J$9:$K$488,2,0))</f>
        <v>Croydon</v>
      </c>
      <c r="G70" s="148">
        <f ca="1">IFERROR(IF((VLOOKUP($E70,'Res&amp;Reablement Backsheet'!$D$5:$W$183,G$9,FALSE))="","",(VLOOKUP($E70,'Res&amp;Reablement Backsheet'!$D$5:$W$183,G$9,FALSE))),"")</f>
        <v>431.23519527058488</v>
      </c>
      <c r="H70" s="148">
        <f ca="1">IFERROR(IF((VLOOKUP($E70,'Res&amp;Reablement Backsheet'!$D$5:$W$183,H$9,FALSE))="","",(VLOOKUP($E70,'Res&amp;Reablement Backsheet'!$D$5:$W$183,H$9,FALSE))),"")</f>
        <v>423.8974685559624</v>
      </c>
      <c r="I70" s="148">
        <f ca="1">IFERROR(IF((VLOOKUP($E70,'Res&amp;Reablement Backsheet'!$D$5:$W$183,I$9,FALSE))="","",(VLOOKUP($E70,'Res&amp;Reablement Backsheet'!$D$5:$W$183,I$9,FALSE))),"")</f>
        <v>125.37812450246777</v>
      </c>
    </row>
    <row r="71" spans="1:9" ht="15" customHeight="1" x14ac:dyDescent="0.3">
      <c r="A71" s="60">
        <v>59</v>
      </c>
      <c r="B71" s="101" t="str">
        <f ca="1">IFERROR(IF((VLOOKUP($E71,'Org List'!$AJ$10:$AL$188,3,FALSE))="","",(VLOOKUP($E71,'Org List'!$AJ$10:$AL$188,3,FALSE))),"")</f>
        <v>North of England Commissioning Region</v>
      </c>
      <c r="C71" s="102" t="str">
        <f ca="1">IFERROR(IF((VLOOKUP($E71,'Org List'!$AO$10:$AQ$188,3,FALSE))="","",(VLOOKUP($E71,'Org List'!$AO$10:$AQ$188,3,FALSE))),"")</f>
        <v>North West Region</v>
      </c>
      <c r="D71" s="103" t="str">
        <f ca="1">IFERROR(IF((VLOOKUP($E71,'Org List'!$AT$10:$AV$188,3,FALSE))="","",(VLOOKUP($E71,'Org List'!$AT$10:$AV$188,3,FALSE))),"")</f>
        <v>NHS England North (Cumbria And North East)</v>
      </c>
      <c r="E71" s="101" t="str">
        <f t="shared" ca="1" si="1"/>
        <v>E10000006</v>
      </c>
      <c r="F71" s="103" t="str">
        <f ca="1">IF(E71="","",VLOOKUP(E71,'Org List'!$J$9:$K$488,2,0))</f>
        <v>Cumbria</v>
      </c>
      <c r="G71" s="148">
        <f ca="1">IFERROR(IF((VLOOKUP($E71,'Res&amp;Reablement Backsheet'!$D$5:$W$183,G$9,FALSE))="","",(VLOOKUP($E71,'Res&amp;Reablement Backsheet'!$D$5:$W$183,G$9,FALSE))),"")</f>
        <v>491.29385622276612</v>
      </c>
      <c r="H71" s="148">
        <f ca="1">IFERROR(IF((VLOOKUP($E71,'Res&amp;Reablement Backsheet'!$D$5:$W$183,H$9,FALSE))="","",(VLOOKUP($E71,'Res&amp;Reablement Backsheet'!$D$5:$W$183,H$9,FALSE))),"")</f>
        <v>439.29610263321757</v>
      </c>
      <c r="I71" s="148">
        <f ca="1">IFERROR(IF((VLOOKUP($E71,'Res&amp;Reablement Backsheet'!$D$5:$W$183,I$9,FALSE))="","",(VLOOKUP($E71,'Res&amp;Reablement Backsheet'!$D$5:$W$183,I$9,FALSE))),"")</f>
        <v>668.75367857173319</v>
      </c>
    </row>
    <row r="72" spans="1:9" ht="15" customHeight="1" x14ac:dyDescent="0.3">
      <c r="A72" s="60">
        <v>60</v>
      </c>
      <c r="B72" s="101" t="str">
        <f ca="1">IFERROR(IF((VLOOKUP($E72,'Org List'!$AJ$10:$AL$188,3,FALSE))="","",(VLOOKUP($E72,'Org List'!$AJ$10:$AL$188,3,FALSE))),"")</f>
        <v>North of England Commissioning Region</v>
      </c>
      <c r="C72" s="102" t="str">
        <f ca="1">IFERROR(IF((VLOOKUP($E72,'Org List'!$AO$10:$AQ$188,3,FALSE))="","",(VLOOKUP($E72,'Org List'!$AO$10:$AQ$188,3,FALSE))),"")</f>
        <v>North East Region</v>
      </c>
      <c r="D72" s="103" t="str">
        <f ca="1">IFERROR(IF((VLOOKUP($E72,'Org List'!$AT$10:$AV$188,3,FALSE))="","",(VLOOKUP($E72,'Org List'!$AT$10:$AV$188,3,FALSE))),"")</f>
        <v>NHS England North (Cumbria And North East)</v>
      </c>
      <c r="E72" s="101" t="str">
        <f t="shared" ca="1" si="1"/>
        <v>E06000005</v>
      </c>
      <c r="F72" s="103" t="str">
        <f ca="1">IF(E72="","",VLOOKUP(E72,'Org List'!$J$9:$K$488,2,0))</f>
        <v>Darlington</v>
      </c>
      <c r="G72" s="148">
        <f ca="1">IFERROR(IF((VLOOKUP($E72,'Res&amp;Reablement Backsheet'!$D$5:$W$183,G$9,FALSE))="","",(VLOOKUP($E72,'Res&amp;Reablement Backsheet'!$D$5:$W$183,G$9,FALSE))),"")</f>
        <v>842.34102639010621</v>
      </c>
      <c r="H72" s="148">
        <f ca="1">IFERROR(IF((VLOOKUP($E72,'Res&amp;Reablement Backsheet'!$D$5:$W$183,H$9,FALSE))="","",(VLOOKUP($E72,'Res&amp;Reablement Backsheet'!$D$5:$W$183,H$9,FALSE))),"")</f>
        <v>813.94235372977118</v>
      </c>
      <c r="I72" s="148">
        <f ca="1">IFERROR(IF((VLOOKUP($E72,'Res&amp;Reablement Backsheet'!$D$5:$W$183,I$9,FALSE))="","",(VLOOKUP($E72,'Res&amp;Reablement Backsheet'!$D$5:$W$183,I$9,FALSE))),"")</f>
        <v>794.79076893612944</v>
      </c>
    </row>
    <row r="73" spans="1:9" ht="15" customHeight="1" x14ac:dyDescent="0.3">
      <c r="A73" s="60">
        <v>61</v>
      </c>
      <c r="B73" s="101" t="str">
        <f ca="1">IFERROR(IF((VLOOKUP($E73,'Org List'!$AJ$10:$AL$188,3,FALSE))="","",(VLOOKUP($E73,'Org List'!$AJ$10:$AL$188,3,FALSE))),"")</f>
        <v>Midlands and East of England Commissioning Region</v>
      </c>
      <c r="C73" s="102" t="str">
        <f ca="1">IFERROR(IF((VLOOKUP($E73,'Org List'!$AO$10:$AQ$188,3,FALSE))="","",(VLOOKUP($E73,'Org List'!$AO$10:$AQ$188,3,FALSE))),"")</f>
        <v>East Midlands Region</v>
      </c>
      <c r="D73" s="103" t="str">
        <f ca="1">IFERROR(IF((VLOOKUP($E73,'Org List'!$AT$10:$AV$188,3,FALSE))="","",(VLOOKUP($E73,'Org List'!$AT$10:$AV$188,3,FALSE))),"")</f>
        <v>NHS England Midlands And East (North Midlands)</v>
      </c>
      <c r="E73" s="101" t="str">
        <f t="shared" ca="1" si="1"/>
        <v>E06000015</v>
      </c>
      <c r="F73" s="103" t="str">
        <f ca="1">IF(E73="","",VLOOKUP(E73,'Org List'!$J$9:$K$488,2,0))</f>
        <v>Derby</v>
      </c>
      <c r="G73" s="148">
        <f ca="1">IFERROR(IF((VLOOKUP($E73,'Res&amp;Reablement Backsheet'!$D$5:$W$183,G$9,FALSE))="","",(VLOOKUP($E73,'Res&amp;Reablement Backsheet'!$D$5:$W$183,G$9,FALSE))),"")</f>
        <v>600.8583690987125</v>
      </c>
      <c r="H73" s="148">
        <f ca="1">IFERROR(IF((VLOOKUP($E73,'Res&amp;Reablement Backsheet'!$D$5:$W$183,H$9,FALSE))="","",(VLOOKUP($E73,'Res&amp;Reablement Backsheet'!$D$5:$W$183,H$9,FALSE))),"")</f>
        <v>540.43574146329649</v>
      </c>
      <c r="I73" s="148">
        <f ca="1">IFERROR(IF((VLOOKUP($E73,'Res&amp;Reablement Backsheet'!$D$5:$W$183,I$9,FALSE))="","",(VLOOKUP($E73,'Res&amp;Reablement Backsheet'!$D$5:$W$183,I$9,FALSE))),"")</f>
        <v>571.94096405981145</v>
      </c>
    </row>
    <row r="74" spans="1:9" ht="15" customHeight="1" x14ac:dyDescent="0.3">
      <c r="A74" s="60">
        <v>62</v>
      </c>
      <c r="B74" s="101" t="str">
        <f ca="1">IFERROR(IF((VLOOKUP($E74,'Org List'!$AJ$10:$AL$188,3,FALSE))="","",(VLOOKUP($E74,'Org List'!$AJ$10:$AL$188,3,FALSE))),"")</f>
        <v>Midlands and East of England Commissioning Region</v>
      </c>
      <c r="C74" s="102" t="str">
        <f ca="1">IFERROR(IF((VLOOKUP($E74,'Org List'!$AO$10:$AQ$188,3,FALSE))="","",(VLOOKUP($E74,'Org List'!$AO$10:$AQ$188,3,FALSE))),"")</f>
        <v>East Midlands Region</v>
      </c>
      <c r="D74" s="103" t="str">
        <f ca="1">IFERROR(IF((VLOOKUP($E74,'Org List'!$AT$10:$AV$188,3,FALSE))="","",(VLOOKUP($E74,'Org List'!$AT$10:$AV$188,3,FALSE))),"")</f>
        <v>NHS England Midlands And East (North Midlands)</v>
      </c>
      <c r="E74" s="101" t="str">
        <f t="shared" ca="1" si="1"/>
        <v>E10000007</v>
      </c>
      <c r="F74" s="103" t="str">
        <f ca="1">IF(E74="","",VLOOKUP(E74,'Org List'!$J$9:$K$488,2,0))</f>
        <v>Derbyshire</v>
      </c>
      <c r="G74" s="148">
        <f ca="1">IFERROR(IF((VLOOKUP($E74,'Res&amp;Reablement Backsheet'!$D$5:$W$183,G$9,FALSE))="","",(VLOOKUP($E74,'Res&amp;Reablement Backsheet'!$D$5:$W$183,G$9,FALSE))),"")</f>
        <v>730.69855765389843</v>
      </c>
      <c r="H74" s="148">
        <f ca="1">IFERROR(IF((VLOOKUP($E74,'Res&amp;Reablement Backsheet'!$D$5:$W$183,H$9,FALSE))="","",(VLOOKUP($E74,'Res&amp;Reablement Backsheet'!$D$5:$W$183,H$9,FALSE))),"")</f>
        <v>745.02363959406148</v>
      </c>
      <c r="I74" s="148">
        <f ca="1">IFERROR(IF((VLOOKUP($E74,'Res&amp;Reablement Backsheet'!$D$5:$W$183,I$9,FALSE))="","",(VLOOKUP($E74,'Res&amp;Reablement Backsheet'!$D$5:$W$183,I$9,FALSE))),"")</f>
        <v>654.07895925557864</v>
      </c>
    </row>
    <row r="75" spans="1:9" ht="15" customHeight="1" x14ac:dyDescent="0.3">
      <c r="A75" s="60">
        <v>63</v>
      </c>
      <c r="B75" s="101" t="str">
        <f ca="1">IFERROR(IF((VLOOKUP($E75,'Org List'!$AJ$10:$AL$188,3,FALSE))="","",(VLOOKUP($E75,'Org List'!$AJ$10:$AL$188,3,FALSE))),"")</f>
        <v>South West England Commissioning Region</v>
      </c>
      <c r="C75" s="102" t="str">
        <f ca="1">IFERROR(IF((VLOOKUP($E75,'Org List'!$AO$10:$AQ$188,3,FALSE))="","",(VLOOKUP($E75,'Org List'!$AO$10:$AQ$188,3,FALSE))),"")</f>
        <v>South West Region</v>
      </c>
      <c r="D75" s="103" t="str">
        <f ca="1">IFERROR(IF((VLOOKUP($E75,'Org List'!$AT$10:$AV$188,3,FALSE))="","",(VLOOKUP($E75,'Org List'!$AT$10:$AV$188,3,FALSE))),"")</f>
        <v>NHS England South West (South West South)</v>
      </c>
      <c r="E75" s="101" t="str">
        <f t="shared" ca="1" si="1"/>
        <v>E10000008</v>
      </c>
      <c r="F75" s="103" t="str">
        <f ca="1">IF(E75="","",VLOOKUP(E75,'Org List'!$J$9:$K$488,2,0))</f>
        <v>Devon</v>
      </c>
      <c r="G75" s="148">
        <f ca="1">IFERROR(IF((VLOOKUP($E75,'Res&amp;Reablement Backsheet'!$D$5:$W$183,G$9,FALSE))="","",(VLOOKUP($E75,'Res&amp;Reablement Backsheet'!$D$5:$W$183,G$9,FALSE))),"")</f>
        <v>500.63832705557138</v>
      </c>
      <c r="H75" s="148">
        <f ca="1">IFERROR(IF((VLOOKUP($E75,'Res&amp;Reablement Backsheet'!$D$5:$W$183,H$9,FALSE))="","",(VLOOKUP($E75,'Res&amp;Reablement Backsheet'!$D$5:$W$183,H$9,FALSE))),"")</f>
        <v>517.19317864131949</v>
      </c>
      <c r="I75" s="148">
        <f ca="1">IFERROR(IF((VLOOKUP($E75,'Res&amp;Reablement Backsheet'!$D$5:$W$183,I$9,FALSE))="","",(VLOOKUP($E75,'Res&amp;Reablement Backsheet'!$D$5:$W$183,I$9,FALSE))),"")</f>
        <v>547.22041023410884</v>
      </c>
    </row>
    <row r="76" spans="1:9" ht="15" customHeight="1" x14ac:dyDescent="0.3">
      <c r="A76" s="60">
        <v>64</v>
      </c>
      <c r="B76" s="101" t="str">
        <f ca="1">IFERROR(IF((VLOOKUP($E76,'Org List'!$AJ$10:$AL$188,3,FALSE))="","",(VLOOKUP($E76,'Org List'!$AJ$10:$AL$188,3,FALSE))),"")</f>
        <v>North of England Commissioning Region</v>
      </c>
      <c r="C76" s="102" t="str">
        <f ca="1">IFERROR(IF((VLOOKUP($E76,'Org List'!$AO$10:$AQ$188,3,FALSE))="","",(VLOOKUP($E76,'Org List'!$AO$10:$AQ$188,3,FALSE))),"")</f>
        <v>Yorkshire and The Humber Region</v>
      </c>
      <c r="D76" s="103" t="str">
        <f ca="1">IFERROR(IF((VLOOKUP($E76,'Org List'!$AT$10:$AV$188,3,FALSE))="","",(VLOOKUP($E76,'Org List'!$AT$10:$AV$188,3,FALSE))),"")</f>
        <v>NHS England North (Yorkshire And Humber)</v>
      </c>
      <c r="E76" s="101" t="str">
        <f t="shared" ref="E76:E107" ca="1" si="2">IF($A76&gt;$L$5-1,"",INDIRECT("'Comms by AT'!D"&amp;$A76+$L$4))</f>
        <v>E08000017</v>
      </c>
      <c r="F76" s="103" t="str">
        <f ca="1">IF(E76="","",VLOOKUP(E76,'Org List'!$J$9:$K$488,2,0))</f>
        <v>Doncaster</v>
      </c>
      <c r="G76" s="148">
        <f ca="1">IFERROR(IF((VLOOKUP($E76,'Res&amp;Reablement Backsheet'!$D$5:$W$183,G$9,FALSE))="","",(VLOOKUP($E76,'Res&amp;Reablement Backsheet'!$D$5:$W$183,G$9,FALSE))),"")</f>
        <v>889.50561278041664</v>
      </c>
      <c r="H76" s="148">
        <f ca="1">IFERROR(IF((VLOOKUP($E76,'Res&amp;Reablement Backsheet'!$D$5:$W$183,H$9,FALSE))="","",(VLOOKUP($E76,'Res&amp;Reablement Backsheet'!$D$5:$W$183,H$9,FALSE))),"")</f>
        <v>486.91631344799805</v>
      </c>
      <c r="I76" s="148">
        <f ca="1">IFERROR(IF((VLOOKUP($E76,'Res&amp;Reablement Backsheet'!$D$5:$W$183,I$9,FALSE))="","",(VLOOKUP($E76,'Res&amp;Reablement Backsheet'!$D$5:$W$183,I$9,FALSE))),"")</f>
        <v>753.14393806704732</v>
      </c>
    </row>
    <row r="77" spans="1:9" ht="15" customHeight="1" x14ac:dyDescent="0.3">
      <c r="A77" s="60">
        <v>65</v>
      </c>
      <c r="B77" s="101" t="str">
        <f ca="1">IFERROR(IF((VLOOKUP($E77,'Org List'!$AJ$10:$AL$188,3,FALSE))="","",(VLOOKUP($E77,'Org List'!$AJ$10:$AL$188,3,FALSE))),"")</f>
        <v>South West England Commissioning Region</v>
      </c>
      <c r="C77" s="102" t="str">
        <f ca="1">IFERROR(IF((VLOOKUP($E77,'Org List'!$AO$10:$AQ$188,3,FALSE))="","",(VLOOKUP($E77,'Org List'!$AO$10:$AQ$188,3,FALSE))),"")</f>
        <v>South West Region</v>
      </c>
      <c r="D77" s="103" t="str">
        <f ca="1">IFERROR(IF((VLOOKUP($E77,'Org List'!$AT$10:$AV$188,3,FALSE))="","",(VLOOKUP($E77,'Org List'!$AT$10:$AV$188,3,FALSE))),"")</f>
        <v>NHS England South West (South West South)</v>
      </c>
      <c r="E77" s="101" t="str">
        <f t="shared" ca="1" si="2"/>
        <v>E10000009</v>
      </c>
      <c r="F77" s="103" t="str">
        <f ca="1">IF(E77="","",VLOOKUP(E77,'Org List'!$J$9:$K$488,2,0))</f>
        <v>Dorset</v>
      </c>
      <c r="G77" s="148">
        <f ca="1">IFERROR(IF((VLOOKUP($E77,'Res&amp;Reablement Backsheet'!$D$5:$W$183,G$9,FALSE))="","",(VLOOKUP($E77,'Res&amp;Reablement Backsheet'!$D$5:$W$183,G$9,FALSE))),"")</f>
        <v>595.37985234579662</v>
      </c>
      <c r="H77" s="148">
        <f ca="1">IFERROR(IF((VLOOKUP($E77,'Res&amp;Reablement Backsheet'!$D$5:$W$183,H$9,FALSE))="","",(VLOOKUP($E77,'Res&amp;Reablement Backsheet'!$D$5:$W$183,H$9,FALSE))),"")</f>
        <v>543.02422723475354</v>
      </c>
      <c r="I77" s="148">
        <f ca="1">IFERROR(IF((VLOOKUP($E77,'Res&amp;Reablement Backsheet'!$D$5:$W$183,I$9,FALSE))="","",(VLOOKUP($E77,'Res&amp;Reablement Backsheet'!$D$5:$W$183,I$9,FALSE))),"")</f>
        <v>553.88471177944859</v>
      </c>
    </row>
    <row r="78" spans="1:9" ht="15" customHeight="1" x14ac:dyDescent="0.3">
      <c r="A78" s="60">
        <v>66</v>
      </c>
      <c r="B78" s="101" t="str">
        <f ca="1">IFERROR(IF((VLOOKUP($E78,'Org List'!$AJ$10:$AL$188,3,FALSE))="","",(VLOOKUP($E78,'Org List'!$AJ$10:$AL$188,3,FALSE))),"")</f>
        <v>Midlands and East of England Commissioning Region</v>
      </c>
      <c r="C78" s="102" t="str">
        <f ca="1">IFERROR(IF((VLOOKUP($E78,'Org List'!$AO$10:$AQ$188,3,FALSE))="","",(VLOOKUP($E78,'Org List'!$AO$10:$AQ$188,3,FALSE))),"")</f>
        <v>West Midlands Region</v>
      </c>
      <c r="D78" s="103" t="str">
        <f ca="1">IFERROR(IF((VLOOKUP($E78,'Org List'!$AT$10:$AV$188,3,FALSE))="","",(VLOOKUP($E78,'Org List'!$AT$10:$AV$188,3,FALSE))),"")</f>
        <v>NHS England Midlands And East (West Midlands)</v>
      </c>
      <c r="E78" s="101" t="str">
        <f t="shared" ca="1" si="2"/>
        <v>E08000027</v>
      </c>
      <c r="F78" s="103" t="str">
        <f ca="1">IF(E78="","",VLOOKUP(E78,'Org List'!$J$9:$K$488,2,0))</f>
        <v>Dudley</v>
      </c>
      <c r="G78" s="148">
        <f ca="1">IFERROR(IF((VLOOKUP($E78,'Res&amp;Reablement Backsheet'!$D$5:$W$183,G$9,FALSE))="","",(VLOOKUP($E78,'Res&amp;Reablement Backsheet'!$D$5:$W$183,G$9,FALSE))),"")</f>
        <v>787.50138644610286</v>
      </c>
      <c r="H78" s="148">
        <f ca="1">IFERROR(IF((VLOOKUP($E78,'Res&amp;Reablement Backsheet'!$D$5:$W$183,H$9,FALSE))="","",(VLOOKUP($E78,'Res&amp;Reablement Backsheet'!$D$5:$W$183,H$9,FALSE))),"")</f>
        <v>690.86248397886777</v>
      </c>
      <c r="I78" s="148">
        <f ca="1">IFERROR(IF((VLOOKUP($E78,'Res&amp;Reablement Backsheet'!$D$5:$W$183,I$9,FALSE))="","",(VLOOKUP($E78,'Res&amp;Reablement Backsheet'!$D$5:$W$183,I$9,FALSE))),"")</f>
        <v>836.22495232736242</v>
      </c>
    </row>
    <row r="79" spans="1:9" ht="15" customHeight="1" x14ac:dyDescent="0.3">
      <c r="A79" s="60">
        <v>67</v>
      </c>
      <c r="B79" s="101" t="str">
        <f ca="1">IFERROR(IF((VLOOKUP($E79,'Org List'!$AJ$10:$AL$188,3,FALSE))="","",(VLOOKUP($E79,'Org List'!$AJ$10:$AL$188,3,FALSE))),"")</f>
        <v>London Commissioning Region</v>
      </c>
      <c r="C79" s="102" t="str">
        <f ca="1">IFERROR(IF((VLOOKUP($E79,'Org List'!$AO$10:$AQ$188,3,FALSE))="","",(VLOOKUP($E79,'Org List'!$AO$10:$AQ$188,3,FALSE))),"")</f>
        <v>London Region</v>
      </c>
      <c r="D79" s="103" t="str">
        <f ca="1">IFERROR(IF((VLOOKUP($E79,'Org List'!$AT$10:$AV$188,3,FALSE))="","",(VLOOKUP($E79,'Org List'!$AT$10:$AV$188,3,FALSE))),"")</f>
        <v>NHS England London</v>
      </c>
      <c r="E79" s="101" t="str">
        <f t="shared" ca="1" si="2"/>
        <v>E09000009</v>
      </c>
      <c r="F79" s="103" t="str">
        <f ca="1">IF(E79="","",VLOOKUP(E79,'Org List'!$J$9:$K$488,2,0))</f>
        <v>Ealing</v>
      </c>
      <c r="G79" s="148">
        <f ca="1">IFERROR(IF((VLOOKUP($E79,'Res&amp;Reablement Backsheet'!$D$5:$W$183,G$9,FALSE))="","",(VLOOKUP($E79,'Res&amp;Reablement Backsheet'!$D$5:$W$183,G$9,FALSE))),"")</f>
        <v>438.12965667467017</v>
      </c>
      <c r="H79" s="148">
        <f ca="1">IFERROR(IF((VLOOKUP($E79,'Res&amp;Reablement Backsheet'!$D$5:$W$183,H$9,FALSE))="","",(VLOOKUP($E79,'Res&amp;Reablement Backsheet'!$D$5:$W$183,H$9,FALSE))),"")</f>
        <v>518.43456873477851</v>
      </c>
      <c r="I79" s="148">
        <f ca="1">IFERROR(IF((VLOOKUP($E79,'Res&amp;Reablement Backsheet'!$D$5:$W$183,I$9,FALSE))="","",(VLOOKUP($E79,'Res&amp;Reablement Backsheet'!$D$5:$W$183,I$9,FALSE))),"")</f>
        <v>414.74765498782278</v>
      </c>
    </row>
    <row r="80" spans="1:9" ht="15" customHeight="1" x14ac:dyDescent="0.3">
      <c r="A80" s="60">
        <v>68</v>
      </c>
      <c r="B80" s="101" t="str">
        <f ca="1">IFERROR(IF((VLOOKUP($E80,'Org List'!$AJ$10:$AL$188,3,FALSE))="","",(VLOOKUP($E80,'Org List'!$AJ$10:$AL$188,3,FALSE))),"")</f>
        <v>North of England Commissioning Region</v>
      </c>
      <c r="C80" s="102" t="str">
        <f ca="1">IFERROR(IF((VLOOKUP($E80,'Org List'!$AO$10:$AQ$188,3,FALSE))="","",(VLOOKUP($E80,'Org List'!$AO$10:$AQ$188,3,FALSE))),"")</f>
        <v>Yorkshire and The Humber Region</v>
      </c>
      <c r="D80" s="103" t="str">
        <f ca="1">IFERROR(IF((VLOOKUP($E80,'Org List'!$AT$10:$AV$188,3,FALSE))="","",(VLOOKUP($E80,'Org List'!$AT$10:$AV$188,3,FALSE))),"")</f>
        <v>NHS England North (Yorkshire And Humber)</v>
      </c>
      <c r="E80" s="101" t="str">
        <f t="shared" ca="1" si="2"/>
        <v>E06000011</v>
      </c>
      <c r="F80" s="103" t="str">
        <f ca="1">IF(E80="","",VLOOKUP(E80,'Org List'!$J$9:$K$488,2,0))</f>
        <v>East Riding of Yorkshire</v>
      </c>
      <c r="G80" s="148">
        <f ca="1">IFERROR(IF((VLOOKUP($E80,'Res&amp;Reablement Backsheet'!$D$5:$W$183,G$9,FALSE))="","",(VLOOKUP($E80,'Res&amp;Reablement Backsheet'!$D$5:$W$183,G$9,FALSE))),"")</f>
        <v>785.66672719569021</v>
      </c>
      <c r="H80" s="148">
        <f ca="1">IFERROR(IF((VLOOKUP($E80,'Res&amp;Reablement Backsheet'!$D$5:$W$183,H$9,FALSE))="","",(VLOOKUP($E80,'Res&amp;Reablement Backsheet'!$D$5:$W$183,H$9,FALSE))),"")</f>
        <v>702.39025892497568</v>
      </c>
      <c r="I80" s="148">
        <f ca="1">IFERROR(IF((VLOOKUP($E80,'Res&amp;Reablement Backsheet'!$D$5:$W$183,I$9,FALSE))="","",(VLOOKUP($E80,'Res&amp;Reablement Backsheet'!$D$5:$W$183,I$9,FALSE))),"")</f>
        <v>899.01215265439566</v>
      </c>
    </row>
    <row r="81" spans="1:9" ht="15" customHeight="1" x14ac:dyDescent="0.3">
      <c r="A81" s="60">
        <v>69</v>
      </c>
      <c r="B81" s="101" t="str">
        <f ca="1">IFERROR(IF((VLOOKUP($E81,'Org List'!$AJ$10:$AL$188,3,FALSE))="","",(VLOOKUP($E81,'Org List'!$AJ$10:$AL$188,3,FALSE))),"")</f>
        <v>South East England Commissioning Region</v>
      </c>
      <c r="C81" s="102" t="str">
        <f ca="1">IFERROR(IF((VLOOKUP($E81,'Org List'!$AO$10:$AQ$188,3,FALSE))="","",(VLOOKUP($E81,'Org List'!$AO$10:$AQ$188,3,FALSE))),"")</f>
        <v>South East Region</v>
      </c>
      <c r="D81" s="103" t="str">
        <f ca="1">IFERROR(IF((VLOOKUP($E81,'Org List'!$AT$10:$AV$188,3,FALSE))="","",(VLOOKUP($E81,'Org List'!$AT$10:$AV$188,3,FALSE))),"")</f>
        <v>NHS England South East (Kent, Surrey and Sussex)</v>
      </c>
      <c r="E81" s="101" t="str">
        <f t="shared" ca="1" si="2"/>
        <v>E10000011</v>
      </c>
      <c r="F81" s="103" t="str">
        <f ca="1">IF(E81="","",VLOOKUP(E81,'Org List'!$J$9:$K$488,2,0))</f>
        <v>East Sussex</v>
      </c>
      <c r="G81" s="148">
        <f ca="1">IFERROR(IF((VLOOKUP($E81,'Res&amp;Reablement Backsheet'!$D$5:$W$183,G$9,FALSE))="","",(VLOOKUP($E81,'Res&amp;Reablement Backsheet'!$D$5:$W$183,G$9,FALSE))),"")</f>
        <v>542.74884592127194</v>
      </c>
      <c r="H81" s="148">
        <f ca="1">IFERROR(IF((VLOOKUP($E81,'Res&amp;Reablement Backsheet'!$D$5:$W$183,H$9,FALSE))="","",(VLOOKUP($E81,'Res&amp;Reablement Backsheet'!$D$5:$W$183,H$9,FALSE))),"")</f>
        <v>514.92337621950776</v>
      </c>
      <c r="I81" s="148">
        <f ca="1">IFERROR(IF((VLOOKUP($E81,'Res&amp;Reablement Backsheet'!$D$5:$W$183,I$9,FALSE))="","",(VLOOKUP($E81,'Res&amp;Reablement Backsheet'!$D$5:$W$183,I$9,FALSE))),"")</f>
        <v>521.43223912115889</v>
      </c>
    </row>
    <row r="82" spans="1:9" ht="15" customHeight="1" x14ac:dyDescent="0.3">
      <c r="A82" s="60">
        <v>70</v>
      </c>
      <c r="B82" s="101" t="str">
        <f ca="1">IFERROR(IF((VLOOKUP($E82,'Org List'!$AJ$10:$AL$188,3,FALSE))="","",(VLOOKUP($E82,'Org List'!$AJ$10:$AL$188,3,FALSE))),"")</f>
        <v>London Commissioning Region</v>
      </c>
      <c r="C82" s="102" t="str">
        <f ca="1">IFERROR(IF((VLOOKUP($E82,'Org List'!$AO$10:$AQ$188,3,FALSE))="","",(VLOOKUP($E82,'Org List'!$AO$10:$AQ$188,3,FALSE))),"")</f>
        <v>London Region</v>
      </c>
      <c r="D82" s="103" t="str">
        <f ca="1">IFERROR(IF((VLOOKUP($E82,'Org List'!$AT$10:$AV$188,3,FALSE))="","",(VLOOKUP($E82,'Org List'!$AT$10:$AV$188,3,FALSE))),"")</f>
        <v>NHS England London</v>
      </c>
      <c r="E82" s="101" t="str">
        <f t="shared" ca="1" si="2"/>
        <v>E09000010</v>
      </c>
      <c r="F82" s="103" t="str">
        <f ca="1">IF(E82="","",VLOOKUP(E82,'Org List'!$J$9:$K$488,2,0))</f>
        <v>Enfield</v>
      </c>
      <c r="G82" s="148">
        <f ca="1">IFERROR(IF((VLOOKUP($E82,'Res&amp;Reablement Backsheet'!$D$5:$W$183,G$9,FALSE))="","",(VLOOKUP($E82,'Res&amp;Reablement Backsheet'!$D$5:$W$183,G$9,FALSE))),"")</f>
        <v>1102.6615969581749</v>
      </c>
      <c r="H82" s="148">
        <f ca="1">IFERROR(IF((VLOOKUP($E82,'Res&amp;Reablement Backsheet'!$D$5:$W$183,H$9,FALSE))="","",(VLOOKUP($E82,'Res&amp;Reablement Backsheet'!$D$5:$W$183,H$9,FALSE))),"")</f>
        <v>422.64434478386437</v>
      </c>
      <c r="I82" s="148">
        <f ca="1">IFERROR(IF((VLOOKUP($E82,'Res&amp;Reablement Backsheet'!$D$5:$W$183,I$9,FALSE))="","",(VLOOKUP($E82,'Res&amp;Reablement Backsheet'!$D$5:$W$183,I$9,FALSE))),"")</f>
        <v>551.78567235671187</v>
      </c>
    </row>
    <row r="83" spans="1:9" ht="15" customHeight="1" x14ac:dyDescent="0.3">
      <c r="A83" s="60">
        <v>71</v>
      </c>
      <c r="B83" s="101" t="str">
        <f ca="1">IFERROR(IF((VLOOKUP($E83,'Org List'!$AJ$10:$AL$188,3,FALSE))="","",(VLOOKUP($E83,'Org List'!$AJ$10:$AL$188,3,FALSE))),"")</f>
        <v>Midlands and East of England Commissioning Region</v>
      </c>
      <c r="C83" s="102" t="str">
        <f ca="1">IFERROR(IF((VLOOKUP($E83,'Org List'!$AO$10:$AQ$188,3,FALSE))="","",(VLOOKUP($E83,'Org List'!$AO$10:$AQ$188,3,FALSE))),"")</f>
        <v>East Region</v>
      </c>
      <c r="D83" s="103" t="str">
        <f ca="1">IFERROR(IF((VLOOKUP($E83,'Org List'!$AT$10:$AV$188,3,FALSE))="","",(VLOOKUP($E83,'Org List'!$AT$10:$AV$188,3,FALSE))),"")</f>
        <v>NHS England Midlands And East (East)</v>
      </c>
      <c r="E83" s="101" t="str">
        <f t="shared" ca="1" si="2"/>
        <v>E10000012</v>
      </c>
      <c r="F83" s="103" t="str">
        <f ca="1">IF(E83="","",VLOOKUP(E83,'Org List'!$J$9:$K$488,2,0))</f>
        <v>Essex</v>
      </c>
      <c r="G83" s="148">
        <f ca="1">IFERROR(IF((VLOOKUP($E83,'Res&amp;Reablement Backsheet'!$D$5:$W$183,G$9,FALSE))="","",(VLOOKUP($E83,'Res&amp;Reablement Backsheet'!$D$5:$W$183,G$9,FALSE))),"")</f>
        <v>475.02598066284133</v>
      </c>
      <c r="H83" s="148">
        <f ca="1">IFERROR(IF((VLOOKUP($E83,'Res&amp;Reablement Backsheet'!$D$5:$W$183,H$9,FALSE))="","",(VLOOKUP($E83,'Res&amp;Reablement Backsheet'!$D$5:$W$183,H$9,FALSE))),"")</f>
        <v>545.09348319463959</v>
      </c>
      <c r="I83" s="148">
        <f ca="1">IFERROR(IF((VLOOKUP($E83,'Res&amp;Reablement Backsheet'!$D$5:$W$183,I$9,FALSE))="","",(VLOOKUP($E83,'Res&amp;Reablement Backsheet'!$D$5:$W$183,I$9,FALSE))),"")</f>
        <v>331.31146655138872</v>
      </c>
    </row>
    <row r="84" spans="1:9" ht="15" customHeight="1" x14ac:dyDescent="0.3">
      <c r="A84" s="60">
        <v>72</v>
      </c>
      <c r="B84" s="101" t="str">
        <f ca="1">IFERROR(IF((VLOOKUP($E84,'Org List'!$AJ$10:$AL$188,3,FALSE))="","",(VLOOKUP($E84,'Org List'!$AJ$10:$AL$188,3,FALSE))),"")</f>
        <v>North of England Commissioning Region</v>
      </c>
      <c r="C84" s="102" t="str">
        <f ca="1">IFERROR(IF((VLOOKUP($E84,'Org List'!$AO$10:$AQ$188,3,FALSE))="","",(VLOOKUP($E84,'Org List'!$AO$10:$AQ$188,3,FALSE))),"")</f>
        <v>North East Region</v>
      </c>
      <c r="D84" s="103" t="str">
        <f ca="1">IFERROR(IF((VLOOKUP($E84,'Org List'!$AT$10:$AV$188,3,FALSE))="","",(VLOOKUP($E84,'Org List'!$AT$10:$AV$188,3,FALSE))),"")</f>
        <v>NHS England North (Cumbria And North East)</v>
      </c>
      <c r="E84" s="101" t="str">
        <f t="shared" ca="1" si="2"/>
        <v>E08000037</v>
      </c>
      <c r="F84" s="103" t="str">
        <f ca="1">IF(E84="","",VLOOKUP(E84,'Org List'!$J$9:$K$488,2,0))</f>
        <v>Gateshead</v>
      </c>
      <c r="G84" s="148">
        <f ca="1">IFERROR(IF((VLOOKUP($E84,'Res&amp;Reablement Backsheet'!$D$5:$W$183,G$9,FALSE))="","",(VLOOKUP($E84,'Res&amp;Reablement Backsheet'!$D$5:$W$183,G$9,FALSE))),"")</f>
        <v>1128.074197582326</v>
      </c>
      <c r="H84" s="148">
        <f ca="1">IFERROR(IF((VLOOKUP($E84,'Res&amp;Reablement Backsheet'!$D$5:$W$183,H$9,FALSE))="","",(VLOOKUP($E84,'Res&amp;Reablement Backsheet'!$D$5:$W$183,H$9,FALSE))),"")</f>
        <v>999.6393054052661</v>
      </c>
      <c r="I84" s="148">
        <f ca="1">IFERROR(IF((VLOOKUP($E84,'Res&amp;Reablement Backsheet'!$D$5:$W$183,I$9,FALSE))="","",(VLOOKUP($E84,'Res&amp;Reablement Backsheet'!$D$5:$W$183,I$9,FALSE))),"")</f>
        <v>845.0559076621837</v>
      </c>
    </row>
    <row r="85" spans="1:9" ht="15" customHeight="1" x14ac:dyDescent="0.3">
      <c r="A85" s="60">
        <v>73</v>
      </c>
      <c r="B85" s="101" t="str">
        <f ca="1">IFERROR(IF((VLOOKUP($E85,'Org List'!$AJ$10:$AL$188,3,FALSE))="","",(VLOOKUP($E85,'Org List'!$AJ$10:$AL$188,3,FALSE))),"")</f>
        <v>South West England Commissioning Region</v>
      </c>
      <c r="C85" s="102" t="str">
        <f ca="1">IFERROR(IF((VLOOKUP($E85,'Org List'!$AO$10:$AQ$188,3,FALSE))="","",(VLOOKUP($E85,'Org List'!$AO$10:$AQ$188,3,FALSE))),"")</f>
        <v>South West Region</v>
      </c>
      <c r="D85" s="103" t="str">
        <f ca="1">IFERROR(IF((VLOOKUP($E85,'Org List'!$AT$10:$AV$188,3,FALSE))="","",(VLOOKUP($E85,'Org List'!$AT$10:$AV$188,3,FALSE))),"")</f>
        <v>NHS England South West (South West North)</v>
      </c>
      <c r="E85" s="101" t="str">
        <f t="shared" ca="1" si="2"/>
        <v>E10000013</v>
      </c>
      <c r="F85" s="103" t="str">
        <f ca="1">IF(E85="","",VLOOKUP(E85,'Org List'!$J$9:$K$488,2,0))</f>
        <v>Gloucestershire</v>
      </c>
      <c r="G85" s="148">
        <f ca="1">IFERROR(IF((VLOOKUP($E85,'Res&amp;Reablement Backsheet'!$D$5:$W$183,G$9,FALSE))="","",(VLOOKUP($E85,'Res&amp;Reablement Backsheet'!$D$5:$W$183,G$9,FALSE))),"")</f>
        <v>665.11158744168449</v>
      </c>
      <c r="H85" s="148">
        <f ca="1">IFERROR(IF((VLOOKUP($E85,'Res&amp;Reablement Backsheet'!$D$5:$W$183,H$9,FALSE))="","",(VLOOKUP($E85,'Res&amp;Reablement Backsheet'!$D$5:$W$183,H$9,FALSE))),"")</f>
        <v>670.9960048743618</v>
      </c>
      <c r="I85" s="148">
        <f ca="1">IFERROR(IF((VLOOKUP($E85,'Res&amp;Reablement Backsheet'!$D$5:$W$183,I$9,FALSE))="","",(VLOOKUP($E85,'Res&amp;Reablement Backsheet'!$D$5:$W$183,I$9,FALSE))),"")</f>
        <v>644.77317249996145</v>
      </c>
    </row>
    <row r="86" spans="1:9" ht="15" customHeight="1" x14ac:dyDescent="0.3">
      <c r="A86" s="60">
        <v>74</v>
      </c>
      <c r="B86" s="101" t="str">
        <f ca="1">IFERROR(IF((VLOOKUP($E86,'Org List'!$AJ$10:$AL$188,3,FALSE))="","",(VLOOKUP($E86,'Org List'!$AJ$10:$AL$188,3,FALSE))),"")</f>
        <v>London Commissioning Region</v>
      </c>
      <c r="C86" s="102" t="str">
        <f ca="1">IFERROR(IF((VLOOKUP($E86,'Org List'!$AO$10:$AQ$188,3,FALSE))="","",(VLOOKUP($E86,'Org List'!$AO$10:$AQ$188,3,FALSE))),"")</f>
        <v>London Region</v>
      </c>
      <c r="D86" s="103" t="str">
        <f ca="1">IFERROR(IF((VLOOKUP($E86,'Org List'!$AT$10:$AV$188,3,FALSE))="","",(VLOOKUP($E86,'Org List'!$AT$10:$AV$188,3,FALSE))),"")</f>
        <v>NHS England London</v>
      </c>
      <c r="E86" s="101" t="str">
        <f t="shared" ca="1" si="2"/>
        <v>E09000011</v>
      </c>
      <c r="F86" s="103" t="str">
        <f ca="1">IF(E86="","",VLOOKUP(E86,'Org List'!$J$9:$K$488,2,0))</f>
        <v>Greenwich</v>
      </c>
      <c r="G86" s="148">
        <f ca="1">IFERROR(IF((VLOOKUP($E86,'Res&amp;Reablement Backsheet'!$D$5:$W$183,G$9,FALSE))="","",(VLOOKUP($E86,'Res&amp;Reablement Backsheet'!$D$5:$W$183,G$9,FALSE))),"")</f>
        <v>543.97098821396196</v>
      </c>
      <c r="H86" s="148">
        <f ca="1">IFERROR(IF((VLOOKUP($E86,'Res&amp;Reablement Backsheet'!$D$5:$W$183,H$9,FALSE))="","",(VLOOKUP($E86,'Res&amp;Reablement Backsheet'!$D$5:$W$183,H$9,FALSE))),"")</f>
        <v>564.81609037057444</v>
      </c>
      <c r="I86" s="148">
        <f ca="1">IFERROR(IF((VLOOKUP($E86,'Res&amp;Reablement Backsheet'!$D$5:$W$183,I$9,FALSE))="","",(VLOOKUP($E86,'Res&amp;Reablement Backsheet'!$D$5:$W$183,I$9,FALSE))),"")</f>
        <v>502.82408045185286</v>
      </c>
    </row>
    <row r="87" spans="1:9" ht="15" customHeight="1" x14ac:dyDescent="0.3">
      <c r="A87" s="60">
        <v>75</v>
      </c>
      <c r="B87" s="101" t="str">
        <f ca="1">IFERROR(IF((VLOOKUP($E87,'Org List'!$AJ$10:$AL$188,3,FALSE))="","",(VLOOKUP($E87,'Org List'!$AJ$10:$AL$188,3,FALSE))),"")</f>
        <v>London Commissioning Region</v>
      </c>
      <c r="C87" s="102" t="str">
        <f ca="1">IFERROR(IF((VLOOKUP($E87,'Org List'!$AO$10:$AQ$188,3,FALSE))="","",(VLOOKUP($E87,'Org List'!$AO$10:$AQ$188,3,FALSE))),"")</f>
        <v>London Region</v>
      </c>
      <c r="D87" s="103" t="str">
        <f ca="1">IFERROR(IF((VLOOKUP($E87,'Org List'!$AT$10:$AV$188,3,FALSE))="","",(VLOOKUP($E87,'Org List'!$AT$10:$AV$188,3,FALSE))),"")</f>
        <v>NHS England London</v>
      </c>
      <c r="E87" s="101" t="str">
        <f t="shared" ca="1" si="2"/>
        <v>E09000012</v>
      </c>
      <c r="F87" s="103" t="str">
        <f ca="1">IF(E87="","",VLOOKUP(E87,'Org List'!$J$9:$K$488,2,0))</f>
        <v>Hackney</v>
      </c>
      <c r="G87" s="148">
        <f ca="1">IFERROR(IF((VLOOKUP($E87,'Res&amp;Reablement Backsheet'!$D$5:$W$183,G$9,FALSE))="","",(VLOOKUP($E87,'Res&amp;Reablement Backsheet'!$D$5:$W$183,G$9,FALSE))),"")</f>
        <v>392.54170755642787</v>
      </c>
      <c r="H87" s="148">
        <f ca="1">IFERROR(IF((VLOOKUP($E87,'Res&amp;Reablement Backsheet'!$D$5:$W$183,H$9,FALSE))="","",(VLOOKUP($E87,'Res&amp;Reablement Backsheet'!$D$5:$W$183,H$9,FALSE))),"")</f>
        <v>331.82503770739066</v>
      </c>
      <c r="I87" s="148">
        <f ca="1">IFERROR(IF((VLOOKUP($E87,'Res&amp;Reablement Backsheet'!$D$5:$W$183,I$9,FALSE))="","",(VLOOKUP($E87,'Res&amp;Reablement Backsheet'!$D$5:$W$183,I$9,FALSE))),"")</f>
        <v>477.62694821518357</v>
      </c>
    </row>
    <row r="88" spans="1:9" ht="15" customHeight="1" x14ac:dyDescent="0.3">
      <c r="A88" s="60">
        <v>76</v>
      </c>
      <c r="B88" s="101" t="str">
        <f ca="1">IFERROR(IF((VLOOKUP($E88,'Org List'!$AJ$10:$AL$188,3,FALSE))="","",(VLOOKUP($E88,'Org List'!$AJ$10:$AL$188,3,FALSE))),"")</f>
        <v>North of England Commissioning Region</v>
      </c>
      <c r="C88" s="102" t="str">
        <f ca="1">IFERROR(IF((VLOOKUP($E88,'Org List'!$AO$10:$AQ$188,3,FALSE))="","",(VLOOKUP($E88,'Org List'!$AO$10:$AQ$188,3,FALSE))),"")</f>
        <v>North West Region</v>
      </c>
      <c r="D88" s="103" t="str">
        <f ca="1">IFERROR(IF((VLOOKUP($E88,'Org List'!$AT$10:$AV$188,3,FALSE))="","",(VLOOKUP($E88,'Org List'!$AT$10:$AV$188,3,FALSE))),"")</f>
        <v>NHS England North (Cheshire And Merseyside)</v>
      </c>
      <c r="E88" s="101" t="str">
        <f t="shared" ca="1" si="2"/>
        <v>E06000006</v>
      </c>
      <c r="F88" s="103" t="str">
        <f ca="1">IF(E88="","",VLOOKUP(E88,'Org List'!$J$9:$K$488,2,0))</f>
        <v>Halton</v>
      </c>
      <c r="G88" s="148">
        <f ca="1">IFERROR(IF((VLOOKUP($E88,'Res&amp;Reablement Backsheet'!$D$5:$W$183,G$9,FALSE))="","",(VLOOKUP($E88,'Res&amp;Reablement Backsheet'!$D$5:$W$183,G$9,FALSE))),"")</f>
        <v>742.73512208708564</v>
      </c>
      <c r="H88" s="148">
        <f ca="1">IFERROR(IF((VLOOKUP($E88,'Res&amp;Reablement Backsheet'!$D$5:$W$183,H$9,FALSE))="","",(VLOOKUP($E88,'Res&amp;Reablement Backsheet'!$D$5:$W$183,H$9,FALSE))),"")</f>
        <v>637.51459100296313</v>
      </c>
      <c r="I88" s="148">
        <f ca="1">IFERROR(IF((VLOOKUP($E88,'Res&amp;Reablement Backsheet'!$D$5:$W$183,I$9,FALSE))="","",(VLOOKUP($E88,'Res&amp;Reablement Backsheet'!$D$5:$W$183,I$9,FALSE))),"")</f>
        <v>534.25518541797612</v>
      </c>
    </row>
    <row r="89" spans="1:9" ht="15" customHeight="1" x14ac:dyDescent="0.3">
      <c r="A89" s="60">
        <v>77</v>
      </c>
      <c r="B89" s="101" t="str">
        <f ca="1">IFERROR(IF((VLOOKUP($E89,'Org List'!$AJ$10:$AL$188,3,FALSE))="","",(VLOOKUP($E89,'Org List'!$AJ$10:$AL$188,3,FALSE))),"")</f>
        <v>London Commissioning Region</v>
      </c>
      <c r="C89" s="102" t="str">
        <f ca="1">IFERROR(IF((VLOOKUP($E89,'Org List'!$AO$10:$AQ$188,3,FALSE))="","",(VLOOKUP($E89,'Org List'!$AO$10:$AQ$188,3,FALSE))),"")</f>
        <v>London Region</v>
      </c>
      <c r="D89" s="103" t="str">
        <f ca="1">IFERROR(IF((VLOOKUP($E89,'Org List'!$AT$10:$AV$188,3,FALSE))="","",(VLOOKUP($E89,'Org List'!$AT$10:$AV$188,3,FALSE))),"")</f>
        <v>NHS England London</v>
      </c>
      <c r="E89" s="101" t="str">
        <f t="shared" ca="1" si="2"/>
        <v>E09000013</v>
      </c>
      <c r="F89" s="103" t="str">
        <f ca="1">IF(E89="","",VLOOKUP(E89,'Org List'!$J$9:$K$488,2,0))</f>
        <v>Hammersmith and Fulham</v>
      </c>
      <c r="G89" s="148">
        <f ca="1">IFERROR(IF((VLOOKUP($E89,'Res&amp;Reablement Backsheet'!$D$5:$W$183,G$9,FALSE))="","",(VLOOKUP($E89,'Res&amp;Reablement Backsheet'!$D$5:$W$183,G$9,FALSE))),"")</f>
        <v>585.84214808787635</v>
      </c>
      <c r="H89" s="148">
        <f ca="1">IFERROR(IF((VLOOKUP($E89,'Res&amp;Reablement Backsheet'!$D$5:$W$183,H$9,FALSE))="","",(VLOOKUP($E89,'Res&amp;Reablement Backsheet'!$D$5:$W$183,H$9,FALSE))),"")</f>
        <v>539.84930489228486</v>
      </c>
      <c r="I89" s="148">
        <f ca="1">IFERROR(IF((VLOOKUP($E89,'Res&amp;Reablement Backsheet'!$D$5:$W$183,I$9,FALSE))="","",(VLOOKUP($E89,'Res&amp;Reablement Backsheet'!$D$5:$W$183,I$9,FALSE))),"")</f>
        <v>366.12543775867556</v>
      </c>
    </row>
    <row r="90" spans="1:9" ht="15" customHeight="1" x14ac:dyDescent="0.3">
      <c r="A90" s="60">
        <v>78</v>
      </c>
      <c r="B90" s="101" t="str">
        <f ca="1">IFERROR(IF((VLOOKUP($E90,'Org List'!$AJ$10:$AL$188,3,FALSE))="","",(VLOOKUP($E90,'Org List'!$AJ$10:$AL$188,3,FALSE))),"")</f>
        <v>South East England Commissioning Region</v>
      </c>
      <c r="C90" s="102" t="str">
        <f ca="1">IFERROR(IF((VLOOKUP($E90,'Org List'!$AO$10:$AQ$188,3,FALSE))="","",(VLOOKUP($E90,'Org List'!$AO$10:$AQ$188,3,FALSE))),"")</f>
        <v>South East Region</v>
      </c>
      <c r="D90" s="103" t="str">
        <f ca="1">IFERROR(IF((VLOOKUP($E90,'Org List'!$AT$10:$AV$188,3,FALSE))="","",(VLOOKUP($E90,'Org List'!$AT$10:$AV$188,3,FALSE))),"")</f>
        <v>NHS England South East (Hampshire, Isle of Wight and Thames Valley)</v>
      </c>
      <c r="E90" s="101" t="str">
        <f t="shared" ca="1" si="2"/>
        <v>E10000014</v>
      </c>
      <c r="F90" s="103" t="str">
        <f ca="1">IF(E90="","",VLOOKUP(E90,'Org List'!$J$9:$K$488,2,0))</f>
        <v>Hampshire</v>
      </c>
      <c r="G90" s="148">
        <f ca="1">IFERROR(IF((VLOOKUP($E90,'Res&amp;Reablement Backsheet'!$D$5:$W$183,G$9,FALSE))="","",(VLOOKUP($E90,'Res&amp;Reablement Backsheet'!$D$5:$W$183,G$9,FALSE))),"")</f>
        <v>586.40134565180904</v>
      </c>
      <c r="H90" s="148">
        <f ca="1">IFERROR(IF((VLOOKUP($E90,'Res&amp;Reablement Backsheet'!$D$5:$W$183,H$9,FALSE))="","",(VLOOKUP($E90,'Res&amp;Reablement Backsheet'!$D$5:$W$183,H$9,FALSE))),"")</f>
        <v>588.28472980922766</v>
      </c>
      <c r="I90" s="148">
        <f ca="1">IFERROR(IF((VLOOKUP($E90,'Res&amp;Reablement Backsheet'!$D$5:$W$183,I$9,FALSE))="","",(VLOOKUP($E90,'Res&amp;Reablement Backsheet'!$D$5:$W$183,I$9,FALSE))),"")</f>
        <v>555.36879849847321</v>
      </c>
    </row>
    <row r="91" spans="1:9" ht="15" customHeight="1" x14ac:dyDescent="0.3">
      <c r="A91" s="60">
        <v>79</v>
      </c>
      <c r="B91" s="101" t="str">
        <f ca="1">IFERROR(IF((VLOOKUP($E91,'Org List'!$AJ$10:$AL$188,3,FALSE))="","",(VLOOKUP($E91,'Org List'!$AJ$10:$AL$188,3,FALSE))),"")</f>
        <v>London Commissioning Region</v>
      </c>
      <c r="C91" s="102" t="str">
        <f ca="1">IFERROR(IF((VLOOKUP($E91,'Org List'!$AO$10:$AQ$188,3,FALSE))="","",(VLOOKUP($E91,'Org List'!$AO$10:$AQ$188,3,FALSE))),"")</f>
        <v>London Region</v>
      </c>
      <c r="D91" s="103" t="str">
        <f ca="1">IFERROR(IF((VLOOKUP($E91,'Org List'!$AT$10:$AV$188,3,FALSE))="","",(VLOOKUP($E91,'Org List'!$AT$10:$AV$188,3,FALSE))),"")</f>
        <v>NHS England London</v>
      </c>
      <c r="E91" s="101" t="str">
        <f t="shared" ca="1" si="2"/>
        <v>E09000014</v>
      </c>
      <c r="F91" s="103" t="str">
        <f ca="1">IF(E91="","",VLOOKUP(E91,'Org List'!$J$9:$K$488,2,0))</f>
        <v>Haringey</v>
      </c>
      <c r="G91" s="148">
        <f ca="1">IFERROR(IF((VLOOKUP($E91,'Res&amp;Reablement Backsheet'!$D$5:$W$183,G$9,FALSE))="","",(VLOOKUP($E91,'Res&amp;Reablement Backsheet'!$D$5:$W$183,G$9,FALSE))),"")</f>
        <v>1023.3222275107091</v>
      </c>
      <c r="H91" s="148">
        <f ca="1">IFERROR(IF((VLOOKUP($E91,'Res&amp;Reablement Backsheet'!$D$5:$W$183,H$9,FALSE))="","",(VLOOKUP($E91,'Res&amp;Reablement Backsheet'!$D$5:$W$183,H$9,FALSE))),"")</f>
        <v>526.15289384091614</v>
      </c>
      <c r="I91" s="148">
        <f ca="1">IFERROR(IF((VLOOKUP($E91,'Res&amp;Reablement Backsheet'!$D$5:$W$183,I$9,FALSE))="","",(VLOOKUP($E91,'Res&amp;Reablement Backsheet'!$D$5:$W$183,I$9,FALSE))),"")</f>
        <v>479.72763850201176</v>
      </c>
    </row>
    <row r="92" spans="1:9" ht="15" customHeight="1" x14ac:dyDescent="0.3">
      <c r="A92" s="60">
        <v>80</v>
      </c>
      <c r="B92" s="101" t="str">
        <f ca="1">IFERROR(IF((VLOOKUP($E92,'Org List'!$AJ$10:$AL$188,3,FALSE))="","",(VLOOKUP($E92,'Org List'!$AJ$10:$AL$188,3,FALSE))),"")</f>
        <v>London Commissioning Region</v>
      </c>
      <c r="C92" s="102" t="str">
        <f ca="1">IFERROR(IF((VLOOKUP($E92,'Org List'!$AO$10:$AQ$188,3,FALSE))="","",(VLOOKUP($E92,'Org List'!$AO$10:$AQ$188,3,FALSE))),"")</f>
        <v>London Region</v>
      </c>
      <c r="D92" s="103" t="str">
        <f ca="1">IFERROR(IF((VLOOKUP($E92,'Org List'!$AT$10:$AV$188,3,FALSE))="","",(VLOOKUP($E92,'Org List'!$AT$10:$AV$188,3,FALSE))),"")</f>
        <v>NHS England London</v>
      </c>
      <c r="E92" s="101" t="str">
        <f t="shared" ca="1" si="2"/>
        <v>E09000015</v>
      </c>
      <c r="F92" s="103" t="str">
        <f ca="1">IF(E92="","",VLOOKUP(E92,'Org List'!$J$9:$K$488,2,0))</f>
        <v>Harrow</v>
      </c>
      <c r="G92" s="148">
        <f ca="1">IFERROR(IF((VLOOKUP($E92,'Res&amp;Reablement Backsheet'!$D$5:$W$183,G$9,FALSE))="","",(VLOOKUP($E92,'Res&amp;Reablement Backsheet'!$D$5:$W$183,G$9,FALSE))),"")</f>
        <v>512.09797599371393</v>
      </c>
      <c r="H92" s="148">
        <f ca="1">IFERROR(IF((VLOOKUP($E92,'Res&amp;Reablement Backsheet'!$D$5:$W$183,H$9,FALSE))="","",(VLOOKUP($E92,'Res&amp;Reablement Backsheet'!$D$5:$W$183,H$9,FALSE))),"")</f>
        <v>557.78373927594362</v>
      </c>
      <c r="I92" s="148">
        <f ca="1">IFERROR(IF((VLOOKUP($E92,'Res&amp;Reablement Backsheet'!$D$5:$W$183,I$9,FALSE))="","",(VLOOKUP($E92,'Res&amp;Reablement Backsheet'!$D$5:$W$183,I$9,FALSE))),"")</f>
        <v>483.41257403915108</v>
      </c>
    </row>
    <row r="93" spans="1:9" ht="15" customHeight="1" x14ac:dyDescent="0.3">
      <c r="A93" s="60">
        <v>81</v>
      </c>
      <c r="B93" s="101" t="str">
        <f ca="1">IFERROR(IF((VLOOKUP($E93,'Org List'!$AJ$10:$AL$188,3,FALSE))="","",(VLOOKUP($E93,'Org List'!$AJ$10:$AL$188,3,FALSE))),"")</f>
        <v>North of England Commissioning Region</v>
      </c>
      <c r="C93" s="102" t="str">
        <f ca="1">IFERROR(IF((VLOOKUP($E93,'Org List'!$AO$10:$AQ$188,3,FALSE))="","",(VLOOKUP($E93,'Org List'!$AO$10:$AQ$188,3,FALSE))),"")</f>
        <v>North East Region</v>
      </c>
      <c r="D93" s="103" t="str">
        <f ca="1">IFERROR(IF((VLOOKUP($E93,'Org List'!$AT$10:$AV$188,3,FALSE))="","",(VLOOKUP($E93,'Org List'!$AT$10:$AV$188,3,FALSE))),"")</f>
        <v>NHS England North (Cumbria And North East)</v>
      </c>
      <c r="E93" s="101" t="str">
        <f t="shared" ca="1" si="2"/>
        <v>E06000001</v>
      </c>
      <c r="F93" s="103" t="str">
        <f ca="1">IF(E93="","",VLOOKUP(E93,'Org List'!$J$9:$K$488,2,0))</f>
        <v>Hartlepool</v>
      </c>
      <c r="G93" s="148">
        <f ca="1">IFERROR(IF((VLOOKUP($E93,'Res&amp;Reablement Backsheet'!$D$5:$W$183,G$9,FALSE))="","",(VLOOKUP($E93,'Res&amp;Reablement Backsheet'!$D$5:$W$183,G$9,FALSE))),"")</f>
        <v>687.58305887791062</v>
      </c>
      <c r="H93" s="148">
        <f ca="1">IFERROR(IF((VLOOKUP($E93,'Res&amp;Reablement Backsheet'!$D$5:$W$183,H$9,FALSE))="","",(VLOOKUP($E93,'Res&amp;Reablement Backsheet'!$D$5:$W$183,H$9,FALSE))),"")</f>
        <v>772.53218884120167</v>
      </c>
      <c r="I93" s="148">
        <f ca="1">IFERROR(IF((VLOOKUP($E93,'Res&amp;Reablement Backsheet'!$D$5:$W$183,I$9,FALSE))="","",(VLOOKUP($E93,'Res&amp;Reablement Backsheet'!$D$5:$W$183,I$9,FALSE))),"")</f>
        <v>921.31616595135904</v>
      </c>
    </row>
    <row r="94" spans="1:9" ht="15" customHeight="1" x14ac:dyDescent="0.3">
      <c r="A94" s="60">
        <v>82</v>
      </c>
      <c r="B94" s="101" t="str">
        <f ca="1">IFERROR(IF((VLOOKUP($E94,'Org List'!$AJ$10:$AL$188,3,FALSE))="","",(VLOOKUP($E94,'Org List'!$AJ$10:$AL$188,3,FALSE))),"")</f>
        <v>London Commissioning Region</v>
      </c>
      <c r="C94" s="102" t="str">
        <f ca="1">IFERROR(IF((VLOOKUP($E94,'Org List'!$AO$10:$AQ$188,3,FALSE))="","",(VLOOKUP($E94,'Org List'!$AO$10:$AQ$188,3,FALSE))),"")</f>
        <v>London Region</v>
      </c>
      <c r="D94" s="103" t="str">
        <f ca="1">IFERROR(IF((VLOOKUP($E94,'Org List'!$AT$10:$AV$188,3,FALSE))="","",(VLOOKUP($E94,'Org List'!$AT$10:$AV$188,3,FALSE))),"")</f>
        <v>NHS England London</v>
      </c>
      <c r="E94" s="101" t="str">
        <f t="shared" ca="1" si="2"/>
        <v>E09000016</v>
      </c>
      <c r="F94" s="103" t="str">
        <f ca="1">IF(E94="","",VLOOKUP(E94,'Org List'!$J$9:$K$488,2,0))</f>
        <v>Havering</v>
      </c>
      <c r="G94" s="148">
        <f ca="1">IFERROR(IF((VLOOKUP($E94,'Res&amp;Reablement Backsheet'!$D$5:$W$183,G$9,FALSE))="","",(VLOOKUP($E94,'Res&amp;Reablement Backsheet'!$D$5:$W$183,G$9,FALSE))),"")</f>
        <v>590.4911317383536</v>
      </c>
      <c r="H94" s="148">
        <f ca="1">IFERROR(IF((VLOOKUP($E94,'Res&amp;Reablement Backsheet'!$D$5:$W$183,H$9,FALSE))="","",(VLOOKUP($E94,'Res&amp;Reablement Backsheet'!$D$5:$W$183,H$9,FALSE))),"")</f>
        <v>587.27005786337338</v>
      </c>
      <c r="I94" s="148">
        <f ca="1">IFERROR(IF((VLOOKUP($E94,'Res&amp;Reablement Backsheet'!$D$5:$W$183,I$9,FALSE))="","",(VLOOKUP($E94,'Res&amp;Reablement Backsheet'!$D$5:$W$183,I$9,FALSE))),"")</f>
        <v>693.06503152258404</v>
      </c>
    </row>
    <row r="95" spans="1:9" ht="15" customHeight="1" x14ac:dyDescent="0.3">
      <c r="A95" s="60">
        <v>83</v>
      </c>
      <c r="B95" s="101" t="str">
        <f ca="1">IFERROR(IF((VLOOKUP($E95,'Org List'!$AJ$10:$AL$188,3,FALSE))="","",(VLOOKUP($E95,'Org List'!$AJ$10:$AL$188,3,FALSE))),"")</f>
        <v>Midlands and East of England Commissioning Region</v>
      </c>
      <c r="C95" s="102" t="str">
        <f ca="1">IFERROR(IF((VLOOKUP($E95,'Org List'!$AO$10:$AQ$188,3,FALSE))="","",(VLOOKUP($E95,'Org List'!$AO$10:$AQ$188,3,FALSE))),"")</f>
        <v>West Midlands Region</v>
      </c>
      <c r="D95" s="103" t="str">
        <f ca="1">IFERROR(IF((VLOOKUP($E95,'Org List'!$AT$10:$AV$188,3,FALSE))="","",(VLOOKUP($E95,'Org List'!$AT$10:$AV$188,3,FALSE))),"")</f>
        <v>NHS England Midlands And East (West Midlands)</v>
      </c>
      <c r="E95" s="101" t="str">
        <f t="shared" ca="1" si="2"/>
        <v>E06000019</v>
      </c>
      <c r="F95" s="103" t="str">
        <f ca="1">IF(E95="","",VLOOKUP(E95,'Org List'!$J$9:$K$488,2,0))</f>
        <v>Herefordshire, County of</v>
      </c>
      <c r="G95" s="148">
        <f ca="1">IFERROR(IF((VLOOKUP($E95,'Res&amp;Reablement Backsheet'!$D$5:$W$183,G$9,FALSE))="","",(VLOOKUP($E95,'Res&amp;Reablement Backsheet'!$D$5:$W$183,G$9,FALSE))),"")</f>
        <v>416.24965881175513</v>
      </c>
      <c r="H95" s="148">
        <f ca="1">IFERROR(IF((VLOOKUP($E95,'Res&amp;Reablement Backsheet'!$D$5:$W$183,H$9,FALSE))="","",(VLOOKUP($E95,'Res&amp;Reablement Backsheet'!$D$5:$W$183,H$9,FALSE))),"")</f>
        <v>492.80856282751699</v>
      </c>
      <c r="I95" s="148">
        <f ca="1">IFERROR(IF((VLOOKUP($E95,'Res&amp;Reablement Backsheet'!$D$5:$W$183,I$9,FALSE))="","",(VLOOKUP($E95,'Res&amp;Reablement Backsheet'!$D$5:$W$183,I$9,FALSE))),"")</f>
        <v>885.27149069015502</v>
      </c>
    </row>
    <row r="96" spans="1:9" ht="15" customHeight="1" x14ac:dyDescent="0.3">
      <c r="A96" s="60">
        <v>84</v>
      </c>
      <c r="B96" s="101" t="str">
        <f ca="1">IFERROR(IF((VLOOKUP($E96,'Org List'!$AJ$10:$AL$188,3,FALSE))="","",(VLOOKUP($E96,'Org List'!$AJ$10:$AL$188,3,FALSE))),"")</f>
        <v>Midlands and East of England Commissioning Region</v>
      </c>
      <c r="C96" s="102" t="str">
        <f ca="1">IFERROR(IF((VLOOKUP($E96,'Org List'!$AO$10:$AQ$188,3,FALSE))="","",(VLOOKUP($E96,'Org List'!$AO$10:$AQ$188,3,FALSE))),"")</f>
        <v>East Region</v>
      </c>
      <c r="D96" s="103" t="str">
        <f ca="1">IFERROR(IF((VLOOKUP($E96,'Org List'!$AT$10:$AV$188,3,FALSE))="","",(VLOOKUP($E96,'Org List'!$AT$10:$AV$188,3,FALSE))),"")</f>
        <v>NHS England Midlands And East (Central Midlands)</v>
      </c>
      <c r="E96" s="101" t="str">
        <f t="shared" ca="1" si="2"/>
        <v>E10000015</v>
      </c>
      <c r="F96" s="103" t="str">
        <f ca="1">IF(E96="","",VLOOKUP(E96,'Org List'!$J$9:$K$488,2,0))</f>
        <v>Hertfordshire</v>
      </c>
      <c r="G96" s="148">
        <f ca="1">IFERROR(IF((VLOOKUP($E96,'Res&amp;Reablement Backsheet'!$D$5:$W$183,G$9,FALSE))="","",(VLOOKUP($E96,'Res&amp;Reablement Backsheet'!$D$5:$W$183,G$9,FALSE))),"")</f>
        <v>608.26874980702132</v>
      </c>
      <c r="H96" s="148">
        <f ca="1">IFERROR(IF((VLOOKUP($E96,'Res&amp;Reablement Backsheet'!$D$5:$W$183,H$9,FALSE))="","",(VLOOKUP($E96,'Res&amp;Reablement Backsheet'!$D$5:$W$183,H$9,FALSE))),"")</f>
        <v>612.53879074295685</v>
      </c>
      <c r="I96" s="148">
        <f ca="1">IFERROR(IF((VLOOKUP($E96,'Res&amp;Reablement Backsheet'!$D$5:$W$183,I$9,FALSE))="","",(VLOOKUP($E96,'Res&amp;Reablement Backsheet'!$D$5:$W$183,I$9,FALSE))),"")</f>
        <v>535.46437336470399</v>
      </c>
    </row>
    <row r="97" spans="1:9" ht="15" customHeight="1" x14ac:dyDescent="0.3">
      <c r="A97" s="60">
        <v>85</v>
      </c>
      <c r="B97" s="101" t="str">
        <f ca="1">IFERROR(IF((VLOOKUP($E97,'Org List'!$AJ$10:$AL$188,3,FALSE))="","",(VLOOKUP($E97,'Org List'!$AJ$10:$AL$188,3,FALSE))),"")</f>
        <v>London Commissioning Region</v>
      </c>
      <c r="C97" s="102" t="str">
        <f ca="1">IFERROR(IF((VLOOKUP($E97,'Org List'!$AO$10:$AQ$188,3,FALSE))="","",(VLOOKUP($E97,'Org List'!$AO$10:$AQ$188,3,FALSE))),"")</f>
        <v>London Region</v>
      </c>
      <c r="D97" s="103" t="str">
        <f ca="1">IFERROR(IF((VLOOKUP($E97,'Org List'!$AT$10:$AV$188,3,FALSE))="","",(VLOOKUP($E97,'Org List'!$AT$10:$AV$188,3,FALSE))),"")</f>
        <v>NHS England London</v>
      </c>
      <c r="E97" s="101" t="str">
        <f t="shared" ca="1" si="2"/>
        <v>E09000017</v>
      </c>
      <c r="F97" s="103" t="str">
        <f ca="1">IF(E97="","",VLOOKUP(E97,'Org List'!$J$9:$K$488,2,0))</f>
        <v>Hillingdon</v>
      </c>
      <c r="G97" s="148">
        <f ca="1">IFERROR(IF((VLOOKUP($E97,'Res&amp;Reablement Backsheet'!$D$5:$W$183,G$9,FALSE))="","",(VLOOKUP($E97,'Res&amp;Reablement Backsheet'!$D$5:$W$183,G$9,FALSE))),"")</f>
        <v>341.60373966199205</v>
      </c>
      <c r="H97" s="148">
        <f ca="1">IFERROR(IF((VLOOKUP($E97,'Res&amp;Reablement Backsheet'!$D$5:$W$183,H$9,FALSE))="","",(VLOOKUP($E97,'Res&amp;Reablement Backsheet'!$D$5:$W$183,H$9,FALSE))),"")</f>
        <v>379.45863900834809</v>
      </c>
      <c r="I97" s="148">
        <f ca="1">IFERROR(IF((VLOOKUP($E97,'Res&amp;Reablement Backsheet'!$D$5:$W$183,I$9,FALSE))="","",(VLOOKUP($E97,'Res&amp;Reablement Backsheet'!$D$5:$W$183,I$9,FALSE))),"")</f>
        <v>758.91727801669617</v>
      </c>
    </row>
    <row r="98" spans="1:9" ht="15" customHeight="1" x14ac:dyDescent="0.3">
      <c r="A98" s="60">
        <v>86</v>
      </c>
      <c r="B98" s="101" t="str">
        <f ca="1">IFERROR(IF((VLOOKUP($E98,'Org List'!$AJ$10:$AL$188,3,FALSE))="","",(VLOOKUP($E98,'Org List'!$AJ$10:$AL$188,3,FALSE))),"")</f>
        <v>London Commissioning Region</v>
      </c>
      <c r="C98" s="102" t="str">
        <f ca="1">IFERROR(IF((VLOOKUP($E98,'Org List'!$AO$10:$AQ$188,3,FALSE))="","",(VLOOKUP($E98,'Org List'!$AO$10:$AQ$188,3,FALSE))),"")</f>
        <v>London Region</v>
      </c>
      <c r="D98" s="103" t="str">
        <f ca="1">IFERROR(IF((VLOOKUP($E98,'Org List'!$AT$10:$AV$188,3,FALSE))="","",(VLOOKUP($E98,'Org List'!$AT$10:$AV$188,3,FALSE))),"")</f>
        <v>NHS England London</v>
      </c>
      <c r="E98" s="101" t="str">
        <f t="shared" ca="1" si="2"/>
        <v>E09000018</v>
      </c>
      <c r="F98" s="103" t="str">
        <f ca="1">IF(E98="","",VLOOKUP(E98,'Org List'!$J$9:$K$488,2,0))</f>
        <v>Hounslow</v>
      </c>
      <c r="G98" s="148">
        <f ca="1">IFERROR(IF((VLOOKUP($E98,'Res&amp;Reablement Backsheet'!$D$5:$W$183,G$9,FALSE))="","",(VLOOKUP($E98,'Res&amp;Reablement Backsheet'!$D$5:$W$183,G$9,FALSE))),"")</f>
        <v>346.23755193563278</v>
      </c>
      <c r="H98" s="148">
        <f ca="1">IFERROR(IF((VLOOKUP($E98,'Res&amp;Reablement Backsheet'!$D$5:$W$183,H$9,FALSE))="","",(VLOOKUP($E98,'Res&amp;Reablement Backsheet'!$D$5:$W$183,H$9,FALSE))),"")</f>
        <v>344.43907934975056</v>
      </c>
      <c r="I98" s="148">
        <f ca="1">IFERROR(IF((VLOOKUP($E98,'Res&amp;Reablement Backsheet'!$D$5:$W$183,I$9,FALSE))="","",(VLOOKUP($E98,'Res&amp;Reablement Backsheet'!$D$5:$W$183,I$9,FALSE))),"")</f>
        <v>296.15322710445844</v>
      </c>
    </row>
    <row r="99" spans="1:9" ht="15" customHeight="1" x14ac:dyDescent="0.3">
      <c r="A99" s="60">
        <v>87</v>
      </c>
      <c r="B99" s="101" t="str">
        <f ca="1">IFERROR(IF((VLOOKUP($E99,'Org List'!$AJ$10:$AL$188,3,FALSE))="","",(VLOOKUP($E99,'Org List'!$AJ$10:$AL$188,3,FALSE))),"")</f>
        <v>South East England Commissioning Region</v>
      </c>
      <c r="C99" s="102" t="str">
        <f ca="1">IFERROR(IF((VLOOKUP($E99,'Org List'!$AO$10:$AQ$188,3,FALSE))="","",(VLOOKUP($E99,'Org List'!$AO$10:$AQ$188,3,FALSE))),"")</f>
        <v>South East Region</v>
      </c>
      <c r="D99" s="103" t="str">
        <f ca="1">IFERROR(IF((VLOOKUP($E99,'Org List'!$AT$10:$AV$188,3,FALSE))="","",(VLOOKUP($E99,'Org List'!$AT$10:$AV$188,3,FALSE))),"")</f>
        <v>NHS England South East (Hampshire, Isle of Wight and Thames Valley)</v>
      </c>
      <c r="E99" s="101" t="str">
        <f t="shared" ca="1" si="2"/>
        <v>E06000046</v>
      </c>
      <c r="F99" s="103" t="str">
        <f ca="1">IF(E99="","",VLOOKUP(E99,'Org List'!$J$9:$K$488,2,0))</f>
        <v>Isle of Wight</v>
      </c>
      <c r="G99" s="148">
        <f ca="1">IFERROR(IF((VLOOKUP($E99,'Res&amp;Reablement Backsheet'!$D$5:$W$183,G$9,FALSE))="","",(VLOOKUP($E99,'Res&amp;Reablement Backsheet'!$D$5:$W$183,G$9,FALSE))),"")</f>
        <v>698.65932939494485</v>
      </c>
      <c r="H99" s="148">
        <f ca="1">IFERROR(IF((VLOOKUP($E99,'Res&amp;Reablement Backsheet'!$D$5:$W$183,H$9,FALSE))="","",(VLOOKUP($E99,'Res&amp;Reablement Backsheet'!$D$5:$W$183,H$9,FALSE))),"")</f>
        <v>686.74062334918119</v>
      </c>
      <c r="I99" s="148">
        <f ca="1">IFERROR(IF((VLOOKUP($E99,'Res&amp;Reablement Backsheet'!$D$5:$W$183,I$9,FALSE))="","",(VLOOKUP($E99,'Res&amp;Reablement Backsheet'!$D$5:$W$183,I$9,FALSE))),"")</f>
        <v>950.87163232963553</v>
      </c>
    </row>
    <row r="100" spans="1:9" ht="15" customHeight="1" x14ac:dyDescent="0.3">
      <c r="A100" s="60">
        <v>88</v>
      </c>
      <c r="B100" s="101" t="str">
        <f ca="1">IFERROR(IF((VLOOKUP($E100,'Org List'!$AJ$10:$AL$188,3,FALSE))="","",(VLOOKUP($E100,'Org List'!$AJ$10:$AL$188,3,FALSE))),"")</f>
        <v>London Commissioning Region</v>
      </c>
      <c r="C100" s="102" t="str">
        <f ca="1">IFERROR(IF((VLOOKUP($E100,'Org List'!$AO$10:$AQ$188,3,FALSE))="","",(VLOOKUP($E100,'Org List'!$AO$10:$AQ$188,3,FALSE))),"")</f>
        <v>London Region</v>
      </c>
      <c r="D100" s="103" t="str">
        <f ca="1">IFERROR(IF((VLOOKUP($E100,'Org List'!$AT$10:$AV$188,3,FALSE))="","",(VLOOKUP($E100,'Org List'!$AT$10:$AV$188,3,FALSE))),"")</f>
        <v>NHS England London</v>
      </c>
      <c r="E100" s="101" t="str">
        <f t="shared" ca="1" si="2"/>
        <v>E09000019</v>
      </c>
      <c r="F100" s="103" t="str">
        <f ca="1">IF(E100="","",VLOOKUP(E100,'Org List'!$J$9:$K$488,2,0))</f>
        <v>Islington</v>
      </c>
      <c r="G100" s="148">
        <f ca="1">IFERROR(IF((VLOOKUP($E100,'Res&amp;Reablement Backsheet'!$D$5:$W$183,G$9,FALSE))="","",(VLOOKUP($E100,'Res&amp;Reablement Backsheet'!$D$5:$W$183,G$9,FALSE))),"")</f>
        <v>820.7386647983185</v>
      </c>
      <c r="H100" s="148">
        <f ca="1">IFERROR(IF((VLOOKUP($E100,'Res&amp;Reablement Backsheet'!$D$5:$W$183,H$9,FALSE))="","",(VLOOKUP($E100,'Res&amp;Reablement Backsheet'!$D$5:$W$183,H$9,FALSE))),"")</f>
        <v>514.65542593863347</v>
      </c>
      <c r="I100" s="148">
        <f ca="1">IFERROR(IF((VLOOKUP($E100,'Res&amp;Reablement Backsheet'!$D$5:$W$183,I$9,FALSE))="","",(VLOOKUP($E100,'Res&amp;Reablement Backsheet'!$D$5:$W$183,I$9,FALSE))),"")</f>
        <v>671.50279384374073</v>
      </c>
    </row>
    <row r="101" spans="1:9" ht="15" customHeight="1" x14ac:dyDescent="0.3">
      <c r="A101" s="60">
        <v>89</v>
      </c>
      <c r="B101" s="101" t="str">
        <f ca="1">IFERROR(IF((VLOOKUP($E101,'Org List'!$AJ$10:$AL$188,3,FALSE))="","",(VLOOKUP($E101,'Org List'!$AJ$10:$AL$188,3,FALSE))),"")</f>
        <v>London Commissioning Region</v>
      </c>
      <c r="C101" s="102" t="str">
        <f ca="1">IFERROR(IF((VLOOKUP($E101,'Org List'!$AO$10:$AQ$188,3,FALSE))="","",(VLOOKUP($E101,'Org List'!$AO$10:$AQ$188,3,FALSE))),"")</f>
        <v>London Region</v>
      </c>
      <c r="D101" s="103" t="str">
        <f ca="1">IFERROR(IF((VLOOKUP($E101,'Org List'!$AT$10:$AV$188,3,FALSE))="","",(VLOOKUP($E101,'Org List'!$AT$10:$AV$188,3,FALSE))),"")</f>
        <v>NHS England London</v>
      </c>
      <c r="E101" s="101" t="str">
        <f t="shared" ca="1" si="2"/>
        <v>E09000020</v>
      </c>
      <c r="F101" s="103" t="str">
        <f ca="1">IF(E101="","",VLOOKUP(E101,'Org List'!$J$9:$K$488,2,0))</f>
        <v>Kensington and Chelsea</v>
      </c>
      <c r="G101" s="148">
        <f ca="1">IFERROR(IF((VLOOKUP($E101,'Res&amp;Reablement Backsheet'!$D$5:$W$183,G$9,FALSE))="","",(VLOOKUP($E101,'Res&amp;Reablement Backsheet'!$D$5:$W$183,G$9,FALSE))),"")</f>
        <v>336.07499778898028</v>
      </c>
      <c r="H101" s="148">
        <f ca="1">IFERROR(IF((VLOOKUP($E101,'Res&amp;Reablement Backsheet'!$D$5:$W$183,H$9,FALSE))="","",(VLOOKUP($E101,'Res&amp;Reablement Backsheet'!$D$5:$W$183,H$9,FALSE))),"")</f>
        <v>182.15389900377878</v>
      </c>
      <c r="I101" s="148">
        <f ca="1">IFERROR(IF((VLOOKUP($E101,'Res&amp;Reablement Backsheet'!$D$5:$W$183,I$9,FALSE))="","",(VLOOKUP($E101,'Res&amp;Reablement Backsheet'!$D$5:$W$183,I$9,FALSE))),"")</f>
        <v>283.40776365510135</v>
      </c>
    </row>
    <row r="102" spans="1:9" ht="15" customHeight="1" x14ac:dyDescent="0.3">
      <c r="A102" s="60">
        <v>90</v>
      </c>
      <c r="B102" s="101" t="str">
        <f ca="1">IFERROR(IF((VLOOKUP($E102,'Org List'!$AJ$10:$AL$188,3,FALSE))="","",(VLOOKUP($E102,'Org List'!$AJ$10:$AL$188,3,FALSE))),"")</f>
        <v>South East England Commissioning Region</v>
      </c>
      <c r="C102" s="102" t="str">
        <f ca="1">IFERROR(IF((VLOOKUP($E102,'Org List'!$AO$10:$AQ$188,3,FALSE))="","",(VLOOKUP($E102,'Org List'!$AO$10:$AQ$188,3,FALSE))),"")</f>
        <v>South East Region</v>
      </c>
      <c r="D102" s="103" t="str">
        <f ca="1">IFERROR(IF((VLOOKUP($E102,'Org List'!$AT$10:$AV$188,3,FALSE))="","",(VLOOKUP($E102,'Org List'!$AT$10:$AV$188,3,FALSE))),"")</f>
        <v>NHS England South East (Kent, Surrey and Sussex)</v>
      </c>
      <c r="E102" s="101" t="str">
        <f t="shared" ca="1" si="2"/>
        <v>E10000016</v>
      </c>
      <c r="F102" s="103" t="str">
        <f ca="1">IF(E102="","",VLOOKUP(E102,'Org List'!$J$9:$K$488,2,0))</f>
        <v>Kent</v>
      </c>
      <c r="G102" s="148">
        <f ca="1">IFERROR(IF((VLOOKUP($E102,'Res&amp;Reablement Backsheet'!$D$5:$W$183,G$9,FALSE))="","",(VLOOKUP($E102,'Res&amp;Reablement Backsheet'!$D$5:$W$183,G$9,FALSE))),"")</f>
        <v>594.86537257357543</v>
      </c>
      <c r="H102" s="148">
        <f ca="1">IFERROR(IF((VLOOKUP($E102,'Res&amp;Reablement Backsheet'!$D$5:$W$183,H$9,FALSE))="","",(VLOOKUP($E102,'Res&amp;Reablement Backsheet'!$D$5:$W$183,H$9,FALSE))),"")</f>
        <v>521.49917115962455</v>
      </c>
      <c r="I102" s="148">
        <f ca="1">IFERROR(IF((VLOOKUP($E102,'Res&amp;Reablement Backsheet'!$D$5:$W$183,I$9,FALSE))="","",(VLOOKUP($E102,'Res&amp;Reablement Backsheet'!$D$5:$W$183,I$9,FALSE))),"")</f>
        <v>568.58122799159071</v>
      </c>
    </row>
    <row r="103" spans="1:9" ht="15" customHeight="1" x14ac:dyDescent="0.3">
      <c r="A103" s="60">
        <v>91</v>
      </c>
      <c r="B103" s="101" t="str">
        <f ca="1">IFERROR(IF((VLOOKUP($E103,'Org List'!$AJ$10:$AL$188,3,FALSE))="","",(VLOOKUP($E103,'Org List'!$AJ$10:$AL$188,3,FALSE))),"")</f>
        <v>North of England Commissioning Region</v>
      </c>
      <c r="C103" s="102" t="str">
        <f ca="1">IFERROR(IF((VLOOKUP($E103,'Org List'!$AO$10:$AQ$188,3,FALSE))="","",(VLOOKUP($E103,'Org List'!$AO$10:$AQ$188,3,FALSE))),"")</f>
        <v>Yorkshire and The Humber Region</v>
      </c>
      <c r="D103" s="103" t="str">
        <f ca="1">IFERROR(IF((VLOOKUP($E103,'Org List'!$AT$10:$AV$188,3,FALSE))="","",(VLOOKUP($E103,'Org List'!$AT$10:$AV$188,3,FALSE))),"")</f>
        <v>NHS England North (Yorkshire And Humber)</v>
      </c>
      <c r="E103" s="101" t="str">
        <f t="shared" ca="1" si="2"/>
        <v>E06000010</v>
      </c>
      <c r="F103" s="103" t="str">
        <f ca="1">IF(E103="","",VLOOKUP(E103,'Org List'!$J$9:$K$488,2,0))</f>
        <v>Kingston upon Hull, City of</v>
      </c>
      <c r="G103" s="148">
        <f ca="1">IFERROR(IF((VLOOKUP($E103,'Res&amp;Reablement Backsheet'!$D$5:$W$183,G$9,FALSE))="","",(VLOOKUP($E103,'Res&amp;Reablement Backsheet'!$D$5:$W$183,G$9,FALSE))),"")</f>
        <v>878.71157276256417</v>
      </c>
      <c r="H103" s="148">
        <f ca="1">IFERROR(IF((VLOOKUP($E103,'Res&amp;Reablement Backsheet'!$D$5:$W$183,H$9,FALSE))="","",(VLOOKUP($E103,'Res&amp;Reablement Backsheet'!$D$5:$W$183,H$9,FALSE))),"")</f>
        <v>782.00098724377131</v>
      </c>
      <c r="I103" s="148">
        <f ca="1">IFERROR(IF((VLOOKUP($E103,'Res&amp;Reablement Backsheet'!$D$5:$W$183,I$9,FALSE))="","",(VLOOKUP($E103,'Res&amp;Reablement Backsheet'!$D$5:$W$183,I$9,FALSE))),"")</f>
        <v>919.69551323686051</v>
      </c>
    </row>
    <row r="104" spans="1:9" ht="15" customHeight="1" x14ac:dyDescent="0.3">
      <c r="A104" s="60">
        <v>92</v>
      </c>
      <c r="B104" s="101" t="str">
        <f ca="1">IFERROR(IF((VLOOKUP($E104,'Org List'!$AJ$10:$AL$188,3,FALSE))="","",(VLOOKUP($E104,'Org List'!$AJ$10:$AL$188,3,FALSE))),"")</f>
        <v>London Commissioning Region</v>
      </c>
      <c r="C104" s="102" t="str">
        <f ca="1">IFERROR(IF((VLOOKUP($E104,'Org List'!$AO$10:$AQ$188,3,FALSE))="","",(VLOOKUP($E104,'Org List'!$AO$10:$AQ$188,3,FALSE))),"")</f>
        <v>London Region</v>
      </c>
      <c r="D104" s="103" t="str">
        <f ca="1">IFERROR(IF((VLOOKUP($E104,'Org List'!$AT$10:$AV$188,3,FALSE))="","",(VLOOKUP($E104,'Org List'!$AT$10:$AV$188,3,FALSE))),"")</f>
        <v>NHS England London</v>
      </c>
      <c r="E104" s="101" t="str">
        <f t="shared" ca="1" si="2"/>
        <v>E09000021</v>
      </c>
      <c r="F104" s="103" t="str">
        <f ca="1">IF(E104="","",VLOOKUP(E104,'Org List'!$J$9:$K$488,2,0))</f>
        <v>Kingston upon Thames</v>
      </c>
      <c r="G104" s="148">
        <f ca="1">IFERROR(IF((VLOOKUP($E104,'Res&amp;Reablement Backsheet'!$D$5:$W$183,G$9,FALSE))="","",(VLOOKUP($E104,'Res&amp;Reablement Backsheet'!$D$5:$W$183,G$9,FALSE))),"")</f>
        <v>514.47506103941407</v>
      </c>
      <c r="H104" s="148">
        <f ca="1">IFERROR(IF((VLOOKUP($E104,'Res&amp;Reablement Backsheet'!$D$5:$W$183,H$9,FALSE))="","",(VLOOKUP($E104,'Res&amp;Reablement Backsheet'!$D$5:$W$183,H$9,FALSE))),"")</f>
        <v>469.52364691821748</v>
      </c>
      <c r="I104" s="148">
        <f ca="1">IFERROR(IF((VLOOKUP($E104,'Res&amp;Reablement Backsheet'!$D$5:$W$183,I$9,FALSE))="","",(VLOOKUP($E104,'Res&amp;Reablement Backsheet'!$D$5:$W$183,I$9,FALSE))),"")</f>
        <v>529.28120198053614</v>
      </c>
    </row>
    <row r="105" spans="1:9" ht="15" customHeight="1" x14ac:dyDescent="0.3">
      <c r="A105" s="60">
        <v>93</v>
      </c>
      <c r="B105" s="101" t="str">
        <f ca="1">IFERROR(IF((VLOOKUP($E105,'Org List'!$AJ$10:$AL$188,3,FALSE))="","",(VLOOKUP($E105,'Org List'!$AJ$10:$AL$188,3,FALSE))),"")</f>
        <v>North of England Commissioning Region</v>
      </c>
      <c r="C105" s="102" t="str">
        <f ca="1">IFERROR(IF((VLOOKUP($E105,'Org List'!$AO$10:$AQ$188,3,FALSE))="","",(VLOOKUP($E105,'Org List'!$AO$10:$AQ$188,3,FALSE))),"")</f>
        <v>Yorkshire and The Humber Region</v>
      </c>
      <c r="D105" s="103" t="str">
        <f ca="1">IFERROR(IF((VLOOKUP($E105,'Org List'!$AT$10:$AV$188,3,FALSE))="","",(VLOOKUP($E105,'Org List'!$AT$10:$AV$188,3,FALSE))),"")</f>
        <v>NHS England North (Yorkshire And Humber)</v>
      </c>
      <c r="E105" s="101" t="str">
        <f t="shared" ca="1" si="2"/>
        <v>E08000034</v>
      </c>
      <c r="F105" s="103" t="str">
        <f ca="1">IF(E105="","",VLOOKUP(E105,'Org List'!$J$9:$K$488,2,0))</f>
        <v>Kirklees</v>
      </c>
      <c r="G105" s="148">
        <f ca="1">IFERROR(IF((VLOOKUP($E105,'Res&amp;Reablement Backsheet'!$D$5:$W$183,G$9,FALSE))="","",(VLOOKUP($E105,'Res&amp;Reablement Backsheet'!$D$5:$W$183,G$9,FALSE))),"")</f>
        <v>518.38275522486049</v>
      </c>
      <c r="H105" s="148">
        <f ca="1">IFERROR(IF((VLOOKUP($E105,'Res&amp;Reablement Backsheet'!$D$5:$W$183,H$9,FALSE))="","",(VLOOKUP($E105,'Res&amp;Reablement Backsheet'!$D$5:$W$183,H$9,FALSE))),"")</f>
        <v>504.32566561598821</v>
      </c>
      <c r="I105" s="148">
        <f ca="1">IFERROR(IF((VLOOKUP($E105,'Res&amp;Reablement Backsheet'!$D$5:$W$183,I$9,FALSE))="","",(VLOOKUP($E105,'Res&amp;Reablement Backsheet'!$D$5:$W$183,I$9,FALSE))),"")</f>
        <v>450.67399906109586</v>
      </c>
    </row>
    <row r="106" spans="1:9" ht="15" customHeight="1" x14ac:dyDescent="0.3">
      <c r="A106" s="60">
        <v>94</v>
      </c>
      <c r="B106" s="101" t="str">
        <f ca="1">IFERROR(IF((VLOOKUP($E106,'Org List'!$AJ$10:$AL$188,3,FALSE))="","",(VLOOKUP($E106,'Org List'!$AJ$10:$AL$188,3,FALSE))),"")</f>
        <v>North of England Commissioning Region</v>
      </c>
      <c r="C106" s="102" t="str">
        <f ca="1">IFERROR(IF((VLOOKUP($E106,'Org List'!$AO$10:$AQ$188,3,FALSE))="","",(VLOOKUP($E106,'Org List'!$AO$10:$AQ$188,3,FALSE))),"")</f>
        <v>North West Region</v>
      </c>
      <c r="D106" s="103" t="str">
        <f ca="1">IFERROR(IF((VLOOKUP($E106,'Org List'!$AT$10:$AV$188,3,FALSE))="","",(VLOOKUP($E106,'Org List'!$AT$10:$AV$188,3,FALSE))),"")</f>
        <v>NHS England North (Cheshire And Merseyside)</v>
      </c>
      <c r="E106" s="101" t="str">
        <f t="shared" ca="1" si="2"/>
        <v>E08000011</v>
      </c>
      <c r="F106" s="103" t="str">
        <f ca="1">IF(E106="","",VLOOKUP(E106,'Org List'!$J$9:$K$488,2,0))</f>
        <v>Knowsley</v>
      </c>
      <c r="G106" s="148">
        <f ca="1">IFERROR(IF((VLOOKUP($E106,'Res&amp;Reablement Backsheet'!$D$5:$W$183,G$9,FALSE))="","",(VLOOKUP($E106,'Res&amp;Reablement Backsheet'!$D$5:$W$183,G$9,FALSE))),"")</f>
        <v>783.34280379900974</v>
      </c>
      <c r="H106" s="148">
        <f ca="1">IFERROR(IF((VLOOKUP($E106,'Res&amp;Reablement Backsheet'!$D$5:$W$183,H$9,FALSE))="","",(VLOOKUP($E106,'Res&amp;Reablement Backsheet'!$D$5:$W$183,H$9,FALSE))),"")</f>
        <v>707.91505019397664</v>
      </c>
      <c r="I106" s="148">
        <f ca="1">IFERROR(IF((VLOOKUP($E106,'Res&amp;Reablement Backsheet'!$D$5:$W$183,I$9,FALSE))="","",(VLOOKUP($E106,'Res&amp;Reablement Backsheet'!$D$5:$W$183,I$9,FALSE))),"")</f>
        <v>823.90113186417636</v>
      </c>
    </row>
    <row r="107" spans="1:9" ht="15" customHeight="1" x14ac:dyDescent="0.3">
      <c r="A107" s="60">
        <v>95</v>
      </c>
      <c r="B107" s="101" t="str">
        <f ca="1">IFERROR(IF((VLOOKUP($E107,'Org List'!$AJ$10:$AL$188,3,FALSE))="","",(VLOOKUP($E107,'Org List'!$AJ$10:$AL$188,3,FALSE))),"")</f>
        <v>London Commissioning Region</v>
      </c>
      <c r="C107" s="102" t="str">
        <f ca="1">IFERROR(IF((VLOOKUP($E107,'Org List'!$AO$10:$AQ$188,3,FALSE))="","",(VLOOKUP($E107,'Org List'!$AO$10:$AQ$188,3,FALSE))),"")</f>
        <v>London Region</v>
      </c>
      <c r="D107" s="103" t="str">
        <f ca="1">IFERROR(IF((VLOOKUP($E107,'Org List'!$AT$10:$AV$188,3,FALSE))="","",(VLOOKUP($E107,'Org List'!$AT$10:$AV$188,3,FALSE))),"")</f>
        <v>NHS England London</v>
      </c>
      <c r="E107" s="101" t="str">
        <f t="shared" ca="1" si="2"/>
        <v>E09000022</v>
      </c>
      <c r="F107" s="103" t="str">
        <f ca="1">IF(E107="","",VLOOKUP(E107,'Org List'!$J$9:$K$488,2,0))</f>
        <v>Lambeth</v>
      </c>
      <c r="G107" s="148">
        <f ca="1">IFERROR(IF((VLOOKUP($E107,'Res&amp;Reablement Backsheet'!$D$5:$W$183,G$9,FALSE))="","",(VLOOKUP($E107,'Res&amp;Reablement Backsheet'!$D$5:$W$183,G$9,FALSE))),"")</f>
        <v>549.55916656782506</v>
      </c>
      <c r="H107" s="148">
        <f ca="1">IFERROR(IF((VLOOKUP($E107,'Res&amp;Reablement Backsheet'!$D$5:$W$183,H$9,FALSE))="","",(VLOOKUP($E107,'Res&amp;Reablement Backsheet'!$D$5:$W$183,H$9,FALSE))),"")</f>
        <v>604.2649409379751</v>
      </c>
      <c r="I107" s="148">
        <f ca="1">IFERROR(IF((VLOOKUP($E107,'Res&amp;Reablement Backsheet'!$D$5:$W$183,I$9,FALSE))="","",(VLOOKUP($E107,'Res&amp;Reablement Backsheet'!$D$5:$W$183,I$9,FALSE))),"")</f>
        <v>467.81801879069042</v>
      </c>
    </row>
    <row r="108" spans="1:9" ht="15" customHeight="1" x14ac:dyDescent="0.3">
      <c r="A108" s="60">
        <v>96</v>
      </c>
      <c r="B108" s="101" t="str">
        <f ca="1">IFERROR(IF((VLOOKUP($E108,'Org List'!$AJ$10:$AL$188,3,FALSE))="","",(VLOOKUP($E108,'Org List'!$AJ$10:$AL$188,3,FALSE))),"")</f>
        <v>North of England Commissioning Region</v>
      </c>
      <c r="C108" s="102" t="str">
        <f ca="1">IFERROR(IF((VLOOKUP($E108,'Org List'!$AO$10:$AQ$188,3,FALSE))="","",(VLOOKUP($E108,'Org List'!$AO$10:$AQ$188,3,FALSE))),"")</f>
        <v>North West Region</v>
      </c>
      <c r="D108" s="103" t="str">
        <f ca="1">IFERROR(IF((VLOOKUP($E108,'Org List'!$AT$10:$AV$188,3,FALSE))="","",(VLOOKUP($E108,'Org List'!$AT$10:$AV$188,3,FALSE))),"")</f>
        <v>NHS England North (Lancashire)</v>
      </c>
      <c r="E108" s="101" t="str">
        <f t="shared" ref="E108:E139" ca="1" si="3">IF($A108&gt;$L$5-1,"",INDIRECT("'Comms by AT'!D"&amp;$A108+$L$4))</f>
        <v>E10000017</v>
      </c>
      <c r="F108" s="103" t="str">
        <f ca="1">IF(E108="","",VLOOKUP(E108,'Org List'!$J$9:$K$488,2,0))</f>
        <v>Lancashire</v>
      </c>
      <c r="G108" s="148">
        <f ca="1">IFERROR(IF((VLOOKUP($E108,'Res&amp;Reablement Backsheet'!$D$5:$W$183,G$9,FALSE))="","",(VLOOKUP($E108,'Res&amp;Reablement Backsheet'!$D$5:$W$183,G$9,FALSE))),"")</f>
        <v>715.11647506995246</v>
      </c>
      <c r="H108" s="148">
        <f ca="1">IFERROR(IF((VLOOKUP($E108,'Res&amp;Reablement Backsheet'!$D$5:$W$183,H$9,FALSE))="","",(VLOOKUP($E108,'Res&amp;Reablement Backsheet'!$D$5:$W$183,H$9,FALSE))),"")</f>
        <v>682.53876273810215</v>
      </c>
      <c r="I108" s="148">
        <f ca="1">IFERROR(IF((VLOOKUP($E108,'Res&amp;Reablement Backsheet'!$D$5:$W$183,I$9,FALSE))="","",(VLOOKUP($E108,'Res&amp;Reablement Backsheet'!$D$5:$W$183,I$9,FALSE))),"")</f>
        <v>742.96972657058416</v>
      </c>
    </row>
    <row r="109" spans="1:9" ht="15" customHeight="1" x14ac:dyDescent="0.3">
      <c r="A109" s="60">
        <v>97</v>
      </c>
      <c r="B109" s="101" t="str">
        <f ca="1">IFERROR(IF((VLOOKUP($E109,'Org List'!$AJ$10:$AL$188,3,FALSE))="","",(VLOOKUP($E109,'Org List'!$AJ$10:$AL$188,3,FALSE))),"")</f>
        <v>North of England Commissioning Region</v>
      </c>
      <c r="C109" s="102" t="str">
        <f ca="1">IFERROR(IF((VLOOKUP($E109,'Org List'!$AO$10:$AQ$188,3,FALSE))="","",(VLOOKUP($E109,'Org List'!$AO$10:$AQ$188,3,FALSE))),"")</f>
        <v>Yorkshire and The Humber Region</v>
      </c>
      <c r="D109" s="103" t="str">
        <f ca="1">IFERROR(IF((VLOOKUP($E109,'Org List'!$AT$10:$AV$188,3,FALSE))="","",(VLOOKUP($E109,'Org List'!$AT$10:$AV$188,3,FALSE))),"")</f>
        <v>NHS England North (Yorkshire And Humber)</v>
      </c>
      <c r="E109" s="101" t="str">
        <f t="shared" ca="1" si="3"/>
        <v>E08000035</v>
      </c>
      <c r="F109" s="103" t="str">
        <f ca="1">IF(E109="","",VLOOKUP(E109,'Org List'!$J$9:$K$488,2,0))</f>
        <v>Leeds</v>
      </c>
      <c r="G109" s="148">
        <f ca="1">IFERROR(IF((VLOOKUP($E109,'Res&amp;Reablement Backsheet'!$D$5:$W$183,G$9,FALSE))="","",(VLOOKUP($E109,'Res&amp;Reablement Backsheet'!$D$5:$W$183,G$9,FALSE))),"")</f>
        <v>726.71735226490773</v>
      </c>
      <c r="H109" s="148">
        <f ca="1">IFERROR(IF((VLOOKUP($E109,'Res&amp;Reablement Backsheet'!$D$5:$W$183,H$9,FALSE))="","",(VLOOKUP($E109,'Res&amp;Reablement Backsheet'!$D$5:$W$183,H$9,FALSE))),"")</f>
        <v>755.46257554625754</v>
      </c>
      <c r="I109" s="148">
        <f ca="1">IFERROR(IF((VLOOKUP($E109,'Res&amp;Reablement Backsheet'!$D$5:$W$183,I$9,FALSE))="","",(VLOOKUP($E109,'Res&amp;Reablement Backsheet'!$D$5:$W$183,I$9,FALSE))),"")</f>
        <v>615.99256159925619</v>
      </c>
    </row>
    <row r="110" spans="1:9" ht="15" customHeight="1" x14ac:dyDescent="0.3">
      <c r="A110" s="60">
        <v>98</v>
      </c>
      <c r="B110" s="101" t="str">
        <f ca="1">IFERROR(IF((VLOOKUP($E110,'Org List'!$AJ$10:$AL$188,3,FALSE))="","",(VLOOKUP($E110,'Org List'!$AJ$10:$AL$188,3,FALSE))),"")</f>
        <v>Midlands and East of England Commissioning Region</v>
      </c>
      <c r="C110" s="102" t="str">
        <f ca="1">IFERROR(IF((VLOOKUP($E110,'Org List'!$AO$10:$AQ$188,3,FALSE))="","",(VLOOKUP($E110,'Org List'!$AO$10:$AQ$188,3,FALSE))),"")</f>
        <v>East Midlands Region</v>
      </c>
      <c r="D110" s="103" t="str">
        <f ca="1">IFERROR(IF((VLOOKUP($E110,'Org List'!$AT$10:$AV$188,3,FALSE))="","",(VLOOKUP($E110,'Org List'!$AT$10:$AV$188,3,FALSE))),"")</f>
        <v>NHS England Midlands And East (Central Midlands)</v>
      </c>
      <c r="E110" s="101" t="str">
        <f t="shared" ca="1" si="3"/>
        <v>E06000016</v>
      </c>
      <c r="F110" s="103" t="str">
        <f ca="1">IF(E110="","",VLOOKUP(E110,'Org List'!$J$9:$K$488,2,0))</f>
        <v>Leicester</v>
      </c>
      <c r="G110" s="148">
        <f ca="1">IFERROR(IF((VLOOKUP($E110,'Res&amp;Reablement Backsheet'!$D$5:$W$183,G$9,FALSE))="","",(VLOOKUP($E110,'Res&amp;Reablement Backsheet'!$D$5:$W$183,G$9,FALSE))),"")</f>
        <v>643.42361215023186</v>
      </c>
      <c r="H110" s="148">
        <f ca="1">IFERROR(IF((VLOOKUP($E110,'Res&amp;Reablement Backsheet'!$D$5:$W$183,H$9,FALSE))="","",(VLOOKUP($E110,'Res&amp;Reablement Backsheet'!$D$5:$W$183,H$9,FALSE))),"")</f>
        <v>637.5987051841679</v>
      </c>
      <c r="I110" s="148">
        <f ca="1">IFERROR(IF((VLOOKUP($E110,'Res&amp;Reablement Backsheet'!$D$5:$W$183,I$9,FALSE))="","",(VLOOKUP($E110,'Res&amp;Reablement Backsheet'!$D$5:$W$183,I$9,FALSE))),"")</f>
        <v>691.54936485359747</v>
      </c>
    </row>
    <row r="111" spans="1:9" ht="15" customHeight="1" x14ac:dyDescent="0.3">
      <c r="A111" s="60">
        <v>99</v>
      </c>
      <c r="B111" s="101" t="str">
        <f ca="1">IFERROR(IF((VLOOKUP($E111,'Org List'!$AJ$10:$AL$188,3,FALSE))="","",(VLOOKUP($E111,'Org List'!$AJ$10:$AL$188,3,FALSE))),"")</f>
        <v>Midlands and East of England Commissioning Region</v>
      </c>
      <c r="C111" s="102" t="str">
        <f ca="1">IFERROR(IF((VLOOKUP($E111,'Org List'!$AO$10:$AQ$188,3,FALSE))="","",(VLOOKUP($E111,'Org List'!$AO$10:$AQ$188,3,FALSE))),"")</f>
        <v>East Midlands Region</v>
      </c>
      <c r="D111" s="103" t="str">
        <f ca="1">IFERROR(IF((VLOOKUP($E111,'Org List'!$AT$10:$AV$188,3,FALSE))="","",(VLOOKUP($E111,'Org List'!$AT$10:$AV$188,3,FALSE))),"")</f>
        <v>NHS England Midlands And East (Central Midlands)</v>
      </c>
      <c r="E111" s="101" t="str">
        <f t="shared" ca="1" si="3"/>
        <v>E10000018</v>
      </c>
      <c r="F111" s="103" t="str">
        <f ca="1">IF(E111="","",VLOOKUP(E111,'Org List'!$J$9:$K$488,2,0))</f>
        <v>Leicestershire</v>
      </c>
      <c r="G111" s="148">
        <f ca="1">IFERROR(IF((VLOOKUP($E111,'Res&amp;Reablement Backsheet'!$D$5:$W$183,G$9,FALSE))="","",(VLOOKUP($E111,'Res&amp;Reablement Backsheet'!$D$5:$W$183,G$9,FALSE))),"")</f>
        <v>594.02821634027612</v>
      </c>
      <c r="H111" s="148">
        <f ca="1">IFERROR(IF((VLOOKUP($E111,'Res&amp;Reablement Backsheet'!$D$5:$W$183,H$9,FALSE))="","",(VLOOKUP($E111,'Res&amp;Reablement Backsheet'!$D$5:$W$183,H$9,FALSE))),"")</f>
        <v>606.19832287574036</v>
      </c>
      <c r="I111" s="148">
        <f ca="1">IFERROR(IF((VLOOKUP($E111,'Res&amp;Reablement Backsheet'!$D$5:$W$183,I$9,FALSE))="","",(VLOOKUP($E111,'Res&amp;Reablement Backsheet'!$D$5:$W$183,I$9,FALSE))),"")</f>
        <v>633.31965050137808</v>
      </c>
    </row>
    <row r="112" spans="1:9" ht="15" customHeight="1" x14ac:dyDescent="0.3">
      <c r="A112" s="60">
        <v>100</v>
      </c>
      <c r="B112" s="101" t="str">
        <f ca="1">IFERROR(IF((VLOOKUP($E112,'Org List'!$AJ$10:$AL$188,3,FALSE))="","",(VLOOKUP($E112,'Org List'!$AJ$10:$AL$188,3,FALSE))),"")</f>
        <v>London Commissioning Region</v>
      </c>
      <c r="C112" s="102" t="str">
        <f ca="1">IFERROR(IF((VLOOKUP($E112,'Org List'!$AO$10:$AQ$188,3,FALSE))="","",(VLOOKUP($E112,'Org List'!$AO$10:$AQ$188,3,FALSE))),"")</f>
        <v>London Region</v>
      </c>
      <c r="D112" s="103" t="str">
        <f ca="1">IFERROR(IF((VLOOKUP($E112,'Org List'!$AT$10:$AV$188,3,FALSE))="","",(VLOOKUP($E112,'Org List'!$AT$10:$AV$188,3,FALSE))),"")</f>
        <v>NHS England London</v>
      </c>
      <c r="E112" s="101" t="str">
        <f t="shared" ca="1" si="3"/>
        <v>E09000023</v>
      </c>
      <c r="F112" s="103" t="str">
        <f ca="1">IF(E112="","",VLOOKUP(E112,'Org List'!$J$9:$K$488,2,0))</f>
        <v>Lewisham</v>
      </c>
      <c r="G112" s="148">
        <f ca="1">IFERROR(IF((VLOOKUP($E112,'Res&amp;Reablement Backsheet'!$D$5:$W$183,G$9,FALSE))="","",(VLOOKUP($E112,'Res&amp;Reablement Backsheet'!$D$5:$W$183,G$9,FALSE))),"")</f>
        <v>1168.8688834035138</v>
      </c>
      <c r="H112" s="148">
        <f ca="1">IFERROR(IF((VLOOKUP($E112,'Res&amp;Reablement Backsheet'!$D$5:$W$183,H$9,FALSE))="","",(VLOOKUP($E112,'Res&amp;Reablement Backsheet'!$D$5:$W$183,H$9,FALSE))),"")</f>
        <v>551.12192677951543</v>
      </c>
      <c r="I112" s="148">
        <f ca="1">IFERROR(IF((VLOOKUP($E112,'Res&amp;Reablement Backsheet'!$D$5:$W$183,I$9,FALSE))="","",(VLOOKUP($E112,'Res&amp;Reablement Backsheet'!$D$5:$W$183,I$9,FALSE))),"")</f>
        <v>690.69176537952262</v>
      </c>
    </row>
    <row r="113" spans="1:9" ht="15" customHeight="1" x14ac:dyDescent="0.3">
      <c r="A113" s="60">
        <v>101</v>
      </c>
      <c r="B113" s="101" t="str">
        <f ca="1">IFERROR(IF((VLOOKUP($E113,'Org List'!$AJ$10:$AL$188,3,FALSE))="","",(VLOOKUP($E113,'Org List'!$AJ$10:$AL$188,3,FALSE))),"")</f>
        <v>Midlands and East of England Commissioning Region</v>
      </c>
      <c r="C113" s="102" t="str">
        <f ca="1">IFERROR(IF((VLOOKUP($E113,'Org List'!$AO$10:$AQ$188,3,FALSE))="","",(VLOOKUP($E113,'Org List'!$AO$10:$AQ$188,3,FALSE))),"")</f>
        <v>East Midlands Region</v>
      </c>
      <c r="D113" s="103" t="str">
        <f ca="1">IFERROR(IF((VLOOKUP($E113,'Org List'!$AT$10:$AV$188,3,FALSE))="","",(VLOOKUP($E113,'Org List'!$AT$10:$AV$188,3,FALSE))),"")</f>
        <v>NHS England Midlands And East (Central Midlands)</v>
      </c>
      <c r="E113" s="101" t="str">
        <f t="shared" ca="1" si="3"/>
        <v>E10000019</v>
      </c>
      <c r="F113" s="103" t="str">
        <f ca="1">IF(E113="","",VLOOKUP(E113,'Org List'!$J$9:$K$488,2,0))</f>
        <v>Lincolnshire</v>
      </c>
      <c r="G113" s="148">
        <f ca="1">IFERROR(IF((VLOOKUP($E113,'Res&amp;Reablement Backsheet'!$D$5:$W$183,G$9,FALSE))="","",(VLOOKUP($E113,'Res&amp;Reablement Backsheet'!$D$5:$W$183,G$9,FALSE))),"")</f>
        <v>613.67255291360277</v>
      </c>
      <c r="H113" s="148">
        <f ca="1">IFERROR(IF((VLOOKUP($E113,'Res&amp;Reablement Backsheet'!$D$5:$W$183,H$9,FALSE))="","",(VLOOKUP($E113,'Res&amp;Reablement Backsheet'!$D$5:$W$183,H$9,FALSE))),"")</f>
        <v>573.88976874930609</v>
      </c>
      <c r="I113" s="148">
        <f ca="1">IFERROR(IF((VLOOKUP($E113,'Res&amp;Reablement Backsheet'!$D$5:$W$183,I$9,FALSE))="","",(VLOOKUP($E113,'Res&amp;Reablement Backsheet'!$D$5:$W$183,I$9,FALSE))),"")</f>
        <v>563.3704043526792</v>
      </c>
    </row>
    <row r="114" spans="1:9" ht="15" customHeight="1" x14ac:dyDescent="0.3">
      <c r="A114" s="60">
        <v>102</v>
      </c>
      <c r="B114" s="101" t="str">
        <f ca="1">IFERROR(IF((VLOOKUP($E114,'Org List'!$AJ$10:$AL$188,3,FALSE))="","",(VLOOKUP($E114,'Org List'!$AJ$10:$AL$188,3,FALSE))),"")</f>
        <v>North of England Commissioning Region</v>
      </c>
      <c r="C114" s="102" t="str">
        <f ca="1">IFERROR(IF((VLOOKUP($E114,'Org List'!$AO$10:$AQ$188,3,FALSE))="","",(VLOOKUP($E114,'Org List'!$AO$10:$AQ$188,3,FALSE))),"")</f>
        <v>North West Region</v>
      </c>
      <c r="D114" s="103" t="str">
        <f ca="1">IFERROR(IF((VLOOKUP($E114,'Org List'!$AT$10:$AV$188,3,FALSE))="","",(VLOOKUP($E114,'Org List'!$AT$10:$AV$188,3,FALSE))),"")</f>
        <v>NHS England North (Cheshire And Merseyside)</v>
      </c>
      <c r="E114" s="101" t="str">
        <f t="shared" ca="1" si="3"/>
        <v>E08000012</v>
      </c>
      <c r="F114" s="103" t="str">
        <f ca="1">IF(E114="","",VLOOKUP(E114,'Org List'!$J$9:$K$488,2,0))</f>
        <v>Liverpool</v>
      </c>
      <c r="G114" s="148">
        <f ca="1">IFERROR(IF((VLOOKUP($E114,'Res&amp;Reablement Backsheet'!$D$5:$W$183,G$9,FALSE))="","",(VLOOKUP($E114,'Res&amp;Reablement Backsheet'!$D$5:$W$183,G$9,FALSE))),"")</f>
        <v>772.8173612992457</v>
      </c>
      <c r="H114" s="148">
        <f ca="1">IFERROR(IF((VLOOKUP($E114,'Res&amp;Reablement Backsheet'!$D$5:$W$183,H$9,FALSE))="","",(VLOOKUP($E114,'Res&amp;Reablement Backsheet'!$D$5:$W$183,H$9,FALSE))),"")</f>
        <v>760.79313739277177</v>
      </c>
      <c r="I114" s="148">
        <f ca="1">IFERROR(IF((VLOOKUP($E114,'Res&amp;Reablement Backsheet'!$D$5:$W$183,I$9,FALSE))="","",(VLOOKUP($E114,'Res&amp;Reablement Backsheet'!$D$5:$W$183,I$9,FALSE))),"")</f>
        <v>814.23147236675572</v>
      </c>
    </row>
    <row r="115" spans="1:9" ht="15" customHeight="1" x14ac:dyDescent="0.3">
      <c r="A115" s="60">
        <v>103</v>
      </c>
      <c r="B115" s="101" t="str">
        <f ca="1">IFERROR(IF((VLOOKUP($E115,'Org List'!$AJ$10:$AL$188,3,FALSE))="","",(VLOOKUP($E115,'Org List'!$AJ$10:$AL$188,3,FALSE))),"")</f>
        <v>Midlands and East of England Commissioning Region</v>
      </c>
      <c r="C115" s="102" t="str">
        <f ca="1">IFERROR(IF((VLOOKUP($E115,'Org List'!$AO$10:$AQ$188,3,FALSE))="","",(VLOOKUP($E115,'Org List'!$AO$10:$AQ$188,3,FALSE))),"")</f>
        <v>East Region</v>
      </c>
      <c r="D115" s="103" t="str">
        <f ca="1">IFERROR(IF((VLOOKUP($E115,'Org List'!$AT$10:$AV$188,3,FALSE))="","",(VLOOKUP($E115,'Org List'!$AT$10:$AV$188,3,FALSE))),"")</f>
        <v>NHS England Midlands And East (Central Midlands)</v>
      </c>
      <c r="E115" s="101" t="str">
        <f t="shared" ca="1" si="3"/>
        <v>E06000032</v>
      </c>
      <c r="F115" s="103" t="str">
        <f ca="1">IF(E115="","",VLOOKUP(E115,'Org List'!$J$9:$K$488,2,0))</f>
        <v>Luton</v>
      </c>
      <c r="G115" s="148">
        <f ca="1">IFERROR(IF((VLOOKUP($E115,'Res&amp;Reablement Backsheet'!$D$5:$W$183,G$9,FALSE))="","",(VLOOKUP($E115,'Res&amp;Reablement Backsheet'!$D$5:$W$183,G$9,FALSE))),"")</f>
        <v>394.76739685734191</v>
      </c>
      <c r="H115" s="148">
        <f ca="1">IFERROR(IF((VLOOKUP($E115,'Res&amp;Reablement Backsheet'!$D$5:$W$183,H$9,FALSE))="","",(VLOOKUP($E115,'Res&amp;Reablement Backsheet'!$D$5:$W$183,H$9,FALSE))),"")</f>
        <v>546.44808743169403</v>
      </c>
      <c r="I115" s="148">
        <f ca="1">IFERROR(IF((VLOOKUP($E115,'Res&amp;Reablement Backsheet'!$D$5:$W$183,I$9,FALSE))="","",(VLOOKUP($E115,'Res&amp;Reablement Backsheet'!$D$5:$W$183,I$9,FALSE))),"")</f>
        <v>534.98414154151862</v>
      </c>
    </row>
    <row r="116" spans="1:9" ht="15" customHeight="1" x14ac:dyDescent="0.3">
      <c r="A116" s="60">
        <v>104</v>
      </c>
      <c r="B116" s="101" t="str">
        <f ca="1">IFERROR(IF((VLOOKUP($E116,'Org List'!$AJ$10:$AL$188,3,FALSE))="","",(VLOOKUP($E116,'Org List'!$AJ$10:$AL$188,3,FALSE))),"")</f>
        <v>North of England Commissioning Region</v>
      </c>
      <c r="C116" s="102" t="str">
        <f ca="1">IFERROR(IF((VLOOKUP($E116,'Org List'!$AO$10:$AQ$188,3,FALSE))="","",(VLOOKUP($E116,'Org List'!$AO$10:$AQ$188,3,FALSE))),"")</f>
        <v>North West Region</v>
      </c>
      <c r="D116" s="103" t="str">
        <f ca="1">IFERROR(IF((VLOOKUP($E116,'Org List'!$AT$10:$AV$188,3,FALSE))="","",(VLOOKUP($E116,'Org List'!$AT$10:$AV$188,3,FALSE))),"")</f>
        <v>NHS England North (Greater Manchester)</v>
      </c>
      <c r="E116" s="101" t="str">
        <f t="shared" ca="1" si="3"/>
        <v>E08000003</v>
      </c>
      <c r="F116" s="103" t="str">
        <f ca="1">IF(E116="","",VLOOKUP(E116,'Org List'!$J$9:$K$488,2,0))</f>
        <v>Manchester</v>
      </c>
      <c r="G116" s="148">
        <f ca="1">IFERROR(IF((VLOOKUP($E116,'Res&amp;Reablement Backsheet'!$D$5:$W$183,G$9,FALSE))="","",(VLOOKUP($E116,'Res&amp;Reablement Backsheet'!$D$5:$W$183,G$9,FALSE))),"")</f>
        <v>401.8969536210916</v>
      </c>
      <c r="H116" s="148">
        <f ca="1">IFERROR(IF((VLOOKUP($E116,'Res&amp;Reablement Backsheet'!$D$5:$W$183,H$9,FALSE))="","",(VLOOKUP($E116,'Res&amp;Reablement Backsheet'!$D$5:$W$183,H$9,FALSE))),"")</f>
        <v>519.47534979997215</v>
      </c>
      <c r="I116" s="148">
        <f ca="1">IFERROR(IF((VLOOKUP($E116,'Res&amp;Reablement Backsheet'!$D$5:$W$183,I$9,FALSE))="","",(VLOOKUP($E116,'Res&amp;Reablement Backsheet'!$D$5:$W$183,I$9,FALSE))),"")</f>
        <v>855.84061461298086</v>
      </c>
    </row>
    <row r="117" spans="1:9" ht="15" customHeight="1" x14ac:dyDescent="0.3">
      <c r="A117" s="60">
        <v>105</v>
      </c>
      <c r="B117" s="101" t="str">
        <f ca="1">IFERROR(IF((VLOOKUP($E117,'Org List'!$AJ$10:$AL$188,3,FALSE))="","",(VLOOKUP($E117,'Org List'!$AJ$10:$AL$188,3,FALSE))),"")</f>
        <v>South East England Commissioning Region</v>
      </c>
      <c r="C117" s="102" t="str">
        <f ca="1">IFERROR(IF((VLOOKUP($E117,'Org List'!$AO$10:$AQ$188,3,FALSE))="","",(VLOOKUP($E117,'Org List'!$AO$10:$AQ$188,3,FALSE))),"")</f>
        <v>South East Region</v>
      </c>
      <c r="D117" s="103" t="str">
        <f ca="1">IFERROR(IF((VLOOKUP($E117,'Org List'!$AT$10:$AV$188,3,FALSE))="","",(VLOOKUP($E117,'Org List'!$AT$10:$AV$188,3,FALSE))),"")</f>
        <v>NHS England South East (Kent, Surrey and Sussex)</v>
      </c>
      <c r="E117" s="101" t="str">
        <f t="shared" ca="1" si="3"/>
        <v>E06000035</v>
      </c>
      <c r="F117" s="103" t="str">
        <f ca="1">IF(E117="","",VLOOKUP(E117,'Org List'!$J$9:$K$488,2,0))</f>
        <v>Medway</v>
      </c>
      <c r="G117" s="148">
        <f ca="1">IFERROR(IF((VLOOKUP($E117,'Res&amp;Reablement Backsheet'!$D$5:$W$183,G$9,FALSE))="","",(VLOOKUP($E117,'Res&amp;Reablement Backsheet'!$D$5:$W$183,G$9,FALSE))),"")</f>
        <v>598.12555927094616</v>
      </c>
      <c r="H117" s="148">
        <f ca="1">IFERROR(IF((VLOOKUP($E117,'Res&amp;Reablement Backsheet'!$D$5:$W$183,H$9,FALSE))="","",(VLOOKUP($E117,'Res&amp;Reablement Backsheet'!$D$5:$W$183,H$9,FALSE))),"")</f>
        <v>607.09982389470758</v>
      </c>
      <c r="I117" s="148">
        <f ca="1">IFERROR(IF((VLOOKUP($E117,'Res&amp;Reablement Backsheet'!$D$5:$W$183,I$9,FALSE))="","",(VLOOKUP($E117,'Res&amp;Reablement Backsheet'!$D$5:$W$183,I$9,FALSE))),"")</f>
        <v>546.85327648530915</v>
      </c>
    </row>
    <row r="118" spans="1:9" ht="15" customHeight="1" x14ac:dyDescent="0.3">
      <c r="A118" s="60">
        <v>106</v>
      </c>
      <c r="B118" s="101" t="str">
        <f ca="1">IFERROR(IF((VLOOKUP($E118,'Org List'!$AJ$10:$AL$188,3,FALSE))="","",(VLOOKUP($E118,'Org List'!$AJ$10:$AL$188,3,FALSE))),"")</f>
        <v>London Commissioning Region</v>
      </c>
      <c r="C118" s="102" t="str">
        <f ca="1">IFERROR(IF((VLOOKUP($E118,'Org List'!$AO$10:$AQ$188,3,FALSE))="","",(VLOOKUP($E118,'Org List'!$AO$10:$AQ$188,3,FALSE))),"")</f>
        <v>London Region</v>
      </c>
      <c r="D118" s="103" t="str">
        <f ca="1">IFERROR(IF((VLOOKUP($E118,'Org List'!$AT$10:$AV$188,3,FALSE))="","",(VLOOKUP($E118,'Org List'!$AT$10:$AV$188,3,FALSE))),"")</f>
        <v>NHS England London</v>
      </c>
      <c r="E118" s="101" t="str">
        <f t="shared" ca="1" si="3"/>
        <v>E09000024</v>
      </c>
      <c r="F118" s="103" t="str">
        <f ca="1">IF(E118="","",VLOOKUP(E118,'Org List'!$J$9:$K$488,2,0))</f>
        <v>Merton</v>
      </c>
      <c r="G118" s="148">
        <f ca="1">IFERROR(IF((VLOOKUP($E118,'Res&amp;Reablement Backsheet'!$D$5:$W$183,G$9,FALSE))="","",(VLOOKUP($E118,'Res&amp;Reablement Backsheet'!$D$5:$W$183,G$9,FALSE))),"")</f>
        <v>417.2182773699202</v>
      </c>
      <c r="H118" s="148">
        <f ca="1">IFERROR(IF((VLOOKUP($E118,'Res&amp;Reablement Backsheet'!$D$5:$W$183,H$9,FALSE))="","",(VLOOKUP($E118,'Res&amp;Reablement Backsheet'!$D$5:$W$183,H$9,FALSE))),"")</f>
        <v>414.08683992585878</v>
      </c>
      <c r="I118" s="148">
        <f ca="1">IFERROR(IF((VLOOKUP($E118,'Res&amp;Reablement Backsheet'!$D$5:$W$183,I$9,FALSE))="","",(VLOOKUP($E118,'Res&amp;Reablement Backsheet'!$D$5:$W$183,I$9,FALSE))),"")</f>
        <v>410.14315573608866</v>
      </c>
    </row>
    <row r="119" spans="1:9" ht="15" customHeight="1" x14ac:dyDescent="0.3">
      <c r="A119" s="60">
        <v>107</v>
      </c>
      <c r="B119" s="101" t="str">
        <f ca="1">IFERROR(IF((VLOOKUP($E119,'Org List'!$AJ$10:$AL$188,3,FALSE))="","",(VLOOKUP($E119,'Org List'!$AJ$10:$AL$188,3,FALSE))),"")</f>
        <v>North of England Commissioning Region</v>
      </c>
      <c r="C119" s="102" t="str">
        <f ca="1">IFERROR(IF((VLOOKUP($E119,'Org List'!$AO$10:$AQ$188,3,FALSE))="","",(VLOOKUP($E119,'Org List'!$AO$10:$AQ$188,3,FALSE))),"")</f>
        <v>North East Region</v>
      </c>
      <c r="D119" s="103" t="str">
        <f ca="1">IFERROR(IF((VLOOKUP($E119,'Org List'!$AT$10:$AV$188,3,FALSE))="","",(VLOOKUP($E119,'Org List'!$AT$10:$AV$188,3,FALSE))),"")</f>
        <v>NHS England North (Cumbria And North East)</v>
      </c>
      <c r="E119" s="101" t="str">
        <f t="shared" ca="1" si="3"/>
        <v>E06000002</v>
      </c>
      <c r="F119" s="103" t="str">
        <f ca="1">IF(E119="","",VLOOKUP(E119,'Org List'!$J$9:$K$488,2,0))</f>
        <v>Middlesbrough</v>
      </c>
      <c r="G119" s="148">
        <f ca="1">IFERROR(IF((VLOOKUP($E119,'Res&amp;Reablement Backsheet'!$D$5:$W$183,G$9,FALSE))="","",(VLOOKUP($E119,'Res&amp;Reablement Backsheet'!$D$5:$W$183,G$9,FALSE))),"")</f>
        <v>1087.5968640957085</v>
      </c>
      <c r="H119" s="148">
        <f ca="1">IFERROR(IF((VLOOKUP($E119,'Res&amp;Reablement Backsheet'!$D$5:$W$183,H$9,FALSE))="","",(VLOOKUP($E119,'Res&amp;Reablement Backsheet'!$D$5:$W$183,H$9,FALSE))),"")</f>
        <v>986.32593588881423</v>
      </c>
      <c r="I119" s="148">
        <f ca="1">IFERROR(IF((VLOOKUP($E119,'Res&amp;Reablement Backsheet'!$D$5:$W$183,I$9,FALSE))="","",(VLOOKUP($E119,'Res&amp;Reablement Backsheet'!$D$5:$W$183,I$9,FALSE))),"")</f>
        <v>905.62654113427493</v>
      </c>
    </row>
    <row r="120" spans="1:9" ht="15" customHeight="1" x14ac:dyDescent="0.3">
      <c r="A120" s="60">
        <v>108</v>
      </c>
      <c r="B120" s="101" t="str">
        <f ca="1">IFERROR(IF((VLOOKUP($E120,'Org List'!$AJ$10:$AL$188,3,FALSE))="","",(VLOOKUP($E120,'Org List'!$AJ$10:$AL$188,3,FALSE))),"")</f>
        <v>Midlands and East of England Commissioning Region</v>
      </c>
      <c r="C120" s="102" t="str">
        <f ca="1">IFERROR(IF((VLOOKUP($E120,'Org List'!$AO$10:$AQ$188,3,FALSE))="","",(VLOOKUP($E120,'Org List'!$AO$10:$AQ$188,3,FALSE))),"")</f>
        <v>South East Region</v>
      </c>
      <c r="D120" s="103" t="str">
        <f ca="1">IFERROR(IF((VLOOKUP($E120,'Org List'!$AT$10:$AV$188,3,FALSE))="","",(VLOOKUP($E120,'Org List'!$AT$10:$AV$188,3,FALSE))),"")</f>
        <v>NHS England Midlands And East (Central Midlands)</v>
      </c>
      <c r="E120" s="101" t="str">
        <f t="shared" ca="1" si="3"/>
        <v>E06000042</v>
      </c>
      <c r="F120" s="103" t="str">
        <f ca="1">IF(E120="","",VLOOKUP(E120,'Org List'!$J$9:$K$488,2,0))</f>
        <v>Milton Keynes</v>
      </c>
      <c r="G120" s="148">
        <f ca="1">IFERROR(IF((VLOOKUP($E120,'Res&amp;Reablement Backsheet'!$D$5:$W$183,G$9,FALSE))="","",(VLOOKUP($E120,'Res&amp;Reablement Backsheet'!$D$5:$W$183,G$9,FALSE))),"")</f>
        <v>576.23981130385459</v>
      </c>
      <c r="H120" s="148">
        <f ca="1">IFERROR(IF((VLOOKUP($E120,'Res&amp;Reablement Backsheet'!$D$5:$W$183,H$9,FALSE))="","",(VLOOKUP($E120,'Res&amp;Reablement Backsheet'!$D$5:$W$183,H$9,FALSE))),"")</f>
        <v>581.19756681177387</v>
      </c>
      <c r="I120" s="148">
        <f ca="1">IFERROR(IF((VLOOKUP($E120,'Res&amp;Reablement Backsheet'!$D$5:$W$183,I$9,FALSE))="","",(VLOOKUP($E120,'Res&amp;Reablement Backsheet'!$D$5:$W$183,I$9,FALSE))),"")</f>
        <v>389.19479920431286</v>
      </c>
    </row>
    <row r="121" spans="1:9" ht="15" customHeight="1" x14ac:dyDescent="0.3">
      <c r="A121" s="60">
        <v>109</v>
      </c>
      <c r="B121" s="101" t="str">
        <f ca="1">IFERROR(IF((VLOOKUP($E121,'Org List'!$AJ$10:$AL$188,3,FALSE))="","",(VLOOKUP($E121,'Org List'!$AJ$10:$AL$188,3,FALSE))),"")</f>
        <v>North of England Commissioning Region</v>
      </c>
      <c r="C121" s="102" t="str">
        <f ca="1">IFERROR(IF((VLOOKUP($E121,'Org List'!$AO$10:$AQ$188,3,FALSE))="","",(VLOOKUP($E121,'Org List'!$AO$10:$AQ$188,3,FALSE))),"")</f>
        <v>North East Region</v>
      </c>
      <c r="D121" s="103" t="str">
        <f ca="1">IFERROR(IF((VLOOKUP($E121,'Org List'!$AT$10:$AV$188,3,FALSE))="","",(VLOOKUP($E121,'Org List'!$AT$10:$AV$188,3,FALSE))),"")</f>
        <v>NHS England North (Cumbria And North East)</v>
      </c>
      <c r="E121" s="101" t="str">
        <f t="shared" ca="1" si="3"/>
        <v>E08000021</v>
      </c>
      <c r="F121" s="103" t="str">
        <f ca="1">IF(E121="","",VLOOKUP(E121,'Org List'!$J$9:$K$488,2,0))</f>
        <v>Newcastle upon Tyne</v>
      </c>
      <c r="G121" s="148">
        <f ca="1">IFERROR(IF((VLOOKUP($E121,'Res&amp;Reablement Backsheet'!$D$5:$W$183,G$9,FALSE))="","",(VLOOKUP($E121,'Res&amp;Reablement Backsheet'!$D$5:$W$183,G$9,FALSE))),"")</f>
        <v>939.58447892509616</v>
      </c>
      <c r="H121" s="148">
        <f ca="1">IFERROR(IF((VLOOKUP($E121,'Res&amp;Reablement Backsheet'!$D$5:$W$183,H$9,FALSE))="","",(VLOOKUP($E121,'Res&amp;Reablement Backsheet'!$D$5:$W$183,H$9,FALSE))),"")</f>
        <v>725.30536064450587</v>
      </c>
      <c r="I121" s="148">
        <f ca="1">IFERROR(IF((VLOOKUP($E121,'Res&amp;Reablement Backsheet'!$D$5:$W$183,I$9,FALSE))="","",(VLOOKUP($E121,'Res&amp;Reablement Backsheet'!$D$5:$W$183,I$9,FALSE))),"")</f>
        <v>881.23420039218468</v>
      </c>
    </row>
    <row r="122" spans="1:9" ht="15" customHeight="1" x14ac:dyDescent="0.3">
      <c r="A122" s="60">
        <v>110</v>
      </c>
      <c r="B122" s="101" t="str">
        <f ca="1">IFERROR(IF((VLOOKUP($E122,'Org List'!$AJ$10:$AL$188,3,FALSE))="","",(VLOOKUP($E122,'Org List'!$AJ$10:$AL$188,3,FALSE))),"")</f>
        <v>London Commissioning Region</v>
      </c>
      <c r="C122" s="102" t="str">
        <f ca="1">IFERROR(IF((VLOOKUP($E122,'Org List'!$AO$10:$AQ$188,3,FALSE))="","",(VLOOKUP($E122,'Org List'!$AO$10:$AQ$188,3,FALSE))),"")</f>
        <v>London Region</v>
      </c>
      <c r="D122" s="103" t="str">
        <f ca="1">IFERROR(IF((VLOOKUP($E122,'Org List'!$AT$10:$AV$188,3,FALSE))="","",(VLOOKUP($E122,'Org List'!$AT$10:$AV$188,3,FALSE))),"")</f>
        <v>NHS England London</v>
      </c>
      <c r="E122" s="101" t="str">
        <f t="shared" ca="1" si="3"/>
        <v>E09000025</v>
      </c>
      <c r="F122" s="103" t="str">
        <f ca="1">IF(E122="","",VLOOKUP(E122,'Org List'!$J$9:$K$488,2,0))</f>
        <v>Newham</v>
      </c>
      <c r="G122" s="148">
        <f ca="1">IFERROR(IF((VLOOKUP($E122,'Res&amp;Reablement Backsheet'!$D$5:$W$183,G$9,FALSE))="","",(VLOOKUP($E122,'Res&amp;Reablement Backsheet'!$D$5:$W$183,G$9,FALSE))),"")</f>
        <v>482.55540846393643</v>
      </c>
      <c r="H122" s="148">
        <f ca="1">IFERROR(IF((VLOOKUP($E122,'Res&amp;Reablement Backsheet'!$D$5:$W$183,H$9,FALSE))="","",(VLOOKUP($E122,'Res&amp;Reablement Backsheet'!$D$5:$W$183,H$9,FALSE))),"")</f>
        <v>472.53153634383858</v>
      </c>
      <c r="I122" s="148">
        <f ca="1">IFERROR(IF((VLOOKUP($E122,'Res&amp;Reablement Backsheet'!$D$5:$W$183,I$9,FALSE))="","",(VLOOKUP($E122,'Res&amp;Reablement Backsheet'!$D$5:$W$183,I$9,FALSE))),"")</f>
        <v>538.27505444385099</v>
      </c>
    </row>
    <row r="123" spans="1:9" ht="15" customHeight="1" x14ac:dyDescent="0.3">
      <c r="A123" s="60">
        <v>111</v>
      </c>
      <c r="B123" s="101" t="str">
        <f ca="1">IFERROR(IF((VLOOKUP($E123,'Org List'!$AJ$10:$AL$188,3,FALSE))="","",(VLOOKUP($E123,'Org List'!$AJ$10:$AL$188,3,FALSE))),"")</f>
        <v>Midlands and East of England Commissioning Region</v>
      </c>
      <c r="C123" s="102" t="str">
        <f ca="1">IFERROR(IF((VLOOKUP($E123,'Org List'!$AO$10:$AQ$188,3,FALSE))="","",(VLOOKUP($E123,'Org List'!$AO$10:$AQ$188,3,FALSE))),"")</f>
        <v>East Region</v>
      </c>
      <c r="D123" s="103" t="str">
        <f ca="1">IFERROR(IF((VLOOKUP($E123,'Org List'!$AT$10:$AV$188,3,FALSE))="","",(VLOOKUP($E123,'Org List'!$AT$10:$AV$188,3,FALSE))),"")</f>
        <v>NHS England Midlands And East (East)</v>
      </c>
      <c r="E123" s="101" t="str">
        <f t="shared" ca="1" si="3"/>
        <v>E10000020</v>
      </c>
      <c r="F123" s="103" t="str">
        <f ca="1">IF(E123="","",VLOOKUP(E123,'Org List'!$J$9:$K$488,2,0))</f>
        <v>Norfolk</v>
      </c>
      <c r="G123" s="148">
        <f ca="1">IFERROR(IF((VLOOKUP($E123,'Res&amp;Reablement Backsheet'!$D$5:$W$183,G$9,FALSE))="","",(VLOOKUP($E123,'Res&amp;Reablement Backsheet'!$D$5:$W$183,G$9,FALSE))),"")</f>
        <v>616.45735492448512</v>
      </c>
      <c r="H123" s="148">
        <f ca="1">IFERROR(IF((VLOOKUP($E123,'Res&amp;Reablement Backsheet'!$D$5:$W$183,H$9,FALSE))="","",(VLOOKUP($E123,'Res&amp;Reablement Backsheet'!$D$5:$W$183,H$9,FALSE))),"")</f>
        <v>614.28061540773581</v>
      </c>
      <c r="I123" s="148">
        <f ca="1">IFERROR(IF((VLOOKUP($E123,'Res&amp;Reablement Backsheet'!$D$5:$W$183,I$9,FALSE))="","",(VLOOKUP($E123,'Res&amp;Reablement Backsheet'!$D$5:$W$183,I$9,FALSE))),"")</f>
        <v>620.38585088197169</v>
      </c>
    </row>
    <row r="124" spans="1:9" ht="15" customHeight="1" x14ac:dyDescent="0.3">
      <c r="A124" s="60">
        <v>112</v>
      </c>
      <c r="B124" s="101" t="str">
        <f ca="1">IFERROR(IF((VLOOKUP($E124,'Org List'!$AJ$10:$AL$188,3,FALSE))="","",(VLOOKUP($E124,'Org List'!$AJ$10:$AL$188,3,FALSE))),"")</f>
        <v>North of England Commissioning Region</v>
      </c>
      <c r="C124" s="102" t="str">
        <f ca="1">IFERROR(IF((VLOOKUP($E124,'Org List'!$AO$10:$AQ$188,3,FALSE))="","",(VLOOKUP($E124,'Org List'!$AO$10:$AQ$188,3,FALSE))),"")</f>
        <v>Yorkshire and The Humber Region</v>
      </c>
      <c r="D124" s="103" t="str">
        <f ca="1">IFERROR(IF((VLOOKUP($E124,'Org List'!$AT$10:$AV$188,3,FALSE))="","",(VLOOKUP($E124,'Org List'!$AT$10:$AV$188,3,FALSE))),"")</f>
        <v>NHS England North (Yorkshire And Humber)</v>
      </c>
      <c r="E124" s="101" t="str">
        <f t="shared" ca="1" si="3"/>
        <v>E06000012</v>
      </c>
      <c r="F124" s="103" t="str">
        <f ca="1">IF(E124="","",VLOOKUP(E124,'Org List'!$J$9:$K$488,2,0))</f>
        <v>North East Lincolnshire</v>
      </c>
      <c r="G124" s="148">
        <f ca="1">IFERROR(IF((VLOOKUP($E124,'Res&amp;Reablement Backsheet'!$D$5:$W$183,G$9,FALSE))="","",(VLOOKUP($E124,'Res&amp;Reablement Backsheet'!$D$5:$W$183,G$9,FALSE))),"")</f>
        <v>660.95549780216254</v>
      </c>
      <c r="H124" s="148">
        <f ca="1">IFERROR(IF((VLOOKUP($E124,'Res&amp;Reablement Backsheet'!$D$5:$W$183,H$9,FALSE))="","",(VLOOKUP($E124,'Res&amp;Reablement Backsheet'!$D$5:$W$183,H$9,FALSE))),"")</f>
        <v>698.10243066573594</v>
      </c>
      <c r="I124" s="148">
        <f ca="1">IFERROR(IF((VLOOKUP($E124,'Res&amp;Reablement Backsheet'!$D$5:$W$183,I$9,FALSE))="","",(VLOOKUP($E124,'Res&amp;Reablement Backsheet'!$D$5:$W$183,I$9,FALSE))),"")</f>
        <v>647.3313447991369</v>
      </c>
    </row>
    <row r="125" spans="1:9" ht="15" customHeight="1" x14ac:dyDescent="0.3">
      <c r="A125" s="60">
        <v>113</v>
      </c>
      <c r="B125" s="101" t="str">
        <f ca="1">IFERROR(IF((VLOOKUP($E125,'Org List'!$AJ$10:$AL$188,3,FALSE))="","",(VLOOKUP($E125,'Org List'!$AJ$10:$AL$188,3,FALSE))),"")</f>
        <v>North of England Commissioning Region</v>
      </c>
      <c r="C125" s="102" t="str">
        <f ca="1">IFERROR(IF((VLOOKUP($E125,'Org List'!$AO$10:$AQ$188,3,FALSE))="","",(VLOOKUP($E125,'Org List'!$AO$10:$AQ$188,3,FALSE))),"")</f>
        <v>Yorkshire and The Humber Region</v>
      </c>
      <c r="D125" s="103" t="str">
        <f ca="1">IFERROR(IF((VLOOKUP($E125,'Org List'!$AT$10:$AV$188,3,FALSE))="","",(VLOOKUP($E125,'Org List'!$AT$10:$AV$188,3,FALSE))),"")</f>
        <v>NHS England North (Yorkshire And Humber)</v>
      </c>
      <c r="E125" s="101" t="str">
        <f t="shared" ca="1" si="3"/>
        <v>E06000013</v>
      </c>
      <c r="F125" s="103" t="str">
        <f ca="1">IF(E125="","",VLOOKUP(E125,'Org List'!$J$9:$K$488,2,0))</f>
        <v>North Lincolnshire</v>
      </c>
      <c r="G125" s="148">
        <f ca="1">IFERROR(IF((VLOOKUP($E125,'Res&amp;Reablement Backsheet'!$D$5:$W$183,G$9,FALSE))="","",(VLOOKUP($E125,'Res&amp;Reablement Backsheet'!$D$5:$W$183,G$9,FALSE))),"")</f>
        <v>575.65789473684208</v>
      </c>
      <c r="H125" s="148">
        <f ca="1">IFERROR(IF((VLOOKUP($E125,'Res&amp;Reablement Backsheet'!$D$5:$W$183,H$9,FALSE))="","",(VLOOKUP($E125,'Res&amp;Reablement Backsheet'!$D$5:$W$183,H$9,FALSE))),"")</f>
        <v>517.21165450261481</v>
      </c>
      <c r="I125" s="148">
        <f ca="1">IFERROR(IF((VLOOKUP($E125,'Res&amp;Reablement Backsheet'!$D$5:$W$183,I$9,FALSE))="","",(VLOOKUP($E125,'Res&amp;Reablement Backsheet'!$D$5:$W$183,I$9,FALSE))),"")</f>
        <v>597.6668007585771</v>
      </c>
    </row>
    <row r="126" spans="1:9" ht="15" customHeight="1" x14ac:dyDescent="0.3">
      <c r="A126" s="60">
        <v>114</v>
      </c>
      <c r="B126" s="101" t="str">
        <f ca="1">IFERROR(IF((VLOOKUP($E126,'Org List'!$AJ$10:$AL$188,3,FALSE))="","",(VLOOKUP($E126,'Org List'!$AJ$10:$AL$188,3,FALSE))),"")</f>
        <v>South West England Commissioning Region</v>
      </c>
      <c r="C126" s="102" t="str">
        <f ca="1">IFERROR(IF((VLOOKUP($E126,'Org List'!$AO$10:$AQ$188,3,FALSE))="","",(VLOOKUP($E126,'Org List'!$AO$10:$AQ$188,3,FALSE))),"")</f>
        <v>South West Region</v>
      </c>
      <c r="D126" s="103" t="str">
        <f ca="1">IFERROR(IF((VLOOKUP($E126,'Org List'!$AT$10:$AV$188,3,FALSE))="","",(VLOOKUP($E126,'Org List'!$AT$10:$AV$188,3,FALSE))),"")</f>
        <v>NHS England South West (South West North)</v>
      </c>
      <c r="E126" s="101" t="str">
        <f t="shared" ca="1" si="3"/>
        <v>E06000024</v>
      </c>
      <c r="F126" s="103" t="str">
        <f ca="1">IF(E126="","",VLOOKUP(E126,'Org List'!$J$9:$K$488,2,0))</f>
        <v>North Somerset</v>
      </c>
      <c r="G126" s="148">
        <f ca="1">IFERROR(IF((VLOOKUP($E126,'Res&amp;Reablement Backsheet'!$D$5:$W$183,G$9,FALSE))="","",(VLOOKUP($E126,'Res&amp;Reablement Backsheet'!$D$5:$W$183,G$9,FALSE))),"")</f>
        <v>792.83782676391047</v>
      </c>
      <c r="H126" s="148">
        <f ca="1">IFERROR(IF((VLOOKUP($E126,'Res&amp;Reablement Backsheet'!$D$5:$W$183,H$9,FALSE))="","",(VLOOKUP($E126,'Res&amp;Reablement Backsheet'!$D$5:$W$183,H$9,FALSE))),"")</f>
        <v>761.90093277581218</v>
      </c>
      <c r="I126" s="148">
        <f ca="1">IFERROR(IF((VLOOKUP($E126,'Res&amp;Reablement Backsheet'!$D$5:$W$183,I$9,FALSE))="","",(VLOOKUP($E126,'Res&amp;Reablement Backsheet'!$D$5:$W$183,I$9,FALSE))),"")</f>
        <v>725.71566420070758</v>
      </c>
    </row>
    <row r="127" spans="1:9" ht="15" customHeight="1" x14ac:dyDescent="0.3">
      <c r="A127" s="60">
        <v>115</v>
      </c>
      <c r="B127" s="101" t="str">
        <f ca="1">IFERROR(IF((VLOOKUP($E127,'Org List'!$AJ$10:$AL$188,3,FALSE))="","",(VLOOKUP($E127,'Org List'!$AJ$10:$AL$188,3,FALSE))),"")</f>
        <v>North of England Commissioning Region</v>
      </c>
      <c r="C127" s="102" t="str">
        <f ca="1">IFERROR(IF((VLOOKUP($E127,'Org List'!$AO$10:$AQ$188,3,FALSE))="","",(VLOOKUP($E127,'Org List'!$AO$10:$AQ$188,3,FALSE))),"")</f>
        <v>North East Region</v>
      </c>
      <c r="D127" s="103" t="str">
        <f ca="1">IFERROR(IF((VLOOKUP($E127,'Org List'!$AT$10:$AV$188,3,FALSE))="","",(VLOOKUP($E127,'Org List'!$AT$10:$AV$188,3,FALSE))),"")</f>
        <v>NHS England North (Cumbria And North East)</v>
      </c>
      <c r="E127" s="101" t="str">
        <f t="shared" ca="1" si="3"/>
        <v>E08000022</v>
      </c>
      <c r="F127" s="103" t="str">
        <f ca="1">IF(E127="","",VLOOKUP(E127,'Org List'!$J$9:$K$488,2,0))</f>
        <v>North Tyneside</v>
      </c>
      <c r="G127" s="148">
        <f ca="1">IFERROR(IF((VLOOKUP($E127,'Res&amp;Reablement Backsheet'!$D$5:$W$183,G$9,FALSE))="","",(VLOOKUP($E127,'Res&amp;Reablement Backsheet'!$D$5:$W$183,G$9,FALSE))),"")</f>
        <v>815.68147638347227</v>
      </c>
      <c r="H127" s="148">
        <f ca="1">IFERROR(IF((VLOOKUP($E127,'Res&amp;Reablement Backsheet'!$D$5:$W$183,H$9,FALSE))="","",(VLOOKUP($E127,'Res&amp;Reablement Backsheet'!$D$5:$W$183,H$9,FALSE))),"")</f>
        <v>742.897299467925</v>
      </c>
      <c r="I127" s="148">
        <f ca="1">IFERROR(IF((VLOOKUP($E127,'Res&amp;Reablement Backsheet'!$D$5:$W$183,I$9,FALSE))="","",(VLOOKUP($E127,'Res&amp;Reablement Backsheet'!$D$5:$W$183,I$9,FALSE))),"")</f>
        <v>808.15179198875614</v>
      </c>
    </row>
    <row r="128" spans="1:9" ht="15" customHeight="1" x14ac:dyDescent="0.3">
      <c r="A128" s="60">
        <v>116</v>
      </c>
      <c r="B128" s="101" t="str">
        <f ca="1">IFERROR(IF((VLOOKUP($E128,'Org List'!$AJ$10:$AL$188,3,FALSE))="","",(VLOOKUP($E128,'Org List'!$AJ$10:$AL$188,3,FALSE))),"")</f>
        <v>North of England Commissioning Region</v>
      </c>
      <c r="C128" s="102" t="str">
        <f ca="1">IFERROR(IF((VLOOKUP($E128,'Org List'!$AO$10:$AQ$188,3,FALSE))="","",(VLOOKUP($E128,'Org List'!$AO$10:$AQ$188,3,FALSE))),"")</f>
        <v>Yorkshire and The Humber Region</v>
      </c>
      <c r="D128" s="103" t="str">
        <f ca="1">IFERROR(IF((VLOOKUP($E128,'Org List'!$AT$10:$AV$188,3,FALSE))="","",(VLOOKUP($E128,'Org List'!$AT$10:$AV$188,3,FALSE))),"")</f>
        <v>NHS England North (Yorkshire And Humber)</v>
      </c>
      <c r="E128" s="101" t="str">
        <f t="shared" ca="1" si="3"/>
        <v>E10000023</v>
      </c>
      <c r="F128" s="103" t="str">
        <f ca="1">IF(E128="","",VLOOKUP(E128,'Org List'!$J$9:$K$488,2,0))</f>
        <v>North Yorkshire</v>
      </c>
      <c r="G128" s="148">
        <f ca="1">IFERROR(IF((VLOOKUP($E128,'Res&amp;Reablement Backsheet'!$D$5:$W$183,G$9,FALSE))="","",(VLOOKUP($E128,'Res&amp;Reablement Backsheet'!$D$5:$W$183,G$9,FALSE))),"")</f>
        <v>524.59623173344528</v>
      </c>
      <c r="H128" s="148">
        <f ca="1">IFERROR(IF((VLOOKUP($E128,'Res&amp;Reablement Backsheet'!$D$5:$W$183,H$9,FALSE))="","",(VLOOKUP($E128,'Res&amp;Reablement Backsheet'!$D$5:$W$183,H$9,FALSE))),"")</f>
        <v>550.24273366162163</v>
      </c>
      <c r="I128" s="148">
        <f ca="1">IFERROR(IF((VLOOKUP($E128,'Res&amp;Reablement Backsheet'!$D$5:$W$183,I$9,FALSE))="","",(VLOOKUP($E128,'Res&amp;Reablement Backsheet'!$D$5:$W$183,I$9,FALSE))),"")</f>
        <v>488.94987219045362</v>
      </c>
    </row>
    <row r="129" spans="1:9" ht="15" customHeight="1" x14ac:dyDescent="0.3">
      <c r="A129" s="60">
        <v>117</v>
      </c>
      <c r="B129" s="101" t="str">
        <f ca="1">IFERROR(IF((VLOOKUP($E129,'Org List'!$AJ$10:$AL$188,3,FALSE))="","",(VLOOKUP($E129,'Org List'!$AJ$10:$AL$188,3,FALSE))),"")</f>
        <v>Midlands and East of England Commissioning Region</v>
      </c>
      <c r="C129" s="102" t="str">
        <f ca="1">IFERROR(IF((VLOOKUP($E129,'Org List'!$AO$10:$AQ$188,3,FALSE))="","",(VLOOKUP($E129,'Org List'!$AO$10:$AQ$188,3,FALSE))),"")</f>
        <v>East Midlands Region</v>
      </c>
      <c r="D129" s="103" t="str">
        <f ca="1">IFERROR(IF((VLOOKUP($E129,'Org List'!$AT$10:$AV$188,3,FALSE))="","",(VLOOKUP($E129,'Org List'!$AT$10:$AV$188,3,FALSE))),"")</f>
        <v>NHS England Midlands And East (Central Midlands)</v>
      </c>
      <c r="E129" s="101" t="str">
        <f t="shared" ca="1" si="3"/>
        <v>E10000021</v>
      </c>
      <c r="F129" s="103" t="str">
        <f ca="1">IF(E129="","",VLOOKUP(E129,'Org List'!$J$9:$K$488,2,0))</f>
        <v>Northamptonshire</v>
      </c>
      <c r="G129" s="148">
        <f ca="1">IFERROR(IF((VLOOKUP($E129,'Res&amp;Reablement Backsheet'!$D$5:$W$183,G$9,FALSE))="","",(VLOOKUP($E129,'Res&amp;Reablement Backsheet'!$D$5:$W$183,G$9,FALSE))),"")</f>
        <v>491.19051802629264</v>
      </c>
      <c r="H129" s="148">
        <f ca="1">IFERROR(IF((VLOOKUP($E129,'Res&amp;Reablement Backsheet'!$D$5:$W$183,H$9,FALSE))="","",(VLOOKUP($E129,'Res&amp;Reablement Backsheet'!$D$5:$W$183,H$9,FALSE))),"")</f>
        <v>492.10915027598537</v>
      </c>
      <c r="I129" s="148">
        <f ca="1">IFERROR(IF((VLOOKUP($E129,'Res&amp;Reablement Backsheet'!$D$5:$W$183,I$9,FALSE))="","",(VLOOKUP($E129,'Res&amp;Reablement Backsheet'!$D$5:$W$183,I$9,FALSE))),"")</f>
        <v>478.89294876778354</v>
      </c>
    </row>
    <row r="130" spans="1:9" ht="15" customHeight="1" x14ac:dyDescent="0.3">
      <c r="A130" s="60">
        <v>118</v>
      </c>
      <c r="B130" s="101" t="str">
        <f ca="1">IFERROR(IF((VLOOKUP($E130,'Org List'!$AJ$10:$AL$188,3,FALSE))="","",(VLOOKUP($E130,'Org List'!$AJ$10:$AL$188,3,FALSE))),"")</f>
        <v>North of England Commissioning Region</v>
      </c>
      <c r="C130" s="102" t="str">
        <f ca="1">IFERROR(IF((VLOOKUP($E130,'Org List'!$AO$10:$AQ$188,3,FALSE))="","",(VLOOKUP($E130,'Org List'!$AO$10:$AQ$188,3,FALSE))),"")</f>
        <v>North East Region</v>
      </c>
      <c r="D130" s="103" t="str">
        <f ca="1">IFERROR(IF((VLOOKUP($E130,'Org List'!$AT$10:$AV$188,3,FALSE))="","",(VLOOKUP($E130,'Org List'!$AT$10:$AV$188,3,FALSE))),"")</f>
        <v>NHS England North (Cumbria And North East)</v>
      </c>
      <c r="E130" s="101" t="str">
        <f t="shared" ca="1" si="3"/>
        <v>E06000057</v>
      </c>
      <c r="F130" s="103" t="str">
        <f ca="1">IF(E130="","",VLOOKUP(E130,'Org List'!$J$9:$K$488,2,0))</f>
        <v>Northumberland</v>
      </c>
      <c r="G130" s="148">
        <f ca="1">IFERROR(IF((VLOOKUP($E130,'Res&amp;Reablement Backsheet'!$D$5:$W$183,G$9,FALSE))="","",(VLOOKUP($E130,'Res&amp;Reablement Backsheet'!$D$5:$W$183,G$9,FALSE))),"")</f>
        <v>633.87737704016388</v>
      </c>
      <c r="H130" s="148">
        <f ca="1">IFERROR(IF((VLOOKUP($E130,'Res&amp;Reablement Backsheet'!$D$5:$W$183,H$9,FALSE))="","",(VLOOKUP($E130,'Res&amp;Reablement Backsheet'!$D$5:$W$183,H$9,FALSE))),"")</f>
        <v>554.14670799286182</v>
      </c>
      <c r="I130" s="148">
        <f ca="1">IFERROR(IF((VLOOKUP($E130,'Res&amp;Reablement Backsheet'!$D$5:$W$183,I$9,FALSE))="","",(VLOOKUP($E130,'Res&amp;Reablement Backsheet'!$D$5:$W$183,I$9,FALSE))),"")</f>
        <v>776.87879885682082</v>
      </c>
    </row>
    <row r="131" spans="1:9" ht="15" customHeight="1" x14ac:dyDescent="0.3">
      <c r="A131" s="60">
        <v>119</v>
      </c>
      <c r="B131" s="101" t="str">
        <f ca="1">IFERROR(IF((VLOOKUP($E131,'Org List'!$AJ$10:$AL$188,3,FALSE))="","",(VLOOKUP($E131,'Org List'!$AJ$10:$AL$188,3,FALSE))),"")</f>
        <v>Midlands and East of England Commissioning Region</v>
      </c>
      <c r="C131" s="102" t="str">
        <f ca="1">IFERROR(IF((VLOOKUP($E131,'Org List'!$AO$10:$AQ$188,3,FALSE))="","",(VLOOKUP($E131,'Org List'!$AO$10:$AQ$188,3,FALSE))),"")</f>
        <v>East Midlands Region</v>
      </c>
      <c r="D131" s="103" t="str">
        <f ca="1">IFERROR(IF((VLOOKUP($E131,'Org List'!$AT$10:$AV$188,3,FALSE))="","",(VLOOKUP($E131,'Org List'!$AT$10:$AV$188,3,FALSE))),"")</f>
        <v>NHS England Midlands And East (North Midlands)</v>
      </c>
      <c r="E131" s="101" t="str">
        <f t="shared" ca="1" si="3"/>
        <v>E06000018</v>
      </c>
      <c r="F131" s="103" t="str">
        <f ca="1">IF(E131="","",VLOOKUP(E131,'Org List'!$J$9:$K$488,2,0))</f>
        <v>Nottingham</v>
      </c>
      <c r="G131" s="148">
        <f ca="1">IFERROR(IF((VLOOKUP($E131,'Res&amp;Reablement Backsheet'!$D$5:$W$183,G$9,FALSE))="","",(VLOOKUP($E131,'Res&amp;Reablement Backsheet'!$D$5:$W$183,G$9,FALSE))),"")</f>
        <v>674.9489082499731</v>
      </c>
      <c r="H131" s="148">
        <f ca="1">IFERROR(IF((VLOOKUP($E131,'Res&amp;Reablement Backsheet'!$D$5:$W$183,H$9,FALSE))="","",(VLOOKUP($E131,'Res&amp;Reablement Backsheet'!$D$5:$W$183,H$9,FALSE))),"")</f>
        <v>630.88235294117646</v>
      </c>
      <c r="I131" s="148">
        <f ca="1">IFERROR(IF((VLOOKUP($E131,'Res&amp;Reablement Backsheet'!$D$5:$W$183,I$9,FALSE))="","",(VLOOKUP($E131,'Res&amp;Reablement Backsheet'!$D$5:$W$183,I$9,FALSE))),"")</f>
        <v>1031.0102301790282</v>
      </c>
    </row>
    <row r="132" spans="1:9" ht="15" customHeight="1" x14ac:dyDescent="0.3">
      <c r="A132" s="60">
        <v>120</v>
      </c>
      <c r="B132" s="101" t="str">
        <f ca="1">IFERROR(IF((VLOOKUP($E132,'Org List'!$AJ$10:$AL$188,3,FALSE))="","",(VLOOKUP($E132,'Org List'!$AJ$10:$AL$188,3,FALSE))),"")</f>
        <v>Midlands and East of England Commissioning Region</v>
      </c>
      <c r="C132" s="102" t="str">
        <f ca="1">IFERROR(IF((VLOOKUP($E132,'Org List'!$AO$10:$AQ$188,3,FALSE))="","",(VLOOKUP($E132,'Org List'!$AO$10:$AQ$188,3,FALSE))),"")</f>
        <v>East Midlands Region</v>
      </c>
      <c r="D132" s="103" t="str">
        <f ca="1">IFERROR(IF((VLOOKUP($E132,'Org List'!$AT$10:$AV$188,3,FALSE))="","",(VLOOKUP($E132,'Org List'!$AT$10:$AV$188,3,FALSE))),"")</f>
        <v>NHS England Midlands And East (North Midlands)</v>
      </c>
      <c r="E132" s="101" t="str">
        <f t="shared" ca="1" si="3"/>
        <v>E10000024</v>
      </c>
      <c r="F132" s="103" t="str">
        <f ca="1">IF(E132="","",VLOOKUP(E132,'Org List'!$J$9:$K$488,2,0))</f>
        <v>Nottinghamshire</v>
      </c>
      <c r="G132" s="148">
        <f ca="1">IFERROR(IF((VLOOKUP($E132,'Res&amp;Reablement Backsheet'!$D$5:$W$183,G$9,FALSE))="","",(VLOOKUP($E132,'Res&amp;Reablement Backsheet'!$D$5:$W$183,G$9,FALSE))),"")</f>
        <v>598.64653826132223</v>
      </c>
      <c r="H132" s="148">
        <f ca="1">IFERROR(IF((VLOOKUP($E132,'Res&amp;Reablement Backsheet'!$D$5:$W$183,H$9,FALSE))="","",(VLOOKUP($E132,'Res&amp;Reablement Backsheet'!$D$5:$W$183,H$9,FALSE))),"")</f>
        <v>579.94978631829156</v>
      </c>
      <c r="I132" s="148">
        <f ca="1">IFERROR(IF((VLOOKUP($E132,'Res&amp;Reablement Backsheet'!$D$5:$W$183,I$9,FALSE))="","",(VLOOKUP($E132,'Res&amp;Reablement Backsheet'!$D$5:$W$183,I$9,FALSE))),"")</f>
        <v>585.42101071752063</v>
      </c>
    </row>
    <row r="133" spans="1:9" ht="15" customHeight="1" x14ac:dyDescent="0.3">
      <c r="A133" s="60">
        <v>121</v>
      </c>
      <c r="B133" s="101" t="str">
        <f ca="1">IFERROR(IF((VLOOKUP($E133,'Org List'!$AJ$10:$AL$188,3,FALSE))="","",(VLOOKUP($E133,'Org List'!$AJ$10:$AL$188,3,FALSE))),"")</f>
        <v>North of England Commissioning Region</v>
      </c>
      <c r="C133" s="102" t="str">
        <f ca="1">IFERROR(IF((VLOOKUP($E133,'Org List'!$AO$10:$AQ$188,3,FALSE))="","",(VLOOKUP($E133,'Org List'!$AO$10:$AQ$188,3,FALSE))),"")</f>
        <v>North West Region</v>
      </c>
      <c r="D133" s="103" t="str">
        <f ca="1">IFERROR(IF((VLOOKUP($E133,'Org List'!$AT$10:$AV$188,3,FALSE))="","",(VLOOKUP($E133,'Org List'!$AT$10:$AV$188,3,FALSE))),"")</f>
        <v>NHS England North (Greater Manchester)</v>
      </c>
      <c r="E133" s="101" t="str">
        <f t="shared" ca="1" si="3"/>
        <v>E08000004</v>
      </c>
      <c r="F133" s="103" t="str">
        <f ca="1">IF(E133="","",VLOOKUP(E133,'Org List'!$J$9:$K$488,2,0))</f>
        <v>Oldham</v>
      </c>
      <c r="G133" s="148">
        <f ca="1">IFERROR(IF((VLOOKUP($E133,'Res&amp;Reablement Backsheet'!$D$5:$W$183,G$9,FALSE))="","",(VLOOKUP($E133,'Res&amp;Reablement Backsheet'!$D$5:$W$183,G$9,FALSE))),"")</f>
        <v>859.63033149323007</v>
      </c>
      <c r="H133" s="148">
        <f ca="1">IFERROR(IF((VLOOKUP($E133,'Res&amp;Reablement Backsheet'!$D$5:$W$183,H$9,FALSE))="","",(VLOOKUP($E133,'Res&amp;Reablement Backsheet'!$D$5:$W$183,H$9,FALSE))),"")</f>
        <v>835.54880364603116</v>
      </c>
      <c r="I133" s="148">
        <f ca="1">IFERROR(IF((VLOOKUP($E133,'Res&amp;Reablement Backsheet'!$D$5:$W$183,I$9,FALSE))="","",(VLOOKUP($E133,'Res&amp;Reablement Backsheet'!$D$5:$W$183,I$9,FALSE))),"")</f>
        <v>1001.0308719006022</v>
      </c>
    </row>
    <row r="134" spans="1:9" ht="15" customHeight="1" x14ac:dyDescent="0.3">
      <c r="A134" s="60">
        <v>122</v>
      </c>
      <c r="B134" s="101" t="str">
        <f ca="1">IFERROR(IF((VLOOKUP($E134,'Org List'!$AJ$10:$AL$188,3,FALSE))="","",(VLOOKUP($E134,'Org List'!$AJ$10:$AL$188,3,FALSE))),"")</f>
        <v>South East England Commissioning Region</v>
      </c>
      <c r="C134" s="102" t="str">
        <f ca="1">IFERROR(IF((VLOOKUP($E134,'Org List'!$AO$10:$AQ$188,3,FALSE))="","",(VLOOKUP($E134,'Org List'!$AO$10:$AQ$188,3,FALSE))),"")</f>
        <v>South East Region</v>
      </c>
      <c r="D134" s="103" t="str">
        <f ca="1">IFERROR(IF((VLOOKUP($E134,'Org List'!$AT$10:$AV$188,3,FALSE))="","",(VLOOKUP($E134,'Org List'!$AT$10:$AV$188,3,FALSE))),"")</f>
        <v>NHS England South East (Hampshire, Isle of Wight and Thames Valley)</v>
      </c>
      <c r="E134" s="101" t="str">
        <f t="shared" ca="1" si="3"/>
        <v>E10000025</v>
      </c>
      <c r="F134" s="103" t="str">
        <f ca="1">IF(E134="","",VLOOKUP(E134,'Org List'!$J$9:$K$488,2,0))</f>
        <v>Oxfordshire</v>
      </c>
      <c r="G134" s="148">
        <f ca="1">IFERROR(IF((VLOOKUP($E134,'Res&amp;Reablement Backsheet'!$D$5:$W$183,G$9,FALSE))="","",(VLOOKUP($E134,'Res&amp;Reablement Backsheet'!$D$5:$W$183,G$9,FALSE))),"")</f>
        <v>530.589139820377</v>
      </c>
      <c r="H134" s="148">
        <f ca="1">IFERROR(IF((VLOOKUP($E134,'Res&amp;Reablement Backsheet'!$D$5:$W$183,H$9,FALSE))="","",(VLOOKUP($E134,'Res&amp;Reablement Backsheet'!$D$5:$W$183,H$9,FALSE))),"")</f>
        <v>443.06674932837359</v>
      </c>
      <c r="I134" s="148">
        <f ca="1">IFERROR(IF((VLOOKUP($E134,'Res&amp;Reablement Backsheet'!$D$5:$W$183,I$9,FALSE))="","",(VLOOKUP($E134,'Res&amp;Reablement Backsheet'!$D$5:$W$183,I$9,FALSE))),"")</f>
        <v>483.57098574085552</v>
      </c>
    </row>
    <row r="135" spans="1:9" ht="15" customHeight="1" x14ac:dyDescent="0.3">
      <c r="A135" s="60">
        <v>123</v>
      </c>
      <c r="B135" s="101" t="str">
        <f ca="1">IFERROR(IF((VLOOKUP($E135,'Org List'!$AJ$10:$AL$188,3,FALSE))="","",(VLOOKUP($E135,'Org List'!$AJ$10:$AL$188,3,FALSE))),"")</f>
        <v>Midlands and East of England Commissioning Region</v>
      </c>
      <c r="C135" s="102" t="str">
        <f ca="1">IFERROR(IF((VLOOKUP($E135,'Org List'!$AO$10:$AQ$188,3,FALSE))="","",(VLOOKUP($E135,'Org List'!$AO$10:$AQ$188,3,FALSE))),"")</f>
        <v>East Region</v>
      </c>
      <c r="D135" s="103" t="str">
        <f ca="1">IFERROR(IF((VLOOKUP($E135,'Org List'!$AT$10:$AV$188,3,FALSE))="","",(VLOOKUP($E135,'Org List'!$AT$10:$AV$188,3,FALSE))),"")</f>
        <v>NHS England Midlands And East (East)</v>
      </c>
      <c r="E135" s="101" t="str">
        <f t="shared" ca="1" si="3"/>
        <v>E06000031</v>
      </c>
      <c r="F135" s="103" t="str">
        <f ca="1">IF(E135="","",VLOOKUP(E135,'Org List'!$J$9:$K$488,2,0))</f>
        <v>Peterborough</v>
      </c>
      <c r="G135" s="148">
        <f ca="1">IFERROR(IF((VLOOKUP($E135,'Res&amp;Reablement Backsheet'!$D$5:$W$183,G$9,FALSE))="","",(VLOOKUP($E135,'Res&amp;Reablement Backsheet'!$D$5:$W$183,G$9,FALSE))),"")</f>
        <v>394.42073935960411</v>
      </c>
      <c r="H135" s="148">
        <f ca="1">IFERROR(IF((VLOOKUP($E135,'Res&amp;Reablement Backsheet'!$D$5:$W$183,H$9,FALSE))="","",(VLOOKUP($E135,'Res&amp;Reablement Backsheet'!$D$5:$W$183,H$9,FALSE))),"")</f>
        <v>450.19696117051211</v>
      </c>
      <c r="I135" s="148">
        <f ca="1">IFERROR(IF((VLOOKUP($E135,'Res&amp;Reablement Backsheet'!$D$5:$W$183,I$9,FALSE))="","",(VLOOKUP($E135,'Res&amp;Reablement Backsheet'!$D$5:$W$183,I$9,FALSE))),"")</f>
        <v>439.64546989307826</v>
      </c>
    </row>
    <row r="136" spans="1:9" ht="15" customHeight="1" x14ac:dyDescent="0.3">
      <c r="A136" s="60">
        <v>124</v>
      </c>
      <c r="B136" s="101" t="str">
        <f ca="1">IFERROR(IF((VLOOKUP($E136,'Org List'!$AJ$10:$AL$188,3,FALSE))="","",(VLOOKUP($E136,'Org List'!$AJ$10:$AL$188,3,FALSE))),"")</f>
        <v>South West England Commissioning Region</v>
      </c>
      <c r="C136" s="102" t="str">
        <f ca="1">IFERROR(IF((VLOOKUP($E136,'Org List'!$AO$10:$AQ$188,3,FALSE))="","",(VLOOKUP($E136,'Org List'!$AO$10:$AQ$188,3,FALSE))),"")</f>
        <v>South West Region</v>
      </c>
      <c r="D136" s="103" t="str">
        <f ca="1">IFERROR(IF((VLOOKUP($E136,'Org List'!$AT$10:$AV$188,3,FALSE))="","",(VLOOKUP($E136,'Org List'!$AT$10:$AV$188,3,FALSE))),"")</f>
        <v>NHS England South West (South West South)</v>
      </c>
      <c r="E136" s="101" t="str">
        <f t="shared" ca="1" si="3"/>
        <v>E06000026</v>
      </c>
      <c r="F136" s="103" t="str">
        <f ca="1">IF(E136="","",VLOOKUP(E136,'Org List'!$J$9:$K$488,2,0))</f>
        <v>Plymouth</v>
      </c>
      <c r="G136" s="148">
        <f ca="1">IFERROR(IF((VLOOKUP($E136,'Res&amp;Reablement Backsheet'!$D$5:$W$183,G$9,FALSE))="","",(VLOOKUP($E136,'Res&amp;Reablement Backsheet'!$D$5:$W$183,G$9,FALSE))),"")</f>
        <v>513.87239555219696</v>
      </c>
      <c r="H136" s="148">
        <f ca="1">IFERROR(IF((VLOOKUP($E136,'Res&amp;Reablement Backsheet'!$D$5:$W$183,H$9,FALSE))="","",(VLOOKUP($E136,'Res&amp;Reablement Backsheet'!$D$5:$W$183,H$9,FALSE))),"")</f>
        <v>414.69068328264888</v>
      </c>
      <c r="I136" s="148">
        <f ca="1">IFERROR(IF((VLOOKUP($E136,'Res&amp;Reablement Backsheet'!$D$5:$W$183,I$9,FALSE))="","",(VLOOKUP($E136,'Res&amp;Reablement Backsheet'!$D$5:$W$183,I$9,FALSE))),"")</f>
        <v>461.47629883248624</v>
      </c>
    </row>
    <row r="137" spans="1:9" ht="15" customHeight="1" x14ac:dyDescent="0.3">
      <c r="A137" s="60">
        <v>125</v>
      </c>
      <c r="B137" s="101" t="str">
        <f ca="1">IFERROR(IF((VLOOKUP($E137,'Org List'!$AJ$10:$AL$188,3,FALSE))="","",(VLOOKUP($E137,'Org List'!$AJ$10:$AL$188,3,FALSE))),"")</f>
        <v>South East England Commissioning Region</v>
      </c>
      <c r="C137" s="102" t="str">
        <f ca="1">IFERROR(IF((VLOOKUP($E137,'Org List'!$AO$10:$AQ$188,3,FALSE))="","",(VLOOKUP($E137,'Org List'!$AO$10:$AQ$188,3,FALSE))),"")</f>
        <v>South East Region</v>
      </c>
      <c r="D137" s="103" t="str">
        <f ca="1">IFERROR(IF((VLOOKUP($E137,'Org List'!$AT$10:$AV$188,3,FALSE))="","",(VLOOKUP($E137,'Org List'!$AT$10:$AV$188,3,FALSE))),"")</f>
        <v>NHS England South East (Hampshire, Isle of Wight and Thames Valley)</v>
      </c>
      <c r="E137" s="101" t="str">
        <f t="shared" ca="1" si="3"/>
        <v>E06000044</v>
      </c>
      <c r="F137" s="103" t="str">
        <f ca="1">IF(E137="","",VLOOKUP(E137,'Org List'!$J$9:$K$488,2,0))</f>
        <v>Portsmouth</v>
      </c>
      <c r="G137" s="148">
        <f ca="1">IFERROR(IF((VLOOKUP($E137,'Res&amp;Reablement Backsheet'!$D$5:$W$183,G$9,FALSE))="","",(VLOOKUP($E137,'Res&amp;Reablement Backsheet'!$D$5:$W$183,G$9,FALSE))),"")</f>
        <v>721.29158380801505</v>
      </c>
      <c r="H137" s="148">
        <f ca="1">IFERROR(IF((VLOOKUP($E137,'Res&amp;Reablement Backsheet'!$D$5:$W$183,H$9,FALSE))="","",(VLOOKUP($E137,'Res&amp;Reablement Backsheet'!$D$5:$W$183,H$9,FALSE))),"")</f>
        <v>685.87105624142657</v>
      </c>
      <c r="I137" s="148">
        <f ca="1">IFERROR(IF((VLOOKUP($E137,'Res&amp;Reablement Backsheet'!$D$5:$W$183,I$9,FALSE))="","",(VLOOKUP($E137,'Res&amp;Reablement Backsheet'!$D$5:$W$183,I$9,FALSE))),"")</f>
        <v>776.20529291712671</v>
      </c>
    </row>
    <row r="138" spans="1:9" ht="15" customHeight="1" x14ac:dyDescent="0.3">
      <c r="A138" s="60">
        <v>126</v>
      </c>
      <c r="B138" s="101" t="str">
        <f ca="1">IFERROR(IF((VLOOKUP($E138,'Org List'!$AJ$10:$AL$188,3,FALSE))="","",(VLOOKUP($E138,'Org List'!$AJ$10:$AL$188,3,FALSE))),"")</f>
        <v>South East England Commissioning Region</v>
      </c>
      <c r="C138" s="102" t="str">
        <f ca="1">IFERROR(IF((VLOOKUP($E138,'Org List'!$AO$10:$AQ$188,3,FALSE))="","",(VLOOKUP($E138,'Org List'!$AO$10:$AQ$188,3,FALSE))),"")</f>
        <v>South East Region</v>
      </c>
      <c r="D138" s="103" t="str">
        <f ca="1">IFERROR(IF((VLOOKUP($E138,'Org List'!$AT$10:$AV$188,3,FALSE))="","",(VLOOKUP($E138,'Org List'!$AT$10:$AV$188,3,FALSE))),"")</f>
        <v>NHS England South East (Hampshire, Isle of Wight and Thames Valley)</v>
      </c>
      <c r="E138" s="101" t="str">
        <f t="shared" ca="1" si="3"/>
        <v>E06000038</v>
      </c>
      <c r="F138" s="103" t="str">
        <f ca="1">IF(E138="","",VLOOKUP(E138,'Org List'!$J$9:$K$488,2,0))</f>
        <v>Reading</v>
      </c>
      <c r="G138" s="148">
        <f ca="1">IFERROR(IF((VLOOKUP($E138,'Res&amp;Reablement Backsheet'!$D$5:$W$183,G$9,FALSE))="","",(VLOOKUP($E138,'Res&amp;Reablement Backsheet'!$D$5:$W$183,G$9,FALSE))),"")</f>
        <v>833.11905374132164</v>
      </c>
      <c r="H138" s="148">
        <f ca="1">IFERROR(IF((VLOOKUP($E138,'Res&amp;Reablement Backsheet'!$D$5:$W$183,H$9,FALSE))="","",(VLOOKUP($E138,'Res&amp;Reablement Backsheet'!$D$5:$W$183,H$9,FALSE))),"")</f>
        <v>590.06053207182458</v>
      </c>
      <c r="I138" s="148">
        <f ca="1">IFERROR(IF((VLOOKUP($E138,'Res&amp;Reablement Backsheet'!$D$5:$W$183,I$9,FALSE))="","",(VLOOKUP($E138,'Res&amp;Reablement Backsheet'!$D$5:$W$183,I$9,FALSE))),"")</f>
        <v>462.89231395289693</v>
      </c>
    </row>
    <row r="139" spans="1:9" ht="15" customHeight="1" x14ac:dyDescent="0.3">
      <c r="A139" s="60">
        <v>127</v>
      </c>
      <c r="B139" s="101" t="str">
        <f ca="1">IFERROR(IF((VLOOKUP($E139,'Org List'!$AJ$10:$AL$188,3,FALSE))="","",(VLOOKUP($E139,'Org List'!$AJ$10:$AL$188,3,FALSE))),"")</f>
        <v>London Commissioning Region</v>
      </c>
      <c r="C139" s="102" t="str">
        <f ca="1">IFERROR(IF((VLOOKUP($E139,'Org List'!$AO$10:$AQ$188,3,FALSE))="","",(VLOOKUP($E139,'Org List'!$AO$10:$AQ$188,3,FALSE))),"")</f>
        <v>London Region</v>
      </c>
      <c r="D139" s="103" t="str">
        <f ca="1">IFERROR(IF((VLOOKUP($E139,'Org List'!$AT$10:$AV$188,3,FALSE))="","",(VLOOKUP($E139,'Org List'!$AT$10:$AV$188,3,FALSE))),"")</f>
        <v>NHS England London</v>
      </c>
      <c r="E139" s="101" t="str">
        <f t="shared" ca="1" si="3"/>
        <v>E09000026</v>
      </c>
      <c r="F139" s="103" t="str">
        <f ca="1">IF(E139="","",VLOOKUP(E139,'Org List'!$J$9:$K$488,2,0))</f>
        <v>Redbridge</v>
      </c>
      <c r="G139" s="148">
        <f ca="1">IFERROR(IF((VLOOKUP($E139,'Res&amp;Reablement Backsheet'!$D$5:$W$183,G$9,FALSE))="","",(VLOOKUP($E139,'Res&amp;Reablement Backsheet'!$D$5:$W$183,G$9,FALSE))),"")</f>
        <v>504.39624045643723</v>
      </c>
      <c r="H139" s="148">
        <f ca="1">IFERROR(IF((VLOOKUP($E139,'Res&amp;Reablement Backsheet'!$D$5:$W$183,H$9,FALSE))="","",(VLOOKUP($E139,'Res&amp;Reablement Backsheet'!$D$5:$W$183,H$9,FALSE))),"")</f>
        <v>461.47999348498837</v>
      </c>
      <c r="I139" s="148">
        <f ca="1">IFERROR(IF((VLOOKUP($E139,'Res&amp;Reablement Backsheet'!$D$5:$W$183,I$9,FALSE))="","",(VLOOKUP($E139,'Res&amp;Reablement Backsheet'!$D$5:$W$183,I$9,FALSE))),"")</f>
        <v>401.75905315163686</v>
      </c>
    </row>
    <row r="140" spans="1:9" ht="15" customHeight="1" x14ac:dyDescent="0.3">
      <c r="A140" s="60">
        <v>128</v>
      </c>
      <c r="B140" s="101" t="str">
        <f ca="1">IFERROR(IF((VLOOKUP($E140,'Org List'!$AJ$10:$AL$188,3,FALSE))="","",(VLOOKUP($E140,'Org List'!$AJ$10:$AL$188,3,FALSE))),"")</f>
        <v>North of England Commissioning Region</v>
      </c>
      <c r="C140" s="102" t="str">
        <f ca="1">IFERROR(IF((VLOOKUP($E140,'Org List'!$AO$10:$AQ$188,3,FALSE))="","",(VLOOKUP($E140,'Org List'!$AO$10:$AQ$188,3,FALSE))),"")</f>
        <v>North East Region</v>
      </c>
      <c r="D140" s="103" t="str">
        <f ca="1">IFERROR(IF((VLOOKUP($E140,'Org List'!$AT$10:$AV$188,3,FALSE))="","",(VLOOKUP($E140,'Org List'!$AT$10:$AV$188,3,FALSE))),"")</f>
        <v>NHS England North (Cumbria And North East)</v>
      </c>
      <c r="E140" s="101" t="str">
        <f t="shared" ref="E140:E171" ca="1" si="4">IF($A140&gt;$L$5-1,"",INDIRECT("'Comms by AT'!D"&amp;$A140+$L$4))</f>
        <v>E06000003</v>
      </c>
      <c r="F140" s="103" t="str">
        <f ca="1">IF(E140="","",VLOOKUP(E140,'Org List'!$J$9:$K$488,2,0))</f>
        <v>Redcar and Cleveland</v>
      </c>
      <c r="G140" s="148">
        <f ca="1">IFERROR(IF((VLOOKUP($E140,'Res&amp;Reablement Backsheet'!$D$5:$W$183,G$9,FALSE))="","",(VLOOKUP($E140,'Res&amp;Reablement Backsheet'!$D$5:$W$183,G$9,FALSE))),"")</f>
        <v>886.40952804681888</v>
      </c>
      <c r="H140" s="148">
        <f ca="1">IFERROR(IF((VLOOKUP($E140,'Res&amp;Reablement Backsheet'!$D$5:$W$183,H$9,FALSE))="","",(VLOOKUP($E140,'Res&amp;Reablement Backsheet'!$D$5:$W$183,H$9,FALSE))),"")</f>
        <v>810.94779523568172</v>
      </c>
      <c r="I140" s="148">
        <f ca="1">IFERROR(IF((VLOOKUP($E140,'Res&amp;Reablement Backsheet'!$D$5:$W$183,I$9,FALSE))="","",(VLOOKUP($E140,'Res&amp;Reablement Backsheet'!$D$5:$W$183,I$9,FALSE))),"")</f>
        <v>959.6215576955567</v>
      </c>
    </row>
    <row r="141" spans="1:9" ht="15" customHeight="1" x14ac:dyDescent="0.3">
      <c r="A141" s="60">
        <v>129</v>
      </c>
      <c r="B141" s="101" t="str">
        <f ca="1">IFERROR(IF((VLOOKUP($E141,'Org List'!$AJ$10:$AL$188,3,FALSE))="","",(VLOOKUP($E141,'Org List'!$AJ$10:$AL$188,3,FALSE))),"")</f>
        <v>London Commissioning Region</v>
      </c>
      <c r="C141" s="102" t="str">
        <f ca="1">IFERROR(IF((VLOOKUP($E141,'Org List'!$AO$10:$AQ$188,3,FALSE))="","",(VLOOKUP($E141,'Org List'!$AO$10:$AQ$188,3,FALSE))),"")</f>
        <v>London Region</v>
      </c>
      <c r="D141" s="103" t="str">
        <f ca="1">IFERROR(IF((VLOOKUP($E141,'Org List'!$AT$10:$AV$188,3,FALSE))="","",(VLOOKUP($E141,'Org List'!$AT$10:$AV$188,3,FALSE))),"")</f>
        <v>NHS England London</v>
      </c>
      <c r="E141" s="101" t="str">
        <f t="shared" ca="1" si="4"/>
        <v>E09000027</v>
      </c>
      <c r="F141" s="103" t="str">
        <f ca="1">IF(E141="","",VLOOKUP(E141,'Org List'!$J$9:$K$488,2,0))</f>
        <v>Richmond upon Thames</v>
      </c>
      <c r="G141" s="148">
        <f ca="1">IFERROR(IF((VLOOKUP($E141,'Res&amp;Reablement Backsheet'!$D$5:$W$183,G$9,FALSE))="","",(VLOOKUP($E141,'Res&amp;Reablement Backsheet'!$D$5:$W$183,G$9,FALSE))),"")</f>
        <v>381.38825324180016</v>
      </c>
      <c r="H141" s="148">
        <f ca="1">IFERROR(IF((VLOOKUP($E141,'Res&amp;Reablement Backsheet'!$D$5:$W$183,H$9,FALSE))="","",(VLOOKUP($E141,'Res&amp;Reablement Backsheet'!$D$5:$W$183,H$9,FALSE))),"")</f>
        <v>355.24579625807763</v>
      </c>
      <c r="I141" s="148">
        <f ca="1">IFERROR(IF((VLOOKUP($E141,'Res&amp;Reablement Backsheet'!$D$5:$W$183,I$9,FALSE))="","",(VLOOKUP($E141,'Res&amp;Reablement Backsheet'!$D$5:$W$183,I$9,FALSE))),"")</f>
        <v>328.17944987650981</v>
      </c>
    </row>
    <row r="142" spans="1:9" ht="15" customHeight="1" x14ac:dyDescent="0.3">
      <c r="A142" s="60">
        <v>130</v>
      </c>
      <c r="B142" s="101" t="str">
        <f ca="1">IFERROR(IF((VLOOKUP($E142,'Org List'!$AJ$10:$AL$188,3,FALSE))="","",(VLOOKUP($E142,'Org List'!$AJ$10:$AL$188,3,FALSE))),"")</f>
        <v>North of England Commissioning Region</v>
      </c>
      <c r="C142" s="102" t="str">
        <f ca="1">IFERROR(IF((VLOOKUP($E142,'Org List'!$AO$10:$AQ$188,3,FALSE))="","",(VLOOKUP($E142,'Org List'!$AO$10:$AQ$188,3,FALSE))),"")</f>
        <v>North West Region</v>
      </c>
      <c r="D142" s="103" t="str">
        <f ca="1">IFERROR(IF((VLOOKUP($E142,'Org List'!$AT$10:$AV$188,3,FALSE))="","",(VLOOKUP($E142,'Org List'!$AT$10:$AV$188,3,FALSE))),"")</f>
        <v>NHS England North (Greater Manchester)</v>
      </c>
      <c r="E142" s="101" t="str">
        <f t="shared" ca="1" si="4"/>
        <v>E08000005</v>
      </c>
      <c r="F142" s="103" t="str">
        <f ca="1">IF(E142="","",VLOOKUP(E142,'Org List'!$J$9:$K$488,2,0))</f>
        <v>Rochdale</v>
      </c>
      <c r="G142" s="148">
        <f ca="1">IFERROR(IF((VLOOKUP($E142,'Res&amp;Reablement Backsheet'!$D$5:$W$183,G$9,FALSE))="","",(VLOOKUP($E142,'Res&amp;Reablement Backsheet'!$D$5:$W$183,G$9,FALSE))),"")</f>
        <v>742.53101158930758</v>
      </c>
      <c r="H142" s="148">
        <f ca="1">IFERROR(IF((VLOOKUP($E142,'Res&amp;Reablement Backsheet'!$D$5:$W$183,H$9,FALSE))="","",(VLOOKUP($E142,'Res&amp;Reablement Backsheet'!$D$5:$W$183,H$9,FALSE))),"")</f>
        <v>716.45555109760983</v>
      </c>
      <c r="I142" s="148">
        <f ca="1">IFERROR(IF((VLOOKUP($E142,'Res&amp;Reablement Backsheet'!$D$5:$W$183,I$9,FALSE))="","",(VLOOKUP($E142,'Res&amp;Reablement Backsheet'!$D$5:$W$183,I$9,FALSE))),"")</f>
        <v>710.72390668882906</v>
      </c>
    </row>
    <row r="143" spans="1:9" ht="15" customHeight="1" x14ac:dyDescent="0.3">
      <c r="A143" s="60">
        <v>131</v>
      </c>
      <c r="B143" s="101" t="str">
        <f ca="1">IFERROR(IF((VLOOKUP($E143,'Org List'!$AJ$10:$AL$188,3,FALSE))="","",(VLOOKUP($E143,'Org List'!$AJ$10:$AL$188,3,FALSE))),"")</f>
        <v>North of England Commissioning Region</v>
      </c>
      <c r="C143" s="102" t="str">
        <f ca="1">IFERROR(IF((VLOOKUP($E143,'Org List'!$AO$10:$AQ$188,3,FALSE))="","",(VLOOKUP($E143,'Org List'!$AO$10:$AQ$188,3,FALSE))),"")</f>
        <v>Yorkshire and The Humber Region</v>
      </c>
      <c r="D143" s="103" t="str">
        <f ca="1">IFERROR(IF((VLOOKUP($E143,'Org List'!$AT$10:$AV$188,3,FALSE))="","",(VLOOKUP($E143,'Org List'!$AT$10:$AV$188,3,FALSE))),"")</f>
        <v>NHS England North (Yorkshire And Humber)</v>
      </c>
      <c r="E143" s="101" t="str">
        <f t="shared" ca="1" si="4"/>
        <v>E08000018</v>
      </c>
      <c r="F143" s="103" t="str">
        <f ca="1">IF(E143="","",VLOOKUP(E143,'Org List'!$J$9:$K$488,2,0))</f>
        <v>Rotherham</v>
      </c>
      <c r="G143" s="148">
        <f ca="1">IFERROR(IF((VLOOKUP($E143,'Res&amp;Reablement Backsheet'!$D$5:$W$183,G$9,FALSE))="","",(VLOOKUP($E143,'Res&amp;Reablement Backsheet'!$D$5:$W$183,G$9,FALSE))),"")</f>
        <v>807.53972249632477</v>
      </c>
      <c r="H143" s="148">
        <f ca="1">IFERROR(IF((VLOOKUP($E143,'Res&amp;Reablement Backsheet'!$D$5:$W$183,H$9,FALSE))="","",(VLOOKUP($E143,'Res&amp;Reablement Backsheet'!$D$5:$W$183,H$9,FALSE))),"")</f>
        <v>772.36899433596068</v>
      </c>
      <c r="I143" s="148">
        <f ca="1">IFERROR(IF((VLOOKUP($E143,'Res&amp;Reablement Backsheet'!$D$5:$W$183,I$9,FALSE))="","",(VLOOKUP($E143,'Res&amp;Reablement Backsheet'!$D$5:$W$183,I$9,FALSE))),"")</f>
        <v>653.5429952073514</v>
      </c>
    </row>
    <row r="144" spans="1:9" ht="15" customHeight="1" x14ac:dyDescent="0.3">
      <c r="A144" s="60">
        <v>132</v>
      </c>
      <c r="B144" s="101" t="str">
        <f ca="1">IFERROR(IF((VLOOKUP($E144,'Org List'!$AJ$10:$AL$188,3,FALSE))="","",(VLOOKUP($E144,'Org List'!$AJ$10:$AL$188,3,FALSE))),"")</f>
        <v>Midlands and East of England Commissioning Region</v>
      </c>
      <c r="C144" s="102" t="str">
        <f ca="1">IFERROR(IF((VLOOKUP($E144,'Org List'!$AO$10:$AQ$188,3,FALSE))="","",(VLOOKUP($E144,'Org List'!$AO$10:$AQ$188,3,FALSE))),"")</f>
        <v>East Midlands Region</v>
      </c>
      <c r="D144" s="103" t="str">
        <f ca="1">IFERROR(IF((VLOOKUP($E144,'Org List'!$AT$10:$AV$188,3,FALSE))="","",(VLOOKUP($E144,'Org List'!$AT$10:$AV$188,3,FALSE))),"")</f>
        <v>NHS England Midlands And East (Central Midlands)</v>
      </c>
      <c r="E144" s="101" t="str">
        <f t="shared" ca="1" si="4"/>
        <v>E06000017</v>
      </c>
      <c r="F144" s="103" t="str">
        <f ca="1">IF(E144="","",VLOOKUP(E144,'Org List'!$J$9:$K$488,2,0))</f>
        <v>Rutland</v>
      </c>
      <c r="G144" s="148">
        <f ca="1">IFERROR(IF((VLOOKUP($E144,'Res&amp;Reablement Backsheet'!$D$5:$W$183,G$9,FALSE))="","",(VLOOKUP($E144,'Res&amp;Reablement Backsheet'!$D$5:$W$183,G$9,FALSE))),"")</f>
        <v>350.91567057791423</v>
      </c>
      <c r="H144" s="148">
        <f ca="1">IFERROR(IF((VLOOKUP($E144,'Res&amp;Reablement Backsheet'!$D$5:$W$183,H$9,FALSE))="","",(VLOOKUP($E144,'Res&amp;Reablement Backsheet'!$D$5:$W$183,H$9,FALSE))),"")</f>
        <v>350.57898650802082</v>
      </c>
      <c r="I144" s="148">
        <f ca="1">IFERROR(IF((VLOOKUP($E144,'Res&amp;Reablement Backsheet'!$D$5:$W$183,I$9,FALSE))="","",(VLOOKUP($E144,'Res&amp;Reablement Backsheet'!$D$5:$W$183,I$9,FALSE))),"")</f>
        <v>552.42749389142671</v>
      </c>
    </row>
    <row r="145" spans="1:9" ht="15" customHeight="1" x14ac:dyDescent="0.3">
      <c r="A145" s="60">
        <v>133</v>
      </c>
      <c r="B145" s="101" t="str">
        <f ca="1">IFERROR(IF((VLOOKUP($E145,'Org List'!$AJ$10:$AL$188,3,FALSE))="","",(VLOOKUP($E145,'Org List'!$AJ$10:$AL$188,3,FALSE))),"")</f>
        <v>North of England Commissioning Region</v>
      </c>
      <c r="C145" s="102" t="str">
        <f ca="1">IFERROR(IF((VLOOKUP($E145,'Org List'!$AO$10:$AQ$188,3,FALSE))="","",(VLOOKUP($E145,'Org List'!$AO$10:$AQ$188,3,FALSE))),"")</f>
        <v>North West Region</v>
      </c>
      <c r="D145" s="103" t="str">
        <f ca="1">IFERROR(IF((VLOOKUP($E145,'Org List'!$AT$10:$AV$188,3,FALSE))="","",(VLOOKUP($E145,'Org List'!$AT$10:$AV$188,3,FALSE))),"")</f>
        <v>NHS England North (Greater Manchester)</v>
      </c>
      <c r="E145" s="101" t="str">
        <f t="shared" ca="1" si="4"/>
        <v>E08000006</v>
      </c>
      <c r="F145" s="103" t="str">
        <f ca="1">IF(E145="","",VLOOKUP(E145,'Org List'!$J$9:$K$488,2,0))</f>
        <v>Salford</v>
      </c>
      <c r="G145" s="148">
        <f ca="1">IFERROR(IF((VLOOKUP($E145,'Res&amp;Reablement Backsheet'!$D$5:$W$183,G$9,FALSE))="","",(VLOOKUP($E145,'Res&amp;Reablement Backsheet'!$D$5:$W$183,G$9,FALSE))),"")</f>
        <v>989.49016100178892</v>
      </c>
      <c r="H145" s="148">
        <f ca="1">IFERROR(IF((VLOOKUP($E145,'Res&amp;Reablement Backsheet'!$D$5:$W$183,H$9,FALSE))="","",(VLOOKUP($E145,'Res&amp;Reablement Backsheet'!$D$5:$W$183,H$9,FALSE))),"")</f>
        <v>894.83599290780137</v>
      </c>
      <c r="I145" s="148">
        <f ca="1">IFERROR(IF((VLOOKUP($E145,'Res&amp;Reablement Backsheet'!$D$5:$W$183,I$9,FALSE))="","",(VLOOKUP($E145,'Res&amp;Reablement Backsheet'!$D$5:$W$183,I$9,FALSE))),"")</f>
        <v>966.86613475177296</v>
      </c>
    </row>
    <row r="146" spans="1:9" ht="15" customHeight="1" x14ac:dyDescent="0.3">
      <c r="A146" s="60">
        <v>134</v>
      </c>
      <c r="B146" s="101" t="str">
        <f ca="1">IFERROR(IF((VLOOKUP($E146,'Org List'!$AJ$10:$AL$188,3,FALSE))="","",(VLOOKUP($E146,'Org List'!$AJ$10:$AL$188,3,FALSE))),"")</f>
        <v>Midlands and East of England Commissioning Region</v>
      </c>
      <c r="C146" s="102" t="str">
        <f ca="1">IFERROR(IF((VLOOKUP($E146,'Org List'!$AO$10:$AQ$188,3,FALSE))="","",(VLOOKUP($E146,'Org List'!$AO$10:$AQ$188,3,FALSE))),"")</f>
        <v>West Midlands Region</v>
      </c>
      <c r="D146" s="103" t="str">
        <f ca="1">IFERROR(IF((VLOOKUP($E146,'Org List'!$AT$10:$AV$188,3,FALSE))="","",(VLOOKUP($E146,'Org List'!$AT$10:$AV$188,3,FALSE))),"")</f>
        <v>NHS England Midlands And East (West Midlands)</v>
      </c>
      <c r="E146" s="101" t="str">
        <f t="shared" ca="1" si="4"/>
        <v>E08000028</v>
      </c>
      <c r="F146" s="103" t="str">
        <f ca="1">IF(E146="","",VLOOKUP(E146,'Org List'!$J$9:$K$488,2,0))</f>
        <v>Sandwell</v>
      </c>
      <c r="G146" s="148">
        <f ca="1">IFERROR(IF((VLOOKUP($E146,'Res&amp;Reablement Backsheet'!$D$5:$W$183,G$9,FALSE))="","",(VLOOKUP($E146,'Res&amp;Reablement Backsheet'!$D$5:$W$183,G$9,FALSE))),"")</f>
        <v>1001.8682379026463</v>
      </c>
      <c r="H146" s="148">
        <f ca="1">IFERROR(IF((VLOOKUP($E146,'Res&amp;Reablement Backsheet'!$D$5:$W$183,H$9,FALSE))="","",(VLOOKUP($E146,'Res&amp;Reablement Backsheet'!$D$5:$W$183,H$9,FALSE))),"")</f>
        <v>797.69282690065666</v>
      </c>
      <c r="I146" s="148">
        <f ca="1">IFERROR(IF((VLOOKUP($E146,'Res&amp;Reablement Backsheet'!$D$5:$W$183,I$9,FALSE))="","",(VLOOKUP($E146,'Res&amp;Reablement Backsheet'!$D$5:$W$183,I$9,FALSE))),"")</f>
        <v>836.5547851342784</v>
      </c>
    </row>
    <row r="147" spans="1:9" ht="15" customHeight="1" x14ac:dyDescent="0.3">
      <c r="A147" s="60">
        <v>135</v>
      </c>
      <c r="B147" s="101" t="str">
        <f ca="1">IFERROR(IF((VLOOKUP($E147,'Org List'!$AJ$10:$AL$188,3,FALSE))="","",(VLOOKUP($E147,'Org List'!$AJ$10:$AL$188,3,FALSE))),"")</f>
        <v>North of England Commissioning Region</v>
      </c>
      <c r="C147" s="102" t="str">
        <f ca="1">IFERROR(IF((VLOOKUP($E147,'Org List'!$AO$10:$AQ$188,3,FALSE))="","",(VLOOKUP($E147,'Org List'!$AO$10:$AQ$188,3,FALSE))),"")</f>
        <v>North West Region</v>
      </c>
      <c r="D147" s="103" t="str">
        <f ca="1">IFERROR(IF((VLOOKUP($E147,'Org List'!$AT$10:$AV$188,3,FALSE))="","",(VLOOKUP($E147,'Org List'!$AT$10:$AV$188,3,FALSE))),"")</f>
        <v>NHS England North (Cheshire And Merseyside)</v>
      </c>
      <c r="E147" s="101" t="str">
        <f t="shared" ca="1" si="4"/>
        <v>E08000014</v>
      </c>
      <c r="F147" s="103" t="str">
        <f ca="1">IF(E147="","",VLOOKUP(E147,'Org List'!$J$9:$K$488,2,0))</f>
        <v>Sefton</v>
      </c>
      <c r="G147" s="148">
        <f ca="1">IFERROR(IF((VLOOKUP($E147,'Res&amp;Reablement Backsheet'!$D$5:$W$183,G$9,FALSE))="","",(VLOOKUP($E147,'Res&amp;Reablement Backsheet'!$D$5:$W$183,G$9,FALSE))),"")</f>
        <v>792.79046062743703</v>
      </c>
      <c r="H147" s="148">
        <f ca="1">IFERROR(IF((VLOOKUP($E147,'Res&amp;Reablement Backsheet'!$D$5:$W$183,H$9,FALSE))="","",(VLOOKUP($E147,'Res&amp;Reablement Backsheet'!$D$5:$W$183,H$9,FALSE))),"")</f>
        <v>782.64758497316632</v>
      </c>
      <c r="I147" s="148">
        <f ca="1">IFERROR(IF((VLOOKUP($E147,'Res&amp;Reablement Backsheet'!$D$5:$W$183,I$9,FALSE))="","",(VLOOKUP($E147,'Res&amp;Reablement Backsheet'!$D$5:$W$183,I$9,FALSE))),"")</f>
        <v>860.91234347048294</v>
      </c>
    </row>
    <row r="148" spans="1:9" ht="15" customHeight="1" x14ac:dyDescent="0.3">
      <c r="A148" s="60">
        <v>136</v>
      </c>
      <c r="B148" s="101" t="str">
        <f ca="1">IFERROR(IF((VLOOKUP($E148,'Org List'!$AJ$10:$AL$188,3,FALSE))="","",(VLOOKUP($E148,'Org List'!$AJ$10:$AL$188,3,FALSE))),"")</f>
        <v>North of England Commissioning Region</v>
      </c>
      <c r="C148" s="102" t="str">
        <f ca="1">IFERROR(IF((VLOOKUP($E148,'Org List'!$AO$10:$AQ$188,3,FALSE))="","",(VLOOKUP($E148,'Org List'!$AO$10:$AQ$188,3,FALSE))),"")</f>
        <v>Yorkshire and The Humber Region</v>
      </c>
      <c r="D148" s="103" t="str">
        <f ca="1">IFERROR(IF((VLOOKUP($E148,'Org List'!$AT$10:$AV$188,3,FALSE))="","",(VLOOKUP($E148,'Org List'!$AT$10:$AV$188,3,FALSE))),"")</f>
        <v>NHS England North (Yorkshire And Humber)</v>
      </c>
      <c r="E148" s="101" t="str">
        <f t="shared" ca="1" si="4"/>
        <v>E08000019</v>
      </c>
      <c r="F148" s="103" t="str">
        <f ca="1">IF(E148="","",VLOOKUP(E148,'Org List'!$J$9:$K$488,2,0))</f>
        <v>Sheffield</v>
      </c>
      <c r="G148" s="148">
        <f ca="1">IFERROR(IF((VLOOKUP($E148,'Res&amp;Reablement Backsheet'!$D$5:$W$183,G$9,FALSE))="","",(VLOOKUP($E148,'Res&amp;Reablement Backsheet'!$D$5:$W$183,G$9,FALSE))),"")</f>
        <v>988.16162802074155</v>
      </c>
      <c r="H148" s="148">
        <f ca="1">IFERROR(IF((VLOOKUP($E148,'Res&amp;Reablement Backsheet'!$D$5:$W$183,H$9,FALSE))="","",(VLOOKUP($E148,'Res&amp;Reablement Backsheet'!$D$5:$W$183,H$9,FALSE))),"")</f>
        <v>823.45830905048672</v>
      </c>
      <c r="I148" s="148">
        <f ca="1">IFERROR(IF((VLOOKUP($E148,'Res&amp;Reablement Backsheet'!$D$5:$W$183,I$9,FALSE))="","",(VLOOKUP($E148,'Res&amp;Reablement Backsheet'!$D$5:$W$183,I$9,FALSE))),"")</f>
        <v>824.53754667702731</v>
      </c>
    </row>
    <row r="149" spans="1:9" ht="15" customHeight="1" x14ac:dyDescent="0.3">
      <c r="A149" s="60">
        <v>137</v>
      </c>
      <c r="B149" s="101" t="str">
        <f ca="1">IFERROR(IF((VLOOKUP($E149,'Org List'!$AJ$10:$AL$188,3,FALSE))="","",(VLOOKUP($E149,'Org List'!$AJ$10:$AL$188,3,FALSE))),"")</f>
        <v>Midlands and East of England Commissioning Region</v>
      </c>
      <c r="C149" s="102" t="str">
        <f ca="1">IFERROR(IF((VLOOKUP($E149,'Org List'!$AO$10:$AQ$188,3,FALSE))="","",(VLOOKUP($E149,'Org List'!$AO$10:$AQ$188,3,FALSE))),"")</f>
        <v>West Midlands Region</v>
      </c>
      <c r="D149" s="103" t="str">
        <f ca="1">IFERROR(IF((VLOOKUP($E149,'Org List'!$AT$10:$AV$188,3,FALSE))="","",(VLOOKUP($E149,'Org List'!$AT$10:$AV$188,3,FALSE))),"")</f>
        <v>NHS England Midlands And East (North Midlands)</v>
      </c>
      <c r="E149" s="101" t="str">
        <f t="shared" ca="1" si="4"/>
        <v>E06000051</v>
      </c>
      <c r="F149" s="103" t="str">
        <f ca="1">IF(E149="","",VLOOKUP(E149,'Org List'!$J$9:$K$488,2,0))</f>
        <v>Shropshire</v>
      </c>
      <c r="G149" s="148">
        <f ca="1">IFERROR(IF((VLOOKUP($E149,'Res&amp;Reablement Backsheet'!$D$5:$W$183,G$9,FALSE))="","",(VLOOKUP($E149,'Res&amp;Reablement Backsheet'!$D$5:$W$183,G$9,FALSE))),"")</f>
        <v>573.43234323432341</v>
      </c>
      <c r="H149" s="148">
        <f ca="1">IFERROR(IF((VLOOKUP($E149,'Res&amp;Reablement Backsheet'!$D$5:$W$183,H$9,FALSE))="","",(VLOOKUP($E149,'Res&amp;Reablement Backsheet'!$D$5:$W$183,H$9,FALSE))),"")</f>
        <v>624.14201501978414</v>
      </c>
      <c r="I149" s="148">
        <f ca="1">IFERROR(IF((VLOOKUP($E149,'Res&amp;Reablement Backsheet'!$D$5:$W$183,I$9,FALSE))="","",(VLOOKUP($E149,'Res&amp;Reablement Backsheet'!$D$5:$W$183,I$9,FALSE))),"")</f>
        <v>516.80977631826875</v>
      </c>
    </row>
    <row r="150" spans="1:9" ht="15" customHeight="1" x14ac:dyDescent="0.3">
      <c r="A150" s="60">
        <v>138</v>
      </c>
      <c r="B150" s="101" t="str">
        <f ca="1">IFERROR(IF((VLOOKUP($E150,'Org List'!$AJ$10:$AL$188,3,FALSE))="","",(VLOOKUP($E150,'Org List'!$AJ$10:$AL$188,3,FALSE))),"")</f>
        <v>South East England Commissioning Region</v>
      </c>
      <c r="C150" s="102" t="str">
        <f ca="1">IFERROR(IF((VLOOKUP($E150,'Org List'!$AO$10:$AQ$188,3,FALSE))="","",(VLOOKUP($E150,'Org List'!$AO$10:$AQ$188,3,FALSE))),"")</f>
        <v>South East Region</v>
      </c>
      <c r="D150" s="103" t="str">
        <f ca="1">IFERROR(IF((VLOOKUP($E150,'Org List'!$AT$10:$AV$188,3,FALSE))="","",(VLOOKUP($E150,'Org List'!$AT$10:$AV$188,3,FALSE))),"")</f>
        <v>NHS England South East (Hampshire, Isle of Wight and Thames Valley)</v>
      </c>
      <c r="E150" s="101" t="str">
        <f t="shared" ca="1" si="4"/>
        <v>E06000039</v>
      </c>
      <c r="F150" s="103" t="str">
        <f ca="1">IF(E150="","",VLOOKUP(E150,'Org List'!$J$9:$K$488,2,0))</f>
        <v>Slough</v>
      </c>
      <c r="G150" s="148">
        <f ca="1">IFERROR(IF((VLOOKUP($E150,'Res&amp;Reablement Backsheet'!$D$5:$W$183,G$9,FALSE))="","",(VLOOKUP($E150,'Res&amp;Reablement Backsheet'!$D$5:$W$183,G$9,FALSE))),"")</f>
        <v>538.94797355561946</v>
      </c>
      <c r="H150" s="148">
        <f ca="1">IFERROR(IF((VLOOKUP($E150,'Res&amp;Reablement Backsheet'!$D$5:$W$183,H$9,FALSE))="","",(VLOOKUP($E150,'Res&amp;Reablement Backsheet'!$D$5:$W$183,H$9,FALSE))),"")</f>
        <v>533.33333333333337</v>
      </c>
      <c r="I150" s="148">
        <f ca="1">IFERROR(IF((VLOOKUP($E150,'Res&amp;Reablement Backsheet'!$D$5:$W$183,I$9,FALSE))="","",(VLOOKUP($E150,'Res&amp;Reablement Backsheet'!$D$5:$W$183,I$9,FALSE))),"")</f>
        <v>477.19298245614038</v>
      </c>
    </row>
    <row r="151" spans="1:9" ht="15" customHeight="1" x14ac:dyDescent="0.3">
      <c r="A151" s="60">
        <v>139</v>
      </c>
      <c r="B151" s="101" t="str">
        <f ca="1">IFERROR(IF((VLOOKUP($E151,'Org List'!$AJ$10:$AL$188,3,FALSE))="","",(VLOOKUP($E151,'Org List'!$AJ$10:$AL$188,3,FALSE))),"")</f>
        <v>Midlands and East of England Commissioning Region</v>
      </c>
      <c r="C151" s="102" t="str">
        <f ca="1">IFERROR(IF((VLOOKUP($E151,'Org List'!$AO$10:$AQ$188,3,FALSE))="","",(VLOOKUP($E151,'Org List'!$AO$10:$AQ$188,3,FALSE))),"")</f>
        <v>West Midlands Region</v>
      </c>
      <c r="D151" s="103" t="str">
        <f ca="1">IFERROR(IF((VLOOKUP($E151,'Org List'!$AT$10:$AV$188,3,FALSE))="","",(VLOOKUP($E151,'Org List'!$AT$10:$AV$188,3,FALSE))),"")</f>
        <v>NHS England Midlands And East (West Midlands)</v>
      </c>
      <c r="E151" s="101" t="str">
        <f t="shared" ca="1" si="4"/>
        <v>E08000029</v>
      </c>
      <c r="F151" s="103" t="str">
        <f ca="1">IF(E151="","",VLOOKUP(E151,'Org List'!$J$9:$K$488,2,0))</f>
        <v>Solihull</v>
      </c>
      <c r="G151" s="148">
        <f ca="1">IFERROR(IF((VLOOKUP($E151,'Res&amp;Reablement Backsheet'!$D$5:$W$183,G$9,FALSE))="","",(VLOOKUP($E151,'Res&amp;Reablement Backsheet'!$D$5:$W$183,G$9,FALSE))),"")</f>
        <v>539.80184489238127</v>
      </c>
      <c r="H151" s="148">
        <f ca="1">IFERROR(IF((VLOOKUP($E151,'Res&amp;Reablement Backsheet'!$D$5:$W$183,H$9,FALSE))="","",(VLOOKUP($E151,'Res&amp;Reablement Backsheet'!$D$5:$W$183,H$9,FALSE))),"")</f>
        <v>516.92363015238016</v>
      </c>
      <c r="I151" s="148">
        <f ca="1">IFERROR(IF((VLOOKUP($E151,'Res&amp;Reablement Backsheet'!$D$5:$W$183,I$9,FALSE))="","",(VLOOKUP($E151,'Res&amp;Reablement Backsheet'!$D$5:$W$183,I$9,FALSE))),"")</f>
        <v>537.15107654964709</v>
      </c>
    </row>
    <row r="152" spans="1:9" ht="15" customHeight="1" x14ac:dyDescent="0.3">
      <c r="A152" s="60">
        <v>140</v>
      </c>
      <c r="B152" s="101" t="str">
        <f ca="1">IFERROR(IF((VLOOKUP($E152,'Org List'!$AJ$10:$AL$188,3,FALSE))="","",(VLOOKUP($E152,'Org List'!$AJ$10:$AL$188,3,FALSE))),"")</f>
        <v>South West England Commissioning Region</v>
      </c>
      <c r="C152" s="102" t="str">
        <f ca="1">IFERROR(IF((VLOOKUP($E152,'Org List'!$AO$10:$AQ$188,3,FALSE))="","",(VLOOKUP($E152,'Org List'!$AO$10:$AQ$188,3,FALSE))),"")</f>
        <v>South West Region</v>
      </c>
      <c r="D152" s="103" t="str">
        <f ca="1">IFERROR(IF((VLOOKUP($E152,'Org List'!$AT$10:$AV$188,3,FALSE))="","",(VLOOKUP($E152,'Org List'!$AT$10:$AV$188,3,FALSE))),"")</f>
        <v>NHS England South West (South West South)</v>
      </c>
      <c r="E152" s="101" t="str">
        <f t="shared" ca="1" si="4"/>
        <v>E10000027</v>
      </c>
      <c r="F152" s="103" t="str">
        <f ca="1">IF(E152="","",VLOOKUP(E152,'Org List'!$J$9:$K$488,2,0))</f>
        <v>Somerset</v>
      </c>
      <c r="G152" s="148">
        <f ca="1">IFERROR(IF((VLOOKUP($E152,'Res&amp;Reablement Backsheet'!$D$5:$W$183,G$9,FALSE))="","",(VLOOKUP($E152,'Res&amp;Reablement Backsheet'!$D$5:$W$183,G$9,FALSE))),"")</f>
        <v>565.92564800050025</v>
      </c>
      <c r="H152" s="148">
        <f ca="1">IFERROR(IF((VLOOKUP($E152,'Res&amp;Reablement Backsheet'!$D$5:$W$183,H$9,FALSE))="","",(VLOOKUP($E152,'Res&amp;Reablement Backsheet'!$D$5:$W$183,H$9,FALSE))),"")</f>
        <v>518.58122278401856</v>
      </c>
      <c r="I152" s="148">
        <f ca="1">IFERROR(IF((VLOOKUP($E152,'Res&amp;Reablement Backsheet'!$D$5:$W$183,I$9,FALSE))="","",(VLOOKUP($E152,'Res&amp;Reablement Backsheet'!$D$5:$W$183,I$9,FALSE))),"")</f>
        <v>567.38886728133787</v>
      </c>
    </row>
    <row r="153" spans="1:9" ht="15" customHeight="1" x14ac:dyDescent="0.3">
      <c r="A153" s="60">
        <v>141</v>
      </c>
      <c r="B153" s="101" t="str">
        <f ca="1">IFERROR(IF((VLOOKUP($E153,'Org List'!$AJ$10:$AL$188,3,FALSE))="","",(VLOOKUP($E153,'Org List'!$AJ$10:$AL$188,3,FALSE))),"")</f>
        <v>South West England Commissioning Region</v>
      </c>
      <c r="C153" s="102" t="str">
        <f ca="1">IFERROR(IF((VLOOKUP($E153,'Org List'!$AO$10:$AQ$188,3,FALSE))="","",(VLOOKUP($E153,'Org List'!$AO$10:$AQ$188,3,FALSE))),"")</f>
        <v>South West Region</v>
      </c>
      <c r="D153" s="103" t="str">
        <f ca="1">IFERROR(IF((VLOOKUP($E153,'Org List'!$AT$10:$AV$188,3,FALSE))="","",(VLOOKUP($E153,'Org List'!$AT$10:$AV$188,3,FALSE))),"")</f>
        <v>NHS England South West (South West North)</v>
      </c>
      <c r="E153" s="101" t="str">
        <f t="shared" ca="1" si="4"/>
        <v>E06000025</v>
      </c>
      <c r="F153" s="103" t="str">
        <f ca="1">IF(E153="","",VLOOKUP(E153,'Org List'!$J$9:$K$488,2,0))</f>
        <v>South Gloucestershire</v>
      </c>
      <c r="G153" s="148">
        <f ca="1">IFERROR(IF((VLOOKUP($E153,'Res&amp;Reablement Backsheet'!$D$5:$W$183,G$9,FALSE))="","",(VLOOKUP($E153,'Res&amp;Reablement Backsheet'!$D$5:$W$183,G$9,FALSE))),"")</f>
        <v>633.9897769148472</v>
      </c>
      <c r="H153" s="148">
        <f ca="1">IFERROR(IF((VLOOKUP($E153,'Res&amp;Reablement Backsheet'!$D$5:$W$183,H$9,FALSE))="","",(VLOOKUP($E153,'Res&amp;Reablement Backsheet'!$D$5:$W$183,H$9,FALSE))),"")</f>
        <v>601.41302866930062</v>
      </c>
      <c r="I153" s="148">
        <f ca="1">IFERROR(IF((VLOOKUP($E153,'Res&amp;Reablement Backsheet'!$D$5:$W$183,I$9,FALSE))="","",(VLOOKUP($E153,'Res&amp;Reablement Backsheet'!$D$5:$W$183,I$9,FALSE))),"")</f>
        <v>667.58792502773508</v>
      </c>
    </row>
    <row r="154" spans="1:9" ht="15" customHeight="1" x14ac:dyDescent="0.3">
      <c r="A154" s="60">
        <v>142</v>
      </c>
      <c r="B154" s="101" t="str">
        <f ca="1">IFERROR(IF((VLOOKUP($E154,'Org List'!$AJ$10:$AL$188,3,FALSE))="","",(VLOOKUP($E154,'Org List'!$AJ$10:$AL$188,3,FALSE))),"")</f>
        <v>North of England Commissioning Region</v>
      </c>
      <c r="C154" s="102" t="str">
        <f ca="1">IFERROR(IF((VLOOKUP($E154,'Org List'!$AO$10:$AQ$188,3,FALSE))="","",(VLOOKUP($E154,'Org List'!$AO$10:$AQ$188,3,FALSE))),"")</f>
        <v>North East Region</v>
      </c>
      <c r="D154" s="103" t="str">
        <f ca="1">IFERROR(IF((VLOOKUP($E154,'Org List'!$AT$10:$AV$188,3,FALSE))="","",(VLOOKUP($E154,'Org List'!$AT$10:$AV$188,3,FALSE))),"")</f>
        <v>NHS England North (Cumbria And North East)</v>
      </c>
      <c r="E154" s="101" t="str">
        <f t="shared" ca="1" si="4"/>
        <v>E08000023</v>
      </c>
      <c r="F154" s="103" t="str">
        <f ca="1">IF(E154="","",VLOOKUP(E154,'Org List'!$J$9:$K$488,2,0))</f>
        <v>South Tyneside</v>
      </c>
      <c r="G154" s="148">
        <f ca="1">IFERROR(IF((VLOOKUP($E154,'Res&amp;Reablement Backsheet'!$D$5:$W$183,G$9,FALSE))="","",(VLOOKUP($E154,'Res&amp;Reablement Backsheet'!$D$5:$W$183,G$9,FALSE))),"")</f>
        <v>1098.1468771448181</v>
      </c>
      <c r="H154" s="148">
        <f ca="1">IFERROR(IF((VLOOKUP($E154,'Res&amp;Reablement Backsheet'!$D$5:$W$183,H$9,FALSE))="","",(VLOOKUP($E154,'Res&amp;Reablement Backsheet'!$D$5:$W$183,H$9,FALSE))),"")</f>
        <v>1067.7242220866383</v>
      </c>
      <c r="I154" s="148">
        <f ca="1">IFERROR(IF((VLOOKUP($E154,'Res&amp;Reablement Backsheet'!$D$5:$W$183,I$9,FALSE))="","",(VLOOKUP($E154,'Res&amp;Reablement Backsheet'!$D$5:$W$183,I$9,FALSE))),"")</f>
        <v>844.0105755541997</v>
      </c>
    </row>
    <row r="155" spans="1:9" ht="15" customHeight="1" x14ac:dyDescent="0.3">
      <c r="A155" s="60">
        <v>143</v>
      </c>
      <c r="B155" s="101" t="str">
        <f ca="1">IFERROR(IF((VLOOKUP($E155,'Org List'!$AJ$10:$AL$188,3,FALSE))="","",(VLOOKUP($E155,'Org List'!$AJ$10:$AL$188,3,FALSE))),"")</f>
        <v>South East England Commissioning Region</v>
      </c>
      <c r="C155" s="102" t="str">
        <f ca="1">IFERROR(IF((VLOOKUP($E155,'Org List'!$AO$10:$AQ$188,3,FALSE))="","",(VLOOKUP($E155,'Org List'!$AO$10:$AQ$188,3,FALSE))),"")</f>
        <v>South East Region</v>
      </c>
      <c r="D155" s="103" t="str">
        <f ca="1">IFERROR(IF((VLOOKUP($E155,'Org List'!$AT$10:$AV$188,3,FALSE))="","",(VLOOKUP($E155,'Org List'!$AT$10:$AV$188,3,FALSE))),"")</f>
        <v>NHS England South East (Hampshire, Isle of Wight and Thames Valley)</v>
      </c>
      <c r="E155" s="101" t="str">
        <f t="shared" ca="1" si="4"/>
        <v>E06000045</v>
      </c>
      <c r="F155" s="103" t="str">
        <f ca="1">IF(E155="","",VLOOKUP(E155,'Org List'!$J$9:$K$488,2,0))</f>
        <v>Southampton</v>
      </c>
      <c r="G155" s="148">
        <f ca="1">IFERROR(IF((VLOOKUP($E155,'Res&amp;Reablement Backsheet'!$D$5:$W$183,G$9,FALSE))="","",(VLOOKUP($E155,'Res&amp;Reablement Backsheet'!$D$5:$W$183,G$9,FALSE))),"")</f>
        <v>1120.2435312024352</v>
      </c>
      <c r="H155" s="148">
        <f ca="1">IFERROR(IF((VLOOKUP($E155,'Res&amp;Reablement Backsheet'!$D$5:$W$183,H$9,FALSE))="","",(VLOOKUP($E155,'Res&amp;Reablement Backsheet'!$D$5:$W$183,H$9,FALSE))),"")</f>
        <v>875.31315082551089</v>
      </c>
      <c r="I155" s="148">
        <f ca="1">IFERROR(IF((VLOOKUP($E155,'Res&amp;Reablement Backsheet'!$D$5:$W$183,I$9,FALSE))="","",(VLOOKUP($E155,'Res&amp;Reablement Backsheet'!$D$5:$W$183,I$9,FALSE))),"")</f>
        <v>899.45972050345608</v>
      </c>
    </row>
    <row r="156" spans="1:9" ht="15" customHeight="1" x14ac:dyDescent="0.3">
      <c r="A156" s="60">
        <v>144</v>
      </c>
      <c r="B156" s="101" t="str">
        <f ca="1">IFERROR(IF((VLOOKUP($E156,'Org List'!$AJ$10:$AL$188,3,FALSE))="","",(VLOOKUP($E156,'Org List'!$AJ$10:$AL$188,3,FALSE))),"")</f>
        <v>Midlands and East of England Commissioning Region</v>
      </c>
      <c r="C156" s="102" t="str">
        <f ca="1">IFERROR(IF((VLOOKUP($E156,'Org List'!$AO$10:$AQ$188,3,FALSE))="","",(VLOOKUP($E156,'Org List'!$AO$10:$AQ$188,3,FALSE))),"")</f>
        <v>East Region</v>
      </c>
      <c r="D156" s="103" t="str">
        <f ca="1">IFERROR(IF((VLOOKUP($E156,'Org List'!$AT$10:$AV$188,3,FALSE))="","",(VLOOKUP($E156,'Org List'!$AT$10:$AV$188,3,FALSE))),"")</f>
        <v>NHS England Midlands And East (East)</v>
      </c>
      <c r="E156" s="101" t="str">
        <f t="shared" ca="1" si="4"/>
        <v>E06000033</v>
      </c>
      <c r="F156" s="103" t="str">
        <f ca="1">IF(E156="","",VLOOKUP(E156,'Org List'!$J$9:$K$488,2,0))</f>
        <v>Southend-on-Sea</v>
      </c>
      <c r="G156" s="148">
        <f ca="1">IFERROR(IF((VLOOKUP($E156,'Res&amp;Reablement Backsheet'!$D$5:$W$183,G$9,FALSE))="","",(VLOOKUP($E156,'Res&amp;Reablement Backsheet'!$D$5:$W$183,G$9,FALSE))),"")</f>
        <v>669.2693809258227</v>
      </c>
      <c r="H156" s="148">
        <f ca="1">IFERROR(IF((VLOOKUP($E156,'Res&amp;Reablement Backsheet'!$D$5:$W$183,H$9,FALSE))="","",(VLOOKUP($E156,'Res&amp;Reablement Backsheet'!$D$5:$W$183,H$9,FALSE))),"")</f>
        <v>695.30955760929396</v>
      </c>
      <c r="I156" s="148">
        <f ca="1">IFERROR(IF((VLOOKUP($E156,'Res&amp;Reablement Backsheet'!$D$5:$W$183,I$9,FALSE))="","",(VLOOKUP($E156,'Res&amp;Reablement Backsheet'!$D$5:$W$183,I$9,FALSE))),"")</f>
        <v>619.98435553495381</v>
      </c>
    </row>
    <row r="157" spans="1:9" ht="15" customHeight="1" x14ac:dyDescent="0.3">
      <c r="A157" s="60">
        <v>145</v>
      </c>
      <c r="B157" s="101" t="str">
        <f ca="1">IFERROR(IF((VLOOKUP($E157,'Org List'!$AJ$10:$AL$188,3,FALSE))="","",(VLOOKUP($E157,'Org List'!$AJ$10:$AL$188,3,FALSE))),"")</f>
        <v>London Commissioning Region</v>
      </c>
      <c r="C157" s="102" t="str">
        <f ca="1">IFERROR(IF((VLOOKUP($E157,'Org List'!$AO$10:$AQ$188,3,FALSE))="","",(VLOOKUP($E157,'Org List'!$AO$10:$AQ$188,3,FALSE))),"")</f>
        <v>London Region</v>
      </c>
      <c r="D157" s="103" t="str">
        <f ca="1">IFERROR(IF((VLOOKUP($E157,'Org List'!$AT$10:$AV$188,3,FALSE))="","",(VLOOKUP($E157,'Org List'!$AT$10:$AV$188,3,FALSE))),"")</f>
        <v>NHS England London</v>
      </c>
      <c r="E157" s="101" t="str">
        <f t="shared" ca="1" si="4"/>
        <v>E09000028</v>
      </c>
      <c r="F157" s="103" t="str">
        <f ca="1">IF(E157="","",VLOOKUP(E157,'Org List'!$J$9:$K$488,2,0))</f>
        <v>Southwark</v>
      </c>
      <c r="G157" s="148">
        <f ca="1">IFERROR(IF((VLOOKUP($E157,'Res&amp;Reablement Backsheet'!$D$5:$W$183,G$9,FALSE))="","",(VLOOKUP($E157,'Res&amp;Reablement Backsheet'!$D$5:$W$183,G$9,FALSE))),"")</f>
        <v>566.60688080873967</v>
      </c>
      <c r="H157" s="148">
        <f ca="1">IFERROR(IF((VLOOKUP($E157,'Res&amp;Reablement Backsheet'!$D$5:$W$183,H$9,FALSE))="","",(VLOOKUP($E157,'Res&amp;Reablement Backsheet'!$D$5:$W$183,H$9,FALSE))),"")</f>
        <v>618.21952776005105</v>
      </c>
      <c r="I157" s="148">
        <f ca="1">IFERROR(IF((VLOOKUP($E157,'Res&amp;Reablement Backsheet'!$D$5:$W$183,I$9,FALSE))="","",(VLOOKUP($E157,'Res&amp;Reablement Backsheet'!$D$5:$W$183,I$9,FALSE))),"")</f>
        <v>398.85130823229099</v>
      </c>
    </row>
    <row r="158" spans="1:9" ht="15" customHeight="1" x14ac:dyDescent="0.3">
      <c r="A158" s="60">
        <v>146</v>
      </c>
      <c r="B158" s="101" t="str">
        <f ca="1">IFERROR(IF((VLOOKUP($E158,'Org List'!$AJ$10:$AL$188,3,FALSE))="","",(VLOOKUP($E158,'Org List'!$AJ$10:$AL$188,3,FALSE))),"")</f>
        <v>North of England Commissioning Region</v>
      </c>
      <c r="C158" s="102" t="str">
        <f ca="1">IFERROR(IF((VLOOKUP($E158,'Org List'!$AO$10:$AQ$188,3,FALSE))="","",(VLOOKUP($E158,'Org List'!$AO$10:$AQ$188,3,FALSE))),"")</f>
        <v>North West Region</v>
      </c>
      <c r="D158" s="103" t="str">
        <f ca="1">IFERROR(IF((VLOOKUP($E158,'Org List'!$AT$10:$AV$188,3,FALSE))="","",(VLOOKUP($E158,'Org List'!$AT$10:$AV$188,3,FALSE))),"")</f>
        <v>NHS England North (Cheshire And Merseyside)</v>
      </c>
      <c r="E158" s="101" t="str">
        <f t="shared" ca="1" si="4"/>
        <v>E08000013</v>
      </c>
      <c r="F158" s="103" t="str">
        <f ca="1">IF(E158="","",VLOOKUP(E158,'Org List'!$J$9:$K$488,2,0))</f>
        <v>St. Helens</v>
      </c>
      <c r="G158" s="148">
        <f ca="1">IFERROR(IF((VLOOKUP($E158,'Res&amp;Reablement Backsheet'!$D$5:$W$183,G$9,FALSE))="","",(VLOOKUP($E158,'Res&amp;Reablement Backsheet'!$D$5:$W$183,G$9,FALSE))),"")</f>
        <v>765.796315135074</v>
      </c>
      <c r="H158" s="148">
        <f ca="1">IFERROR(IF((VLOOKUP($E158,'Res&amp;Reablement Backsheet'!$D$5:$W$183,H$9,FALSE))="","",(VLOOKUP($E158,'Res&amp;Reablement Backsheet'!$D$5:$W$183,H$9,FALSE))),"")</f>
        <v>718.80550621669636</v>
      </c>
      <c r="I158" s="148">
        <f ca="1">IFERROR(IF((VLOOKUP($E158,'Res&amp;Reablement Backsheet'!$D$5:$W$183,I$9,FALSE))="","",(VLOOKUP($E158,'Res&amp;Reablement Backsheet'!$D$5:$W$183,I$9,FALSE))),"")</f>
        <v>699.37833037300175</v>
      </c>
    </row>
    <row r="159" spans="1:9" ht="15" customHeight="1" x14ac:dyDescent="0.3">
      <c r="A159" s="60">
        <v>147</v>
      </c>
      <c r="B159" s="101" t="str">
        <f ca="1">IFERROR(IF((VLOOKUP($E159,'Org List'!$AJ$10:$AL$188,3,FALSE))="","",(VLOOKUP($E159,'Org List'!$AJ$10:$AL$188,3,FALSE))),"")</f>
        <v>Midlands and East of England Commissioning Region</v>
      </c>
      <c r="C159" s="102" t="str">
        <f ca="1">IFERROR(IF((VLOOKUP($E159,'Org List'!$AO$10:$AQ$188,3,FALSE))="","",(VLOOKUP($E159,'Org List'!$AO$10:$AQ$188,3,FALSE))),"")</f>
        <v>West Midlands Region</v>
      </c>
      <c r="D159" s="103" t="str">
        <f ca="1">IFERROR(IF((VLOOKUP($E159,'Org List'!$AT$10:$AV$188,3,FALSE))="","",(VLOOKUP($E159,'Org List'!$AT$10:$AV$188,3,FALSE))),"")</f>
        <v>NHS England Midlands And East (North Midlands)</v>
      </c>
      <c r="E159" s="101" t="str">
        <f t="shared" ca="1" si="4"/>
        <v>E10000028</v>
      </c>
      <c r="F159" s="103" t="str">
        <f ca="1">IF(E159="","",VLOOKUP(E159,'Org List'!$J$9:$K$488,2,0))</f>
        <v>Staffordshire</v>
      </c>
      <c r="G159" s="148">
        <f ca="1">IFERROR(IF((VLOOKUP($E159,'Res&amp;Reablement Backsheet'!$D$5:$W$183,G$9,FALSE))="","",(VLOOKUP($E159,'Res&amp;Reablement Backsheet'!$D$5:$W$183,G$9,FALSE))),"")</f>
        <v>624.801440220269</v>
      </c>
      <c r="H159" s="148">
        <f ca="1">IFERROR(IF((VLOOKUP($E159,'Res&amp;Reablement Backsheet'!$D$5:$W$183,H$9,FALSE))="","",(VLOOKUP($E159,'Res&amp;Reablement Backsheet'!$D$5:$W$183,H$9,FALSE))),"")</f>
        <v>594.30408467876418</v>
      </c>
      <c r="I159" s="148">
        <f ca="1">IFERROR(IF((VLOOKUP($E159,'Res&amp;Reablement Backsheet'!$D$5:$W$183,I$9,FALSE))="","",(VLOOKUP($E159,'Res&amp;Reablement Backsheet'!$D$5:$W$183,I$9,FALSE))),"")</f>
        <v>634.21595053115584</v>
      </c>
    </row>
    <row r="160" spans="1:9" ht="15" customHeight="1" x14ac:dyDescent="0.3">
      <c r="A160" s="60">
        <v>148</v>
      </c>
      <c r="B160" s="101" t="str">
        <f ca="1">IFERROR(IF((VLOOKUP($E160,'Org List'!$AJ$10:$AL$188,3,FALSE))="","",(VLOOKUP($E160,'Org List'!$AJ$10:$AL$188,3,FALSE))),"")</f>
        <v>North of England Commissioning Region</v>
      </c>
      <c r="C160" s="102" t="str">
        <f ca="1">IFERROR(IF((VLOOKUP($E160,'Org List'!$AO$10:$AQ$188,3,FALSE))="","",(VLOOKUP($E160,'Org List'!$AO$10:$AQ$188,3,FALSE))),"")</f>
        <v>North West Region</v>
      </c>
      <c r="D160" s="103" t="str">
        <f ca="1">IFERROR(IF((VLOOKUP($E160,'Org List'!$AT$10:$AV$188,3,FALSE))="","",(VLOOKUP($E160,'Org List'!$AT$10:$AV$188,3,FALSE))),"")</f>
        <v>NHS England North (Greater Manchester)</v>
      </c>
      <c r="E160" s="101" t="str">
        <f t="shared" ca="1" si="4"/>
        <v>E08000007</v>
      </c>
      <c r="F160" s="103" t="str">
        <f ca="1">IF(E160="","",VLOOKUP(E160,'Org List'!$J$9:$K$488,2,0))</f>
        <v>Stockport</v>
      </c>
      <c r="G160" s="148">
        <f ca="1">IFERROR(IF((VLOOKUP($E160,'Res&amp;Reablement Backsheet'!$D$5:$W$183,G$9,FALSE))="","",(VLOOKUP($E160,'Res&amp;Reablement Backsheet'!$D$5:$W$183,G$9,FALSE))),"")</f>
        <v>579.19161146338865</v>
      </c>
      <c r="H160" s="148">
        <f ca="1">IFERROR(IF((VLOOKUP($E160,'Res&amp;Reablement Backsheet'!$D$5:$W$183,H$9,FALSE))="","",(VLOOKUP($E160,'Res&amp;Reablement Backsheet'!$D$5:$W$183,H$9,FALSE))),"")</f>
        <v>581.84109646589297</v>
      </c>
      <c r="I160" s="148">
        <f ca="1">IFERROR(IF((VLOOKUP($E160,'Res&amp;Reablement Backsheet'!$D$5:$W$183,I$9,FALSE))="","",(VLOOKUP($E160,'Res&amp;Reablement Backsheet'!$D$5:$W$183,I$9,FALSE))),"")</f>
        <v>392.09508305764143</v>
      </c>
    </row>
    <row r="161" spans="1:9" ht="15" customHeight="1" x14ac:dyDescent="0.3">
      <c r="A161" s="60">
        <v>149</v>
      </c>
      <c r="B161" s="101" t="str">
        <f ca="1">IFERROR(IF((VLOOKUP($E161,'Org List'!$AJ$10:$AL$188,3,FALSE))="","",(VLOOKUP($E161,'Org List'!$AJ$10:$AL$188,3,FALSE))),"")</f>
        <v>North of England Commissioning Region</v>
      </c>
      <c r="C161" s="102" t="str">
        <f ca="1">IFERROR(IF((VLOOKUP($E161,'Org List'!$AO$10:$AQ$188,3,FALSE))="","",(VLOOKUP($E161,'Org List'!$AO$10:$AQ$188,3,FALSE))),"")</f>
        <v>North East Region</v>
      </c>
      <c r="D161" s="103" t="str">
        <f ca="1">IFERROR(IF((VLOOKUP($E161,'Org List'!$AT$10:$AV$188,3,FALSE))="","",(VLOOKUP($E161,'Org List'!$AT$10:$AV$188,3,FALSE))),"")</f>
        <v>NHS England North (Cumbria And North East)</v>
      </c>
      <c r="E161" s="101" t="str">
        <f t="shared" ca="1" si="4"/>
        <v>E06000004</v>
      </c>
      <c r="F161" s="103" t="str">
        <f ca="1">IF(E161="","",VLOOKUP(E161,'Org List'!$J$9:$K$488,2,0))</f>
        <v>Stockton-on-Tees</v>
      </c>
      <c r="G161" s="148">
        <f ca="1">IFERROR(IF((VLOOKUP($E161,'Res&amp;Reablement Backsheet'!$D$5:$W$183,G$9,FALSE))="","",(VLOOKUP($E161,'Res&amp;Reablement Backsheet'!$D$5:$W$183,G$9,FALSE))),"")</f>
        <v>700.68590350047305</v>
      </c>
      <c r="H161" s="148">
        <f ca="1">IFERROR(IF((VLOOKUP($E161,'Res&amp;Reablement Backsheet'!$D$5:$W$183,H$9,FALSE))="","",(VLOOKUP($E161,'Res&amp;Reablement Backsheet'!$D$5:$W$183,H$9,FALSE))),"")</f>
        <v>842.16640046464352</v>
      </c>
      <c r="I161" s="148">
        <f ca="1">IFERROR(IF((VLOOKUP($E161,'Res&amp;Reablement Backsheet'!$D$5:$W$183,I$9,FALSE))="","",(VLOOKUP($E161,'Res&amp;Reablement Backsheet'!$D$5:$W$183,I$9,FALSE))),"")</f>
        <v>894.43879773486276</v>
      </c>
    </row>
    <row r="162" spans="1:9" ht="15" customHeight="1" x14ac:dyDescent="0.3">
      <c r="A162" s="60">
        <v>150</v>
      </c>
      <c r="B162" s="101" t="str">
        <f ca="1">IFERROR(IF((VLOOKUP($E162,'Org List'!$AJ$10:$AL$188,3,FALSE))="","",(VLOOKUP($E162,'Org List'!$AJ$10:$AL$188,3,FALSE))),"")</f>
        <v>Midlands and East of England Commissioning Region</v>
      </c>
      <c r="C162" s="102" t="str">
        <f ca="1">IFERROR(IF((VLOOKUP($E162,'Org List'!$AO$10:$AQ$188,3,FALSE))="","",(VLOOKUP($E162,'Org List'!$AO$10:$AQ$188,3,FALSE))),"")</f>
        <v>West Midlands Region</v>
      </c>
      <c r="D162" s="103" t="str">
        <f ca="1">IFERROR(IF((VLOOKUP($E162,'Org List'!$AT$10:$AV$188,3,FALSE))="","",(VLOOKUP($E162,'Org List'!$AT$10:$AV$188,3,FALSE))),"")</f>
        <v>NHS England Midlands And East (North Midlands)</v>
      </c>
      <c r="E162" s="101" t="str">
        <f t="shared" ca="1" si="4"/>
        <v>E06000021</v>
      </c>
      <c r="F162" s="103" t="str">
        <f ca="1">IF(E162="","",VLOOKUP(E162,'Org List'!$J$9:$K$488,2,0))</f>
        <v>Stoke-on-Trent</v>
      </c>
      <c r="G162" s="148">
        <f ca="1">IFERROR(IF((VLOOKUP($E162,'Res&amp;Reablement Backsheet'!$D$5:$W$183,G$9,FALSE))="","",(VLOOKUP($E162,'Res&amp;Reablement Backsheet'!$D$5:$W$183,G$9,FALSE))),"")</f>
        <v>859.76805158608317</v>
      </c>
      <c r="H162" s="148">
        <f ca="1">IFERROR(IF((VLOOKUP($E162,'Res&amp;Reablement Backsheet'!$D$5:$W$183,H$9,FALSE))="","",(VLOOKUP($E162,'Res&amp;Reablement Backsheet'!$D$5:$W$183,H$9,FALSE))),"")</f>
        <v>741.08708357685566</v>
      </c>
      <c r="I162" s="148">
        <f ca="1">IFERROR(IF((VLOOKUP($E162,'Res&amp;Reablement Backsheet'!$D$5:$W$183,I$9,FALSE))="","",(VLOOKUP($E162,'Res&amp;Reablement Backsheet'!$D$5:$W$183,I$9,FALSE))),"")</f>
        <v>701.34424313267095</v>
      </c>
    </row>
    <row r="163" spans="1:9" ht="15" customHeight="1" x14ac:dyDescent="0.3">
      <c r="A163" s="60">
        <v>151</v>
      </c>
      <c r="B163" s="101" t="str">
        <f ca="1">IFERROR(IF((VLOOKUP($E163,'Org List'!$AJ$10:$AL$188,3,FALSE))="","",(VLOOKUP($E163,'Org List'!$AJ$10:$AL$188,3,FALSE))),"")</f>
        <v>Midlands and East of England Commissioning Region</v>
      </c>
      <c r="C163" s="102" t="str">
        <f ca="1">IFERROR(IF((VLOOKUP($E163,'Org List'!$AO$10:$AQ$188,3,FALSE))="","",(VLOOKUP($E163,'Org List'!$AO$10:$AQ$188,3,FALSE))),"")</f>
        <v>East Region</v>
      </c>
      <c r="D163" s="103" t="str">
        <f ca="1">IFERROR(IF((VLOOKUP($E163,'Org List'!$AT$10:$AV$188,3,FALSE))="","",(VLOOKUP($E163,'Org List'!$AT$10:$AV$188,3,FALSE))),"")</f>
        <v>NHS England Midlands And East (East)</v>
      </c>
      <c r="E163" s="101" t="str">
        <f t="shared" ca="1" si="4"/>
        <v>E10000029</v>
      </c>
      <c r="F163" s="103" t="str">
        <f ca="1">IF(E163="","",VLOOKUP(E163,'Org List'!$J$9:$K$488,2,0))</f>
        <v>Suffolk</v>
      </c>
      <c r="G163" s="148">
        <f ca="1">IFERROR(IF((VLOOKUP($E163,'Res&amp;Reablement Backsheet'!$D$5:$W$183,G$9,FALSE))="","",(VLOOKUP($E163,'Res&amp;Reablement Backsheet'!$D$5:$W$183,G$9,FALSE))),"")</f>
        <v>659.81040207008766</v>
      </c>
      <c r="H163" s="148">
        <f ca="1">IFERROR(IF((VLOOKUP($E163,'Res&amp;Reablement Backsheet'!$D$5:$W$183,H$9,FALSE))="","",(VLOOKUP($E163,'Res&amp;Reablement Backsheet'!$D$5:$W$183,H$9,FALSE))),"")</f>
        <v>598.55945906217846</v>
      </c>
      <c r="I163" s="148">
        <f ca="1">IFERROR(IF((VLOOKUP($E163,'Res&amp;Reablement Backsheet'!$D$5:$W$183,I$9,FALSE))="","",(VLOOKUP($E163,'Res&amp;Reablement Backsheet'!$D$5:$W$183,I$9,FALSE))),"")</f>
        <v>519.18271350874613</v>
      </c>
    </row>
    <row r="164" spans="1:9" ht="15" customHeight="1" x14ac:dyDescent="0.3">
      <c r="A164" s="60">
        <v>152</v>
      </c>
      <c r="B164" s="101" t="str">
        <f ca="1">IFERROR(IF((VLOOKUP($E164,'Org List'!$AJ$10:$AL$188,3,FALSE))="","",(VLOOKUP($E164,'Org List'!$AJ$10:$AL$188,3,FALSE))),"")</f>
        <v>North of England Commissioning Region</v>
      </c>
      <c r="C164" s="102" t="str">
        <f ca="1">IFERROR(IF((VLOOKUP($E164,'Org List'!$AO$10:$AQ$188,3,FALSE))="","",(VLOOKUP($E164,'Org List'!$AO$10:$AQ$188,3,FALSE))),"")</f>
        <v>North East Region</v>
      </c>
      <c r="D164" s="103" t="str">
        <f ca="1">IFERROR(IF((VLOOKUP($E164,'Org List'!$AT$10:$AV$188,3,FALSE))="","",(VLOOKUP($E164,'Org List'!$AT$10:$AV$188,3,FALSE))),"")</f>
        <v>NHS England North (Cumbria And North East)</v>
      </c>
      <c r="E164" s="101" t="str">
        <f t="shared" ca="1" si="4"/>
        <v>E08000024</v>
      </c>
      <c r="F164" s="103" t="str">
        <f ca="1">IF(E164="","",VLOOKUP(E164,'Org List'!$J$9:$K$488,2,0))</f>
        <v>Sunderland</v>
      </c>
      <c r="G164" s="148">
        <f ca="1">IFERROR(IF((VLOOKUP($E164,'Res&amp;Reablement Backsheet'!$D$5:$W$183,G$9,FALSE))="","",(VLOOKUP($E164,'Res&amp;Reablement Backsheet'!$D$5:$W$183,G$9,FALSE))),"")</f>
        <v>942.92033681269652</v>
      </c>
      <c r="H164" s="148">
        <f ca="1">IFERROR(IF((VLOOKUP($E164,'Res&amp;Reablement Backsheet'!$D$5:$W$183,H$9,FALSE))="","",(VLOOKUP($E164,'Res&amp;Reablement Backsheet'!$D$5:$W$183,H$9,FALSE))),"")</f>
        <v>852.43525687478552</v>
      </c>
      <c r="I164" s="148">
        <f ca="1">IFERROR(IF((VLOOKUP($E164,'Res&amp;Reablement Backsheet'!$D$5:$W$183,I$9,FALSE))="","",(VLOOKUP($E164,'Res&amp;Reablement Backsheet'!$D$5:$W$183,I$9,FALSE))),"")</f>
        <v>909.64567679926779</v>
      </c>
    </row>
    <row r="165" spans="1:9" ht="15" customHeight="1" x14ac:dyDescent="0.3">
      <c r="A165" s="60">
        <v>153</v>
      </c>
      <c r="B165" s="101" t="str">
        <f ca="1">IFERROR(IF((VLOOKUP($E165,'Org List'!$AJ$10:$AL$188,3,FALSE))="","",(VLOOKUP($E165,'Org List'!$AJ$10:$AL$188,3,FALSE))),"")</f>
        <v>South East England Commissioning Region</v>
      </c>
      <c r="C165" s="102" t="str">
        <f ca="1">IFERROR(IF((VLOOKUP($E165,'Org List'!$AO$10:$AQ$188,3,FALSE))="","",(VLOOKUP($E165,'Org List'!$AO$10:$AQ$188,3,FALSE))),"")</f>
        <v>South East Region</v>
      </c>
      <c r="D165" s="103" t="str">
        <f ca="1">IFERROR(IF((VLOOKUP($E165,'Org List'!$AT$10:$AV$188,3,FALSE))="","",(VLOOKUP($E165,'Org List'!$AT$10:$AV$188,3,FALSE))),"")</f>
        <v>NHS England South East (Kent, Surrey and Sussex)</v>
      </c>
      <c r="E165" s="101" t="str">
        <f t="shared" ca="1" si="4"/>
        <v>E10000030</v>
      </c>
      <c r="F165" s="103" t="str">
        <f ca="1">IF(E165="","",VLOOKUP(E165,'Org List'!$J$9:$K$488,2,0))</f>
        <v>Surrey</v>
      </c>
      <c r="G165" s="148">
        <f ca="1">IFERROR(IF((VLOOKUP($E165,'Res&amp;Reablement Backsheet'!$D$5:$W$183,G$9,FALSE))="","",(VLOOKUP($E165,'Res&amp;Reablement Backsheet'!$D$5:$W$183,G$9,FALSE))),"")</f>
        <v>631.86635795921006</v>
      </c>
      <c r="H165" s="148">
        <f ca="1">IFERROR(IF((VLOOKUP($E165,'Res&amp;Reablement Backsheet'!$D$5:$W$183,H$9,FALSE))="","",(VLOOKUP($E165,'Res&amp;Reablement Backsheet'!$D$5:$W$183,H$9,FALSE))),"")</f>
        <v>563.76192879323128</v>
      </c>
      <c r="I165" s="148">
        <f ca="1">IFERROR(IF((VLOOKUP($E165,'Res&amp;Reablement Backsheet'!$D$5:$W$183,I$9,FALSE))="","",(VLOOKUP($E165,'Res&amp;Reablement Backsheet'!$D$5:$W$183,I$9,FALSE))),"")</f>
        <v>495.11027456115227</v>
      </c>
    </row>
    <row r="166" spans="1:9" ht="15" customHeight="1" x14ac:dyDescent="0.3">
      <c r="A166" s="60">
        <v>154</v>
      </c>
      <c r="B166" s="101" t="str">
        <f ca="1">IFERROR(IF((VLOOKUP($E166,'Org List'!$AJ$10:$AL$188,3,FALSE))="","",(VLOOKUP($E166,'Org List'!$AJ$10:$AL$188,3,FALSE))),"")</f>
        <v>London Commissioning Region</v>
      </c>
      <c r="C166" s="102" t="str">
        <f ca="1">IFERROR(IF((VLOOKUP($E166,'Org List'!$AO$10:$AQ$188,3,FALSE))="","",(VLOOKUP($E166,'Org List'!$AO$10:$AQ$188,3,FALSE))),"")</f>
        <v>London Region</v>
      </c>
      <c r="D166" s="103" t="str">
        <f ca="1">IFERROR(IF((VLOOKUP($E166,'Org List'!$AT$10:$AV$188,3,FALSE))="","",(VLOOKUP($E166,'Org List'!$AT$10:$AV$188,3,FALSE))),"")</f>
        <v>NHS England London</v>
      </c>
      <c r="E166" s="101" t="str">
        <f t="shared" ca="1" si="4"/>
        <v>E09000029</v>
      </c>
      <c r="F166" s="103" t="str">
        <f ca="1">IF(E166="","",VLOOKUP(E166,'Org List'!$J$9:$K$488,2,0))</f>
        <v>Sutton</v>
      </c>
      <c r="G166" s="148">
        <f ca="1">IFERROR(IF((VLOOKUP($E166,'Res&amp;Reablement Backsheet'!$D$5:$W$183,G$9,FALSE))="","",(VLOOKUP($E166,'Res&amp;Reablement Backsheet'!$D$5:$W$183,G$9,FALSE))),"")</f>
        <v>275.49123738714815</v>
      </c>
      <c r="H166" s="148">
        <f ca="1">IFERROR(IF((VLOOKUP($E166,'Res&amp;Reablement Backsheet'!$D$5:$W$183,H$9,FALSE))="","",(VLOOKUP($E166,'Res&amp;Reablement Backsheet'!$D$5:$W$183,H$9,FALSE))),"")</f>
        <v>287.75096461971094</v>
      </c>
      <c r="I166" s="148">
        <f ca="1">IFERROR(IF((VLOOKUP($E166,'Res&amp;Reablement Backsheet'!$D$5:$W$183,I$9,FALSE))="","",(VLOOKUP($E166,'Res&amp;Reablement Backsheet'!$D$5:$W$183,I$9,FALSE))),"")</f>
        <v>183.11425021254334</v>
      </c>
    </row>
    <row r="167" spans="1:9" ht="15" customHeight="1" x14ac:dyDescent="0.3">
      <c r="A167" s="60">
        <v>155</v>
      </c>
      <c r="B167" s="101" t="str">
        <f ca="1">IFERROR(IF((VLOOKUP($E167,'Org List'!$AJ$10:$AL$188,3,FALSE))="","",(VLOOKUP($E167,'Org List'!$AJ$10:$AL$188,3,FALSE))),"")</f>
        <v>South West England Commissioning Region</v>
      </c>
      <c r="C167" s="102" t="str">
        <f ca="1">IFERROR(IF((VLOOKUP($E167,'Org List'!$AO$10:$AQ$188,3,FALSE))="","",(VLOOKUP($E167,'Org List'!$AO$10:$AQ$188,3,FALSE))),"")</f>
        <v>South West Region</v>
      </c>
      <c r="D167" s="103" t="str">
        <f ca="1">IFERROR(IF((VLOOKUP($E167,'Org List'!$AT$10:$AV$188,3,FALSE))="","",(VLOOKUP($E167,'Org List'!$AT$10:$AV$188,3,FALSE))),"")</f>
        <v>NHS England South West (South West North)</v>
      </c>
      <c r="E167" s="101" t="str">
        <f t="shared" ca="1" si="4"/>
        <v>E06000030</v>
      </c>
      <c r="F167" s="103" t="str">
        <f ca="1">IF(E167="","",VLOOKUP(E167,'Org List'!$J$9:$K$488,2,0))</f>
        <v>Swindon</v>
      </c>
      <c r="G167" s="148">
        <f ca="1">IFERROR(IF((VLOOKUP($E167,'Res&amp;Reablement Backsheet'!$D$5:$W$183,G$9,FALSE))="","",(VLOOKUP($E167,'Res&amp;Reablement Backsheet'!$D$5:$W$183,G$9,FALSE))),"")</f>
        <v>665.23540261860842</v>
      </c>
      <c r="H167" s="148">
        <f ca="1">IFERROR(IF((VLOOKUP($E167,'Res&amp;Reablement Backsheet'!$D$5:$W$183,H$9,FALSE))="","",(VLOOKUP($E167,'Res&amp;Reablement Backsheet'!$D$5:$W$183,H$9,FALSE))),"")</f>
        <v>743.681668691298</v>
      </c>
      <c r="I167" s="148">
        <f ca="1">IFERROR(IF((VLOOKUP($E167,'Res&amp;Reablement Backsheet'!$D$5:$W$183,I$9,FALSE))="","",(VLOOKUP($E167,'Res&amp;Reablement Backsheet'!$D$5:$W$183,I$9,FALSE))),"")</f>
        <v>568.872033421232</v>
      </c>
    </row>
    <row r="168" spans="1:9" ht="15" customHeight="1" x14ac:dyDescent="0.3">
      <c r="A168" s="60">
        <v>156</v>
      </c>
      <c r="B168" s="101" t="str">
        <f ca="1">IFERROR(IF((VLOOKUP($E168,'Org List'!$AJ$10:$AL$188,3,FALSE))="","",(VLOOKUP($E168,'Org List'!$AJ$10:$AL$188,3,FALSE))),"")</f>
        <v>North of England Commissioning Region</v>
      </c>
      <c r="C168" s="102" t="str">
        <f ca="1">IFERROR(IF((VLOOKUP($E168,'Org List'!$AO$10:$AQ$188,3,FALSE))="","",(VLOOKUP($E168,'Org List'!$AO$10:$AQ$188,3,FALSE))),"")</f>
        <v>North West Region</v>
      </c>
      <c r="D168" s="103" t="str">
        <f ca="1">IFERROR(IF((VLOOKUP($E168,'Org List'!$AT$10:$AV$188,3,FALSE))="","",(VLOOKUP($E168,'Org List'!$AT$10:$AV$188,3,FALSE))),"")</f>
        <v>NHS England North (Greater Manchester)</v>
      </c>
      <c r="E168" s="101" t="str">
        <f t="shared" ca="1" si="4"/>
        <v>E08000008</v>
      </c>
      <c r="F168" s="103" t="str">
        <f ca="1">IF(E168="","",VLOOKUP(E168,'Org List'!$J$9:$K$488,2,0))</f>
        <v>Tameside</v>
      </c>
      <c r="G168" s="148">
        <f ca="1">IFERROR(IF((VLOOKUP($E168,'Res&amp;Reablement Backsheet'!$D$5:$W$183,G$9,FALSE))="","",(VLOOKUP($E168,'Res&amp;Reablement Backsheet'!$D$5:$W$183,G$9,FALSE))),"")</f>
        <v>633.32377700747998</v>
      </c>
      <c r="H168" s="148">
        <f ca="1">IFERROR(IF((VLOOKUP($E168,'Res&amp;Reablement Backsheet'!$D$5:$W$183,H$9,FALSE))="","",(VLOOKUP($E168,'Res&amp;Reablement Backsheet'!$D$5:$W$183,H$9,FALSE))),"")</f>
        <v>623.60458849795987</v>
      </c>
      <c r="I168" s="148">
        <f ca="1">IFERROR(IF((VLOOKUP($E168,'Res&amp;Reablement Backsheet'!$D$5:$W$183,I$9,FALSE))="","",(VLOOKUP($E168,'Res&amp;Reablement Backsheet'!$D$5:$W$183,I$9,FALSE))),"")</f>
        <v>618.47204044447869</v>
      </c>
    </row>
    <row r="169" spans="1:9" ht="15" customHeight="1" x14ac:dyDescent="0.3">
      <c r="A169" s="60">
        <v>157</v>
      </c>
      <c r="B169" s="101" t="str">
        <f ca="1">IFERROR(IF((VLOOKUP($E169,'Org List'!$AJ$10:$AL$188,3,FALSE))="","",(VLOOKUP($E169,'Org List'!$AJ$10:$AL$188,3,FALSE))),"")</f>
        <v>Midlands and East of England Commissioning Region</v>
      </c>
      <c r="C169" s="102" t="str">
        <f ca="1">IFERROR(IF((VLOOKUP($E169,'Org List'!$AO$10:$AQ$188,3,FALSE))="","",(VLOOKUP($E169,'Org List'!$AO$10:$AQ$188,3,FALSE))),"")</f>
        <v>West Midlands Region</v>
      </c>
      <c r="D169" s="103" t="str">
        <f ca="1">IFERROR(IF((VLOOKUP($E169,'Org List'!$AT$10:$AV$188,3,FALSE))="","",(VLOOKUP($E169,'Org List'!$AT$10:$AV$188,3,FALSE))),"")</f>
        <v>NHS England Midlands And East (North Midlands)</v>
      </c>
      <c r="E169" s="101" t="str">
        <f t="shared" ca="1" si="4"/>
        <v>E06000020</v>
      </c>
      <c r="F169" s="103" t="str">
        <f ca="1">IF(E169="","",VLOOKUP(E169,'Org List'!$J$9:$K$488,2,0))</f>
        <v>Telford and Wrekin</v>
      </c>
      <c r="G169" s="148">
        <f ca="1">IFERROR(IF((VLOOKUP($E169,'Res&amp;Reablement Backsheet'!$D$5:$W$183,G$9,FALSE))="","",(VLOOKUP($E169,'Res&amp;Reablement Backsheet'!$D$5:$W$183,G$9,FALSE))),"")</f>
        <v>460.43473605311056</v>
      </c>
      <c r="H169" s="148">
        <f ca="1">IFERROR(IF((VLOOKUP($E169,'Res&amp;Reablement Backsheet'!$D$5:$W$183,H$9,FALSE))="","",(VLOOKUP($E169,'Res&amp;Reablement Backsheet'!$D$5:$W$183,H$9,FALSE))),"")</f>
        <v>538.40008336517417</v>
      </c>
      <c r="I169" s="148">
        <f ca="1">IFERROR(IF((VLOOKUP($E169,'Res&amp;Reablement Backsheet'!$D$5:$W$183,I$9,FALSE))="","",(VLOOKUP($E169,'Res&amp;Reablement Backsheet'!$D$5:$W$183,I$9,FALSE))),"")</f>
        <v>361.2490881934072</v>
      </c>
    </row>
    <row r="170" spans="1:9" ht="15" customHeight="1" x14ac:dyDescent="0.3">
      <c r="A170" s="60">
        <v>158</v>
      </c>
      <c r="B170" s="101" t="str">
        <f ca="1">IFERROR(IF((VLOOKUP($E170,'Org List'!$AJ$10:$AL$188,3,FALSE))="","",(VLOOKUP($E170,'Org List'!$AJ$10:$AL$188,3,FALSE))),"")</f>
        <v>Midlands and East of England Commissioning Region</v>
      </c>
      <c r="C170" s="102" t="str">
        <f ca="1">IFERROR(IF((VLOOKUP($E170,'Org List'!$AO$10:$AQ$188,3,FALSE))="","",(VLOOKUP($E170,'Org List'!$AO$10:$AQ$188,3,FALSE))),"")</f>
        <v>East Region</v>
      </c>
      <c r="D170" s="103" t="str">
        <f ca="1">IFERROR(IF((VLOOKUP($E170,'Org List'!$AT$10:$AV$188,3,FALSE))="","",(VLOOKUP($E170,'Org List'!$AT$10:$AV$188,3,FALSE))),"")</f>
        <v>NHS England Midlands And East (East)</v>
      </c>
      <c r="E170" s="101" t="str">
        <f t="shared" ca="1" si="4"/>
        <v>E06000034</v>
      </c>
      <c r="F170" s="103" t="str">
        <f ca="1">IF(E170="","",VLOOKUP(E170,'Org List'!$J$9:$K$488,2,0))</f>
        <v>Thurrock</v>
      </c>
      <c r="G170" s="148">
        <f ca="1">IFERROR(IF((VLOOKUP($E170,'Res&amp;Reablement Backsheet'!$D$5:$W$183,G$9,FALSE))="","",(VLOOKUP($E170,'Res&amp;Reablement Backsheet'!$D$5:$W$183,G$9,FALSE))),"")</f>
        <v>673.13576361570063</v>
      </c>
      <c r="H170" s="148">
        <f ca="1">IFERROR(IF((VLOOKUP($E170,'Res&amp;Reablement Backsheet'!$D$5:$W$183,H$9,FALSE))="","",(VLOOKUP($E170,'Res&amp;Reablement Backsheet'!$D$5:$W$183,H$9,FALSE))),"")</f>
        <v>618.39732027827881</v>
      </c>
      <c r="I170" s="148">
        <f ca="1">IFERROR(IF((VLOOKUP($E170,'Res&amp;Reablement Backsheet'!$D$5:$W$183,I$9,FALSE))="","",(VLOOKUP($E170,'Res&amp;Reablement Backsheet'!$D$5:$W$183,I$9,FALSE))),"")</f>
        <v>1683.4149274242036</v>
      </c>
    </row>
    <row r="171" spans="1:9" ht="15" customHeight="1" x14ac:dyDescent="0.3">
      <c r="A171" s="60">
        <v>159</v>
      </c>
      <c r="B171" s="101" t="str">
        <f ca="1">IFERROR(IF((VLOOKUP($E171,'Org List'!$AJ$10:$AL$188,3,FALSE))="","",(VLOOKUP($E171,'Org List'!$AJ$10:$AL$188,3,FALSE))),"")</f>
        <v>South West England Commissioning Region</v>
      </c>
      <c r="C171" s="102" t="str">
        <f ca="1">IFERROR(IF((VLOOKUP($E171,'Org List'!$AO$10:$AQ$188,3,FALSE))="","",(VLOOKUP($E171,'Org List'!$AO$10:$AQ$188,3,FALSE))),"")</f>
        <v>South West Region</v>
      </c>
      <c r="D171" s="103" t="str">
        <f ca="1">IFERROR(IF((VLOOKUP($E171,'Org List'!$AT$10:$AV$188,3,FALSE))="","",(VLOOKUP($E171,'Org List'!$AT$10:$AV$188,3,FALSE))),"")</f>
        <v>NHS England South West (South West South)</v>
      </c>
      <c r="E171" s="101" t="str">
        <f t="shared" ca="1" si="4"/>
        <v>E06000027</v>
      </c>
      <c r="F171" s="103" t="str">
        <f ca="1">IF(E171="","",VLOOKUP(E171,'Org List'!$J$9:$K$488,2,0))</f>
        <v>Torbay</v>
      </c>
      <c r="G171" s="148">
        <f ca="1">IFERROR(IF((VLOOKUP($E171,'Res&amp;Reablement Backsheet'!$D$5:$W$183,G$9,FALSE))="","",(VLOOKUP($E171,'Res&amp;Reablement Backsheet'!$D$5:$W$183,G$9,FALSE))),"")</f>
        <v>512.61140560377464</v>
      </c>
      <c r="H171" s="148">
        <f ca="1">IFERROR(IF((VLOOKUP($E171,'Res&amp;Reablement Backsheet'!$D$5:$W$183,H$9,FALSE))="","",(VLOOKUP($E171,'Res&amp;Reablement Backsheet'!$D$5:$W$183,H$9,FALSE))),"")</f>
        <v>564.69643983259766</v>
      </c>
      <c r="I171" s="148">
        <f ca="1">IFERROR(IF((VLOOKUP($E171,'Res&amp;Reablement Backsheet'!$D$5:$W$183,I$9,FALSE))="","",(VLOOKUP($E171,'Res&amp;Reablement Backsheet'!$D$5:$W$183,I$9,FALSE))),"")</f>
        <v>493.03445508226798</v>
      </c>
    </row>
    <row r="172" spans="1:9" ht="15" customHeight="1" x14ac:dyDescent="0.3">
      <c r="A172" s="60">
        <v>160</v>
      </c>
      <c r="B172" s="101" t="str">
        <f ca="1">IFERROR(IF((VLOOKUP($E172,'Org List'!$AJ$10:$AL$188,3,FALSE))="","",(VLOOKUP($E172,'Org List'!$AJ$10:$AL$188,3,FALSE))),"")</f>
        <v>London Commissioning Region</v>
      </c>
      <c r="C172" s="102" t="str">
        <f ca="1">IFERROR(IF((VLOOKUP($E172,'Org List'!$AO$10:$AQ$188,3,FALSE))="","",(VLOOKUP($E172,'Org List'!$AO$10:$AQ$188,3,FALSE))),"")</f>
        <v>London Region</v>
      </c>
      <c r="D172" s="103" t="str">
        <f ca="1">IFERROR(IF((VLOOKUP($E172,'Org List'!$AT$10:$AV$188,3,FALSE))="","",(VLOOKUP($E172,'Org List'!$AT$10:$AV$188,3,FALSE))),"")</f>
        <v>NHS England London</v>
      </c>
      <c r="E172" s="101" t="str">
        <f t="shared" ref="E172:E190" ca="1" si="5">IF($A172&gt;$L$5-1,"",INDIRECT("'Comms by AT'!D"&amp;$A172+$L$4))</f>
        <v>E09000030</v>
      </c>
      <c r="F172" s="103" t="str">
        <f ca="1">IF(E172="","",VLOOKUP(E172,'Org List'!$J$9:$K$488,2,0))</f>
        <v>Tower Hamlets</v>
      </c>
      <c r="G172" s="148">
        <f ca="1">IFERROR(IF((VLOOKUP($E172,'Res&amp;Reablement Backsheet'!$D$5:$W$183,G$9,FALSE))="","",(VLOOKUP($E172,'Res&amp;Reablement Backsheet'!$D$5:$W$183,G$9,FALSE))),"")</f>
        <v>543.07857668156362</v>
      </c>
      <c r="H172" s="148">
        <f ca="1">IFERROR(IF((VLOOKUP($E172,'Res&amp;Reablement Backsheet'!$D$5:$W$183,H$9,FALSE))="","",(VLOOKUP($E172,'Res&amp;Reablement Backsheet'!$D$5:$W$183,H$9,FALSE))),"")</f>
        <v>490.14208613283404</v>
      </c>
      <c r="I172" s="148">
        <f ca="1">IFERROR(IF((VLOOKUP($E172,'Res&amp;Reablement Backsheet'!$D$5:$W$183,I$9,FALSE))="","",(VLOOKUP($E172,'Res&amp;Reablement Backsheet'!$D$5:$W$183,I$9,FALSE))),"")</f>
        <v>616.80801850424052</v>
      </c>
    </row>
    <row r="173" spans="1:9" ht="15" customHeight="1" x14ac:dyDescent="0.3">
      <c r="A173" s="60">
        <v>161</v>
      </c>
      <c r="B173" s="101" t="str">
        <f ca="1">IFERROR(IF((VLOOKUP($E173,'Org List'!$AJ$10:$AL$188,3,FALSE))="","",(VLOOKUP($E173,'Org List'!$AJ$10:$AL$188,3,FALSE))),"")</f>
        <v>North of England Commissioning Region</v>
      </c>
      <c r="C173" s="102" t="str">
        <f ca="1">IFERROR(IF((VLOOKUP($E173,'Org List'!$AO$10:$AQ$188,3,FALSE))="","",(VLOOKUP($E173,'Org List'!$AO$10:$AQ$188,3,FALSE))),"")</f>
        <v>North West Region</v>
      </c>
      <c r="D173" s="103" t="str">
        <f ca="1">IFERROR(IF((VLOOKUP($E173,'Org List'!$AT$10:$AV$188,3,FALSE))="","",(VLOOKUP($E173,'Org List'!$AT$10:$AV$188,3,FALSE))),"")</f>
        <v>NHS England North (Greater Manchester)</v>
      </c>
      <c r="E173" s="101" t="str">
        <f t="shared" ca="1" si="5"/>
        <v>E08000009</v>
      </c>
      <c r="F173" s="103" t="str">
        <f ca="1">IF(E173="","",VLOOKUP(E173,'Org List'!$J$9:$K$488,2,0))</f>
        <v>Trafford</v>
      </c>
      <c r="G173" s="148">
        <f ca="1">IFERROR(IF((VLOOKUP($E173,'Res&amp;Reablement Backsheet'!$D$5:$W$183,G$9,FALSE))="","",(VLOOKUP($E173,'Res&amp;Reablement Backsheet'!$D$5:$W$183,G$9,FALSE))),"")</f>
        <v>735.14602215508569</v>
      </c>
      <c r="H173" s="148">
        <f ca="1">IFERROR(IF((VLOOKUP($E173,'Res&amp;Reablement Backsheet'!$D$5:$W$183,H$9,FALSE))="","",(VLOOKUP($E173,'Res&amp;Reablement Backsheet'!$D$5:$W$183,H$9,FALSE))),"")</f>
        <v>704.74961536552689</v>
      </c>
      <c r="I173" s="148">
        <f ca="1">IFERROR(IF((VLOOKUP($E173,'Res&amp;Reablement Backsheet'!$D$5:$W$183,I$9,FALSE))="","",(VLOOKUP($E173,'Res&amp;Reablement Backsheet'!$D$5:$W$183,I$9,FALSE))),"")</f>
        <v>883.41853193706891</v>
      </c>
    </row>
    <row r="174" spans="1:9" ht="15" customHeight="1" x14ac:dyDescent="0.3">
      <c r="A174" s="60">
        <v>162</v>
      </c>
      <c r="B174" s="101" t="str">
        <f ca="1">IFERROR(IF((VLOOKUP($E174,'Org List'!$AJ$10:$AL$188,3,FALSE))="","",(VLOOKUP($E174,'Org List'!$AJ$10:$AL$188,3,FALSE))),"")</f>
        <v>North of England Commissioning Region</v>
      </c>
      <c r="C174" s="102" t="str">
        <f ca="1">IFERROR(IF((VLOOKUP($E174,'Org List'!$AO$10:$AQ$188,3,FALSE))="","",(VLOOKUP($E174,'Org List'!$AO$10:$AQ$188,3,FALSE))),"")</f>
        <v>Yorkshire and The Humber Region</v>
      </c>
      <c r="D174" s="103" t="str">
        <f ca="1">IFERROR(IF((VLOOKUP($E174,'Org List'!$AT$10:$AV$188,3,FALSE))="","",(VLOOKUP($E174,'Org List'!$AT$10:$AV$188,3,FALSE))),"")</f>
        <v>NHS England North (Yorkshire And Humber)</v>
      </c>
      <c r="E174" s="101" t="str">
        <f t="shared" ca="1" si="5"/>
        <v>E08000036</v>
      </c>
      <c r="F174" s="103" t="str">
        <f ca="1">IF(E174="","",VLOOKUP(E174,'Org List'!$J$9:$K$488,2,0))</f>
        <v>Wakefield</v>
      </c>
      <c r="G174" s="148">
        <f ca="1">IFERROR(IF((VLOOKUP($E174,'Res&amp;Reablement Backsheet'!$D$5:$W$183,G$9,FALSE))="","",(VLOOKUP($E174,'Res&amp;Reablement Backsheet'!$D$5:$W$183,G$9,FALSE))),"")</f>
        <v>735.41244247047086</v>
      </c>
      <c r="H174" s="148">
        <f ca="1">IFERROR(IF((VLOOKUP($E174,'Res&amp;Reablement Backsheet'!$D$5:$W$183,H$9,FALSE))="","",(VLOOKUP($E174,'Res&amp;Reablement Backsheet'!$D$5:$W$183,H$9,FALSE))),"")</f>
        <v>721.85021608016336</v>
      </c>
      <c r="I174" s="148">
        <f ca="1">IFERROR(IF((VLOOKUP($E174,'Res&amp;Reablement Backsheet'!$D$5:$W$183,I$9,FALSE))="","",(VLOOKUP($E174,'Res&amp;Reablement Backsheet'!$D$5:$W$183,I$9,FALSE))),"")</f>
        <v>744.01228411771228</v>
      </c>
    </row>
    <row r="175" spans="1:9" ht="15" customHeight="1" x14ac:dyDescent="0.3">
      <c r="A175" s="60">
        <v>163</v>
      </c>
      <c r="B175" s="101" t="str">
        <f ca="1">IFERROR(IF((VLOOKUP($E175,'Org List'!$AJ$10:$AL$188,3,FALSE))="","",(VLOOKUP($E175,'Org List'!$AJ$10:$AL$188,3,FALSE))),"")</f>
        <v>Midlands and East of England Commissioning Region</v>
      </c>
      <c r="C175" s="102" t="str">
        <f ca="1">IFERROR(IF((VLOOKUP($E175,'Org List'!$AO$10:$AQ$188,3,FALSE))="","",(VLOOKUP($E175,'Org List'!$AO$10:$AQ$188,3,FALSE))),"")</f>
        <v>West Midlands Region</v>
      </c>
      <c r="D175" s="103" t="str">
        <f ca="1">IFERROR(IF((VLOOKUP($E175,'Org List'!$AT$10:$AV$188,3,FALSE))="","",(VLOOKUP($E175,'Org List'!$AT$10:$AV$188,3,FALSE))),"")</f>
        <v>NHS England Midlands And East (West Midlands)</v>
      </c>
      <c r="E175" s="101" t="str">
        <f t="shared" ca="1" si="5"/>
        <v>E08000030</v>
      </c>
      <c r="F175" s="103" t="str">
        <f ca="1">IF(E175="","",VLOOKUP(E175,'Org List'!$J$9:$K$488,2,0))</f>
        <v>Walsall</v>
      </c>
      <c r="G175" s="148">
        <f ca="1">IFERROR(IF((VLOOKUP($E175,'Res&amp;Reablement Backsheet'!$D$5:$W$183,G$9,FALSE))="","",(VLOOKUP($E175,'Res&amp;Reablement Backsheet'!$D$5:$W$183,G$9,FALSE))),"")</f>
        <v>551.55289616151754</v>
      </c>
      <c r="H175" s="148">
        <f ca="1">IFERROR(IF((VLOOKUP($E175,'Res&amp;Reablement Backsheet'!$D$5:$W$183,H$9,FALSE))="","",(VLOOKUP($E175,'Res&amp;Reablement Backsheet'!$D$5:$W$183,H$9,FALSE))),"")</f>
        <v>606.01163542340009</v>
      </c>
      <c r="I175" s="148">
        <f ca="1">IFERROR(IF((VLOOKUP($E175,'Res&amp;Reablement Backsheet'!$D$5:$W$183,I$9,FALSE))="","",(VLOOKUP($E175,'Res&amp;Reablement Backsheet'!$D$5:$W$183,I$9,FALSE))),"")</f>
        <v>624.19198448610211</v>
      </c>
    </row>
    <row r="176" spans="1:9" ht="15" customHeight="1" x14ac:dyDescent="0.3">
      <c r="A176" s="60">
        <v>164</v>
      </c>
      <c r="B176" s="101" t="str">
        <f ca="1">IFERROR(IF((VLOOKUP($E176,'Org List'!$AJ$10:$AL$188,3,FALSE))="","",(VLOOKUP($E176,'Org List'!$AJ$10:$AL$188,3,FALSE))),"")</f>
        <v>London Commissioning Region</v>
      </c>
      <c r="C176" s="102" t="str">
        <f ca="1">IFERROR(IF((VLOOKUP($E176,'Org List'!$AO$10:$AQ$188,3,FALSE))="","",(VLOOKUP($E176,'Org List'!$AO$10:$AQ$188,3,FALSE))),"")</f>
        <v>London Region</v>
      </c>
      <c r="D176" s="103" t="str">
        <f ca="1">IFERROR(IF((VLOOKUP($E176,'Org List'!$AT$10:$AV$188,3,FALSE))="","",(VLOOKUP($E176,'Org List'!$AT$10:$AV$188,3,FALSE))),"")</f>
        <v>NHS England London</v>
      </c>
      <c r="E176" s="101" t="str">
        <f t="shared" ca="1" si="5"/>
        <v>E09000031</v>
      </c>
      <c r="F176" s="103" t="str">
        <f ca="1">IF(E176="","",VLOOKUP(E176,'Org List'!$J$9:$K$488,2,0))</f>
        <v>Waltham Forest</v>
      </c>
      <c r="G176" s="148">
        <f ca="1">IFERROR(IF((VLOOKUP($E176,'Res&amp;Reablement Backsheet'!$D$5:$W$183,G$9,FALSE))="","",(VLOOKUP($E176,'Res&amp;Reablement Backsheet'!$D$5:$W$183,G$9,FALSE))),"")</f>
        <v>355.18243461414272</v>
      </c>
      <c r="H176" s="148">
        <f ca="1">IFERROR(IF((VLOOKUP($E176,'Res&amp;Reablement Backsheet'!$D$5:$W$183,H$9,FALSE))="","",(VLOOKUP($E176,'Res&amp;Reablement Backsheet'!$D$5:$W$183,H$9,FALSE))),"")</f>
        <v>320.69354383986467</v>
      </c>
      <c r="I176" s="148">
        <f ca="1">IFERROR(IF((VLOOKUP($E176,'Res&amp;Reablement Backsheet'!$D$5:$W$183,I$9,FALSE))="","",(VLOOKUP($E176,'Res&amp;Reablement Backsheet'!$D$5:$W$183,I$9,FALSE))),"")</f>
        <v>398.22385114180997</v>
      </c>
    </row>
    <row r="177" spans="1:12" ht="15" customHeight="1" x14ac:dyDescent="0.3">
      <c r="A177" s="60">
        <v>165</v>
      </c>
      <c r="B177" s="101" t="str">
        <f ca="1">IFERROR(IF((VLOOKUP($E177,'Org List'!$AJ$10:$AL$188,3,FALSE))="","",(VLOOKUP($E177,'Org List'!$AJ$10:$AL$188,3,FALSE))),"")</f>
        <v>London Commissioning Region</v>
      </c>
      <c r="C177" s="102" t="str">
        <f ca="1">IFERROR(IF((VLOOKUP($E177,'Org List'!$AO$10:$AQ$188,3,FALSE))="","",(VLOOKUP($E177,'Org List'!$AO$10:$AQ$188,3,FALSE))),"")</f>
        <v>London Region</v>
      </c>
      <c r="D177" s="103" t="str">
        <f ca="1">IFERROR(IF((VLOOKUP($E177,'Org List'!$AT$10:$AV$188,3,FALSE))="","",(VLOOKUP($E177,'Org List'!$AT$10:$AV$188,3,FALSE))),"")</f>
        <v>NHS England London</v>
      </c>
      <c r="E177" s="101" t="str">
        <f t="shared" ca="1" si="5"/>
        <v>E09000032</v>
      </c>
      <c r="F177" s="103" t="str">
        <f ca="1">IF(E177="","",VLOOKUP(E177,'Org List'!$J$9:$K$488,2,0))</f>
        <v>Wandsworth</v>
      </c>
      <c r="G177" s="148">
        <f ca="1">IFERROR(IF((VLOOKUP($E177,'Res&amp;Reablement Backsheet'!$D$5:$W$183,G$9,FALSE))="","",(VLOOKUP($E177,'Res&amp;Reablement Backsheet'!$D$5:$W$183,G$9,FALSE))),"")</f>
        <v>316.35881212368611</v>
      </c>
      <c r="H177" s="148">
        <f ca="1">IFERROR(IF((VLOOKUP($E177,'Res&amp;Reablement Backsheet'!$D$5:$W$183,H$9,FALSE))="","",(VLOOKUP($E177,'Res&amp;Reablement Backsheet'!$D$5:$W$183,H$9,FALSE))),"")</f>
        <v>447.77116888324537</v>
      </c>
      <c r="I177" s="148">
        <f ca="1">IFERROR(IF((VLOOKUP($E177,'Res&amp;Reablement Backsheet'!$D$5:$W$183,I$9,FALSE))="","",(VLOOKUP($E177,'Res&amp;Reablement Backsheet'!$D$5:$W$183,I$9,FALSE))),"")</f>
        <v>364.2317717035354</v>
      </c>
    </row>
    <row r="178" spans="1:12" ht="15" customHeight="1" x14ac:dyDescent="0.3">
      <c r="A178" s="60">
        <v>166</v>
      </c>
      <c r="B178" s="101" t="str">
        <f ca="1">IFERROR(IF((VLOOKUP($E178,'Org List'!$AJ$10:$AL$188,3,FALSE))="","",(VLOOKUP($E178,'Org List'!$AJ$10:$AL$188,3,FALSE))),"")</f>
        <v>North of England Commissioning Region</v>
      </c>
      <c r="C178" s="102" t="str">
        <f ca="1">IFERROR(IF((VLOOKUP($E178,'Org List'!$AO$10:$AQ$188,3,FALSE))="","",(VLOOKUP($E178,'Org List'!$AO$10:$AQ$188,3,FALSE))),"")</f>
        <v>North West Region</v>
      </c>
      <c r="D178" s="103" t="str">
        <f ca="1">IFERROR(IF((VLOOKUP($E178,'Org List'!$AT$10:$AV$188,3,FALSE))="","",(VLOOKUP($E178,'Org List'!$AT$10:$AV$188,3,FALSE))),"")</f>
        <v>NHS England North (Cheshire And Merseyside)</v>
      </c>
      <c r="E178" s="101" t="str">
        <f t="shared" ca="1" si="5"/>
        <v>E06000007</v>
      </c>
      <c r="F178" s="103" t="str">
        <f ca="1">IF(E178="","",VLOOKUP(E178,'Org List'!$J$9:$K$488,2,0))</f>
        <v>Warrington</v>
      </c>
      <c r="G178" s="148">
        <f ca="1">IFERROR(IF((VLOOKUP($E178,'Res&amp;Reablement Backsheet'!$D$5:$W$183,G$9,FALSE))="","",(VLOOKUP($E178,'Res&amp;Reablement Backsheet'!$D$5:$W$183,G$9,FALSE))),"")</f>
        <v>697.02476200808223</v>
      </c>
      <c r="H178" s="148">
        <f ca="1">IFERROR(IF((VLOOKUP($E178,'Res&amp;Reablement Backsheet'!$D$5:$W$183,H$9,FALSE))="","",(VLOOKUP($E178,'Res&amp;Reablement Backsheet'!$D$5:$W$183,H$9,FALSE))),"")</f>
        <v>693.22709163346622</v>
      </c>
      <c r="I178" s="148">
        <f ca="1">IFERROR(IF((VLOOKUP($E178,'Res&amp;Reablement Backsheet'!$D$5:$W$183,I$9,FALSE))="","",(VLOOKUP($E178,'Res&amp;Reablement Backsheet'!$D$5:$W$183,I$9,FALSE))),"")</f>
        <v>640.10624169986716</v>
      </c>
    </row>
    <row r="179" spans="1:12" ht="15" customHeight="1" x14ac:dyDescent="0.3">
      <c r="A179" s="60">
        <v>167</v>
      </c>
      <c r="B179" s="101" t="str">
        <f ca="1">IFERROR(IF((VLOOKUP($E179,'Org List'!$AJ$10:$AL$188,3,FALSE))="","",(VLOOKUP($E179,'Org List'!$AJ$10:$AL$188,3,FALSE))),"")</f>
        <v>Midlands and East of England Commissioning Region</v>
      </c>
      <c r="C179" s="102" t="str">
        <f ca="1">IFERROR(IF((VLOOKUP($E179,'Org List'!$AO$10:$AQ$188,3,FALSE))="","",(VLOOKUP($E179,'Org List'!$AO$10:$AQ$188,3,FALSE))),"")</f>
        <v>West Midlands Region</v>
      </c>
      <c r="D179" s="103" t="str">
        <f ca="1">IFERROR(IF((VLOOKUP($E179,'Org List'!$AT$10:$AV$188,3,FALSE))="","",(VLOOKUP($E179,'Org List'!$AT$10:$AV$188,3,FALSE))),"")</f>
        <v>NHS England Midlands And East (West Midlands)</v>
      </c>
      <c r="E179" s="101" t="str">
        <f t="shared" ca="1" si="5"/>
        <v>E10000031</v>
      </c>
      <c r="F179" s="103" t="str">
        <f ca="1">IF(E179="","",VLOOKUP(E179,'Org List'!$J$9:$K$488,2,0))</f>
        <v>Warwickshire</v>
      </c>
      <c r="G179" s="148">
        <f ca="1">IFERROR(IF((VLOOKUP($E179,'Res&amp;Reablement Backsheet'!$D$5:$W$183,G$9,FALSE))="","",(VLOOKUP($E179,'Res&amp;Reablement Backsheet'!$D$5:$W$183,G$9,FALSE))),"")</f>
        <v>572.51569084152698</v>
      </c>
      <c r="H179" s="148">
        <f ca="1">IFERROR(IF((VLOOKUP($E179,'Res&amp;Reablement Backsheet'!$D$5:$W$183,H$9,FALSE))="","",(VLOOKUP($E179,'Res&amp;Reablement Backsheet'!$D$5:$W$183,H$9,FALSE))),"")</f>
        <v>623.92558269413689</v>
      </c>
      <c r="I179" s="148">
        <f ca="1">IFERROR(IF((VLOOKUP($E179,'Res&amp;Reablement Backsheet'!$D$5:$W$183,I$9,FALSE))="","",(VLOOKUP($E179,'Res&amp;Reablement Backsheet'!$D$5:$W$183,I$9,FALSE))),"")</f>
        <v>481.68800230372528</v>
      </c>
    </row>
    <row r="180" spans="1:12" ht="15" customHeight="1" x14ac:dyDescent="0.3">
      <c r="A180" s="60">
        <v>168</v>
      </c>
      <c r="B180" s="101" t="str">
        <f ca="1">IFERROR(IF((VLOOKUP($E180,'Org List'!$AJ$10:$AL$188,3,FALSE))="","",(VLOOKUP($E180,'Org List'!$AJ$10:$AL$188,3,FALSE))),"")</f>
        <v>South East England Commissioning Region</v>
      </c>
      <c r="C180" s="102" t="str">
        <f ca="1">IFERROR(IF((VLOOKUP($E180,'Org List'!$AO$10:$AQ$188,3,FALSE))="","",(VLOOKUP($E180,'Org List'!$AO$10:$AQ$188,3,FALSE))),"")</f>
        <v>South East Region</v>
      </c>
      <c r="D180" s="103" t="str">
        <f ca="1">IFERROR(IF((VLOOKUP($E180,'Org List'!$AT$10:$AV$188,3,FALSE))="","",(VLOOKUP($E180,'Org List'!$AT$10:$AV$188,3,FALSE))),"")</f>
        <v>NHS England South East (Hampshire, Isle of Wight and Thames Valley)</v>
      </c>
      <c r="E180" s="101" t="str">
        <f t="shared" ca="1" si="5"/>
        <v>E06000037</v>
      </c>
      <c r="F180" s="103" t="str">
        <f ca="1">IF(E180="","",VLOOKUP(E180,'Org List'!$J$9:$K$488,2,0))</f>
        <v>West Berkshire</v>
      </c>
      <c r="G180" s="148">
        <f ca="1">IFERROR(IF((VLOOKUP($E180,'Res&amp;Reablement Backsheet'!$D$5:$W$183,G$9,FALSE))="","",(VLOOKUP($E180,'Res&amp;Reablement Backsheet'!$D$5:$W$183,G$9,FALSE))),"")</f>
        <v>580.01296923409473</v>
      </c>
      <c r="H180" s="148">
        <f ca="1">IFERROR(IF((VLOOKUP($E180,'Res&amp;Reablement Backsheet'!$D$5:$W$183,H$9,FALSE))="","",(VLOOKUP($E180,'Res&amp;Reablement Backsheet'!$D$5:$W$183,H$9,FALSE))),"")</f>
        <v>594.84236677280524</v>
      </c>
      <c r="I180" s="148">
        <f ca="1">IFERROR(IF((VLOOKUP($E180,'Res&amp;Reablement Backsheet'!$D$5:$W$183,I$9,FALSE))="","",(VLOOKUP($E180,'Res&amp;Reablement Backsheet'!$D$5:$W$183,I$9,FALSE))),"")</f>
        <v>601.84051226424992</v>
      </c>
    </row>
    <row r="181" spans="1:12" ht="15" customHeight="1" x14ac:dyDescent="0.3">
      <c r="A181" s="60">
        <v>169</v>
      </c>
      <c r="B181" s="101" t="str">
        <f ca="1">IFERROR(IF((VLOOKUP($E181,'Org List'!$AJ$10:$AL$188,3,FALSE))="","",(VLOOKUP($E181,'Org List'!$AJ$10:$AL$188,3,FALSE))),"")</f>
        <v>South East England Commissioning Region</v>
      </c>
      <c r="C181" s="102" t="str">
        <f ca="1">IFERROR(IF((VLOOKUP($E181,'Org List'!$AO$10:$AQ$188,3,FALSE))="","",(VLOOKUP($E181,'Org List'!$AO$10:$AQ$188,3,FALSE))),"")</f>
        <v>South East Region</v>
      </c>
      <c r="D181" s="103" t="str">
        <f ca="1">IFERROR(IF((VLOOKUP($E181,'Org List'!$AT$10:$AV$188,3,FALSE))="","",(VLOOKUP($E181,'Org List'!$AT$10:$AV$188,3,FALSE))),"")</f>
        <v>NHS England South East (Kent, Surrey and Sussex)</v>
      </c>
      <c r="E181" s="101" t="str">
        <f t="shared" ca="1" si="5"/>
        <v>E10000032</v>
      </c>
      <c r="F181" s="103" t="str">
        <f ca="1">IF(E181="","",VLOOKUP(E181,'Org List'!$J$9:$K$488,2,0))</f>
        <v>West Sussex</v>
      </c>
      <c r="G181" s="148">
        <f ca="1">IFERROR(IF((VLOOKUP($E181,'Res&amp;Reablement Backsheet'!$D$5:$W$183,G$9,FALSE))="","",(VLOOKUP($E181,'Res&amp;Reablement Backsheet'!$D$5:$W$183,G$9,FALSE))),"")</f>
        <v>352.98081602746834</v>
      </c>
      <c r="H181" s="148">
        <f ca="1">IFERROR(IF((VLOOKUP($E181,'Res&amp;Reablement Backsheet'!$D$5:$W$183,H$9,FALSE))="","",(VLOOKUP($E181,'Res&amp;Reablement Backsheet'!$D$5:$W$183,H$9,FALSE))),"")</f>
        <v>597.74151490936617</v>
      </c>
      <c r="I181" s="148">
        <f ca="1">IFERROR(IF((VLOOKUP($E181,'Res&amp;Reablement Backsheet'!$D$5:$W$183,I$9,FALSE))="","",(VLOOKUP($E181,'Res&amp;Reablement Backsheet'!$D$5:$W$183,I$9,FALSE))),"")</f>
        <v>650.83904613702316</v>
      </c>
    </row>
    <row r="182" spans="1:12" ht="15" customHeight="1" x14ac:dyDescent="0.3">
      <c r="A182" s="60">
        <v>170</v>
      </c>
      <c r="B182" s="101" t="str">
        <f ca="1">IFERROR(IF((VLOOKUP($E182,'Org List'!$AJ$10:$AL$188,3,FALSE))="","",(VLOOKUP($E182,'Org List'!$AJ$10:$AL$188,3,FALSE))),"")</f>
        <v>London Commissioning Region</v>
      </c>
      <c r="C182" s="102" t="str">
        <f ca="1">IFERROR(IF((VLOOKUP($E182,'Org List'!$AO$10:$AQ$188,3,FALSE))="","",(VLOOKUP($E182,'Org List'!$AO$10:$AQ$188,3,FALSE))),"")</f>
        <v>London Region</v>
      </c>
      <c r="D182" s="103" t="str">
        <f ca="1">IFERROR(IF((VLOOKUP($E182,'Org List'!$AT$10:$AV$188,3,FALSE))="","",(VLOOKUP($E182,'Org List'!$AT$10:$AV$188,3,FALSE))),"")</f>
        <v>NHS England London</v>
      </c>
      <c r="E182" s="101" t="str">
        <f t="shared" ca="1" si="5"/>
        <v>E09000033</v>
      </c>
      <c r="F182" s="103" t="str">
        <f ca="1">IF(E182="","",VLOOKUP(E182,'Org List'!$J$9:$K$488,2,0))</f>
        <v>Westminster</v>
      </c>
      <c r="G182" s="148">
        <f ca="1">IFERROR(IF((VLOOKUP($E182,'Res&amp;Reablement Backsheet'!$D$5:$W$183,G$9,FALSE))="","",(VLOOKUP($E182,'Res&amp;Reablement Backsheet'!$D$5:$W$183,G$9,FALSE))),"")</f>
        <v>474.35307444511312</v>
      </c>
      <c r="H182" s="148">
        <f ca="1">IFERROR(IF((VLOOKUP($E182,'Res&amp;Reablement Backsheet'!$D$5:$W$183,H$9,FALSE))="","",(VLOOKUP($E182,'Res&amp;Reablement Backsheet'!$D$5:$W$183,H$9,FALSE))),"")</f>
        <v>351.77458776549963</v>
      </c>
      <c r="I182" s="148">
        <f ca="1">IFERROR(IF((VLOOKUP($E182,'Res&amp;Reablement Backsheet'!$D$5:$W$183,I$9,FALSE))="","",(VLOOKUP($E182,'Res&amp;Reablement Backsheet'!$D$5:$W$183,I$9,FALSE))),"")</f>
        <v>316.70625494853522</v>
      </c>
    </row>
    <row r="183" spans="1:12" ht="15" customHeight="1" x14ac:dyDescent="0.3">
      <c r="A183" s="60">
        <v>171</v>
      </c>
      <c r="B183" s="101" t="str">
        <f ca="1">IFERROR(IF((VLOOKUP($E183,'Org List'!$AJ$10:$AL$188,3,FALSE))="","",(VLOOKUP($E183,'Org List'!$AJ$10:$AL$188,3,FALSE))),"")</f>
        <v>North of England Commissioning Region</v>
      </c>
      <c r="C183" s="102" t="str">
        <f ca="1">IFERROR(IF((VLOOKUP($E183,'Org List'!$AO$10:$AQ$188,3,FALSE))="","",(VLOOKUP($E183,'Org List'!$AO$10:$AQ$188,3,FALSE))),"")</f>
        <v>North West Region</v>
      </c>
      <c r="D183" s="103" t="str">
        <f ca="1">IFERROR(IF((VLOOKUP($E183,'Org List'!$AT$10:$AV$188,3,FALSE))="","",(VLOOKUP($E183,'Org List'!$AT$10:$AV$188,3,FALSE))),"")</f>
        <v>NHS England North (Greater Manchester)</v>
      </c>
      <c r="E183" s="101" t="str">
        <f t="shared" ca="1" si="5"/>
        <v>E08000010</v>
      </c>
      <c r="F183" s="103" t="str">
        <f ca="1">IF(E183="","",VLOOKUP(E183,'Org List'!$J$9:$K$488,2,0))</f>
        <v>Wigan</v>
      </c>
      <c r="G183" s="148">
        <f ca="1">IFERROR(IF((VLOOKUP($E183,'Res&amp;Reablement Backsheet'!$D$5:$W$183,G$9,FALSE))="","",(VLOOKUP($E183,'Res&amp;Reablement Backsheet'!$D$5:$W$183,G$9,FALSE))),"")</f>
        <v>714.34588492966054</v>
      </c>
      <c r="H183" s="148">
        <f ca="1">IFERROR(IF((VLOOKUP($E183,'Res&amp;Reablement Backsheet'!$D$5:$W$183,H$9,FALSE))="","",(VLOOKUP($E183,'Res&amp;Reablement Backsheet'!$D$5:$W$183,H$9,FALSE))),"")</f>
        <v>727.2787515324211</v>
      </c>
      <c r="I183" s="148">
        <f ca="1">IFERROR(IF((VLOOKUP($E183,'Res&amp;Reablement Backsheet'!$D$5:$W$183,I$9,FALSE))="","",(VLOOKUP($E183,'Res&amp;Reablement Backsheet'!$D$5:$W$183,I$9,FALSE))),"")</f>
        <v>616.28176667439777</v>
      </c>
    </row>
    <row r="184" spans="1:12" ht="15" customHeight="1" x14ac:dyDescent="0.3">
      <c r="A184" s="60">
        <v>172</v>
      </c>
      <c r="B184" s="101" t="str">
        <f ca="1">IFERROR(IF((VLOOKUP($E184,'Org List'!$AJ$10:$AL$188,3,FALSE))="","",(VLOOKUP($E184,'Org List'!$AJ$10:$AL$188,3,FALSE))),"")</f>
        <v>South West England Commissioning Region</v>
      </c>
      <c r="C184" s="102" t="str">
        <f ca="1">IFERROR(IF((VLOOKUP($E184,'Org List'!$AO$10:$AQ$188,3,FALSE))="","",(VLOOKUP($E184,'Org List'!$AO$10:$AQ$188,3,FALSE))),"")</f>
        <v>South West Region</v>
      </c>
      <c r="D184" s="103" t="str">
        <f ca="1">IFERROR(IF((VLOOKUP($E184,'Org List'!$AT$10:$AV$188,3,FALSE))="","",(VLOOKUP($E184,'Org List'!$AT$10:$AV$188,3,FALSE))),"")</f>
        <v>NHS England South West (South West North)</v>
      </c>
      <c r="E184" s="101" t="str">
        <f t="shared" ca="1" si="5"/>
        <v>E06000054</v>
      </c>
      <c r="F184" s="103" t="str">
        <f ca="1">IF(E184="","",VLOOKUP(E184,'Org List'!$J$9:$K$488,2,0))</f>
        <v>Wiltshire</v>
      </c>
      <c r="G184" s="148">
        <f ca="1">IFERROR(IF((VLOOKUP($E184,'Res&amp;Reablement Backsheet'!$D$5:$W$183,G$9,FALSE))="","",(VLOOKUP($E184,'Res&amp;Reablement Backsheet'!$D$5:$W$183,G$9,FALSE))),"")</f>
        <v>493.81223041883339</v>
      </c>
      <c r="H184" s="148">
        <f ca="1">IFERROR(IF((VLOOKUP($E184,'Res&amp;Reablement Backsheet'!$D$5:$W$183,H$9,FALSE))="","",(VLOOKUP($E184,'Res&amp;Reablement Backsheet'!$D$5:$W$183,H$9,FALSE))),"")</f>
        <v>540.94458760351711</v>
      </c>
      <c r="I184" s="148">
        <f ca="1">IFERROR(IF((VLOOKUP($E184,'Res&amp;Reablement Backsheet'!$D$5:$W$183,I$9,FALSE))="","",(VLOOKUP($E184,'Res&amp;Reablement Backsheet'!$D$5:$W$183,I$9,FALSE))),"")</f>
        <v>427.83799201369084</v>
      </c>
    </row>
    <row r="185" spans="1:12" ht="15" customHeight="1" x14ac:dyDescent="0.3">
      <c r="A185" s="60">
        <v>173</v>
      </c>
      <c r="B185" s="101" t="str">
        <f ca="1">IFERROR(IF((VLOOKUP($E185,'Org List'!$AJ$10:$AL$188,3,FALSE))="","",(VLOOKUP($E185,'Org List'!$AJ$10:$AL$188,3,FALSE))),"")</f>
        <v>South East England Commissioning Region</v>
      </c>
      <c r="C185" s="102" t="str">
        <f ca="1">IFERROR(IF((VLOOKUP($E185,'Org List'!$AO$10:$AQ$188,3,FALSE))="","",(VLOOKUP($E185,'Org List'!$AO$10:$AQ$188,3,FALSE))),"")</f>
        <v>South East Region</v>
      </c>
      <c r="D185" s="103" t="str">
        <f ca="1">IFERROR(IF((VLOOKUP($E185,'Org List'!$AT$10:$AV$188,3,FALSE))="","",(VLOOKUP($E185,'Org List'!$AT$10:$AV$188,3,FALSE))),"")</f>
        <v>NHS England South East (Hampshire, Isle of Wight and Thames Valley)</v>
      </c>
      <c r="E185" s="101" t="str">
        <f t="shared" ca="1" si="5"/>
        <v>E06000040</v>
      </c>
      <c r="F185" s="103" t="str">
        <f ca="1">IF(E185="","",VLOOKUP(E185,'Org List'!$J$9:$K$488,2,0))</f>
        <v>Windsor and Maidenhead</v>
      </c>
      <c r="G185" s="148">
        <f ca="1">IFERROR(IF((VLOOKUP($E185,'Res&amp;Reablement Backsheet'!$D$5:$W$183,G$9,FALSE))="","",(VLOOKUP($E185,'Res&amp;Reablement Backsheet'!$D$5:$W$183,G$9,FALSE))),"")</f>
        <v>316.13791051437499</v>
      </c>
      <c r="H185" s="148">
        <f ca="1">IFERROR(IF((VLOOKUP($E185,'Res&amp;Reablement Backsheet'!$D$5:$W$183,H$9,FALSE))="","",(VLOOKUP($E185,'Res&amp;Reablement Backsheet'!$D$5:$W$183,H$9,FALSE))),"")</f>
        <v>568.55696573985767</v>
      </c>
      <c r="I185" s="148">
        <f ca="1">IFERROR(IF((VLOOKUP($E185,'Res&amp;Reablement Backsheet'!$D$5:$W$183,I$9,FALSE))="","",(VLOOKUP($E185,'Res&amp;Reablement Backsheet'!$D$5:$W$183,I$9,FALSE))),"")</f>
        <v>282.44442814173573</v>
      </c>
    </row>
    <row r="186" spans="1:12" ht="15" customHeight="1" x14ac:dyDescent="0.3">
      <c r="A186" s="60">
        <v>174</v>
      </c>
      <c r="B186" s="101" t="str">
        <f ca="1">IFERROR(IF((VLOOKUP($E186,'Org List'!$AJ$10:$AL$188,3,FALSE))="","",(VLOOKUP($E186,'Org List'!$AJ$10:$AL$188,3,FALSE))),"")</f>
        <v>North of England Commissioning Region</v>
      </c>
      <c r="C186" s="102" t="str">
        <f ca="1">IFERROR(IF((VLOOKUP($E186,'Org List'!$AO$10:$AQ$188,3,FALSE))="","",(VLOOKUP($E186,'Org List'!$AO$10:$AQ$188,3,FALSE))),"")</f>
        <v>North West Region</v>
      </c>
      <c r="D186" s="103" t="str">
        <f ca="1">IFERROR(IF((VLOOKUP($E186,'Org List'!$AT$10:$AV$188,3,FALSE))="","",(VLOOKUP($E186,'Org List'!$AT$10:$AV$188,3,FALSE))),"")</f>
        <v>NHS England North (Cheshire And Merseyside)</v>
      </c>
      <c r="E186" s="101" t="str">
        <f t="shared" ca="1" si="5"/>
        <v>E08000015</v>
      </c>
      <c r="F186" s="103" t="str">
        <f ca="1">IF(E186="","",VLOOKUP(E186,'Org List'!$J$9:$K$488,2,0))</f>
        <v>Wirral</v>
      </c>
      <c r="G186" s="148">
        <f ca="1">IFERROR(IF((VLOOKUP($E186,'Res&amp;Reablement Backsheet'!$D$5:$W$183,G$9,FALSE))="","",(VLOOKUP($E186,'Res&amp;Reablement Backsheet'!$D$5:$W$183,G$9,FALSE))),"")</f>
        <v>795.36806291316611</v>
      </c>
      <c r="H186" s="148">
        <f ca="1">IFERROR(IF((VLOOKUP($E186,'Res&amp;Reablement Backsheet'!$D$5:$W$183,H$9,FALSE))="","",(VLOOKUP($E186,'Res&amp;Reablement Backsheet'!$D$5:$W$183,H$9,FALSE))),"")</f>
        <v>690.09152173273299</v>
      </c>
      <c r="I186" s="148">
        <f ca="1">IFERROR(IF((VLOOKUP($E186,'Res&amp;Reablement Backsheet'!$D$5:$W$183,I$9,FALSE))="","",(VLOOKUP($E186,'Res&amp;Reablement Backsheet'!$D$5:$W$183,I$9,FALSE))),"")</f>
        <v>743.06229952032015</v>
      </c>
    </row>
    <row r="187" spans="1:12" ht="15" customHeight="1" x14ac:dyDescent="0.3">
      <c r="A187" s="60">
        <v>175</v>
      </c>
      <c r="B187" s="101" t="str">
        <f ca="1">IFERROR(IF((VLOOKUP($E187,'Org List'!$AJ$10:$AL$188,3,FALSE))="","",(VLOOKUP($E187,'Org List'!$AJ$10:$AL$188,3,FALSE))),"")</f>
        <v>South East England Commissioning Region</v>
      </c>
      <c r="C187" s="102" t="str">
        <f ca="1">IFERROR(IF((VLOOKUP($E187,'Org List'!$AO$10:$AQ$188,3,FALSE))="","",(VLOOKUP($E187,'Org List'!$AO$10:$AQ$188,3,FALSE))),"")</f>
        <v>South East Region</v>
      </c>
      <c r="D187" s="103" t="str">
        <f ca="1">IFERROR(IF((VLOOKUP($E187,'Org List'!$AT$10:$AV$188,3,FALSE))="","",(VLOOKUP($E187,'Org List'!$AT$10:$AV$188,3,FALSE))),"")</f>
        <v>NHS England South East (Hampshire, Isle of Wight and Thames Valley)</v>
      </c>
      <c r="E187" s="101" t="str">
        <f t="shared" ca="1" si="5"/>
        <v>E06000041</v>
      </c>
      <c r="F187" s="103" t="str">
        <f ca="1">IF(E187="","",VLOOKUP(E187,'Org List'!$J$9:$K$488,2,0))</f>
        <v>Wokingham</v>
      </c>
      <c r="G187" s="148">
        <f ca="1">IFERROR(IF((VLOOKUP($E187,'Res&amp;Reablement Backsheet'!$D$5:$W$183,G$9,FALSE))="","",(VLOOKUP($E187,'Res&amp;Reablement Backsheet'!$D$5:$W$183,G$9,FALSE))),"")</f>
        <v>645.95287070116558</v>
      </c>
      <c r="H187" s="148">
        <f ca="1">IFERROR(IF((VLOOKUP($E187,'Res&amp;Reablement Backsheet'!$D$5:$W$183,H$9,FALSE))="","",(VLOOKUP($E187,'Res&amp;Reablement Backsheet'!$D$5:$W$183,H$9,FALSE))),"")</f>
        <v>395.84364176150427</v>
      </c>
      <c r="I187" s="148">
        <f ca="1">IFERROR(IF((VLOOKUP($E187,'Res&amp;Reablement Backsheet'!$D$5:$W$183,I$9,FALSE))="","",(VLOOKUP($E187,'Res&amp;Reablement Backsheet'!$D$5:$W$183,I$9,FALSE))),"")</f>
        <v>434.72114229165197</v>
      </c>
    </row>
    <row r="188" spans="1:12" ht="15" customHeight="1" x14ac:dyDescent="0.3">
      <c r="A188" s="60">
        <v>176</v>
      </c>
      <c r="B188" s="101" t="str">
        <f ca="1">IFERROR(IF((VLOOKUP($E188,'Org List'!$AJ$10:$AL$188,3,FALSE))="","",(VLOOKUP($E188,'Org List'!$AJ$10:$AL$188,3,FALSE))),"")</f>
        <v>Midlands and East of England Commissioning Region</v>
      </c>
      <c r="C188" s="102" t="str">
        <f ca="1">IFERROR(IF((VLOOKUP($E188,'Org List'!$AO$10:$AQ$188,3,FALSE))="","",(VLOOKUP($E188,'Org List'!$AO$10:$AQ$188,3,FALSE))),"")</f>
        <v>West Midlands Region</v>
      </c>
      <c r="D188" s="103" t="str">
        <f ca="1">IFERROR(IF((VLOOKUP($E188,'Org List'!$AT$10:$AV$188,3,FALSE))="","",(VLOOKUP($E188,'Org List'!$AT$10:$AV$188,3,FALSE))),"")</f>
        <v>NHS England Midlands And East (West Midlands)</v>
      </c>
      <c r="E188" s="101" t="str">
        <f t="shared" ca="1" si="5"/>
        <v>E08000031</v>
      </c>
      <c r="F188" s="103" t="str">
        <f ca="1">IF(E188="","",VLOOKUP(E188,'Org List'!$J$9:$K$488,2,0))</f>
        <v>Wolverhampton</v>
      </c>
      <c r="G188" s="148">
        <f ca="1">IFERROR(IF((VLOOKUP($E188,'Res&amp;Reablement Backsheet'!$D$5:$W$183,G$9,FALSE))="","",(VLOOKUP($E188,'Res&amp;Reablement Backsheet'!$D$5:$W$183,G$9,FALSE))),"")</f>
        <v>699.79170079809012</v>
      </c>
      <c r="H188" s="148">
        <f ca="1">IFERROR(IF((VLOOKUP($E188,'Res&amp;Reablement Backsheet'!$D$5:$W$183,H$9,FALSE))="","",(VLOOKUP($E188,'Res&amp;Reablement Backsheet'!$D$5:$W$183,H$9,FALSE))),"")</f>
        <v>585.02611723737675</v>
      </c>
      <c r="I188" s="148">
        <f ca="1">IFERROR(IF((VLOOKUP($E188,'Res&amp;Reablement Backsheet'!$D$5:$W$183,I$9,FALSE))="","",(VLOOKUP($E188,'Res&amp;Reablement Backsheet'!$D$5:$W$183,I$9,FALSE))),"")</f>
        <v>893.78990133488105</v>
      </c>
    </row>
    <row r="189" spans="1:12" ht="15" customHeight="1" x14ac:dyDescent="0.3">
      <c r="A189" s="60">
        <v>177</v>
      </c>
      <c r="B189" s="101" t="str">
        <f ca="1">IFERROR(IF((VLOOKUP($E189,'Org List'!$AJ$10:$AL$188,3,FALSE))="","",(VLOOKUP($E189,'Org List'!$AJ$10:$AL$188,3,FALSE))),"")</f>
        <v>Midlands and East of England Commissioning Region</v>
      </c>
      <c r="C189" s="102" t="str">
        <f ca="1">IFERROR(IF((VLOOKUP($E189,'Org List'!$AO$10:$AQ$188,3,FALSE))="","",(VLOOKUP($E189,'Org List'!$AO$10:$AQ$188,3,FALSE))),"")</f>
        <v>West Midlands Region</v>
      </c>
      <c r="D189" s="103" t="str">
        <f ca="1">IFERROR(IF((VLOOKUP($E189,'Org List'!$AT$10:$AV$188,3,FALSE))="","",(VLOOKUP($E189,'Org List'!$AT$10:$AV$188,3,FALSE))),"")</f>
        <v>NHS England Midlands And East (West Midlands)</v>
      </c>
      <c r="E189" s="101" t="str">
        <f t="shared" ca="1" si="5"/>
        <v>E10000034</v>
      </c>
      <c r="F189" s="103" t="str">
        <f ca="1">IF(E189="","",VLOOKUP(E189,'Org List'!$J$9:$K$488,2,0))</f>
        <v>Worcestershire</v>
      </c>
      <c r="G189" s="148">
        <f ca="1">IFERROR(IF((VLOOKUP($E189,'Res&amp;Reablement Backsheet'!$D$5:$W$183,G$9,FALSE))="","",(VLOOKUP($E189,'Res&amp;Reablement Backsheet'!$D$5:$W$183,G$9,FALSE))),"")</f>
        <v>635.03474718427992</v>
      </c>
      <c r="H189" s="148">
        <f ca="1">IFERROR(IF((VLOOKUP($E189,'Res&amp;Reablement Backsheet'!$D$5:$W$183,H$9,FALSE))="","",(VLOOKUP($E189,'Res&amp;Reablement Backsheet'!$D$5:$W$183,H$9,FALSE))),"")</f>
        <v>548.20194447698259</v>
      </c>
      <c r="I189" s="148">
        <f ca="1">IFERROR(IF((VLOOKUP($E189,'Res&amp;Reablement Backsheet'!$D$5:$W$183,I$9,FALSE))="","",(VLOOKUP($E189,'Res&amp;Reablement Backsheet'!$D$5:$W$183,I$9,FALSE))),"")</f>
        <v>641.91167857561209</v>
      </c>
    </row>
    <row r="190" spans="1:12" ht="15" customHeight="1" thickBot="1" x14ac:dyDescent="0.35">
      <c r="A190" s="60">
        <v>178</v>
      </c>
      <c r="B190" s="104" t="str">
        <f ca="1">IFERROR(IF((VLOOKUP($E190,'Org List'!$AJ$10:$AL$188,3,FALSE))="","",(VLOOKUP($E190,'Org List'!$AJ$10:$AL$188,3,FALSE))),"")</f>
        <v>North of England Commissioning Region</v>
      </c>
      <c r="C190" s="105" t="str">
        <f ca="1">IFERROR(IF((VLOOKUP($E190,'Org List'!$AO$10:$AQ$188,3,FALSE))="","",(VLOOKUP($E190,'Org List'!$AO$10:$AQ$188,3,FALSE))),"")</f>
        <v>Yorkshire and The Humber Region</v>
      </c>
      <c r="D190" s="106" t="str">
        <f ca="1">IFERROR(IF((VLOOKUP($E190,'Org List'!$AT$10:$AV$188,3,FALSE))="","",(VLOOKUP($E190,'Org List'!$AT$10:$AV$188,3,FALSE))),"")</f>
        <v>NHS England North (Yorkshire And Humber)</v>
      </c>
      <c r="E190" s="104" t="str">
        <f t="shared" ca="1" si="5"/>
        <v>E06000014</v>
      </c>
      <c r="F190" s="106" t="str">
        <f ca="1">IF(E190="","",VLOOKUP(E190,'Org List'!$J$9:$K$488,2,0))</f>
        <v>York</v>
      </c>
      <c r="G190" s="149">
        <f ca="1">IFERROR(IF((VLOOKUP($E190,'Res&amp;Reablement Backsheet'!$D$5:$W$183,G$9,FALSE))="","",(VLOOKUP($E190,'Res&amp;Reablement Backsheet'!$D$5:$W$183,G$9,FALSE))),"")</f>
        <v>684.1905998161069</v>
      </c>
      <c r="H190" s="149">
        <f ca="1">IFERROR(IF((VLOOKUP($E190,'Res&amp;Reablement Backsheet'!$D$5:$W$183,H$9,FALSE))="","",(VLOOKUP($E190,'Res&amp;Reablement Backsheet'!$D$5:$W$183,H$9,FALSE))),"")</f>
        <v>635.85359337429873</v>
      </c>
      <c r="I190" s="149">
        <f ca="1">IFERROR(IF((VLOOKUP($E190,'Res&amp;Reablement Backsheet'!$D$5:$W$183,I$9,FALSE))="","",(VLOOKUP($E190,'Res&amp;Reablement Backsheet'!$D$5:$W$183,I$9,FALSE))),"")</f>
        <v>649.21186214266629</v>
      </c>
    </row>
    <row r="192" spans="1:12" s="179" customFormat="1" x14ac:dyDescent="0.3">
      <c r="A192" s="39"/>
      <c r="B192" s="39"/>
      <c r="C192" s="39"/>
      <c r="D192" s="39"/>
      <c r="E192" s="40" t="s">
        <v>1125</v>
      </c>
      <c r="F192" s="39"/>
      <c r="G192" s="39"/>
      <c r="H192" s="39"/>
      <c r="I192" s="39"/>
      <c r="J192" s="39"/>
      <c r="L192" s="1"/>
    </row>
    <row r="194" spans="5:9" ht="30" customHeight="1" x14ac:dyDescent="0.3">
      <c r="E194" s="267" t="s">
        <v>1726</v>
      </c>
      <c r="F194" s="267"/>
      <c r="G194" s="267"/>
      <c r="H194" s="267"/>
      <c r="I194" s="267"/>
    </row>
    <row r="195" spans="5:9" ht="30" customHeight="1" x14ac:dyDescent="0.3">
      <c r="E195" s="267" t="s">
        <v>1128</v>
      </c>
      <c r="F195" s="267"/>
      <c r="G195" s="267"/>
      <c r="H195" s="267"/>
      <c r="I195" s="267"/>
    </row>
    <row r="196" spans="5:9" ht="30" customHeight="1" x14ac:dyDescent="0.3">
      <c r="E196" s="267" t="s">
        <v>1129</v>
      </c>
      <c r="F196" s="267"/>
      <c r="G196" s="267"/>
      <c r="H196" s="267"/>
      <c r="I196" s="267"/>
    </row>
    <row r="197" spans="5:9" x14ac:dyDescent="0.3">
      <c r="E197" s="215" t="s">
        <v>1127</v>
      </c>
      <c r="F197" s="215"/>
      <c r="G197" s="215"/>
      <c r="H197" s="215"/>
      <c r="I197" s="215"/>
    </row>
  </sheetData>
  <sheetProtection algorithmName="SHA-512" hashValue="7hXQ/rds0i98Tk70ji+atJrcpS+aiUvoXG+dG1TyhF1ZRTtE3T2bUJGrB7MOE5viyx0myyw0K25xBIKimLKayA==" saltValue="9WtMKOP/eX+9y1eqpG1IXQ==" spinCount="100000" sheet="1" objects="1" scenarios="1"/>
  <mergeCells count="10">
    <mergeCell ref="E194:I194"/>
    <mergeCell ref="E195:I195"/>
    <mergeCell ref="E196:I196"/>
    <mergeCell ref="E197:I197"/>
    <mergeCell ref="B1:I1"/>
    <mergeCell ref="B2:I2"/>
    <mergeCell ref="E10:F10"/>
    <mergeCell ref="D10:D11"/>
    <mergeCell ref="C10:C11"/>
    <mergeCell ref="B10:B1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Drop Down 1">
              <controlPr defaultSize="0" autoLine="0" autoPict="0">
                <anchor moveWithCells="1" sizeWithCells="1">
                  <from>
                    <xdr:col>5</xdr:col>
                    <xdr:colOff>1280160</xdr:colOff>
                    <xdr:row>2</xdr:row>
                    <xdr:rowOff>114300</xdr:rowOff>
                  </from>
                  <to>
                    <xdr:col>6</xdr:col>
                    <xdr:colOff>1752600</xdr:colOff>
                    <xdr:row>4</xdr:row>
                    <xdr:rowOff>68580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83"/>
  <sheetViews>
    <sheetView zoomScale="80" zoomScaleNormal="80" workbookViewId="0"/>
  </sheetViews>
  <sheetFormatPr defaultRowHeight="14.4" x14ac:dyDescent="0.3"/>
  <cols>
    <col min="6" max="14" width="11.6640625" customWidth="1"/>
    <col min="15" max="23" width="9.6640625" customWidth="1"/>
  </cols>
  <sheetData>
    <row r="1" spans="1:23" x14ac:dyDescent="0.3">
      <c r="D1">
        <v>1</v>
      </c>
      <c r="E1">
        <v>2</v>
      </c>
      <c r="F1">
        <v>3</v>
      </c>
      <c r="G1">
        <v>4</v>
      </c>
      <c r="H1">
        <v>5</v>
      </c>
      <c r="I1">
        <v>6</v>
      </c>
      <c r="J1">
        <v>7</v>
      </c>
      <c r="K1">
        <v>8</v>
      </c>
      <c r="L1">
        <v>9</v>
      </c>
      <c r="M1">
        <v>10</v>
      </c>
      <c r="N1">
        <v>11</v>
      </c>
      <c r="O1">
        <v>12</v>
      </c>
      <c r="P1">
        <v>13</v>
      </c>
      <c r="Q1">
        <v>14</v>
      </c>
      <c r="R1">
        <v>15</v>
      </c>
      <c r="S1">
        <v>16</v>
      </c>
      <c r="T1">
        <v>17</v>
      </c>
      <c r="U1">
        <v>18</v>
      </c>
      <c r="V1">
        <v>19</v>
      </c>
      <c r="W1">
        <v>20</v>
      </c>
    </row>
    <row r="2" spans="1:23" x14ac:dyDescent="0.3">
      <c r="F2" s="255" t="s">
        <v>920</v>
      </c>
      <c r="G2" s="255"/>
      <c r="H2" s="255"/>
      <c r="I2" s="255"/>
      <c r="J2" s="255"/>
      <c r="K2" s="255"/>
      <c r="L2" s="255"/>
      <c r="M2" s="255"/>
      <c r="N2" s="255"/>
      <c r="O2" s="255" t="s">
        <v>921</v>
      </c>
      <c r="P2" s="255"/>
      <c r="Q2" s="255"/>
      <c r="R2" s="255"/>
      <c r="S2" s="255"/>
      <c r="T2" s="255"/>
      <c r="U2" s="255"/>
      <c r="V2" s="255"/>
      <c r="W2" s="255"/>
    </row>
    <row r="3" spans="1:23" x14ac:dyDescent="0.3">
      <c r="F3" s="255" t="s">
        <v>922</v>
      </c>
      <c r="G3" s="255"/>
      <c r="H3" s="255"/>
      <c r="I3" s="255" t="s">
        <v>923</v>
      </c>
      <c r="J3" s="255"/>
      <c r="K3" s="255"/>
      <c r="L3" s="255" t="s">
        <v>924</v>
      </c>
      <c r="M3" s="255"/>
      <c r="N3" s="255"/>
      <c r="O3" s="255" t="s">
        <v>922</v>
      </c>
      <c r="P3" s="255"/>
      <c r="Q3" s="255"/>
      <c r="R3" s="255" t="s">
        <v>923</v>
      </c>
      <c r="S3" s="255"/>
      <c r="T3" s="255"/>
      <c r="U3" s="255" t="s">
        <v>924</v>
      </c>
      <c r="V3" s="255"/>
      <c r="W3" s="255"/>
    </row>
    <row r="4" spans="1:23" x14ac:dyDescent="0.3">
      <c r="A4" t="s">
        <v>901</v>
      </c>
      <c r="B4" t="s">
        <v>902</v>
      </c>
      <c r="C4" t="s">
        <v>903</v>
      </c>
      <c r="D4" t="s">
        <v>221</v>
      </c>
      <c r="E4" t="s">
        <v>248</v>
      </c>
      <c r="F4" t="s">
        <v>925</v>
      </c>
      <c r="G4" t="s">
        <v>926</v>
      </c>
      <c r="H4" t="s">
        <v>927</v>
      </c>
      <c r="I4" t="s">
        <v>925</v>
      </c>
      <c r="J4" t="s">
        <v>926</v>
      </c>
      <c r="K4" t="s">
        <v>927</v>
      </c>
      <c r="L4" t="s">
        <v>925</v>
      </c>
      <c r="M4" t="s">
        <v>926</v>
      </c>
      <c r="N4" t="s">
        <v>927</v>
      </c>
      <c r="O4" t="s">
        <v>925</v>
      </c>
      <c r="P4" t="s">
        <v>928</v>
      </c>
      <c r="Q4" t="s">
        <v>927</v>
      </c>
      <c r="R4" t="s">
        <v>925</v>
      </c>
      <c r="S4" t="s">
        <v>928</v>
      </c>
      <c r="T4" t="s">
        <v>927</v>
      </c>
      <c r="U4" t="s">
        <v>925</v>
      </c>
      <c r="V4" t="s">
        <v>928</v>
      </c>
      <c r="W4" t="s">
        <v>927</v>
      </c>
    </row>
    <row r="5" spans="1:23" x14ac:dyDescent="0.3">
      <c r="D5" t="s">
        <v>248</v>
      </c>
      <c r="E5" t="s">
        <v>900</v>
      </c>
      <c r="F5" s="17">
        <f>SUM(F$34:F$183)</f>
        <v>61010</v>
      </c>
      <c r="G5" s="17">
        <f t="shared" ref="G5:V5" si="0">SUM(G$34:G$183)</f>
        <v>9711572</v>
      </c>
      <c r="H5" s="87">
        <f t="shared" ref="H5:H33" si="1">(F5/G5)*100000</f>
        <v>628.21961264355548</v>
      </c>
      <c r="I5" s="17">
        <f t="shared" si="0"/>
        <v>59330.875</v>
      </c>
      <c r="J5" s="17">
        <f t="shared" si="0"/>
        <v>9882841</v>
      </c>
      <c r="K5" s="87">
        <f t="shared" ref="K5:K33" si="2">(I5/J5)*100000</f>
        <v>600.34230035674966</v>
      </c>
      <c r="L5" s="17">
        <f t="shared" si="0"/>
        <v>60354</v>
      </c>
      <c r="M5" s="17">
        <f t="shared" si="0"/>
        <v>9882841</v>
      </c>
      <c r="N5" s="87">
        <f t="shared" ref="N5:N33" si="3">(L5/M5)*100000</f>
        <v>610.69483967211454</v>
      </c>
      <c r="O5" s="17">
        <f t="shared" si="0"/>
        <v>35160</v>
      </c>
      <c r="P5" s="17">
        <f t="shared" si="0"/>
        <v>42510</v>
      </c>
      <c r="Q5" s="18">
        <f t="shared" ref="Q5:Q33" si="4">O5/P5</f>
        <v>0.82709950599858861</v>
      </c>
      <c r="R5" s="17">
        <f t="shared" si="0"/>
        <v>49877.685910015221</v>
      </c>
      <c r="S5" s="17">
        <f t="shared" si="0"/>
        <v>58632.25</v>
      </c>
      <c r="T5" s="18">
        <f t="shared" ref="T5:T33" si="5">R5/S5</f>
        <v>0.85068688153729766</v>
      </c>
      <c r="U5" s="17">
        <f t="shared" si="0"/>
        <v>33162</v>
      </c>
      <c r="V5" s="17">
        <f t="shared" si="0"/>
        <v>40212</v>
      </c>
      <c r="W5" s="18">
        <f t="shared" ref="W5:W33" si="6">U5/V5</f>
        <v>0.82467920023873476</v>
      </c>
    </row>
    <row r="6" spans="1:23" x14ac:dyDescent="0.3">
      <c r="D6" t="s">
        <v>255</v>
      </c>
      <c r="E6" t="s">
        <v>256</v>
      </c>
      <c r="F6" s="17">
        <f t="shared" ref="F6:F10" si="7">SUMIFS(F$34:F$183,$A$34:$A$183,$D6)</f>
        <v>20289</v>
      </c>
      <c r="G6" s="17">
        <f t="shared" ref="G6:V10" si="8">SUMIFS(G$34:G$183,$A$34:$A$183,$D6)</f>
        <v>2774405</v>
      </c>
      <c r="H6" s="87">
        <f t="shared" si="1"/>
        <v>731.29193466707284</v>
      </c>
      <c r="I6" s="17">
        <f t="shared" si="8"/>
        <v>19516.400000000001</v>
      </c>
      <c r="J6" s="17">
        <f t="shared" si="8"/>
        <v>2818867</v>
      </c>
      <c r="K6" s="87">
        <f t="shared" si="2"/>
        <v>692.34908919079896</v>
      </c>
      <c r="L6" s="17">
        <f t="shared" si="8"/>
        <v>20934</v>
      </c>
      <c r="M6" s="17">
        <f t="shared" si="8"/>
        <v>2818867</v>
      </c>
      <c r="N6" s="87">
        <f t="shared" si="3"/>
        <v>742.63879778648663</v>
      </c>
      <c r="O6" s="17">
        <f t="shared" si="8"/>
        <v>11581</v>
      </c>
      <c r="P6" s="17">
        <f t="shared" si="8"/>
        <v>13934</v>
      </c>
      <c r="Q6" s="18">
        <f t="shared" si="4"/>
        <v>0.83113248169944021</v>
      </c>
      <c r="R6" s="17">
        <f t="shared" si="8"/>
        <v>16071.595000000001</v>
      </c>
      <c r="S6" s="17">
        <f t="shared" si="8"/>
        <v>18784.25</v>
      </c>
      <c r="T6" s="18">
        <f t="shared" si="5"/>
        <v>0.85558885768662585</v>
      </c>
      <c r="U6" s="17">
        <f t="shared" si="8"/>
        <v>10743</v>
      </c>
      <c r="V6" s="17">
        <f t="shared" si="8"/>
        <v>12929</v>
      </c>
      <c r="W6" s="18">
        <f t="shared" si="6"/>
        <v>0.83092273184314336</v>
      </c>
    </row>
    <row r="7" spans="1:23" x14ac:dyDescent="0.3">
      <c r="D7" t="s">
        <v>261</v>
      </c>
      <c r="E7" t="s">
        <v>262</v>
      </c>
      <c r="F7" s="17">
        <f t="shared" si="7"/>
        <v>18969</v>
      </c>
      <c r="G7" s="17">
        <f t="shared" si="8"/>
        <v>3121008</v>
      </c>
      <c r="H7" s="87">
        <f t="shared" si="1"/>
        <v>607.78440811430153</v>
      </c>
      <c r="I7" s="17">
        <f t="shared" si="8"/>
        <v>18693.157999999999</v>
      </c>
      <c r="J7" s="17">
        <f t="shared" si="8"/>
        <v>3176704</v>
      </c>
      <c r="K7" s="87">
        <f t="shared" si="2"/>
        <v>588.44506759207025</v>
      </c>
      <c r="L7" s="17">
        <f t="shared" si="8"/>
        <v>18492</v>
      </c>
      <c r="M7" s="17">
        <f t="shared" si="8"/>
        <v>3176704</v>
      </c>
      <c r="N7" s="87">
        <f t="shared" si="3"/>
        <v>582.11278104601502</v>
      </c>
      <c r="O7" s="17">
        <f t="shared" si="8"/>
        <v>9855</v>
      </c>
      <c r="P7" s="17">
        <f t="shared" si="8"/>
        <v>12146</v>
      </c>
      <c r="Q7" s="18">
        <f t="shared" si="4"/>
        <v>0.81137823151654864</v>
      </c>
      <c r="R7" s="17">
        <f t="shared" si="8"/>
        <v>11981.1</v>
      </c>
      <c r="S7" s="17">
        <f t="shared" si="8"/>
        <v>14403</v>
      </c>
      <c r="T7" s="18">
        <f t="shared" si="5"/>
        <v>0.83184753176421578</v>
      </c>
      <c r="U7" s="17">
        <f t="shared" si="8"/>
        <v>8929</v>
      </c>
      <c r="V7" s="17">
        <f t="shared" si="8"/>
        <v>11053</v>
      </c>
      <c r="W7" s="18">
        <f t="shared" si="6"/>
        <v>0.80783497692934048</v>
      </c>
    </row>
    <row r="8" spans="1:23" x14ac:dyDescent="0.3">
      <c r="D8" t="s">
        <v>270</v>
      </c>
      <c r="E8" t="s">
        <v>271</v>
      </c>
      <c r="F8" s="17">
        <f t="shared" si="7"/>
        <v>5172</v>
      </c>
      <c r="G8" s="17">
        <f t="shared" si="8"/>
        <v>1000979</v>
      </c>
      <c r="H8" s="87">
        <f t="shared" si="1"/>
        <v>516.69415642086392</v>
      </c>
      <c r="I8" s="17">
        <f t="shared" si="8"/>
        <v>4777.3469999999998</v>
      </c>
      <c r="J8" s="17">
        <f t="shared" si="8"/>
        <v>1020434</v>
      </c>
      <c r="K8" s="87">
        <f t="shared" si="2"/>
        <v>468.16815198239175</v>
      </c>
      <c r="L8" s="17">
        <f t="shared" si="8"/>
        <v>4474</v>
      </c>
      <c r="M8" s="17">
        <f t="shared" si="8"/>
        <v>1020434</v>
      </c>
      <c r="N8" s="87">
        <f t="shared" si="3"/>
        <v>438.4408986764455</v>
      </c>
      <c r="O8" s="17">
        <f t="shared" si="8"/>
        <v>5041</v>
      </c>
      <c r="P8" s="17">
        <f t="shared" si="8"/>
        <v>5906</v>
      </c>
      <c r="Q8" s="18">
        <f t="shared" si="4"/>
        <v>0.85353877412800538</v>
      </c>
      <c r="R8" s="17">
        <f t="shared" si="8"/>
        <v>8636.9909100152163</v>
      </c>
      <c r="S8" s="17">
        <f t="shared" si="8"/>
        <v>9897</v>
      </c>
      <c r="T8" s="18">
        <f t="shared" si="5"/>
        <v>0.87268777508489603</v>
      </c>
      <c r="U8" s="17">
        <f t="shared" si="8"/>
        <v>4951</v>
      </c>
      <c r="V8" s="17">
        <f t="shared" si="8"/>
        <v>5790</v>
      </c>
      <c r="W8" s="18">
        <f t="shared" si="6"/>
        <v>0.85509499136442146</v>
      </c>
    </row>
    <row r="9" spans="1:23" x14ac:dyDescent="0.3">
      <c r="D9" t="s">
        <v>279</v>
      </c>
      <c r="E9" t="s">
        <v>280</v>
      </c>
      <c r="F9" s="17">
        <f t="shared" si="7"/>
        <v>7088</v>
      </c>
      <c r="G9" s="17">
        <f t="shared" si="8"/>
        <v>1168919</v>
      </c>
      <c r="H9" s="87">
        <f t="shared" si="1"/>
        <v>606.37221227475982</v>
      </c>
      <c r="I9" s="17">
        <f t="shared" si="8"/>
        <v>6872</v>
      </c>
      <c r="J9" s="17">
        <f t="shared" si="8"/>
        <v>1190854</v>
      </c>
      <c r="K9" s="87">
        <f t="shared" si="2"/>
        <v>577.06486269517507</v>
      </c>
      <c r="L9" s="17">
        <f t="shared" si="8"/>
        <v>6919</v>
      </c>
      <c r="M9" s="17">
        <f t="shared" si="8"/>
        <v>1190854</v>
      </c>
      <c r="N9" s="87">
        <f t="shared" si="3"/>
        <v>581.01161015540106</v>
      </c>
      <c r="O9" s="17">
        <f t="shared" si="8"/>
        <v>4096</v>
      </c>
      <c r="P9" s="17">
        <f t="shared" si="8"/>
        <v>4868</v>
      </c>
      <c r="Q9" s="18">
        <f t="shared" si="4"/>
        <v>0.84141331142152831</v>
      </c>
      <c r="R9" s="17">
        <f t="shared" si="8"/>
        <v>7399</v>
      </c>
      <c r="S9" s="17">
        <f t="shared" si="8"/>
        <v>8614</v>
      </c>
      <c r="T9" s="18">
        <f t="shared" si="5"/>
        <v>0.85895054562340378</v>
      </c>
      <c r="U9" s="17">
        <f t="shared" si="8"/>
        <v>3870</v>
      </c>
      <c r="V9" s="17">
        <f t="shared" si="8"/>
        <v>4619</v>
      </c>
      <c r="W9" s="18">
        <f t="shared" si="6"/>
        <v>0.83784368911019702</v>
      </c>
    </row>
    <row r="10" spans="1:23" x14ac:dyDescent="0.3">
      <c r="D10" t="s">
        <v>288</v>
      </c>
      <c r="E10" t="s">
        <v>289</v>
      </c>
      <c r="F10" s="17">
        <f t="shared" si="7"/>
        <v>9492</v>
      </c>
      <c r="G10" s="17">
        <f t="shared" si="8"/>
        <v>1646261</v>
      </c>
      <c r="H10" s="87">
        <f t="shared" si="1"/>
        <v>576.5792908900836</v>
      </c>
      <c r="I10" s="17">
        <f t="shared" si="8"/>
        <v>9471.9700000000012</v>
      </c>
      <c r="J10" s="17">
        <f t="shared" si="8"/>
        <v>1675982</v>
      </c>
      <c r="K10" s="87">
        <f t="shared" si="2"/>
        <v>565.15941101992757</v>
      </c>
      <c r="L10" s="17">
        <f t="shared" si="8"/>
        <v>9535</v>
      </c>
      <c r="M10" s="17">
        <f t="shared" si="8"/>
        <v>1675982</v>
      </c>
      <c r="N10" s="87">
        <f t="shared" si="3"/>
        <v>568.92019126697073</v>
      </c>
      <c r="O10" s="17">
        <f t="shared" si="8"/>
        <v>4587</v>
      </c>
      <c r="P10" s="17">
        <f t="shared" si="8"/>
        <v>5656</v>
      </c>
      <c r="Q10" s="18">
        <f t="shared" si="4"/>
        <v>0.81099717114568604</v>
      </c>
      <c r="R10" s="17">
        <f t="shared" si="8"/>
        <v>5789</v>
      </c>
      <c r="S10" s="17">
        <f t="shared" si="8"/>
        <v>6934</v>
      </c>
      <c r="T10" s="18">
        <f t="shared" si="5"/>
        <v>0.83487164695702332</v>
      </c>
      <c r="U10" s="17">
        <f t="shared" si="8"/>
        <v>4669</v>
      </c>
      <c r="V10" s="17">
        <f t="shared" si="8"/>
        <v>5821</v>
      </c>
      <c r="W10" s="18">
        <f t="shared" si="6"/>
        <v>0.80209585981790066</v>
      </c>
    </row>
    <row r="11" spans="1:23" x14ac:dyDescent="0.3">
      <c r="D11" t="s">
        <v>250</v>
      </c>
      <c r="E11" t="s">
        <v>1686</v>
      </c>
      <c r="F11" s="17">
        <f>SUMIFS(F$34:F$183,$B$34:$B$183,$D11)</f>
        <v>4208</v>
      </c>
      <c r="G11" s="17">
        <f t="shared" ref="G11:V19" si="9">SUMIFS(G$34:G$183,$B$34:$B$183,$D11)</f>
        <v>499234</v>
      </c>
      <c r="H11" s="87">
        <f t="shared" si="1"/>
        <v>842.89130948613263</v>
      </c>
      <c r="I11" s="17">
        <f t="shared" si="9"/>
        <v>4011</v>
      </c>
      <c r="J11" s="17">
        <f t="shared" si="9"/>
        <v>507563</v>
      </c>
      <c r="K11" s="87">
        <f t="shared" si="2"/>
        <v>790.24672799238726</v>
      </c>
      <c r="L11" s="17">
        <f t="shared" si="9"/>
        <v>4253</v>
      </c>
      <c r="M11" s="17">
        <f t="shared" si="9"/>
        <v>507563</v>
      </c>
      <c r="N11" s="87">
        <f t="shared" si="3"/>
        <v>837.9255383075598</v>
      </c>
      <c r="O11" s="17">
        <f t="shared" si="9"/>
        <v>2507</v>
      </c>
      <c r="P11" s="17">
        <f t="shared" si="9"/>
        <v>2931</v>
      </c>
      <c r="Q11" s="18">
        <f t="shared" si="4"/>
        <v>0.85533947458205395</v>
      </c>
      <c r="R11" s="17">
        <f t="shared" si="9"/>
        <v>2540</v>
      </c>
      <c r="S11" s="17">
        <f t="shared" si="9"/>
        <v>2896</v>
      </c>
      <c r="T11" s="18">
        <f t="shared" si="5"/>
        <v>0.8770718232044199</v>
      </c>
      <c r="U11" s="17">
        <f t="shared" si="9"/>
        <v>2485</v>
      </c>
      <c r="V11" s="17">
        <f t="shared" si="9"/>
        <v>2913</v>
      </c>
      <c r="W11" s="18">
        <f t="shared" si="6"/>
        <v>0.85307243391692411</v>
      </c>
    </row>
    <row r="12" spans="1:23" x14ac:dyDescent="0.3">
      <c r="D12" t="s">
        <v>265</v>
      </c>
      <c r="E12" t="s">
        <v>1687</v>
      </c>
      <c r="F12" s="17">
        <f t="shared" ref="F12:F19" si="10">SUMIFS(F$34:F$183,$B$34:$B$183,$D12)</f>
        <v>9270</v>
      </c>
      <c r="G12" s="17">
        <f t="shared" si="9"/>
        <v>1301451</v>
      </c>
      <c r="H12" s="87">
        <f t="shared" si="1"/>
        <v>712.28190688700533</v>
      </c>
      <c r="I12" s="17">
        <f t="shared" si="9"/>
        <v>9047.4</v>
      </c>
      <c r="J12" s="17">
        <f t="shared" si="9"/>
        <v>1321917</v>
      </c>
      <c r="K12" s="87">
        <f t="shared" si="2"/>
        <v>684.41513347661009</v>
      </c>
      <c r="L12" s="17">
        <f t="shared" si="9"/>
        <v>10166</v>
      </c>
      <c r="M12" s="17">
        <f t="shared" si="9"/>
        <v>1321917</v>
      </c>
      <c r="N12" s="87">
        <f t="shared" si="3"/>
        <v>769.03466707819018</v>
      </c>
      <c r="O12" s="17">
        <f t="shared" si="9"/>
        <v>5129</v>
      </c>
      <c r="P12" s="17">
        <f t="shared" si="9"/>
        <v>6245</v>
      </c>
      <c r="Q12" s="18">
        <f t="shared" si="4"/>
        <v>0.82129703763010409</v>
      </c>
      <c r="R12" s="17">
        <f t="shared" si="9"/>
        <v>8913</v>
      </c>
      <c r="S12" s="17">
        <f t="shared" si="9"/>
        <v>10590</v>
      </c>
      <c r="T12" s="18">
        <f t="shared" si="5"/>
        <v>0.841643059490085</v>
      </c>
      <c r="U12" s="17">
        <f t="shared" si="9"/>
        <v>4834</v>
      </c>
      <c r="V12" s="17">
        <f t="shared" si="9"/>
        <v>5911</v>
      </c>
      <c r="W12" s="18">
        <f t="shared" si="6"/>
        <v>0.81779732701742514</v>
      </c>
    </row>
    <row r="13" spans="1:23" x14ac:dyDescent="0.3">
      <c r="D13" t="s">
        <v>274</v>
      </c>
      <c r="E13" t="s">
        <v>1688</v>
      </c>
      <c r="F13" s="17">
        <f t="shared" si="10"/>
        <v>6811</v>
      </c>
      <c r="G13" s="17">
        <f t="shared" si="9"/>
        <v>973720</v>
      </c>
      <c r="H13" s="87">
        <f t="shared" si="1"/>
        <v>699.48239740377119</v>
      </c>
      <c r="I13" s="17">
        <f t="shared" si="9"/>
        <v>6458</v>
      </c>
      <c r="J13" s="17">
        <f t="shared" si="9"/>
        <v>989387</v>
      </c>
      <c r="K13" s="87">
        <f t="shared" si="2"/>
        <v>652.72739585217914</v>
      </c>
      <c r="L13" s="17">
        <f t="shared" si="9"/>
        <v>6515</v>
      </c>
      <c r="M13" s="17">
        <f t="shared" si="9"/>
        <v>989387</v>
      </c>
      <c r="N13" s="87">
        <f t="shared" si="3"/>
        <v>658.48853886295251</v>
      </c>
      <c r="O13" s="17">
        <f t="shared" si="9"/>
        <v>3945</v>
      </c>
      <c r="P13" s="17">
        <f t="shared" si="9"/>
        <v>4758</v>
      </c>
      <c r="Q13" s="18">
        <f t="shared" si="4"/>
        <v>0.82912988650693564</v>
      </c>
      <c r="R13" s="17">
        <f t="shared" si="9"/>
        <v>4618.5950000000003</v>
      </c>
      <c r="S13" s="17">
        <f t="shared" si="9"/>
        <v>5298.25</v>
      </c>
      <c r="T13" s="18">
        <f t="shared" si="5"/>
        <v>0.87172085122446097</v>
      </c>
      <c r="U13" s="17">
        <f t="shared" si="9"/>
        <v>3424</v>
      </c>
      <c r="V13" s="17">
        <f t="shared" si="9"/>
        <v>4105</v>
      </c>
      <c r="W13" s="18">
        <f t="shared" si="6"/>
        <v>0.8341047503045067</v>
      </c>
    </row>
    <row r="14" spans="1:23" x14ac:dyDescent="0.3">
      <c r="D14" t="s">
        <v>283</v>
      </c>
      <c r="E14" t="s">
        <v>1689</v>
      </c>
      <c r="F14" s="17">
        <f t="shared" si="10"/>
        <v>5377</v>
      </c>
      <c r="G14" s="17">
        <f t="shared" si="9"/>
        <v>877477</v>
      </c>
      <c r="H14" s="87">
        <f t="shared" si="1"/>
        <v>612.7795942229825</v>
      </c>
      <c r="I14" s="17">
        <f t="shared" si="9"/>
        <v>5385.808</v>
      </c>
      <c r="J14" s="17">
        <f t="shared" si="9"/>
        <v>895689</v>
      </c>
      <c r="K14" s="87">
        <f t="shared" si="2"/>
        <v>601.30335417762194</v>
      </c>
      <c r="L14" s="17">
        <f t="shared" si="9"/>
        <v>5450</v>
      </c>
      <c r="M14" s="17">
        <f t="shared" si="9"/>
        <v>895689</v>
      </c>
      <c r="N14" s="87">
        <f t="shared" si="3"/>
        <v>608.47012746611824</v>
      </c>
      <c r="O14" s="17">
        <f t="shared" si="9"/>
        <v>2409</v>
      </c>
      <c r="P14" s="17">
        <f t="shared" si="9"/>
        <v>2992</v>
      </c>
      <c r="Q14" s="18">
        <f t="shared" si="4"/>
        <v>0.80514705882352944</v>
      </c>
      <c r="R14" s="17">
        <f t="shared" si="9"/>
        <v>3941</v>
      </c>
      <c r="S14" s="17">
        <f t="shared" si="9"/>
        <v>4854</v>
      </c>
      <c r="T14" s="18">
        <f t="shared" si="5"/>
        <v>0.81190770498557885</v>
      </c>
      <c r="U14" s="17">
        <f t="shared" si="9"/>
        <v>2188</v>
      </c>
      <c r="V14" s="17">
        <f t="shared" si="9"/>
        <v>2665</v>
      </c>
      <c r="W14" s="18">
        <f t="shared" si="6"/>
        <v>0.8210131332082552</v>
      </c>
    </row>
    <row r="15" spans="1:23" x14ac:dyDescent="0.3">
      <c r="D15" t="s">
        <v>292</v>
      </c>
      <c r="E15" t="s">
        <v>1690</v>
      </c>
      <c r="F15" s="17">
        <f t="shared" si="10"/>
        <v>6761</v>
      </c>
      <c r="G15" s="17">
        <f t="shared" si="9"/>
        <v>1045961</v>
      </c>
      <c r="H15" s="87">
        <f t="shared" si="1"/>
        <v>646.39121343912439</v>
      </c>
      <c r="I15" s="17">
        <f t="shared" si="9"/>
        <v>6314.75</v>
      </c>
      <c r="J15" s="17">
        <f t="shared" si="9"/>
        <v>1061571</v>
      </c>
      <c r="K15" s="87">
        <f t="shared" si="2"/>
        <v>594.84952019224329</v>
      </c>
      <c r="L15" s="17">
        <f t="shared" si="9"/>
        <v>6702</v>
      </c>
      <c r="M15" s="17">
        <f t="shared" si="9"/>
        <v>1061571</v>
      </c>
      <c r="N15" s="87">
        <f t="shared" si="3"/>
        <v>631.3284744967599</v>
      </c>
      <c r="O15" s="17">
        <f t="shared" si="9"/>
        <v>3670</v>
      </c>
      <c r="P15" s="17">
        <f t="shared" si="9"/>
        <v>4578</v>
      </c>
      <c r="Q15" s="18">
        <f t="shared" si="4"/>
        <v>0.80166011358671907</v>
      </c>
      <c r="R15" s="17">
        <f t="shared" si="9"/>
        <v>4081</v>
      </c>
      <c r="S15" s="17">
        <f t="shared" si="9"/>
        <v>4839</v>
      </c>
      <c r="T15" s="18">
        <f t="shared" si="5"/>
        <v>0.84335606530274854</v>
      </c>
      <c r="U15" s="17">
        <f t="shared" si="9"/>
        <v>3124</v>
      </c>
      <c r="V15" s="17">
        <f t="shared" si="9"/>
        <v>3895</v>
      </c>
      <c r="W15" s="18">
        <f t="shared" si="6"/>
        <v>0.8020539152759949</v>
      </c>
    </row>
    <row r="16" spans="1:23" x14ac:dyDescent="0.3">
      <c r="D16" t="s">
        <v>299</v>
      </c>
      <c r="E16" t="s">
        <v>1691</v>
      </c>
      <c r="F16" s="17">
        <f t="shared" si="10"/>
        <v>6638</v>
      </c>
      <c r="G16" s="17">
        <f t="shared" si="9"/>
        <v>1164077</v>
      </c>
      <c r="H16" s="87">
        <f t="shared" si="1"/>
        <v>570.23719221322983</v>
      </c>
      <c r="I16" s="17">
        <f t="shared" si="9"/>
        <v>6791</v>
      </c>
      <c r="J16" s="17">
        <f t="shared" si="9"/>
        <v>1184757</v>
      </c>
      <c r="K16" s="87">
        <f t="shared" si="2"/>
        <v>573.19771058537742</v>
      </c>
      <c r="L16" s="17">
        <f t="shared" si="9"/>
        <v>6205</v>
      </c>
      <c r="M16" s="17">
        <f t="shared" si="9"/>
        <v>1184757</v>
      </c>
      <c r="N16" s="87">
        <f t="shared" si="3"/>
        <v>523.73609102963724</v>
      </c>
      <c r="O16" s="17">
        <f t="shared" si="9"/>
        <v>3624</v>
      </c>
      <c r="P16" s="17">
        <f t="shared" si="9"/>
        <v>4385</v>
      </c>
      <c r="Q16" s="18">
        <f t="shared" si="4"/>
        <v>0.82645381984036492</v>
      </c>
      <c r="R16" s="17">
        <f t="shared" si="9"/>
        <v>3724.1</v>
      </c>
      <c r="S16" s="17">
        <f t="shared" si="9"/>
        <v>4435</v>
      </c>
      <c r="T16" s="18">
        <f t="shared" si="5"/>
        <v>0.83970687711386693</v>
      </c>
      <c r="U16" s="17">
        <f t="shared" si="9"/>
        <v>3470</v>
      </c>
      <c r="V16" s="17">
        <f t="shared" si="9"/>
        <v>4302</v>
      </c>
      <c r="W16" s="18">
        <f t="shared" si="6"/>
        <v>0.80660158066015808</v>
      </c>
    </row>
    <row r="17" spans="4:23" x14ac:dyDescent="0.3">
      <c r="D17" t="s">
        <v>305</v>
      </c>
      <c r="E17" t="s">
        <v>1692</v>
      </c>
      <c r="F17" s="17">
        <f t="shared" si="10"/>
        <v>5172</v>
      </c>
      <c r="G17" s="17">
        <f t="shared" si="9"/>
        <v>1000979</v>
      </c>
      <c r="H17" s="87">
        <f t="shared" si="1"/>
        <v>516.69415642086392</v>
      </c>
      <c r="I17" s="17">
        <f t="shared" si="9"/>
        <v>4777.3469999999998</v>
      </c>
      <c r="J17" s="17">
        <f t="shared" si="9"/>
        <v>1020434</v>
      </c>
      <c r="K17" s="87">
        <f t="shared" si="2"/>
        <v>468.16815198239175</v>
      </c>
      <c r="L17" s="17">
        <f t="shared" si="9"/>
        <v>4474</v>
      </c>
      <c r="M17" s="17">
        <f t="shared" si="9"/>
        <v>1020434</v>
      </c>
      <c r="N17" s="87">
        <f t="shared" si="3"/>
        <v>438.4408986764455</v>
      </c>
      <c r="O17" s="17">
        <f t="shared" si="9"/>
        <v>5041</v>
      </c>
      <c r="P17" s="17">
        <f t="shared" si="9"/>
        <v>5906</v>
      </c>
      <c r="Q17" s="18">
        <f t="shared" si="4"/>
        <v>0.85353877412800538</v>
      </c>
      <c r="R17" s="17">
        <f t="shared" si="9"/>
        <v>8636.9909100152163</v>
      </c>
      <c r="S17" s="17">
        <f t="shared" si="9"/>
        <v>9897</v>
      </c>
      <c r="T17" s="18">
        <f t="shared" si="5"/>
        <v>0.87268777508489603</v>
      </c>
      <c r="U17" s="17">
        <f t="shared" si="9"/>
        <v>4951</v>
      </c>
      <c r="V17" s="17">
        <f t="shared" si="9"/>
        <v>5790</v>
      </c>
      <c r="W17" s="18">
        <f t="shared" si="6"/>
        <v>0.85509499136442146</v>
      </c>
    </row>
    <row r="18" spans="4:23" x14ac:dyDescent="0.3">
      <c r="D18" t="s">
        <v>312</v>
      </c>
      <c r="E18" t="s">
        <v>1693</v>
      </c>
      <c r="F18" s="17">
        <f t="shared" si="10"/>
        <v>9685</v>
      </c>
      <c r="G18" s="17">
        <f t="shared" si="9"/>
        <v>1679754</v>
      </c>
      <c r="H18" s="87">
        <f t="shared" si="1"/>
        <v>576.57252192880628</v>
      </c>
      <c r="I18" s="17">
        <f t="shared" si="9"/>
        <v>9673.57</v>
      </c>
      <c r="J18" s="17">
        <f t="shared" si="9"/>
        <v>1710669</v>
      </c>
      <c r="K18" s="87">
        <f t="shared" si="2"/>
        <v>565.48461449877209</v>
      </c>
      <c r="L18" s="17">
        <f t="shared" si="9"/>
        <v>9670</v>
      </c>
      <c r="M18" s="17">
        <f t="shared" si="9"/>
        <v>1710669</v>
      </c>
      <c r="N18" s="87">
        <f t="shared" si="3"/>
        <v>565.27592421444479</v>
      </c>
      <c r="O18" s="17">
        <f t="shared" si="9"/>
        <v>4739</v>
      </c>
      <c r="P18" s="17">
        <f t="shared" si="9"/>
        <v>5847</v>
      </c>
      <c r="Q18" s="18">
        <f t="shared" si="4"/>
        <v>0.81050111168120409</v>
      </c>
      <c r="R18" s="17">
        <f t="shared" si="9"/>
        <v>6024</v>
      </c>
      <c r="S18" s="17">
        <f t="shared" si="9"/>
        <v>7209</v>
      </c>
      <c r="T18" s="18">
        <f t="shared" si="5"/>
        <v>0.83562213899292548</v>
      </c>
      <c r="U18" s="17">
        <f t="shared" si="9"/>
        <v>4816</v>
      </c>
      <c r="V18" s="17">
        <f t="shared" si="9"/>
        <v>6012</v>
      </c>
      <c r="W18" s="18">
        <f t="shared" si="6"/>
        <v>0.80106453759148366</v>
      </c>
    </row>
    <row r="19" spans="4:23" x14ac:dyDescent="0.3">
      <c r="D19" t="s">
        <v>320</v>
      </c>
      <c r="E19" t="s">
        <v>1694</v>
      </c>
      <c r="F19" s="17">
        <f t="shared" si="10"/>
        <v>7088</v>
      </c>
      <c r="G19" s="17">
        <f t="shared" si="9"/>
        <v>1168919</v>
      </c>
      <c r="H19" s="87">
        <f t="shared" si="1"/>
        <v>606.37221227475982</v>
      </c>
      <c r="I19" s="17">
        <f t="shared" si="9"/>
        <v>6872</v>
      </c>
      <c r="J19" s="17">
        <f t="shared" si="9"/>
        <v>1190854</v>
      </c>
      <c r="K19" s="87">
        <f t="shared" si="2"/>
        <v>577.06486269517507</v>
      </c>
      <c r="L19" s="17">
        <f t="shared" si="9"/>
        <v>6919</v>
      </c>
      <c r="M19" s="17">
        <f t="shared" si="9"/>
        <v>1190854</v>
      </c>
      <c r="N19" s="87">
        <f t="shared" si="3"/>
        <v>581.01161015540106</v>
      </c>
      <c r="O19" s="17">
        <f t="shared" si="9"/>
        <v>4096</v>
      </c>
      <c r="P19" s="17">
        <f t="shared" si="9"/>
        <v>4868</v>
      </c>
      <c r="Q19" s="18">
        <f t="shared" si="4"/>
        <v>0.84141331142152831</v>
      </c>
      <c r="R19" s="17">
        <f t="shared" si="9"/>
        <v>7399</v>
      </c>
      <c r="S19" s="17">
        <f t="shared" si="9"/>
        <v>8614</v>
      </c>
      <c r="T19" s="18">
        <f t="shared" si="5"/>
        <v>0.85895054562340378</v>
      </c>
      <c r="U19" s="17">
        <f t="shared" si="9"/>
        <v>3870</v>
      </c>
      <c r="V19" s="17">
        <f t="shared" si="9"/>
        <v>4619</v>
      </c>
      <c r="W19" s="18">
        <f t="shared" si="6"/>
        <v>0.83784368911019702</v>
      </c>
    </row>
    <row r="20" spans="4:23" x14ac:dyDescent="0.3">
      <c r="D20" t="s">
        <v>249</v>
      </c>
      <c r="E20" t="s">
        <v>245</v>
      </c>
      <c r="F20" s="17">
        <f>SUMIFS(F$34:F$183,$C$34:$C$183,$D20)</f>
        <v>6811</v>
      </c>
      <c r="G20" s="17">
        <f t="shared" ref="G20:V33" si="11">SUMIFS(G$34:G$183,$C$34:$C$183,$D20)</f>
        <v>973720</v>
      </c>
      <c r="H20" s="87">
        <f t="shared" si="1"/>
        <v>699.48239740377119</v>
      </c>
      <c r="I20" s="17">
        <f t="shared" si="11"/>
        <v>6458</v>
      </c>
      <c r="J20" s="17">
        <f t="shared" si="11"/>
        <v>989387</v>
      </c>
      <c r="K20" s="87">
        <f t="shared" si="2"/>
        <v>652.72739585217914</v>
      </c>
      <c r="L20" s="17">
        <f t="shared" si="11"/>
        <v>6515</v>
      </c>
      <c r="M20" s="17">
        <f t="shared" si="11"/>
        <v>989387</v>
      </c>
      <c r="N20" s="87">
        <f t="shared" si="3"/>
        <v>658.48853886295251</v>
      </c>
      <c r="O20" s="17">
        <f t="shared" si="11"/>
        <v>3945</v>
      </c>
      <c r="P20" s="17">
        <f t="shared" si="11"/>
        <v>4758</v>
      </c>
      <c r="Q20" s="18">
        <f t="shared" si="4"/>
        <v>0.82912988650693564</v>
      </c>
      <c r="R20" s="17">
        <f t="shared" si="11"/>
        <v>4618.5950000000003</v>
      </c>
      <c r="S20" s="17">
        <f t="shared" si="11"/>
        <v>5298.25</v>
      </c>
      <c r="T20" s="18">
        <f t="shared" si="5"/>
        <v>0.87172085122446097</v>
      </c>
      <c r="U20" s="17">
        <f t="shared" si="11"/>
        <v>3424</v>
      </c>
      <c r="V20" s="17">
        <f t="shared" si="11"/>
        <v>4105</v>
      </c>
      <c r="W20" s="18">
        <f t="shared" si="6"/>
        <v>0.8341047503045067</v>
      </c>
    </row>
    <row r="21" spans="4:23" x14ac:dyDescent="0.3">
      <c r="D21" t="s">
        <v>263</v>
      </c>
      <c r="E21" t="s">
        <v>264</v>
      </c>
      <c r="F21" s="17">
        <f t="shared" ref="F21:F33" si="12">SUMIFS(F$34:F$183,$C$34:$C$183,$D21)</f>
        <v>4774</v>
      </c>
      <c r="G21" s="17">
        <f t="shared" si="11"/>
        <v>614440</v>
      </c>
      <c r="H21" s="87">
        <f t="shared" si="1"/>
        <v>776.96764533559008</v>
      </c>
      <c r="I21" s="17">
        <f t="shared" si="11"/>
        <v>4526</v>
      </c>
      <c r="J21" s="17">
        <f t="shared" si="11"/>
        <v>624796</v>
      </c>
      <c r="K21" s="87">
        <f t="shared" si="2"/>
        <v>724.39644299899487</v>
      </c>
      <c r="L21" s="17">
        <f t="shared" si="11"/>
        <v>5037</v>
      </c>
      <c r="M21" s="17">
        <f t="shared" si="11"/>
        <v>624796</v>
      </c>
      <c r="N21" s="87">
        <f t="shared" si="3"/>
        <v>806.18313817630064</v>
      </c>
      <c r="O21" s="17">
        <f t="shared" si="11"/>
        <v>2811</v>
      </c>
      <c r="P21" s="17">
        <f t="shared" si="11"/>
        <v>3286</v>
      </c>
      <c r="Q21" s="18">
        <f t="shared" si="4"/>
        <v>0.85544735240413872</v>
      </c>
      <c r="R21" s="17">
        <f t="shared" si="11"/>
        <v>2979</v>
      </c>
      <c r="S21" s="17">
        <f t="shared" si="11"/>
        <v>3378</v>
      </c>
      <c r="T21" s="18">
        <f t="shared" si="5"/>
        <v>0.88188277087033751</v>
      </c>
      <c r="U21" s="17">
        <f t="shared" si="11"/>
        <v>2666</v>
      </c>
      <c r="V21" s="17">
        <f t="shared" si="11"/>
        <v>3126</v>
      </c>
      <c r="W21" s="18">
        <f t="shared" si="6"/>
        <v>0.85284708893154193</v>
      </c>
    </row>
    <row r="22" spans="4:23" x14ac:dyDescent="0.3">
      <c r="D22" t="s">
        <v>272</v>
      </c>
      <c r="E22" t="s">
        <v>273</v>
      </c>
      <c r="F22" s="17">
        <f t="shared" si="12"/>
        <v>3492</v>
      </c>
      <c r="G22" s="17">
        <f t="shared" si="11"/>
        <v>468549</v>
      </c>
      <c r="H22" s="87">
        <f t="shared" si="1"/>
        <v>745.27957588213826</v>
      </c>
      <c r="I22" s="17">
        <f t="shared" si="11"/>
        <v>3346</v>
      </c>
      <c r="J22" s="17">
        <f t="shared" si="11"/>
        <v>476895</v>
      </c>
      <c r="K22" s="87">
        <f t="shared" si="2"/>
        <v>701.62195032449495</v>
      </c>
      <c r="L22" s="17">
        <f t="shared" si="11"/>
        <v>3513</v>
      </c>
      <c r="M22" s="17">
        <f t="shared" si="11"/>
        <v>476895</v>
      </c>
      <c r="N22" s="87">
        <f t="shared" si="3"/>
        <v>736.64014091152137</v>
      </c>
      <c r="O22" s="17">
        <f t="shared" si="11"/>
        <v>1989</v>
      </c>
      <c r="P22" s="17">
        <f t="shared" si="11"/>
        <v>2379</v>
      </c>
      <c r="Q22" s="18">
        <f t="shared" si="4"/>
        <v>0.83606557377049184</v>
      </c>
      <c r="R22" s="17">
        <f t="shared" si="11"/>
        <v>3127</v>
      </c>
      <c r="S22" s="17">
        <f t="shared" si="11"/>
        <v>3804</v>
      </c>
      <c r="T22" s="18">
        <f t="shared" si="5"/>
        <v>0.82202944269190326</v>
      </c>
      <c r="U22" s="17">
        <f t="shared" si="11"/>
        <v>1573</v>
      </c>
      <c r="V22" s="17">
        <f t="shared" si="11"/>
        <v>1938</v>
      </c>
      <c r="W22" s="18">
        <f t="shared" si="6"/>
        <v>0.81166150670794635</v>
      </c>
    </row>
    <row r="23" spans="4:23" x14ac:dyDescent="0.3">
      <c r="D23" t="s">
        <v>281</v>
      </c>
      <c r="E23" t="s">
        <v>282</v>
      </c>
      <c r="F23" s="17">
        <f t="shared" si="12"/>
        <v>3169</v>
      </c>
      <c r="G23" s="17">
        <f t="shared" si="11"/>
        <v>431065</v>
      </c>
      <c r="H23" s="87">
        <f t="shared" si="1"/>
        <v>735.15595095867218</v>
      </c>
      <c r="I23" s="17">
        <f t="shared" si="11"/>
        <v>3099.4</v>
      </c>
      <c r="J23" s="17">
        <f t="shared" si="11"/>
        <v>436558</v>
      </c>
      <c r="K23" s="87">
        <f t="shared" si="2"/>
        <v>709.96293734165909</v>
      </c>
      <c r="L23" s="17">
        <f t="shared" si="11"/>
        <v>3580</v>
      </c>
      <c r="M23" s="17">
        <f t="shared" si="11"/>
        <v>436558</v>
      </c>
      <c r="N23" s="87">
        <f t="shared" si="3"/>
        <v>820.05140210464583</v>
      </c>
      <c r="O23" s="17">
        <f t="shared" si="11"/>
        <v>1947</v>
      </c>
      <c r="P23" s="17">
        <f t="shared" si="11"/>
        <v>2444</v>
      </c>
      <c r="Q23" s="18">
        <f t="shared" si="4"/>
        <v>0.79664484451718498</v>
      </c>
      <c r="R23" s="17">
        <f t="shared" si="11"/>
        <v>4071</v>
      </c>
      <c r="S23" s="17">
        <f t="shared" si="11"/>
        <v>4814</v>
      </c>
      <c r="T23" s="18">
        <f t="shared" si="5"/>
        <v>0.84565849605317822</v>
      </c>
      <c r="U23" s="17">
        <f t="shared" si="11"/>
        <v>2033</v>
      </c>
      <c r="V23" s="17">
        <f t="shared" si="11"/>
        <v>2523</v>
      </c>
      <c r="W23" s="18">
        <f t="shared" si="6"/>
        <v>0.80578676179151798</v>
      </c>
    </row>
    <row r="24" spans="4:23" x14ac:dyDescent="0.3">
      <c r="D24" t="s">
        <v>290</v>
      </c>
      <c r="E24" t="s">
        <v>291</v>
      </c>
      <c r="F24" s="17">
        <f t="shared" si="12"/>
        <v>2043</v>
      </c>
      <c r="G24" s="17">
        <f t="shared" si="11"/>
        <v>286631</v>
      </c>
      <c r="H24" s="87">
        <f t="shared" si="1"/>
        <v>712.76309959494961</v>
      </c>
      <c r="I24" s="17">
        <f t="shared" si="11"/>
        <v>2087</v>
      </c>
      <c r="J24" s="17">
        <f t="shared" si="11"/>
        <v>291231</v>
      </c>
      <c r="K24" s="87">
        <f t="shared" si="2"/>
        <v>716.61327262551038</v>
      </c>
      <c r="L24" s="17">
        <f t="shared" si="11"/>
        <v>2289</v>
      </c>
      <c r="M24" s="17">
        <f t="shared" si="11"/>
        <v>291231</v>
      </c>
      <c r="N24" s="87">
        <f t="shared" si="3"/>
        <v>785.97402062280457</v>
      </c>
      <c r="O24" s="17">
        <f t="shared" si="11"/>
        <v>889</v>
      </c>
      <c r="P24" s="17">
        <f t="shared" si="11"/>
        <v>1067</v>
      </c>
      <c r="Q24" s="18">
        <f t="shared" si="4"/>
        <v>0.83317713214620426</v>
      </c>
      <c r="R24" s="17">
        <f t="shared" si="11"/>
        <v>1276</v>
      </c>
      <c r="S24" s="17">
        <f t="shared" si="11"/>
        <v>1490</v>
      </c>
      <c r="T24" s="18">
        <f t="shared" si="5"/>
        <v>0.85637583892617453</v>
      </c>
      <c r="U24" s="17">
        <f t="shared" si="11"/>
        <v>1047</v>
      </c>
      <c r="V24" s="17">
        <f t="shared" si="11"/>
        <v>1237</v>
      </c>
      <c r="W24" s="18">
        <f t="shared" si="6"/>
        <v>0.84640258690379955</v>
      </c>
    </row>
    <row r="25" spans="4:23" x14ac:dyDescent="0.3">
      <c r="D25" t="s">
        <v>297</v>
      </c>
      <c r="E25" t="s">
        <v>298</v>
      </c>
      <c r="F25" s="17">
        <f t="shared" si="12"/>
        <v>4682</v>
      </c>
      <c r="G25" s="17">
        <f t="shared" si="11"/>
        <v>724539</v>
      </c>
      <c r="H25" s="87">
        <f t="shared" si="1"/>
        <v>646.20400006072828</v>
      </c>
      <c r="I25" s="17">
        <f t="shared" si="11"/>
        <v>4673.558</v>
      </c>
      <c r="J25" s="17">
        <f t="shared" si="11"/>
        <v>738100</v>
      </c>
      <c r="K25" s="87">
        <f t="shared" si="2"/>
        <v>633.18764395068422</v>
      </c>
      <c r="L25" s="17">
        <f t="shared" si="11"/>
        <v>4620</v>
      </c>
      <c r="M25" s="17">
        <f t="shared" si="11"/>
        <v>738100</v>
      </c>
      <c r="N25" s="87">
        <f t="shared" si="3"/>
        <v>625.93144560357678</v>
      </c>
      <c r="O25" s="17">
        <f t="shared" si="11"/>
        <v>1492</v>
      </c>
      <c r="P25" s="17">
        <f t="shared" si="11"/>
        <v>1826</v>
      </c>
      <c r="Q25" s="18">
        <f t="shared" si="4"/>
        <v>0.81708652792990144</v>
      </c>
      <c r="R25" s="17">
        <f t="shared" si="11"/>
        <v>1775</v>
      </c>
      <c r="S25" s="17">
        <f t="shared" si="11"/>
        <v>2095</v>
      </c>
      <c r="T25" s="18">
        <f t="shared" si="5"/>
        <v>0.847255369928401</v>
      </c>
      <c r="U25" s="17">
        <f t="shared" si="11"/>
        <v>1368</v>
      </c>
      <c r="V25" s="17">
        <f t="shared" si="11"/>
        <v>1678</v>
      </c>
      <c r="W25" s="18">
        <f t="shared" si="6"/>
        <v>0.81525625744934449</v>
      </c>
    </row>
    <row r="26" spans="4:23" x14ac:dyDescent="0.3">
      <c r="D26" t="s">
        <v>303</v>
      </c>
      <c r="E26" t="s">
        <v>304</v>
      </c>
      <c r="F26" s="17">
        <f t="shared" si="12"/>
        <v>4730</v>
      </c>
      <c r="G26" s="17">
        <f t="shared" si="11"/>
        <v>723470</v>
      </c>
      <c r="H26" s="87">
        <f t="shared" si="1"/>
        <v>653.79352288277323</v>
      </c>
      <c r="I26" s="17">
        <f t="shared" si="11"/>
        <v>4292</v>
      </c>
      <c r="J26" s="17">
        <f t="shared" si="11"/>
        <v>732802</v>
      </c>
      <c r="K26" s="87">
        <f t="shared" si="2"/>
        <v>585.69709143806926</v>
      </c>
      <c r="L26" s="17">
        <f t="shared" si="11"/>
        <v>4754</v>
      </c>
      <c r="M26" s="17">
        <f t="shared" si="11"/>
        <v>732802</v>
      </c>
      <c r="N26" s="87">
        <f t="shared" si="3"/>
        <v>648.74277089855104</v>
      </c>
      <c r="O26" s="17">
        <f t="shared" si="11"/>
        <v>3012</v>
      </c>
      <c r="P26" s="17">
        <f t="shared" si="11"/>
        <v>3758</v>
      </c>
      <c r="Q26" s="18">
        <f t="shared" si="4"/>
        <v>0.80149015433741355</v>
      </c>
      <c r="R26" s="17">
        <f t="shared" si="11"/>
        <v>3464</v>
      </c>
      <c r="S26" s="17">
        <f t="shared" si="11"/>
        <v>4106</v>
      </c>
      <c r="T26" s="18">
        <f t="shared" si="5"/>
        <v>0.84364344861178764</v>
      </c>
      <c r="U26" s="17">
        <f t="shared" si="11"/>
        <v>2440</v>
      </c>
      <c r="V26" s="17">
        <f t="shared" si="11"/>
        <v>3042</v>
      </c>
      <c r="W26" s="18">
        <f t="shared" si="6"/>
        <v>0.8021038790269559</v>
      </c>
    </row>
    <row r="27" spans="4:23" x14ac:dyDescent="0.3">
      <c r="D27" t="s">
        <v>310</v>
      </c>
      <c r="E27" t="s">
        <v>311</v>
      </c>
      <c r="F27" s="17">
        <f t="shared" si="12"/>
        <v>4640</v>
      </c>
      <c r="G27" s="17">
        <f t="shared" si="11"/>
        <v>804818</v>
      </c>
      <c r="H27" s="87">
        <f t="shared" si="1"/>
        <v>576.52786095738418</v>
      </c>
      <c r="I27" s="17">
        <f t="shared" si="11"/>
        <v>4694.6000000000004</v>
      </c>
      <c r="J27" s="17">
        <f t="shared" si="11"/>
        <v>822008</v>
      </c>
      <c r="K27" s="87">
        <f t="shared" si="2"/>
        <v>571.11366312736618</v>
      </c>
      <c r="L27" s="17">
        <f t="shared" si="11"/>
        <v>4584</v>
      </c>
      <c r="M27" s="17">
        <f t="shared" si="11"/>
        <v>822008</v>
      </c>
      <c r="N27" s="87">
        <f t="shared" si="3"/>
        <v>557.65880624032866</v>
      </c>
      <c r="O27" s="17">
        <f t="shared" si="11"/>
        <v>2272</v>
      </c>
      <c r="P27" s="17">
        <f t="shared" si="11"/>
        <v>2784</v>
      </c>
      <c r="Q27" s="18">
        <f t="shared" si="4"/>
        <v>0.81609195402298851</v>
      </c>
      <c r="R27" s="17">
        <f t="shared" si="11"/>
        <v>3638</v>
      </c>
      <c r="S27" s="17">
        <f t="shared" si="11"/>
        <v>4488</v>
      </c>
      <c r="T27" s="18">
        <f t="shared" si="5"/>
        <v>0.81060606060606055</v>
      </c>
      <c r="U27" s="17">
        <f t="shared" si="11"/>
        <v>2301</v>
      </c>
      <c r="V27" s="17">
        <f t="shared" si="11"/>
        <v>2800</v>
      </c>
      <c r="W27" s="18">
        <f t="shared" si="6"/>
        <v>0.82178571428571423</v>
      </c>
    </row>
    <row r="28" spans="4:23" x14ac:dyDescent="0.3">
      <c r="D28" t="s">
        <v>318</v>
      </c>
      <c r="E28" t="s">
        <v>319</v>
      </c>
      <c r="F28" s="17">
        <f t="shared" si="12"/>
        <v>4917</v>
      </c>
      <c r="G28" s="17">
        <f t="shared" si="11"/>
        <v>868181</v>
      </c>
      <c r="H28" s="87">
        <f t="shared" si="1"/>
        <v>566.35655468156983</v>
      </c>
      <c r="I28" s="17">
        <f t="shared" si="11"/>
        <v>5033</v>
      </c>
      <c r="J28" s="17">
        <f t="shared" si="11"/>
        <v>883794</v>
      </c>
      <c r="K28" s="87">
        <f t="shared" si="2"/>
        <v>569.47659748764977</v>
      </c>
      <c r="L28" s="17">
        <f t="shared" si="11"/>
        <v>4534</v>
      </c>
      <c r="M28" s="17">
        <f t="shared" si="11"/>
        <v>883794</v>
      </c>
      <c r="N28" s="87">
        <f t="shared" si="3"/>
        <v>513.01547645718347</v>
      </c>
      <c r="O28" s="17">
        <f t="shared" si="11"/>
        <v>3079</v>
      </c>
      <c r="P28" s="17">
        <f t="shared" si="11"/>
        <v>3778</v>
      </c>
      <c r="Q28" s="18">
        <f t="shared" si="4"/>
        <v>0.81498147167813662</v>
      </c>
      <c r="R28" s="17">
        <f t="shared" si="11"/>
        <v>3104.1</v>
      </c>
      <c r="S28" s="17">
        <f t="shared" si="11"/>
        <v>3714</v>
      </c>
      <c r="T28" s="18">
        <f t="shared" si="5"/>
        <v>0.83578352180936988</v>
      </c>
      <c r="U28" s="17">
        <f t="shared" si="11"/>
        <v>2820</v>
      </c>
      <c r="V28" s="17">
        <f t="shared" si="11"/>
        <v>3533</v>
      </c>
      <c r="W28" s="18">
        <f t="shared" si="6"/>
        <v>0.79818850834984434</v>
      </c>
    </row>
    <row r="29" spans="4:23" x14ac:dyDescent="0.3">
      <c r="D29" t="s">
        <v>325</v>
      </c>
      <c r="E29" t="s">
        <v>326</v>
      </c>
      <c r="F29" s="17">
        <f t="shared" si="12"/>
        <v>4028</v>
      </c>
      <c r="G29" s="17">
        <f t="shared" si="11"/>
        <v>716126</v>
      </c>
      <c r="H29" s="87">
        <f t="shared" si="1"/>
        <v>562.47085010179774</v>
      </c>
      <c r="I29" s="17">
        <f t="shared" si="11"/>
        <v>3661</v>
      </c>
      <c r="J29" s="17">
        <f t="shared" si="11"/>
        <v>729686</v>
      </c>
      <c r="K29" s="87">
        <f t="shared" si="2"/>
        <v>501.72265878747839</v>
      </c>
      <c r="L29" s="17">
        <f t="shared" si="11"/>
        <v>3982</v>
      </c>
      <c r="M29" s="17">
        <f t="shared" si="11"/>
        <v>729686</v>
      </c>
      <c r="N29" s="87">
        <f t="shared" si="3"/>
        <v>545.71418390924316</v>
      </c>
      <c r="O29" s="17">
        <f t="shared" si="11"/>
        <v>2314</v>
      </c>
      <c r="P29" s="17">
        <f t="shared" si="11"/>
        <v>2727</v>
      </c>
      <c r="Q29" s="18">
        <f t="shared" si="4"/>
        <v>0.84855152181884852</v>
      </c>
      <c r="R29" s="17">
        <f t="shared" si="11"/>
        <v>4800</v>
      </c>
      <c r="S29" s="17">
        <f t="shared" si="11"/>
        <v>5602</v>
      </c>
      <c r="T29" s="18">
        <f t="shared" si="5"/>
        <v>0.85683684398429127</v>
      </c>
      <c r="U29" s="17">
        <f t="shared" si="11"/>
        <v>2204</v>
      </c>
      <c r="V29" s="17">
        <f t="shared" si="11"/>
        <v>2660</v>
      </c>
      <c r="W29" s="18">
        <f t="shared" si="6"/>
        <v>0.82857142857142863</v>
      </c>
    </row>
    <row r="30" spans="4:23" x14ac:dyDescent="0.3">
      <c r="D30" t="s">
        <v>331</v>
      </c>
      <c r="E30" t="s">
        <v>332</v>
      </c>
      <c r="F30" s="17">
        <f t="shared" si="12"/>
        <v>3060</v>
      </c>
      <c r="G30" s="17">
        <f t="shared" si="11"/>
        <v>452793</v>
      </c>
      <c r="H30" s="87">
        <f t="shared" si="1"/>
        <v>675.80550052673073</v>
      </c>
      <c r="I30" s="17">
        <f t="shared" si="11"/>
        <v>3211</v>
      </c>
      <c r="J30" s="17">
        <f t="shared" si="11"/>
        <v>461168</v>
      </c>
      <c r="K30" s="87">
        <f t="shared" si="2"/>
        <v>696.27554383651943</v>
      </c>
      <c r="L30" s="17">
        <f t="shared" si="11"/>
        <v>2937</v>
      </c>
      <c r="M30" s="17">
        <f t="shared" si="11"/>
        <v>461168</v>
      </c>
      <c r="N30" s="87">
        <f t="shared" si="3"/>
        <v>636.86118724629637</v>
      </c>
      <c r="O30" s="17">
        <f t="shared" si="11"/>
        <v>1782</v>
      </c>
      <c r="P30" s="17">
        <f t="shared" si="11"/>
        <v>2141</v>
      </c>
      <c r="Q30" s="18">
        <f t="shared" si="4"/>
        <v>0.83232134516581036</v>
      </c>
      <c r="R30" s="17">
        <f t="shared" si="11"/>
        <v>2599</v>
      </c>
      <c r="S30" s="17">
        <f t="shared" si="11"/>
        <v>3012</v>
      </c>
      <c r="T30" s="18">
        <f t="shared" si="5"/>
        <v>0.86288180610889775</v>
      </c>
      <c r="U30" s="17">
        <f t="shared" si="11"/>
        <v>1666</v>
      </c>
      <c r="V30" s="17">
        <f t="shared" si="11"/>
        <v>1959</v>
      </c>
      <c r="W30" s="18">
        <f t="shared" si="6"/>
        <v>0.85043389484430831</v>
      </c>
    </row>
    <row r="31" spans="4:23" x14ac:dyDescent="0.3">
      <c r="D31" t="s">
        <v>336</v>
      </c>
      <c r="E31" t="s">
        <v>337</v>
      </c>
      <c r="F31" s="17">
        <f t="shared" si="12"/>
        <v>4368</v>
      </c>
      <c r="G31" s="17">
        <f t="shared" si="11"/>
        <v>726078</v>
      </c>
      <c r="H31" s="87">
        <f t="shared" si="1"/>
        <v>601.58825911265728</v>
      </c>
      <c r="I31" s="17">
        <f t="shared" si="11"/>
        <v>4240.97</v>
      </c>
      <c r="J31" s="17">
        <f t="shared" si="11"/>
        <v>740164</v>
      </c>
      <c r="K31" s="87">
        <f t="shared" si="2"/>
        <v>572.97706994666044</v>
      </c>
      <c r="L31" s="17">
        <f t="shared" si="11"/>
        <v>4189</v>
      </c>
      <c r="M31" s="17">
        <f t="shared" si="11"/>
        <v>740164</v>
      </c>
      <c r="N31" s="87">
        <f t="shared" si="3"/>
        <v>565.95565307148149</v>
      </c>
      <c r="O31" s="17">
        <f t="shared" si="11"/>
        <v>1985</v>
      </c>
      <c r="P31" s="17">
        <f t="shared" si="11"/>
        <v>2557</v>
      </c>
      <c r="Q31" s="18">
        <f t="shared" si="4"/>
        <v>0.77630035197497071</v>
      </c>
      <c r="R31" s="17">
        <f t="shared" si="11"/>
        <v>3179</v>
      </c>
      <c r="S31" s="17">
        <f t="shared" si="11"/>
        <v>3803</v>
      </c>
      <c r="T31" s="18">
        <f t="shared" si="5"/>
        <v>0.83591901130686297</v>
      </c>
      <c r="U31" s="17">
        <f t="shared" si="11"/>
        <v>2250</v>
      </c>
      <c r="V31" s="17">
        <f t="shared" si="11"/>
        <v>2784</v>
      </c>
      <c r="W31" s="18">
        <f t="shared" si="6"/>
        <v>0.80818965517241381</v>
      </c>
    </row>
    <row r="32" spans="4:23" x14ac:dyDescent="0.3">
      <c r="D32" t="s">
        <v>342</v>
      </c>
      <c r="E32" t="s">
        <v>343</v>
      </c>
      <c r="F32" s="17">
        <f t="shared" si="12"/>
        <v>5124</v>
      </c>
      <c r="G32" s="17">
        <f t="shared" si="11"/>
        <v>920183</v>
      </c>
      <c r="H32" s="87">
        <f t="shared" si="1"/>
        <v>556.84575785468758</v>
      </c>
      <c r="I32" s="17">
        <f t="shared" si="11"/>
        <v>5231</v>
      </c>
      <c r="J32" s="17">
        <f t="shared" si="11"/>
        <v>935818</v>
      </c>
      <c r="K32" s="87">
        <f t="shared" si="2"/>
        <v>558.97621118636323</v>
      </c>
      <c r="L32" s="17">
        <f t="shared" si="11"/>
        <v>5346</v>
      </c>
      <c r="M32" s="17">
        <f t="shared" si="11"/>
        <v>935818</v>
      </c>
      <c r="N32" s="87">
        <f t="shared" si="3"/>
        <v>571.26492544490486</v>
      </c>
      <c r="O32" s="17">
        <f t="shared" si="11"/>
        <v>2602</v>
      </c>
      <c r="P32" s="17">
        <f t="shared" si="11"/>
        <v>3099</v>
      </c>
      <c r="Q32" s="18">
        <f t="shared" si="4"/>
        <v>0.83962568570506613</v>
      </c>
      <c r="R32" s="17">
        <f t="shared" si="11"/>
        <v>2610</v>
      </c>
      <c r="S32" s="17">
        <f t="shared" si="11"/>
        <v>3131</v>
      </c>
      <c r="T32" s="18">
        <f t="shared" si="5"/>
        <v>0.83359948898115621</v>
      </c>
      <c r="U32" s="17">
        <f t="shared" si="11"/>
        <v>2419</v>
      </c>
      <c r="V32" s="17">
        <f t="shared" si="11"/>
        <v>3037</v>
      </c>
      <c r="W32" s="18">
        <f t="shared" si="6"/>
        <v>0.79650971353309186</v>
      </c>
    </row>
    <row r="33" spans="1:23" x14ac:dyDescent="0.3">
      <c r="D33" t="s">
        <v>346</v>
      </c>
      <c r="E33" t="s">
        <v>347</v>
      </c>
      <c r="F33" s="17">
        <f t="shared" si="12"/>
        <v>5172</v>
      </c>
      <c r="G33" s="17">
        <f t="shared" si="11"/>
        <v>1000979</v>
      </c>
      <c r="H33" s="87">
        <f t="shared" si="1"/>
        <v>516.69415642086392</v>
      </c>
      <c r="I33" s="17">
        <f t="shared" si="11"/>
        <v>4777.3469999999998</v>
      </c>
      <c r="J33" s="17">
        <f t="shared" si="11"/>
        <v>1020434</v>
      </c>
      <c r="K33" s="87">
        <f t="shared" si="2"/>
        <v>468.16815198239175</v>
      </c>
      <c r="L33" s="17">
        <f t="shared" si="11"/>
        <v>4474</v>
      </c>
      <c r="M33" s="17">
        <f t="shared" si="11"/>
        <v>1020434</v>
      </c>
      <c r="N33" s="87">
        <f t="shared" si="3"/>
        <v>438.4408986764455</v>
      </c>
      <c r="O33" s="17">
        <f t="shared" si="11"/>
        <v>5041</v>
      </c>
      <c r="P33" s="17">
        <f t="shared" si="11"/>
        <v>5906</v>
      </c>
      <c r="Q33" s="18">
        <f t="shared" si="4"/>
        <v>0.85353877412800538</v>
      </c>
      <c r="R33" s="17">
        <f t="shared" si="11"/>
        <v>8636.9909100152163</v>
      </c>
      <c r="S33" s="17">
        <f t="shared" si="11"/>
        <v>9897</v>
      </c>
      <c r="T33" s="18">
        <f t="shared" si="5"/>
        <v>0.87268777508489603</v>
      </c>
      <c r="U33" s="17">
        <f t="shared" si="11"/>
        <v>4951</v>
      </c>
      <c r="V33" s="17">
        <f t="shared" si="11"/>
        <v>5790</v>
      </c>
      <c r="W33" s="18">
        <f t="shared" si="6"/>
        <v>0.85509499136442146</v>
      </c>
    </row>
    <row r="34" spans="1:23" x14ac:dyDescent="0.3">
      <c r="A34" t="s">
        <v>270</v>
      </c>
      <c r="B34" t="s">
        <v>305</v>
      </c>
      <c r="C34" t="s">
        <v>346</v>
      </c>
      <c r="D34" t="s">
        <v>247</v>
      </c>
      <c r="E34" t="s">
        <v>243</v>
      </c>
      <c r="F34" s="15">
        <v>179</v>
      </c>
      <c r="G34" s="15">
        <v>19640</v>
      </c>
      <c r="H34" s="87">
        <f>(F34/G34)*100000</f>
        <v>911.40529531568234</v>
      </c>
      <c r="I34" s="15">
        <v>170</v>
      </c>
      <c r="J34" s="15">
        <v>19820</v>
      </c>
      <c r="K34" s="87">
        <f>(I34/J34)*100000</f>
        <v>857.71947527749739</v>
      </c>
      <c r="L34" s="15">
        <v>145</v>
      </c>
      <c r="M34" s="15">
        <v>19820</v>
      </c>
      <c r="N34" s="87">
        <f>(L34/M34)*100000</f>
        <v>731.58425832492435</v>
      </c>
      <c r="O34" s="15">
        <v>99</v>
      </c>
      <c r="P34" s="15">
        <v>123</v>
      </c>
      <c r="Q34" s="18">
        <f>O34/P34</f>
        <v>0.80487804878048785</v>
      </c>
      <c r="R34" s="15">
        <v>210</v>
      </c>
      <c r="S34" s="15">
        <v>300</v>
      </c>
      <c r="T34" s="18">
        <f>R34/S34</f>
        <v>0.7</v>
      </c>
      <c r="U34" s="15">
        <v>102</v>
      </c>
      <c r="V34" s="15">
        <v>115</v>
      </c>
      <c r="W34" s="18">
        <f>U34/V34</f>
        <v>0.88695652173913042</v>
      </c>
    </row>
    <row r="35" spans="1:23" x14ac:dyDescent="0.3">
      <c r="A35" t="s">
        <v>270</v>
      </c>
      <c r="B35" t="s">
        <v>305</v>
      </c>
      <c r="C35" t="s">
        <v>346</v>
      </c>
      <c r="D35" t="s">
        <v>259</v>
      </c>
      <c r="E35" t="s">
        <v>260</v>
      </c>
      <c r="F35" s="15">
        <v>273</v>
      </c>
      <c r="G35" s="15">
        <v>52988</v>
      </c>
      <c r="H35" s="87">
        <f t="shared" ref="H35:H98" si="13">(F35/G35)*100000</f>
        <v>515.21099116781159</v>
      </c>
      <c r="I35" s="15">
        <v>290</v>
      </c>
      <c r="J35" s="15">
        <v>54205</v>
      </c>
      <c r="K35" s="87">
        <f t="shared" ref="K35:K98" si="14">(I35/J35)*100000</f>
        <v>535.00599575684896</v>
      </c>
      <c r="L35" s="15">
        <v>136</v>
      </c>
      <c r="M35" s="15">
        <v>54205</v>
      </c>
      <c r="N35" s="87">
        <f t="shared" ref="N35:N98" si="15">(L35/M35)*100000</f>
        <v>250.89936352734989</v>
      </c>
      <c r="O35" s="15">
        <v>296</v>
      </c>
      <c r="P35" s="15">
        <v>427</v>
      </c>
      <c r="Q35" s="18">
        <f t="shared" ref="Q35:Q98" si="16">O35/P35</f>
        <v>0.69320843091334894</v>
      </c>
      <c r="R35" s="15">
        <v>330</v>
      </c>
      <c r="S35" s="15">
        <v>405</v>
      </c>
      <c r="T35" s="18">
        <f t="shared" ref="T35:T98" si="17">R35/S35</f>
        <v>0.81481481481481477</v>
      </c>
      <c r="U35" s="15">
        <v>180</v>
      </c>
      <c r="V35" s="15">
        <v>249</v>
      </c>
      <c r="W35" s="18">
        <f t="shared" ref="W35:W98" si="18">U35/V35</f>
        <v>0.72289156626506024</v>
      </c>
    </row>
    <row r="36" spans="1:23" x14ac:dyDescent="0.3">
      <c r="A36" t="s">
        <v>255</v>
      </c>
      <c r="B36" t="s">
        <v>274</v>
      </c>
      <c r="C36" t="s">
        <v>249</v>
      </c>
      <c r="D36" t="s">
        <v>268</v>
      </c>
      <c r="E36" t="s">
        <v>269</v>
      </c>
      <c r="F36" s="15">
        <v>307</v>
      </c>
      <c r="G36" s="15">
        <v>44847</v>
      </c>
      <c r="H36" s="87">
        <f t="shared" si="13"/>
        <v>684.54969117220776</v>
      </c>
      <c r="I36" s="15">
        <v>308</v>
      </c>
      <c r="J36" s="15">
        <v>45732</v>
      </c>
      <c r="K36" s="87">
        <f t="shared" si="14"/>
        <v>673.48902300358611</v>
      </c>
      <c r="L36" s="15">
        <v>328</v>
      </c>
      <c r="M36" s="15">
        <v>45732</v>
      </c>
      <c r="N36" s="87">
        <f t="shared" si="15"/>
        <v>717.22207644537741</v>
      </c>
      <c r="O36" s="15">
        <v>207</v>
      </c>
      <c r="P36" s="15">
        <v>229</v>
      </c>
      <c r="Q36" s="18">
        <f t="shared" si="16"/>
        <v>0.90393013100436681</v>
      </c>
      <c r="R36" s="15">
        <v>243.595</v>
      </c>
      <c r="S36" s="15">
        <v>283.25</v>
      </c>
      <c r="T36" s="18">
        <f t="shared" si="17"/>
        <v>0.86</v>
      </c>
      <c r="U36" s="15">
        <v>116</v>
      </c>
      <c r="V36" s="15">
        <v>138</v>
      </c>
      <c r="W36" s="18">
        <f t="shared" si="18"/>
        <v>0.84057971014492749</v>
      </c>
    </row>
    <row r="37" spans="1:23" x14ac:dyDescent="0.3">
      <c r="A37" t="s">
        <v>279</v>
      </c>
      <c r="B37" t="s">
        <v>320</v>
      </c>
      <c r="C37" t="s">
        <v>331</v>
      </c>
      <c r="D37" t="s">
        <v>277</v>
      </c>
      <c r="E37" t="s">
        <v>278</v>
      </c>
      <c r="F37" s="15">
        <v>241</v>
      </c>
      <c r="G37" s="15">
        <v>34964</v>
      </c>
      <c r="H37" s="87">
        <f t="shared" si="13"/>
        <v>689.28040269991993</v>
      </c>
      <c r="I37" s="15">
        <v>248</v>
      </c>
      <c r="J37" s="15">
        <v>35346</v>
      </c>
      <c r="K37" s="87">
        <f t="shared" si="14"/>
        <v>701.63526283030615</v>
      </c>
      <c r="L37" s="15">
        <v>243</v>
      </c>
      <c r="M37" s="15">
        <v>35346</v>
      </c>
      <c r="N37" s="87">
        <f t="shared" si="15"/>
        <v>687.48939059582415</v>
      </c>
      <c r="O37" s="15">
        <v>187</v>
      </c>
      <c r="P37" s="15">
        <v>216</v>
      </c>
      <c r="Q37" s="18">
        <f t="shared" si="16"/>
        <v>0.8657407407407407</v>
      </c>
      <c r="R37" s="15">
        <v>114</v>
      </c>
      <c r="S37" s="15">
        <v>130</v>
      </c>
      <c r="T37" s="18">
        <f t="shared" si="17"/>
        <v>0.87692307692307692</v>
      </c>
      <c r="U37" s="15">
        <v>200</v>
      </c>
      <c r="V37" s="15">
        <v>219</v>
      </c>
      <c r="W37" s="18">
        <f t="shared" si="18"/>
        <v>0.91324200913242004</v>
      </c>
    </row>
    <row r="38" spans="1:23" x14ac:dyDescent="0.3">
      <c r="A38" t="s">
        <v>261</v>
      </c>
      <c r="B38" t="s">
        <v>299</v>
      </c>
      <c r="C38" t="s">
        <v>310</v>
      </c>
      <c r="D38" t="s">
        <v>286</v>
      </c>
      <c r="E38" t="s">
        <v>287</v>
      </c>
      <c r="F38" s="15">
        <v>200</v>
      </c>
      <c r="G38" s="15">
        <v>28669</v>
      </c>
      <c r="H38" s="87">
        <f t="shared" si="13"/>
        <v>697.61763577383238</v>
      </c>
      <c r="I38" s="15">
        <v>194</v>
      </c>
      <c r="J38" s="15">
        <v>29253</v>
      </c>
      <c r="K38" s="87">
        <f t="shared" si="14"/>
        <v>663.17984480224254</v>
      </c>
      <c r="L38" s="15">
        <v>227</v>
      </c>
      <c r="M38" s="15">
        <v>29253</v>
      </c>
      <c r="N38" s="87">
        <f t="shared" si="15"/>
        <v>775.98878747478886</v>
      </c>
      <c r="O38" s="15">
        <v>23</v>
      </c>
      <c r="P38" s="15">
        <v>35</v>
      </c>
      <c r="Q38" s="18">
        <f t="shared" si="16"/>
        <v>0.65714285714285714</v>
      </c>
      <c r="R38" s="15">
        <v>80</v>
      </c>
      <c r="S38" s="15">
        <v>100</v>
      </c>
      <c r="T38" s="18">
        <f t="shared" si="17"/>
        <v>0.8</v>
      </c>
      <c r="U38" s="15">
        <v>110</v>
      </c>
      <c r="V38" s="15">
        <v>137</v>
      </c>
      <c r="W38" s="18">
        <f t="shared" si="18"/>
        <v>0.8029197080291971</v>
      </c>
    </row>
    <row r="39" spans="1:23" x14ac:dyDescent="0.3">
      <c r="A39" t="s">
        <v>270</v>
      </c>
      <c r="B39" t="s">
        <v>305</v>
      </c>
      <c r="C39" t="s">
        <v>346</v>
      </c>
      <c r="D39" t="s">
        <v>295</v>
      </c>
      <c r="E39" t="s">
        <v>296</v>
      </c>
      <c r="F39" s="15">
        <v>233</v>
      </c>
      <c r="G39" s="15">
        <v>40122</v>
      </c>
      <c r="H39" s="87">
        <f t="shared" si="13"/>
        <v>580.7287772294502</v>
      </c>
      <c r="I39" s="15">
        <v>233</v>
      </c>
      <c r="J39" s="15">
        <v>40384</v>
      </c>
      <c r="K39" s="87">
        <f t="shared" si="14"/>
        <v>576.96117274167989</v>
      </c>
      <c r="L39" s="15">
        <v>210</v>
      </c>
      <c r="M39" s="15">
        <v>40384</v>
      </c>
      <c r="N39" s="87">
        <f t="shared" si="15"/>
        <v>520.00792393026938</v>
      </c>
      <c r="O39" s="15">
        <v>105</v>
      </c>
      <c r="P39" s="15">
        <v>119</v>
      </c>
      <c r="Q39" s="18">
        <f t="shared" si="16"/>
        <v>0.88235294117647056</v>
      </c>
      <c r="R39" s="15">
        <v>108</v>
      </c>
      <c r="S39" s="15">
        <v>120</v>
      </c>
      <c r="T39" s="18">
        <f t="shared" si="17"/>
        <v>0.9</v>
      </c>
      <c r="U39" s="15">
        <v>107</v>
      </c>
      <c r="V39" s="15">
        <v>125</v>
      </c>
      <c r="W39" s="18">
        <f t="shared" si="18"/>
        <v>0.85599999999999998</v>
      </c>
    </row>
    <row r="40" spans="1:23" x14ac:dyDescent="0.3">
      <c r="A40" t="s">
        <v>261</v>
      </c>
      <c r="B40" t="s">
        <v>292</v>
      </c>
      <c r="C40" t="s">
        <v>303</v>
      </c>
      <c r="D40" t="s">
        <v>301</v>
      </c>
      <c r="E40" t="s">
        <v>302</v>
      </c>
      <c r="F40" s="15">
        <v>961</v>
      </c>
      <c r="G40" s="15">
        <v>145054</v>
      </c>
      <c r="H40" s="87">
        <f t="shared" si="13"/>
        <v>662.51189212293355</v>
      </c>
      <c r="I40" s="15">
        <v>720</v>
      </c>
      <c r="J40" s="15">
        <v>145865</v>
      </c>
      <c r="K40" s="87">
        <f t="shared" si="14"/>
        <v>493.60710245775198</v>
      </c>
      <c r="L40" s="15">
        <v>805</v>
      </c>
      <c r="M40" s="15">
        <v>145865</v>
      </c>
      <c r="N40" s="87">
        <f t="shared" si="15"/>
        <v>551.88016316456992</v>
      </c>
      <c r="O40" s="15">
        <v>592</v>
      </c>
      <c r="P40" s="15">
        <v>787</v>
      </c>
      <c r="Q40" s="18">
        <f t="shared" si="16"/>
        <v>0.75222363405336723</v>
      </c>
      <c r="R40" s="15">
        <v>472</v>
      </c>
      <c r="S40" s="15">
        <v>589</v>
      </c>
      <c r="T40" s="18">
        <f t="shared" si="17"/>
        <v>0.80135823429541597</v>
      </c>
      <c r="U40" s="15">
        <v>566</v>
      </c>
      <c r="V40" s="15">
        <v>730</v>
      </c>
      <c r="W40" s="18">
        <f t="shared" si="18"/>
        <v>0.77534246575342469</v>
      </c>
    </row>
    <row r="41" spans="1:23" x14ac:dyDescent="0.3">
      <c r="A41" t="s">
        <v>255</v>
      </c>
      <c r="B41" t="s">
        <v>265</v>
      </c>
      <c r="C41" t="s">
        <v>290</v>
      </c>
      <c r="D41" t="s">
        <v>308</v>
      </c>
      <c r="E41" t="s">
        <v>309</v>
      </c>
      <c r="F41" s="15">
        <v>66</v>
      </c>
      <c r="G41" s="15">
        <v>20863</v>
      </c>
      <c r="H41" s="87">
        <f t="shared" si="13"/>
        <v>316.34951828596076</v>
      </c>
      <c r="I41" s="15">
        <v>185</v>
      </c>
      <c r="J41" s="15">
        <v>21109</v>
      </c>
      <c r="K41" s="87">
        <f t="shared" si="14"/>
        <v>876.40342981666583</v>
      </c>
      <c r="L41" s="15">
        <v>230</v>
      </c>
      <c r="M41" s="15">
        <v>21109</v>
      </c>
      <c r="N41" s="87">
        <f t="shared" si="15"/>
        <v>1089.5826424747738</v>
      </c>
      <c r="O41" s="15">
        <v>86</v>
      </c>
      <c r="P41" s="15">
        <v>96</v>
      </c>
      <c r="Q41" s="18">
        <f t="shared" si="16"/>
        <v>0.89583333333333337</v>
      </c>
      <c r="R41" s="15">
        <v>375</v>
      </c>
      <c r="S41" s="15">
        <v>400</v>
      </c>
      <c r="T41" s="18">
        <f t="shared" si="17"/>
        <v>0.9375</v>
      </c>
      <c r="U41" s="15">
        <v>107</v>
      </c>
      <c r="V41" s="15">
        <v>115</v>
      </c>
      <c r="W41" s="18">
        <f t="shared" si="18"/>
        <v>0.93043478260869561</v>
      </c>
    </row>
    <row r="42" spans="1:23" x14ac:dyDescent="0.3">
      <c r="A42" t="s">
        <v>255</v>
      </c>
      <c r="B42" t="s">
        <v>265</v>
      </c>
      <c r="C42" t="s">
        <v>290</v>
      </c>
      <c r="D42" t="s">
        <v>316</v>
      </c>
      <c r="E42" t="s">
        <v>317</v>
      </c>
      <c r="F42" s="15">
        <v>280</v>
      </c>
      <c r="G42" s="15">
        <v>28464</v>
      </c>
      <c r="H42" s="87">
        <f t="shared" si="13"/>
        <v>983.698707138842</v>
      </c>
      <c r="I42" s="15">
        <v>253</v>
      </c>
      <c r="J42" s="15">
        <v>28524</v>
      </c>
      <c r="K42" s="87">
        <f t="shared" si="14"/>
        <v>886.97237414107417</v>
      </c>
      <c r="L42" s="15">
        <v>264</v>
      </c>
      <c r="M42" s="15">
        <v>28524</v>
      </c>
      <c r="N42" s="87">
        <f t="shared" si="15"/>
        <v>925.53639040807741</v>
      </c>
      <c r="O42" s="15">
        <v>75</v>
      </c>
      <c r="P42" s="15">
        <v>96</v>
      </c>
      <c r="Q42" s="18">
        <f t="shared" si="16"/>
        <v>0.78125</v>
      </c>
      <c r="R42" s="15">
        <v>81</v>
      </c>
      <c r="S42" s="15">
        <v>90</v>
      </c>
      <c r="T42" s="18">
        <f t="shared" si="17"/>
        <v>0.9</v>
      </c>
      <c r="U42" s="15">
        <v>120</v>
      </c>
      <c r="V42" s="15">
        <v>143</v>
      </c>
      <c r="W42" s="18">
        <f t="shared" si="18"/>
        <v>0.83916083916083917</v>
      </c>
    </row>
    <row r="43" spans="1:23" x14ac:dyDescent="0.3">
      <c r="A43" t="s">
        <v>255</v>
      </c>
      <c r="B43" t="s">
        <v>265</v>
      </c>
      <c r="C43" t="s">
        <v>281</v>
      </c>
      <c r="D43" t="s">
        <v>323</v>
      </c>
      <c r="E43" t="s">
        <v>324</v>
      </c>
      <c r="F43" s="15">
        <v>464</v>
      </c>
      <c r="G43" s="15">
        <v>47454</v>
      </c>
      <c r="H43" s="87">
        <f t="shared" si="13"/>
        <v>977.78901673199312</v>
      </c>
      <c r="I43" s="15">
        <v>375</v>
      </c>
      <c r="J43" s="15">
        <v>47995</v>
      </c>
      <c r="K43" s="87">
        <f t="shared" si="14"/>
        <v>781.33138868632159</v>
      </c>
      <c r="L43" s="15">
        <v>650</v>
      </c>
      <c r="M43" s="15">
        <v>47995</v>
      </c>
      <c r="N43" s="87">
        <f t="shared" si="15"/>
        <v>1354.3077403896241</v>
      </c>
      <c r="O43" s="15">
        <v>108</v>
      </c>
      <c r="P43" s="15">
        <v>154</v>
      </c>
      <c r="Q43" s="18">
        <f t="shared" si="16"/>
        <v>0.70129870129870131</v>
      </c>
      <c r="R43" s="15">
        <v>1895</v>
      </c>
      <c r="S43" s="15">
        <v>2139</v>
      </c>
      <c r="T43" s="18">
        <f t="shared" si="17"/>
        <v>0.88592800374006542</v>
      </c>
      <c r="U43" s="15">
        <v>139</v>
      </c>
      <c r="V43" s="15">
        <v>221</v>
      </c>
      <c r="W43" s="18">
        <f t="shared" si="18"/>
        <v>0.62895927601809953</v>
      </c>
    </row>
    <row r="44" spans="1:23" x14ac:dyDescent="0.3">
      <c r="A44" t="s">
        <v>279</v>
      </c>
      <c r="B44" t="s">
        <v>320</v>
      </c>
      <c r="C44" t="s">
        <v>325</v>
      </c>
      <c r="D44" t="s">
        <v>329</v>
      </c>
      <c r="E44" t="s">
        <v>330</v>
      </c>
      <c r="F44" s="15">
        <v>589</v>
      </c>
      <c r="G44" s="15">
        <v>67899</v>
      </c>
      <c r="H44" s="87">
        <f t="shared" si="13"/>
        <v>867.46491111798412</v>
      </c>
      <c r="I44" s="15">
        <v>410</v>
      </c>
      <c r="J44" s="15">
        <v>68559</v>
      </c>
      <c r="K44" s="87">
        <f t="shared" si="14"/>
        <v>598.02505870855759</v>
      </c>
      <c r="L44" s="15">
        <v>469</v>
      </c>
      <c r="M44" s="15">
        <v>68559</v>
      </c>
      <c r="N44" s="87">
        <f t="shared" si="15"/>
        <v>684.08232325442327</v>
      </c>
      <c r="O44" s="15">
        <v>498</v>
      </c>
      <c r="P44" s="15">
        <v>623</v>
      </c>
      <c r="Q44" s="18">
        <f t="shared" si="16"/>
        <v>0.7993579454253612</v>
      </c>
      <c r="R44" s="15">
        <v>1931</v>
      </c>
      <c r="S44" s="15">
        <v>2300</v>
      </c>
      <c r="T44" s="18">
        <f t="shared" si="17"/>
        <v>0.8395652173913043</v>
      </c>
      <c r="U44" s="15">
        <v>490</v>
      </c>
      <c r="V44" s="15">
        <v>642</v>
      </c>
      <c r="W44" s="18">
        <f t="shared" si="18"/>
        <v>0.76323987538940807</v>
      </c>
    </row>
    <row r="45" spans="1:23" x14ac:dyDescent="0.3">
      <c r="A45" t="s">
        <v>288</v>
      </c>
      <c r="B45" t="s">
        <v>312</v>
      </c>
      <c r="C45" t="s">
        <v>336</v>
      </c>
      <c r="D45" t="s">
        <v>334</v>
      </c>
      <c r="E45" t="s">
        <v>335</v>
      </c>
      <c r="F45" s="15">
        <v>117</v>
      </c>
      <c r="G45" s="15">
        <v>16298</v>
      </c>
      <c r="H45" s="87">
        <f t="shared" si="13"/>
        <v>717.87949441649278</v>
      </c>
      <c r="I45" s="15">
        <v>100.97</v>
      </c>
      <c r="J45" s="15">
        <v>16687</v>
      </c>
      <c r="K45" s="87">
        <f t="shared" si="14"/>
        <v>605.08180020375141</v>
      </c>
      <c r="L45" s="15">
        <v>122</v>
      </c>
      <c r="M45" s="15">
        <v>16687</v>
      </c>
      <c r="N45" s="87">
        <f t="shared" si="15"/>
        <v>731.10804818121892</v>
      </c>
      <c r="O45" s="15">
        <v>39</v>
      </c>
      <c r="P45" s="15">
        <v>67</v>
      </c>
      <c r="Q45" s="18">
        <f t="shared" si="16"/>
        <v>0.58208955223880599</v>
      </c>
      <c r="R45" s="15">
        <v>65</v>
      </c>
      <c r="S45" s="15">
        <v>80</v>
      </c>
      <c r="T45" s="18">
        <f t="shared" si="17"/>
        <v>0.8125</v>
      </c>
      <c r="U45" s="15">
        <v>89</v>
      </c>
      <c r="V45" s="15">
        <v>98</v>
      </c>
      <c r="W45" s="18">
        <f t="shared" si="18"/>
        <v>0.90816326530612246</v>
      </c>
    </row>
    <row r="46" spans="1:23" x14ac:dyDescent="0.3">
      <c r="A46" t="s">
        <v>255</v>
      </c>
      <c r="B46" t="s">
        <v>274</v>
      </c>
      <c r="C46" t="s">
        <v>249</v>
      </c>
      <c r="D46" t="s">
        <v>340</v>
      </c>
      <c r="E46" t="s">
        <v>341</v>
      </c>
      <c r="F46" s="15">
        <v>385</v>
      </c>
      <c r="G46" s="15">
        <v>76059</v>
      </c>
      <c r="H46" s="87">
        <f t="shared" si="13"/>
        <v>506.18598719415189</v>
      </c>
      <c r="I46" s="15">
        <v>413</v>
      </c>
      <c r="J46" s="15">
        <v>77151</v>
      </c>
      <c r="K46" s="87">
        <f t="shared" si="14"/>
        <v>535.3138650179518</v>
      </c>
      <c r="L46" s="15">
        <v>441</v>
      </c>
      <c r="M46" s="15">
        <v>77151</v>
      </c>
      <c r="N46" s="87">
        <f t="shared" si="15"/>
        <v>571.60633044289773</v>
      </c>
      <c r="O46" s="15">
        <v>328</v>
      </c>
      <c r="P46" s="15">
        <v>372</v>
      </c>
      <c r="Q46" s="18">
        <f t="shared" si="16"/>
        <v>0.88172043010752688</v>
      </c>
      <c r="R46" s="15">
        <v>356</v>
      </c>
      <c r="S46" s="15">
        <v>400</v>
      </c>
      <c r="T46" s="18">
        <f t="shared" si="17"/>
        <v>0.89</v>
      </c>
      <c r="U46" s="15">
        <v>296</v>
      </c>
      <c r="V46" s="15">
        <v>337</v>
      </c>
      <c r="W46" s="18">
        <f t="shared" si="18"/>
        <v>0.87833827893175076</v>
      </c>
    </row>
    <row r="47" spans="1:23" x14ac:dyDescent="0.3">
      <c r="A47" t="s">
        <v>270</v>
      </c>
      <c r="B47" t="s">
        <v>305</v>
      </c>
      <c r="C47" t="s">
        <v>346</v>
      </c>
      <c r="D47" t="s">
        <v>344</v>
      </c>
      <c r="E47" t="s">
        <v>345</v>
      </c>
      <c r="F47" s="15">
        <v>94</v>
      </c>
      <c r="G47" s="15">
        <v>36525</v>
      </c>
      <c r="H47" s="87">
        <f t="shared" si="13"/>
        <v>257.35797399041752</v>
      </c>
      <c r="I47" s="15">
        <v>104</v>
      </c>
      <c r="J47" s="15">
        <v>37562</v>
      </c>
      <c r="K47" s="87">
        <f t="shared" si="14"/>
        <v>276.87556573132417</v>
      </c>
      <c r="L47" s="15">
        <v>110</v>
      </c>
      <c r="M47" s="15">
        <v>37562</v>
      </c>
      <c r="N47" s="87">
        <f t="shared" si="15"/>
        <v>292.84915606197757</v>
      </c>
      <c r="O47" s="15">
        <v>164</v>
      </c>
      <c r="P47" s="15">
        <v>202</v>
      </c>
      <c r="Q47" s="18">
        <f t="shared" si="16"/>
        <v>0.81188118811881194</v>
      </c>
      <c r="R47" s="15">
        <v>303</v>
      </c>
      <c r="S47" s="15">
        <v>336</v>
      </c>
      <c r="T47" s="18">
        <f t="shared" si="17"/>
        <v>0.9017857142857143</v>
      </c>
      <c r="U47" s="15">
        <v>94</v>
      </c>
      <c r="V47" s="15">
        <v>104</v>
      </c>
      <c r="W47" s="18">
        <f t="shared" si="18"/>
        <v>0.90384615384615385</v>
      </c>
    </row>
    <row r="48" spans="1:23" x14ac:dyDescent="0.3">
      <c r="A48" t="s">
        <v>288</v>
      </c>
      <c r="B48" t="s">
        <v>312</v>
      </c>
      <c r="C48" t="s">
        <v>342</v>
      </c>
      <c r="D48" t="s">
        <v>350</v>
      </c>
      <c r="E48" t="s">
        <v>351</v>
      </c>
      <c r="F48" s="15">
        <v>318</v>
      </c>
      <c r="G48" s="15">
        <v>38078</v>
      </c>
      <c r="H48" s="87">
        <f t="shared" si="13"/>
        <v>835.1278953726561</v>
      </c>
      <c r="I48" s="15">
        <v>285</v>
      </c>
      <c r="J48" s="15">
        <v>38373</v>
      </c>
      <c r="K48" s="87">
        <f t="shared" si="14"/>
        <v>742.70971777030729</v>
      </c>
      <c r="L48" s="15">
        <v>323</v>
      </c>
      <c r="M48" s="15">
        <v>38373</v>
      </c>
      <c r="N48" s="87">
        <f t="shared" si="15"/>
        <v>841.73768013968163</v>
      </c>
      <c r="O48" s="15">
        <v>277</v>
      </c>
      <c r="P48" s="15">
        <v>333</v>
      </c>
      <c r="Q48" s="18">
        <f t="shared" si="16"/>
        <v>0.83183183183183185</v>
      </c>
      <c r="R48" s="15">
        <v>278</v>
      </c>
      <c r="S48" s="15">
        <v>335</v>
      </c>
      <c r="T48" s="18">
        <f t="shared" si="17"/>
        <v>0.82985074626865674</v>
      </c>
      <c r="U48" s="15">
        <v>329</v>
      </c>
      <c r="V48" s="15">
        <v>426</v>
      </c>
      <c r="W48" s="18">
        <f t="shared" si="18"/>
        <v>0.77230046948356812</v>
      </c>
    </row>
    <row r="49" spans="1:23" x14ac:dyDescent="0.3">
      <c r="A49" t="s">
        <v>279</v>
      </c>
      <c r="B49" t="s">
        <v>320</v>
      </c>
      <c r="C49" t="s">
        <v>331</v>
      </c>
      <c r="D49" t="s">
        <v>353</v>
      </c>
      <c r="E49" t="s">
        <v>354</v>
      </c>
      <c r="F49" s="15">
        <v>558</v>
      </c>
      <c r="G49" s="15">
        <v>59348</v>
      </c>
      <c r="H49" s="87">
        <f t="shared" si="13"/>
        <v>940.21702500505489</v>
      </c>
      <c r="I49" s="15">
        <v>604</v>
      </c>
      <c r="J49" s="15">
        <v>59616</v>
      </c>
      <c r="K49" s="87">
        <f t="shared" si="14"/>
        <v>1013.1508319914117</v>
      </c>
      <c r="L49" s="15">
        <v>527</v>
      </c>
      <c r="M49" s="15">
        <v>59616</v>
      </c>
      <c r="N49" s="87">
        <f t="shared" si="15"/>
        <v>883.99087493290381</v>
      </c>
      <c r="O49" s="15">
        <v>202</v>
      </c>
      <c r="P49" s="15">
        <v>249</v>
      </c>
      <c r="Q49" s="18">
        <f t="shared" si="16"/>
        <v>0.8112449799196787</v>
      </c>
      <c r="R49" s="15">
        <v>122</v>
      </c>
      <c r="S49" s="15">
        <v>140</v>
      </c>
      <c r="T49" s="18">
        <f t="shared" si="17"/>
        <v>0.87142857142857144</v>
      </c>
      <c r="U49" s="15">
        <v>345</v>
      </c>
      <c r="V49" s="15">
        <v>404</v>
      </c>
      <c r="W49" s="18">
        <f t="shared" si="18"/>
        <v>0.85396039603960394</v>
      </c>
    </row>
    <row r="50" spans="1:23" x14ac:dyDescent="0.3">
      <c r="A50" t="s">
        <v>270</v>
      </c>
      <c r="B50" t="s">
        <v>305</v>
      </c>
      <c r="C50" t="s">
        <v>346</v>
      </c>
      <c r="D50" t="s">
        <v>355</v>
      </c>
      <c r="E50" t="s">
        <v>356</v>
      </c>
      <c r="F50" s="15">
        <v>107</v>
      </c>
      <c r="G50" s="15">
        <v>56804</v>
      </c>
      <c r="H50" s="87">
        <f t="shared" si="13"/>
        <v>188.36701640729527</v>
      </c>
      <c r="I50" s="15">
        <v>283</v>
      </c>
      <c r="J50" s="15">
        <v>57398</v>
      </c>
      <c r="K50" s="87">
        <f t="shared" si="14"/>
        <v>493.04853827659502</v>
      </c>
      <c r="L50" s="15">
        <v>232</v>
      </c>
      <c r="M50" s="15">
        <v>57398</v>
      </c>
      <c r="N50" s="87">
        <f t="shared" si="15"/>
        <v>404.19526812780936</v>
      </c>
      <c r="O50" s="15">
        <v>88</v>
      </c>
      <c r="P50" s="15">
        <v>97</v>
      </c>
      <c r="Q50" s="18">
        <f t="shared" si="16"/>
        <v>0.90721649484536082</v>
      </c>
      <c r="R50" s="15">
        <v>79.599999999999994</v>
      </c>
      <c r="S50" s="15">
        <v>85</v>
      </c>
      <c r="T50" s="18">
        <f t="shared" si="17"/>
        <v>0.93647058823529405</v>
      </c>
      <c r="U50" s="15">
        <v>96</v>
      </c>
      <c r="V50" s="15">
        <v>110</v>
      </c>
      <c r="W50" s="18">
        <f t="shared" si="18"/>
        <v>0.87272727272727268</v>
      </c>
    </row>
    <row r="51" spans="1:23" x14ac:dyDescent="0.3">
      <c r="A51" t="s">
        <v>288</v>
      </c>
      <c r="B51" t="s">
        <v>312</v>
      </c>
      <c r="C51" t="s">
        <v>336</v>
      </c>
      <c r="D51" t="s">
        <v>358</v>
      </c>
      <c r="E51" t="s">
        <v>359</v>
      </c>
      <c r="F51" s="15">
        <v>478</v>
      </c>
      <c r="G51" s="15">
        <v>96101</v>
      </c>
      <c r="H51" s="87">
        <f t="shared" si="13"/>
        <v>497.39336739472014</v>
      </c>
      <c r="I51" s="15">
        <v>540</v>
      </c>
      <c r="J51" s="15">
        <v>98002</v>
      </c>
      <c r="K51" s="87">
        <f t="shared" si="14"/>
        <v>551.0091630783046</v>
      </c>
      <c r="L51" s="15">
        <v>475</v>
      </c>
      <c r="M51" s="15">
        <v>98002</v>
      </c>
      <c r="N51" s="87">
        <f t="shared" si="15"/>
        <v>484.68398604110121</v>
      </c>
      <c r="O51" s="15">
        <v>332</v>
      </c>
      <c r="P51" s="15">
        <v>501</v>
      </c>
      <c r="Q51" s="18">
        <f t="shared" si="16"/>
        <v>0.66267465069860276</v>
      </c>
      <c r="R51" s="15">
        <v>508</v>
      </c>
      <c r="S51" s="15">
        <v>677</v>
      </c>
      <c r="T51" s="18">
        <f t="shared" si="17"/>
        <v>0.75036927621861149</v>
      </c>
      <c r="U51" s="15">
        <v>406</v>
      </c>
      <c r="V51" s="15">
        <v>540</v>
      </c>
      <c r="W51" s="18">
        <f t="shared" si="18"/>
        <v>0.75185185185185188</v>
      </c>
    </row>
    <row r="52" spans="1:23" x14ac:dyDescent="0.3">
      <c r="A52" t="s">
        <v>255</v>
      </c>
      <c r="B52" t="s">
        <v>265</v>
      </c>
      <c r="C52" t="s">
        <v>281</v>
      </c>
      <c r="D52" t="s">
        <v>360</v>
      </c>
      <c r="E52" t="s">
        <v>361</v>
      </c>
      <c r="F52" s="15">
        <v>297</v>
      </c>
      <c r="G52" s="15">
        <v>33416</v>
      </c>
      <c r="H52" s="87">
        <f t="shared" si="13"/>
        <v>888.79578644960498</v>
      </c>
      <c r="I52" s="15">
        <v>284</v>
      </c>
      <c r="J52" s="15">
        <v>33712</v>
      </c>
      <c r="K52" s="87">
        <f t="shared" si="14"/>
        <v>842.42999525391554</v>
      </c>
      <c r="L52" s="15">
        <v>341</v>
      </c>
      <c r="M52" s="15">
        <v>33712</v>
      </c>
      <c r="N52" s="87">
        <f t="shared" si="15"/>
        <v>1011.5092548647366</v>
      </c>
      <c r="O52" s="15">
        <v>88</v>
      </c>
      <c r="P52" s="15">
        <v>102</v>
      </c>
      <c r="Q52" s="18">
        <f t="shared" si="16"/>
        <v>0.86274509803921573</v>
      </c>
      <c r="R52" s="15">
        <v>113</v>
      </c>
      <c r="S52" s="15">
        <v>135</v>
      </c>
      <c r="T52" s="18">
        <f t="shared" si="17"/>
        <v>0.83703703703703702</v>
      </c>
      <c r="U52" s="15">
        <v>137</v>
      </c>
      <c r="V52" s="15">
        <v>160</v>
      </c>
      <c r="W52" s="18">
        <f t="shared" si="18"/>
        <v>0.85624999999999996</v>
      </c>
    </row>
    <row r="53" spans="1:23" x14ac:dyDescent="0.3">
      <c r="A53" t="s">
        <v>255</v>
      </c>
      <c r="B53" t="s">
        <v>274</v>
      </c>
      <c r="C53" t="s">
        <v>249</v>
      </c>
      <c r="D53" t="s">
        <v>364</v>
      </c>
      <c r="E53" t="s">
        <v>365</v>
      </c>
      <c r="F53" s="15">
        <v>231</v>
      </c>
      <c r="G53" s="15">
        <v>37126</v>
      </c>
      <c r="H53" s="87">
        <f t="shared" si="13"/>
        <v>622.20546247912512</v>
      </c>
      <c r="I53" s="15">
        <v>242</v>
      </c>
      <c r="J53" s="15">
        <v>37840</v>
      </c>
      <c r="K53" s="87">
        <f t="shared" si="14"/>
        <v>639.53488372093022</v>
      </c>
      <c r="L53" s="15">
        <v>204</v>
      </c>
      <c r="M53" s="15">
        <v>37840</v>
      </c>
      <c r="N53" s="87">
        <f t="shared" si="15"/>
        <v>539.11205073995768</v>
      </c>
      <c r="O53" s="15">
        <v>69</v>
      </c>
      <c r="P53" s="15">
        <v>87</v>
      </c>
      <c r="Q53" s="18">
        <f t="shared" si="16"/>
        <v>0.7931034482758621</v>
      </c>
      <c r="R53" s="15">
        <v>64</v>
      </c>
      <c r="S53" s="15">
        <v>80</v>
      </c>
      <c r="T53" s="18">
        <f t="shared" si="17"/>
        <v>0.8</v>
      </c>
      <c r="U53" s="15">
        <v>82</v>
      </c>
      <c r="V53" s="15">
        <v>102</v>
      </c>
      <c r="W53" s="18">
        <f t="shared" si="18"/>
        <v>0.80392156862745101</v>
      </c>
    </row>
    <row r="54" spans="1:23" x14ac:dyDescent="0.3">
      <c r="A54" t="s">
        <v>261</v>
      </c>
      <c r="B54" t="s">
        <v>299</v>
      </c>
      <c r="C54" t="s">
        <v>318</v>
      </c>
      <c r="D54" t="s">
        <v>366</v>
      </c>
      <c r="E54" t="s">
        <v>367</v>
      </c>
      <c r="F54" s="15">
        <v>652</v>
      </c>
      <c r="G54" s="15">
        <v>116123</v>
      </c>
      <c r="H54" s="87">
        <f t="shared" si="13"/>
        <v>561.47360987917978</v>
      </c>
      <c r="I54" s="15">
        <v>581</v>
      </c>
      <c r="J54" s="15">
        <v>118456</v>
      </c>
      <c r="K54" s="87">
        <f t="shared" si="14"/>
        <v>490.47747686904842</v>
      </c>
      <c r="L54" s="15">
        <v>618</v>
      </c>
      <c r="M54" s="15">
        <v>118456</v>
      </c>
      <c r="N54" s="87">
        <f t="shared" si="15"/>
        <v>521.71270345107041</v>
      </c>
      <c r="O54" s="15">
        <v>392</v>
      </c>
      <c r="P54" s="15">
        <v>546</v>
      </c>
      <c r="Q54" s="18">
        <f t="shared" si="16"/>
        <v>0.71794871794871795</v>
      </c>
      <c r="R54" s="15">
        <v>82.1</v>
      </c>
      <c r="S54" s="15">
        <v>100</v>
      </c>
      <c r="T54" s="18">
        <f t="shared" si="17"/>
        <v>0.82099999999999995</v>
      </c>
      <c r="U54" s="15">
        <v>301</v>
      </c>
      <c r="V54" s="15">
        <v>410</v>
      </c>
      <c r="W54" s="18">
        <f t="shared" si="18"/>
        <v>0.73414634146341462</v>
      </c>
    </row>
    <row r="55" spans="1:23" x14ac:dyDescent="0.3">
      <c r="A55" t="s">
        <v>270</v>
      </c>
      <c r="B55" t="s">
        <v>305</v>
      </c>
      <c r="C55" t="s">
        <v>346</v>
      </c>
      <c r="D55" t="s">
        <v>368</v>
      </c>
      <c r="E55" t="s">
        <v>369</v>
      </c>
      <c r="F55" s="15">
        <v>152</v>
      </c>
      <c r="G55" s="15">
        <v>28265</v>
      </c>
      <c r="H55" s="87">
        <f t="shared" si="13"/>
        <v>537.76755704935431</v>
      </c>
      <c r="I55" s="15">
        <v>151</v>
      </c>
      <c r="J55" s="15">
        <v>29190</v>
      </c>
      <c r="K55" s="87">
        <f t="shared" si="14"/>
        <v>517.30044535799937</v>
      </c>
      <c r="L55" s="15">
        <v>137</v>
      </c>
      <c r="M55" s="15">
        <v>29190</v>
      </c>
      <c r="N55" s="87">
        <f t="shared" si="15"/>
        <v>469.33881466255571</v>
      </c>
      <c r="O55" s="15">
        <v>101</v>
      </c>
      <c r="P55" s="15">
        <v>118</v>
      </c>
      <c r="Q55" s="18">
        <f t="shared" si="16"/>
        <v>0.85593220338983056</v>
      </c>
      <c r="R55" s="15">
        <v>99</v>
      </c>
      <c r="S55" s="15">
        <v>115</v>
      </c>
      <c r="T55" s="18">
        <f t="shared" si="17"/>
        <v>0.86086956521739133</v>
      </c>
      <c r="U55" s="15">
        <v>125</v>
      </c>
      <c r="V55" s="15">
        <v>145</v>
      </c>
      <c r="W55" s="18">
        <f t="shared" si="18"/>
        <v>0.86206896551724133</v>
      </c>
    </row>
    <row r="56" spans="1:23" x14ac:dyDescent="0.3">
      <c r="A56" t="s">
        <v>261</v>
      </c>
      <c r="B56" t="s">
        <v>299</v>
      </c>
      <c r="C56" t="s">
        <v>310</v>
      </c>
      <c r="D56" t="s">
        <v>370</v>
      </c>
      <c r="E56" t="s">
        <v>371</v>
      </c>
      <c r="F56" s="15">
        <v>237</v>
      </c>
      <c r="G56" s="15">
        <v>47067</v>
      </c>
      <c r="H56" s="87">
        <f t="shared" si="13"/>
        <v>503.5375103575754</v>
      </c>
      <c r="I56" s="15">
        <v>213</v>
      </c>
      <c r="J56" s="15">
        <v>48329</v>
      </c>
      <c r="K56" s="87">
        <f t="shared" si="14"/>
        <v>440.72916882203236</v>
      </c>
      <c r="L56" s="15">
        <v>248</v>
      </c>
      <c r="M56" s="15">
        <v>48329</v>
      </c>
      <c r="N56" s="87">
        <f t="shared" si="15"/>
        <v>513.14945477870424</v>
      </c>
      <c r="O56" s="15">
        <v>62</v>
      </c>
      <c r="P56" s="15">
        <v>67</v>
      </c>
      <c r="Q56" s="18">
        <f t="shared" si="16"/>
        <v>0.92537313432835822</v>
      </c>
      <c r="R56" s="15">
        <v>64</v>
      </c>
      <c r="S56" s="15">
        <v>67</v>
      </c>
      <c r="T56" s="18">
        <f t="shared" si="17"/>
        <v>0.95522388059701491</v>
      </c>
      <c r="U56" s="15">
        <v>71</v>
      </c>
      <c r="V56" s="15">
        <v>75</v>
      </c>
      <c r="W56" s="18">
        <f t="shared" si="18"/>
        <v>0.94666666666666666</v>
      </c>
    </row>
    <row r="57" spans="1:23" x14ac:dyDescent="0.3">
      <c r="A57" t="s">
        <v>255</v>
      </c>
      <c r="B57" t="s">
        <v>265</v>
      </c>
      <c r="C57" t="s">
        <v>272</v>
      </c>
      <c r="D57" t="s">
        <v>374</v>
      </c>
      <c r="E57" t="s">
        <v>375</v>
      </c>
      <c r="F57" s="15">
        <v>518</v>
      </c>
      <c r="G57" s="15">
        <v>82244</v>
      </c>
      <c r="H57" s="87">
        <f t="shared" si="13"/>
        <v>629.83317932007196</v>
      </c>
      <c r="I57" s="15">
        <v>505</v>
      </c>
      <c r="J57" s="15">
        <v>83927</v>
      </c>
      <c r="K57" s="87">
        <f t="shared" si="14"/>
        <v>601.71339378269215</v>
      </c>
      <c r="L57" s="15">
        <v>616</v>
      </c>
      <c r="M57" s="15">
        <v>83927</v>
      </c>
      <c r="N57" s="87">
        <f t="shared" si="15"/>
        <v>733.97118924779875</v>
      </c>
      <c r="O57" s="15">
        <v>223</v>
      </c>
      <c r="P57" s="15">
        <v>261</v>
      </c>
      <c r="Q57" s="18">
        <f t="shared" si="16"/>
        <v>0.85440613026819923</v>
      </c>
      <c r="R57" s="15">
        <v>290</v>
      </c>
      <c r="S57" s="15">
        <v>328</v>
      </c>
      <c r="T57" s="18">
        <f t="shared" si="17"/>
        <v>0.88414634146341464</v>
      </c>
      <c r="U57" s="15">
        <v>177</v>
      </c>
      <c r="V57" s="15">
        <v>215</v>
      </c>
      <c r="W57" s="18">
        <f t="shared" si="18"/>
        <v>0.82325581395348835</v>
      </c>
    </row>
    <row r="58" spans="1:23" x14ac:dyDescent="0.3">
      <c r="A58" t="s">
        <v>255</v>
      </c>
      <c r="B58" t="s">
        <v>265</v>
      </c>
      <c r="C58" t="s">
        <v>272</v>
      </c>
      <c r="D58" t="s">
        <v>376</v>
      </c>
      <c r="E58" t="s">
        <v>377</v>
      </c>
      <c r="F58" s="15">
        <v>528</v>
      </c>
      <c r="G58" s="15">
        <v>68913</v>
      </c>
      <c r="H58" s="87">
        <f t="shared" si="13"/>
        <v>766.18344869618215</v>
      </c>
      <c r="I58" s="15">
        <v>502</v>
      </c>
      <c r="J58" s="15">
        <v>70329</v>
      </c>
      <c r="K58" s="87">
        <f t="shared" si="14"/>
        <v>713.78805329238298</v>
      </c>
      <c r="L58" s="15">
        <v>456</v>
      </c>
      <c r="M58" s="15">
        <v>70329</v>
      </c>
      <c r="N58" s="87">
        <f t="shared" si="15"/>
        <v>648.38117988312081</v>
      </c>
      <c r="O58" s="15">
        <v>118</v>
      </c>
      <c r="P58" s="15">
        <v>147</v>
      </c>
      <c r="Q58" s="18">
        <f t="shared" si="16"/>
        <v>0.80272108843537415</v>
      </c>
      <c r="R58" s="15">
        <v>153</v>
      </c>
      <c r="S58" s="15">
        <v>187</v>
      </c>
      <c r="T58" s="18">
        <f t="shared" si="17"/>
        <v>0.81818181818181823</v>
      </c>
      <c r="U58" s="15">
        <v>108</v>
      </c>
      <c r="V58" s="15">
        <v>135</v>
      </c>
      <c r="W58" s="18">
        <f t="shared" si="18"/>
        <v>0.8</v>
      </c>
    </row>
    <row r="59" spans="1:23" x14ac:dyDescent="0.3">
      <c r="A59" t="s">
        <v>270</v>
      </c>
      <c r="B59" t="s">
        <v>305</v>
      </c>
      <c r="C59" t="s">
        <v>346</v>
      </c>
      <c r="D59" t="s">
        <v>380</v>
      </c>
      <c r="E59" t="s">
        <v>381</v>
      </c>
      <c r="F59" s="15">
        <v>11</v>
      </c>
      <c r="G59" s="15">
        <v>1320</v>
      </c>
      <c r="H59" s="87">
        <f t="shared" si="13"/>
        <v>833.33333333333337</v>
      </c>
      <c r="I59" s="15">
        <v>11</v>
      </c>
      <c r="J59" s="15">
        <v>1423</v>
      </c>
      <c r="K59" s="87">
        <f t="shared" si="14"/>
        <v>773.01475755446234</v>
      </c>
      <c r="L59" s="15">
        <v>3</v>
      </c>
      <c r="M59" s="15">
        <v>1423</v>
      </c>
      <c r="N59" s="87">
        <f t="shared" si="15"/>
        <v>210.82220660576246</v>
      </c>
      <c r="O59" s="15">
        <v>7</v>
      </c>
      <c r="P59" s="15">
        <v>8</v>
      </c>
      <c r="Q59" s="18">
        <f t="shared" si="16"/>
        <v>0.875</v>
      </c>
      <c r="R59" s="15">
        <v>8.5</v>
      </c>
      <c r="S59" s="15">
        <v>10</v>
      </c>
      <c r="T59" s="18">
        <f t="shared" si="17"/>
        <v>0.85</v>
      </c>
      <c r="U59" s="15">
        <v>4</v>
      </c>
      <c r="V59" s="15">
        <v>5</v>
      </c>
      <c r="W59" s="18">
        <f t="shared" si="18"/>
        <v>0.8</v>
      </c>
    </row>
    <row r="60" spans="1:23" x14ac:dyDescent="0.3">
      <c r="A60" t="s">
        <v>279</v>
      </c>
      <c r="B60" t="s">
        <v>320</v>
      </c>
      <c r="C60" t="s">
        <v>325</v>
      </c>
      <c r="D60" t="s">
        <v>384</v>
      </c>
      <c r="E60" t="s">
        <v>385</v>
      </c>
      <c r="F60" s="15">
        <v>652</v>
      </c>
      <c r="G60" s="15">
        <v>132516</v>
      </c>
      <c r="H60" s="87">
        <f t="shared" si="13"/>
        <v>492.01605843822631</v>
      </c>
      <c r="I60" s="15">
        <v>530</v>
      </c>
      <c r="J60" s="15">
        <v>135233</v>
      </c>
      <c r="K60" s="87">
        <f t="shared" si="14"/>
        <v>391.91617430656714</v>
      </c>
      <c r="L60" s="15">
        <v>660</v>
      </c>
      <c r="M60" s="15">
        <v>135233</v>
      </c>
      <c r="N60" s="87">
        <f t="shared" si="15"/>
        <v>488.04655668364967</v>
      </c>
      <c r="O60" s="15">
        <v>446</v>
      </c>
      <c r="P60" s="15">
        <v>506</v>
      </c>
      <c r="Q60" s="18">
        <f t="shared" si="16"/>
        <v>0.88142292490118579</v>
      </c>
      <c r="R60" s="15">
        <v>510</v>
      </c>
      <c r="S60" s="15">
        <v>566</v>
      </c>
      <c r="T60" s="18">
        <f t="shared" si="17"/>
        <v>0.90106007067137805</v>
      </c>
      <c r="U60" s="15">
        <v>361</v>
      </c>
      <c r="V60" s="15">
        <v>407</v>
      </c>
      <c r="W60" s="18">
        <f t="shared" si="18"/>
        <v>0.88697788697788693</v>
      </c>
    </row>
    <row r="61" spans="1:23" x14ac:dyDescent="0.3">
      <c r="A61" t="s">
        <v>255</v>
      </c>
      <c r="B61" t="s">
        <v>250</v>
      </c>
      <c r="C61" t="s">
        <v>263</v>
      </c>
      <c r="D61" t="s">
        <v>388</v>
      </c>
      <c r="E61" t="s">
        <v>389</v>
      </c>
      <c r="F61" s="15">
        <v>767</v>
      </c>
      <c r="G61" s="15">
        <v>103428</v>
      </c>
      <c r="H61" s="87">
        <f t="shared" si="13"/>
        <v>741.5786827551533</v>
      </c>
      <c r="I61" s="15">
        <v>790</v>
      </c>
      <c r="J61" s="15">
        <v>105413</v>
      </c>
      <c r="K61" s="87">
        <f t="shared" si="14"/>
        <v>749.4331818656143</v>
      </c>
      <c r="L61" s="15">
        <v>804</v>
      </c>
      <c r="M61" s="15">
        <v>105413</v>
      </c>
      <c r="N61" s="87">
        <f t="shared" si="15"/>
        <v>762.7142762277897</v>
      </c>
      <c r="O61" s="15">
        <v>462</v>
      </c>
      <c r="P61" s="15">
        <v>539</v>
      </c>
      <c r="Q61" s="18">
        <f t="shared" si="16"/>
        <v>0.8571428571428571</v>
      </c>
      <c r="R61" s="15">
        <v>468</v>
      </c>
      <c r="S61" s="15">
        <v>544</v>
      </c>
      <c r="T61" s="18">
        <f t="shared" si="17"/>
        <v>0.86029411764705888</v>
      </c>
      <c r="U61" s="15">
        <v>571</v>
      </c>
      <c r="V61" s="15">
        <v>648</v>
      </c>
      <c r="W61" s="18">
        <f t="shared" si="18"/>
        <v>0.88117283950617287</v>
      </c>
    </row>
    <row r="62" spans="1:23" x14ac:dyDescent="0.3">
      <c r="A62" t="s">
        <v>261</v>
      </c>
      <c r="B62" t="s">
        <v>292</v>
      </c>
      <c r="C62" t="s">
        <v>303</v>
      </c>
      <c r="D62" t="s">
        <v>392</v>
      </c>
      <c r="E62" t="s">
        <v>393</v>
      </c>
      <c r="F62" s="15">
        <v>355</v>
      </c>
      <c r="G62" s="15">
        <v>49190</v>
      </c>
      <c r="H62" s="87">
        <f t="shared" si="13"/>
        <v>721.69140069119737</v>
      </c>
      <c r="I62" s="15">
        <v>320</v>
      </c>
      <c r="J62" s="15">
        <v>49498</v>
      </c>
      <c r="K62" s="87">
        <f t="shared" si="14"/>
        <v>646.4907673037294</v>
      </c>
      <c r="L62" s="15">
        <v>301</v>
      </c>
      <c r="M62" s="15">
        <v>49498</v>
      </c>
      <c r="N62" s="87">
        <f t="shared" si="15"/>
        <v>608.10537799507051</v>
      </c>
      <c r="O62" s="15">
        <v>102</v>
      </c>
      <c r="P62" s="15">
        <v>126</v>
      </c>
      <c r="Q62" s="18">
        <f t="shared" si="16"/>
        <v>0.80952380952380953</v>
      </c>
      <c r="R62" s="15">
        <v>272</v>
      </c>
      <c r="S62" s="15">
        <v>340</v>
      </c>
      <c r="T62" s="18">
        <f t="shared" si="17"/>
        <v>0.8</v>
      </c>
      <c r="U62" s="15">
        <v>109</v>
      </c>
      <c r="V62" s="15">
        <v>128</v>
      </c>
      <c r="W62" s="18">
        <f t="shared" si="18"/>
        <v>0.8515625</v>
      </c>
    </row>
    <row r="63" spans="1:23" x14ac:dyDescent="0.3">
      <c r="A63" t="s">
        <v>270</v>
      </c>
      <c r="B63" t="s">
        <v>305</v>
      </c>
      <c r="C63" t="s">
        <v>346</v>
      </c>
      <c r="D63" t="s">
        <v>396</v>
      </c>
      <c r="E63" t="s">
        <v>397</v>
      </c>
      <c r="F63" s="15">
        <v>213</v>
      </c>
      <c r="G63" s="15">
        <v>49393</v>
      </c>
      <c r="H63" s="87">
        <f t="shared" si="13"/>
        <v>431.23519527058488</v>
      </c>
      <c r="I63" s="15">
        <v>213</v>
      </c>
      <c r="J63" s="15">
        <v>50248</v>
      </c>
      <c r="K63" s="87">
        <f t="shared" si="14"/>
        <v>423.8974685559624</v>
      </c>
      <c r="L63" s="15">
        <v>63</v>
      </c>
      <c r="M63" s="15">
        <v>50248</v>
      </c>
      <c r="N63" s="87">
        <f t="shared" si="15"/>
        <v>125.37812450246777</v>
      </c>
      <c r="O63" s="15">
        <v>94</v>
      </c>
      <c r="P63" s="15">
        <v>111</v>
      </c>
      <c r="Q63" s="18">
        <f t="shared" si="16"/>
        <v>0.84684684684684686</v>
      </c>
      <c r="R63" s="15">
        <v>440</v>
      </c>
      <c r="S63" s="15">
        <v>500</v>
      </c>
      <c r="T63" s="18">
        <f t="shared" si="17"/>
        <v>0.88</v>
      </c>
      <c r="U63" s="15">
        <v>136</v>
      </c>
      <c r="V63" s="15">
        <v>149</v>
      </c>
      <c r="W63" s="18">
        <f t="shared" si="18"/>
        <v>0.91275167785234901</v>
      </c>
    </row>
    <row r="64" spans="1:23" x14ac:dyDescent="0.3">
      <c r="A64" t="s">
        <v>255</v>
      </c>
      <c r="B64" t="s">
        <v>265</v>
      </c>
      <c r="C64" t="s">
        <v>263</v>
      </c>
      <c r="D64" t="s">
        <v>400</v>
      </c>
      <c r="E64" t="s">
        <v>401</v>
      </c>
      <c r="F64" s="15">
        <v>566</v>
      </c>
      <c r="G64" s="15">
        <v>115206</v>
      </c>
      <c r="H64" s="87">
        <f t="shared" si="13"/>
        <v>491.29385622276612</v>
      </c>
      <c r="I64" s="15">
        <v>515</v>
      </c>
      <c r="J64" s="15">
        <v>117233</v>
      </c>
      <c r="K64" s="87">
        <f t="shared" si="14"/>
        <v>439.29610263321757</v>
      </c>
      <c r="L64" s="15">
        <v>784</v>
      </c>
      <c r="M64" s="15">
        <v>117233</v>
      </c>
      <c r="N64" s="87">
        <f t="shared" si="15"/>
        <v>668.75367857173319</v>
      </c>
      <c r="O64" s="15">
        <v>304</v>
      </c>
      <c r="P64" s="15">
        <v>355</v>
      </c>
      <c r="Q64" s="18">
        <f t="shared" si="16"/>
        <v>0.85633802816901405</v>
      </c>
      <c r="R64" s="15">
        <v>439</v>
      </c>
      <c r="S64" s="15">
        <v>482</v>
      </c>
      <c r="T64" s="18">
        <f t="shared" si="17"/>
        <v>0.91078838174273857</v>
      </c>
      <c r="U64" s="15">
        <v>181</v>
      </c>
      <c r="V64" s="15">
        <v>213</v>
      </c>
      <c r="W64" s="18">
        <f t="shared" si="18"/>
        <v>0.84976525821596249</v>
      </c>
    </row>
    <row r="65" spans="1:23" x14ac:dyDescent="0.3">
      <c r="A65" t="s">
        <v>255</v>
      </c>
      <c r="B65" t="s">
        <v>250</v>
      </c>
      <c r="C65" t="s">
        <v>263</v>
      </c>
      <c r="D65" t="s">
        <v>404</v>
      </c>
      <c r="E65" t="s">
        <v>405</v>
      </c>
      <c r="F65" s="15">
        <v>173</v>
      </c>
      <c r="G65" s="15">
        <v>20538</v>
      </c>
      <c r="H65" s="87">
        <f t="shared" si="13"/>
        <v>842.34102639010621</v>
      </c>
      <c r="I65" s="15">
        <v>170</v>
      </c>
      <c r="J65" s="15">
        <v>20886</v>
      </c>
      <c r="K65" s="87">
        <f t="shared" si="14"/>
        <v>813.94235372977118</v>
      </c>
      <c r="L65" s="15">
        <v>166</v>
      </c>
      <c r="M65" s="15">
        <v>20886</v>
      </c>
      <c r="N65" s="87">
        <f t="shared" si="15"/>
        <v>794.79076893612944</v>
      </c>
      <c r="O65" s="15">
        <v>135</v>
      </c>
      <c r="P65" s="15">
        <v>176</v>
      </c>
      <c r="Q65" s="18">
        <f t="shared" si="16"/>
        <v>0.76704545454545459</v>
      </c>
      <c r="R65" s="15">
        <v>200</v>
      </c>
      <c r="S65" s="15">
        <v>250</v>
      </c>
      <c r="T65" s="18">
        <f t="shared" si="17"/>
        <v>0.8</v>
      </c>
      <c r="U65" s="15">
        <v>116</v>
      </c>
      <c r="V65" s="15">
        <v>150</v>
      </c>
      <c r="W65" s="18">
        <f t="shared" si="18"/>
        <v>0.77333333333333332</v>
      </c>
    </row>
    <row r="66" spans="1:23" x14ac:dyDescent="0.3">
      <c r="A66" t="s">
        <v>261</v>
      </c>
      <c r="B66" t="s">
        <v>283</v>
      </c>
      <c r="C66" t="s">
        <v>297</v>
      </c>
      <c r="D66" t="s">
        <v>408</v>
      </c>
      <c r="E66" t="s">
        <v>409</v>
      </c>
      <c r="F66" s="15">
        <v>245</v>
      </c>
      <c r="G66" s="15">
        <v>40775</v>
      </c>
      <c r="H66" s="87">
        <f t="shared" si="13"/>
        <v>600.8583690987125</v>
      </c>
      <c r="I66" s="15">
        <v>223</v>
      </c>
      <c r="J66" s="15">
        <v>41263</v>
      </c>
      <c r="K66" s="87">
        <f t="shared" si="14"/>
        <v>540.43574146329649</v>
      </c>
      <c r="L66" s="15">
        <v>236</v>
      </c>
      <c r="M66" s="15">
        <v>41263</v>
      </c>
      <c r="N66" s="87">
        <f t="shared" si="15"/>
        <v>571.94096405981145</v>
      </c>
      <c r="O66" s="15">
        <v>171</v>
      </c>
      <c r="P66" s="15">
        <v>191</v>
      </c>
      <c r="Q66" s="18">
        <f t="shared" si="16"/>
        <v>0.89528795811518325</v>
      </c>
      <c r="R66" s="15">
        <v>207</v>
      </c>
      <c r="S66" s="15">
        <v>230</v>
      </c>
      <c r="T66" s="18">
        <f t="shared" si="17"/>
        <v>0.9</v>
      </c>
      <c r="U66" s="15">
        <v>128</v>
      </c>
      <c r="V66" s="15">
        <v>144</v>
      </c>
      <c r="W66" s="18">
        <f t="shared" si="18"/>
        <v>0.88888888888888884</v>
      </c>
    </row>
    <row r="67" spans="1:23" x14ac:dyDescent="0.3">
      <c r="A67" t="s">
        <v>261</v>
      </c>
      <c r="B67" t="s">
        <v>283</v>
      </c>
      <c r="C67" t="s">
        <v>297</v>
      </c>
      <c r="D67" t="s">
        <v>412</v>
      </c>
      <c r="E67" t="s">
        <v>413</v>
      </c>
      <c r="F67" s="15">
        <v>1189</v>
      </c>
      <c r="G67" s="15">
        <v>162721</v>
      </c>
      <c r="H67" s="87">
        <f t="shared" si="13"/>
        <v>730.69855765389843</v>
      </c>
      <c r="I67" s="15">
        <v>1237</v>
      </c>
      <c r="J67" s="15">
        <v>166035</v>
      </c>
      <c r="K67" s="87">
        <f t="shared" si="14"/>
        <v>745.02363959406148</v>
      </c>
      <c r="L67" s="15">
        <v>1086</v>
      </c>
      <c r="M67" s="15">
        <v>166035</v>
      </c>
      <c r="N67" s="87">
        <f t="shared" si="15"/>
        <v>654.07895925557864</v>
      </c>
      <c r="O67" s="15">
        <v>352</v>
      </c>
      <c r="P67" s="15">
        <v>457</v>
      </c>
      <c r="Q67" s="18">
        <f t="shared" si="16"/>
        <v>0.77024070021881841</v>
      </c>
      <c r="R67" s="15">
        <v>390</v>
      </c>
      <c r="S67" s="15">
        <v>457</v>
      </c>
      <c r="T67" s="18">
        <f t="shared" si="17"/>
        <v>0.85339168490153172</v>
      </c>
      <c r="U67" s="15">
        <v>273</v>
      </c>
      <c r="V67" s="15">
        <v>328</v>
      </c>
      <c r="W67" s="18">
        <f t="shared" si="18"/>
        <v>0.83231707317073167</v>
      </c>
    </row>
    <row r="68" spans="1:23" x14ac:dyDescent="0.3">
      <c r="A68" t="s">
        <v>279</v>
      </c>
      <c r="B68" t="s">
        <v>320</v>
      </c>
      <c r="C68" t="s">
        <v>325</v>
      </c>
      <c r="D68" t="s">
        <v>414</v>
      </c>
      <c r="E68" t="s">
        <v>415</v>
      </c>
      <c r="F68" s="15">
        <v>949</v>
      </c>
      <c r="G68" s="15">
        <v>189558</v>
      </c>
      <c r="H68" s="87">
        <f t="shared" si="13"/>
        <v>500.63832705557138</v>
      </c>
      <c r="I68" s="15">
        <v>999</v>
      </c>
      <c r="J68" s="15">
        <v>193158</v>
      </c>
      <c r="K68" s="87">
        <f t="shared" si="14"/>
        <v>517.19317864131949</v>
      </c>
      <c r="L68" s="15">
        <v>1057</v>
      </c>
      <c r="M68" s="15">
        <v>193158</v>
      </c>
      <c r="N68" s="87">
        <f t="shared" si="15"/>
        <v>547.22041023410884</v>
      </c>
      <c r="O68" s="15">
        <v>317</v>
      </c>
      <c r="P68" s="15">
        <v>364</v>
      </c>
      <c r="Q68" s="18">
        <f t="shared" si="16"/>
        <v>0.87087912087912089</v>
      </c>
      <c r="R68" s="15">
        <v>706</v>
      </c>
      <c r="S68" s="15">
        <v>866</v>
      </c>
      <c r="T68" s="18">
        <f t="shared" si="17"/>
        <v>0.815242494226328</v>
      </c>
      <c r="U68" s="15">
        <v>421</v>
      </c>
      <c r="V68" s="15">
        <v>485</v>
      </c>
      <c r="W68" s="18">
        <f t="shared" si="18"/>
        <v>0.86804123711340209</v>
      </c>
    </row>
    <row r="69" spans="1:23" x14ac:dyDescent="0.3">
      <c r="A69" t="s">
        <v>255</v>
      </c>
      <c r="B69" t="s">
        <v>274</v>
      </c>
      <c r="C69" t="s">
        <v>249</v>
      </c>
      <c r="D69" t="s">
        <v>416</v>
      </c>
      <c r="E69" t="s">
        <v>417</v>
      </c>
      <c r="F69" s="15">
        <v>500</v>
      </c>
      <c r="G69" s="15">
        <v>56211</v>
      </c>
      <c r="H69" s="87">
        <f t="shared" si="13"/>
        <v>889.50561278041664</v>
      </c>
      <c r="I69" s="15">
        <v>278</v>
      </c>
      <c r="J69" s="15">
        <v>57094</v>
      </c>
      <c r="K69" s="87">
        <f t="shared" si="14"/>
        <v>486.91631344799805</v>
      </c>
      <c r="L69" s="15">
        <v>430</v>
      </c>
      <c r="M69" s="15">
        <v>57094</v>
      </c>
      <c r="N69" s="87">
        <f t="shared" si="15"/>
        <v>753.14393806704732</v>
      </c>
      <c r="O69" s="15">
        <v>140</v>
      </c>
      <c r="P69" s="15">
        <v>171</v>
      </c>
      <c r="Q69" s="18">
        <f t="shared" si="16"/>
        <v>0.81871345029239762</v>
      </c>
      <c r="R69" s="15">
        <v>569</v>
      </c>
      <c r="S69" s="15">
        <v>680</v>
      </c>
      <c r="T69" s="18">
        <f t="shared" si="17"/>
        <v>0.83676470588235297</v>
      </c>
      <c r="U69" s="15">
        <v>180</v>
      </c>
      <c r="V69" s="15">
        <v>220</v>
      </c>
      <c r="W69" s="18">
        <f t="shared" si="18"/>
        <v>0.81818181818181823</v>
      </c>
    </row>
    <row r="70" spans="1:23" x14ac:dyDescent="0.3">
      <c r="A70" t="s">
        <v>279</v>
      </c>
      <c r="B70" t="s">
        <v>320</v>
      </c>
      <c r="C70" t="s">
        <v>325</v>
      </c>
      <c r="D70" t="s">
        <v>418</v>
      </c>
      <c r="E70" t="s">
        <v>419</v>
      </c>
      <c r="F70" s="15">
        <v>700</v>
      </c>
      <c r="G70" s="15">
        <v>117572</v>
      </c>
      <c r="H70" s="87">
        <f t="shared" si="13"/>
        <v>595.37985234579662</v>
      </c>
      <c r="I70" s="15">
        <v>650</v>
      </c>
      <c r="J70" s="15">
        <v>119700</v>
      </c>
      <c r="K70" s="87">
        <f t="shared" si="14"/>
        <v>543.02422723475354</v>
      </c>
      <c r="L70" s="15">
        <v>663</v>
      </c>
      <c r="M70" s="15">
        <v>119700</v>
      </c>
      <c r="N70" s="87">
        <f t="shared" si="15"/>
        <v>553.88471177944859</v>
      </c>
      <c r="O70" s="15">
        <v>379</v>
      </c>
      <c r="P70" s="15">
        <v>438</v>
      </c>
      <c r="Q70" s="18">
        <f t="shared" si="16"/>
        <v>0.86529680365296802</v>
      </c>
      <c r="R70" s="15">
        <v>961</v>
      </c>
      <c r="S70" s="15">
        <v>1080</v>
      </c>
      <c r="T70" s="18">
        <f t="shared" si="17"/>
        <v>0.88981481481481484</v>
      </c>
      <c r="U70" s="15">
        <v>268</v>
      </c>
      <c r="V70" s="15">
        <v>346</v>
      </c>
      <c r="W70" s="18">
        <f t="shared" si="18"/>
        <v>0.77456647398843925</v>
      </c>
    </row>
    <row r="71" spans="1:23" x14ac:dyDescent="0.3">
      <c r="A71" t="s">
        <v>261</v>
      </c>
      <c r="B71" t="s">
        <v>292</v>
      </c>
      <c r="C71" t="s">
        <v>303</v>
      </c>
      <c r="D71" t="s">
        <v>420</v>
      </c>
      <c r="E71" t="s">
        <v>421</v>
      </c>
      <c r="F71" s="15">
        <v>497</v>
      </c>
      <c r="G71" s="15">
        <v>63111</v>
      </c>
      <c r="H71" s="87">
        <f t="shared" si="13"/>
        <v>787.50138644610286</v>
      </c>
      <c r="I71" s="15">
        <v>442</v>
      </c>
      <c r="J71" s="15">
        <v>63978</v>
      </c>
      <c r="K71" s="87">
        <f t="shared" si="14"/>
        <v>690.86248397886777</v>
      </c>
      <c r="L71" s="15">
        <v>535</v>
      </c>
      <c r="M71" s="15">
        <v>63978</v>
      </c>
      <c r="N71" s="87">
        <f t="shared" si="15"/>
        <v>836.22495232736242</v>
      </c>
      <c r="O71" s="15">
        <v>315</v>
      </c>
      <c r="P71" s="15">
        <v>390</v>
      </c>
      <c r="Q71" s="18">
        <f t="shared" si="16"/>
        <v>0.80769230769230771</v>
      </c>
      <c r="R71" s="15">
        <v>267</v>
      </c>
      <c r="S71" s="15">
        <v>300</v>
      </c>
      <c r="T71" s="18">
        <f t="shared" si="17"/>
        <v>0.89</v>
      </c>
      <c r="U71" s="15">
        <v>378</v>
      </c>
      <c r="V71" s="15">
        <v>438</v>
      </c>
      <c r="W71" s="18">
        <f t="shared" si="18"/>
        <v>0.86301369863013699</v>
      </c>
    </row>
    <row r="72" spans="1:23" x14ac:dyDescent="0.3">
      <c r="A72" t="s">
        <v>270</v>
      </c>
      <c r="B72" t="s">
        <v>305</v>
      </c>
      <c r="C72" t="s">
        <v>346</v>
      </c>
      <c r="D72" t="s">
        <v>424</v>
      </c>
      <c r="E72" t="s">
        <v>425</v>
      </c>
      <c r="F72" s="15">
        <v>177</v>
      </c>
      <c r="G72" s="15">
        <v>40399</v>
      </c>
      <c r="H72" s="87">
        <f t="shared" si="13"/>
        <v>438.12965667467017</v>
      </c>
      <c r="I72" s="15">
        <v>215</v>
      </c>
      <c r="J72" s="15">
        <v>41471</v>
      </c>
      <c r="K72" s="87">
        <f t="shared" si="14"/>
        <v>518.43456873477851</v>
      </c>
      <c r="L72" s="15">
        <v>172</v>
      </c>
      <c r="M72" s="15">
        <v>41471</v>
      </c>
      <c r="N72" s="87">
        <f t="shared" si="15"/>
        <v>414.74765498782278</v>
      </c>
      <c r="O72" s="15">
        <v>214</v>
      </c>
      <c r="P72" s="15">
        <v>228</v>
      </c>
      <c r="Q72" s="18">
        <f t="shared" si="16"/>
        <v>0.93859649122807021</v>
      </c>
      <c r="R72" s="15">
        <v>168</v>
      </c>
      <c r="S72" s="15">
        <v>180</v>
      </c>
      <c r="T72" s="18">
        <f t="shared" si="17"/>
        <v>0.93333333333333335</v>
      </c>
      <c r="U72" s="15">
        <v>181</v>
      </c>
      <c r="V72" s="15">
        <v>192</v>
      </c>
      <c r="W72" s="18">
        <f t="shared" si="18"/>
        <v>0.94270833333333337</v>
      </c>
    </row>
    <row r="73" spans="1:23" x14ac:dyDescent="0.3">
      <c r="A73" t="s">
        <v>255</v>
      </c>
      <c r="B73" t="s">
        <v>274</v>
      </c>
      <c r="C73" t="s">
        <v>249</v>
      </c>
      <c r="D73" t="s">
        <v>428</v>
      </c>
      <c r="E73" t="s">
        <v>429</v>
      </c>
      <c r="F73" s="15">
        <v>649</v>
      </c>
      <c r="G73" s="15">
        <v>82605</v>
      </c>
      <c r="H73" s="87">
        <f t="shared" si="13"/>
        <v>785.66672719569021</v>
      </c>
      <c r="I73" s="15">
        <v>593</v>
      </c>
      <c r="J73" s="15">
        <v>84426</v>
      </c>
      <c r="K73" s="87">
        <f t="shared" si="14"/>
        <v>702.39025892497568</v>
      </c>
      <c r="L73" s="15">
        <v>759</v>
      </c>
      <c r="M73" s="15">
        <v>84426</v>
      </c>
      <c r="N73" s="87">
        <f t="shared" si="15"/>
        <v>899.01215265439566</v>
      </c>
      <c r="O73" s="15">
        <v>178</v>
      </c>
      <c r="P73" s="15">
        <v>208</v>
      </c>
      <c r="Q73" s="18">
        <f t="shared" si="16"/>
        <v>0.85576923076923073</v>
      </c>
      <c r="R73" s="15">
        <v>110</v>
      </c>
      <c r="S73" s="15">
        <v>145</v>
      </c>
      <c r="T73" s="18">
        <f t="shared" si="17"/>
        <v>0.75862068965517238</v>
      </c>
      <c r="U73" s="15">
        <v>149</v>
      </c>
      <c r="V73" s="15">
        <v>196</v>
      </c>
      <c r="W73" s="18">
        <f t="shared" si="18"/>
        <v>0.76020408163265307</v>
      </c>
    </row>
    <row r="74" spans="1:23" x14ac:dyDescent="0.3">
      <c r="A74" t="s">
        <v>288</v>
      </c>
      <c r="B74" t="s">
        <v>312</v>
      </c>
      <c r="C74" t="s">
        <v>342</v>
      </c>
      <c r="D74" t="s">
        <v>430</v>
      </c>
      <c r="E74" t="s">
        <v>431</v>
      </c>
      <c r="F74" s="15">
        <v>736</v>
      </c>
      <c r="G74" s="15">
        <v>135606</v>
      </c>
      <c r="H74" s="87">
        <f t="shared" si="13"/>
        <v>542.74884592127194</v>
      </c>
      <c r="I74" s="15">
        <v>712</v>
      </c>
      <c r="J74" s="15">
        <v>138273</v>
      </c>
      <c r="K74" s="87">
        <f t="shared" si="14"/>
        <v>514.92337621950776</v>
      </c>
      <c r="L74" s="15">
        <v>721</v>
      </c>
      <c r="M74" s="15">
        <v>138273</v>
      </c>
      <c r="N74" s="87">
        <f t="shared" si="15"/>
        <v>521.43223912115889</v>
      </c>
      <c r="O74" s="15">
        <v>232</v>
      </c>
      <c r="P74" s="15">
        <v>253</v>
      </c>
      <c r="Q74" s="18">
        <f t="shared" si="16"/>
        <v>0.91699604743083007</v>
      </c>
      <c r="R74" s="15">
        <v>228</v>
      </c>
      <c r="S74" s="15">
        <v>253</v>
      </c>
      <c r="T74" s="18">
        <f t="shared" si="17"/>
        <v>0.90118577075098816</v>
      </c>
      <c r="U74" s="15">
        <v>267</v>
      </c>
      <c r="V74" s="15">
        <v>295</v>
      </c>
      <c r="W74" s="18">
        <f t="shared" si="18"/>
        <v>0.90508474576271192</v>
      </c>
    </row>
    <row r="75" spans="1:23" x14ac:dyDescent="0.3">
      <c r="A75" t="s">
        <v>270</v>
      </c>
      <c r="B75" t="s">
        <v>305</v>
      </c>
      <c r="C75" t="s">
        <v>346</v>
      </c>
      <c r="D75" t="s">
        <v>432</v>
      </c>
      <c r="E75" t="s">
        <v>433</v>
      </c>
      <c r="F75" s="15">
        <v>464</v>
      </c>
      <c r="G75" s="15">
        <v>42080</v>
      </c>
      <c r="H75" s="87">
        <f t="shared" si="13"/>
        <v>1102.6615969581749</v>
      </c>
      <c r="I75" s="15">
        <v>180</v>
      </c>
      <c r="J75" s="15">
        <v>42589</v>
      </c>
      <c r="K75" s="87">
        <f t="shared" si="14"/>
        <v>422.64434478386437</v>
      </c>
      <c r="L75" s="15">
        <v>235</v>
      </c>
      <c r="M75" s="15">
        <v>42589</v>
      </c>
      <c r="N75" s="87">
        <f t="shared" si="15"/>
        <v>551.78567235671187</v>
      </c>
      <c r="O75" s="15">
        <v>124</v>
      </c>
      <c r="P75" s="15">
        <v>170</v>
      </c>
      <c r="Q75" s="18">
        <f t="shared" si="16"/>
        <v>0.72941176470588232</v>
      </c>
      <c r="R75" s="15">
        <v>247</v>
      </c>
      <c r="S75" s="15">
        <v>280</v>
      </c>
      <c r="T75" s="18">
        <f t="shared" si="17"/>
        <v>0.88214285714285712</v>
      </c>
      <c r="U75" s="15">
        <v>93</v>
      </c>
      <c r="V75" s="15">
        <v>107</v>
      </c>
      <c r="W75" s="18">
        <f t="shared" si="18"/>
        <v>0.86915887850467288</v>
      </c>
    </row>
    <row r="76" spans="1:23" x14ac:dyDescent="0.3">
      <c r="A76" t="s">
        <v>261</v>
      </c>
      <c r="B76" t="s">
        <v>299</v>
      </c>
      <c r="C76" t="s">
        <v>318</v>
      </c>
      <c r="D76" t="s">
        <v>436</v>
      </c>
      <c r="E76" t="s">
        <v>437</v>
      </c>
      <c r="F76" s="15">
        <v>1385</v>
      </c>
      <c r="G76" s="15">
        <v>291563</v>
      </c>
      <c r="H76" s="87">
        <f t="shared" si="13"/>
        <v>475.02598066284133</v>
      </c>
      <c r="I76" s="15">
        <v>1614</v>
      </c>
      <c r="J76" s="15">
        <v>296096</v>
      </c>
      <c r="K76" s="87">
        <f t="shared" si="14"/>
        <v>545.09348319463959</v>
      </c>
      <c r="L76" s="15">
        <v>981</v>
      </c>
      <c r="M76" s="15">
        <v>296096</v>
      </c>
      <c r="N76" s="87">
        <f t="shared" si="15"/>
        <v>331.31146655138872</v>
      </c>
      <c r="O76" s="15">
        <v>1368</v>
      </c>
      <c r="P76" s="15">
        <v>1696</v>
      </c>
      <c r="Q76" s="18">
        <f t="shared" si="16"/>
        <v>0.80660377358490565</v>
      </c>
      <c r="R76" s="15">
        <v>1184</v>
      </c>
      <c r="S76" s="15">
        <v>1443</v>
      </c>
      <c r="T76" s="18">
        <f t="shared" si="17"/>
        <v>0.82051282051282048</v>
      </c>
      <c r="U76" s="15">
        <v>918</v>
      </c>
      <c r="V76" s="15">
        <v>1130</v>
      </c>
      <c r="W76" s="18">
        <f t="shared" si="18"/>
        <v>0.81238938053097343</v>
      </c>
    </row>
    <row r="77" spans="1:23" x14ac:dyDescent="0.3">
      <c r="A77" t="s">
        <v>255</v>
      </c>
      <c r="B77" t="s">
        <v>250</v>
      </c>
      <c r="C77" t="s">
        <v>263</v>
      </c>
      <c r="D77" t="s">
        <v>439</v>
      </c>
      <c r="E77" t="s">
        <v>440</v>
      </c>
      <c r="F77" s="15">
        <v>433</v>
      </c>
      <c r="G77" s="15">
        <v>38384</v>
      </c>
      <c r="H77" s="87">
        <f t="shared" si="13"/>
        <v>1128.074197582326</v>
      </c>
      <c r="I77" s="15">
        <v>388</v>
      </c>
      <c r="J77" s="15">
        <v>38814</v>
      </c>
      <c r="K77" s="87">
        <f t="shared" si="14"/>
        <v>999.6393054052661</v>
      </c>
      <c r="L77" s="15">
        <v>328</v>
      </c>
      <c r="M77" s="15">
        <v>38814</v>
      </c>
      <c r="N77" s="87">
        <f t="shared" si="15"/>
        <v>845.0559076621837</v>
      </c>
      <c r="O77" s="15">
        <v>184</v>
      </c>
      <c r="P77" s="15">
        <v>215</v>
      </c>
      <c r="Q77" s="18">
        <f t="shared" si="16"/>
        <v>0.85581395348837208</v>
      </c>
      <c r="R77" s="15">
        <v>238</v>
      </c>
      <c r="S77" s="15">
        <v>272</v>
      </c>
      <c r="T77" s="18">
        <f t="shared" si="17"/>
        <v>0.875</v>
      </c>
      <c r="U77" s="15">
        <v>147</v>
      </c>
      <c r="V77" s="15">
        <v>182</v>
      </c>
      <c r="W77" s="18">
        <f t="shared" si="18"/>
        <v>0.80769230769230771</v>
      </c>
    </row>
    <row r="78" spans="1:23" x14ac:dyDescent="0.3">
      <c r="A78" t="s">
        <v>279</v>
      </c>
      <c r="B78" t="s">
        <v>320</v>
      </c>
      <c r="C78" t="s">
        <v>331</v>
      </c>
      <c r="D78" t="s">
        <v>443</v>
      </c>
      <c r="E78" t="s">
        <v>444</v>
      </c>
      <c r="F78" s="15">
        <v>844</v>
      </c>
      <c r="G78" s="15">
        <v>126896</v>
      </c>
      <c r="H78" s="87">
        <f t="shared" si="13"/>
        <v>665.11158744168449</v>
      </c>
      <c r="I78" s="15">
        <v>870</v>
      </c>
      <c r="J78" s="15">
        <v>129658</v>
      </c>
      <c r="K78" s="87">
        <f t="shared" si="14"/>
        <v>670.9960048743618</v>
      </c>
      <c r="L78" s="15">
        <v>836</v>
      </c>
      <c r="M78" s="15">
        <v>129658</v>
      </c>
      <c r="N78" s="87">
        <f t="shared" si="15"/>
        <v>644.77317249996145</v>
      </c>
      <c r="O78" s="15">
        <v>461</v>
      </c>
      <c r="P78" s="15">
        <v>566</v>
      </c>
      <c r="Q78" s="18">
        <f t="shared" si="16"/>
        <v>0.81448763250883394</v>
      </c>
      <c r="R78" s="15">
        <v>439</v>
      </c>
      <c r="S78" s="15">
        <v>557</v>
      </c>
      <c r="T78" s="18">
        <f t="shared" si="17"/>
        <v>0.78815080789946135</v>
      </c>
      <c r="U78" s="15">
        <v>374</v>
      </c>
      <c r="V78" s="15">
        <v>457</v>
      </c>
      <c r="W78" s="18">
        <f t="shared" si="18"/>
        <v>0.8183807439824945</v>
      </c>
    </row>
    <row r="79" spans="1:23" x14ac:dyDescent="0.3">
      <c r="A79" t="s">
        <v>270</v>
      </c>
      <c r="B79" t="s">
        <v>305</v>
      </c>
      <c r="C79" t="s">
        <v>346</v>
      </c>
      <c r="D79" t="s">
        <v>445</v>
      </c>
      <c r="E79" t="s">
        <v>446</v>
      </c>
      <c r="F79" s="15">
        <v>156</v>
      </c>
      <c r="G79" s="15">
        <v>28678</v>
      </c>
      <c r="H79" s="87">
        <f t="shared" si="13"/>
        <v>543.97098821396196</v>
      </c>
      <c r="I79" s="15">
        <v>164</v>
      </c>
      <c r="J79" s="15">
        <v>29036</v>
      </c>
      <c r="K79" s="87">
        <f t="shared" si="14"/>
        <v>564.81609037057444</v>
      </c>
      <c r="L79" s="15">
        <v>146</v>
      </c>
      <c r="M79" s="15">
        <v>29036</v>
      </c>
      <c r="N79" s="87">
        <f t="shared" si="15"/>
        <v>502.82408045185286</v>
      </c>
      <c r="O79" s="15">
        <v>222</v>
      </c>
      <c r="P79" s="15">
        <v>276</v>
      </c>
      <c r="Q79" s="18">
        <f t="shared" si="16"/>
        <v>0.80434782608695654</v>
      </c>
      <c r="R79" s="15">
        <v>250</v>
      </c>
      <c r="S79" s="15">
        <v>301</v>
      </c>
      <c r="T79" s="18">
        <f t="shared" si="17"/>
        <v>0.83056478405315615</v>
      </c>
      <c r="U79" s="15">
        <v>181</v>
      </c>
      <c r="V79" s="15">
        <v>222</v>
      </c>
      <c r="W79" s="18">
        <f t="shared" si="18"/>
        <v>0.81531531531531531</v>
      </c>
    </row>
    <row r="80" spans="1:23" x14ac:dyDescent="0.3">
      <c r="A80" t="s">
        <v>270</v>
      </c>
      <c r="B80" t="s">
        <v>305</v>
      </c>
      <c r="C80" t="s">
        <v>346</v>
      </c>
      <c r="D80" t="s">
        <v>447</v>
      </c>
      <c r="E80" t="s">
        <v>448</v>
      </c>
      <c r="F80" s="15">
        <v>76</v>
      </c>
      <c r="G80" s="15">
        <v>19361</v>
      </c>
      <c r="H80" s="87">
        <f t="shared" si="13"/>
        <v>392.54170755642787</v>
      </c>
      <c r="I80" s="15">
        <v>66</v>
      </c>
      <c r="J80" s="15">
        <v>19890</v>
      </c>
      <c r="K80" s="87">
        <f t="shared" si="14"/>
        <v>331.82503770739066</v>
      </c>
      <c r="L80" s="15">
        <v>95</v>
      </c>
      <c r="M80" s="15">
        <v>19890</v>
      </c>
      <c r="N80" s="87">
        <f t="shared" si="15"/>
        <v>477.62694821518357</v>
      </c>
      <c r="O80" s="15">
        <v>254</v>
      </c>
      <c r="P80" s="15">
        <v>274</v>
      </c>
      <c r="Q80" s="18">
        <f t="shared" si="16"/>
        <v>0.92700729927007297</v>
      </c>
      <c r="R80" s="15">
        <v>238</v>
      </c>
      <c r="S80" s="15">
        <v>261</v>
      </c>
      <c r="T80" s="18">
        <f t="shared" si="17"/>
        <v>0.91187739463601536</v>
      </c>
      <c r="U80" s="15">
        <v>205</v>
      </c>
      <c r="V80" s="15">
        <v>233</v>
      </c>
      <c r="W80" s="18">
        <f t="shared" si="18"/>
        <v>0.87982832618025753</v>
      </c>
    </row>
    <row r="81" spans="1:23" x14ac:dyDescent="0.3">
      <c r="A81" t="s">
        <v>255</v>
      </c>
      <c r="B81" t="s">
        <v>265</v>
      </c>
      <c r="C81" t="s">
        <v>272</v>
      </c>
      <c r="D81" t="s">
        <v>451</v>
      </c>
      <c r="E81" t="s">
        <v>452</v>
      </c>
      <c r="F81" s="15">
        <v>160</v>
      </c>
      <c r="G81" s="15">
        <v>21542</v>
      </c>
      <c r="H81" s="87">
        <f t="shared" si="13"/>
        <v>742.73512208708564</v>
      </c>
      <c r="I81" s="15">
        <v>142</v>
      </c>
      <c r="J81" s="15">
        <v>22274</v>
      </c>
      <c r="K81" s="87">
        <f t="shared" si="14"/>
        <v>637.51459100296313</v>
      </c>
      <c r="L81" s="15">
        <v>119</v>
      </c>
      <c r="M81" s="15">
        <v>22274</v>
      </c>
      <c r="N81" s="87">
        <f t="shared" si="15"/>
        <v>534.25518541797612</v>
      </c>
      <c r="O81" s="15">
        <v>69</v>
      </c>
      <c r="P81" s="15">
        <v>109</v>
      </c>
      <c r="Q81" s="18">
        <f t="shared" si="16"/>
        <v>0.6330275229357798</v>
      </c>
      <c r="R81" s="15">
        <v>110</v>
      </c>
      <c r="S81" s="15">
        <v>169</v>
      </c>
      <c r="T81" s="18">
        <f t="shared" si="17"/>
        <v>0.65088757396449703</v>
      </c>
      <c r="U81" s="15">
        <v>41</v>
      </c>
      <c r="V81" s="15">
        <v>66</v>
      </c>
      <c r="W81" s="18">
        <f t="shared" si="18"/>
        <v>0.62121212121212122</v>
      </c>
    </row>
    <row r="82" spans="1:23" x14ac:dyDescent="0.3">
      <c r="A82" t="s">
        <v>270</v>
      </c>
      <c r="B82" t="s">
        <v>305</v>
      </c>
      <c r="C82" t="s">
        <v>346</v>
      </c>
      <c r="D82" t="s">
        <v>453</v>
      </c>
      <c r="E82" t="s">
        <v>454</v>
      </c>
      <c r="F82" s="15">
        <v>108</v>
      </c>
      <c r="G82" s="15">
        <v>18435</v>
      </c>
      <c r="H82" s="87">
        <f t="shared" si="13"/>
        <v>585.84214808787635</v>
      </c>
      <c r="I82" s="15">
        <v>101.74</v>
      </c>
      <c r="J82" s="15">
        <v>18846</v>
      </c>
      <c r="K82" s="87">
        <f t="shared" si="14"/>
        <v>539.84930489228486</v>
      </c>
      <c r="L82" s="15">
        <v>69</v>
      </c>
      <c r="M82" s="15">
        <v>18846</v>
      </c>
      <c r="N82" s="87">
        <f t="shared" si="15"/>
        <v>366.12543775867556</v>
      </c>
      <c r="O82" s="15">
        <v>116</v>
      </c>
      <c r="P82" s="15">
        <v>130</v>
      </c>
      <c r="Q82" s="18">
        <f t="shared" si="16"/>
        <v>0.89230769230769236</v>
      </c>
      <c r="R82" s="15">
        <v>253</v>
      </c>
      <c r="S82" s="15">
        <v>282</v>
      </c>
      <c r="T82" s="18">
        <f t="shared" si="17"/>
        <v>0.8971631205673759</v>
      </c>
      <c r="U82" s="15">
        <v>109</v>
      </c>
      <c r="V82" s="15">
        <v>122</v>
      </c>
      <c r="W82" s="18">
        <f t="shared" si="18"/>
        <v>0.89344262295081966</v>
      </c>
    </row>
    <row r="83" spans="1:23" x14ac:dyDescent="0.3">
      <c r="A83" t="s">
        <v>288</v>
      </c>
      <c r="B83" t="s">
        <v>312</v>
      </c>
      <c r="C83" t="s">
        <v>336</v>
      </c>
      <c r="D83" t="s">
        <v>455</v>
      </c>
      <c r="E83" t="s">
        <v>456</v>
      </c>
      <c r="F83" s="15">
        <v>1642</v>
      </c>
      <c r="G83" s="15">
        <v>280013</v>
      </c>
      <c r="H83" s="87">
        <f t="shared" si="13"/>
        <v>586.40134565180904</v>
      </c>
      <c r="I83" s="15">
        <v>1680</v>
      </c>
      <c r="J83" s="15">
        <v>285576</v>
      </c>
      <c r="K83" s="87">
        <f t="shared" si="14"/>
        <v>588.28472980922766</v>
      </c>
      <c r="L83" s="15">
        <v>1586</v>
      </c>
      <c r="M83" s="15">
        <v>285576</v>
      </c>
      <c r="N83" s="87">
        <f t="shared" si="15"/>
        <v>555.36879849847321</v>
      </c>
      <c r="O83" s="15">
        <v>650</v>
      </c>
      <c r="P83" s="15">
        <v>805</v>
      </c>
      <c r="Q83" s="18">
        <f t="shared" si="16"/>
        <v>0.80745341614906829</v>
      </c>
      <c r="R83" s="15">
        <v>813</v>
      </c>
      <c r="S83" s="15">
        <v>1000</v>
      </c>
      <c r="T83" s="18">
        <f t="shared" si="17"/>
        <v>0.81299999999999994</v>
      </c>
      <c r="U83" s="15">
        <v>672</v>
      </c>
      <c r="V83" s="15">
        <v>837</v>
      </c>
      <c r="W83" s="18">
        <f t="shared" si="18"/>
        <v>0.80286738351254483</v>
      </c>
    </row>
    <row r="84" spans="1:23" x14ac:dyDescent="0.3">
      <c r="A84" t="s">
        <v>270</v>
      </c>
      <c r="B84" t="s">
        <v>305</v>
      </c>
      <c r="C84" t="s">
        <v>346</v>
      </c>
      <c r="D84" t="s">
        <v>457</v>
      </c>
      <c r="E84" t="s">
        <v>458</v>
      </c>
      <c r="F84" s="15">
        <v>258</v>
      </c>
      <c r="G84" s="15">
        <v>25212</v>
      </c>
      <c r="H84" s="87">
        <f t="shared" si="13"/>
        <v>1023.3222275107091</v>
      </c>
      <c r="I84" s="15">
        <v>136</v>
      </c>
      <c r="J84" s="15">
        <v>25848</v>
      </c>
      <c r="K84" s="87">
        <f t="shared" si="14"/>
        <v>526.15289384091614</v>
      </c>
      <c r="L84" s="15">
        <v>124</v>
      </c>
      <c r="M84" s="15">
        <v>25848</v>
      </c>
      <c r="N84" s="87">
        <f t="shared" si="15"/>
        <v>479.72763850201176</v>
      </c>
      <c r="O84" s="15">
        <v>64</v>
      </c>
      <c r="P84" s="15">
        <v>70</v>
      </c>
      <c r="Q84" s="18">
        <f t="shared" si="16"/>
        <v>0.91428571428571426</v>
      </c>
      <c r="R84" s="15">
        <v>91.4</v>
      </c>
      <c r="S84" s="15">
        <v>100</v>
      </c>
      <c r="T84" s="18">
        <f t="shared" si="17"/>
        <v>0.91400000000000003</v>
      </c>
      <c r="U84" s="15">
        <v>203</v>
      </c>
      <c r="V84" s="15">
        <v>246</v>
      </c>
      <c r="W84" s="18">
        <f t="shared" si="18"/>
        <v>0.82520325203252032</v>
      </c>
    </row>
    <row r="85" spans="1:23" x14ac:dyDescent="0.3">
      <c r="A85" t="s">
        <v>270</v>
      </c>
      <c r="B85" t="s">
        <v>305</v>
      </c>
      <c r="C85" t="s">
        <v>346</v>
      </c>
      <c r="D85" t="s">
        <v>459</v>
      </c>
      <c r="E85" t="s">
        <v>460</v>
      </c>
      <c r="F85" s="15">
        <v>189</v>
      </c>
      <c r="G85" s="15">
        <v>36907</v>
      </c>
      <c r="H85" s="87">
        <f t="shared" si="13"/>
        <v>512.09797599371393</v>
      </c>
      <c r="I85" s="15">
        <v>210</v>
      </c>
      <c r="J85" s="15">
        <v>37649</v>
      </c>
      <c r="K85" s="87">
        <f t="shared" si="14"/>
        <v>557.78373927594362</v>
      </c>
      <c r="L85" s="15">
        <v>182</v>
      </c>
      <c r="M85" s="15">
        <v>37649</v>
      </c>
      <c r="N85" s="87">
        <f t="shared" si="15"/>
        <v>483.41257403915108</v>
      </c>
      <c r="O85" s="15">
        <v>361</v>
      </c>
      <c r="P85" s="15">
        <v>465</v>
      </c>
      <c r="Q85" s="18">
        <f t="shared" si="16"/>
        <v>0.7763440860215054</v>
      </c>
      <c r="R85" s="15">
        <v>276</v>
      </c>
      <c r="S85" s="15">
        <v>345</v>
      </c>
      <c r="T85" s="18">
        <f t="shared" si="17"/>
        <v>0.8</v>
      </c>
      <c r="U85" s="15">
        <v>343</v>
      </c>
      <c r="V85" s="15">
        <v>449</v>
      </c>
      <c r="W85" s="18">
        <f t="shared" si="18"/>
        <v>0.7639198218262806</v>
      </c>
    </row>
    <row r="86" spans="1:23" x14ac:dyDescent="0.3">
      <c r="A86" t="s">
        <v>255</v>
      </c>
      <c r="B86" t="s">
        <v>250</v>
      </c>
      <c r="C86" t="s">
        <v>263</v>
      </c>
      <c r="D86" t="s">
        <v>461</v>
      </c>
      <c r="E86" t="s">
        <v>462</v>
      </c>
      <c r="F86" s="15">
        <v>119</v>
      </c>
      <c r="G86" s="15">
        <v>17307</v>
      </c>
      <c r="H86" s="87">
        <f t="shared" si="13"/>
        <v>687.58305887791062</v>
      </c>
      <c r="I86" s="15">
        <v>135</v>
      </c>
      <c r="J86" s="15">
        <v>17475</v>
      </c>
      <c r="K86" s="87">
        <f t="shared" si="14"/>
        <v>772.53218884120167</v>
      </c>
      <c r="L86" s="15">
        <v>161</v>
      </c>
      <c r="M86" s="15">
        <v>17475</v>
      </c>
      <c r="N86" s="87">
        <f t="shared" si="15"/>
        <v>921.31616595135904</v>
      </c>
      <c r="O86" s="15">
        <v>68</v>
      </c>
      <c r="P86" s="15">
        <v>82</v>
      </c>
      <c r="Q86" s="18">
        <f t="shared" si="16"/>
        <v>0.82926829268292679</v>
      </c>
      <c r="R86" s="15">
        <v>54</v>
      </c>
      <c r="S86" s="15">
        <v>65</v>
      </c>
      <c r="T86" s="18">
        <f t="shared" si="17"/>
        <v>0.83076923076923082</v>
      </c>
      <c r="U86" s="15">
        <v>64</v>
      </c>
      <c r="V86" s="15">
        <v>84</v>
      </c>
      <c r="W86" s="18">
        <f t="shared" si="18"/>
        <v>0.76190476190476186</v>
      </c>
    </row>
    <row r="87" spans="1:23" x14ac:dyDescent="0.3">
      <c r="A87" t="s">
        <v>270</v>
      </c>
      <c r="B87" t="s">
        <v>305</v>
      </c>
      <c r="C87" t="s">
        <v>346</v>
      </c>
      <c r="D87" t="s">
        <v>463</v>
      </c>
      <c r="E87" t="s">
        <v>464</v>
      </c>
      <c r="F87" s="15">
        <v>271</v>
      </c>
      <c r="G87" s="15">
        <v>45894</v>
      </c>
      <c r="H87" s="87">
        <f t="shared" si="13"/>
        <v>590.4911317383536</v>
      </c>
      <c r="I87" s="15">
        <v>272</v>
      </c>
      <c r="J87" s="15">
        <v>46316</v>
      </c>
      <c r="K87" s="87">
        <f t="shared" si="14"/>
        <v>587.27005786337338</v>
      </c>
      <c r="L87" s="15">
        <v>321</v>
      </c>
      <c r="M87" s="15">
        <v>46316</v>
      </c>
      <c r="N87" s="87">
        <f t="shared" si="15"/>
        <v>693.06503152258404</v>
      </c>
      <c r="O87" s="15">
        <v>187</v>
      </c>
      <c r="P87" s="15">
        <v>221</v>
      </c>
      <c r="Q87" s="18">
        <f t="shared" si="16"/>
        <v>0.84615384615384615</v>
      </c>
      <c r="R87" s="15">
        <v>196</v>
      </c>
      <c r="S87" s="15">
        <v>225</v>
      </c>
      <c r="T87" s="18">
        <f t="shared" si="17"/>
        <v>0.87111111111111106</v>
      </c>
      <c r="U87" s="15">
        <v>173</v>
      </c>
      <c r="V87" s="15">
        <v>220</v>
      </c>
      <c r="W87" s="18">
        <f t="shared" si="18"/>
        <v>0.78636363636363638</v>
      </c>
    </row>
    <row r="88" spans="1:23" x14ac:dyDescent="0.3">
      <c r="A88" t="s">
        <v>261</v>
      </c>
      <c r="B88" t="s">
        <v>292</v>
      </c>
      <c r="C88" t="s">
        <v>303</v>
      </c>
      <c r="D88" t="s">
        <v>465</v>
      </c>
      <c r="E88" t="s">
        <v>466</v>
      </c>
      <c r="F88" s="15">
        <v>183</v>
      </c>
      <c r="G88" s="15">
        <v>43964</v>
      </c>
      <c r="H88" s="87">
        <f t="shared" si="13"/>
        <v>416.24965881175513</v>
      </c>
      <c r="I88" s="15">
        <v>221</v>
      </c>
      <c r="J88" s="15">
        <v>44845</v>
      </c>
      <c r="K88" s="87">
        <f t="shared" si="14"/>
        <v>492.80856282751699</v>
      </c>
      <c r="L88" s="15">
        <v>397</v>
      </c>
      <c r="M88" s="15">
        <v>44845</v>
      </c>
      <c r="N88" s="87">
        <f t="shared" si="15"/>
        <v>885.27149069015502</v>
      </c>
      <c r="O88" s="15">
        <v>72</v>
      </c>
      <c r="P88" s="15">
        <v>85</v>
      </c>
      <c r="Q88" s="18">
        <f t="shared" si="16"/>
        <v>0.84705882352941175</v>
      </c>
      <c r="R88" s="15">
        <v>85</v>
      </c>
      <c r="S88" s="15">
        <v>100</v>
      </c>
      <c r="T88" s="18">
        <f t="shared" si="17"/>
        <v>0.85</v>
      </c>
      <c r="U88" s="15">
        <v>75</v>
      </c>
      <c r="V88" s="15">
        <v>93</v>
      </c>
      <c r="W88" s="18">
        <f t="shared" si="18"/>
        <v>0.80645161290322576</v>
      </c>
    </row>
    <row r="89" spans="1:23" x14ac:dyDescent="0.3">
      <c r="A89" t="s">
        <v>261</v>
      </c>
      <c r="B89" t="s">
        <v>299</v>
      </c>
      <c r="C89" t="s">
        <v>310</v>
      </c>
      <c r="D89" t="s">
        <v>467</v>
      </c>
      <c r="E89" t="s">
        <v>468</v>
      </c>
      <c r="F89" s="15">
        <v>1182</v>
      </c>
      <c r="G89" s="15">
        <v>194322</v>
      </c>
      <c r="H89" s="87">
        <f t="shared" si="13"/>
        <v>608.26874980702132</v>
      </c>
      <c r="I89" s="15">
        <v>1208</v>
      </c>
      <c r="J89" s="15">
        <v>197212</v>
      </c>
      <c r="K89" s="87">
        <f t="shared" si="14"/>
        <v>612.53879074295685</v>
      </c>
      <c r="L89" s="15">
        <v>1056</v>
      </c>
      <c r="M89" s="15">
        <v>197212</v>
      </c>
      <c r="N89" s="87">
        <f t="shared" si="15"/>
        <v>535.46437336470399</v>
      </c>
      <c r="O89" s="15">
        <v>357</v>
      </c>
      <c r="P89" s="15">
        <v>383</v>
      </c>
      <c r="Q89" s="18">
        <f t="shared" si="16"/>
        <v>0.93211488250652741</v>
      </c>
      <c r="R89" s="15">
        <v>343</v>
      </c>
      <c r="S89" s="15">
        <v>394</v>
      </c>
      <c r="T89" s="18">
        <f t="shared" si="17"/>
        <v>0.87055837563451777</v>
      </c>
      <c r="U89" s="15">
        <v>355</v>
      </c>
      <c r="V89" s="15">
        <v>412</v>
      </c>
      <c r="W89" s="18">
        <f t="shared" si="18"/>
        <v>0.86165048543689315</v>
      </c>
    </row>
    <row r="90" spans="1:23" x14ac:dyDescent="0.3">
      <c r="A90" t="s">
        <v>270</v>
      </c>
      <c r="B90" t="s">
        <v>305</v>
      </c>
      <c r="C90" t="s">
        <v>346</v>
      </c>
      <c r="D90" t="s">
        <v>470</v>
      </c>
      <c r="E90" t="s">
        <v>471</v>
      </c>
      <c r="F90" s="15">
        <v>133</v>
      </c>
      <c r="G90" s="15">
        <v>38934</v>
      </c>
      <c r="H90" s="87">
        <f t="shared" si="13"/>
        <v>341.60373966199205</v>
      </c>
      <c r="I90" s="15">
        <v>150</v>
      </c>
      <c r="J90" s="15">
        <v>39530</v>
      </c>
      <c r="K90" s="87">
        <f t="shared" si="14"/>
        <v>379.45863900834809</v>
      </c>
      <c r="L90" s="15">
        <v>300</v>
      </c>
      <c r="M90" s="15">
        <v>39530</v>
      </c>
      <c r="N90" s="87">
        <f t="shared" si="15"/>
        <v>758.91727801669617</v>
      </c>
      <c r="O90" s="15">
        <v>176</v>
      </c>
      <c r="P90" s="15">
        <v>200</v>
      </c>
      <c r="Q90" s="18">
        <f t="shared" si="16"/>
        <v>0.88</v>
      </c>
      <c r="R90" s="15">
        <v>225</v>
      </c>
      <c r="S90" s="15">
        <v>240</v>
      </c>
      <c r="T90" s="18">
        <f t="shared" si="17"/>
        <v>0.9375</v>
      </c>
      <c r="U90" s="15">
        <v>99</v>
      </c>
      <c r="V90" s="15">
        <v>115</v>
      </c>
      <c r="W90" s="18">
        <f t="shared" si="18"/>
        <v>0.86086956521739133</v>
      </c>
    </row>
    <row r="91" spans="1:23" x14ac:dyDescent="0.3">
      <c r="A91" t="s">
        <v>270</v>
      </c>
      <c r="B91" t="s">
        <v>305</v>
      </c>
      <c r="C91" t="s">
        <v>346</v>
      </c>
      <c r="D91" t="s">
        <v>474</v>
      </c>
      <c r="E91" t="s">
        <v>475</v>
      </c>
      <c r="F91" s="15">
        <v>105</v>
      </c>
      <c r="G91" s="15">
        <v>30326</v>
      </c>
      <c r="H91" s="87">
        <f t="shared" si="13"/>
        <v>346.23755193563278</v>
      </c>
      <c r="I91" s="15">
        <v>107</v>
      </c>
      <c r="J91" s="15">
        <v>31065</v>
      </c>
      <c r="K91" s="87">
        <f t="shared" si="14"/>
        <v>344.43907934975056</v>
      </c>
      <c r="L91" s="15">
        <v>92</v>
      </c>
      <c r="M91" s="15">
        <v>31065</v>
      </c>
      <c r="N91" s="87">
        <f t="shared" si="15"/>
        <v>296.15322710445844</v>
      </c>
      <c r="O91" s="15">
        <v>144</v>
      </c>
      <c r="P91" s="15">
        <v>172</v>
      </c>
      <c r="Q91" s="18">
        <f t="shared" si="16"/>
        <v>0.83720930232558144</v>
      </c>
      <c r="R91" s="15">
        <v>425</v>
      </c>
      <c r="S91" s="15">
        <v>500</v>
      </c>
      <c r="T91" s="18">
        <f t="shared" si="17"/>
        <v>0.85</v>
      </c>
      <c r="U91" s="15">
        <v>258</v>
      </c>
      <c r="V91" s="15">
        <v>342</v>
      </c>
      <c r="W91" s="18">
        <f t="shared" si="18"/>
        <v>0.75438596491228072</v>
      </c>
    </row>
    <row r="92" spans="1:23" x14ac:dyDescent="0.3">
      <c r="A92" t="s">
        <v>288</v>
      </c>
      <c r="B92" t="s">
        <v>312</v>
      </c>
      <c r="C92" t="s">
        <v>336</v>
      </c>
      <c r="D92" t="s">
        <v>478</v>
      </c>
      <c r="E92" t="s">
        <v>479</v>
      </c>
      <c r="F92" s="15">
        <v>259</v>
      </c>
      <c r="G92" s="15">
        <v>37071</v>
      </c>
      <c r="H92" s="87">
        <f t="shared" si="13"/>
        <v>698.65932939494485</v>
      </c>
      <c r="I92" s="15">
        <v>260</v>
      </c>
      <c r="J92" s="15">
        <v>37860</v>
      </c>
      <c r="K92" s="87">
        <f t="shared" si="14"/>
        <v>686.74062334918119</v>
      </c>
      <c r="L92" s="15">
        <v>360</v>
      </c>
      <c r="M92" s="15">
        <v>37860</v>
      </c>
      <c r="N92" s="87">
        <f t="shared" si="15"/>
        <v>950.87163232963553</v>
      </c>
      <c r="O92" s="15">
        <v>64</v>
      </c>
      <c r="P92" s="15">
        <v>69</v>
      </c>
      <c r="Q92" s="18">
        <f t="shared" si="16"/>
        <v>0.92753623188405798</v>
      </c>
      <c r="R92" s="15">
        <v>91</v>
      </c>
      <c r="S92" s="15">
        <v>95</v>
      </c>
      <c r="T92" s="18">
        <f t="shared" si="17"/>
        <v>0.95789473684210524</v>
      </c>
      <c r="U92" s="15">
        <v>92</v>
      </c>
      <c r="V92" s="15">
        <v>101</v>
      </c>
      <c r="W92" s="18">
        <f t="shared" si="18"/>
        <v>0.91089108910891092</v>
      </c>
    </row>
    <row r="93" spans="1:23" x14ac:dyDescent="0.3">
      <c r="A93" t="s">
        <v>270</v>
      </c>
      <c r="B93" t="s">
        <v>305</v>
      </c>
      <c r="C93" t="s">
        <v>346</v>
      </c>
      <c r="D93" t="s">
        <v>480</v>
      </c>
      <c r="E93" t="s">
        <v>481</v>
      </c>
      <c r="F93" s="15">
        <v>164</v>
      </c>
      <c r="G93" s="15">
        <v>19982</v>
      </c>
      <c r="H93" s="87">
        <f t="shared" si="13"/>
        <v>820.7386647983185</v>
      </c>
      <c r="I93" s="15">
        <v>105</v>
      </c>
      <c r="J93" s="15">
        <v>20402</v>
      </c>
      <c r="K93" s="87">
        <f t="shared" si="14"/>
        <v>514.65542593863347</v>
      </c>
      <c r="L93" s="15">
        <v>137</v>
      </c>
      <c r="M93" s="15">
        <v>20402</v>
      </c>
      <c r="N93" s="87">
        <f t="shared" si="15"/>
        <v>671.50279384374073</v>
      </c>
      <c r="O93" s="15">
        <v>92</v>
      </c>
      <c r="P93" s="15">
        <v>94</v>
      </c>
      <c r="Q93" s="18">
        <f t="shared" si="16"/>
        <v>0.97872340425531912</v>
      </c>
      <c r="R93" s="15">
        <v>138</v>
      </c>
      <c r="S93" s="15">
        <v>150</v>
      </c>
      <c r="T93" s="18">
        <f t="shared" si="17"/>
        <v>0.92</v>
      </c>
      <c r="U93" s="15">
        <v>54</v>
      </c>
      <c r="V93" s="15">
        <v>57</v>
      </c>
      <c r="W93" s="18">
        <f t="shared" si="18"/>
        <v>0.94736842105263153</v>
      </c>
    </row>
    <row r="94" spans="1:23" x14ac:dyDescent="0.3">
      <c r="A94" t="s">
        <v>270</v>
      </c>
      <c r="B94" t="s">
        <v>305</v>
      </c>
      <c r="C94" t="s">
        <v>346</v>
      </c>
      <c r="D94" t="s">
        <v>482</v>
      </c>
      <c r="E94" t="s">
        <v>483</v>
      </c>
      <c r="F94" s="15">
        <v>76</v>
      </c>
      <c r="G94" s="15">
        <v>22614</v>
      </c>
      <c r="H94" s="87">
        <f t="shared" si="13"/>
        <v>336.07499778898028</v>
      </c>
      <c r="I94" s="15">
        <v>42.42</v>
      </c>
      <c r="J94" s="15">
        <v>23288</v>
      </c>
      <c r="K94" s="87">
        <f t="shared" si="14"/>
        <v>182.15389900377878</v>
      </c>
      <c r="L94" s="15">
        <v>66</v>
      </c>
      <c r="M94" s="15">
        <v>23288</v>
      </c>
      <c r="N94" s="87">
        <f t="shared" si="15"/>
        <v>283.40776365510135</v>
      </c>
      <c r="O94" s="15">
        <v>127</v>
      </c>
      <c r="P94" s="15">
        <v>147</v>
      </c>
      <c r="Q94" s="18">
        <f t="shared" si="16"/>
        <v>0.86394557823129248</v>
      </c>
      <c r="R94" s="15">
        <v>622.51800000000003</v>
      </c>
      <c r="S94" s="15">
        <v>694</v>
      </c>
      <c r="T94" s="18">
        <f t="shared" si="17"/>
        <v>0.89700000000000002</v>
      </c>
      <c r="U94" s="15">
        <v>101</v>
      </c>
      <c r="V94" s="15">
        <v>116</v>
      </c>
      <c r="W94" s="18">
        <f t="shared" si="18"/>
        <v>0.87068965517241381</v>
      </c>
    </row>
    <row r="95" spans="1:23" x14ac:dyDescent="0.3">
      <c r="A95" t="s">
        <v>288</v>
      </c>
      <c r="B95" t="s">
        <v>312</v>
      </c>
      <c r="C95" t="s">
        <v>342</v>
      </c>
      <c r="D95" t="s">
        <v>486</v>
      </c>
      <c r="E95" t="s">
        <v>487</v>
      </c>
      <c r="F95" s="15">
        <v>1786</v>
      </c>
      <c r="G95" s="15">
        <v>300236</v>
      </c>
      <c r="H95" s="87">
        <f t="shared" si="13"/>
        <v>594.86537257357543</v>
      </c>
      <c r="I95" s="15">
        <v>1595</v>
      </c>
      <c r="J95" s="15">
        <v>305849</v>
      </c>
      <c r="K95" s="87">
        <f t="shared" si="14"/>
        <v>521.49917115962455</v>
      </c>
      <c r="L95" s="15">
        <v>1739</v>
      </c>
      <c r="M95" s="15">
        <v>305849</v>
      </c>
      <c r="N95" s="87">
        <f t="shared" si="15"/>
        <v>568.58122799159071</v>
      </c>
      <c r="O95" s="15">
        <v>1354</v>
      </c>
      <c r="P95" s="15">
        <v>1624</v>
      </c>
      <c r="Q95" s="18">
        <f t="shared" si="16"/>
        <v>0.83374384236453203</v>
      </c>
      <c r="R95" s="15">
        <v>1351</v>
      </c>
      <c r="S95" s="15">
        <v>1573</v>
      </c>
      <c r="T95" s="18">
        <f t="shared" si="17"/>
        <v>0.85886840432294975</v>
      </c>
      <c r="U95" s="15">
        <v>911</v>
      </c>
      <c r="V95" s="15">
        <v>1118</v>
      </c>
      <c r="W95" s="18">
        <f t="shared" si="18"/>
        <v>0.81484794275491945</v>
      </c>
    </row>
    <row r="96" spans="1:23" x14ac:dyDescent="0.3">
      <c r="A96" t="s">
        <v>255</v>
      </c>
      <c r="B96" t="s">
        <v>274</v>
      </c>
      <c r="C96" t="s">
        <v>249</v>
      </c>
      <c r="D96" t="s">
        <v>488</v>
      </c>
      <c r="E96" t="s">
        <v>489</v>
      </c>
      <c r="F96" s="15">
        <v>335</v>
      </c>
      <c r="G96" s="15">
        <v>38124</v>
      </c>
      <c r="H96" s="87">
        <f t="shared" si="13"/>
        <v>878.71157276256417</v>
      </c>
      <c r="I96" s="15">
        <v>301</v>
      </c>
      <c r="J96" s="15">
        <v>38491</v>
      </c>
      <c r="K96" s="87">
        <f t="shared" si="14"/>
        <v>782.00098724377131</v>
      </c>
      <c r="L96" s="15">
        <v>354</v>
      </c>
      <c r="M96" s="15">
        <v>38491</v>
      </c>
      <c r="N96" s="87">
        <f t="shared" si="15"/>
        <v>919.69551323686051</v>
      </c>
      <c r="O96" s="15">
        <v>139</v>
      </c>
      <c r="P96" s="15">
        <v>153</v>
      </c>
      <c r="Q96" s="18">
        <f t="shared" si="16"/>
        <v>0.90849673202614378</v>
      </c>
      <c r="R96" s="15">
        <v>115</v>
      </c>
      <c r="S96" s="15">
        <v>125</v>
      </c>
      <c r="T96" s="18">
        <f t="shared" si="17"/>
        <v>0.92</v>
      </c>
      <c r="U96" s="15">
        <v>137</v>
      </c>
      <c r="V96" s="15">
        <v>152</v>
      </c>
      <c r="W96" s="18">
        <f t="shared" si="18"/>
        <v>0.90131578947368418</v>
      </c>
    </row>
    <row r="97" spans="1:23" x14ac:dyDescent="0.3">
      <c r="A97" t="s">
        <v>270</v>
      </c>
      <c r="B97" t="s">
        <v>305</v>
      </c>
      <c r="C97" t="s">
        <v>346</v>
      </c>
      <c r="D97" t="s">
        <v>492</v>
      </c>
      <c r="E97" t="s">
        <v>493</v>
      </c>
      <c r="F97" s="15">
        <v>118</v>
      </c>
      <c r="G97" s="15">
        <v>22936</v>
      </c>
      <c r="H97" s="87">
        <f t="shared" si="13"/>
        <v>514.47506103941407</v>
      </c>
      <c r="I97" s="15">
        <v>110</v>
      </c>
      <c r="J97" s="15">
        <v>23428</v>
      </c>
      <c r="K97" s="87">
        <f t="shared" si="14"/>
        <v>469.52364691821748</v>
      </c>
      <c r="L97" s="15">
        <v>124</v>
      </c>
      <c r="M97" s="15">
        <v>23428</v>
      </c>
      <c r="N97" s="87">
        <f t="shared" si="15"/>
        <v>529.28120198053614</v>
      </c>
      <c r="O97" s="15">
        <v>71</v>
      </c>
      <c r="P97" s="15">
        <v>86</v>
      </c>
      <c r="Q97" s="18">
        <f t="shared" si="16"/>
        <v>0.82558139534883723</v>
      </c>
      <c r="R97" s="15">
        <v>52</v>
      </c>
      <c r="S97" s="15">
        <v>62</v>
      </c>
      <c r="T97" s="18">
        <f t="shared" si="17"/>
        <v>0.83870967741935487</v>
      </c>
      <c r="U97" s="15">
        <v>84</v>
      </c>
      <c r="V97" s="15">
        <v>97</v>
      </c>
      <c r="W97" s="18">
        <f t="shared" si="18"/>
        <v>0.865979381443299</v>
      </c>
    </row>
    <row r="98" spans="1:23" x14ac:dyDescent="0.3">
      <c r="A98" t="s">
        <v>255</v>
      </c>
      <c r="B98" t="s">
        <v>274</v>
      </c>
      <c r="C98" t="s">
        <v>249</v>
      </c>
      <c r="D98" t="s">
        <v>494</v>
      </c>
      <c r="E98" t="s">
        <v>495</v>
      </c>
      <c r="F98" s="15">
        <v>379</v>
      </c>
      <c r="G98" s="15">
        <v>73112</v>
      </c>
      <c r="H98" s="87">
        <f t="shared" si="13"/>
        <v>518.38275522486049</v>
      </c>
      <c r="I98" s="15">
        <v>376</v>
      </c>
      <c r="J98" s="15">
        <v>74555</v>
      </c>
      <c r="K98" s="87">
        <f t="shared" si="14"/>
        <v>504.32566561598821</v>
      </c>
      <c r="L98" s="15">
        <v>336</v>
      </c>
      <c r="M98" s="15">
        <v>74555</v>
      </c>
      <c r="N98" s="87">
        <f t="shared" si="15"/>
        <v>450.67399906109586</v>
      </c>
      <c r="O98" s="15">
        <v>114</v>
      </c>
      <c r="P98" s="15">
        <v>128</v>
      </c>
      <c r="Q98" s="18">
        <f t="shared" si="16"/>
        <v>0.890625</v>
      </c>
      <c r="R98" s="15">
        <v>201</v>
      </c>
      <c r="S98" s="15">
        <v>212</v>
      </c>
      <c r="T98" s="18">
        <f t="shared" si="17"/>
        <v>0.94811320754716977</v>
      </c>
      <c r="U98" s="15">
        <v>143</v>
      </c>
      <c r="V98" s="15">
        <v>177</v>
      </c>
      <c r="W98" s="18">
        <f t="shared" si="18"/>
        <v>0.80790960451977401</v>
      </c>
    </row>
    <row r="99" spans="1:23" x14ac:dyDescent="0.3">
      <c r="A99" t="s">
        <v>255</v>
      </c>
      <c r="B99" t="s">
        <v>265</v>
      </c>
      <c r="C99" t="s">
        <v>272</v>
      </c>
      <c r="D99" t="s">
        <v>496</v>
      </c>
      <c r="E99" t="s">
        <v>497</v>
      </c>
      <c r="F99" s="15">
        <v>193</v>
      </c>
      <c r="G99" s="15">
        <v>24638</v>
      </c>
      <c r="H99" s="87">
        <f t="shared" ref="H99:H162" si="19">(F99/G99)*100000</f>
        <v>783.34280379900974</v>
      </c>
      <c r="I99" s="15">
        <v>177</v>
      </c>
      <c r="J99" s="15">
        <v>25003</v>
      </c>
      <c r="K99" s="87">
        <f t="shared" ref="K99:K162" si="20">(I99/J99)*100000</f>
        <v>707.91505019397664</v>
      </c>
      <c r="L99" s="15">
        <v>206</v>
      </c>
      <c r="M99" s="15">
        <v>25003</v>
      </c>
      <c r="N99" s="87">
        <f t="shared" ref="N99:N162" si="21">(L99/M99)*100000</f>
        <v>823.90113186417636</v>
      </c>
      <c r="O99" s="15">
        <v>141</v>
      </c>
      <c r="P99" s="15">
        <v>174</v>
      </c>
      <c r="Q99" s="18">
        <f t="shared" ref="Q99:Q162" si="22">O99/P99</f>
        <v>0.81034482758620685</v>
      </c>
      <c r="R99" s="15">
        <v>100</v>
      </c>
      <c r="S99" s="15">
        <v>113</v>
      </c>
      <c r="T99" s="18">
        <f t="shared" ref="T99:T162" si="23">R99/S99</f>
        <v>0.88495575221238942</v>
      </c>
      <c r="U99" s="15">
        <v>131</v>
      </c>
      <c r="V99" s="15">
        <v>156</v>
      </c>
      <c r="W99" s="18">
        <f t="shared" ref="W99:W162" si="24">U99/V99</f>
        <v>0.83974358974358976</v>
      </c>
    </row>
    <row r="100" spans="1:23" x14ac:dyDescent="0.3">
      <c r="A100" t="s">
        <v>270</v>
      </c>
      <c r="B100" t="s">
        <v>305</v>
      </c>
      <c r="C100" t="s">
        <v>346</v>
      </c>
      <c r="D100" t="s">
        <v>500</v>
      </c>
      <c r="E100" t="s">
        <v>501</v>
      </c>
      <c r="F100" s="15">
        <v>139</v>
      </c>
      <c r="G100" s="15">
        <v>25293</v>
      </c>
      <c r="H100" s="87">
        <f t="shared" si="19"/>
        <v>549.55916656782506</v>
      </c>
      <c r="I100" s="15">
        <v>155</v>
      </c>
      <c r="J100" s="15">
        <v>25651</v>
      </c>
      <c r="K100" s="87">
        <f t="shared" si="20"/>
        <v>604.2649409379751</v>
      </c>
      <c r="L100" s="15">
        <v>120</v>
      </c>
      <c r="M100" s="15">
        <v>25651</v>
      </c>
      <c r="N100" s="87">
        <f t="shared" si="21"/>
        <v>467.81801879069042</v>
      </c>
      <c r="O100" s="15">
        <v>406</v>
      </c>
      <c r="P100" s="15">
        <v>429</v>
      </c>
      <c r="Q100" s="18">
        <f t="shared" si="22"/>
        <v>0.94638694638694643</v>
      </c>
      <c r="R100" s="15">
        <v>363</v>
      </c>
      <c r="S100" s="15">
        <v>403</v>
      </c>
      <c r="T100" s="18">
        <f t="shared" si="23"/>
        <v>0.90074441687344908</v>
      </c>
      <c r="U100" s="15">
        <v>373</v>
      </c>
      <c r="V100" s="15">
        <v>397</v>
      </c>
      <c r="W100" s="18">
        <f t="shared" si="24"/>
        <v>0.93954659949622166</v>
      </c>
    </row>
    <row r="101" spans="1:23" x14ac:dyDescent="0.3">
      <c r="A101" t="s">
        <v>255</v>
      </c>
      <c r="B101" t="s">
        <v>265</v>
      </c>
      <c r="C101" t="s">
        <v>290</v>
      </c>
      <c r="D101" t="s">
        <v>502</v>
      </c>
      <c r="E101" t="s">
        <v>503</v>
      </c>
      <c r="F101" s="15">
        <v>1697</v>
      </c>
      <c r="G101" s="15">
        <v>237304</v>
      </c>
      <c r="H101" s="87">
        <f t="shared" si="19"/>
        <v>715.11647506995246</v>
      </c>
      <c r="I101" s="15">
        <v>1649</v>
      </c>
      <c r="J101" s="15">
        <v>241598</v>
      </c>
      <c r="K101" s="87">
        <f t="shared" si="20"/>
        <v>682.53876273810215</v>
      </c>
      <c r="L101" s="15">
        <v>1795</v>
      </c>
      <c r="M101" s="15">
        <v>241598</v>
      </c>
      <c r="N101" s="87">
        <f t="shared" si="21"/>
        <v>742.96972657058416</v>
      </c>
      <c r="O101" s="15">
        <v>728</v>
      </c>
      <c r="P101" s="15">
        <v>875</v>
      </c>
      <c r="Q101" s="18">
        <f t="shared" si="22"/>
        <v>0.83199999999999996</v>
      </c>
      <c r="R101" s="15">
        <v>820</v>
      </c>
      <c r="S101" s="15">
        <v>1000</v>
      </c>
      <c r="T101" s="18">
        <f t="shared" si="23"/>
        <v>0.82</v>
      </c>
      <c r="U101" s="15">
        <v>820</v>
      </c>
      <c r="V101" s="15">
        <v>979</v>
      </c>
      <c r="W101" s="18">
        <f t="shared" si="24"/>
        <v>0.83758937691521962</v>
      </c>
    </row>
    <row r="102" spans="1:23" x14ac:dyDescent="0.3">
      <c r="A102" t="s">
        <v>255</v>
      </c>
      <c r="B102" t="s">
        <v>274</v>
      </c>
      <c r="C102" t="s">
        <v>249</v>
      </c>
      <c r="D102" t="s">
        <v>506</v>
      </c>
      <c r="E102" t="s">
        <v>507</v>
      </c>
      <c r="F102" s="15">
        <v>866</v>
      </c>
      <c r="G102" s="15">
        <v>119166</v>
      </c>
      <c r="H102" s="87">
        <f t="shared" si="19"/>
        <v>726.71735226490773</v>
      </c>
      <c r="I102" s="15">
        <v>910</v>
      </c>
      <c r="J102" s="15">
        <v>120456</v>
      </c>
      <c r="K102" s="87">
        <f t="shared" si="20"/>
        <v>755.46257554625754</v>
      </c>
      <c r="L102" s="15">
        <v>742</v>
      </c>
      <c r="M102" s="15">
        <v>120456</v>
      </c>
      <c r="N102" s="87">
        <f t="shared" si="21"/>
        <v>615.99256159925619</v>
      </c>
      <c r="O102" s="15">
        <v>629</v>
      </c>
      <c r="P102" s="15">
        <v>742</v>
      </c>
      <c r="Q102" s="18">
        <f t="shared" si="22"/>
        <v>0.84770889487870615</v>
      </c>
      <c r="R102" s="15">
        <v>976</v>
      </c>
      <c r="S102" s="15">
        <v>1055</v>
      </c>
      <c r="T102" s="18">
        <f t="shared" si="23"/>
        <v>0.92511848341232228</v>
      </c>
      <c r="U102" s="15">
        <v>452</v>
      </c>
      <c r="V102" s="15">
        <v>507</v>
      </c>
      <c r="W102" s="18">
        <f t="shared" si="24"/>
        <v>0.89151873767258383</v>
      </c>
    </row>
    <row r="103" spans="1:23" x14ac:dyDescent="0.3">
      <c r="A103" t="s">
        <v>261</v>
      </c>
      <c r="B103" t="s">
        <v>283</v>
      </c>
      <c r="C103" t="s">
        <v>310</v>
      </c>
      <c r="D103" t="s">
        <v>510</v>
      </c>
      <c r="E103" t="s">
        <v>511</v>
      </c>
      <c r="F103" s="15">
        <v>258</v>
      </c>
      <c r="G103" s="15">
        <v>40098</v>
      </c>
      <c r="H103" s="87">
        <f t="shared" si="19"/>
        <v>643.42361215023186</v>
      </c>
      <c r="I103" s="15">
        <v>260</v>
      </c>
      <c r="J103" s="15">
        <v>40778</v>
      </c>
      <c r="K103" s="87">
        <f t="shared" si="20"/>
        <v>637.5987051841679</v>
      </c>
      <c r="L103" s="15">
        <v>282</v>
      </c>
      <c r="M103" s="15">
        <v>40778</v>
      </c>
      <c r="N103" s="87">
        <f t="shared" si="21"/>
        <v>691.54936485359747</v>
      </c>
      <c r="O103" s="15">
        <v>183</v>
      </c>
      <c r="P103" s="15">
        <v>200</v>
      </c>
      <c r="Q103" s="18">
        <f t="shared" si="22"/>
        <v>0.91500000000000004</v>
      </c>
      <c r="R103" s="15">
        <v>198</v>
      </c>
      <c r="S103" s="15">
        <v>220</v>
      </c>
      <c r="T103" s="18">
        <f t="shared" si="23"/>
        <v>0.9</v>
      </c>
      <c r="U103" s="15">
        <v>188</v>
      </c>
      <c r="V103" s="15">
        <v>206</v>
      </c>
      <c r="W103" s="18">
        <f t="shared" si="24"/>
        <v>0.91262135922330101</v>
      </c>
    </row>
    <row r="104" spans="1:23" x14ac:dyDescent="0.3">
      <c r="A104" t="s">
        <v>261</v>
      </c>
      <c r="B104" t="s">
        <v>283</v>
      </c>
      <c r="C104" t="s">
        <v>310</v>
      </c>
      <c r="D104" t="s">
        <v>514</v>
      </c>
      <c r="E104" t="s">
        <v>515</v>
      </c>
      <c r="F104" s="15">
        <v>792</v>
      </c>
      <c r="G104" s="15">
        <v>133327</v>
      </c>
      <c r="H104" s="87">
        <f t="shared" si="19"/>
        <v>594.02821634027612</v>
      </c>
      <c r="I104" s="15">
        <v>827</v>
      </c>
      <c r="J104" s="15">
        <v>136424</v>
      </c>
      <c r="K104" s="87">
        <f t="shared" si="20"/>
        <v>606.19832287574036</v>
      </c>
      <c r="L104" s="15">
        <v>864</v>
      </c>
      <c r="M104" s="15">
        <v>136424</v>
      </c>
      <c r="N104" s="87">
        <f t="shared" si="21"/>
        <v>633.31965050137808</v>
      </c>
      <c r="O104" s="15">
        <v>302</v>
      </c>
      <c r="P104" s="15">
        <v>345</v>
      </c>
      <c r="Q104" s="18">
        <f t="shared" si="22"/>
        <v>0.87536231884057969</v>
      </c>
      <c r="R104" s="15">
        <v>379</v>
      </c>
      <c r="S104" s="15">
        <v>450</v>
      </c>
      <c r="T104" s="18">
        <f t="shared" si="23"/>
        <v>0.84222222222222221</v>
      </c>
      <c r="U104" s="15">
        <v>378</v>
      </c>
      <c r="V104" s="15">
        <v>437</v>
      </c>
      <c r="W104" s="18">
        <f t="shared" si="24"/>
        <v>0.86498855835240274</v>
      </c>
    </row>
    <row r="105" spans="1:23" x14ac:dyDescent="0.3">
      <c r="A105" t="s">
        <v>270</v>
      </c>
      <c r="B105" t="s">
        <v>305</v>
      </c>
      <c r="C105" t="s">
        <v>346</v>
      </c>
      <c r="D105" t="s">
        <v>516</v>
      </c>
      <c r="E105" t="s">
        <v>517</v>
      </c>
      <c r="F105" s="15">
        <v>322</v>
      </c>
      <c r="G105" s="15">
        <v>27548</v>
      </c>
      <c r="H105" s="87">
        <f t="shared" si="19"/>
        <v>1168.8688834035138</v>
      </c>
      <c r="I105" s="15">
        <v>154</v>
      </c>
      <c r="J105" s="15">
        <v>27943</v>
      </c>
      <c r="K105" s="87">
        <f t="shared" si="20"/>
        <v>551.12192677951543</v>
      </c>
      <c r="L105" s="15">
        <v>193</v>
      </c>
      <c r="M105" s="15">
        <v>27943</v>
      </c>
      <c r="N105" s="87">
        <f t="shared" si="21"/>
        <v>690.69176537952262</v>
      </c>
      <c r="O105" s="15">
        <v>105</v>
      </c>
      <c r="P105" s="15">
        <v>107</v>
      </c>
      <c r="Q105" s="18">
        <f t="shared" si="22"/>
        <v>0.98130841121495327</v>
      </c>
      <c r="R105" s="15">
        <v>264</v>
      </c>
      <c r="S105" s="15">
        <v>300</v>
      </c>
      <c r="T105" s="18">
        <f t="shared" si="23"/>
        <v>0.88</v>
      </c>
      <c r="U105" s="15">
        <v>91</v>
      </c>
      <c r="V105" s="15">
        <v>98</v>
      </c>
      <c r="W105" s="18">
        <f t="shared" si="24"/>
        <v>0.9285714285714286</v>
      </c>
    </row>
    <row r="106" spans="1:23" x14ac:dyDescent="0.3">
      <c r="A106" t="s">
        <v>261</v>
      </c>
      <c r="B106" t="s">
        <v>283</v>
      </c>
      <c r="C106" t="s">
        <v>310</v>
      </c>
      <c r="D106" t="s">
        <v>520</v>
      </c>
      <c r="E106" t="s">
        <v>521</v>
      </c>
      <c r="F106" s="15">
        <v>1029</v>
      </c>
      <c r="G106" s="15">
        <v>167679</v>
      </c>
      <c r="H106" s="87">
        <f t="shared" si="19"/>
        <v>613.67255291360277</v>
      </c>
      <c r="I106" s="15">
        <v>982</v>
      </c>
      <c r="J106" s="15">
        <v>171113</v>
      </c>
      <c r="K106" s="87">
        <f t="shared" si="20"/>
        <v>573.88976874930609</v>
      </c>
      <c r="L106" s="15">
        <v>964</v>
      </c>
      <c r="M106" s="15">
        <v>171113</v>
      </c>
      <c r="N106" s="87">
        <f t="shared" si="21"/>
        <v>563.3704043526792</v>
      </c>
      <c r="O106" s="15">
        <v>728</v>
      </c>
      <c r="P106" s="15">
        <v>958</v>
      </c>
      <c r="Q106" s="18">
        <f t="shared" si="22"/>
        <v>0.75991649269311068</v>
      </c>
      <c r="R106" s="15">
        <v>820</v>
      </c>
      <c r="S106" s="15">
        <v>1000</v>
      </c>
      <c r="T106" s="18">
        <f t="shared" si="23"/>
        <v>0.82</v>
      </c>
      <c r="U106" s="15">
        <v>504</v>
      </c>
      <c r="V106" s="15">
        <v>668</v>
      </c>
      <c r="W106" s="18">
        <f t="shared" si="24"/>
        <v>0.75449101796407181</v>
      </c>
    </row>
    <row r="107" spans="1:23" x14ac:dyDescent="0.3">
      <c r="A107" t="s">
        <v>255</v>
      </c>
      <c r="B107" t="s">
        <v>265</v>
      </c>
      <c r="C107" t="s">
        <v>272</v>
      </c>
      <c r="D107" t="s">
        <v>524</v>
      </c>
      <c r="E107" t="s">
        <v>525</v>
      </c>
      <c r="F107" s="15">
        <v>542</v>
      </c>
      <c r="G107" s="15">
        <v>70133</v>
      </c>
      <c r="H107" s="87">
        <f t="shared" si="19"/>
        <v>772.8173612992457</v>
      </c>
      <c r="I107" s="15">
        <v>541</v>
      </c>
      <c r="J107" s="15">
        <v>71110</v>
      </c>
      <c r="K107" s="87">
        <f t="shared" si="20"/>
        <v>760.79313739277177</v>
      </c>
      <c r="L107" s="15">
        <v>579</v>
      </c>
      <c r="M107" s="15">
        <v>71110</v>
      </c>
      <c r="N107" s="87">
        <f t="shared" si="21"/>
        <v>814.23147236675572</v>
      </c>
      <c r="O107" s="15">
        <v>308</v>
      </c>
      <c r="P107" s="15">
        <v>392</v>
      </c>
      <c r="Q107" s="18">
        <f t="shared" si="22"/>
        <v>0.7857142857142857</v>
      </c>
      <c r="R107" s="15">
        <v>975</v>
      </c>
      <c r="S107" s="15">
        <v>1300</v>
      </c>
      <c r="T107" s="18">
        <f t="shared" si="23"/>
        <v>0.75</v>
      </c>
      <c r="U107" s="15">
        <v>260</v>
      </c>
      <c r="V107" s="15">
        <v>344</v>
      </c>
      <c r="W107" s="18">
        <f t="shared" si="24"/>
        <v>0.7558139534883721</v>
      </c>
    </row>
    <row r="108" spans="1:23" x14ac:dyDescent="0.3">
      <c r="A108" t="s">
        <v>261</v>
      </c>
      <c r="B108" t="s">
        <v>299</v>
      </c>
      <c r="C108" t="s">
        <v>310</v>
      </c>
      <c r="D108" t="s">
        <v>526</v>
      </c>
      <c r="E108" t="s">
        <v>527</v>
      </c>
      <c r="F108" s="15">
        <v>102</v>
      </c>
      <c r="G108" s="15">
        <v>25838</v>
      </c>
      <c r="H108" s="87">
        <f t="shared" si="19"/>
        <v>394.76739685734191</v>
      </c>
      <c r="I108" s="15">
        <v>143</v>
      </c>
      <c r="J108" s="15">
        <v>26169</v>
      </c>
      <c r="K108" s="87">
        <f t="shared" si="20"/>
        <v>546.44808743169403</v>
      </c>
      <c r="L108" s="15">
        <v>140</v>
      </c>
      <c r="M108" s="15">
        <v>26169</v>
      </c>
      <c r="N108" s="87">
        <f t="shared" si="21"/>
        <v>534.98414154151862</v>
      </c>
      <c r="O108" s="15">
        <v>103</v>
      </c>
      <c r="P108" s="15">
        <v>122</v>
      </c>
      <c r="Q108" s="18">
        <f t="shared" si="22"/>
        <v>0.84426229508196726</v>
      </c>
      <c r="R108" s="15">
        <v>133</v>
      </c>
      <c r="S108" s="15">
        <v>160</v>
      </c>
      <c r="T108" s="18">
        <f t="shared" si="23"/>
        <v>0.83125000000000004</v>
      </c>
      <c r="U108" s="15">
        <v>114</v>
      </c>
      <c r="V108" s="15">
        <v>145</v>
      </c>
      <c r="W108" s="18">
        <f t="shared" si="24"/>
        <v>0.78620689655172415</v>
      </c>
    </row>
    <row r="109" spans="1:23" x14ac:dyDescent="0.3">
      <c r="A109" t="s">
        <v>255</v>
      </c>
      <c r="B109" t="s">
        <v>265</v>
      </c>
      <c r="C109" t="s">
        <v>281</v>
      </c>
      <c r="D109" t="s">
        <v>530</v>
      </c>
      <c r="E109" t="s">
        <v>531</v>
      </c>
      <c r="F109" s="15">
        <v>200</v>
      </c>
      <c r="G109" s="15">
        <v>49764</v>
      </c>
      <c r="H109" s="87">
        <f t="shared" si="19"/>
        <v>401.8969536210916</v>
      </c>
      <c r="I109" s="15">
        <v>261</v>
      </c>
      <c r="J109" s="15">
        <v>50243</v>
      </c>
      <c r="K109" s="87">
        <f t="shared" si="20"/>
        <v>519.47534979997215</v>
      </c>
      <c r="L109" s="15">
        <v>430</v>
      </c>
      <c r="M109" s="15">
        <v>50243</v>
      </c>
      <c r="N109" s="87">
        <f t="shared" si="21"/>
        <v>855.84061461298086</v>
      </c>
      <c r="O109" s="15">
        <v>222</v>
      </c>
      <c r="P109" s="15">
        <v>336</v>
      </c>
      <c r="Q109" s="18">
        <f t="shared" si="22"/>
        <v>0.6607142857142857</v>
      </c>
      <c r="R109" s="15">
        <v>284</v>
      </c>
      <c r="S109" s="15">
        <v>365</v>
      </c>
      <c r="T109" s="18">
        <f t="shared" si="23"/>
        <v>0.77808219178082194</v>
      </c>
      <c r="U109" s="15">
        <v>271</v>
      </c>
      <c r="V109" s="15">
        <v>384</v>
      </c>
      <c r="W109" s="18">
        <f t="shared" si="24"/>
        <v>0.70572916666666663</v>
      </c>
    </row>
    <row r="110" spans="1:23" x14ac:dyDescent="0.3">
      <c r="A110" t="s">
        <v>288</v>
      </c>
      <c r="B110" t="s">
        <v>312</v>
      </c>
      <c r="C110" t="s">
        <v>342</v>
      </c>
      <c r="D110" t="s">
        <v>534</v>
      </c>
      <c r="E110" t="s">
        <v>535</v>
      </c>
      <c r="F110" s="15">
        <v>254</v>
      </c>
      <c r="G110" s="15">
        <v>42466</v>
      </c>
      <c r="H110" s="87">
        <f t="shared" si="19"/>
        <v>598.12555927094616</v>
      </c>
      <c r="I110" s="15">
        <v>262</v>
      </c>
      <c r="J110" s="15">
        <v>43156</v>
      </c>
      <c r="K110" s="87">
        <f t="shared" si="20"/>
        <v>607.09982389470758</v>
      </c>
      <c r="L110" s="15">
        <v>236</v>
      </c>
      <c r="M110" s="15">
        <v>43156</v>
      </c>
      <c r="N110" s="87">
        <f t="shared" si="21"/>
        <v>546.85327648530915</v>
      </c>
      <c r="O110" s="15">
        <v>169</v>
      </c>
      <c r="P110" s="15">
        <v>183</v>
      </c>
      <c r="Q110" s="18">
        <f t="shared" si="22"/>
        <v>0.92349726775956287</v>
      </c>
      <c r="R110" s="15">
        <v>136</v>
      </c>
      <c r="S110" s="15">
        <v>160</v>
      </c>
      <c r="T110" s="18">
        <f t="shared" si="23"/>
        <v>0.85</v>
      </c>
      <c r="U110" s="15">
        <v>261</v>
      </c>
      <c r="V110" s="15">
        <v>345</v>
      </c>
      <c r="W110" s="18">
        <f t="shared" si="24"/>
        <v>0.75652173913043474</v>
      </c>
    </row>
    <row r="111" spans="1:23" x14ac:dyDescent="0.3">
      <c r="A111" t="s">
        <v>270</v>
      </c>
      <c r="B111" t="s">
        <v>305</v>
      </c>
      <c r="C111" t="s">
        <v>346</v>
      </c>
      <c r="D111" t="s">
        <v>538</v>
      </c>
      <c r="E111" t="s">
        <v>539</v>
      </c>
      <c r="F111" s="15">
        <v>104</v>
      </c>
      <c r="G111" s="15">
        <v>24927</v>
      </c>
      <c r="H111" s="87">
        <f t="shared" si="19"/>
        <v>417.2182773699202</v>
      </c>
      <c r="I111" s="15">
        <v>105</v>
      </c>
      <c r="J111" s="15">
        <v>25357</v>
      </c>
      <c r="K111" s="87">
        <f t="shared" si="20"/>
        <v>414.08683992585878</v>
      </c>
      <c r="L111" s="15">
        <v>104</v>
      </c>
      <c r="M111" s="15">
        <v>25357</v>
      </c>
      <c r="N111" s="87">
        <f t="shared" si="21"/>
        <v>410.14315573608866</v>
      </c>
      <c r="O111" s="15">
        <v>132</v>
      </c>
      <c r="P111" s="15">
        <v>162</v>
      </c>
      <c r="Q111" s="18">
        <f t="shared" si="22"/>
        <v>0.81481481481481477</v>
      </c>
      <c r="R111" s="15">
        <v>139</v>
      </c>
      <c r="S111" s="15">
        <v>190</v>
      </c>
      <c r="T111" s="18">
        <f t="shared" si="23"/>
        <v>0.73157894736842111</v>
      </c>
      <c r="U111" s="15">
        <v>114</v>
      </c>
      <c r="V111" s="15">
        <v>149</v>
      </c>
      <c r="W111" s="18">
        <f t="shared" si="24"/>
        <v>0.7651006711409396</v>
      </c>
    </row>
    <row r="112" spans="1:23" x14ac:dyDescent="0.3">
      <c r="A112" t="s">
        <v>255</v>
      </c>
      <c r="B112" t="s">
        <v>250</v>
      </c>
      <c r="C112" t="s">
        <v>263</v>
      </c>
      <c r="D112" t="s">
        <v>542</v>
      </c>
      <c r="E112" t="s">
        <v>543</v>
      </c>
      <c r="F112" s="15">
        <v>240</v>
      </c>
      <c r="G112" s="15">
        <v>22067</v>
      </c>
      <c r="H112" s="87">
        <f t="shared" si="19"/>
        <v>1087.5968640957085</v>
      </c>
      <c r="I112" s="15">
        <v>220</v>
      </c>
      <c r="J112" s="15">
        <v>22305</v>
      </c>
      <c r="K112" s="87">
        <f t="shared" si="20"/>
        <v>986.32593588881423</v>
      </c>
      <c r="L112" s="15">
        <v>202</v>
      </c>
      <c r="M112" s="15">
        <v>22305</v>
      </c>
      <c r="N112" s="87">
        <f t="shared" si="21"/>
        <v>905.62654113427493</v>
      </c>
      <c r="O112" s="15">
        <v>122</v>
      </c>
      <c r="P112" s="15">
        <v>139</v>
      </c>
      <c r="Q112" s="18">
        <f t="shared" si="22"/>
        <v>0.87769784172661869</v>
      </c>
      <c r="R112" s="15">
        <v>124</v>
      </c>
      <c r="S112" s="15">
        <v>140</v>
      </c>
      <c r="T112" s="18">
        <f t="shared" si="23"/>
        <v>0.88571428571428568</v>
      </c>
      <c r="U112" s="15">
        <v>150</v>
      </c>
      <c r="V112" s="15">
        <v>165</v>
      </c>
      <c r="W112" s="18">
        <f t="shared" si="24"/>
        <v>0.90909090909090906</v>
      </c>
    </row>
    <row r="113" spans="1:23" x14ac:dyDescent="0.3">
      <c r="A113" t="s">
        <v>261</v>
      </c>
      <c r="B113" t="s">
        <v>312</v>
      </c>
      <c r="C113" t="s">
        <v>310</v>
      </c>
      <c r="D113" t="s">
        <v>544</v>
      </c>
      <c r="E113" t="s">
        <v>545</v>
      </c>
      <c r="F113" s="15">
        <v>193</v>
      </c>
      <c r="G113" s="15">
        <v>33493</v>
      </c>
      <c r="H113" s="87">
        <f t="shared" si="19"/>
        <v>576.23981130385459</v>
      </c>
      <c r="I113" s="15">
        <v>201.6</v>
      </c>
      <c r="J113" s="15">
        <v>34687</v>
      </c>
      <c r="K113" s="87">
        <f t="shared" si="20"/>
        <v>581.19756681177387</v>
      </c>
      <c r="L113" s="15">
        <v>135</v>
      </c>
      <c r="M113" s="15">
        <v>34687</v>
      </c>
      <c r="N113" s="87">
        <f t="shared" si="21"/>
        <v>389.19479920431286</v>
      </c>
      <c r="O113" s="15">
        <v>152</v>
      </c>
      <c r="P113" s="15">
        <v>191</v>
      </c>
      <c r="Q113" s="18">
        <f t="shared" si="22"/>
        <v>0.79581151832460728</v>
      </c>
      <c r="R113" s="15">
        <v>235</v>
      </c>
      <c r="S113" s="15">
        <v>275</v>
      </c>
      <c r="T113" s="18">
        <f t="shared" si="23"/>
        <v>0.8545454545454545</v>
      </c>
      <c r="U113" s="15">
        <v>147</v>
      </c>
      <c r="V113" s="15">
        <v>191</v>
      </c>
      <c r="W113" s="18">
        <f t="shared" si="24"/>
        <v>0.76963350785340312</v>
      </c>
    </row>
    <row r="114" spans="1:23" x14ac:dyDescent="0.3">
      <c r="A114" t="s">
        <v>255</v>
      </c>
      <c r="B114" t="s">
        <v>250</v>
      </c>
      <c r="C114" t="s">
        <v>263</v>
      </c>
      <c r="D114" t="s">
        <v>547</v>
      </c>
      <c r="E114" t="s">
        <v>548</v>
      </c>
      <c r="F114" s="15">
        <v>393</v>
      </c>
      <c r="G114" s="15">
        <v>41827</v>
      </c>
      <c r="H114" s="87">
        <f t="shared" si="19"/>
        <v>939.58447892509616</v>
      </c>
      <c r="I114" s="15">
        <v>307</v>
      </c>
      <c r="J114" s="15">
        <v>42327</v>
      </c>
      <c r="K114" s="87">
        <f t="shared" si="20"/>
        <v>725.30536064450587</v>
      </c>
      <c r="L114" s="15">
        <v>373</v>
      </c>
      <c r="M114" s="15">
        <v>42327</v>
      </c>
      <c r="N114" s="87">
        <f t="shared" si="21"/>
        <v>881.23420039218468</v>
      </c>
      <c r="O114" s="15">
        <v>222</v>
      </c>
      <c r="P114" s="15">
        <v>274</v>
      </c>
      <c r="Q114" s="18">
        <f t="shared" si="22"/>
        <v>0.81021897810218979</v>
      </c>
      <c r="R114" s="15">
        <v>191</v>
      </c>
      <c r="S114" s="15">
        <v>230</v>
      </c>
      <c r="T114" s="18">
        <f t="shared" si="23"/>
        <v>0.83043478260869563</v>
      </c>
      <c r="U114" s="15">
        <v>184</v>
      </c>
      <c r="V114" s="15">
        <v>221</v>
      </c>
      <c r="W114" s="18">
        <f t="shared" si="24"/>
        <v>0.83257918552036203</v>
      </c>
    </row>
    <row r="115" spans="1:23" x14ac:dyDescent="0.3">
      <c r="A115" t="s">
        <v>270</v>
      </c>
      <c r="B115" t="s">
        <v>305</v>
      </c>
      <c r="C115" t="s">
        <v>346</v>
      </c>
      <c r="D115" t="s">
        <v>549</v>
      </c>
      <c r="E115" t="s">
        <v>550</v>
      </c>
      <c r="F115" s="15">
        <v>113</v>
      </c>
      <c r="G115" s="15">
        <v>23417</v>
      </c>
      <c r="H115" s="87">
        <f t="shared" si="19"/>
        <v>482.55540846393643</v>
      </c>
      <c r="I115" s="15">
        <v>115</v>
      </c>
      <c r="J115" s="15">
        <v>24337</v>
      </c>
      <c r="K115" s="87">
        <f t="shared" si="20"/>
        <v>472.53153634383858</v>
      </c>
      <c r="L115" s="15">
        <v>131</v>
      </c>
      <c r="M115" s="15">
        <v>24337</v>
      </c>
      <c r="N115" s="87">
        <f t="shared" si="21"/>
        <v>538.27505444385099</v>
      </c>
      <c r="O115" s="15">
        <v>54</v>
      </c>
      <c r="P115" s="15">
        <v>65</v>
      </c>
      <c r="Q115" s="18">
        <f t="shared" si="22"/>
        <v>0.83076923076923082</v>
      </c>
      <c r="R115" s="15">
        <v>70</v>
      </c>
      <c r="S115" s="15">
        <v>80</v>
      </c>
      <c r="T115" s="18">
        <f t="shared" si="23"/>
        <v>0.875</v>
      </c>
      <c r="U115" s="15">
        <v>93</v>
      </c>
      <c r="V115" s="15">
        <v>110</v>
      </c>
      <c r="W115" s="18">
        <f t="shared" si="24"/>
        <v>0.84545454545454546</v>
      </c>
    </row>
    <row r="116" spans="1:23" x14ac:dyDescent="0.3">
      <c r="A116" t="s">
        <v>261</v>
      </c>
      <c r="B116" t="s">
        <v>299</v>
      </c>
      <c r="C116" t="s">
        <v>318</v>
      </c>
      <c r="D116" t="s">
        <v>551</v>
      </c>
      <c r="E116" t="s">
        <v>552</v>
      </c>
      <c r="F116" s="15">
        <v>1289</v>
      </c>
      <c r="G116" s="15">
        <v>209098</v>
      </c>
      <c r="H116" s="87">
        <f t="shared" si="19"/>
        <v>616.45735492448512</v>
      </c>
      <c r="I116" s="15">
        <v>1308</v>
      </c>
      <c r="J116" s="15">
        <v>212932</v>
      </c>
      <c r="K116" s="87">
        <f t="shared" si="20"/>
        <v>614.28061540773581</v>
      </c>
      <c r="L116" s="15">
        <v>1321</v>
      </c>
      <c r="M116" s="15">
        <v>212932</v>
      </c>
      <c r="N116" s="87">
        <f t="shared" si="21"/>
        <v>620.38585088197169</v>
      </c>
      <c r="O116" s="15">
        <v>598</v>
      </c>
      <c r="P116" s="15">
        <v>652</v>
      </c>
      <c r="Q116" s="18">
        <f t="shared" si="22"/>
        <v>0.91717791411042948</v>
      </c>
      <c r="R116" s="15">
        <v>605</v>
      </c>
      <c r="S116" s="15">
        <v>672</v>
      </c>
      <c r="T116" s="18">
        <f t="shared" si="23"/>
        <v>0.90029761904761907</v>
      </c>
      <c r="U116" s="15">
        <v>722</v>
      </c>
      <c r="V116" s="15">
        <v>772</v>
      </c>
      <c r="W116" s="18">
        <f t="shared" si="24"/>
        <v>0.93523316062176165</v>
      </c>
    </row>
    <row r="117" spans="1:23" x14ac:dyDescent="0.3">
      <c r="A117" t="s">
        <v>255</v>
      </c>
      <c r="B117" t="s">
        <v>274</v>
      </c>
      <c r="C117" t="s">
        <v>249</v>
      </c>
      <c r="D117" t="s">
        <v>555</v>
      </c>
      <c r="E117" t="s">
        <v>556</v>
      </c>
      <c r="F117" s="15">
        <v>206</v>
      </c>
      <c r="G117" s="15">
        <v>31167</v>
      </c>
      <c r="H117" s="87">
        <f t="shared" si="19"/>
        <v>660.95549780216254</v>
      </c>
      <c r="I117" s="15">
        <v>220</v>
      </c>
      <c r="J117" s="15">
        <v>31514</v>
      </c>
      <c r="K117" s="87">
        <f t="shared" si="20"/>
        <v>698.10243066573594</v>
      </c>
      <c r="L117" s="15">
        <v>204</v>
      </c>
      <c r="M117" s="15">
        <v>31514</v>
      </c>
      <c r="N117" s="87">
        <f t="shared" si="21"/>
        <v>647.3313447991369</v>
      </c>
      <c r="O117" s="15">
        <v>58</v>
      </c>
      <c r="P117" s="15">
        <v>64</v>
      </c>
      <c r="Q117" s="18">
        <f t="shared" si="22"/>
        <v>0.90625</v>
      </c>
      <c r="R117" s="15">
        <v>68</v>
      </c>
      <c r="S117" s="15">
        <v>76</v>
      </c>
      <c r="T117" s="18">
        <f t="shared" si="23"/>
        <v>0.89473684210526316</v>
      </c>
      <c r="U117" s="15">
        <v>95</v>
      </c>
      <c r="V117" s="15">
        <v>102</v>
      </c>
      <c r="W117" s="18">
        <f t="shared" si="24"/>
        <v>0.93137254901960786</v>
      </c>
    </row>
    <row r="118" spans="1:23" x14ac:dyDescent="0.3">
      <c r="A118" t="s">
        <v>255</v>
      </c>
      <c r="B118" t="s">
        <v>274</v>
      </c>
      <c r="C118" t="s">
        <v>249</v>
      </c>
      <c r="D118" t="s">
        <v>557</v>
      </c>
      <c r="E118" t="s">
        <v>558</v>
      </c>
      <c r="F118" s="15">
        <v>196</v>
      </c>
      <c r="G118" s="15">
        <v>34048</v>
      </c>
      <c r="H118" s="87">
        <f t="shared" si="19"/>
        <v>575.65789473684208</v>
      </c>
      <c r="I118" s="15">
        <v>180</v>
      </c>
      <c r="J118" s="15">
        <v>34802</v>
      </c>
      <c r="K118" s="87">
        <f t="shared" si="20"/>
        <v>517.21165450261481</v>
      </c>
      <c r="L118" s="15">
        <v>208</v>
      </c>
      <c r="M118" s="15">
        <v>34802</v>
      </c>
      <c r="N118" s="87">
        <f t="shared" si="21"/>
        <v>597.6668007585771</v>
      </c>
      <c r="O118" s="15">
        <v>133</v>
      </c>
      <c r="P118" s="15">
        <v>146</v>
      </c>
      <c r="Q118" s="18">
        <f t="shared" si="22"/>
        <v>0.91095890410958902</v>
      </c>
      <c r="R118" s="15">
        <v>121</v>
      </c>
      <c r="S118" s="15">
        <v>132</v>
      </c>
      <c r="T118" s="18">
        <f t="shared" si="23"/>
        <v>0.91666666666666663</v>
      </c>
      <c r="U118" s="15">
        <v>179</v>
      </c>
      <c r="V118" s="15">
        <v>194</v>
      </c>
      <c r="W118" s="18">
        <f t="shared" si="24"/>
        <v>0.92268041237113407</v>
      </c>
    </row>
    <row r="119" spans="1:23" x14ac:dyDescent="0.3">
      <c r="A119" t="s">
        <v>279</v>
      </c>
      <c r="B119" t="s">
        <v>320</v>
      </c>
      <c r="C119" t="s">
        <v>331</v>
      </c>
      <c r="D119" t="s">
        <v>559</v>
      </c>
      <c r="E119" t="s">
        <v>560</v>
      </c>
      <c r="F119" s="15">
        <v>387</v>
      </c>
      <c r="G119" s="15">
        <v>48812</v>
      </c>
      <c r="H119" s="87">
        <f t="shared" si="19"/>
        <v>792.83782676391047</v>
      </c>
      <c r="I119" s="15">
        <v>379</v>
      </c>
      <c r="J119" s="15">
        <v>49744</v>
      </c>
      <c r="K119" s="87">
        <f t="shared" si="20"/>
        <v>761.90093277581218</v>
      </c>
      <c r="L119" s="15">
        <v>361</v>
      </c>
      <c r="M119" s="15">
        <v>49744</v>
      </c>
      <c r="N119" s="87">
        <f t="shared" si="21"/>
        <v>725.71566420070758</v>
      </c>
      <c r="O119" s="15">
        <v>53</v>
      </c>
      <c r="P119" s="15">
        <v>60</v>
      </c>
      <c r="Q119" s="18">
        <f t="shared" si="22"/>
        <v>0.8833333333333333</v>
      </c>
      <c r="R119" s="15">
        <v>81</v>
      </c>
      <c r="S119" s="15">
        <v>95</v>
      </c>
      <c r="T119" s="18">
        <f t="shared" si="23"/>
        <v>0.85263157894736841</v>
      </c>
      <c r="U119" s="15">
        <v>36</v>
      </c>
      <c r="V119" s="15">
        <v>49</v>
      </c>
      <c r="W119" s="18">
        <f t="shared" si="24"/>
        <v>0.73469387755102045</v>
      </c>
    </row>
    <row r="120" spans="1:23" x14ac:dyDescent="0.3">
      <c r="A120" t="s">
        <v>255</v>
      </c>
      <c r="B120" t="s">
        <v>250</v>
      </c>
      <c r="C120" t="s">
        <v>263</v>
      </c>
      <c r="D120" t="s">
        <v>561</v>
      </c>
      <c r="E120" t="s">
        <v>562</v>
      </c>
      <c r="F120" s="15">
        <v>320</v>
      </c>
      <c r="G120" s="15">
        <v>39231</v>
      </c>
      <c r="H120" s="87">
        <f t="shared" si="19"/>
        <v>815.68147638347227</v>
      </c>
      <c r="I120" s="15">
        <v>296</v>
      </c>
      <c r="J120" s="15">
        <v>39844</v>
      </c>
      <c r="K120" s="87">
        <f t="shared" si="20"/>
        <v>742.897299467925</v>
      </c>
      <c r="L120" s="15">
        <v>322</v>
      </c>
      <c r="M120" s="15">
        <v>39844</v>
      </c>
      <c r="N120" s="87">
        <f t="shared" si="21"/>
        <v>808.15179198875614</v>
      </c>
      <c r="O120" s="15">
        <v>266</v>
      </c>
      <c r="P120" s="15">
        <v>286</v>
      </c>
      <c r="Q120" s="18">
        <f t="shared" si="22"/>
        <v>0.93006993006993011</v>
      </c>
      <c r="R120" s="15">
        <v>256</v>
      </c>
      <c r="S120" s="15">
        <v>275</v>
      </c>
      <c r="T120" s="18">
        <f t="shared" si="23"/>
        <v>0.93090909090909091</v>
      </c>
      <c r="U120" s="15">
        <v>228</v>
      </c>
      <c r="V120" s="15">
        <v>247</v>
      </c>
      <c r="W120" s="18">
        <f t="shared" si="24"/>
        <v>0.92307692307692313</v>
      </c>
    </row>
    <row r="121" spans="1:23" x14ac:dyDescent="0.3">
      <c r="A121" t="s">
        <v>255</v>
      </c>
      <c r="B121" t="s">
        <v>274</v>
      </c>
      <c r="C121" t="s">
        <v>249</v>
      </c>
      <c r="D121" t="s">
        <v>563</v>
      </c>
      <c r="E121" t="s">
        <v>564</v>
      </c>
      <c r="F121" s="15">
        <v>737</v>
      </c>
      <c r="G121" s="15">
        <v>140489</v>
      </c>
      <c r="H121" s="87">
        <f t="shared" si="19"/>
        <v>524.59623173344528</v>
      </c>
      <c r="I121" s="15">
        <v>790</v>
      </c>
      <c r="J121" s="15">
        <v>143573</v>
      </c>
      <c r="K121" s="87">
        <f t="shared" si="20"/>
        <v>550.24273366162163</v>
      </c>
      <c r="L121" s="15">
        <v>702</v>
      </c>
      <c r="M121" s="15">
        <v>143573</v>
      </c>
      <c r="N121" s="87">
        <f t="shared" si="21"/>
        <v>488.94987219045362</v>
      </c>
      <c r="O121" s="15">
        <v>510</v>
      </c>
      <c r="P121" s="15">
        <v>618</v>
      </c>
      <c r="Q121" s="18">
        <f t="shared" si="22"/>
        <v>0.82524271844660191</v>
      </c>
      <c r="R121" s="15">
        <v>550</v>
      </c>
      <c r="S121" s="15">
        <v>630</v>
      </c>
      <c r="T121" s="18">
        <f t="shared" si="23"/>
        <v>0.87301587301587302</v>
      </c>
      <c r="U121" s="15">
        <v>445</v>
      </c>
      <c r="V121" s="15">
        <v>532</v>
      </c>
      <c r="W121" s="18">
        <f t="shared" si="24"/>
        <v>0.8364661654135338</v>
      </c>
    </row>
    <row r="122" spans="1:23" x14ac:dyDescent="0.3">
      <c r="A122" t="s">
        <v>261</v>
      </c>
      <c r="B122" t="s">
        <v>283</v>
      </c>
      <c r="C122" t="s">
        <v>310</v>
      </c>
      <c r="D122" t="s">
        <v>565</v>
      </c>
      <c r="E122" t="s">
        <v>566</v>
      </c>
      <c r="F122" s="15">
        <v>615</v>
      </c>
      <c r="G122" s="15">
        <v>125206</v>
      </c>
      <c r="H122" s="87">
        <f t="shared" si="19"/>
        <v>491.19051802629264</v>
      </c>
      <c r="I122" s="15">
        <v>633</v>
      </c>
      <c r="J122" s="15">
        <v>128630</v>
      </c>
      <c r="K122" s="87">
        <f t="shared" si="20"/>
        <v>492.10915027598537</v>
      </c>
      <c r="L122" s="15">
        <v>616</v>
      </c>
      <c r="M122" s="15">
        <v>128630</v>
      </c>
      <c r="N122" s="87">
        <f t="shared" si="21"/>
        <v>478.89294876778354</v>
      </c>
      <c r="O122" s="15">
        <v>325</v>
      </c>
      <c r="P122" s="15">
        <v>446</v>
      </c>
      <c r="Q122" s="18">
        <f t="shared" si="22"/>
        <v>0.72869955156950672</v>
      </c>
      <c r="R122" s="15">
        <v>1361</v>
      </c>
      <c r="S122" s="15">
        <v>1792</v>
      </c>
      <c r="T122" s="18">
        <f t="shared" si="23"/>
        <v>0.7594866071428571</v>
      </c>
      <c r="U122" s="15">
        <v>399</v>
      </c>
      <c r="V122" s="15">
        <v>493</v>
      </c>
      <c r="W122" s="18">
        <f t="shared" si="24"/>
        <v>0.80933062880324547</v>
      </c>
    </row>
    <row r="123" spans="1:23" x14ac:dyDescent="0.3">
      <c r="A123" t="s">
        <v>255</v>
      </c>
      <c r="B123" t="s">
        <v>250</v>
      </c>
      <c r="C123" t="s">
        <v>263</v>
      </c>
      <c r="D123" t="s">
        <v>567</v>
      </c>
      <c r="E123" t="s">
        <v>568</v>
      </c>
      <c r="F123" s="15">
        <v>461</v>
      </c>
      <c r="G123" s="15">
        <v>72727</v>
      </c>
      <c r="H123" s="87">
        <f t="shared" si="19"/>
        <v>633.87737704016388</v>
      </c>
      <c r="I123" s="15">
        <v>413</v>
      </c>
      <c r="J123" s="15">
        <v>74529</v>
      </c>
      <c r="K123" s="87">
        <f t="shared" si="20"/>
        <v>554.14670799286182</v>
      </c>
      <c r="L123" s="15">
        <v>579</v>
      </c>
      <c r="M123" s="15">
        <v>74529</v>
      </c>
      <c r="N123" s="87">
        <f t="shared" si="21"/>
        <v>776.87879885682082</v>
      </c>
      <c r="O123" s="15">
        <v>401</v>
      </c>
      <c r="P123" s="15">
        <v>425</v>
      </c>
      <c r="Q123" s="18">
        <f t="shared" si="22"/>
        <v>0.94352941176470584</v>
      </c>
      <c r="R123" s="15">
        <v>340</v>
      </c>
      <c r="S123" s="15">
        <v>365</v>
      </c>
      <c r="T123" s="18">
        <f t="shared" si="23"/>
        <v>0.93150684931506844</v>
      </c>
      <c r="U123" s="15">
        <v>379</v>
      </c>
      <c r="V123" s="15">
        <v>414</v>
      </c>
      <c r="W123" s="18">
        <f t="shared" si="24"/>
        <v>0.91545893719806759</v>
      </c>
    </row>
    <row r="124" spans="1:23" x14ac:dyDescent="0.3">
      <c r="A124" t="s">
        <v>261</v>
      </c>
      <c r="B124" t="s">
        <v>283</v>
      </c>
      <c r="C124" t="s">
        <v>297</v>
      </c>
      <c r="D124" t="s">
        <v>571</v>
      </c>
      <c r="E124" t="s">
        <v>572</v>
      </c>
      <c r="F124" s="15">
        <v>251</v>
      </c>
      <c r="G124" s="15">
        <v>37188</v>
      </c>
      <c r="H124" s="87">
        <f t="shared" si="19"/>
        <v>674.9489082499731</v>
      </c>
      <c r="I124" s="15">
        <v>236.80799999999999</v>
      </c>
      <c r="J124" s="15">
        <v>37536</v>
      </c>
      <c r="K124" s="87">
        <f t="shared" si="20"/>
        <v>630.88235294117646</v>
      </c>
      <c r="L124" s="15">
        <v>387</v>
      </c>
      <c r="M124" s="15">
        <v>37536</v>
      </c>
      <c r="N124" s="87">
        <f t="shared" si="21"/>
        <v>1031.0102301790282</v>
      </c>
      <c r="O124" s="15">
        <v>71</v>
      </c>
      <c r="P124" s="15">
        <v>95</v>
      </c>
      <c r="Q124" s="18">
        <f t="shared" si="22"/>
        <v>0.74736842105263157</v>
      </c>
      <c r="R124" s="15">
        <v>312</v>
      </c>
      <c r="S124" s="15">
        <v>402</v>
      </c>
      <c r="T124" s="18">
        <f t="shared" si="23"/>
        <v>0.77611940298507465</v>
      </c>
      <c r="U124" s="15">
        <v>66</v>
      </c>
      <c r="V124" s="15">
        <v>78</v>
      </c>
      <c r="W124" s="18">
        <f t="shared" si="24"/>
        <v>0.84615384615384615</v>
      </c>
    </row>
    <row r="125" spans="1:23" x14ac:dyDescent="0.3">
      <c r="A125" t="s">
        <v>261</v>
      </c>
      <c r="B125" t="s">
        <v>283</v>
      </c>
      <c r="C125" t="s">
        <v>297</v>
      </c>
      <c r="D125" t="s">
        <v>573</v>
      </c>
      <c r="E125" t="s">
        <v>574</v>
      </c>
      <c r="F125" s="15">
        <v>966</v>
      </c>
      <c r="G125" s="15">
        <v>161364</v>
      </c>
      <c r="H125" s="87">
        <f t="shared" si="19"/>
        <v>598.64653826132223</v>
      </c>
      <c r="I125" s="15">
        <v>954</v>
      </c>
      <c r="J125" s="15">
        <v>164497</v>
      </c>
      <c r="K125" s="87">
        <f t="shared" si="20"/>
        <v>579.94978631829156</v>
      </c>
      <c r="L125" s="15">
        <v>963</v>
      </c>
      <c r="M125" s="15">
        <v>164497</v>
      </c>
      <c r="N125" s="87">
        <f t="shared" si="21"/>
        <v>585.42101071752063</v>
      </c>
      <c r="O125" s="15">
        <v>240</v>
      </c>
      <c r="P125" s="15">
        <v>263</v>
      </c>
      <c r="Q125" s="18">
        <f t="shared" si="22"/>
        <v>0.9125475285171103</v>
      </c>
      <c r="R125" s="15">
        <v>249</v>
      </c>
      <c r="S125" s="15">
        <v>273</v>
      </c>
      <c r="T125" s="18">
        <f t="shared" si="23"/>
        <v>0.91208791208791207</v>
      </c>
      <c r="U125" s="15">
        <v>217</v>
      </c>
      <c r="V125" s="15">
        <v>275</v>
      </c>
      <c r="W125" s="18">
        <f t="shared" si="24"/>
        <v>0.78909090909090907</v>
      </c>
    </row>
    <row r="126" spans="1:23" x14ac:dyDescent="0.3">
      <c r="A126" t="s">
        <v>255</v>
      </c>
      <c r="B126" t="s">
        <v>265</v>
      </c>
      <c r="C126" t="s">
        <v>281</v>
      </c>
      <c r="D126" t="s">
        <v>577</v>
      </c>
      <c r="E126" t="s">
        <v>578</v>
      </c>
      <c r="F126" s="15">
        <v>313</v>
      </c>
      <c r="G126" s="15">
        <v>36411</v>
      </c>
      <c r="H126" s="87">
        <f t="shared" si="19"/>
        <v>859.63033149323007</v>
      </c>
      <c r="I126" s="15">
        <v>308</v>
      </c>
      <c r="J126" s="15">
        <v>36862</v>
      </c>
      <c r="K126" s="87">
        <f t="shared" si="20"/>
        <v>835.54880364603116</v>
      </c>
      <c r="L126" s="15">
        <v>369</v>
      </c>
      <c r="M126" s="15">
        <v>36862</v>
      </c>
      <c r="N126" s="87">
        <f t="shared" si="21"/>
        <v>1001.0308719006022</v>
      </c>
      <c r="O126" s="15">
        <v>88</v>
      </c>
      <c r="P126" s="15">
        <v>98</v>
      </c>
      <c r="Q126" s="18">
        <f t="shared" si="22"/>
        <v>0.89795918367346939</v>
      </c>
      <c r="R126" s="15">
        <v>90</v>
      </c>
      <c r="S126" s="15">
        <v>100</v>
      </c>
      <c r="T126" s="18">
        <f t="shared" si="23"/>
        <v>0.9</v>
      </c>
      <c r="U126" s="15">
        <v>139</v>
      </c>
      <c r="V126" s="15">
        <v>150</v>
      </c>
      <c r="W126" s="18">
        <f t="shared" si="24"/>
        <v>0.92666666666666664</v>
      </c>
    </row>
    <row r="127" spans="1:23" x14ac:dyDescent="0.3">
      <c r="A127" t="s">
        <v>288</v>
      </c>
      <c r="B127" t="s">
        <v>312</v>
      </c>
      <c r="C127" t="s">
        <v>336</v>
      </c>
      <c r="D127" t="s">
        <v>579</v>
      </c>
      <c r="E127" t="s">
        <v>580</v>
      </c>
      <c r="F127" s="15">
        <v>628</v>
      </c>
      <c r="G127" s="15">
        <v>118359</v>
      </c>
      <c r="H127" s="87">
        <f t="shared" si="19"/>
        <v>530.589139820377</v>
      </c>
      <c r="I127" s="15">
        <v>536</v>
      </c>
      <c r="J127" s="15">
        <v>120975</v>
      </c>
      <c r="K127" s="87">
        <f t="shared" si="20"/>
        <v>443.06674932837359</v>
      </c>
      <c r="L127" s="15">
        <v>585</v>
      </c>
      <c r="M127" s="15">
        <v>120975</v>
      </c>
      <c r="N127" s="87">
        <f t="shared" si="21"/>
        <v>483.57098574085552</v>
      </c>
      <c r="O127" s="15">
        <v>280</v>
      </c>
      <c r="P127" s="15">
        <v>345</v>
      </c>
      <c r="Q127" s="18">
        <f t="shared" si="22"/>
        <v>0.81159420289855078</v>
      </c>
      <c r="R127" s="15">
        <v>418</v>
      </c>
      <c r="S127" s="15">
        <v>500</v>
      </c>
      <c r="T127" s="18">
        <f t="shared" si="23"/>
        <v>0.83599999999999997</v>
      </c>
      <c r="U127" s="15">
        <v>301</v>
      </c>
      <c r="V127" s="15">
        <v>377</v>
      </c>
      <c r="W127" s="18">
        <f t="shared" si="24"/>
        <v>0.79840848806366049</v>
      </c>
    </row>
    <row r="128" spans="1:23" x14ac:dyDescent="0.3">
      <c r="A128" t="s">
        <v>261</v>
      </c>
      <c r="B128" t="s">
        <v>299</v>
      </c>
      <c r="C128" t="s">
        <v>318</v>
      </c>
      <c r="D128" t="s">
        <v>581</v>
      </c>
      <c r="E128" t="s">
        <v>582</v>
      </c>
      <c r="F128" s="15">
        <v>110</v>
      </c>
      <c r="G128" s="15">
        <v>27889</v>
      </c>
      <c r="H128" s="87">
        <f t="shared" si="19"/>
        <v>394.42073935960411</v>
      </c>
      <c r="I128" s="15">
        <v>128</v>
      </c>
      <c r="J128" s="15">
        <v>28432</v>
      </c>
      <c r="K128" s="87">
        <f t="shared" si="20"/>
        <v>450.19696117051211</v>
      </c>
      <c r="L128" s="15">
        <v>125</v>
      </c>
      <c r="M128" s="15">
        <v>28432</v>
      </c>
      <c r="N128" s="87">
        <f t="shared" si="21"/>
        <v>439.64546989307826</v>
      </c>
      <c r="O128" s="15">
        <v>70</v>
      </c>
      <c r="P128" s="15">
        <v>84</v>
      </c>
      <c r="Q128" s="18">
        <f t="shared" si="22"/>
        <v>0.83333333333333337</v>
      </c>
      <c r="R128" s="15">
        <v>500</v>
      </c>
      <c r="S128" s="15">
        <v>604</v>
      </c>
      <c r="T128" s="18">
        <f t="shared" si="23"/>
        <v>0.82781456953642385</v>
      </c>
      <c r="U128" s="15">
        <v>79</v>
      </c>
      <c r="V128" s="15">
        <v>109</v>
      </c>
      <c r="W128" s="18">
        <f t="shared" si="24"/>
        <v>0.72477064220183485</v>
      </c>
    </row>
    <row r="129" spans="1:23" x14ac:dyDescent="0.3">
      <c r="A129" t="s">
        <v>279</v>
      </c>
      <c r="B129" t="s">
        <v>320</v>
      </c>
      <c r="C129" t="s">
        <v>325</v>
      </c>
      <c r="D129" t="s">
        <v>585</v>
      </c>
      <c r="E129" t="s">
        <v>586</v>
      </c>
      <c r="F129" s="15">
        <v>238</v>
      </c>
      <c r="G129" s="15">
        <v>46315</v>
      </c>
      <c r="H129" s="87">
        <f t="shared" si="19"/>
        <v>513.87239555219696</v>
      </c>
      <c r="I129" s="15">
        <v>195</v>
      </c>
      <c r="J129" s="15">
        <v>47023</v>
      </c>
      <c r="K129" s="87">
        <f t="shared" si="20"/>
        <v>414.69068328264888</v>
      </c>
      <c r="L129" s="15">
        <v>217</v>
      </c>
      <c r="M129" s="15">
        <v>47023</v>
      </c>
      <c r="N129" s="87">
        <f t="shared" si="21"/>
        <v>461.47629883248624</v>
      </c>
      <c r="O129" s="15">
        <v>246</v>
      </c>
      <c r="P129" s="15">
        <v>289</v>
      </c>
      <c r="Q129" s="18">
        <f t="shared" si="22"/>
        <v>0.85121107266435991</v>
      </c>
      <c r="R129" s="15">
        <v>249</v>
      </c>
      <c r="S129" s="15">
        <v>277</v>
      </c>
      <c r="T129" s="18">
        <f t="shared" si="23"/>
        <v>0.89891696750902528</v>
      </c>
      <c r="U129" s="15">
        <v>237</v>
      </c>
      <c r="V129" s="15">
        <v>279</v>
      </c>
      <c r="W129" s="18">
        <f t="shared" si="24"/>
        <v>0.84946236559139787</v>
      </c>
    </row>
    <row r="130" spans="1:23" x14ac:dyDescent="0.3">
      <c r="A130" t="s">
        <v>288</v>
      </c>
      <c r="B130" t="s">
        <v>312</v>
      </c>
      <c r="C130" t="s">
        <v>336</v>
      </c>
      <c r="D130" t="s">
        <v>589</v>
      </c>
      <c r="E130" t="s">
        <v>590</v>
      </c>
      <c r="F130" s="15">
        <v>214</v>
      </c>
      <c r="G130" s="15">
        <v>29669</v>
      </c>
      <c r="H130" s="87">
        <f t="shared" si="19"/>
        <v>721.29158380801505</v>
      </c>
      <c r="I130" s="15">
        <v>205</v>
      </c>
      <c r="J130" s="15">
        <v>29889</v>
      </c>
      <c r="K130" s="87">
        <f t="shared" si="20"/>
        <v>685.87105624142657</v>
      </c>
      <c r="L130" s="15">
        <v>232</v>
      </c>
      <c r="M130" s="15">
        <v>29889</v>
      </c>
      <c r="N130" s="87">
        <f t="shared" si="21"/>
        <v>776.20529291712671</v>
      </c>
      <c r="O130" s="15">
        <v>92</v>
      </c>
      <c r="P130" s="15">
        <v>117</v>
      </c>
      <c r="Q130" s="18">
        <f t="shared" si="22"/>
        <v>0.78632478632478631</v>
      </c>
      <c r="R130" s="15">
        <v>145</v>
      </c>
      <c r="S130" s="15">
        <v>170</v>
      </c>
      <c r="T130" s="18">
        <f t="shared" si="23"/>
        <v>0.8529411764705882</v>
      </c>
      <c r="U130" s="15">
        <v>121</v>
      </c>
      <c r="V130" s="15">
        <v>152</v>
      </c>
      <c r="W130" s="18">
        <f t="shared" si="24"/>
        <v>0.79605263157894735</v>
      </c>
    </row>
    <row r="131" spans="1:23" x14ac:dyDescent="0.3">
      <c r="A131" t="s">
        <v>288</v>
      </c>
      <c r="B131" t="s">
        <v>312</v>
      </c>
      <c r="C131" t="s">
        <v>336</v>
      </c>
      <c r="D131" t="s">
        <v>592</v>
      </c>
      <c r="E131" t="s">
        <v>593</v>
      </c>
      <c r="F131" s="15">
        <v>162</v>
      </c>
      <c r="G131" s="15">
        <v>19445</v>
      </c>
      <c r="H131" s="87">
        <f t="shared" si="19"/>
        <v>833.11905374132164</v>
      </c>
      <c r="I131" s="15">
        <v>116</v>
      </c>
      <c r="J131" s="15">
        <v>19659</v>
      </c>
      <c r="K131" s="87">
        <f t="shared" si="20"/>
        <v>590.06053207182458</v>
      </c>
      <c r="L131" s="15">
        <v>91</v>
      </c>
      <c r="M131" s="15">
        <v>19659</v>
      </c>
      <c r="N131" s="87">
        <f t="shared" si="21"/>
        <v>462.89231395289693</v>
      </c>
      <c r="O131" s="15">
        <v>69</v>
      </c>
      <c r="P131" s="15">
        <v>79</v>
      </c>
      <c r="Q131" s="18">
        <f t="shared" si="22"/>
        <v>0.87341772151898733</v>
      </c>
      <c r="R131" s="15">
        <v>130</v>
      </c>
      <c r="S131" s="15">
        <v>150</v>
      </c>
      <c r="T131" s="18">
        <f t="shared" si="23"/>
        <v>0.8666666666666667</v>
      </c>
      <c r="U131" s="15">
        <v>81</v>
      </c>
      <c r="V131" s="15">
        <v>93</v>
      </c>
      <c r="W131" s="18">
        <f t="shared" si="24"/>
        <v>0.87096774193548387</v>
      </c>
    </row>
    <row r="132" spans="1:23" x14ac:dyDescent="0.3">
      <c r="A132" t="s">
        <v>270</v>
      </c>
      <c r="B132" t="s">
        <v>305</v>
      </c>
      <c r="C132" t="s">
        <v>346</v>
      </c>
      <c r="D132" t="s">
        <v>594</v>
      </c>
      <c r="E132" t="s">
        <v>595</v>
      </c>
      <c r="F132" s="15">
        <v>183</v>
      </c>
      <c r="G132" s="15">
        <v>36281</v>
      </c>
      <c r="H132" s="87">
        <f t="shared" si="19"/>
        <v>504.39624045643723</v>
      </c>
      <c r="I132" s="15">
        <v>170</v>
      </c>
      <c r="J132" s="15">
        <v>36838</v>
      </c>
      <c r="K132" s="87">
        <f t="shared" si="20"/>
        <v>461.47999348498837</v>
      </c>
      <c r="L132" s="15">
        <v>148</v>
      </c>
      <c r="M132" s="15">
        <v>36838</v>
      </c>
      <c r="N132" s="87">
        <f t="shared" si="21"/>
        <v>401.75905315163686</v>
      </c>
      <c r="O132" s="15">
        <v>268</v>
      </c>
      <c r="P132" s="15">
        <v>301</v>
      </c>
      <c r="Q132" s="18">
        <f t="shared" si="22"/>
        <v>0.89036544850498334</v>
      </c>
      <c r="R132" s="15">
        <v>1028</v>
      </c>
      <c r="S132" s="15">
        <v>1200</v>
      </c>
      <c r="T132" s="18">
        <f t="shared" si="23"/>
        <v>0.85666666666666669</v>
      </c>
      <c r="U132" s="15">
        <v>304</v>
      </c>
      <c r="V132" s="15">
        <v>325</v>
      </c>
      <c r="W132" s="18">
        <f t="shared" si="24"/>
        <v>0.93538461538461537</v>
      </c>
    </row>
    <row r="133" spans="1:23" x14ac:dyDescent="0.3">
      <c r="A133" t="s">
        <v>255</v>
      </c>
      <c r="B133" t="s">
        <v>250</v>
      </c>
      <c r="C133" t="s">
        <v>263</v>
      </c>
      <c r="D133" t="s">
        <v>596</v>
      </c>
      <c r="E133" t="s">
        <v>597</v>
      </c>
      <c r="F133" s="15">
        <v>259</v>
      </c>
      <c r="G133" s="15">
        <v>29219</v>
      </c>
      <c r="H133" s="87">
        <f t="shared" si="19"/>
        <v>886.40952804681888</v>
      </c>
      <c r="I133" s="15">
        <v>240</v>
      </c>
      <c r="J133" s="15">
        <v>29595</v>
      </c>
      <c r="K133" s="87">
        <f t="shared" si="20"/>
        <v>810.94779523568172</v>
      </c>
      <c r="L133" s="15">
        <v>284</v>
      </c>
      <c r="M133" s="15">
        <v>29595</v>
      </c>
      <c r="N133" s="87">
        <f t="shared" si="21"/>
        <v>959.6215576955567</v>
      </c>
      <c r="O133" s="15">
        <v>48</v>
      </c>
      <c r="P133" s="15">
        <v>58</v>
      </c>
      <c r="Q133" s="18">
        <f t="shared" si="22"/>
        <v>0.82758620689655171</v>
      </c>
      <c r="R133" s="15">
        <v>76</v>
      </c>
      <c r="S133" s="15">
        <v>90</v>
      </c>
      <c r="T133" s="18">
        <f t="shared" si="23"/>
        <v>0.84444444444444444</v>
      </c>
      <c r="U133" s="15">
        <v>54</v>
      </c>
      <c r="V133" s="15">
        <v>65</v>
      </c>
      <c r="W133" s="18">
        <f t="shared" si="24"/>
        <v>0.83076923076923082</v>
      </c>
    </row>
    <row r="134" spans="1:23" x14ac:dyDescent="0.3">
      <c r="A134" t="s">
        <v>270</v>
      </c>
      <c r="B134" t="s">
        <v>305</v>
      </c>
      <c r="C134" t="s">
        <v>346</v>
      </c>
      <c r="D134" t="s">
        <v>600</v>
      </c>
      <c r="E134" t="s">
        <v>601</v>
      </c>
      <c r="F134" s="15">
        <v>110</v>
      </c>
      <c r="G134" s="15">
        <v>28842</v>
      </c>
      <c r="H134" s="87">
        <f t="shared" si="19"/>
        <v>381.38825324180016</v>
      </c>
      <c r="I134" s="15">
        <v>105</v>
      </c>
      <c r="J134" s="15">
        <v>29557</v>
      </c>
      <c r="K134" s="87">
        <f t="shared" si="20"/>
        <v>355.24579625807763</v>
      </c>
      <c r="L134" s="15">
        <v>97</v>
      </c>
      <c r="M134" s="15">
        <v>29557</v>
      </c>
      <c r="N134" s="87">
        <f t="shared" si="21"/>
        <v>328.17944987650981</v>
      </c>
      <c r="O134" s="15">
        <v>140</v>
      </c>
      <c r="P134" s="15">
        <v>162</v>
      </c>
      <c r="Q134" s="18">
        <f t="shared" si="22"/>
        <v>0.86419753086419748</v>
      </c>
      <c r="R134" s="15">
        <v>132</v>
      </c>
      <c r="S134" s="15">
        <v>155</v>
      </c>
      <c r="T134" s="18">
        <f t="shared" si="23"/>
        <v>0.85161290322580641</v>
      </c>
      <c r="U134" s="15">
        <v>125</v>
      </c>
      <c r="V134" s="15">
        <v>146</v>
      </c>
      <c r="W134" s="18">
        <f t="shared" si="24"/>
        <v>0.85616438356164382</v>
      </c>
    </row>
    <row r="135" spans="1:23" x14ac:dyDescent="0.3">
      <c r="A135" t="s">
        <v>255</v>
      </c>
      <c r="B135" t="s">
        <v>265</v>
      </c>
      <c r="C135" t="s">
        <v>281</v>
      </c>
      <c r="D135" t="s">
        <v>602</v>
      </c>
      <c r="E135" t="s">
        <v>603</v>
      </c>
      <c r="F135" s="15">
        <v>255</v>
      </c>
      <c r="G135" s="15">
        <v>34342</v>
      </c>
      <c r="H135" s="87">
        <f t="shared" si="19"/>
        <v>742.53101158930758</v>
      </c>
      <c r="I135" s="15">
        <v>250</v>
      </c>
      <c r="J135" s="15">
        <v>34894</v>
      </c>
      <c r="K135" s="87">
        <f t="shared" si="20"/>
        <v>716.45555109760983</v>
      </c>
      <c r="L135" s="15">
        <v>248</v>
      </c>
      <c r="M135" s="15">
        <v>34894</v>
      </c>
      <c r="N135" s="87">
        <f t="shared" si="21"/>
        <v>710.72390668882906</v>
      </c>
      <c r="O135" s="15">
        <v>158</v>
      </c>
      <c r="P135" s="15">
        <v>188</v>
      </c>
      <c r="Q135" s="18">
        <f t="shared" si="22"/>
        <v>0.84042553191489366</v>
      </c>
      <c r="R135" s="15">
        <v>160</v>
      </c>
      <c r="S135" s="15">
        <v>192</v>
      </c>
      <c r="T135" s="18">
        <f t="shared" si="23"/>
        <v>0.83333333333333337</v>
      </c>
      <c r="U135" s="15">
        <v>147</v>
      </c>
      <c r="V135" s="15">
        <v>168</v>
      </c>
      <c r="W135" s="18">
        <f t="shared" si="24"/>
        <v>0.875</v>
      </c>
    </row>
    <row r="136" spans="1:23" x14ac:dyDescent="0.3">
      <c r="A136" t="s">
        <v>255</v>
      </c>
      <c r="B136" t="s">
        <v>274</v>
      </c>
      <c r="C136" t="s">
        <v>249</v>
      </c>
      <c r="D136" t="s">
        <v>604</v>
      </c>
      <c r="E136" t="s">
        <v>605</v>
      </c>
      <c r="F136" s="15">
        <v>401</v>
      </c>
      <c r="G136" s="15">
        <v>49657</v>
      </c>
      <c r="H136" s="87">
        <f t="shared" si="19"/>
        <v>807.53972249632477</v>
      </c>
      <c r="I136" s="15">
        <v>390</v>
      </c>
      <c r="J136" s="15">
        <v>50494</v>
      </c>
      <c r="K136" s="87">
        <f t="shared" si="20"/>
        <v>772.36899433596068</v>
      </c>
      <c r="L136" s="15">
        <v>330</v>
      </c>
      <c r="M136" s="15">
        <v>50494</v>
      </c>
      <c r="N136" s="87">
        <f t="shared" si="21"/>
        <v>653.5429952073514</v>
      </c>
      <c r="O136" s="15">
        <v>121</v>
      </c>
      <c r="P136" s="15">
        <v>135</v>
      </c>
      <c r="Q136" s="18">
        <f t="shared" si="22"/>
        <v>0.89629629629629626</v>
      </c>
      <c r="R136" s="15">
        <v>132</v>
      </c>
      <c r="S136" s="15">
        <v>145</v>
      </c>
      <c r="T136" s="18">
        <f t="shared" si="23"/>
        <v>0.91034482758620694</v>
      </c>
      <c r="U136" s="15">
        <v>126</v>
      </c>
      <c r="V136" s="15">
        <v>144</v>
      </c>
      <c r="W136" s="18">
        <f t="shared" si="24"/>
        <v>0.875</v>
      </c>
    </row>
    <row r="137" spans="1:23" x14ac:dyDescent="0.3">
      <c r="A137" t="s">
        <v>261</v>
      </c>
      <c r="B137" t="s">
        <v>283</v>
      </c>
      <c r="C137" t="s">
        <v>310</v>
      </c>
      <c r="D137" t="s">
        <v>606</v>
      </c>
      <c r="E137" t="s">
        <v>607</v>
      </c>
      <c r="F137" s="15">
        <v>32</v>
      </c>
      <c r="G137" s="15">
        <v>9119</v>
      </c>
      <c r="H137" s="87">
        <f t="shared" si="19"/>
        <v>350.91567057791423</v>
      </c>
      <c r="I137" s="15">
        <v>33</v>
      </c>
      <c r="J137" s="15">
        <v>9413</v>
      </c>
      <c r="K137" s="87">
        <f t="shared" si="20"/>
        <v>350.57898650802082</v>
      </c>
      <c r="L137" s="15">
        <v>52</v>
      </c>
      <c r="M137" s="15">
        <v>9413</v>
      </c>
      <c r="N137" s="87">
        <f t="shared" si="21"/>
        <v>552.42749389142671</v>
      </c>
      <c r="O137" s="15">
        <v>37</v>
      </c>
      <c r="P137" s="15">
        <v>37</v>
      </c>
      <c r="Q137" s="18">
        <f t="shared" si="22"/>
        <v>1</v>
      </c>
      <c r="R137" s="15">
        <v>25</v>
      </c>
      <c r="S137" s="15">
        <v>30</v>
      </c>
      <c r="T137" s="18">
        <f t="shared" si="23"/>
        <v>0.83333333333333337</v>
      </c>
      <c r="U137" s="15">
        <v>35</v>
      </c>
      <c r="V137" s="15">
        <v>36</v>
      </c>
      <c r="W137" s="18">
        <f t="shared" si="24"/>
        <v>0.97222222222222221</v>
      </c>
    </row>
    <row r="138" spans="1:23" x14ac:dyDescent="0.3">
      <c r="A138" t="s">
        <v>255</v>
      </c>
      <c r="B138" t="s">
        <v>265</v>
      </c>
      <c r="C138" t="s">
        <v>281</v>
      </c>
      <c r="D138" t="s">
        <v>608</v>
      </c>
      <c r="E138" t="s">
        <v>609</v>
      </c>
      <c r="F138" s="15">
        <v>354</v>
      </c>
      <c r="G138" s="15">
        <v>35776</v>
      </c>
      <c r="H138" s="87">
        <f t="shared" si="19"/>
        <v>989.49016100178892</v>
      </c>
      <c r="I138" s="15">
        <v>323</v>
      </c>
      <c r="J138" s="15">
        <v>36096</v>
      </c>
      <c r="K138" s="87">
        <f t="shared" si="20"/>
        <v>894.83599290780137</v>
      </c>
      <c r="L138" s="15">
        <v>349</v>
      </c>
      <c r="M138" s="15">
        <v>36096</v>
      </c>
      <c r="N138" s="87">
        <f t="shared" si="21"/>
        <v>966.86613475177296</v>
      </c>
      <c r="O138" s="15">
        <v>406</v>
      </c>
      <c r="P138" s="15">
        <v>556</v>
      </c>
      <c r="Q138" s="18">
        <f t="shared" si="22"/>
        <v>0.73021582733812951</v>
      </c>
      <c r="R138" s="15">
        <v>436</v>
      </c>
      <c r="S138" s="15">
        <v>559</v>
      </c>
      <c r="T138" s="18">
        <f t="shared" si="23"/>
        <v>0.77996422182468694</v>
      </c>
      <c r="U138" s="15">
        <v>335</v>
      </c>
      <c r="V138" s="15">
        <v>421</v>
      </c>
      <c r="W138" s="18">
        <f t="shared" si="24"/>
        <v>0.79572446555819476</v>
      </c>
    </row>
    <row r="139" spans="1:23" x14ac:dyDescent="0.3">
      <c r="A139" t="s">
        <v>261</v>
      </c>
      <c r="B139" t="s">
        <v>292</v>
      </c>
      <c r="C139" t="s">
        <v>303</v>
      </c>
      <c r="D139" t="s">
        <v>610</v>
      </c>
      <c r="E139" t="s">
        <v>611</v>
      </c>
      <c r="F139" s="15">
        <v>488</v>
      </c>
      <c r="G139" s="15">
        <v>48709</v>
      </c>
      <c r="H139" s="87">
        <f t="shared" si="19"/>
        <v>1001.8682379026463</v>
      </c>
      <c r="I139" s="15">
        <v>390</v>
      </c>
      <c r="J139" s="15">
        <v>48891</v>
      </c>
      <c r="K139" s="87">
        <f t="shared" si="20"/>
        <v>797.69282690065666</v>
      </c>
      <c r="L139" s="15">
        <v>409</v>
      </c>
      <c r="M139" s="15">
        <v>48891</v>
      </c>
      <c r="N139" s="87">
        <f t="shared" si="21"/>
        <v>836.5547851342784</v>
      </c>
      <c r="O139" s="15">
        <v>155</v>
      </c>
      <c r="P139" s="15">
        <v>243</v>
      </c>
      <c r="Q139" s="18">
        <f t="shared" si="22"/>
        <v>0.63786008230452673</v>
      </c>
      <c r="R139" s="15">
        <v>176</v>
      </c>
      <c r="S139" s="15">
        <v>220</v>
      </c>
      <c r="T139" s="18">
        <f t="shared" si="23"/>
        <v>0.8</v>
      </c>
      <c r="U139" s="15">
        <v>175</v>
      </c>
      <c r="V139" s="15">
        <v>273</v>
      </c>
      <c r="W139" s="18">
        <f t="shared" si="24"/>
        <v>0.64102564102564108</v>
      </c>
    </row>
    <row r="140" spans="1:23" x14ac:dyDescent="0.3">
      <c r="A140" t="s">
        <v>255</v>
      </c>
      <c r="B140" t="s">
        <v>265</v>
      </c>
      <c r="C140" t="s">
        <v>272</v>
      </c>
      <c r="D140" t="s">
        <v>612</v>
      </c>
      <c r="E140" t="s">
        <v>613</v>
      </c>
      <c r="F140" s="15">
        <v>490</v>
      </c>
      <c r="G140" s="15">
        <v>61807</v>
      </c>
      <c r="H140" s="87">
        <f t="shared" si="19"/>
        <v>792.79046062743703</v>
      </c>
      <c r="I140" s="15">
        <v>490</v>
      </c>
      <c r="J140" s="15">
        <v>62608</v>
      </c>
      <c r="K140" s="87">
        <f t="shared" si="20"/>
        <v>782.64758497316632</v>
      </c>
      <c r="L140" s="15">
        <v>539</v>
      </c>
      <c r="M140" s="15">
        <v>62608</v>
      </c>
      <c r="N140" s="87">
        <f t="shared" si="21"/>
        <v>860.91234347048294</v>
      </c>
      <c r="O140" s="15">
        <v>388</v>
      </c>
      <c r="P140" s="15">
        <v>439</v>
      </c>
      <c r="Q140" s="18">
        <f t="shared" si="22"/>
        <v>0.88382687927107062</v>
      </c>
      <c r="R140" s="15">
        <v>395</v>
      </c>
      <c r="S140" s="15">
        <v>439</v>
      </c>
      <c r="T140" s="18">
        <f t="shared" si="23"/>
        <v>0.89977220956719817</v>
      </c>
      <c r="U140" s="15">
        <v>202</v>
      </c>
      <c r="V140" s="15">
        <v>236</v>
      </c>
      <c r="W140" s="18">
        <f t="shared" si="24"/>
        <v>0.85593220338983056</v>
      </c>
    </row>
    <row r="141" spans="1:23" x14ac:dyDescent="0.3">
      <c r="A141" t="s">
        <v>255</v>
      </c>
      <c r="B141" t="s">
        <v>274</v>
      </c>
      <c r="C141" t="s">
        <v>249</v>
      </c>
      <c r="D141" t="s">
        <v>614</v>
      </c>
      <c r="E141" t="s">
        <v>615</v>
      </c>
      <c r="F141" s="15">
        <v>909</v>
      </c>
      <c r="G141" s="15">
        <v>91989</v>
      </c>
      <c r="H141" s="87">
        <f t="shared" si="19"/>
        <v>988.16162802074155</v>
      </c>
      <c r="I141" s="15">
        <v>763</v>
      </c>
      <c r="J141" s="15">
        <v>92658</v>
      </c>
      <c r="K141" s="87">
        <f t="shared" si="20"/>
        <v>823.45830905048672</v>
      </c>
      <c r="L141" s="15">
        <v>764</v>
      </c>
      <c r="M141" s="15">
        <v>92658</v>
      </c>
      <c r="N141" s="87">
        <f t="shared" si="21"/>
        <v>824.53754667702731</v>
      </c>
      <c r="O141" s="15">
        <v>1019</v>
      </c>
      <c r="P141" s="15">
        <v>1328</v>
      </c>
      <c r="Q141" s="18">
        <f t="shared" si="22"/>
        <v>0.76731927710843373</v>
      </c>
      <c r="R141" s="15">
        <v>808</v>
      </c>
      <c r="S141" s="15">
        <v>950</v>
      </c>
      <c r="T141" s="18">
        <f t="shared" si="23"/>
        <v>0.85052631578947369</v>
      </c>
      <c r="U141" s="15">
        <v>727</v>
      </c>
      <c r="V141" s="15">
        <v>973</v>
      </c>
      <c r="W141" s="18">
        <f t="shared" si="24"/>
        <v>0.74717368961973274</v>
      </c>
    </row>
    <row r="142" spans="1:23" x14ac:dyDescent="0.3">
      <c r="A142" t="s">
        <v>261</v>
      </c>
      <c r="B142" t="s">
        <v>292</v>
      </c>
      <c r="C142" t="s">
        <v>297</v>
      </c>
      <c r="D142" t="s">
        <v>618</v>
      </c>
      <c r="E142" t="s">
        <v>619</v>
      </c>
      <c r="F142" s="15">
        <v>417</v>
      </c>
      <c r="G142" s="15">
        <v>72720</v>
      </c>
      <c r="H142" s="87">
        <f t="shared" si="19"/>
        <v>573.43234323432341</v>
      </c>
      <c r="I142" s="15">
        <v>463.75</v>
      </c>
      <c r="J142" s="15">
        <v>74302</v>
      </c>
      <c r="K142" s="87">
        <f t="shared" si="20"/>
        <v>624.14201501978414</v>
      </c>
      <c r="L142" s="15">
        <v>384</v>
      </c>
      <c r="M142" s="15">
        <v>74302</v>
      </c>
      <c r="N142" s="87">
        <f t="shared" si="21"/>
        <v>516.80977631826875</v>
      </c>
      <c r="O142" s="15">
        <v>275</v>
      </c>
      <c r="P142" s="15">
        <v>341</v>
      </c>
      <c r="Q142" s="18">
        <f t="shared" si="22"/>
        <v>0.80645161290322576</v>
      </c>
      <c r="R142" s="15">
        <v>132</v>
      </c>
      <c r="S142" s="15">
        <v>157</v>
      </c>
      <c r="T142" s="18">
        <f t="shared" si="23"/>
        <v>0.84076433121019112</v>
      </c>
      <c r="U142" s="15">
        <v>265</v>
      </c>
      <c r="V142" s="15">
        <v>347</v>
      </c>
      <c r="W142" s="18">
        <f t="shared" si="24"/>
        <v>0.76368876080691639</v>
      </c>
    </row>
    <row r="143" spans="1:23" x14ac:dyDescent="0.3">
      <c r="A143" t="s">
        <v>288</v>
      </c>
      <c r="B143" t="s">
        <v>312</v>
      </c>
      <c r="C143" t="s">
        <v>336</v>
      </c>
      <c r="D143" t="s">
        <v>620</v>
      </c>
      <c r="E143" t="s">
        <v>621</v>
      </c>
      <c r="F143" s="15">
        <v>75</v>
      </c>
      <c r="G143" s="15">
        <v>13916</v>
      </c>
      <c r="H143" s="87">
        <f t="shared" si="19"/>
        <v>538.94797355561946</v>
      </c>
      <c r="I143" s="15">
        <v>76</v>
      </c>
      <c r="J143" s="15">
        <v>14250</v>
      </c>
      <c r="K143" s="87">
        <f t="shared" si="20"/>
        <v>533.33333333333337</v>
      </c>
      <c r="L143" s="15">
        <v>68</v>
      </c>
      <c r="M143" s="15">
        <v>14250</v>
      </c>
      <c r="N143" s="87">
        <f t="shared" si="21"/>
        <v>477.19298245614038</v>
      </c>
      <c r="O143" s="15">
        <v>99</v>
      </c>
      <c r="P143" s="15">
        <v>113</v>
      </c>
      <c r="Q143" s="18">
        <f t="shared" si="22"/>
        <v>0.87610619469026552</v>
      </c>
      <c r="R143" s="15">
        <v>104</v>
      </c>
      <c r="S143" s="15">
        <v>115</v>
      </c>
      <c r="T143" s="18">
        <f t="shared" si="23"/>
        <v>0.90434782608695652</v>
      </c>
      <c r="U143" s="15">
        <v>83</v>
      </c>
      <c r="V143" s="15">
        <v>95</v>
      </c>
      <c r="W143" s="18">
        <f t="shared" si="24"/>
        <v>0.87368421052631584</v>
      </c>
    </row>
    <row r="144" spans="1:23" x14ac:dyDescent="0.3">
      <c r="A144" t="s">
        <v>261</v>
      </c>
      <c r="B144" t="s">
        <v>292</v>
      </c>
      <c r="C144" t="s">
        <v>303</v>
      </c>
      <c r="D144" t="s">
        <v>622</v>
      </c>
      <c r="E144" t="s">
        <v>623</v>
      </c>
      <c r="F144" s="15">
        <v>237</v>
      </c>
      <c r="G144" s="15">
        <v>43905</v>
      </c>
      <c r="H144" s="87">
        <f t="shared" si="19"/>
        <v>539.80184489238127</v>
      </c>
      <c r="I144" s="15">
        <v>230</v>
      </c>
      <c r="J144" s="15">
        <v>44494</v>
      </c>
      <c r="K144" s="87">
        <f t="shared" si="20"/>
        <v>516.92363015238016</v>
      </c>
      <c r="L144" s="15">
        <v>239</v>
      </c>
      <c r="M144" s="15">
        <v>44494</v>
      </c>
      <c r="N144" s="87">
        <f t="shared" si="21"/>
        <v>537.15107654964709</v>
      </c>
      <c r="O144" s="15">
        <v>132</v>
      </c>
      <c r="P144" s="15">
        <v>153</v>
      </c>
      <c r="Q144" s="18">
        <f t="shared" si="22"/>
        <v>0.86274509803921573</v>
      </c>
      <c r="R144" s="15">
        <v>97</v>
      </c>
      <c r="S144" s="15">
        <v>110</v>
      </c>
      <c r="T144" s="18">
        <f t="shared" si="23"/>
        <v>0.88181818181818183</v>
      </c>
      <c r="U144" s="15">
        <v>101</v>
      </c>
      <c r="V144" s="15">
        <v>120</v>
      </c>
      <c r="W144" s="18">
        <f t="shared" si="24"/>
        <v>0.84166666666666667</v>
      </c>
    </row>
    <row r="145" spans="1:23" x14ac:dyDescent="0.3">
      <c r="A145" t="s">
        <v>279</v>
      </c>
      <c r="B145" t="s">
        <v>320</v>
      </c>
      <c r="C145" t="s">
        <v>325</v>
      </c>
      <c r="D145" t="s">
        <v>624</v>
      </c>
      <c r="E145" t="s">
        <v>625</v>
      </c>
      <c r="F145" s="15">
        <v>724</v>
      </c>
      <c r="G145" s="15">
        <v>127932</v>
      </c>
      <c r="H145" s="87">
        <f t="shared" si="19"/>
        <v>565.92564800050025</v>
      </c>
      <c r="I145" s="15">
        <v>680</v>
      </c>
      <c r="J145" s="15">
        <v>131127</v>
      </c>
      <c r="K145" s="87">
        <f t="shared" si="20"/>
        <v>518.58122278401856</v>
      </c>
      <c r="L145" s="15">
        <v>744</v>
      </c>
      <c r="M145" s="15">
        <v>131127</v>
      </c>
      <c r="N145" s="87">
        <f t="shared" si="21"/>
        <v>567.38886728133787</v>
      </c>
      <c r="O145" s="15">
        <v>255</v>
      </c>
      <c r="P145" s="15">
        <v>279</v>
      </c>
      <c r="Q145" s="18">
        <f t="shared" si="22"/>
        <v>0.91397849462365588</v>
      </c>
      <c r="R145" s="15">
        <v>259</v>
      </c>
      <c r="S145" s="15">
        <v>282</v>
      </c>
      <c r="T145" s="18">
        <f t="shared" si="23"/>
        <v>0.91843971631205679</v>
      </c>
      <c r="U145" s="15">
        <v>254</v>
      </c>
      <c r="V145" s="15">
        <v>275</v>
      </c>
      <c r="W145" s="18">
        <f t="shared" si="24"/>
        <v>0.92363636363636359</v>
      </c>
    </row>
    <row r="146" spans="1:23" x14ac:dyDescent="0.3">
      <c r="A146" t="s">
        <v>279</v>
      </c>
      <c r="B146" t="s">
        <v>320</v>
      </c>
      <c r="C146" t="s">
        <v>331</v>
      </c>
      <c r="D146" t="s">
        <v>626</v>
      </c>
      <c r="E146" t="s">
        <v>627</v>
      </c>
      <c r="F146" s="15">
        <v>320</v>
      </c>
      <c r="G146" s="15">
        <v>50474</v>
      </c>
      <c r="H146" s="87">
        <f t="shared" si="19"/>
        <v>633.9897769148472</v>
      </c>
      <c r="I146" s="15">
        <v>309</v>
      </c>
      <c r="J146" s="15">
        <v>51379</v>
      </c>
      <c r="K146" s="87">
        <f t="shared" si="20"/>
        <v>601.41302866930062</v>
      </c>
      <c r="L146" s="15">
        <v>343</v>
      </c>
      <c r="M146" s="15">
        <v>51379</v>
      </c>
      <c r="N146" s="87">
        <f t="shared" si="21"/>
        <v>667.58792502773508</v>
      </c>
      <c r="O146" s="15">
        <v>429</v>
      </c>
      <c r="P146" s="15">
        <v>519</v>
      </c>
      <c r="Q146" s="18">
        <f t="shared" si="22"/>
        <v>0.82658959537572252</v>
      </c>
      <c r="R146" s="15">
        <v>1478</v>
      </c>
      <c r="S146" s="15">
        <v>1670</v>
      </c>
      <c r="T146" s="18">
        <f t="shared" si="23"/>
        <v>0.88502994011976044</v>
      </c>
      <c r="U146" s="15">
        <v>472</v>
      </c>
      <c r="V146" s="15">
        <v>529</v>
      </c>
      <c r="W146" s="18">
        <f t="shared" si="24"/>
        <v>0.89224952741020791</v>
      </c>
    </row>
    <row r="147" spans="1:23" x14ac:dyDescent="0.3">
      <c r="A147" t="s">
        <v>255</v>
      </c>
      <c r="B147" t="s">
        <v>250</v>
      </c>
      <c r="C147" t="s">
        <v>263</v>
      </c>
      <c r="D147" t="s">
        <v>628</v>
      </c>
      <c r="E147" t="s">
        <v>629</v>
      </c>
      <c r="F147" s="15">
        <v>320</v>
      </c>
      <c r="G147" s="15">
        <v>29140</v>
      </c>
      <c r="H147" s="87">
        <f t="shared" si="19"/>
        <v>1098.1468771448181</v>
      </c>
      <c r="I147" s="15">
        <v>315</v>
      </c>
      <c r="J147" s="15">
        <v>29502</v>
      </c>
      <c r="K147" s="87">
        <f t="shared" si="20"/>
        <v>1067.7242220866383</v>
      </c>
      <c r="L147" s="15">
        <v>249</v>
      </c>
      <c r="M147" s="15">
        <v>29502</v>
      </c>
      <c r="N147" s="87">
        <f t="shared" si="21"/>
        <v>844.0105755541997</v>
      </c>
      <c r="O147" s="15">
        <v>97</v>
      </c>
      <c r="P147" s="15">
        <v>117</v>
      </c>
      <c r="Q147" s="18">
        <f t="shared" si="22"/>
        <v>0.82905982905982911</v>
      </c>
      <c r="R147" s="15">
        <v>176</v>
      </c>
      <c r="S147" s="15">
        <v>207</v>
      </c>
      <c r="T147" s="18">
        <f t="shared" si="23"/>
        <v>0.85024154589371981</v>
      </c>
      <c r="U147" s="15">
        <v>112</v>
      </c>
      <c r="V147" s="15">
        <v>130</v>
      </c>
      <c r="W147" s="18">
        <f t="shared" si="24"/>
        <v>0.86153846153846159</v>
      </c>
    </row>
    <row r="148" spans="1:23" x14ac:dyDescent="0.3">
      <c r="A148" t="s">
        <v>288</v>
      </c>
      <c r="B148" t="s">
        <v>312</v>
      </c>
      <c r="C148" t="s">
        <v>336</v>
      </c>
      <c r="D148" t="s">
        <v>632</v>
      </c>
      <c r="E148" t="s">
        <v>633</v>
      </c>
      <c r="F148" s="15">
        <v>368</v>
      </c>
      <c r="G148" s="15">
        <v>32850</v>
      </c>
      <c r="H148" s="87">
        <f t="shared" si="19"/>
        <v>1120.2435312024352</v>
      </c>
      <c r="I148" s="15">
        <v>290</v>
      </c>
      <c r="J148" s="15">
        <v>33131</v>
      </c>
      <c r="K148" s="87">
        <f t="shared" si="20"/>
        <v>875.31315082551089</v>
      </c>
      <c r="L148" s="15">
        <v>298</v>
      </c>
      <c r="M148" s="15">
        <v>33131</v>
      </c>
      <c r="N148" s="87">
        <f t="shared" si="21"/>
        <v>899.45972050345608</v>
      </c>
      <c r="O148" s="15">
        <v>136</v>
      </c>
      <c r="P148" s="15">
        <v>173</v>
      </c>
      <c r="Q148" s="18">
        <f t="shared" si="22"/>
        <v>0.78612716763005785</v>
      </c>
      <c r="R148" s="15">
        <v>302</v>
      </c>
      <c r="S148" s="15">
        <v>336</v>
      </c>
      <c r="T148" s="18">
        <f t="shared" si="23"/>
        <v>0.89880952380952384</v>
      </c>
      <c r="U148" s="15">
        <v>151</v>
      </c>
      <c r="V148" s="15">
        <v>180</v>
      </c>
      <c r="W148" s="18">
        <f t="shared" si="24"/>
        <v>0.83888888888888891</v>
      </c>
    </row>
    <row r="149" spans="1:23" x14ac:dyDescent="0.3">
      <c r="A149" t="s">
        <v>261</v>
      </c>
      <c r="B149" t="s">
        <v>299</v>
      </c>
      <c r="C149" t="s">
        <v>318</v>
      </c>
      <c r="D149" t="s">
        <v>636</v>
      </c>
      <c r="E149" t="s">
        <v>637</v>
      </c>
      <c r="F149" s="15">
        <v>228</v>
      </c>
      <c r="G149" s="15">
        <v>34067</v>
      </c>
      <c r="H149" s="87">
        <f t="shared" si="19"/>
        <v>669.2693809258227</v>
      </c>
      <c r="I149" s="15">
        <v>240</v>
      </c>
      <c r="J149" s="15">
        <v>34517</v>
      </c>
      <c r="K149" s="87">
        <f t="shared" si="20"/>
        <v>695.30955760929396</v>
      </c>
      <c r="L149" s="15">
        <v>214</v>
      </c>
      <c r="M149" s="15">
        <v>34517</v>
      </c>
      <c r="N149" s="87">
        <f t="shared" si="21"/>
        <v>619.98435553495381</v>
      </c>
      <c r="O149" s="15">
        <v>90</v>
      </c>
      <c r="P149" s="15">
        <v>103</v>
      </c>
      <c r="Q149" s="18">
        <f t="shared" si="22"/>
        <v>0.87378640776699024</v>
      </c>
      <c r="R149" s="15">
        <v>86</v>
      </c>
      <c r="S149" s="15">
        <v>100</v>
      </c>
      <c r="T149" s="18">
        <f t="shared" si="23"/>
        <v>0.86</v>
      </c>
      <c r="U149" s="15">
        <v>70</v>
      </c>
      <c r="V149" s="15">
        <v>93</v>
      </c>
      <c r="W149" s="18">
        <f t="shared" si="24"/>
        <v>0.75268817204301075</v>
      </c>
    </row>
    <row r="150" spans="1:23" x14ac:dyDescent="0.3">
      <c r="A150" t="s">
        <v>270</v>
      </c>
      <c r="B150" t="s">
        <v>305</v>
      </c>
      <c r="C150" t="s">
        <v>346</v>
      </c>
      <c r="D150" t="s">
        <v>638</v>
      </c>
      <c r="E150" t="s">
        <v>639</v>
      </c>
      <c r="F150" s="15">
        <v>139</v>
      </c>
      <c r="G150" s="15">
        <v>24532</v>
      </c>
      <c r="H150" s="87">
        <f t="shared" si="19"/>
        <v>566.60688080873967</v>
      </c>
      <c r="I150" s="15">
        <v>155</v>
      </c>
      <c r="J150" s="15">
        <v>25072</v>
      </c>
      <c r="K150" s="87">
        <f t="shared" si="20"/>
        <v>618.21952776005105</v>
      </c>
      <c r="L150" s="15">
        <v>100</v>
      </c>
      <c r="M150" s="15">
        <v>25072</v>
      </c>
      <c r="N150" s="87">
        <f t="shared" si="21"/>
        <v>398.85130823229099</v>
      </c>
      <c r="O150" s="15">
        <v>170</v>
      </c>
      <c r="P150" s="15">
        <v>185</v>
      </c>
      <c r="Q150" s="18">
        <f t="shared" si="22"/>
        <v>0.91891891891891897</v>
      </c>
      <c r="R150" s="15">
        <v>249</v>
      </c>
      <c r="S150" s="15">
        <v>275</v>
      </c>
      <c r="T150" s="18">
        <f t="shared" si="23"/>
        <v>0.9054545454545454</v>
      </c>
      <c r="U150" s="15">
        <v>150</v>
      </c>
      <c r="V150" s="15">
        <v>180</v>
      </c>
      <c r="W150" s="18">
        <f t="shared" si="24"/>
        <v>0.83333333333333337</v>
      </c>
    </row>
    <row r="151" spans="1:23" x14ac:dyDescent="0.3">
      <c r="A151" t="s">
        <v>255</v>
      </c>
      <c r="B151" t="s">
        <v>265</v>
      </c>
      <c r="C151" t="s">
        <v>272</v>
      </c>
      <c r="D151" t="s">
        <v>640</v>
      </c>
      <c r="E151" t="s">
        <v>641</v>
      </c>
      <c r="F151" s="15">
        <v>271</v>
      </c>
      <c r="G151" s="15">
        <v>35388</v>
      </c>
      <c r="H151" s="87">
        <f t="shared" si="19"/>
        <v>765.796315135074</v>
      </c>
      <c r="I151" s="15">
        <v>259</v>
      </c>
      <c r="J151" s="15">
        <v>36032</v>
      </c>
      <c r="K151" s="87">
        <f t="shared" si="20"/>
        <v>718.80550621669636</v>
      </c>
      <c r="L151" s="15">
        <v>252</v>
      </c>
      <c r="M151" s="15">
        <v>36032</v>
      </c>
      <c r="N151" s="87">
        <f t="shared" si="21"/>
        <v>699.37833037300175</v>
      </c>
      <c r="O151" s="15">
        <v>99</v>
      </c>
      <c r="P151" s="15">
        <v>105</v>
      </c>
      <c r="Q151" s="18">
        <f t="shared" si="22"/>
        <v>0.94285714285714284</v>
      </c>
      <c r="R151" s="15">
        <v>83</v>
      </c>
      <c r="S151" s="15">
        <v>90</v>
      </c>
      <c r="T151" s="18">
        <f t="shared" si="23"/>
        <v>0.92222222222222228</v>
      </c>
      <c r="U151" s="15">
        <v>78</v>
      </c>
      <c r="V151" s="15">
        <v>91</v>
      </c>
      <c r="W151" s="18">
        <f t="shared" si="24"/>
        <v>0.8571428571428571</v>
      </c>
    </row>
    <row r="152" spans="1:23" x14ac:dyDescent="0.3">
      <c r="A152" t="s">
        <v>261</v>
      </c>
      <c r="B152" t="s">
        <v>292</v>
      </c>
      <c r="C152" t="s">
        <v>297</v>
      </c>
      <c r="D152" t="s">
        <v>642</v>
      </c>
      <c r="E152" t="s">
        <v>643</v>
      </c>
      <c r="F152" s="15">
        <v>1121</v>
      </c>
      <c r="G152" s="15">
        <v>179417</v>
      </c>
      <c r="H152" s="87">
        <f t="shared" si="19"/>
        <v>624.801440220269</v>
      </c>
      <c r="I152" s="15">
        <v>1087</v>
      </c>
      <c r="J152" s="15">
        <v>182903</v>
      </c>
      <c r="K152" s="87">
        <f t="shared" si="20"/>
        <v>594.30408467876418</v>
      </c>
      <c r="L152" s="15">
        <v>1160</v>
      </c>
      <c r="M152" s="15">
        <v>182903</v>
      </c>
      <c r="N152" s="87">
        <f t="shared" si="21"/>
        <v>634.21595053115584</v>
      </c>
      <c r="O152" s="15">
        <v>287</v>
      </c>
      <c r="P152" s="15">
        <v>327</v>
      </c>
      <c r="Q152" s="18">
        <f t="shared" si="22"/>
        <v>0.8776758409785933</v>
      </c>
      <c r="R152" s="15">
        <v>258</v>
      </c>
      <c r="S152" s="15">
        <v>300</v>
      </c>
      <c r="T152" s="18">
        <f t="shared" si="23"/>
        <v>0.86</v>
      </c>
      <c r="U152" s="15">
        <v>309</v>
      </c>
      <c r="V152" s="15">
        <v>360</v>
      </c>
      <c r="W152" s="18">
        <f t="shared" si="24"/>
        <v>0.85833333333333328</v>
      </c>
    </row>
    <row r="153" spans="1:23" x14ac:dyDescent="0.3">
      <c r="A153" t="s">
        <v>255</v>
      </c>
      <c r="B153" t="s">
        <v>265</v>
      </c>
      <c r="C153" t="s">
        <v>281</v>
      </c>
      <c r="D153" t="s">
        <v>645</v>
      </c>
      <c r="E153" t="s">
        <v>646</v>
      </c>
      <c r="F153" s="15">
        <v>327</v>
      </c>
      <c r="G153" s="15">
        <v>56458</v>
      </c>
      <c r="H153" s="87">
        <f t="shared" si="19"/>
        <v>579.19161146338865</v>
      </c>
      <c r="I153" s="15">
        <v>332.4</v>
      </c>
      <c r="J153" s="15">
        <v>57129</v>
      </c>
      <c r="K153" s="87">
        <f t="shared" si="20"/>
        <v>581.84109646589297</v>
      </c>
      <c r="L153" s="15">
        <v>224</v>
      </c>
      <c r="M153" s="15">
        <v>57129</v>
      </c>
      <c r="N153" s="87">
        <f t="shared" si="21"/>
        <v>392.09508305764143</v>
      </c>
      <c r="O153" s="15">
        <v>225</v>
      </c>
      <c r="P153" s="15">
        <v>254</v>
      </c>
      <c r="Q153" s="18">
        <f t="shared" si="22"/>
        <v>0.88582677165354329</v>
      </c>
      <c r="R153" s="15">
        <v>228</v>
      </c>
      <c r="S153" s="15">
        <v>257</v>
      </c>
      <c r="T153" s="18">
        <f t="shared" si="23"/>
        <v>0.88715953307392992</v>
      </c>
      <c r="U153" s="15">
        <v>212</v>
      </c>
      <c r="V153" s="15">
        <v>245</v>
      </c>
      <c r="W153" s="18">
        <f t="shared" si="24"/>
        <v>0.86530612244897964</v>
      </c>
    </row>
    <row r="154" spans="1:23" x14ac:dyDescent="0.3">
      <c r="A154" t="s">
        <v>255</v>
      </c>
      <c r="B154" t="s">
        <v>250</v>
      </c>
      <c r="C154" t="s">
        <v>263</v>
      </c>
      <c r="D154" t="s">
        <v>647</v>
      </c>
      <c r="E154" t="s">
        <v>648</v>
      </c>
      <c r="F154" s="15">
        <v>237</v>
      </c>
      <c r="G154" s="15">
        <v>33824</v>
      </c>
      <c r="H154" s="87">
        <f t="shared" si="19"/>
        <v>700.68590350047305</v>
      </c>
      <c r="I154" s="15">
        <v>290</v>
      </c>
      <c r="J154" s="15">
        <v>34435</v>
      </c>
      <c r="K154" s="87">
        <f t="shared" si="20"/>
        <v>842.16640046464352</v>
      </c>
      <c r="L154" s="15">
        <v>308</v>
      </c>
      <c r="M154" s="15">
        <v>34435</v>
      </c>
      <c r="N154" s="87">
        <f t="shared" si="21"/>
        <v>894.43879773486276</v>
      </c>
      <c r="O154" s="15">
        <v>120</v>
      </c>
      <c r="P154" s="15">
        <v>135</v>
      </c>
      <c r="Q154" s="18">
        <f t="shared" si="22"/>
        <v>0.88888888888888884</v>
      </c>
      <c r="R154" s="15">
        <v>123</v>
      </c>
      <c r="S154" s="15">
        <v>138</v>
      </c>
      <c r="T154" s="18">
        <f t="shared" si="23"/>
        <v>0.89130434782608692</v>
      </c>
      <c r="U154" s="15">
        <v>61</v>
      </c>
      <c r="V154" s="15">
        <v>81</v>
      </c>
      <c r="W154" s="18">
        <f t="shared" si="24"/>
        <v>0.75308641975308643</v>
      </c>
    </row>
    <row r="155" spans="1:23" x14ac:dyDescent="0.3">
      <c r="A155" t="s">
        <v>261</v>
      </c>
      <c r="B155" t="s">
        <v>292</v>
      </c>
      <c r="C155" t="s">
        <v>297</v>
      </c>
      <c r="D155" t="s">
        <v>651</v>
      </c>
      <c r="E155" t="s">
        <v>652</v>
      </c>
      <c r="F155" s="15">
        <v>364</v>
      </c>
      <c r="G155" s="15">
        <v>42337</v>
      </c>
      <c r="H155" s="87">
        <f t="shared" si="19"/>
        <v>859.76805158608317</v>
      </c>
      <c r="I155" s="15">
        <v>317</v>
      </c>
      <c r="J155" s="15">
        <v>42775</v>
      </c>
      <c r="K155" s="87">
        <f t="shared" si="20"/>
        <v>741.08708357685566</v>
      </c>
      <c r="L155" s="15">
        <v>300</v>
      </c>
      <c r="M155" s="15">
        <v>42775</v>
      </c>
      <c r="N155" s="87">
        <f t="shared" si="21"/>
        <v>701.34424313267095</v>
      </c>
      <c r="O155" s="15">
        <v>38</v>
      </c>
      <c r="P155" s="15">
        <v>51</v>
      </c>
      <c r="Q155" s="18">
        <f t="shared" si="22"/>
        <v>0.74509803921568629</v>
      </c>
      <c r="R155" s="15">
        <v>157</v>
      </c>
      <c r="S155" s="15">
        <v>176</v>
      </c>
      <c r="T155" s="18">
        <f t="shared" si="23"/>
        <v>0.89204545454545459</v>
      </c>
      <c r="U155" s="15">
        <v>38</v>
      </c>
      <c r="V155" s="15">
        <v>45</v>
      </c>
      <c r="W155" s="18">
        <f t="shared" si="24"/>
        <v>0.84444444444444444</v>
      </c>
    </row>
    <row r="156" spans="1:23" x14ac:dyDescent="0.3">
      <c r="A156" t="s">
        <v>261</v>
      </c>
      <c r="B156" t="s">
        <v>299</v>
      </c>
      <c r="C156" t="s">
        <v>318</v>
      </c>
      <c r="D156" t="s">
        <v>653</v>
      </c>
      <c r="E156" t="s">
        <v>654</v>
      </c>
      <c r="F156" s="15">
        <v>1099</v>
      </c>
      <c r="G156" s="15">
        <v>166563</v>
      </c>
      <c r="H156" s="87">
        <f t="shared" si="19"/>
        <v>659.81040207008766</v>
      </c>
      <c r="I156" s="15">
        <v>1018</v>
      </c>
      <c r="J156" s="15">
        <v>170075</v>
      </c>
      <c r="K156" s="87">
        <f t="shared" si="20"/>
        <v>598.55945906217846</v>
      </c>
      <c r="L156" s="15">
        <v>883</v>
      </c>
      <c r="M156" s="15">
        <v>170075</v>
      </c>
      <c r="N156" s="87">
        <f t="shared" si="21"/>
        <v>519.18271350874613</v>
      </c>
      <c r="O156" s="15">
        <v>432</v>
      </c>
      <c r="P156" s="15">
        <v>555</v>
      </c>
      <c r="Q156" s="18">
        <f t="shared" si="22"/>
        <v>0.77837837837837842</v>
      </c>
      <c r="R156" s="15">
        <v>497</v>
      </c>
      <c r="S156" s="15">
        <v>630</v>
      </c>
      <c r="T156" s="18">
        <f t="shared" si="23"/>
        <v>0.78888888888888886</v>
      </c>
      <c r="U156" s="15">
        <v>654</v>
      </c>
      <c r="V156" s="15">
        <v>933</v>
      </c>
      <c r="W156" s="18">
        <f t="shared" si="24"/>
        <v>0.70096463022508038</v>
      </c>
    </row>
    <row r="157" spans="1:23" x14ac:dyDescent="0.3">
      <c r="A157" t="s">
        <v>255</v>
      </c>
      <c r="B157" t="s">
        <v>250</v>
      </c>
      <c r="C157" t="s">
        <v>263</v>
      </c>
      <c r="D157" t="s">
        <v>655</v>
      </c>
      <c r="E157" t="s">
        <v>656</v>
      </c>
      <c r="F157" s="15">
        <v>486</v>
      </c>
      <c r="G157" s="15">
        <v>51542</v>
      </c>
      <c r="H157" s="87">
        <f t="shared" si="19"/>
        <v>942.92033681269652</v>
      </c>
      <c r="I157" s="15">
        <v>447</v>
      </c>
      <c r="J157" s="15">
        <v>52438</v>
      </c>
      <c r="K157" s="87">
        <f t="shared" si="20"/>
        <v>852.43525687478552</v>
      </c>
      <c r="L157" s="15">
        <v>477</v>
      </c>
      <c r="M157" s="15">
        <v>52438</v>
      </c>
      <c r="N157" s="87">
        <f t="shared" si="21"/>
        <v>909.64567679926779</v>
      </c>
      <c r="O157" s="15">
        <v>382</v>
      </c>
      <c r="P157" s="15">
        <v>485</v>
      </c>
      <c r="Q157" s="18">
        <f t="shared" si="22"/>
        <v>0.78762886597938142</v>
      </c>
      <c r="R157" s="15">
        <v>294</v>
      </c>
      <c r="S157" s="15">
        <v>320</v>
      </c>
      <c r="T157" s="18">
        <f t="shared" si="23"/>
        <v>0.91874999999999996</v>
      </c>
      <c r="U157" s="15">
        <v>419</v>
      </c>
      <c r="V157" s="15">
        <v>526</v>
      </c>
      <c r="W157" s="18">
        <f t="shared" si="24"/>
        <v>0.79657794676806082</v>
      </c>
    </row>
    <row r="158" spans="1:23" x14ac:dyDescent="0.3">
      <c r="A158" t="s">
        <v>288</v>
      </c>
      <c r="B158" t="s">
        <v>312</v>
      </c>
      <c r="C158" t="s">
        <v>342</v>
      </c>
      <c r="D158" t="s">
        <v>657</v>
      </c>
      <c r="E158" t="s">
        <v>658</v>
      </c>
      <c r="F158" s="15">
        <v>1370</v>
      </c>
      <c r="G158" s="15">
        <v>216818</v>
      </c>
      <c r="H158" s="87">
        <f t="shared" si="19"/>
        <v>631.86635795921006</v>
      </c>
      <c r="I158" s="15">
        <v>1240</v>
      </c>
      <c r="J158" s="15">
        <v>219951</v>
      </c>
      <c r="K158" s="87">
        <f t="shared" si="20"/>
        <v>563.76192879323128</v>
      </c>
      <c r="L158" s="15">
        <v>1089</v>
      </c>
      <c r="M158" s="15">
        <v>219951</v>
      </c>
      <c r="N158" s="87">
        <f t="shared" si="21"/>
        <v>495.11027456115227</v>
      </c>
      <c r="O158" s="15">
        <v>404</v>
      </c>
      <c r="P158" s="15">
        <v>519</v>
      </c>
      <c r="Q158" s="18">
        <f t="shared" si="22"/>
        <v>0.77842003853564545</v>
      </c>
      <c r="R158" s="15">
        <v>370</v>
      </c>
      <c r="S158" s="15">
        <v>520</v>
      </c>
      <c r="T158" s="18">
        <f t="shared" si="23"/>
        <v>0.71153846153846156</v>
      </c>
      <c r="U158" s="15">
        <v>497</v>
      </c>
      <c r="V158" s="15">
        <v>669</v>
      </c>
      <c r="W158" s="18">
        <f t="shared" si="24"/>
        <v>0.74289985052316887</v>
      </c>
    </row>
    <row r="159" spans="1:23" x14ac:dyDescent="0.3">
      <c r="A159" t="s">
        <v>270</v>
      </c>
      <c r="B159" t="s">
        <v>305</v>
      </c>
      <c r="C159" t="s">
        <v>346</v>
      </c>
      <c r="D159" t="s">
        <v>659</v>
      </c>
      <c r="E159" t="s">
        <v>660</v>
      </c>
      <c r="F159" s="15">
        <v>83</v>
      </c>
      <c r="G159" s="15">
        <v>30128</v>
      </c>
      <c r="H159" s="87">
        <f t="shared" si="19"/>
        <v>275.49123738714815</v>
      </c>
      <c r="I159" s="15">
        <v>88</v>
      </c>
      <c r="J159" s="15">
        <v>30582</v>
      </c>
      <c r="K159" s="87">
        <f t="shared" si="20"/>
        <v>287.75096461971094</v>
      </c>
      <c r="L159" s="15">
        <v>56</v>
      </c>
      <c r="M159" s="15">
        <v>30582</v>
      </c>
      <c r="N159" s="87">
        <f t="shared" si="21"/>
        <v>183.11425021254334</v>
      </c>
      <c r="O159" s="15">
        <v>123</v>
      </c>
      <c r="P159" s="15">
        <v>142</v>
      </c>
      <c r="Q159" s="18">
        <f t="shared" si="22"/>
        <v>0.86619718309859151</v>
      </c>
      <c r="R159" s="15">
        <v>502</v>
      </c>
      <c r="S159" s="15">
        <v>558</v>
      </c>
      <c r="T159" s="18">
        <f t="shared" si="23"/>
        <v>0.89964157706093195</v>
      </c>
      <c r="U159" s="15">
        <v>122</v>
      </c>
      <c r="V159" s="15">
        <v>138</v>
      </c>
      <c r="W159" s="18">
        <f t="shared" si="24"/>
        <v>0.88405797101449279</v>
      </c>
    </row>
    <row r="160" spans="1:23" x14ac:dyDescent="0.3">
      <c r="A160" t="s">
        <v>279</v>
      </c>
      <c r="B160" t="s">
        <v>320</v>
      </c>
      <c r="C160" t="s">
        <v>331</v>
      </c>
      <c r="D160" t="s">
        <v>661</v>
      </c>
      <c r="E160" t="s">
        <v>662</v>
      </c>
      <c r="F160" s="15">
        <v>220</v>
      </c>
      <c r="G160" s="15">
        <v>33071</v>
      </c>
      <c r="H160" s="87">
        <f t="shared" si="19"/>
        <v>665.23540261860842</v>
      </c>
      <c r="I160" s="15">
        <v>251</v>
      </c>
      <c r="J160" s="15">
        <v>33751</v>
      </c>
      <c r="K160" s="87">
        <f t="shared" si="20"/>
        <v>743.681668691298</v>
      </c>
      <c r="L160" s="15">
        <v>192</v>
      </c>
      <c r="M160" s="15">
        <v>33751</v>
      </c>
      <c r="N160" s="87">
        <f t="shared" si="21"/>
        <v>568.872033421232</v>
      </c>
      <c r="O160" s="15">
        <v>146</v>
      </c>
      <c r="P160" s="15">
        <v>171</v>
      </c>
      <c r="Q160" s="18">
        <f t="shared" si="22"/>
        <v>0.85380116959064323</v>
      </c>
      <c r="R160" s="15">
        <v>65</v>
      </c>
      <c r="S160" s="15">
        <v>70</v>
      </c>
      <c r="T160" s="18">
        <f t="shared" si="23"/>
        <v>0.9285714285714286</v>
      </c>
      <c r="U160" s="15">
        <v>152</v>
      </c>
      <c r="V160" s="15">
        <v>169</v>
      </c>
      <c r="W160" s="18">
        <f t="shared" si="24"/>
        <v>0.89940828402366868</v>
      </c>
    </row>
    <row r="161" spans="1:23" x14ac:dyDescent="0.3">
      <c r="A161" t="s">
        <v>255</v>
      </c>
      <c r="B161" t="s">
        <v>265</v>
      </c>
      <c r="C161" t="s">
        <v>281</v>
      </c>
      <c r="D161" t="s">
        <v>663</v>
      </c>
      <c r="E161" t="s">
        <v>664</v>
      </c>
      <c r="F161" s="15">
        <v>243</v>
      </c>
      <c r="G161" s="15">
        <v>38369</v>
      </c>
      <c r="H161" s="87">
        <f t="shared" si="19"/>
        <v>633.32377700747998</v>
      </c>
      <c r="I161" s="15">
        <v>243</v>
      </c>
      <c r="J161" s="15">
        <v>38967</v>
      </c>
      <c r="K161" s="87">
        <f t="shared" si="20"/>
        <v>623.60458849795987</v>
      </c>
      <c r="L161" s="15">
        <v>241</v>
      </c>
      <c r="M161" s="15">
        <v>38967</v>
      </c>
      <c r="N161" s="87">
        <f t="shared" si="21"/>
        <v>618.47204044447869</v>
      </c>
      <c r="O161" s="15">
        <v>274</v>
      </c>
      <c r="P161" s="15">
        <v>317</v>
      </c>
      <c r="Q161" s="18">
        <f t="shared" si="22"/>
        <v>0.86435331230283907</v>
      </c>
      <c r="R161" s="15">
        <v>425</v>
      </c>
      <c r="S161" s="15">
        <v>545</v>
      </c>
      <c r="T161" s="18">
        <f t="shared" si="23"/>
        <v>0.77981651376146788</v>
      </c>
      <c r="U161" s="15">
        <v>372</v>
      </c>
      <c r="V161" s="15">
        <v>455</v>
      </c>
      <c r="W161" s="18">
        <f t="shared" si="24"/>
        <v>0.81758241758241756</v>
      </c>
    </row>
    <row r="162" spans="1:23" x14ac:dyDescent="0.3">
      <c r="A162" t="s">
        <v>261</v>
      </c>
      <c r="B162" t="s">
        <v>292</v>
      </c>
      <c r="C162" t="s">
        <v>297</v>
      </c>
      <c r="D162" t="s">
        <v>667</v>
      </c>
      <c r="E162" t="s">
        <v>668</v>
      </c>
      <c r="F162" s="15">
        <v>129</v>
      </c>
      <c r="G162" s="15">
        <v>28017</v>
      </c>
      <c r="H162" s="87">
        <f t="shared" si="19"/>
        <v>460.43473605311056</v>
      </c>
      <c r="I162" s="15">
        <v>155</v>
      </c>
      <c r="J162" s="15">
        <v>28789</v>
      </c>
      <c r="K162" s="87">
        <f t="shared" si="20"/>
        <v>538.40008336517417</v>
      </c>
      <c r="L162" s="15">
        <v>104</v>
      </c>
      <c r="M162" s="15">
        <v>28789</v>
      </c>
      <c r="N162" s="87">
        <f t="shared" si="21"/>
        <v>361.2490881934072</v>
      </c>
      <c r="O162" s="15">
        <v>58</v>
      </c>
      <c r="P162" s="15">
        <v>101</v>
      </c>
      <c r="Q162" s="18">
        <f t="shared" si="22"/>
        <v>0.57425742574257421</v>
      </c>
      <c r="R162" s="15">
        <v>70</v>
      </c>
      <c r="S162" s="15">
        <v>100</v>
      </c>
      <c r="T162" s="18">
        <f t="shared" si="23"/>
        <v>0.7</v>
      </c>
      <c r="U162" s="15">
        <v>72</v>
      </c>
      <c r="V162" s="15">
        <v>101</v>
      </c>
      <c r="W162" s="18">
        <f t="shared" si="24"/>
        <v>0.71287128712871284</v>
      </c>
    </row>
    <row r="163" spans="1:23" x14ac:dyDescent="0.3">
      <c r="A163" t="s">
        <v>261</v>
      </c>
      <c r="B163" t="s">
        <v>299</v>
      </c>
      <c r="C163" t="s">
        <v>318</v>
      </c>
      <c r="D163" t="s">
        <v>669</v>
      </c>
      <c r="E163" t="s">
        <v>670</v>
      </c>
      <c r="F163" s="15">
        <v>154</v>
      </c>
      <c r="G163" s="15">
        <v>22878</v>
      </c>
      <c r="H163" s="87">
        <f t="shared" ref="H163:H183" si="25">(F163/G163)*100000</f>
        <v>673.13576361570063</v>
      </c>
      <c r="I163" s="15">
        <v>144</v>
      </c>
      <c r="J163" s="15">
        <v>23286</v>
      </c>
      <c r="K163" s="87">
        <f t="shared" ref="K163:K183" si="26">(I163/J163)*100000</f>
        <v>618.39732027827881</v>
      </c>
      <c r="L163" s="15">
        <v>392</v>
      </c>
      <c r="M163" s="15">
        <v>23286</v>
      </c>
      <c r="N163" s="87">
        <f t="shared" ref="N163:N183" si="27">(L163/M163)*100000</f>
        <v>1683.4149274242036</v>
      </c>
      <c r="O163" s="15">
        <v>129</v>
      </c>
      <c r="P163" s="15">
        <v>142</v>
      </c>
      <c r="Q163" s="18">
        <f t="shared" ref="Q163:Q183" si="28">O163/P163</f>
        <v>0.90845070422535212</v>
      </c>
      <c r="R163" s="15">
        <v>150</v>
      </c>
      <c r="S163" s="15">
        <v>165</v>
      </c>
      <c r="T163" s="18">
        <f t="shared" ref="T163:T183" si="29">R163/S163</f>
        <v>0.90909090909090906</v>
      </c>
      <c r="U163" s="15">
        <v>76</v>
      </c>
      <c r="V163" s="15">
        <v>86</v>
      </c>
      <c r="W163" s="18">
        <f t="shared" ref="W163:W183" si="30">U163/V163</f>
        <v>0.88372093023255816</v>
      </c>
    </row>
    <row r="164" spans="1:23" x14ac:dyDescent="0.3">
      <c r="A164" t="s">
        <v>279</v>
      </c>
      <c r="B164" t="s">
        <v>320</v>
      </c>
      <c r="C164" t="s">
        <v>325</v>
      </c>
      <c r="D164" t="s">
        <v>673</v>
      </c>
      <c r="E164" t="s">
        <v>674</v>
      </c>
      <c r="F164" s="15">
        <v>176</v>
      </c>
      <c r="G164" s="15">
        <v>34334</v>
      </c>
      <c r="H164" s="87">
        <f t="shared" si="25"/>
        <v>512.61140560377464</v>
      </c>
      <c r="I164" s="15">
        <v>197</v>
      </c>
      <c r="J164" s="15">
        <v>34886</v>
      </c>
      <c r="K164" s="87">
        <f t="shared" si="26"/>
        <v>564.69643983259766</v>
      </c>
      <c r="L164" s="15">
        <v>172</v>
      </c>
      <c r="M164" s="15">
        <v>34886</v>
      </c>
      <c r="N164" s="87">
        <f t="shared" si="27"/>
        <v>493.03445508226798</v>
      </c>
      <c r="O164" s="15">
        <v>173</v>
      </c>
      <c r="P164" s="15">
        <v>228</v>
      </c>
      <c r="Q164" s="18">
        <f t="shared" si="28"/>
        <v>0.75877192982456143</v>
      </c>
      <c r="R164" s="15">
        <v>184</v>
      </c>
      <c r="S164" s="15">
        <v>231</v>
      </c>
      <c r="T164" s="18">
        <f t="shared" si="29"/>
        <v>0.79653679653679654</v>
      </c>
      <c r="U164" s="15">
        <v>173</v>
      </c>
      <c r="V164" s="15">
        <v>226</v>
      </c>
      <c r="W164" s="18">
        <f t="shared" si="30"/>
        <v>0.76548672566371678</v>
      </c>
    </row>
    <row r="165" spans="1:23" x14ac:dyDescent="0.3">
      <c r="A165" t="s">
        <v>270</v>
      </c>
      <c r="B165" t="s">
        <v>305</v>
      </c>
      <c r="C165" t="s">
        <v>346</v>
      </c>
      <c r="D165" t="s">
        <v>675</v>
      </c>
      <c r="E165" t="s">
        <v>676</v>
      </c>
      <c r="F165" s="15">
        <v>96</v>
      </c>
      <c r="G165" s="15">
        <v>17677</v>
      </c>
      <c r="H165" s="87">
        <f t="shared" si="25"/>
        <v>543.07857668156362</v>
      </c>
      <c r="I165" s="15">
        <v>89</v>
      </c>
      <c r="J165" s="15">
        <v>18158</v>
      </c>
      <c r="K165" s="87">
        <f t="shared" si="26"/>
        <v>490.14208613283404</v>
      </c>
      <c r="L165" s="15">
        <v>112</v>
      </c>
      <c r="M165" s="15">
        <v>18158</v>
      </c>
      <c r="N165" s="87">
        <f t="shared" si="27"/>
        <v>616.80801850424052</v>
      </c>
      <c r="O165" s="15">
        <v>58</v>
      </c>
      <c r="P165" s="15">
        <v>73</v>
      </c>
      <c r="Q165" s="18">
        <f t="shared" si="28"/>
        <v>0.79452054794520544</v>
      </c>
      <c r="R165" s="15">
        <v>62</v>
      </c>
      <c r="S165" s="15">
        <v>75</v>
      </c>
      <c r="T165" s="18">
        <f t="shared" si="29"/>
        <v>0.82666666666666666</v>
      </c>
      <c r="U165" s="15">
        <v>89</v>
      </c>
      <c r="V165" s="15">
        <v>114</v>
      </c>
      <c r="W165" s="18">
        <f t="shared" si="30"/>
        <v>0.7807017543859649</v>
      </c>
    </row>
    <row r="166" spans="1:23" x14ac:dyDescent="0.3">
      <c r="A166" t="s">
        <v>255</v>
      </c>
      <c r="B166" t="s">
        <v>265</v>
      </c>
      <c r="C166" t="s">
        <v>281</v>
      </c>
      <c r="D166" t="s">
        <v>677</v>
      </c>
      <c r="E166" t="s">
        <v>678</v>
      </c>
      <c r="F166" s="15">
        <v>292</v>
      </c>
      <c r="G166" s="15">
        <v>39720</v>
      </c>
      <c r="H166" s="87">
        <f t="shared" si="25"/>
        <v>735.14602215508569</v>
      </c>
      <c r="I166" s="15">
        <v>284</v>
      </c>
      <c r="J166" s="15">
        <v>40298</v>
      </c>
      <c r="K166" s="87">
        <f t="shared" si="26"/>
        <v>704.74961536552689</v>
      </c>
      <c r="L166" s="15">
        <v>356</v>
      </c>
      <c r="M166" s="15">
        <v>40298</v>
      </c>
      <c r="N166" s="87">
        <f t="shared" si="27"/>
        <v>883.41853193706891</v>
      </c>
      <c r="O166" s="15">
        <v>171</v>
      </c>
      <c r="P166" s="15">
        <v>183</v>
      </c>
      <c r="Q166" s="18">
        <f t="shared" si="28"/>
        <v>0.93442622950819676</v>
      </c>
      <c r="R166" s="15">
        <v>179</v>
      </c>
      <c r="S166" s="15">
        <v>200</v>
      </c>
      <c r="T166" s="18">
        <f t="shared" si="29"/>
        <v>0.89500000000000002</v>
      </c>
      <c r="U166" s="15">
        <v>139</v>
      </c>
      <c r="V166" s="15">
        <v>167</v>
      </c>
      <c r="W166" s="18">
        <f t="shared" si="30"/>
        <v>0.83233532934131738</v>
      </c>
    </row>
    <row r="167" spans="1:23" x14ac:dyDescent="0.3">
      <c r="A167" t="s">
        <v>255</v>
      </c>
      <c r="B167" t="s">
        <v>274</v>
      </c>
      <c r="C167" t="s">
        <v>249</v>
      </c>
      <c r="D167" t="s">
        <v>679</v>
      </c>
      <c r="E167" t="s">
        <v>680</v>
      </c>
      <c r="F167" s="15">
        <v>457</v>
      </c>
      <c r="G167" s="15">
        <v>62142</v>
      </c>
      <c r="H167" s="87">
        <f t="shared" si="25"/>
        <v>735.41244247047086</v>
      </c>
      <c r="I167" s="15">
        <v>456</v>
      </c>
      <c r="J167" s="15">
        <v>63171</v>
      </c>
      <c r="K167" s="87">
        <f t="shared" si="26"/>
        <v>721.85021608016336</v>
      </c>
      <c r="L167" s="15">
        <v>470</v>
      </c>
      <c r="M167" s="15">
        <v>63171</v>
      </c>
      <c r="N167" s="87">
        <f t="shared" si="27"/>
        <v>744.01228411771228</v>
      </c>
      <c r="O167" s="15">
        <v>194</v>
      </c>
      <c r="P167" s="15">
        <v>237</v>
      </c>
      <c r="Q167" s="18">
        <f t="shared" si="28"/>
        <v>0.81856540084388185</v>
      </c>
      <c r="R167" s="15">
        <v>167</v>
      </c>
      <c r="S167" s="15">
        <v>203</v>
      </c>
      <c r="T167" s="18">
        <f t="shared" si="29"/>
        <v>0.82266009852216748</v>
      </c>
      <c r="U167" s="15">
        <v>255</v>
      </c>
      <c r="V167" s="15">
        <v>278</v>
      </c>
      <c r="W167" s="18">
        <f t="shared" si="30"/>
        <v>0.91726618705035967</v>
      </c>
    </row>
    <row r="168" spans="1:23" x14ac:dyDescent="0.3">
      <c r="A168" t="s">
        <v>261</v>
      </c>
      <c r="B168" t="s">
        <v>292</v>
      </c>
      <c r="C168" t="s">
        <v>303</v>
      </c>
      <c r="D168" t="s">
        <v>681</v>
      </c>
      <c r="E168" t="s">
        <v>682</v>
      </c>
      <c r="F168" s="15">
        <v>271</v>
      </c>
      <c r="G168" s="15">
        <v>49134</v>
      </c>
      <c r="H168" s="87">
        <f t="shared" si="25"/>
        <v>551.55289616151754</v>
      </c>
      <c r="I168" s="15">
        <v>300</v>
      </c>
      <c r="J168" s="15">
        <v>49504</v>
      </c>
      <c r="K168" s="87">
        <f t="shared" si="26"/>
        <v>606.01163542340009</v>
      </c>
      <c r="L168" s="15">
        <v>309</v>
      </c>
      <c r="M168" s="15">
        <v>49504</v>
      </c>
      <c r="N168" s="87">
        <f t="shared" si="27"/>
        <v>624.19198448610211</v>
      </c>
      <c r="O168" s="15">
        <v>254</v>
      </c>
      <c r="P168" s="15">
        <v>317</v>
      </c>
      <c r="Q168" s="18">
        <f t="shared" si="28"/>
        <v>0.80126182965299686</v>
      </c>
      <c r="R168" s="15">
        <v>308</v>
      </c>
      <c r="S168" s="15">
        <v>375</v>
      </c>
      <c r="T168" s="18">
        <f t="shared" si="29"/>
        <v>0.82133333333333336</v>
      </c>
      <c r="U168" s="15">
        <v>280</v>
      </c>
      <c r="V168" s="15">
        <v>346</v>
      </c>
      <c r="W168" s="18">
        <f t="shared" si="30"/>
        <v>0.80924855491329484</v>
      </c>
    </row>
    <row r="169" spans="1:23" x14ac:dyDescent="0.3">
      <c r="A169" t="s">
        <v>270</v>
      </c>
      <c r="B169" t="s">
        <v>305</v>
      </c>
      <c r="C169" t="s">
        <v>346</v>
      </c>
      <c r="D169" t="s">
        <v>685</v>
      </c>
      <c r="E169" t="s">
        <v>686</v>
      </c>
      <c r="F169" s="15">
        <v>99</v>
      </c>
      <c r="G169" s="15">
        <v>27873</v>
      </c>
      <c r="H169" s="87">
        <f t="shared" si="25"/>
        <v>355.18243461414272</v>
      </c>
      <c r="I169" s="15">
        <v>91</v>
      </c>
      <c r="J169" s="15">
        <v>28376</v>
      </c>
      <c r="K169" s="87">
        <f t="shared" si="26"/>
        <v>320.69354383986467</v>
      </c>
      <c r="L169" s="15">
        <v>113</v>
      </c>
      <c r="M169" s="15">
        <v>28376</v>
      </c>
      <c r="N169" s="87">
        <f t="shared" si="27"/>
        <v>398.22385114180997</v>
      </c>
      <c r="O169" s="15">
        <v>142</v>
      </c>
      <c r="P169" s="15">
        <v>154</v>
      </c>
      <c r="Q169" s="18">
        <f t="shared" si="28"/>
        <v>0.92207792207792205</v>
      </c>
      <c r="R169" s="15">
        <v>590</v>
      </c>
      <c r="S169" s="15">
        <v>641</v>
      </c>
      <c r="T169" s="18">
        <f t="shared" si="29"/>
        <v>0.9204368174726989</v>
      </c>
      <c r="U169" s="15">
        <v>142</v>
      </c>
      <c r="V169" s="15">
        <v>154</v>
      </c>
      <c r="W169" s="18">
        <f t="shared" si="30"/>
        <v>0.92207792207792205</v>
      </c>
    </row>
    <row r="170" spans="1:23" x14ac:dyDescent="0.3">
      <c r="A170" t="s">
        <v>270</v>
      </c>
      <c r="B170" t="s">
        <v>305</v>
      </c>
      <c r="C170" t="s">
        <v>346</v>
      </c>
      <c r="D170" t="s">
        <v>687</v>
      </c>
      <c r="E170" t="s">
        <v>688</v>
      </c>
      <c r="F170" s="15">
        <v>93</v>
      </c>
      <c r="G170" s="15">
        <v>29397</v>
      </c>
      <c r="H170" s="87">
        <f t="shared" si="25"/>
        <v>316.35881212368611</v>
      </c>
      <c r="I170" s="15">
        <v>134</v>
      </c>
      <c r="J170" s="15">
        <v>29926</v>
      </c>
      <c r="K170" s="87">
        <f t="shared" si="26"/>
        <v>447.77116888324537</v>
      </c>
      <c r="L170" s="15">
        <v>109</v>
      </c>
      <c r="M170" s="15">
        <v>29926</v>
      </c>
      <c r="N170" s="87">
        <f t="shared" si="27"/>
        <v>364.2317717035354</v>
      </c>
      <c r="O170" s="15">
        <v>158</v>
      </c>
      <c r="P170" s="15">
        <v>186</v>
      </c>
      <c r="Q170" s="18">
        <f t="shared" si="28"/>
        <v>0.84946236559139787</v>
      </c>
      <c r="R170" s="15">
        <v>163</v>
      </c>
      <c r="S170" s="15">
        <v>175</v>
      </c>
      <c r="T170" s="18">
        <f t="shared" si="29"/>
        <v>0.93142857142857138</v>
      </c>
      <c r="U170" s="15">
        <v>276</v>
      </c>
      <c r="V170" s="15">
        <v>297</v>
      </c>
      <c r="W170" s="18">
        <f t="shared" si="30"/>
        <v>0.92929292929292928</v>
      </c>
    </row>
    <row r="171" spans="1:23" x14ac:dyDescent="0.3">
      <c r="A171" t="s">
        <v>255</v>
      </c>
      <c r="B171" t="s">
        <v>265</v>
      </c>
      <c r="C171" t="s">
        <v>272</v>
      </c>
      <c r="D171" t="s">
        <v>689</v>
      </c>
      <c r="E171" t="s">
        <v>690</v>
      </c>
      <c r="F171" s="15">
        <v>257</v>
      </c>
      <c r="G171" s="15">
        <v>36871</v>
      </c>
      <c r="H171" s="87">
        <f t="shared" si="25"/>
        <v>697.02476200808223</v>
      </c>
      <c r="I171" s="15">
        <v>261</v>
      </c>
      <c r="J171" s="15">
        <v>37650</v>
      </c>
      <c r="K171" s="87">
        <f t="shared" si="26"/>
        <v>693.22709163346622</v>
      </c>
      <c r="L171" s="15">
        <v>241</v>
      </c>
      <c r="M171" s="15">
        <v>37650</v>
      </c>
      <c r="N171" s="87">
        <f t="shared" si="27"/>
        <v>640.10624169986716</v>
      </c>
      <c r="O171" s="15">
        <v>178</v>
      </c>
      <c r="P171" s="15">
        <v>202</v>
      </c>
      <c r="Q171" s="18">
        <f t="shared" si="28"/>
        <v>0.88118811881188119</v>
      </c>
      <c r="R171" s="15">
        <v>501</v>
      </c>
      <c r="S171" s="15">
        <v>600</v>
      </c>
      <c r="T171" s="18">
        <f t="shared" si="29"/>
        <v>0.83499999999999996</v>
      </c>
      <c r="U171" s="15">
        <v>129</v>
      </c>
      <c r="V171" s="15">
        <v>160</v>
      </c>
      <c r="W171" s="18">
        <f t="shared" si="30"/>
        <v>0.80625000000000002</v>
      </c>
    </row>
    <row r="172" spans="1:23" x14ac:dyDescent="0.3">
      <c r="A172" t="s">
        <v>261</v>
      </c>
      <c r="B172" t="s">
        <v>292</v>
      </c>
      <c r="C172" t="s">
        <v>303</v>
      </c>
      <c r="D172" t="s">
        <v>691</v>
      </c>
      <c r="E172" t="s">
        <v>692</v>
      </c>
      <c r="F172" s="15">
        <v>644</v>
      </c>
      <c r="G172" s="15">
        <v>112486</v>
      </c>
      <c r="H172" s="87">
        <f t="shared" si="25"/>
        <v>572.51569084152698</v>
      </c>
      <c r="I172" s="15">
        <v>715</v>
      </c>
      <c r="J172" s="15">
        <v>114597</v>
      </c>
      <c r="K172" s="87">
        <f t="shared" si="26"/>
        <v>623.92558269413689</v>
      </c>
      <c r="L172" s="15">
        <v>552</v>
      </c>
      <c r="M172" s="15">
        <v>114597</v>
      </c>
      <c r="N172" s="87">
        <f t="shared" si="27"/>
        <v>481.68800230372528</v>
      </c>
      <c r="O172" s="15">
        <v>737</v>
      </c>
      <c r="P172" s="15">
        <v>877</v>
      </c>
      <c r="Q172" s="18">
        <f t="shared" si="28"/>
        <v>0.84036488027366019</v>
      </c>
      <c r="R172" s="15">
        <v>815</v>
      </c>
      <c r="S172" s="15">
        <v>902</v>
      </c>
      <c r="T172" s="18">
        <f t="shared" si="29"/>
        <v>0.90354767184035478</v>
      </c>
      <c r="U172" s="15">
        <v>255</v>
      </c>
      <c r="V172" s="15">
        <v>269</v>
      </c>
      <c r="W172" s="18">
        <f t="shared" si="30"/>
        <v>0.94795539033457255</v>
      </c>
    </row>
    <row r="173" spans="1:23" x14ac:dyDescent="0.3">
      <c r="A173" t="s">
        <v>288</v>
      </c>
      <c r="B173" t="s">
        <v>312</v>
      </c>
      <c r="C173" t="s">
        <v>336</v>
      </c>
      <c r="D173" t="s">
        <v>694</v>
      </c>
      <c r="E173" t="s">
        <v>695</v>
      </c>
      <c r="F173" s="15">
        <v>161</v>
      </c>
      <c r="G173" s="15">
        <v>27758</v>
      </c>
      <c r="H173" s="87">
        <f t="shared" si="25"/>
        <v>580.01296923409473</v>
      </c>
      <c r="I173" s="15">
        <v>170</v>
      </c>
      <c r="J173" s="15">
        <v>28579</v>
      </c>
      <c r="K173" s="87">
        <f t="shared" si="26"/>
        <v>594.84236677280524</v>
      </c>
      <c r="L173" s="15">
        <v>172</v>
      </c>
      <c r="M173" s="15">
        <v>28579</v>
      </c>
      <c r="N173" s="87">
        <f t="shared" si="27"/>
        <v>601.84051226424992</v>
      </c>
      <c r="O173" s="15">
        <v>53</v>
      </c>
      <c r="P173" s="15">
        <v>67</v>
      </c>
      <c r="Q173" s="18">
        <f t="shared" si="28"/>
        <v>0.79104477611940294</v>
      </c>
      <c r="R173" s="15">
        <v>58</v>
      </c>
      <c r="S173" s="15">
        <v>70</v>
      </c>
      <c r="T173" s="18">
        <f t="shared" si="29"/>
        <v>0.82857142857142863</v>
      </c>
      <c r="U173" s="15">
        <v>103</v>
      </c>
      <c r="V173" s="15">
        <v>111</v>
      </c>
      <c r="W173" s="18">
        <f t="shared" si="30"/>
        <v>0.92792792792792789</v>
      </c>
    </row>
    <row r="174" spans="1:23" x14ac:dyDescent="0.3">
      <c r="A174" t="s">
        <v>288</v>
      </c>
      <c r="B174" t="s">
        <v>312</v>
      </c>
      <c r="C174" t="s">
        <v>342</v>
      </c>
      <c r="D174" t="s">
        <v>696</v>
      </c>
      <c r="E174" t="s">
        <v>697</v>
      </c>
      <c r="F174" s="15">
        <v>660</v>
      </c>
      <c r="G174" s="15">
        <v>186979</v>
      </c>
      <c r="H174" s="87">
        <f t="shared" si="25"/>
        <v>352.98081602746834</v>
      </c>
      <c r="I174" s="15">
        <v>1137</v>
      </c>
      <c r="J174" s="15">
        <v>190216</v>
      </c>
      <c r="K174" s="87">
        <f t="shared" si="26"/>
        <v>597.74151490936617</v>
      </c>
      <c r="L174" s="15">
        <v>1238</v>
      </c>
      <c r="M174" s="15">
        <v>190216</v>
      </c>
      <c r="N174" s="87">
        <f t="shared" si="27"/>
        <v>650.83904613702316</v>
      </c>
      <c r="O174" s="15">
        <v>166</v>
      </c>
      <c r="P174" s="15">
        <v>187</v>
      </c>
      <c r="Q174" s="18">
        <f t="shared" si="28"/>
        <v>0.88770053475935828</v>
      </c>
      <c r="R174" s="15">
        <v>247</v>
      </c>
      <c r="S174" s="15">
        <v>290</v>
      </c>
      <c r="T174" s="18">
        <f t="shared" si="29"/>
        <v>0.85172413793103452</v>
      </c>
      <c r="U174" s="15">
        <v>154</v>
      </c>
      <c r="V174" s="15">
        <v>184</v>
      </c>
      <c r="W174" s="18">
        <f t="shared" si="30"/>
        <v>0.83695652173913049</v>
      </c>
    </row>
    <row r="175" spans="1:23" x14ac:dyDescent="0.3">
      <c r="A175" t="s">
        <v>270</v>
      </c>
      <c r="B175" t="s">
        <v>305</v>
      </c>
      <c r="C175" t="s">
        <v>346</v>
      </c>
      <c r="D175" t="s">
        <v>698</v>
      </c>
      <c r="E175" t="s">
        <v>699</v>
      </c>
      <c r="F175" s="15">
        <v>134</v>
      </c>
      <c r="G175" s="15">
        <v>28249</v>
      </c>
      <c r="H175" s="87">
        <f t="shared" si="25"/>
        <v>474.35307444511312</v>
      </c>
      <c r="I175" s="15">
        <v>102.187</v>
      </c>
      <c r="J175" s="15">
        <v>29049</v>
      </c>
      <c r="K175" s="87">
        <f t="shared" si="26"/>
        <v>351.77458776549963</v>
      </c>
      <c r="L175" s="15">
        <v>92</v>
      </c>
      <c r="M175" s="15">
        <v>29049</v>
      </c>
      <c r="N175" s="87">
        <f t="shared" si="27"/>
        <v>316.70625494853522</v>
      </c>
      <c r="O175" s="15">
        <v>179</v>
      </c>
      <c r="P175" s="15">
        <v>202</v>
      </c>
      <c r="Q175" s="18">
        <f t="shared" si="28"/>
        <v>0.88613861386138615</v>
      </c>
      <c r="R175" s="15">
        <v>314.97291001521563</v>
      </c>
      <c r="S175" s="15">
        <v>354</v>
      </c>
      <c r="T175" s="18">
        <f t="shared" si="29"/>
        <v>0.88975398309382947</v>
      </c>
      <c r="U175" s="15">
        <v>144</v>
      </c>
      <c r="V175" s="15">
        <v>162</v>
      </c>
      <c r="W175" s="18">
        <f t="shared" si="30"/>
        <v>0.88888888888888884</v>
      </c>
    </row>
    <row r="176" spans="1:23" x14ac:dyDescent="0.3">
      <c r="A176" t="s">
        <v>255</v>
      </c>
      <c r="B176" t="s">
        <v>265</v>
      </c>
      <c r="C176" t="s">
        <v>281</v>
      </c>
      <c r="D176" t="s">
        <v>700</v>
      </c>
      <c r="E176" t="s">
        <v>701</v>
      </c>
      <c r="F176" s="15">
        <v>424</v>
      </c>
      <c r="G176" s="15">
        <v>59355</v>
      </c>
      <c r="H176" s="87">
        <f t="shared" si="25"/>
        <v>714.34588492966054</v>
      </c>
      <c r="I176" s="15">
        <v>439</v>
      </c>
      <c r="J176" s="15">
        <v>60362</v>
      </c>
      <c r="K176" s="87">
        <f t="shared" si="26"/>
        <v>727.2787515324211</v>
      </c>
      <c r="L176" s="15">
        <v>372</v>
      </c>
      <c r="M176" s="15">
        <v>60362</v>
      </c>
      <c r="N176" s="87">
        <f t="shared" si="27"/>
        <v>616.28176667439777</v>
      </c>
      <c r="O176" s="15">
        <v>207</v>
      </c>
      <c r="P176" s="15">
        <v>256</v>
      </c>
      <c r="Q176" s="18">
        <f t="shared" si="28"/>
        <v>0.80859375</v>
      </c>
      <c r="R176" s="15">
        <v>261</v>
      </c>
      <c r="S176" s="15">
        <v>322</v>
      </c>
      <c r="T176" s="18">
        <f t="shared" si="29"/>
        <v>0.81055900621118016</v>
      </c>
      <c r="U176" s="15">
        <v>142</v>
      </c>
      <c r="V176" s="15">
        <v>152</v>
      </c>
      <c r="W176" s="18">
        <f t="shared" si="30"/>
        <v>0.93421052631578949</v>
      </c>
    </row>
    <row r="177" spans="1:23" x14ac:dyDescent="0.3">
      <c r="A177" t="s">
        <v>279</v>
      </c>
      <c r="B177" t="s">
        <v>320</v>
      </c>
      <c r="C177" t="s">
        <v>331</v>
      </c>
      <c r="D177" t="s">
        <v>702</v>
      </c>
      <c r="E177" t="s">
        <v>703</v>
      </c>
      <c r="F177" s="15">
        <v>490</v>
      </c>
      <c r="G177" s="15">
        <v>99228</v>
      </c>
      <c r="H177" s="87">
        <f t="shared" si="25"/>
        <v>493.81223041883339</v>
      </c>
      <c r="I177" s="15">
        <v>550</v>
      </c>
      <c r="J177" s="15">
        <v>101674</v>
      </c>
      <c r="K177" s="87">
        <f t="shared" si="26"/>
        <v>540.94458760351711</v>
      </c>
      <c r="L177" s="15">
        <v>435</v>
      </c>
      <c r="M177" s="15">
        <v>101674</v>
      </c>
      <c r="N177" s="87">
        <f t="shared" si="27"/>
        <v>427.83799201369084</v>
      </c>
      <c r="O177" s="15">
        <v>304</v>
      </c>
      <c r="P177" s="15">
        <v>360</v>
      </c>
      <c r="Q177" s="18">
        <f t="shared" si="28"/>
        <v>0.84444444444444444</v>
      </c>
      <c r="R177" s="15">
        <v>300</v>
      </c>
      <c r="S177" s="15">
        <v>350</v>
      </c>
      <c r="T177" s="18">
        <f t="shared" si="29"/>
        <v>0.8571428571428571</v>
      </c>
      <c r="U177" s="15">
        <v>87</v>
      </c>
      <c r="V177" s="15">
        <v>132</v>
      </c>
      <c r="W177" s="18">
        <f t="shared" si="30"/>
        <v>0.65909090909090906</v>
      </c>
    </row>
    <row r="178" spans="1:23" x14ac:dyDescent="0.3">
      <c r="A178" t="s">
        <v>288</v>
      </c>
      <c r="B178" t="s">
        <v>312</v>
      </c>
      <c r="C178" t="s">
        <v>336</v>
      </c>
      <c r="D178" t="s">
        <v>704</v>
      </c>
      <c r="E178" t="s">
        <v>705</v>
      </c>
      <c r="F178" s="15">
        <v>85</v>
      </c>
      <c r="G178" s="15">
        <v>26887</v>
      </c>
      <c r="H178" s="87">
        <f t="shared" si="25"/>
        <v>316.13791051437499</v>
      </c>
      <c r="I178" s="15">
        <v>155</v>
      </c>
      <c r="J178" s="15">
        <v>27262</v>
      </c>
      <c r="K178" s="87">
        <f t="shared" si="26"/>
        <v>568.55696573985767</v>
      </c>
      <c r="L178" s="15">
        <v>77</v>
      </c>
      <c r="M178" s="15">
        <v>27262</v>
      </c>
      <c r="N178" s="87">
        <f t="shared" si="27"/>
        <v>282.44442814173573</v>
      </c>
      <c r="O178" s="15">
        <v>128</v>
      </c>
      <c r="P178" s="15">
        <v>165</v>
      </c>
      <c r="Q178" s="18">
        <f t="shared" si="28"/>
        <v>0.77575757575757576</v>
      </c>
      <c r="R178" s="15">
        <v>475</v>
      </c>
      <c r="S178" s="15">
        <v>520</v>
      </c>
      <c r="T178" s="18">
        <f t="shared" si="29"/>
        <v>0.91346153846153844</v>
      </c>
      <c r="U178" s="15">
        <v>111</v>
      </c>
      <c r="V178" s="15">
        <v>145</v>
      </c>
      <c r="W178" s="18">
        <f t="shared" si="30"/>
        <v>0.76551724137931032</v>
      </c>
    </row>
    <row r="179" spans="1:23" x14ac:dyDescent="0.3">
      <c r="A179" t="s">
        <v>255</v>
      </c>
      <c r="B179" t="s">
        <v>265</v>
      </c>
      <c r="C179" t="s">
        <v>272</v>
      </c>
      <c r="D179" t="s">
        <v>708</v>
      </c>
      <c r="E179" t="s">
        <v>709</v>
      </c>
      <c r="F179" s="15">
        <v>533</v>
      </c>
      <c r="G179" s="15">
        <v>67013</v>
      </c>
      <c r="H179" s="87">
        <f t="shared" si="25"/>
        <v>795.36806291316611</v>
      </c>
      <c r="I179" s="15">
        <v>469</v>
      </c>
      <c r="J179" s="15">
        <v>67962</v>
      </c>
      <c r="K179" s="87">
        <f t="shared" si="26"/>
        <v>690.09152173273299</v>
      </c>
      <c r="L179" s="15">
        <v>505</v>
      </c>
      <c r="M179" s="15">
        <v>67962</v>
      </c>
      <c r="N179" s="87">
        <f t="shared" si="27"/>
        <v>743.06229952032015</v>
      </c>
      <c r="O179" s="15">
        <v>465</v>
      </c>
      <c r="P179" s="15">
        <v>550</v>
      </c>
      <c r="Q179" s="18">
        <f t="shared" si="28"/>
        <v>0.84545454545454546</v>
      </c>
      <c r="R179" s="15">
        <v>520</v>
      </c>
      <c r="S179" s="15">
        <v>578</v>
      </c>
      <c r="T179" s="18">
        <f t="shared" si="29"/>
        <v>0.89965397923875434</v>
      </c>
      <c r="U179" s="15">
        <v>447</v>
      </c>
      <c r="V179" s="15">
        <v>535</v>
      </c>
      <c r="W179" s="18">
        <f t="shared" si="30"/>
        <v>0.83551401869158881</v>
      </c>
    </row>
    <row r="180" spans="1:23" x14ac:dyDescent="0.3">
      <c r="A180" t="s">
        <v>288</v>
      </c>
      <c r="B180" t="s">
        <v>312</v>
      </c>
      <c r="C180" t="s">
        <v>336</v>
      </c>
      <c r="D180" t="s">
        <v>710</v>
      </c>
      <c r="E180" t="s">
        <v>711</v>
      </c>
      <c r="F180" s="15">
        <v>179</v>
      </c>
      <c r="G180" s="15">
        <v>27711</v>
      </c>
      <c r="H180" s="87">
        <f t="shared" si="25"/>
        <v>645.95287070116558</v>
      </c>
      <c r="I180" s="15">
        <v>112</v>
      </c>
      <c r="J180" s="15">
        <v>28294</v>
      </c>
      <c r="K180" s="87">
        <f t="shared" si="26"/>
        <v>395.84364176150427</v>
      </c>
      <c r="L180" s="15">
        <v>123</v>
      </c>
      <c r="M180" s="15">
        <v>28294</v>
      </c>
      <c r="N180" s="87">
        <f t="shared" si="27"/>
        <v>434.72114229165197</v>
      </c>
      <c r="O180" s="15">
        <v>43</v>
      </c>
      <c r="P180" s="15">
        <v>56</v>
      </c>
      <c r="Q180" s="18">
        <f t="shared" si="28"/>
        <v>0.7678571428571429</v>
      </c>
      <c r="R180" s="15">
        <v>70</v>
      </c>
      <c r="S180" s="15">
        <v>90</v>
      </c>
      <c r="T180" s="18">
        <f t="shared" si="29"/>
        <v>0.77777777777777779</v>
      </c>
      <c r="U180" s="15">
        <v>40</v>
      </c>
      <c r="V180" s="15">
        <v>55</v>
      </c>
      <c r="W180" s="18">
        <f t="shared" si="30"/>
        <v>0.72727272727272729</v>
      </c>
    </row>
    <row r="181" spans="1:23" x14ac:dyDescent="0.3">
      <c r="A181" t="s">
        <v>261</v>
      </c>
      <c r="B181" t="s">
        <v>292</v>
      </c>
      <c r="C181" t="s">
        <v>303</v>
      </c>
      <c r="D181" t="s">
        <v>714</v>
      </c>
      <c r="E181" t="s">
        <v>715</v>
      </c>
      <c r="F181" s="15">
        <v>299</v>
      </c>
      <c r="G181" s="15">
        <v>42727</v>
      </c>
      <c r="H181" s="87">
        <f t="shared" si="25"/>
        <v>699.79170079809012</v>
      </c>
      <c r="I181" s="15">
        <v>252</v>
      </c>
      <c r="J181" s="15">
        <v>43075</v>
      </c>
      <c r="K181" s="87">
        <f t="shared" si="26"/>
        <v>585.02611723737675</v>
      </c>
      <c r="L181" s="15">
        <v>385</v>
      </c>
      <c r="M181" s="15">
        <v>43075</v>
      </c>
      <c r="N181" s="87">
        <f t="shared" si="27"/>
        <v>893.78990133488105</v>
      </c>
      <c r="O181" s="15">
        <v>195</v>
      </c>
      <c r="P181" s="15">
        <v>258</v>
      </c>
      <c r="Q181" s="18">
        <f t="shared" si="28"/>
        <v>0.7558139534883721</v>
      </c>
      <c r="R181" s="15">
        <v>490</v>
      </c>
      <c r="S181" s="15">
        <v>610</v>
      </c>
      <c r="T181" s="18">
        <f t="shared" si="29"/>
        <v>0.80327868852459017</v>
      </c>
      <c r="U181" s="15">
        <v>82</v>
      </c>
      <c r="V181" s="15">
        <v>110</v>
      </c>
      <c r="W181" s="18">
        <f t="shared" si="30"/>
        <v>0.74545454545454548</v>
      </c>
    </row>
    <row r="182" spans="1:23" x14ac:dyDescent="0.3">
      <c r="A182" t="s">
        <v>261</v>
      </c>
      <c r="B182" t="s">
        <v>292</v>
      </c>
      <c r="C182" t="s">
        <v>303</v>
      </c>
      <c r="D182" t="s">
        <v>716</v>
      </c>
      <c r="E182" t="s">
        <v>717</v>
      </c>
      <c r="F182" s="15">
        <v>795</v>
      </c>
      <c r="G182" s="15">
        <v>125190</v>
      </c>
      <c r="H182" s="87">
        <f t="shared" si="25"/>
        <v>635.03474718427992</v>
      </c>
      <c r="I182" s="15">
        <v>702</v>
      </c>
      <c r="J182" s="15">
        <v>128055</v>
      </c>
      <c r="K182" s="87">
        <f t="shared" si="26"/>
        <v>548.20194447698259</v>
      </c>
      <c r="L182" s="15">
        <v>822</v>
      </c>
      <c r="M182" s="15">
        <v>128055</v>
      </c>
      <c r="N182" s="87">
        <f t="shared" si="27"/>
        <v>641.91167857561209</v>
      </c>
      <c r="O182" s="15">
        <v>458</v>
      </c>
      <c r="P182" s="15">
        <v>522</v>
      </c>
      <c r="Q182" s="18">
        <f t="shared" si="28"/>
        <v>0.87739463601532564</v>
      </c>
      <c r="R182" s="15">
        <v>482</v>
      </c>
      <c r="S182" s="15">
        <v>560</v>
      </c>
      <c r="T182" s="18">
        <f t="shared" si="29"/>
        <v>0.86071428571428577</v>
      </c>
      <c r="U182" s="15">
        <v>419</v>
      </c>
      <c r="V182" s="15">
        <v>535</v>
      </c>
      <c r="W182" s="18">
        <f t="shared" si="30"/>
        <v>0.7831775700934579</v>
      </c>
    </row>
    <row r="183" spans="1:23" x14ac:dyDescent="0.3">
      <c r="A183" t="s">
        <v>255</v>
      </c>
      <c r="B183" t="s">
        <v>274</v>
      </c>
      <c r="C183" t="s">
        <v>249</v>
      </c>
      <c r="D183" t="s">
        <v>720</v>
      </c>
      <c r="E183" t="s">
        <v>721</v>
      </c>
      <c r="F183" s="15">
        <v>253</v>
      </c>
      <c r="G183" s="15">
        <v>36978</v>
      </c>
      <c r="H183" s="87">
        <f t="shared" si="25"/>
        <v>684.1905998161069</v>
      </c>
      <c r="I183" s="15">
        <v>238</v>
      </c>
      <c r="J183" s="15">
        <v>37430</v>
      </c>
      <c r="K183" s="87">
        <f t="shared" si="26"/>
        <v>635.85359337429873</v>
      </c>
      <c r="L183" s="15">
        <v>243</v>
      </c>
      <c r="M183" s="15">
        <v>37430</v>
      </c>
      <c r="N183" s="87">
        <f t="shared" si="27"/>
        <v>649.21186214266629</v>
      </c>
      <c r="O183" s="15">
        <v>106</v>
      </c>
      <c r="P183" s="15">
        <v>140</v>
      </c>
      <c r="Q183" s="18">
        <f t="shared" si="28"/>
        <v>0.75714285714285712</v>
      </c>
      <c r="R183" s="15">
        <v>138</v>
      </c>
      <c r="S183" s="15">
        <v>182</v>
      </c>
      <c r="T183" s="18">
        <f t="shared" si="29"/>
        <v>0.75824175824175821</v>
      </c>
      <c r="U183" s="15">
        <v>42</v>
      </c>
      <c r="V183" s="15">
        <v>53</v>
      </c>
      <c r="W183" s="18">
        <f t="shared" si="30"/>
        <v>0.79245283018867929</v>
      </c>
    </row>
  </sheetData>
  <mergeCells count="8">
    <mergeCell ref="F2:N2"/>
    <mergeCell ref="O2:W2"/>
    <mergeCell ref="F3:H3"/>
    <mergeCell ref="I3:K3"/>
    <mergeCell ref="L3:N3"/>
    <mergeCell ref="O3:Q3"/>
    <mergeCell ref="U3:W3"/>
    <mergeCell ref="R3:T3"/>
  </mergeCells>
  <pageMargins left="0.7" right="0.7" top="0.75" bottom="0.75" header="0.3" footer="0.3"/>
  <pageSetup paperSize="9" orientation="portrait" horizontalDpi="90" verticalDpi="90" r:id="rId1"/>
  <ignoredErrors>
    <ignoredError sqref="H5:H33 K5:K33 N5:N33 Q5:Q33 T5:T33" formula="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96"/>
  <sheetViews>
    <sheetView showGridLines="0" zoomScale="80" zoomScaleNormal="80" workbookViewId="0">
      <selection activeCell="E4" sqref="E4"/>
    </sheetView>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5.6640625" customWidth="1"/>
    <col min="10" max="11" width="4.6640625" customWidth="1"/>
    <col min="12" max="12" width="0" style="1" hidden="1" customWidth="1"/>
    <col min="13" max="13" width="4.6640625" customWidth="1"/>
  </cols>
  <sheetData>
    <row r="1" spans="1:12" ht="21" x14ac:dyDescent="0.4">
      <c r="A1" s="39"/>
      <c r="B1" s="210" t="s">
        <v>1079</v>
      </c>
      <c r="C1" s="210"/>
      <c r="D1" s="210"/>
      <c r="E1" s="210"/>
      <c r="F1" s="210"/>
      <c r="G1" s="210"/>
      <c r="H1" s="210"/>
      <c r="I1" s="210"/>
      <c r="J1" s="39"/>
    </row>
    <row r="2" spans="1:12" x14ac:dyDescent="0.3">
      <c r="A2" s="39"/>
      <c r="B2" s="211"/>
      <c r="C2" s="211"/>
      <c r="D2" s="211"/>
      <c r="E2" s="211"/>
      <c r="F2" s="211"/>
      <c r="G2" s="211"/>
      <c r="H2" s="211"/>
      <c r="I2" s="211"/>
      <c r="J2" s="39"/>
    </row>
    <row r="3" spans="1:12" x14ac:dyDescent="0.3">
      <c r="A3" s="39"/>
      <c r="B3" s="39"/>
      <c r="C3" s="39"/>
      <c r="D3" s="39"/>
      <c r="E3" s="39"/>
      <c r="F3" s="39"/>
      <c r="G3" s="39"/>
      <c r="H3" s="39"/>
      <c r="I3" s="39"/>
      <c r="J3" s="39"/>
    </row>
    <row r="4" spans="1:12" x14ac:dyDescent="0.3">
      <c r="A4" s="39"/>
      <c r="B4" s="39"/>
      <c r="C4" s="39"/>
      <c r="D4" s="39"/>
      <c r="E4" s="40" t="s">
        <v>1754</v>
      </c>
      <c r="F4" s="39"/>
      <c r="G4" s="41" t="str">
        <f ca="1">'Org List'!J7</f>
        <v>HWB</v>
      </c>
      <c r="H4" s="40" t="s">
        <v>1050</v>
      </c>
      <c r="I4" s="143" t="str">
        <f>Cover!D22</f>
        <v>2015 / 2016 &amp; 2016 / 2017</v>
      </c>
      <c r="J4" s="39"/>
      <c r="L4" s="1">
        <f ca="1">MATCH(G4, 'Comms by AT'!$B:$B, 0)</f>
        <v>4</v>
      </c>
    </row>
    <row r="5" spans="1:12" x14ac:dyDescent="0.3">
      <c r="A5" s="39"/>
      <c r="B5" s="39"/>
      <c r="C5" s="39"/>
      <c r="D5" s="39"/>
      <c r="E5" s="39"/>
      <c r="F5" s="39"/>
      <c r="G5" s="39"/>
      <c r="H5" s="39"/>
      <c r="I5" s="39"/>
      <c r="J5" s="39"/>
      <c r="L5" s="1">
        <f ca="1">COUNTIF('Comms by AT'!$C:$C, $G$4)</f>
        <v>179</v>
      </c>
    </row>
    <row r="7" spans="1:12" x14ac:dyDescent="0.3">
      <c r="A7" s="39"/>
      <c r="B7" s="39"/>
      <c r="C7" s="39"/>
      <c r="D7" s="39"/>
      <c r="E7" s="40" t="s">
        <v>1049</v>
      </c>
      <c r="F7" s="39"/>
      <c r="G7" s="39"/>
      <c r="H7" s="39"/>
      <c r="I7" s="39"/>
      <c r="J7" s="39"/>
    </row>
    <row r="8" spans="1:12" ht="15" thickBot="1" x14ac:dyDescent="0.35"/>
    <row r="9" spans="1:12" s="1" customFormat="1" ht="15" hidden="1" thickBot="1" x14ac:dyDescent="0.35">
      <c r="G9" s="1">
        <v>14</v>
      </c>
      <c r="H9" s="1">
        <v>17</v>
      </c>
      <c r="I9" s="1">
        <v>20</v>
      </c>
    </row>
    <row r="10" spans="1:12" ht="60" customHeight="1" thickBot="1" x14ac:dyDescent="0.35">
      <c r="B10" s="273" t="s">
        <v>1062</v>
      </c>
      <c r="C10" s="271" t="s">
        <v>1063</v>
      </c>
      <c r="D10" s="269" t="s">
        <v>1064</v>
      </c>
      <c r="E10" s="268" t="s">
        <v>1080</v>
      </c>
      <c r="F10" s="268"/>
      <c r="G10" s="145" t="s">
        <v>904</v>
      </c>
      <c r="H10" s="145" t="s">
        <v>909</v>
      </c>
      <c r="I10" s="145" t="s">
        <v>914</v>
      </c>
    </row>
    <row r="11" spans="1:12" ht="15" thickBot="1" x14ac:dyDescent="0.35">
      <c r="B11" s="274"/>
      <c r="C11" s="272"/>
      <c r="D11" s="270"/>
      <c r="E11" s="44" t="s">
        <v>221</v>
      </c>
      <c r="F11" s="144" t="s">
        <v>1051</v>
      </c>
      <c r="G11" s="146" t="s">
        <v>1076</v>
      </c>
      <c r="H11" s="146" t="s">
        <v>1077</v>
      </c>
      <c r="I11" s="146" t="s">
        <v>1077</v>
      </c>
    </row>
    <row r="12" spans="1:12" ht="15" customHeight="1" x14ac:dyDescent="0.3">
      <c r="A12" s="60">
        <v>0</v>
      </c>
      <c r="B12" s="98" t="str">
        <f ca="1">IFERROR(IF((VLOOKUP($E12,'Org List'!$AJ$10:$AL$188,3,FALSE))="","",(VLOOKUP($E12,'Org List'!$AJ$10:$AL$188,3,FALSE))),"")</f>
        <v/>
      </c>
      <c r="C12" s="99" t="str">
        <f ca="1">IFERROR(IF((VLOOKUP($E12,'Org List'!$AO$10:$AQ$188,3,FALSE))="","",(VLOOKUP($E12,'Org List'!$AO$10:$AQ$188,3,FALSE))),"")</f>
        <v/>
      </c>
      <c r="D12" s="100" t="str">
        <f ca="1">IFERROR(IF((VLOOKUP($E12,'Org List'!$AT$10:$AV$188,3,FALSE))="","",(VLOOKUP($E12,'Org List'!$AT$10:$AV$188,3,FALSE))),"")</f>
        <v/>
      </c>
      <c r="E12" s="98" t="str">
        <f t="shared" ref="E12:E43" ca="1" si="0">IF($A12&gt;$L$5-1,"",INDIRECT("'Comms by AT'!D"&amp;$A12+$L$4))</f>
        <v>HWB</v>
      </c>
      <c r="F12" s="100" t="str">
        <f ca="1">IF(E12="","",VLOOKUP(E12,'Org List'!$J$9:$K$488,2,0))</f>
        <v>Health and Wellbeing Board</v>
      </c>
      <c r="G12" s="150">
        <f ca="1">IFERROR(IF((VLOOKUP($E12,'Res&amp;Reablement Backsheet'!$D$5:$W$183,G$9,FALSE))="","",(VLOOKUP($E12,'Res&amp;Reablement Backsheet'!$D$5:$W$183,G$9,FALSE))),"")</f>
        <v>0.82709950599858861</v>
      </c>
      <c r="H12" s="150">
        <f ca="1">IFERROR(IF((VLOOKUP($E12,'Res&amp;Reablement Backsheet'!$D$5:$W$183,H$9,FALSE))="","",(VLOOKUP($E12,'Res&amp;Reablement Backsheet'!$D$5:$W$183,H$9,FALSE))),"")</f>
        <v>0.85068688153729766</v>
      </c>
      <c r="I12" s="150">
        <f ca="1">IFERROR(IF((VLOOKUP($E12,'Res&amp;Reablement Backsheet'!$D$5:$W$183,I$9,FALSE))="","",(VLOOKUP($E12,'Res&amp;Reablement Backsheet'!$D$5:$W$183,I$9,FALSE))),"")</f>
        <v>0.82467920023873476</v>
      </c>
    </row>
    <row r="13" spans="1:12" ht="15" customHeight="1" x14ac:dyDescent="0.3">
      <c r="A13" s="60">
        <v>1</v>
      </c>
      <c r="B13" s="101" t="str">
        <f ca="1">IFERROR(IF((VLOOKUP($E13,'Org List'!$AJ$10:$AL$188,3,FALSE))="","",(VLOOKUP($E13,'Org List'!$AJ$10:$AL$188,3,FALSE))),"")</f>
        <v>North of England Commissioning Region</v>
      </c>
      <c r="C13" s="102" t="str">
        <f ca="1">IFERROR(IF((VLOOKUP($E13,'Org List'!$AO$10:$AQ$188,3,FALSE))="","",(VLOOKUP($E13,'Org List'!$AO$10:$AQ$188,3,FALSE))),"")</f>
        <v/>
      </c>
      <c r="D13" s="103" t="str">
        <f ca="1">IFERROR(IF((VLOOKUP($E13,'Org List'!$AT$10:$AV$188,3,FALSE))="","",(VLOOKUP($E13,'Org List'!$AT$10:$AV$188,3,FALSE))),"")</f>
        <v/>
      </c>
      <c r="E13" s="101" t="str">
        <f t="shared" ca="1" si="0"/>
        <v>Y54</v>
      </c>
      <c r="F13" s="103" t="str">
        <f ca="1">IF(E13="","",VLOOKUP(E13,'Org List'!$J$9:$K$488,2,0))</f>
        <v>North of England Commissioning Region</v>
      </c>
      <c r="G13" s="151">
        <f ca="1">IFERROR(IF((VLOOKUP($E13,'Res&amp;Reablement Backsheet'!$D$5:$W$183,G$9,FALSE))="","",(VLOOKUP($E13,'Res&amp;Reablement Backsheet'!$D$5:$W$183,G$9,FALSE))),"")</f>
        <v>0.83113248169944021</v>
      </c>
      <c r="H13" s="151">
        <f ca="1">IFERROR(IF((VLOOKUP($E13,'Res&amp;Reablement Backsheet'!$D$5:$W$183,H$9,FALSE))="","",(VLOOKUP($E13,'Res&amp;Reablement Backsheet'!$D$5:$W$183,H$9,FALSE))),"")</f>
        <v>0.85558885768662585</v>
      </c>
      <c r="I13" s="151">
        <f ca="1">IFERROR(IF((VLOOKUP($E13,'Res&amp;Reablement Backsheet'!$D$5:$W$183,I$9,FALSE))="","",(VLOOKUP($E13,'Res&amp;Reablement Backsheet'!$D$5:$W$183,I$9,FALSE))),"")</f>
        <v>0.83092273184314336</v>
      </c>
    </row>
    <row r="14" spans="1:12" ht="15" customHeight="1" x14ac:dyDescent="0.3">
      <c r="A14" s="60">
        <v>2</v>
      </c>
      <c r="B14" s="101" t="str">
        <f ca="1">IFERROR(IF((VLOOKUP($E14,'Org List'!$AJ$10:$AL$188,3,FALSE))="","",(VLOOKUP($E14,'Org List'!$AJ$10:$AL$188,3,FALSE))),"")</f>
        <v>Midlands and East of England Commissioning Region</v>
      </c>
      <c r="C14" s="102" t="str">
        <f ca="1">IFERROR(IF((VLOOKUP($E14,'Org List'!$AO$10:$AQ$188,3,FALSE))="","",(VLOOKUP($E14,'Org List'!$AO$10:$AQ$188,3,FALSE))),"")</f>
        <v/>
      </c>
      <c r="D14" s="103" t="str">
        <f ca="1">IFERROR(IF((VLOOKUP($E14,'Org List'!$AT$10:$AV$188,3,FALSE))="","",(VLOOKUP($E14,'Org List'!$AT$10:$AV$188,3,FALSE))),"")</f>
        <v/>
      </c>
      <c r="E14" s="101" t="str">
        <f t="shared" ca="1" si="0"/>
        <v>Y55</v>
      </c>
      <c r="F14" s="103" t="str">
        <f ca="1">IF(E14="","",VLOOKUP(E14,'Org List'!$J$9:$K$488,2,0))</f>
        <v>Midlands and East of England Commissioning Region</v>
      </c>
      <c r="G14" s="151">
        <f ca="1">IFERROR(IF((VLOOKUP($E14,'Res&amp;Reablement Backsheet'!$D$5:$W$183,G$9,FALSE))="","",(VLOOKUP($E14,'Res&amp;Reablement Backsheet'!$D$5:$W$183,G$9,FALSE))),"")</f>
        <v>0.81137823151654864</v>
      </c>
      <c r="H14" s="151">
        <f ca="1">IFERROR(IF((VLOOKUP($E14,'Res&amp;Reablement Backsheet'!$D$5:$W$183,H$9,FALSE))="","",(VLOOKUP($E14,'Res&amp;Reablement Backsheet'!$D$5:$W$183,H$9,FALSE))),"")</f>
        <v>0.83184753176421578</v>
      </c>
      <c r="I14" s="151">
        <f ca="1">IFERROR(IF((VLOOKUP($E14,'Res&amp;Reablement Backsheet'!$D$5:$W$183,I$9,FALSE))="","",(VLOOKUP($E14,'Res&amp;Reablement Backsheet'!$D$5:$W$183,I$9,FALSE))),"")</f>
        <v>0.80783497692934048</v>
      </c>
    </row>
    <row r="15" spans="1:12" ht="15" customHeight="1" x14ac:dyDescent="0.3">
      <c r="A15" s="60">
        <v>3</v>
      </c>
      <c r="B15" s="101" t="str">
        <f ca="1">IFERROR(IF((VLOOKUP($E15,'Org List'!$AJ$10:$AL$188,3,FALSE))="","",(VLOOKUP($E15,'Org List'!$AJ$10:$AL$188,3,FALSE))),"")</f>
        <v>London Commissioning Region</v>
      </c>
      <c r="C15" s="102" t="str">
        <f ca="1">IFERROR(IF((VLOOKUP($E15,'Org List'!$AO$10:$AQ$188,3,FALSE))="","",(VLOOKUP($E15,'Org List'!$AO$10:$AQ$188,3,FALSE))),"")</f>
        <v/>
      </c>
      <c r="D15" s="103" t="str">
        <f ca="1">IFERROR(IF((VLOOKUP($E15,'Org List'!$AT$10:$AV$188,3,FALSE))="","",(VLOOKUP($E15,'Org List'!$AT$10:$AV$188,3,FALSE))),"")</f>
        <v/>
      </c>
      <c r="E15" s="101" t="str">
        <f t="shared" ca="1" si="0"/>
        <v>Y56</v>
      </c>
      <c r="F15" s="103" t="str">
        <f ca="1">IF(E15="","",VLOOKUP(E15,'Org List'!$J$9:$K$488,2,0))</f>
        <v>London Commissioning Region</v>
      </c>
      <c r="G15" s="151">
        <f ca="1">IFERROR(IF((VLOOKUP($E15,'Res&amp;Reablement Backsheet'!$D$5:$W$183,G$9,FALSE))="","",(VLOOKUP($E15,'Res&amp;Reablement Backsheet'!$D$5:$W$183,G$9,FALSE))),"")</f>
        <v>0.85353877412800538</v>
      </c>
      <c r="H15" s="151">
        <f ca="1">IFERROR(IF((VLOOKUP($E15,'Res&amp;Reablement Backsheet'!$D$5:$W$183,H$9,FALSE))="","",(VLOOKUP($E15,'Res&amp;Reablement Backsheet'!$D$5:$W$183,H$9,FALSE))),"")</f>
        <v>0.87268777508489603</v>
      </c>
      <c r="I15" s="151">
        <f ca="1">IFERROR(IF((VLOOKUP($E15,'Res&amp;Reablement Backsheet'!$D$5:$W$183,I$9,FALSE))="","",(VLOOKUP($E15,'Res&amp;Reablement Backsheet'!$D$5:$W$183,I$9,FALSE))),"")</f>
        <v>0.85509499136442146</v>
      </c>
    </row>
    <row r="16" spans="1:12" ht="15" customHeight="1" x14ac:dyDescent="0.3">
      <c r="A16" s="60">
        <v>4</v>
      </c>
      <c r="B16" s="101" t="str">
        <f ca="1">IFERROR(IF((VLOOKUP($E16,'Org List'!$AJ$10:$AL$188,3,FALSE))="","",(VLOOKUP($E16,'Org List'!$AJ$10:$AL$188,3,FALSE))),"")</f>
        <v>South West England Commissioning Region</v>
      </c>
      <c r="C16" s="102" t="str">
        <f ca="1">IFERROR(IF((VLOOKUP($E16,'Org List'!$AO$10:$AQ$188,3,FALSE))="","",(VLOOKUP($E16,'Org List'!$AO$10:$AQ$188,3,FALSE))),"")</f>
        <v/>
      </c>
      <c r="D16" s="103" t="str">
        <f ca="1">IFERROR(IF((VLOOKUP($E16,'Org List'!$AT$10:$AV$188,3,FALSE))="","",(VLOOKUP($E16,'Org List'!$AT$10:$AV$188,3,FALSE))),"")</f>
        <v/>
      </c>
      <c r="E16" s="101" t="str">
        <f t="shared" ca="1" si="0"/>
        <v>Y58</v>
      </c>
      <c r="F16" s="103" t="str">
        <f ca="1">IF(E16="","",VLOOKUP(E16,'Org List'!$J$9:$K$488,2,0))</f>
        <v>South West England Commissioning Region</v>
      </c>
      <c r="G16" s="151">
        <f ca="1">IFERROR(IF((VLOOKUP($E16,'Res&amp;Reablement Backsheet'!$D$5:$W$183,G$9,FALSE))="","",(VLOOKUP($E16,'Res&amp;Reablement Backsheet'!$D$5:$W$183,G$9,FALSE))),"")</f>
        <v>0.84141331142152831</v>
      </c>
      <c r="H16" s="151">
        <f ca="1">IFERROR(IF((VLOOKUP($E16,'Res&amp;Reablement Backsheet'!$D$5:$W$183,H$9,FALSE))="","",(VLOOKUP($E16,'Res&amp;Reablement Backsheet'!$D$5:$W$183,H$9,FALSE))),"")</f>
        <v>0.85895054562340378</v>
      </c>
      <c r="I16" s="151">
        <f ca="1">IFERROR(IF((VLOOKUP($E16,'Res&amp;Reablement Backsheet'!$D$5:$W$183,I$9,FALSE))="","",(VLOOKUP($E16,'Res&amp;Reablement Backsheet'!$D$5:$W$183,I$9,FALSE))),"")</f>
        <v>0.83784368911019702</v>
      </c>
    </row>
    <row r="17" spans="1:9" ht="15" customHeight="1" x14ac:dyDescent="0.3">
      <c r="A17" s="60">
        <v>5</v>
      </c>
      <c r="B17" s="101" t="str">
        <f ca="1">IFERROR(IF((VLOOKUP($E17,'Org List'!$AJ$10:$AL$188,3,FALSE))="","",(VLOOKUP($E17,'Org List'!$AJ$10:$AL$188,3,FALSE))),"")</f>
        <v>South East England Commissioning Region</v>
      </c>
      <c r="C17" s="102" t="str">
        <f ca="1">IFERROR(IF((VLOOKUP($E17,'Org List'!$AO$10:$AQ$188,3,FALSE))="","",(VLOOKUP($E17,'Org List'!$AO$10:$AQ$188,3,FALSE))),"")</f>
        <v/>
      </c>
      <c r="D17" s="103" t="str">
        <f ca="1">IFERROR(IF((VLOOKUP($E17,'Org List'!$AT$10:$AV$188,3,FALSE))="","",(VLOOKUP($E17,'Org List'!$AT$10:$AV$188,3,FALSE))),"")</f>
        <v/>
      </c>
      <c r="E17" s="101" t="str">
        <f t="shared" ca="1" si="0"/>
        <v>Y59</v>
      </c>
      <c r="F17" s="103" t="str">
        <f ca="1">IF(E17="","",VLOOKUP(E17,'Org List'!$J$9:$K$488,2,0))</f>
        <v>South East England Commissioning Region</v>
      </c>
      <c r="G17" s="151">
        <f ca="1">IFERROR(IF((VLOOKUP($E17,'Res&amp;Reablement Backsheet'!$D$5:$W$183,G$9,FALSE))="","",(VLOOKUP($E17,'Res&amp;Reablement Backsheet'!$D$5:$W$183,G$9,FALSE))),"")</f>
        <v>0.81099717114568604</v>
      </c>
      <c r="H17" s="151">
        <f ca="1">IFERROR(IF((VLOOKUP($E17,'Res&amp;Reablement Backsheet'!$D$5:$W$183,H$9,FALSE))="","",(VLOOKUP($E17,'Res&amp;Reablement Backsheet'!$D$5:$W$183,H$9,FALSE))),"")</f>
        <v>0.83487164695702332</v>
      </c>
      <c r="I17" s="151">
        <f ca="1">IFERROR(IF((VLOOKUP($E17,'Res&amp;Reablement Backsheet'!$D$5:$W$183,I$9,FALSE))="","",(VLOOKUP($E17,'Res&amp;Reablement Backsheet'!$D$5:$W$183,I$9,FALSE))),"")</f>
        <v>0.80209585981790066</v>
      </c>
    </row>
    <row r="18" spans="1:9" ht="15" customHeight="1" x14ac:dyDescent="0.3">
      <c r="A18" s="60">
        <v>6</v>
      </c>
      <c r="B18" s="101" t="str">
        <f ca="1">IFERROR(IF((VLOOKUP($E18,'Org List'!$AJ$10:$AL$188,3,FALSE))="","",(VLOOKUP($E18,'Org List'!$AJ$10:$AL$188,3,FALSE))),"")</f>
        <v/>
      </c>
      <c r="C18" s="102" t="str">
        <f ca="1">IFERROR(IF((VLOOKUP($E18,'Org List'!$AO$10:$AQ$188,3,FALSE))="","",(VLOOKUP($E18,'Org List'!$AO$10:$AQ$188,3,FALSE))),"")</f>
        <v>North East Region</v>
      </c>
      <c r="D18" s="103" t="str">
        <f ca="1">IFERROR(IF((VLOOKUP($E18,'Org List'!$AT$10:$AV$188,3,FALSE))="","",(VLOOKUP($E18,'Org List'!$AT$10:$AV$188,3,FALSE))),"")</f>
        <v/>
      </c>
      <c r="E18" s="101" t="str">
        <f t="shared" ca="1" si="0"/>
        <v>E12000001</v>
      </c>
      <c r="F18" s="103" t="str">
        <f ca="1">IF(E18="","",VLOOKUP(E18,'Org List'!$J$9:$K$488,2,0))</f>
        <v>North East Region</v>
      </c>
      <c r="G18" s="151">
        <f ca="1">IFERROR(IF((VLOOKUP($E18,'Res&amp;Reablement Backsheet'!$D$5:$W$183,G$9,FALSE))="","",(VLOOKUP($E18,'Res&amp;Reablement Backsheet'!$D$5:$W$183,G$9,FALSE))),"")</f>
        <v>0.85533947458205395</v>
      </c>
      <c r="H18" s="151">
        <f ca="1">IFERROR(IF((VLOOKUP($E18,'Res&amp;Reablement Backsheet'!$D$5:$W$183,H$9,FALSE))="","",(VLOOKUP($E18,'Res&amp;Reablement Backsheet'!$D$5:$W$183,H$9,FALSE))),"")</f>
        <v>0.8770718232044199</v>
      </c>
      <c r="I18" s="151">
        <f ca="1">IFERROR(IF((VLOOKUP($E18,'Res&amp;Reablement Backsheet'!$D$5:$W$183,I$9,FALSE))="","",(VLOOKUP($E18,'Res&amp;Reablement Backsheet'!$D$5:$W$183,I$9,FALSE))),"")</f>
        <v>0.85307243391692411</v>
      </c>
    </row>
    <row r="19" spans="1:9" ht="15" customHeight="1" x14ac:dyDescent="0.3">
      <c r="A19" s="60">
        <v>7</v>
      </c>
      <c r="B19" s="101" t="str">
        <f ca="1">IFERROR(IF((VLOOKUP($E19,'Org List'!$AJ$10:$AL$188,3,FALSE))="","",(VLOOKUP($E19,'Org List'!$AJ$10:$AL$188,3,FALSE))),"")</f>
        <v/>
      </c>
      <c r="C19" s="102" t="str">
        <f ca="1">IFERROR(IF((VLOOKUP($E19,'Org List'!$AO$10:$AQ$188,3,FALSE))="","",(VLOOKUP($E19,'Org List'!$AO$10:$AQ$188,3,FALSE))),"")</f>
        <v>North West Region</v>
      </c>
      <c r="D19" s="103" t="str">
        <f ca="1">IFERROR(IF((VLOOKUP($E19,'Org List'!$AT$10:$AV$188,3,FALSE))="","",(VLOOKUP($E19,'Org List'!$AT$10:$AV$188,3,FALSE))),"")</f>
        <v/>
      </c>
      <c r="E19" s="101" t="str">
        <f t="shared" ca="1" si="0"/>
        <v>E12000002</v>
      </c>
      <c r="F19" s="103" t="str">
        <f ca="1">IF(E19="","",VLOOKUP(E19,'Org List'!$J$9:$K$488,2,0))</f>
        <v>North West Region</v>
      </c>
      <c r="G19" s="151">
        <f ca="1">IFERROR(IF((VLOOKUP($E19,'Res&amp;Reablement Backsheet'!$D$5:$W$183,G$9,FALSE))="","",(VLOOKUP($E19,'Res&amp;Reablement Backsheet'!$D$5:$W$183,G$9,FALSE))),"")</f>
        <v>0.82129703763010409</v>
      </c>
      <c r="H19" s="151">
        <f ca="1">IFERROR(IF((VLOOKUP($E19,'Res&amp;Reablement Backsheet'!$D$5:$W$183,H$9,FALSE))="","",(VLOOKUP($E19,'Res&amp;Reablement Backsheet'!$D$5:$W$183,H$9,FALSE))),"")</f>
        <v>0.841643059490085</v>
      </c>
      <c r="I19" s="151">
        <f ca="1">IFERROR(IF((VLOOKUP($E19,'Res&amp;Reablement Backsheet'!$D$5:$W$183,I$9,FALSE))="","",(VLOOKUP($E19,'Res&amp;Reablement Backsheet'!$D$5:$W$183,I$9,FALSE))),"")</f>
        <v>0.81779732701742514</v>
      </c>
    </row>
    <row r="20" spans="1:9" ht="15" customHeight="1" x14ac:dyDescent="0.3">
      <c r="A20" s="60">
        <v>8</v>
      </c>
      <c r="B20" s="101" t="str">
        <f ca="1">IFERROR(IF((VLOOKUP($E20,'Org List'!$AJ$10:$AL$188,3,FALSE))="","",(VLOOKUP($E20,'Org List'!$AJ$10:$AL$188,3,FALSE))),"")</f>
        <v/>
      </c>
      <c r="C20" s="102" t="str">
        <f ca="1">IFERROR(IF((VLOOKUP($E20,'Org List'!$AO$10:$AQ$188,3,FALSE))="","",(VLOOKUP($E20,'Org List'!$AO$10:$AQ$188,3,FALSE))),"")</f>
        <v>Yorkshire and The Humber Region</v>
      </c>
      <c r="D20" s="103" t="str">
        <f ca="1">IFERROR(IF((VLOOKUP($E20,'Org List'!$AT$10:$AV$188,3,FALSE))="","",(VLOOKUP($E20,'Org List'!$AT$10:$AV$188,3,FALSE))),"")</f>
        <v/>
      </c>
      <c r="E20" s="101" t="str">
        <f t="shared" ca="1" si="0"/>
        <v>E12000003</v>
      </c>
      <c r="F20" s="103" t="str">
        <f ca="1">IF(E20="","",VLOOKUP(E20,'Org List'!$J$9:$K$488,2,0))</f>
        <v>Yorkshire and The Humber Region</v>
      </c>
      <c r="G20" s="151">
        <f ca="1">IFERROR(IF((VLOOKUP($E20,'Res&amp;Reablement Backsheet'!$D$5:$W$183,G$9,FALSE))="","",(VLOOKUP($E20,'Res&amp;Reablement Backsheet'!$D$5:$W$183,G$9,FALSE))),"")</f>
        <v>0.82912988650693564</v>
      </c>
      <c r="H20" s="151">
        <f ca="1">IFERROR(IF((VLOOKUP($E20,'Res&amp;Reablement Backsheet'!$D$5:$W$183,H$9,FALSE))="","",(VLOOKUP($E20,'Res&amp;Reablement Backsheet'!$D$5:$W$183,H$9,FALSE))),"")</f>
        <v>0.87172085122446097</v>
      </c>
      <c r="I20" s="151">
        <f ca="1">IFERROR(IF((VLOOKUP($E20,'Res&amp;Reablement Backsheet'!$D$5:$W$183,I$9,FALSE))="","",(VLOOKUP($E20,'Res&amp;Reablement Backsheet'!$D$5:$W$183,I$9,FALSE))),"")</f>
        <v>0.8341047503045067</v>
      </c>
    </row>
    <row r="21" spans="1:9" ht="15" customHeight="1" x14ac:dyDescent="0.3">
      <c r="A21" s="60">
        <v>9</v>
      </c>
      <c r="B21" s="101" t="str">
        <f ca="1">IFERROR(IF((VLOOKUP($E21,'Org List'!$AJ$10:$AL$188,3,FALSE))="","",(VLOOKUP($E21,'Org List'!$AJ$10:$AL$188,3,FALSE))),"")</f>
        <v/>
      </c>
      <c r="C21" s="102" t="str">
        <f ca="1">IFERROR(IF((VLOOKUP($E21,'Org List'!$AO$10:$AQ$188,3,FALSE))="","",(VLOOKUP($E21,'Org List'!$AO$10:$AQ$188,3,FALSE))),"")</f>
        <v>East Midlands Region</v>
      </c>
      <c r="D21" s="103" t="str">
        <f ca="1">IFERROR(IF((VLOOKUP($E21,'Org List'!$AT$10:$AV$188,3,FALSE))="","",(VLOOKUP($E21,'Org List'!$AT$10:$AV$188,3,FALSE))),"")</f>
        <v/>
      </c>
      <c r="E21" s="101" t="str">
        <f t="shared" ca="1" si="0"/>
        <v>E12000004</v>
      </c>
      <c r="F21" s="103" t="str">
        <f ca="1">IF(E21="","",VLOOKUP(E21,'Org List'!$J$9:$K$488,2,0))</f>
        <v>East Midlands Region</v>
      </c>
      <c r="G21" s="151">
        <f ca="1">IFERROR(IF((VLOOKUP($E21,'Res&amp;Reablement Backsheet'!$D$5:$W$183,G$9,FALSE))="","",(VLOOKUP($E21,'Res&amp;Reablement Backsheet'!$D$5:$W$183,G$9,FALSE))),"")</f>
        <v>0.80514705882352944</v>
      </c>
      <c r="H21" s="151">
        <f ca="1">IFERROR(IF((VLOOKUP($E21,'Res&amp;Reablement Backsheet'!$D$5:$W$183,H$9,FALSE))="","",(VLOOKUP($E21,'Res&amp;Reablement Backsheet'!$D$5:$W$183,H$9,FALSE))),"")</f>
        <v>0.81190770498557885</v>
      </c>
      <c r="I21" s="151">
        <f ca="1">IFERROR(IF((VLOOKUP($E21,'Res&amp;Reablement Backsheet'!$D$5:$W$183,I$9,FALSE))="","",(VLOOKUP($E21,'Res&amp;Reablement Backsheet'!$D$5:$W$183,I$9,FALSE))),"")</f>
        <v>0.8210131332082552</v>
      </c>
    </row>
    <row r="22" spans="1:9" ht="15" customHeight="1" x14ac:dyDescent="0.3">
      <c r="A22" s="60">
        <v>10</v>
      </c>
      <c r="B22" s="101" t="str">
        <f ca="1">IFERROR(IF((VLOOKUP($E22,'Org List'!$AJ$10:$AL$188,3,FALSE))="","",(VLOOKUP($E22,'Org List'!$AJ$10:$AL$188,3,FALSE))),"")</f>
        <v/>
      </c>
      <c r="C22" s="102" t="str">
        <f ca="1">IFERROR(IF((VLOOKUP($E22,'Org List'!$AO$10:$AQ$188,3,FALSE))="","",(VLOOKUP($E22,'Org List'!$AO$10:$AQ$188,3,FALSE))),"")</f>
        <v>West Midlands Region</v>
      </c>
      <c r="D22" s="103" t="str">
        <f ca="1">IFERROR(IF((VLOOKUP($E22,'Org List'!$AT$10:$AV$188,3,FALSE))="","",(VLOOKUP($E22,'Org List'!$AT$10:$AV$188,3,FALSE))),"")</f>
        <v/>
      </c>
      <c r="E22" s="101" t="str">
        <f t="shared" ca="1" si="0"/>
        <v>E12000005</v>
      </c>
      <c r="F22" s="103" t="str">
        <f ca="1">IF(E22="","",VLOOKUP(E22,'Org List'!$J$9:$K$488,2,0))</f>
        <v>West Midlands Region</v>
      </c>
      <c r="G22" s="151">
        <f ca="1">IFERROR(IF((VLOOKUP($E22,'Res&amp;Reablement Backsheet'!$D$5:$W$183,G$9,FALSE))="","",(VLOOKUP($E22,'Res&amp;Reablement Backsheet'!$D$5:$W$183,G$9,FALSE))),"")</f>
        <v>0.80166011358671907</v>
      </c>
      <c r="H22" s="151">
        <f ca="1">IFERROR(IF((VLOOKUP($E22,'Res&amp;Reablement Backsheet'!$D$5:$W$183,H$9,FALSE))="","",(VLOOKUP($E22,'Res&amp;Reablement Backsheet'!$D$5:$W$183,H$9,FALSE))),"")</f>
        <v>0.84335606530274854</v>
      </c>
      <c r="I22" s="151">
        <f ca="1">IFERROR(IF((VLOOKUP($E22,'Res&amp;Reablement Backsheet'!$D$5:$W$183,I$9,FALSE))="","",(VLOOKUP($E22,'Res&amp;Reablement Backsheet'!$D$5:$W$183,I$9,FALSE))),"")</f>
        <v>0.8020539152759949</v>
      </c>
    </row>
    <row r="23" spans="1:9" ht="15" customHeight="1" x14ac:dyDescent="0.3">
      <c r="A23" s="60">
        <v>11</v>
      </c>
      <c r="B23" s="101" t="str">
        <f ca="1">IFERROR(IF((VLOOKUP($E23,'Org List'!$AJ$10:$AL$188,3,FALSE))="","",(VLOOKUP($E23,'Org List'!$AJ$10:$AL$188,3,FALSE))),"")</f>
        <v/>
      </c>
      <c r="C23" s="102" t="str">
        <f ca="1">IFERROR(IF((VLOOKUP($E23,'Org List'!$AO$10:$AQ$188,3,FALSE))="","",(VLOOKUP($E23,'Org List'!$AO$10:$AQ$188,3,FALSE))),"")</f>
        <v>East Region</v>
      </c>
      <c r="D23" s="103" t="str">
        <f ca="1">IFERROR(IF((VLOOKUP($E23,'Org List'!$AT$10:$AV$188,3,FALSE))="","",(VLOOKUP($E23,'Org List'!$AT$10:$AV$188,3,FALSE))),"")</f>
        <v/>
      </c>
      <c r="E23" s="101" t="str">
        <f t="shared" ca="1" si="0"/>
        <v>E12000006</v>
      </c>
      <c r="F23" s="103" t="str">
        <f ca="1">IF(E23="","",VLOOKUP(E23,'Org List'!$J$9:$K$488,2,0))</f>
        <v>East Region</v>
      </c>
      <c r="G23" s="151">
        <f ca="1">IFERROR(IF((VLOOKUP($E23,'Res&amp;Reablement Backsheet'!$D$5:$W$183,G$9,FALSE))="","",(VLOOKUP($E23,'Res&amp;Reablement Backsheet'!$D$5:$W$183,G$9,FALSE))),"")</f>
        <v>0.82645381984036492</v>
      </c>
      <c r="H23" s="151">
        <f ca="1">IFERROR(IF((VLOOKUP($E23,'Res&amp;Reablement Backsheet'!$D$5:$W$183,H$9,FALSE))="","",(VLOOKUP($E23,'Res&amp;Reablement Backsheet'!$D$5:$W$183,H$9,FALSE))),"")</f>
        <v>0.83970687711386693</v>
      </c>
      <c r="I23" s="151">
        <f ca="1">IFERROR(IF((VLOOKUP($E23,'Res&amp;Reablement Backsheet'!$D$5:$W$183,I$9,FALSE))="","",(VLOOKUP($E23,'Res&amp;Reablement Backsheet'!$D$5:$W$183,I$9,FALSE))),"")</f>
        <v>0.80660158066015808</v>
      </c>
    </row>
    <row r="24" spans="1:9" ht="15" customHeight="1" x14ac:dyDescent="0.3">
      <c r="A24" s="60">
        <v>12</v>
      </c>
      <c r="B24" s="101" t="str">
        <f ca="1">IFERROR(IF((VLOOKUP($E24,'Org List'!$AJ$10:$AL$188,3,FALSE))="","",(VLOOKUP($E24,'Org List'!$AJ$10:$AL$188,3,FALSE))),"")</f>
        <v/>
      </c>
      <c r="C24" s="102" t="str">
        <f ca="1">IFERROR(IF((VLOOKUP($E24,'Org List'!$AO$10:$AQ$188,3,FALSE))="","",(VLOOKUP($E24,'Org List'!$AO$10:$AQ$188,3,FALSE))),"")</f>
        <v>London Region</v>
      </c>
      <c r="D24" s="103" t="str">
        <f ca="1">IFERROR(IF((VLOOKUP($E24,'Org List'!$AT$10:$AV$188,3,FALSE))="","",(VLOOKUP($E24,'Org List'!$AT$10:$AV$188,3,FALSE))),"")</f>
        <v/>
      </c>
      <c r="E24" s="101" t="str">
        <f t="shared" ca="1" si="0"/>
        <v>E12000007</v>
      </c>
      <c r="F24" s="103" t="str">
        <f ca="1">IF(E24="","",VLOOKUP(E24,'Org List'!$J$9:$K$488,2,0))</f>
        <v>London Region</v>
      </c>
      <c r="G24" s="151">
        <f ca="1">IFERROR(IF((VLOOKUP($E24,'Res&amp;Reablement Backsheet'!$D$5:$W$183,G$9,FALSE))="","",(VLOOKUP($E24,'Res&amp;Reablement Backsheet'!$D$5:$W$183,G$9,FALSE))),"")</f>
        <v>0.85353877412800538</v>
      </c>
      <c r="H24" s="151">
        <f ca="1">IFERROR(IF((VLOOKUP($E24,'Res&amp;Reablement Backsheet'!$D$5:$W$183,H$9,FALSE))="","",(VLOOKUP($E24,'Res&amp;Reablement Backsheet'!$D$5:$W$183,H$9,FALSE))),"")</f>
        <v>0.87268777508489603</v>
      </c>
      <c r="I24" s="151">
        <f ca="1">IFERROR(IF((VLOOKUP($E24,'Res&amp;Reablement Backsheet'!$D$5:$W$183,I$9,FALSE))="","",(VLOOKUP($E24,'Res&amp;Reablement Backsheet'!$D$5:$W$183,I$9,FALSE))),"")</f>
        <v>0.85509499136442146</v>
      </c>
    </row>
    <row r="25" spans="1:9" ht="15" customHeight="1" x14ac:dyDescent="0.3">
      <c r="A25" s="60">
        <v>13</v>
      </c>
      <c r="B25" s="101" t="str">
        <f ca="1">IFERROR(IF((VLOOKUP($E25,'Org List'!$AJ$10:$AL$188,3,FALSE))="","",(VLOOKUP($E25,'Org List'!$AJ$10:$AL$188,3,FALSE))),"")</f>
        <v/>
      </c>
      <c r="C25" s="102" t="str">
        <f ca="1">IFERROR(IF((VLOOKUP($E25,'Org List'!$AO$10:$AQ$188,3,FALSE))="","",(VLOOKUP($E25,'Org List'!$AO$10:$AQ$188,3,FALSE))),"")</f>
        <v>South East Region</v>
      </c>
      <c r="D25" s="103" t="str">
        <f ca="1">IFERROR(IF((VLOOKUP($E25,'Org List'!$AT$10:$AV$188,3,FALSE))="","",(VLOOKUP($E25,'Org List'!$AT$10:$AV$188,3,FALSE))),"")</f>
        <v/>
      </c>
      <c r="E25" s="101" t="str">
        <f t="shared" ca="1" si="0"/>
        <v>E12000008</v>
      </c>
      <c r="F25" s="103" t="str">
        <f ca="1">IF(E25="","",VLOOKUP(E25,'Org List'!$J$9:$K$488,2,0))</f>
        <v>South East Region</v>
      </c>
      <c r="G25" s="151">
        <f ca="1">IFERROR(IF((VLOOKUP($E25,'Res&amp;Reablement Backsheet'!$D$5:$W$183,G$9,FALSE))="","",(VLOOKUP($E25,'Res&amp;Reablement Backsheet'!$D$5:$W$183,G$9,FALSE))),"")</f>
        <v>0.81050111168120409</v>
      </c>
      <c r="H25" s="151">
        <f ca="1">IFERROR(IF((VLOOKUP($E25,'Res&amp;Reablement Backsheet'!$D$5:$W$183,H$9,FALSE))="","",(VLOOKUP($E25,'Res&amp;Reablement Backsheet'!$D$5:$W$183,H$9,FALSE))),"")</f>
        <v>0.83562213899292548</v>
      </c>
      <c r="I25" s="151">
        <f ca="1">IFERROR(IF((VLOOKUP($E25,'Res&amp;Reablement Backsheet'!$D$5:$W$183,I$9,FALSE))="","",(VLOOKUP($E25,'Res&amp;Reablement Backsheet'!$D$5:$W$183,I$9,FALSE))),"")</f>
        <v>0.80106453759148366</v>
      </c>
    </row>
    <row r="26" spans="1:9" ht="15" customHeight="1" x14ac:dyDescent="0.3">
      <c r="A26" s="60">
        <v>14</v>
      </c>
      <c r="B26" s="101" t="str">
        <f ca="1">IFERROR(IF((VLOOKUP($E26,'Org List'!$AJ$10:$AL$188,3,FALSE))="","",(VLOOKUP($E26,'Org List'!$AJ$10:$AL$188,3,FALSE))),"")</f>
        <v/>
      </c>
      <c r="C26" s="102" t="str">
        <f ca="1">IFERROR(IF((VLOOKUP($E26,'Org List'!$AO$10:$AQ$188,3,FALSE))="","",(VLOOKUP($E26,'Org List'!$AO$10:$AQ$188,3,FALSE))),"")</f>
        <v>South West Region</v>
      </c>
      <c r="D26" s="103" t="str">
        <f ca="1">IFERROR(IF((VLOOKUP($E26,'Org List'!$AT$10:$AV$188,3,FALSE))="","",(VLOOKUP($E26,'Org List'!$AT$10:$AV$188,3,FALSE))),"")</f>
        <v/>
      </c>
      <c r="E26" s="101" t="str">
        <f t="shared" ca="1" si="0"/>
        <v>E12000009</v>
      </c>
      <c r="F26" s="103" t="str">
        <f ca="1">IF(E26="","",VLOOKUP(E26,'Org List'!$J$9:$K$488,2,0))</f>
        <v>South West Region</v>
      </c>
      <c r="G26" s="151">
        <f ca="1">IFERROR(IF((VLOOKUP($E26,'Res&amp;Reablement Backsheet'!$D$5:$W$183,G$9,FALSE))="","",(VLOOKUP($E26,'Res&amp;Reablement Backsheet'!$D$5:$W$183,G$9,FALSE))),"")</f>
        <v>0.84141331142152831</v>
      </c>
      <c r="H26" s="151">
        <f ca="1">IFERROR(IF((VLOOKUP($E26,'Res&amp;Reablement Backsheet'!$D$5:$W$183,H$9,FALSE))="","",(VLOOKUP($E26,'Res&amp;Reablement Backsheet'!$D$5:$W$183,H$9,FALSE))),"")</f>
        <v>0.85895054562340378</v>
      </c>
      <c r="I26" s="151">
        <f ca="1">IFERROR(IF((VLOOKUP($E26,'Res&amp;Reablement Backsheet'!$D$5:$W$183,I$9,FALSE))="","",(VLOOKUP($E26,'Res&amp;Reablement Backsheet'!$D$5:$W$183,I$9,FALSE))),"")</f>
        <v>0.83784368911019702</v>
      </c>
    </row>
    <row r="27" spans="1:9" ht="15" customHeight="1" x14ac:dyDescent="0.3">
      <c r="A27" s="60">
        <v>15</v>
      </c>
      <c r="B27" s="101" t="str">
        <f ca="1">IFERROR(IF((VLOOKUP($E27,'Org List'!$AJ$10:$AL$188,3,FALSE))="","",(VLOOKUP($E27,'Org List'!$AJ$10:$AL$188,3,FALSE))),"")</f>
        <v>NHS England North (Yorkshire And Humber)</v>
      </c>
      <c r="C27" s="102" t="str">
        <f ca="1">IFERROR(IF((VLOOKUP($E27,'Org List'!$AO$10:$AQ$188,3,FALSE))="","",(VLOOKUP($E27,'Org List'!$AO$10:$AQ$188,3,FALSE))),"")</f>
        <v/>
      </c>
      <c r="D27" s="103" t="str">
        <f ca="1">IFERROR(IF((VLOOKUP($E27,'Org List'!$AT$10:$AV$188,3,FALSE))="","",(VLOOKUP($E27,'Org List'!$AT$10:$AV$188,3,FALSE))),"")</f>
        <v>NHS England North (Yorkshire And Humber)</v>
      </c>
      <c r="E27" s="101" t="str">
        <f t="shared" ca="1" si="0"/>
        <v>Q72</v>
      </c>
      <c r="F27" s="103" t="str">
        <f ca="1">IF(E27="","",VLOOKUP(E27,'Org List'!$J$9:$K$488,2,0))</f>
        <v>NHS England North (Yorkshire And Humber)</v>
      </c>
      <c r="G27" s="151">
        <f ca="1">IFERROR(IF((VLOOKUP($E27,'Res&amp;Reablement Backsheet'!$D$5:$W$183,G$9,FALSE))="","",(VLOOKUP($E27,'Res&amp;Reablement Backsheet'!$D$5:$W$183,G$9,FALSE))),"")</f>
        <v>0.82912988650693564</v>
      </c>
      <c r="H27" s="151">
        <f ca="1">IFERROR(IF((VLOOKUP($E27,'Res&amp;Reablement Backsheet'!$D$5:$W$183,H$9,FALSE))="","",(VLOOKUP($E27,'Res&amp;Reablement Backsheet'!$D$5:$W$183,H$9,FALSE))),"")</f>
        <v>0.87172085122446097</v>
      </c>
      <c r="I27" s="151">
        <f ca="1">IFERROR(IF((VLOOKUP($E27,'Res&amp;Reablement Backsheet'!$D$5:$W$183,I$9,FALSE))="","",(VLOOKUP($E27,'Res&amp;Reablement Backsheet'!$D$5:$W$183,I$9,FALSE))),"")</f>
        <v>0.8341047503045067</v>
      </c>
    </row>
    <row r="28" spans="1:9" ht="15" customHeight="1" x14ac:dyDescent="0.3">
      <c r="A28" s="60">
        <v>16</v>
      </c>
      <c r="B28" s="101" t="str">
        <f ca="1">IFERROR(IF((VLOOKUP($E28,'Org List'!$AJ$10:$AL$188,3,FALSE))="","",(VLOOKUP($E28,'Org List'!$AJ$10:$AL$188,3,FALSE))),"")</f>
        <v>NHS England North (Cumbria And North East)</v>
      </c>
      <c r="C28" s="102" t="str">
        <f ca="1">IFERROR(IF((VLOOKUP($E28,'Org List'!$AO$10:$AQ$188,3,FALSE))="","",(VLOOKUP($E28,'Org List'!$AO$10:$AQ$188,3,FALSE))),"")</f>
        <v/>
      </c>
      <c r="D28" s="103" t="str">
        <f ca="1">IFERROR(IF((VLOOKUP($E28,'Org List'!$AT$10:$AV$188,3,FALSE))="","",(VLOOKUP($E28,'Org List'!$AT$10:$AV$188,3,FALSE))),"")</f>
        <v>NHS England North (Cumbria And North East)</v>
      </c>
      <c r="E28" s="101" t="str">
        <f t="shared" ca="1" si="0"/>
        <v>Q74</v>
      </c>
      <c r="F28" s="103" t="str">
        <f ca="1">IF(E28="","",VLOOKUP(E28,'Org List'!$J$9:$K$488,2,0))</f>
        <v>NHS England North (Cumbria And North East)</v>
      </c>
      <c r="G28" s="151">
        <f ca="1">IFERROR(IF((VLOOKUP($E28,'Res&amp;Reablement Backsheet'!$D$5:$W$183,G$9,FALSE))="","",(VLOOKUP($E28,'Res&amp;Reablement Backsheet'!$D$5:$W$183,G$9,FALSE))),"")</f>
        <v>0.85544735240413872</v>
      </c>
      <c r="H28" s="151">
        <f ca="1">IFERROR(IF((VLOOKUP($E28,'Res&amp;Reablement Backsheet'!$D$5:$W$183,H$9,FALSE))="","",(VLOOKUP($E28,'Res&amp;Reablement Backsheet'!$D$5:$W$183,H$9,FALSE))),"")</f>
        <v>0.88188277087033751</v>
      </c>
      <c r="I28" s="151">
        <f ca="1">IFERROR(IF((VLOOKUP($E28,'Res&amp;Reablement Backsheet'!$D$5:$W$183,I$9,FALSE))="","",(VLOOKUP($E28,'Res&amp;Reablement Backsheet'!$D$5:$W$183,I$9,FALSE))),"")</f>
        <v>0.85284708893154193</v>
      </c>
    </row>
    <row r="29" spans="1:9" ht="15" customHeight="1" x14ac:dyDescent="0.3">
      <c r="A29" s="60">
        <v>17</v>
      </c>
      <c r="B29" s="101" t="str">
        <f ca="1">IFERROR(IF((VLOOKUP($E29,'Org List'!$AJ$10:$AL$188,3,FALSE))="","",(VLOOKUP($E29,'Org List'!$AJ$10:$AL$188,3,FALSE))),"")</f>
        <v>NHS England North (Cheshire And Merseyside)</v>
      </c>
      <c r="C29" s="102" t="str">
        <f ca="1">IFERROR(IF((VLOOKUP($E29,'Org List'!$AO$10:$AQ$188,3,FALSE))="","",(VLOOKUP($E29,'Org List'!$AO$10:$AQ$188,3,FALSE))),"")</f>
        <v/>
      </c>
      <c r="D29" s="103" t="str">
        <f ca="1">IFERROR(IF((VLOOKUP($E29,'Org List'!$AT$10:$AV$188,3,FALSE))="","",(VLOOKUP($E29,'Org List'!$AT$10:$AV$188,3,FALSE))),"")</f>
        <v>NHS England North (Cheshire And Merseyside)</v>
      </c>
      <c r="E29" s="101" t="str">
        <f t="shared" ca="1" si="0"/>
        <v>Q75</v>
      </c>
      <c r="F29" s="103" t="str">
        <f ca="1">IF(E29="","",VLOOKUP(E29,'Org List'!$J$9:$K$488,2,0))</f>
        <v>NHS England North (Cheshire And Merseyside)</v>
      </c>
      <c r="G29" s="151">
        <f ca="1">IFERROR(IF((VLOOKUP($E29,'Res&amp;Reablement Backsheet'!$D$5:$W$183,G$9,FALSE))="","",(VLOOKUP($E29,'Res&amp;Reablement Backsheet'!$D$5:$W$183,G$9,FALSE))),"")</f>
        <v>0.83606557377049184</v>
      </c>
      <c r="H29" s="151">
        <f ca="1">IFERROR(IF((VLOOKUP($E29,'Res&amp;Reablement Backsheet'!$D$5:$W$183,H$9,FALSE))="","",(VLOOKUP($E29,'Res&amp;Reablement Backsheet'!$D$5:$W$183,H$9,FALSE))),"")</f>
        <v>0.82202944269190326</v>
      </c>
      <c r="I29" s="151">
        <f ca="1">IFERROR(IF((VLOOKUP($E29,'Res&amp;Reablement Backsheet'!$D$5:$W$183,I$9,FALSE))="","",(VLOOKUP($E29,'Res&amp;Reablement Backsheet'!$D$5:$W$183,I$9,FALSE))),"")</f>
        <v>0.81166150670794635</v>
      </c>
    </row>
    <row r="30" spans="1:9" ht="15" customHeight="1" x14ac:dyDescent="0.3">
      <c r="A30" s="60">
        <v>18</v>
      </c>
      <c r="B30" s="101" t="str">
        <f ca="1">IFERROR(IF((VLOOKUP($E30,'Org List'!$AJ$10:$AL$188,3,FALSE))="","",(VLOOKUP($E30,'Org List'!$AJ$10:$AL$188,3,FALSE))),"")</f>
        <v>NHS England North (Greater Manchester)</v>
      </c>
      <c r="C30" s="102" t="str">
        <f ca="1">IFERROR(IF((VLOOKUP($E30,'Org List'!$AO$10:$AQ$188,3,FALSE))="","",(VLOOKUP($E30,'Org List'!$AO$10:$AQ$188,3,FALSE))),"")</f>
        <v/>
      </c>
      <c r="D30" s="103" t="str">
        <f ca="1">IFERROR(IF((VLOOKUP($E30,'Org List'!$AT$10:$AV$188,3,FALSE))="","",(VLOOKUP($E30,'Org List'!$AT$10:$AV$188,3,FALSE))),"")</f>
        <v>NHS England North (Greater Manchester)</v>
      </c>
      <c r="E30" s="101" t="str">
        <f t="shared" ca="1" si="0"/>
        <v>Q83</v>
      </c>
      <c r="F30" s="103" t="str">
        <f ca="1">IF(E30="","",VLOOKUP(E30,'Org List'!$J$9:$K$488,2,0))</f>
        <v>NHS England North (Greater Manchester)</v>
      </c>
      <c r="G30" s="151">
        <f ca="1">IFERROR(IF((VLOOKUP($E30,'Res&amp;Reablement Backsheet'!$D$5:$W$183,G$9,FALSE))="","",(VLOOKUP($E30,'Res&amp;Reablement Backsheet'!$D$5:$W$183,G$9,FALSE))),"")</f>
        <v>0.79664484451718498</v>
      </c>
      <c r="H30" s="151">
        <f ca="1">IFERROR(IF((VLOOKUP($E30,'Res&amp;Reablement Backsheet'!$D$5:$W$183,H$9,FALSE))="","",(VLOOKUP($E30,'Res&amp;Reablement Backsheet'!$D$5:$W$183,H$9,FALSE))),"")</f>
        <v>0.84565849605317822</v>
      </c>
      <c r="I30" s="151">
        <f ca="1">IFERROR(IF((VLOOKUP($E30,'Res&amp;Reablement Backsheet'!$D$5:$W$183,I$9,FALSE))="","",(VLOOKUP($E30,'Res&amp;Reablement Backsheet'!$D$5:$W$183,I$9,FALSE))),"")</f>
        <v>0.80578676179151798</v>
      </c>
    </row>
    <row r="31" spans="1:9" ht="15" customHeight="1" x14ac:dyDescent="0.3">
      <c r="A31" s="60">
        <v>19</v>
      </c>
      <c r="B31" s="101" t="str">
        <f ca="1">IFERROR(IF((VLOOKUP($E31,'Org List'!$AJ$10:$AL$188,3,FALSE))="","",(VLOOKUP($E31,'Org List'!$AJ$10:$AL$188,3,FALSE))),"")</f>
        <v>NHS England North (Lancashire)</v>
      </c>
      <c r="C31" s="102" t="str">
        <f ca="1">IFERROR(IF((VLOOKUP($E31,'Org List'!$AO$10:$AQ$188,3,FALSE))="","",(VLOOKUP($E31,'Org List'!$AO$10:$AQ$188,3,FALSE))),"")</f>
        <v/>
      </c>
      <c r="D31" s="103" t="str">
        <f ca="1">IFERROR(IF((VLOOKUP($E31,'Org List'!$AT$10:$AV$188,3,FALSE))="","",(VLOOKUP($E31,'Org List'!$AT$10:$AV$188,3,FALSE))),"")</f>
        <v>NHS England North (Lancashire)</v>
      </c>
      <c r="E31" s="101" t="str">
        <f t="shared" ca="1" si="0"/>
        <v>Q84</v>
      </c>
      <c r="F31" s="103" t="str">
        <f ca="1">IF(E31="","",VLOOKUP(E31,'Org List'!$J$9:$K$488,2,0))</f>
        <v>NHS England North (Lancashire)</v>
      </c>
      <c r="G31" s="151">
        <f ca="1">IFERROR(IF((VLOOKUP($E31,'Res&amp;Reablement Backsheet'!$D$5:$W$183,G$9,FALSE))="","",(VLOOKUP($E31,'Res&amp;Reablement Backsheet'!$D$5:$W$183,G$9,FALSE))),"")</f>
        <v>0.83317713214620426</v>
      </c>
      <c r="H31" s="151">
        <f ca="1">IFERROR(IF((VLOOKUP($E31,'Res&amp;Reablement Backsheet'!$D$5:$W$183,H$9,FALSE))="","",(VLOOKUP($E31,'Res&amp;Reablement Backsheet'!$D$5:$W$183,H$9,FALSE))),"")</f>
        <v>0.85637583892617453</v>
      </c>
      <c r="I31" s="151">
        <f ca="1">IFERROR(IF((VLOOKUP($E31,'Res&amp;Reablement Backsheet'!$D$5:$W$183,I$9,FALSE))="","",(VLOOKUP($E31,'Res&amp;Reablement Backsheet'!$D$5:$W$183,I$9,FALSE))),"")</f>
        <v>0.84640258690379955</v>
      </c>
    </row>
    <row r="32" spans="1:9" ht="15" customHeight="1" x14ac:dyDescent="0.3">
      <c r="A32" s="60">
        <v>20</v>
      </c>
      <c r="B32" s="101" t="str">
        <f ca="1">IFERROR(IF((VLOOKUP($E32,'Org List'!$AJ$10:$AL$188,3,FALSE))="","",(VLOOKUP($E32,'Org List'!$AJ$10:$AL$188,3,FALSE))),"")</f>
        <v>NHS England Midlands And East (North Midlands)</v>
      </c>
      <c r="C32" s="102" t="str">
        <f ca="1">IFERROR(IF((VLOOKUP($E32,'Org List'!$AO$10:$AQ$188,3,FALSE))="","",(VLOOKUP($E32,'Org List'!$AO$10:$AQ$188,3,FALSE))),"")</f>
        <v/>
      </c>
      <c r="D32" s="103" t="str">
        <f ca="1">IFERROR(IF((VLOOKUP($E32,'Org List'!$AT$10:$AV$188,3,FALSE))="","",(VLOOKUP($E32,'Org List'!$AT$10:$AV$188,3,FALSE))),"")</f>
        <v>NHS England Midlands And East (North Midlands)</v>
      </c>
      <c r="E32" s="101" t="str">
        <f t="shared" ca="1" si="0"/>
        <v>Q76</v>
      </c>
      <c r="F32" s="103" t="str">
        <f ca="1">IF(E32="","",VLOOKUP(E32,'Org List'!$J$9:$K$488,2,0))</f>
        <v>NHS England Midlands And East (North Midlands)</v>
      </c>
      <c r="G32" s="151">
        <f ca="1">IFERROR(IF((VLOOKUP($E32,'Res&amp;Reablement Backsheet'!$D$5:$W$183,G$9,FALSE))="","",(VLOOKUP($E32,'Res&amp;Reablement Backsheet'!$D$5:$W$183,G$9,FALSE))),"")</f>
        <v>0.81708652792990144</v>
      </c>
      <c r="H32" s="151">
        <f ca="1">IFERROR(IF((VLOOKUP($E32,'Res&amp;Reablement Backsheet'!$D$5:$W$183,H$9,FALSE))="","",(VLOOKUP($E32,'Res&amp;Reablement Backsheet'!$D$5:$W$183,H$9,FALSE))),"")</f>
        <v>0.847255369928401</v>
      </c>
      <c r="I32" s="151">
        <f ca="1">IFERROR(IF((VLOOKUP($E32,'Res&amp;Reablement Backsheet'!$D$5:$W$183,I$9,FALSE))="","",(VLOOKUP($E32,'Res&amp;Reablement Backsheet'!$D$5:$W$183,I$9,FALSE))),"")</f>
        <v>0.81525625744934449</v>
      </c>
    </row>
    <row r="33" spans="1:9" ht="15" customHeight="1" x14ac:dyDescent="0.3">
      <c r="A33" s="60">
        <v>21</v>
      </c>
      <c r="B33" s="101" t="str">
        <f ca="1">IFERROR(IF((VLOOKUP($E33,'Org List'!$AJ$10:$AL$188,3,FALSE))="","",(VLOOKUP($E33,'Org List'!$AJ$10:$AL$188,3,FALSE))),"")</f>
        <v>NHS England Midlands And East (West Midlands)</v>
      </c>
      <c r="C33" s="102" t="str">
        <f ca="1">IFERROR(IF((VLOOKUP($E33,'Org List'!$AO$10:$AQ$188,3,FALSE))="","",(VLOOKUP($E33,'Org List'!$AO$10:$AQ$188,3,FALSE))),"")</f>
        <v/>
      </c>
      <c r="D33" s="103" t="str">
        <f ca="1">IFERROR(IF((VLOOKUP($E33,'Org List'!$AT$10:$AV$188,3,FALSE))="","",(VLOOKUP($E33,'Org List'!$AT$10:$AV$188,3,FALSE))),"")</f>
        <v>NHS England Midlands And East (West Midlands)</v>
      </c>
      <c r="E33" s="101" t="str">
        <f t="shared" ca="1" si="0"/>
        <v>Q77</v>
      </c>
      <c r="F33" s="103" t="str">
        <f ca="1">IF(E33="","",VLOOKUP(E33,'Org List'!$J$9:$K$488,2,0))</f>
        <v>NHS England Midlands And East (West Midlands)</v>
      </c>
      <c r="G33" s="151">
        <f ca="1">IFERROR(IF((VLOOKUP($E33,'Res&amp;Reablement Backsheet'!$D$5:$W$183,G$9,FALSE))="","",(VLOOKUP($E33,'Res&amp;Reablement Backsheet'!$D$5:$W$183,G$9,FALSE))),"")</f>
        <v>0.80149015433741355</v>
      </c>
      <c r="H33" s="151">
        <f ca="1">IFERROR(IF((VLOOKUP($E33,'Res&amp;Reablement Backsheet'!$D$5:$W$183,H$9,FALSE))="","",(VLOOKUP($E33,'Res&amp;Reablement Backsheet'!$D$5:$W$183,H$9,FALSE))),"")</f>
        <v>0.84364344861178764</v>
      </c>
      <c r="I33" s="151">
        <f ca="1">IFERROR(IF((VLOOKUP($E33,'Res&amp;Reablement Backsheet'!$D$5:$W$183,I$9,FALSE))="","",(VLOOKUP($E33,'Res&amp;Reablement Backsheet'!$D$5:$W$183,I$9,FALSE))),"")</f>
        <v>0.8021038790269559</v>
      </c>
    </row>
    <row r="34" spans="1:9" ht="15" customHeight="1" x14ac:dyDescent="0.3">
      <c r="A34" s="60">
        <v>22</v>
      </c>
      <c r="B34" s="101" t="str">
        <f ca="1">IFERROR(IF((VLOOKUP($E34,'Org List'!$AJ$10:$AL$188,3,FALSE))="","",(VLOOKUP($E34,'Org List'!$AJ$10:$AL$188,3,FALSE))),"")</f>
        <v>NHS England Midlands And East (Central Midlands)</v>
      </c>
      <c r="C34" s="102" t="str">
        <f ca="1">IFERROR(IF((VLOOKUP($E34,'Org List'!$AO$10:$AQ$188,3,FALSE))="","",(VLOOKUP($E34,'Org List'!$AO$10:$AQ$188,3,FALSE))),"")</f>
        <v/>
      </c>
      <c r="D34" s="103" t="str">
        <f ca="1">IFERROR(IF((VLOOKUP($E34,'Org List'!$AT$10:$AV$188,3,FALSE))="","",(VLOOKUP($E34,'Org List'!$AT$10:$AV$188,3,FALSE))),"")</f>
        <v>NHS England Midlands And East (Central Midlands)</v>
      </c>
      <c r="E34" s="101" t="str">
        <f t="shared" ca="1" si="0"/>
        <v>Q78</v>
      </c>
      <c r="F34" s="103" t="str">
        <f ca="1">IF(E34="","",VLOOKUP(E34,'Org List'!$J$9:$K$488,2,0))</f>
        <v>NHS England Midlands And East (Central Midlands)</v>
      </c>
      <c r="G34" s="151">
        <f ca="1">IFERROR(IF((VLOOKUP($E34,'Res&amp;Reablement Backsheet'!$D$5:$W$183,G$9,FALSE))="","",(VLOOKUP($E34,'Res&amp;Reablement Backsheet'!$D$5:$W$183,G$9,FALSE))),"")</f>
        <v>0.81609195402298851</v>
      </c>
      <c r="H34" s="151">
        <f ca="1">IFERROR(IF((VLOOKUP($E34,'Res&amp;Reablement Backsheet'!$D$5:$W$183,H$9,FALSE))="","",(VLOOKUP($E34,'Res&amp;Reablement Backsheet'!$D$5:$W$183,H$9,FALSE))),"")</f>
        <v>0.81060606060606055</v>
      </c>
      <c r="I34" s="151">
        <f ca="1">IFERROR(IF((VLOOKUP($E34,'Res&amp;Reablement Backsheet'!$D$5:$W$183,I$9,FALSE))="","",(VLOOKUP($E34,'Res&amp;Reablement Backsheet'!$D$5:$W$183,I$9,FALSE))),"")</f>
        <v>0.82178571428571423</v>
      </c>
    </row>
    <row r="35" spans="1:9" ht="15" customHeight="1" x14ac:dyDescent="0.3">
      <c r="A35" s="60">
        <v>23</v>
      </c>
      <c r="B35" s="101" t="str">
        <f ca="1">IFERROR(IF((VLOOKUP($E35,'Org List'!$AJ$10:$AL$188,3,FALSE))="","",(VLOOKUP($E35,'Org List'!$AJ$10:$AL$188,3,FALSE))),"")</f>
        <v>NHS England Midlands And East (East)</v>
      </c>
      <c r="C35" s="102" t="str">
        <f ca="1">IFERROR(IF((VLOOKUP($E35,'Org List'!$AO$10:$AQ$188,3,FALSE))="","",(VLOOKUP($E35,'Org List'!$AO$10:$AQ$188,3,FALSE))),"")</f>
        <v/>
      </c>
      <c r="D35" s="103" t="str">
        <f ca="1">IFERROR(IF((VLOOKUP($E35,'Org List'!$AT$10:$AV$188,3,FALSE))="","",(VLOOKUP($E35,'Org List'!$AT$10:$AV$188,3,FALSE))),"")</f>
        <v>NHS England Midlands And East (East)</v>
      </c>
      <c r="E35" s="101" t="str">
        <f t="shared" ca="1" si="0"/>
        <v>Q79</v>
      </c>
      <c r="F35" s="103" t="str">
        <f ca="1">IF(E35="","",VLOOKUP(E35,'Org List'!$J$9:$K$488,2,0))</f>
        <v>NHS England Midlands And East (East)</v>
      </c>
      <c r="G35" s="151">
        <f ca="1">IFERROR(IF((VLOOKUP($E35,'Res&amp;Reablement Backsheet'!$D$5:$W$183,G$9,FALSE))="","",(VLOOKUP($E35,'Res&amp;Reablement Backsheet'!$D$5:$W$183,G$9,FALSE))),"")</f>
        <v>0.81498147167813662</v>
      </c>
      <c r="H35" s="151">
        <f ca="1">IFERROR(IF((VLOOKUP($E35,'Res&amp;Reablement Backsheet'!$D$5:$W$183,H$9,FALSE))="","",(VLOOKUP($E35,'Res&amp;Reablement Backsheet'!$D$5:$W$183,H$9,FALSE))),"")</f>
        <v>0.83578352180936988</v>
      </c>
      <c r="I35" s="151">
        <f ca="1">IFERROR(IF((VLOOKUP($E35,'Res&amp;Reablement Backsheet'!$D$5:$W$183,I$9,FALSE))="","",(VLOOKUP($E35,'Res&amp;Reablement Backsheet'!$D$5:$W$183,I$9,FALSE))),"")</f>
        <v>0.79818850834984434</v>
      </c>
    </row>
    <row r="36" spans="1:9" ht="15" customHeight="1" x14ac:dyDescent="0.3">
      <c r="A36" s="60">
        <v>24</v>
      </c>
      <c r="B36" s="101" t="str">
        <f ca="1">IFERROR(IF((VLOOKUP($E36,'Org List'!$AJ$10:$AL$188,3,FALSE))="","",(VLOOKUP($E36,'Org List'!$AJ$10:$AL$188,3,FALSE))),"")</f>
        <v>NHS England South West (South West South)</v>
      </c>
      <c r="C36" s="102" t="str">
        <f ca="1">IFERROR(IF((VLOOKUP($E36,'Org List'!$AO$10:$AQ$188,3,FALSE))="","",(VLOOKUP($E36,'Org List'!$AO$10:$AQ$188,3,FALSE))),"")</f>
        <v/>
      </c>
      <c r="D36" s="103" t="str">
        <f ca="1">IFERROR(IF((VLOOKUP($E36,'Org List'!$AT$10:$AV$188,3,FALSE))="","",(VLOOKUP($E36,'Org List'!$AT$10:$AV$188,3,FALSE))),"")</f>
        <v>NHS England South West (South West South)</v>
      </c>
      <c r="E36" s="101" t="str">
        <f t="shared" ca="1" si="0"/>
        <v>Q85</v>
      </c>
      <c r="F36" s="103" t="str">
        <f ca="1">IF(E36="","",VLOOKUP(E36,'Org List'!$J$9:$K$488,2,0))</f>
        <v>NHS England South West (South West South)</v>
      </c>
      <c r="G36" s="151">
        <f ca="1">IFERROR(IF((VLOOKUP($E36,'Res&amp;Reablement Backsheet'!$D$5:$W$183,G$9,FALSE))="","",(VLOOKUP($E36,'Res&amp;Reablement Backsheet'!$D$5:$W$183,G$9,FALSE))),"")</f>
        <v>0.84855152181884852</v>
      </c>
      <c r="H36" s="151">
        <f ca="1">IFERROR(IF((VLOOKUP($E36,'Res&amp;Reablement Backsheet'!$D$5:$W$183,H$9,FALSE))="","",(VLOOKUP($E36,'Res&amp;Reablement Backsheet'!$D$5:$W$183,H$9,FALSE))),"")</f>
        <v>0.85683684398429127</v>
      </c>
      <c r="I36" s="151">
        <f ca="1">IFERROR(IF((VLOOKUP($E36,'Res&amp;Reablement Backsheet'!$D$5:$W$183,I$9,FALSE))="","",(VLOOKUP($E36,'Res&amp;Reablement Backsheet'!$D$5:$W$183,I$9,FALSE))),"")</f>
        <v>0.82857142857142863</v>
      </c>
    </row>
    <row r="37" spans="1:9" ht="15" customHeight="1" x14ac:dyDescent="0.3">
      <c r="A37" s="60">
        <v>25</v>
      </c>
      <c r="B37" s="101" t="str">
        <f ca="1">IFERROR(IF((VLOOKUP($E37,'Org List'!$AJ$10:$AL$188,3,FALSE))="","",(VLOOKUP($E37,'Org List'!$AJ$10:$AL$188,3,FALSE))),"")</f>
        <v>NHS England South West (South West North)</v>
      </c>
      <c r="C37" s="102" t="str">
        <f ca="1">IFERROR(IF((VLOOKUP($E37,'Org List'!$AO$10:$AQ$188,3,FALSE))="","",(VLOOKUP($E37,'Org List'!$AO$10:$AQ$188,3,FALSE))),"")</f>
        <v/>
      </c>
      <c r="D37" s="103" t="str">
        <f ca="1">IFERROR(IF((VLOOKUP($E37,'Org List'!$AT$10:$AV$188,3,FALSE))="","",(VLOOKUP($E37,'Org List'!$AT$10:$AV$188,3,FALSE))),"")</f>
        <v>NHS England South West (South West North)</v>
      </c>
      <c r="E37" s="101" t="str">
        <f t="shared" ca="1" si="0"/>
        <v>Q86</v>
      </c>
      <c r="F37" s="103" t="str">
        <f ca="1">IF(E37="","",VLOOKUP(E37,'Org List'!$J$9:$K$488,2,0))</f>
        <v>NHS England South West (South West North)</v>
      </c>
      <c r="G37" s="151">
        <f ca="1">IFERROR(IF((VLOOKUP($E37,'Res&amp;Reablement Backsheet'!$D$5:$W$183,G$9,FALSE))="","",(VLOOKUP($E37,'Res&amp;Reablement Backsheet'!$D$5:$W$183,G$9,FALSE))),"")</f>
        <v>0.83232134516581036</v>
      </c>
      <c r="H37" s="151">
        <f ca="1">IFERROR(IF((VLOOKUP($E37,'Res&amp;Reablement Backsheet'!$D$5:$W$183,H$9,FALSE))="","",(VLOOKUP($E37,'Res&amp;Reablement Backsheet'!$D$5:$W$183,H$9,FALSE))),"")</f>
        <v>0.86288180610889775</v>
      </c>
      <c r="I37" s="151">
        <f ca="1">IFERROR(IF((VLOOKUP($E37,'Res&amp;Reablement Backsheet'!$D$5:$W$183,I$9,FALSE))="","",(VLOOKUP($E37,'Res&amp;Reablement Backsheet'!$D$5:$W$183,I$9,FALSE))),"")</f>
        <v>0.85043389484430831</v>
      </c>
    </row>
    <row r="38" spans="1:9" ht="15" customHeight="1" x14ac:dyDescent="0.3">
      <c r="A38" s="60">
        <v>26</v>
      </c>
      <c r="B38" s="101" t="str">
        <f ca="1">IFERROR(IF((VLOOKUP($E38,'Org List'!$AJ$10:$AL$188,3,FALSE))="","",(VLOOKUP($E38,'Org List'!$AJ$10:$AL$188,3,FALSE))),"")</f>
        <v>NHS England South East (Hampshire, Isle of Wight and Thames Valley)</v>
      </c>
      <c r="C38" s="102" t="str">
        <f ca="1">IFERROR(IF((VLOOKUP($E38,'Org List'!$AO$10:$AQ$188,3,FALSE))="","",(VLOOKUP($E38,'Org List'!$AO$10:$AQ$188,3,FALSE))),"")</f>
        <v/>
      </c>
      <c r="D38" s="103" t="str">
        <f ca="1">IFERROR(IF((VLOOKUP($E38,'Org List'!$AT$10:$AV$188,3,FALSE))="","",(VLOOKUP($E38,'Org List'!$AT$10:$AV$188,3,FALSE))),"")</f>
        <v>NHS England South East (Hampshire, Isle of Wight and Thames Valley)</v>
      </c>
      <c r="E38" s="101" t="str">
        <f t="shared" ca="1" si="0"/>
        <v>Q87</v>
      </c>
      <c r="F38" s="103" t="str">
        <f ca="1">IF(E38="","",VLOOKUP(E38,'Org List'!$J$9:$K$488,2,0))</f>
        <v>NHS England South East (Hampshire, Isle of Wight and Thames Valley)</v>
      </c>
      <c r="G38" s="151">
        <f ca="1">IFERROR(IF((VLOOKUP($E38,'Res&amp;Reablement Backsheet'!$D$5:$W$183,G$9,FALSE))="","",(VLOOKUP($E38,'Res&amp;Reablement Backsheet'!$D$5:$W$183,G$9,FALSE))),"")</f>
        <v>0.77630035197497071</v>
      </c>
      <c r="H38" s="151">
        <f ca="1">IFERROR(IF((VLOOKUP($E38,'Res&amp;Reablement Backsheet'!$D$5:$W$183,H$9,FALSE))="","",(VLOOKUP($E38,'Res&amp;Reablement Backsheet'!$D$5:$W$183,H$9,FALSE))),"")</f>
        <v>0.83591901130686297</v>
      </c>
      <c r="I38" s="151">
        <f ca="1">IFERROR(IF((VLOOKUP($E38,'Res&amp;Reablement Backsheet'!$D$5:$W$183,I$9,FALSE))="","",(VLOOKUP($E38,'Res&amp;Reablement Backsheet'!$D$5:$W$183,I$9,FALSE))),"")</f>
        <v>0.80818965517241381</v>
      </c>
    </row>
    <row r="39" spans="1:9" ht="15" customHeight="1" x14ac:dyDescent="0.3">
      <c r="A39" s="60">
        <v>27</v>
      </c>
      <c r="B39" s="101" t="str">
        <f ca="1">IFERROR(IF((VLOOKUP($E39,'Org List'!$AJ$10:$AL$188,3,FALSE))="","",(VLOOKUP($E39,'Org List'!$AJ$10:$AL$188,3,FALSE))),"")</f>
        <v>NHS England South East (Kent, Surrey and Sussex)</v>
      </c>
      <c r="C39" s="102" t="str">
        <f ca="1">IFERROR(IF((VLOOKUP($E39,'Org List'!$AO$10:$AQ$188,3,FALSE))="","",(VLOOKUP($E39,'Org List'!$AO$10:$AQ$188,3,FALSE))),"")</f>
        <v/>
      </c>
      <c r="D39" s="103" t="str">
        <f ca="1">IFERROR(IF((VLOOKUP($E39,'Org List'!$AT$10:$AV$188,3,FALSE))="","",(VLOOKUP($E39,'Org List'!$AT$10:$AV$188,3,FALSE))),"")</f>
        <v>NHS England South East (Kent, Surrey and Sussex)</v>
      </c>
      <c r="E39" s="101" t="str">
        <f t="shared" ca="1" si="0"/>
        <v>Q88</v>
      </c>
      <c r="F39" s="103" t="str">
        <f ca="1">IF(E39="","",VLOOKUP(E39,'Org List'!$J$9:$K$488,2,0))</f>
        <v>NHS England South East (Kent, Surrey and Sussex)</v>
      </c>
      <c r="G39" s="151">
        <f ca="1">IFERROR(IF((VLOOKUP($E39,'Res&amp;Reablement Backsheet'!$D$5:$W$183,G$9,FALSE))="","",(VLOOKUP($E39,'Res&amp;Reablement Backsheet'!$D$5:$W$183,G$9,FALSE))),"")</f>
        <v>0.83962568570506613</v>
      </c>
      <c r="H39" s="151">
        <f ca="1">IFERROR(IF((VLOOKUP($E39,'Res&amp;Reablement Backsheet'!$D$5:$W$183,H$9,FALSE))="","",(VLOOKUP($E39,'Res&amp;Reablement Backsheet'!$D$5:$W$183,H$9,FALSE))),"")</f>
        <v>0.83359948898115621</v>
      </c>
      <c r="I39" s="151">
        <f ca="1">IFERROR(IF((VLOOKUP($E39,'Res&amp;Reablement Backsheet'!$D$5:$W$183,I$9,FALSE))="","",(VLOOKUP($E39,'Res&amp;Reablement Backsheet'!$D$5:$W$183,I$9,FALSE))),"")</f>
        <v>0.79650971353309186</v>
      </c>
    </row>
    <row r="40" spans="1:9" ht="15" customHeight="1" x14ac:dyDescent="0.3">
      <c r="A40" s="60">
        <v>28</v>
      </c>
      <c r="B40" s="101" t="str">
        <f ca="1">IFERROR(IF((VLOOKUP($E40,'Org List'!$AJ$10:$AL$188,3,FALSE))="","",(VLOOKUP($E40,'Org List'!$AJ$10:$AL$188,3,FALSE))),"")</f>
        <v>NHS England London</v>
      </c>
      <c r="C40" s="102" t="str">
        <f ca="1">IFERROR(IF((VLOOKUP($E40,'Org List'!$AO$10:$AQ$188,3,FALSE))="","",(VLOOKUP($E40,'Org List'!$AO$10:$AQ$188,3,FALSE))),"")</f>
        <v/>
      </c>
      <c r="D40" s="103" t="str">
        <f ca="1">IFERROR(IF((VLOOKUP($E40,'Org List'!$AT$10:$AV$188,3,FALSE))="","",(VLOOKUP($E40,'Org List'!$AT$10:$AV$188,3,FALSE))),"")</f>
        <v>NHS England London</v>
      </c>
      <c r="E40" s="101" t="str">
        <f t="shared" ca="1" si="0"/>
        <v>Q71</v>
      </c>
      <c r="F40" s="103" t="str">
        <f ca="1">IF(E40="","",VLOOKUP(E40,'Org List'!$J$9:$K$488,2,0))</f>
        <v>NHS England London</v>
      </c>
      <c r="G40" s="151">
        <f ca="1">IFERROR(IF((VLOOKUP($E40,'Res&amp;Reablement Backsheet'!$D$5:$W$183,G$9,FALSE))="","",(VLOOKUP($E40,'Res&amp;Reablement Backsheet'!$D$5:$W$183,G$9,FALSE))),"")</f>
        <v>0.85353877412800538</v>
      </c>
      <c r="H40" s="151">
        <f ca="1">IFERROR(IF((VLOOKUP($E40,'Res&amp;Reablement Backsheet'!$D$5:$W$183,H$9,FALSE))="","",(VLOOKUP($E40,'Res&amp;Reablement Backsheet'!$D$5:$W$183,H$9,FALSE))),"")</f>
        <v>0.87268777508489603</v>
      </c>
      <c r="I40" s="151">
        <f ca="1">IFERROR(IF((VLOOKUP($E40,'Res&amp;Reablement Backsheet'!$D$5:$W$183,I$9,FALSE))="","",(VLOOKUP($E40,'Res&amp;Reablement Backsheet'!$D$5:$W$183,I$9,FALSE))),"")</f>
        <v>0.85509499136442146</v>
      </c>
    </row>
    <row r="41" spans="1:9" ht="15" customHeight="1" x14ac:dyDescent="0.3">
      <c r="A41" s="60">
        <v>29</v>
      </c>
      <c r="B41" s="101" t="str">
        <f ca="1">IFERROR(IF((VLOOKUP($E41,'Org List'!$AJ$10:$AL$188,3,FALSE))="","",(VLOOKUP($E41,'Org List'!$AJ$10:$AL$188,3,FALSE))),"")</f>
        <v>London Commissioning Region</v>
      </c>
      <c r="C41" s="102" t="str">
        <f ca="1">IFERROR(IF((VLOOKUP($E41,'Org List'!$AO$10:$AQ$188,3,FALSE))="","",(VLOOKUP($E41,'Org List'!$AO$10:$AQ$188,3,FALSE))),"")</f>
        <v>London Region</v>
      </c>
      <c r="D41" s="103" t="str">
        <f ca="1">IFERROR(IF((VLOOKUP($E41,'Org List'!$AT$10:$AV$188,3,FALSE))="","",(VLOOKUP($E41,'Org List'!$AT$10:$AV$188,3,FALSE))),"")</f>
        <v>NHS England London</v>
      </c>
      <c r="E41" s="101" t="str">
        <f t="shared" ca="1" si="0"/>
        <v>E09000002</v>
      </c>
      <c r="F41" s="103" t="str">
        <f ca="1">IF(E41="","",VLOOKUP(E41,'Org List'!$J$9:$K$488,2,0))</f>
        <v>Barking and Dagenham</v>
      </c>
      <c r="G41" s="151">
        <f ca="1">IFERROR(IF((VLOOKUP($E41,'Res&amp;Reablement Backsheet'!$D$5:$W$183,G$9,FALSE))="","",(VLOOKUP($E41,'Res&amp;Reablement Backsheet'!$D$5:$W$183,G$9,FALSE))),"")</f>
        <v>0.80487804878048785</v>
      </c>
      <c r="H41" s="151">
        <f ca="1">IFERROR(IF((VLOOKUP($E41,'Res&amp;Reablement Backsheet'!$D$5:$W$183,H$9,FALSE))="","",(VLOOKUP($E41,'Res&amp;Reablement Backsheet'!$D$5:$W$183,H$9,FALSE))),"")</f>
        <v>0.7</v>
      </c>
      <c r="I41" s="151">
        <f ca="1">IFERROR(IF((VLOOKUP($E41,'Res&amp;Reablement Backsheet'!$D$5:$W$183,I$9,FALSE))="","",(VLOOKUP($E41,'Res&amp;Reablement Backsheet'!$D$5:$W$183,I$9,FALSE))),"")</f>
        <v>0.88695652173913042</v>
      </c>
    </row>
    <row r="42" spans="1:9" ht="15" customHeight="1" x14ac:dyDescent="0.3">
      <c r="A42" s="60">
        <v>30</v>
      </c>
      <c r="B42" s="101" t="str">
        <f ca="1">IFERROR(IF((VLOOKUP($E42,'Org List'!$AJ$10:$AL$188,3,FALSE))="","",(VLOOKUP($E42,'Org List'!$AJ$10:$AL$188,3,FALSE))),"")</f>
        <v>London Commissioning Region</v>
      </c>
      <c r="C42" s="102" t="str">
        <f ca="1">IFERROR(IF((VLOOKUP($E42,'Org List'!$AO$10:$AQ$188,3,FALSE))="","",(VLOOKUP($E42,'Org List'!$AO$10:$AQ$188,3,FALSE))),"")</f>
        <v>London Region</v>
      </c>
      <c r="D42" s="103" t="str">
        <f ca="1">IFERROR(IF((VLOOKUP($E42,'Org List'!$AT$10:$AV$188,3,FALSE))="","",(VLOOKUP($E42,'Org List'!$AT$10:$AV$188,3,FALSE))),"")</f>
        <v>NHS England London</v>
      </c>
      <c r="E42" s="101" t="str">
        <f t="shared" ca="1" si="0"/>
        <v>E09000003</v>
      </c>
      <c r="F42" s="103" t="str">
        <f ca="1">IF(E42="","",VLOOKUP(E42,'Org List'!$J$9:$K$488,2,0))</f>
        <v>Barnet</v>
      </c>
      <c r="G42" s="151">
        <f ca="1">IFERROR(IF((VLOOKUP($E42,'Res&amp;Reablement Backsheet'!$D$5:$W$183,G$9,FALSE))="","",(VLOOKUP($E42,'Res&amp;Reablement Backsheet'!$D$5:$W$183,G$9,FALSE))),"")</f>
        <v>0.69320843091334894</v>
      </c>
      <c r="H42" s="151">
        <f ca="1">IFERROR(IF((VLOOKUP($E42,'Res&amp;Reablement Backsheet'!$D$5:$W$183,H$9,FALSE))="","",(VLOOKUP($E42,'Res&amp;Reablement Backsheet'!$D$5:$W$183,H$9,FALSE))),"")</f>
        <v>0.81481481481481477</v>
      </c>
      <c r="I42" s="151">
        <f ca="1">IFERROR(IF((VLOOKUP($E42,'Res&amp;Reablement Backsheet'!$D$5:$W$183,I$9,FALSE))="","",(VLOOKUP($E42,'Res&amp;Reablement Backsheet'!$D$5:$W$183,I$9,FALSE))),"")</f>
        <v>0.72289156626506024</v>
      </c>
    </row>
    <row r="43" spans="1:9" ht="15" customHeight="1" x14ac:dyDescent="0.3">
      <c r="A43" s="60">
        <v>31</v>
      </c>
      <c r="B43" s="101" t="str">
        <f ca="1">IFERROR(IF((VLOOKUP($E43,'Org List'!$AJ$10:$AL$188,3,FALSE))="","",(VLOOKUP($E43,'Org List'!$AJ$10:$AL$188,3,FALSE))),"")</f>
        <v>North of England Commissioning Region</v>
      </c>
      <c r="C43" s="102" t="str">
        <f ca="1">IFERROR(IF((VLOOKUP($E43,'Org List'!$AO$10:$AQ$188,3,FALSE))="","",(VLOOKUP($E43,'Org List'!$AO$10:$AQ$188,3,FALSE))),"")</f>
        <v>Yorkshire and The Humber Region</v>
      </c>
      <c r="D43" s="103" t="str">
        <f ca="1">IFERROR(IF((VLOOKUP($E43,'Org List'!$AT$10:$AV$188,3,FALSE))="","",(VLOOKUP($E43,'Org List'!$AT$10:$AV$188,3,FALSE))),"")</f>
        <v>NHS England North (Yorkshire And Humber)</v>
      </c>
      <c r="E43" s="101" t="str">
        <f t="shared" ca="1" si="0"/>
        <v>E08000016</v>
      </c>
      <c r="F43" s="103" t="str">
        <f ca="1">IF(E43="","",VLOOKUP(E43,'Org List'!$J$9:$K$488,2,0))</f>
        <v>Barnsley</v>
      </c>
      <c r="G43" s="151">
        <f ca="1">IFERROR(IF((VLOOKUP($E43,'Res&amp;Reablement Backsheet'!$D$5:$W$183,G$9,FALSE))="","",(VLOOKUP($E43,'Res&amp;Reablement Backsheet'!$D$5:$W$183,G$9,FALSE))),"")</f>
        <v>0.90393013100436681</v>
      </c>
      <c r="H43" s="151">
        <f ca="1">IFERROR(IF((VLOOKUP($E43,'Res&amp;Reablement Backsheet'!$D$5:$W$183,H$9,FALSE))="","",(VLOOKUP($E43,'Res&amp;Reablement Backsheet'!$D$5:$W$183,H$9,FALSE))),"")</f>
        <v>0.86</v>
      </c>
      <c r="I43" s="151">
        <f ca="1">IFERROR(IF((VLOOKUP($E43,'Res&amp;Reablement Backsheet'!$D$5:$W$183,I$9,FALSE))="","",(VLOOKUP($E43,'Res&amp;Reablement Backsheet'!$D$5:$W$183,I$9,FALSE))),"")</f>
        <v>0.84057971014492749</v>
      </c>
    </row>
    <row r="44" spans="1:9" ht="15" customHeight="1" x14ac:dyDescent="0.3">
      <c r="A44" s="60">
        <v>32</v>
      </c>
      <c r="B44" s="101" t="str">
        <f ca="1">IFERROR(IF((VLOOKUP($E44,'Org List'!$AJ$10:$AL$188,3,FALSE))="","",(VLOOKUP($E44,'Org List'!$AJ$10:$AL$188,3,FALSE))),"")</f>
        <v>South West England Commissioning Region</v>
      </c>
      <c r="C44" s="102" t="str">
        <f ca="1">IFERROR(IF((VLOOKUP($E44,'Org List'!$AO$10:$AQ$188,3,FALSE))="","",(VLOOKUP($E44,'Org List'!$AO$10:$AQ$188,3,FALSE))),"")</f>
        <v>South West Region</v>
      </c>
      <c r="D44" s="103" t="str">
        <f ca="1">IFERROR(IF((VLOOKUP($E44,'Org List'!$AT$10:$AV$188,3,FALSE))="","",(VLOOKUP($E44,'Org List'!$AT$10:$AV$188,3,FALSE))),"")</f>
        <v>NHS England South West (South West North)</v>
      </c>
      <c r="E44" s="101" t="str">
        <f t="shared" ref="E44:E75" ca="1" si="1">IF($A44&gt;$L$5-1,"",INDIRECT("'Comms by AT'!D"&amp;$A44+$L$4))</f>
        <v>E06000022</v>
      </c>
      <c r="F44" s="103" t="str">
        <f ca="1">IF(E44="","",VLOOKUP(E44,'Org List'!$J$9:$K$488,2,0))</f>
        <v>Bath and North East Somerset</v>
      </c>
      <c r="G44" s="151">
        <f ca="1">IFERROR(IF((VLOOKUP($E44,'Res&amp;Reablement Backsheet'!$D$5:$W$183,G$9,FALSE))="","",(VLOOKUP($E44,'Res&amp;Reablement Backsheet'!$D$5:$W$183,G$9,FALSE))),"")</f>
        <v>0.8657407407407407</v>
      </c>
      <c r="H44" s="151">
        <f ca="1">IFERROR(IF((VLOOKUP($E44,'Res&amp;Reablement Backsheet'!$D$5:$W$183,H$9,FALSE))="","",(VLOOKUP($E44,'Res&amp;Reablement Backsheet'!$D$5:$W$183,H$9,FALSE))),"")</f>
        <v>0.87692307692307692</v>
      </c>
      <c r="I44" s="151">
        <f ca="1">IFERROR(IF((VLOOKUP($E44,'Res&amp;Reablement Backsheet'!$D$5:$W$183,I$9,FALSE))="","",(VLOOKUP($E44,'Res&amp;Reablement Backsheet'!$D$5:$W$183,I$9,FALSE))),"")</f>
        <v>0.91324200913242004</v>
      </c>
    </row>
    <row r="45" spans="1:9" ht="15" customHeight="1" x14ac:dyDescent="0.3">
      <c r="A45" s="60">
        <v>33</v>
      </c>
      <c r="B45" s="101" t="str">
        <f ca="1">IFERROR(IF((VLOOKUP($E45,'Org List'!$AJ$10:$AL$188,3,FALSE))="","",(VLOOKUP($E45,'Org List'!$AJ$10:$AL$188,3,FALSE))),"")</f>
        <v>Midlands and East of England Commissioning Region</v>
      </c>
      <c r="C45" s="102" t="str">
        <f ca="1">IFERROR(IF((VLOOKUP($E45,'Org List'!$AO$10:$AQ$188,3,FALSE))="","",(VLOOKUP($E45,'Org List'!$AO$10:$AQ$188,3,FALSE))),"")</f>
        <v>East Region</v>
      </c>
      <c r="D45" s="103" t="str">
        <f ca="1">IFERROR(IF((VLOOKUP($E45,'Org List'!$AT$10:$AV$188,3,FALSE))="","",(VLOOKUP($E45,'Org List'!$AT$10:$AV$188,3,FALSE))),"")</f>
        <v>NHS England Midlands And East (Central Midlands)</v>
      </c>
      <c r="E45" s="101" t="str">
        <f t="shared" ca="1" si="1"/>
        <v>E06000055</v>
      </c>
      <c r="F45" s="103" t="str">
        <f ca="1">IF(E45="","",VLOOKUP(E45,'Org List'!$J$9:$K$488,2,0))</f>
        <v>Bedford</v>
      </c>
      <c r="G45" s="151">
        <f ca="1">IFERROR(IF((VLOOKUP($E45,'Res&amp;Reablement Backsheet'!$D$5:$W$183,G$9,FALSE))="","",(VLOOKUP($E45,'Res&amp;Reablement Backsheet'!$D$5:$W$183,G$9,FALSE))),"")</f>
        <v>0.65714285714285714</v>
      </c>
      <c r="H45" s="151">
        <f ca="1">IFERROR(IF((VLOOKUP($E45,'Res&amp;Reablement Backsheet'!$D$5:$W$183,H$9,FALSE))="","",(VLOOKUP($E45,'Res&amp;Reablement Backsheet'!$D$5:$W$183,H$9,FALSE))),"")</f>
        <v>0.8</v>
      </c>
      <c r="I45" s="151">
        <f ca="1">IFERROR(IF((VLOOKUP($E45,'Res&amp;Reablement Backsheet'!$D$5:$W$183,I$9,FALSE))="","",(VLOOKUP($E45,'Res&amp;Reablement Backsheet'!$D$5:$W$183,I$9,FALSE))),"")</f>
        <v>0.8029197080291971</v>
      </c>
    </row>
    <row r="46" spans="1:9" ht="15" customHeight="1" x14ac:dyDescent="0.3">
      <c r="A46" s="60">
        <v>34</v>
      </c>
      <c r="B46" s="101" t="str">
        <f ca="1">IFERROR(IF((VLOOKUP($E46,'Org List'!$AJ$10:$AL$188,3,FALSE))="","",(VLOOKUP($E46,'Org List'!$AJ$10:$AL$188,3,FALSE))),"")</f>
        <v>London Commissioning Region</v>
      </c>
      <c r="C46" s="102" t="str">
        <f ca="1">IFERROR(IF((VLOOKUP($E46,'Org List'!$AO$10:$AQ$188,3,FALSE))="","",(VLOOKUP($E46,'Org List'!$AO$10:$AQ$188,3,FALSE))),"")</f>
        <v>London Region</v>
      </c>
      <c r="D46" s="103" t="str">
        <f ca="1">IFERROR(IF((VLOOKUP($E46,'Org List'!$AT$10:$AV$188,3,FALSE))="","",(VLOOKUP($E46,'Org List'!$AT$10:$AV$188,3,FALSE))),"")</f>
        <v>NHS England London</v>
      </c>
      <c r="E46" s="101" t="str">
        <f t="shared" ca="1" si="1"/>
        <v>E09000004</v>
      </c>
      <c r="F46" s="103" t="str">
        <f ca="1">IF(E46="","",VLOOKUP(E46,'Org List'!$J$9:$K$488,2,0))</f>
        <v>Bexley</v>
      </c>
      <c r="G46" s="151">
        <f ca="1">IFERROR(IF((VLOOKUP($E46,'Res&amp;Reablement Backsheet'!$D$5:$W$183,G$9,FALSE))="","",(VLOOKUP($E46,'Res&amp;Reablement Backsheet'!$D$5:$W$183,G$9,FALSE))),"")</f>
        <v>0.88235294117647056</v>
      </c>
      <c r="H46" s="151">
        <f ca="1">IFERROR(IF((VLOOKUP($E46,'Res&amp;Reablement Backsheet'!$D$5:$W$183,H$9,FALSE))="","",(VLOOKUP($E46,'Res&amp;Reablement Backsheet'!$D$5:$W$183,H$9,FALSE))),"")</f>
        <v>0.9</v>
      </c>
      <c r="I46" s="151">
        <f ca="1">IFERROR(IF((VLOOKUP($E46,'Res&amp;Reablement Backsheet'!$D$5:$W$183,I$9,FALSE))="","",(VLOOKUP($E46,'Res&amp;Reablement Backsheet'!$D$5:$W$183,I$9,FALSE))),"")</f>
        <v>0.85599999999999998</v>
      </c>
    </row>
    <row r="47" spans="1:9" ht="15" customHeight="1" x14ac:dyDescent="0.3">
      <c r="A47" s="60">
        <v>35</v>
      </c>
      <c r="B47" s="101" t="str">
        <f ca="1">IFERROR(IF((VLOOKUP($E47,'Org List'!$AJ$10:$AL$188,3,FALSE))="","",(VLOOKUP($E47,'Org List'!$AJ$10:$AL$188,3,FALSE))),"")</f>
        <v>Midlands and East of England Commissioning Region</v>
      </c>
      <c r="C47" s="102" t="str">
        <f ca="1">IFERROR(IF((VLOOKUP($E47,'Org List'!$AO$10:$AQ$188,3,FALSE))="","",(VLOOKUP($E47,'Org List'!$AO$10:$AQ$188,3,FALSE))),"")</f>
        <v>West Midlands Region</v>
      </c>
      <c r="D47" s="103" t="str">
        <f ca="1">IFERROR(IF((VLOOKUP($E47,'Org List'!$AT$10:$AV$188,3,FALSE))="","",(VLOOKUP($E47,'Org List'!$AT$10:$AV$188,3,FALSE))),"")</f>
        <v>NHS England Midlands And East (West Midlands)</v>
      </c>
      <c r="E47" s="101" t="str">
        <f t="shared" ca="1" si="1"/>
        <v>E08000025</v>
      </c>
      <c r="F47" s="103" t="str">
        <f ca="1">IF(E47="","",VLOOKUP(E47,'Org List'!$J$9:$K$488,2,0))</f>
        <v>Birmingham</v>
      </c>
      <c r="G47" s="151">
        <f ca="1">IFERROR(IF((VLOOKUP($E47,'Res&amp;Reablement Backsheet'!$D$5:$W$183,G$9,FALSE))="","",(VLOOKUP($E47,'Res&amp;Reablement Backsheet'!$D$5:$W$183,G$9,FALSE))),"")</f>
        <v>0.75222363405336723</v>
      </c>
      <c r="H47" s="151">
        <f ca="1">IFERROR(IF((VLOOKUP($E47,'Res&amp;Reablement Backsheet'!$D$5:$W$183,H$9,FALSE))="","",(VLOOKUP($E47,'Res&amp;Reablement Backsheet'!$D$5:$W$183,H$9,FALSE))),"")</f>
        <v>0.80135823429541597</v>
      </c>
      <c r="I47" s="151">
        <f ca="1">IFERROR(IF((VLOOKUP($E47,'Res&amp;Reablement Backsheet'!$D$5:$W$183,I$9,FALSE))="","",(VLOOKUP($E47,'Res&amp;Reablement Backsheet'!$D$5:$W$183,I$9,FALSE))),"")</f>
        <v>0.77534246575342469</v>
      </c>
    </row>
    <row r="48" spans="1:9" ht="15" customHeight="1" x14ac:dyDescent="0.3">
      <c r="A48" s="60">
        <v>36</v>
      </c>
      <c r="B48" s="101" t="str">
        <f ca="1">IFERROR(IF((VLOOKUP($E48,'Org List'!$AJ$10:$AL$188,3,FALSE))="","",(VLOOKUP($E48,'Org List'!$AJ$10:$AL$188,3,FALSE))),"")</f>
        <v>North of England Commissioning Region</v>
      </c>
      <c r="C48" s="102" t="str">
        <f ca="1">IFERROR(IF((VLOOKUP($E48,'Org List'!$AO$10:$AQ$188,3,FALSE))="","",(VLOOKUP($E48,'Org List'!$AO$10:$AQ$188,3,FALSE))),"")</f>
        <v>North West Region</v>
      </c>
      <c r="D48" s="103" t="str">
        <f ca="1">IFERROR(IF((VLOOKUP($E48,'Org List'!$AT$10:$AV$188,3,FALSE))="","",(VLOOKUP($E48,'Org List'!$AT$10:$AV$188,3,FALSE))),"")</f>
        <v>NHS England North (Lancashire)</v>
      </c>
      <c r="E48" s="101" t="str">
        <f t="shared" ca="1" si="1"/>
        <v>E06000008</v>
      </c>
      <c r="F48" s="103" t="str">
        <f ca="1">IF(E48="","",VLOOKUP(E48,'Org List'!$J$9:$K$488,2,0))</f>
        <v>Blackburn with Darwen</v>
      </c>
      <c r="G48" s="151">
        <f ca="1">IFERROR(IF((VLOOKUP($E48,'Res&amp;Reablement Backsheet'!$D$5:$W$183,G$9,FALSE))="","",(VLOOKUP($E48,'Res&amp;Reablement Backsheet'!$D$5:$W$183,G$9,FALSE))),"")</f>
        <v>0.89583333333333337</v>
      </c>
      <c r="H48" s="151">
        <f ca="1">IFERROR(IF((VLOOKUP($E48,'Res&amp;Reablement Backsheet'!$D$5:$W$183,H$9,FALSE))="","",(VLOOKUP($E48,'Res&amp;Reablement Backsheet'!$D$5:$W$183,H$9,FALSE))),"")</f>
        <v>0.9375</v>
      </c>
      <c r="I48" s="151">
        <f ca="1">IFERROR(IF((VLOOKUP($E48,'Res&amp;Reablement Backsheet'!$D$5:$W$183,I$9,FALSE))="","",(VLOOKUP($E48,'Res&amp;Reablement Backsheet'!$D$5:$W$183,I$9,FALSE))),"")</f>
        <v>0.93043478260869561</v>
      </c>
    </row>
    <row r="49" spans="1:9" ht="15" customHeight="1" x14ac:dyDescent="0.3">
      <c r="A49" s="60">
        <v>37</v>
      </c>
      <c r="B49" s="101" t="str">
        <f ca="1">IFERROR(IF((VLOOKUP($E49,'Org List'!$AJ$10:$AL$188,3,FALSE))="","",(VLOOKUP($E49,'Org List'!$AJ$10:$AL$188,3,FALSE))),"")</f>
        <v>North of England Commissioning Region</v>
      </c>
      <c r="C49" s="102" t="str">
        <f ca="1">IFERROR(IF((VLOOKUP($E49,'Org List'!$AO$10:$AQ$188,3,FALSE))="","",(VLOOKUP($E49,'Org List'!$AO$10:$AQ$188,3,FALSE))),"")</f>
        <v>North West Region</v>
      </c>
      <c r="D49" s="103" t="str">
        <f ca="1">IFERROR(IF((VLOOKUP($E49,'Org List'!$AT$10:$AV$188,3,FALSE))="","",(VLOOKUP($E49,'Org List'!$AT$10:$AV$188,3,FALSE))),"")</f>
        <v>NHS England North (Lancashire)</v>
      </c>
      <c r="E49" s="101" t="str">
        <f t="shared" ca="1" si="1"/>
        <v>E06000009</v>
      </c>
      <c r="F49" s="103" t="str">
        <f ca="1">IF(E49="","",VLOOKUP(E49,'Org List'!$J$9:$K$488,2,0))</f>
        <v>Blackpool</v>
      </c>
      <c r="G49" s="151">
        <f ca="1">IFERROR(IF((VLOOKUP($E49,'Res&amp;Reablement Backsheet'!$D$5:$W$183,G$9,FALSE))="","",(VLOOKUP($E49,'Res&amp;Reablement Backsheet'!$D$5:$W$183,G$9,FALSE))),"")</f>
        <v>0.78125</v>
      </c>
      <c r="H49" s="151">
        <f ca="1">IFERROR(IF((VLOOKUP($E49,'Res&amp;Reablement Backsheet'!$D$5:$W$183,H$9,FALSE))="","",(VLOOKUP($E49,'Res&amp;Reablement Backsheet'!$D$5:$W$183,H$9,FALSE))),"")</f>
        <v>0.9</v>
      </c>
      <c r="I49" s="151">
        <f ca="1">IFERROR(IF((VLOOKUP($E49,'Res&amp;Reablement Backsheet'!$D$5:$W$183,I$9,FALSE))="","",(VLOOKUP($E49,'Res&amp;Reablement Backsheet'!$D$5:$W$183,I$9,FALSE))),"")</f>
        <v>0.83916083916083917</v>
      </c>
    </row>
    <row r="50" spans="1:9" ht="15" customHeight="1" x14ac:dyDescent="0.3">
      <c r="A50" s="60">
        <v>38</v>
      </c>
      <c r="B50" s="101" t="str">
        <f ca="1">IFERROR(IF((VLOOKUP($E50,'Org List'!$AJ$10:$AL$188,3,FALSE))="","",(VLOOKUP($E50,'Org List'!$AJ$10:$AL$188,3,FALSE))),"")</f>
        <v>North of England Commissioning Region</v>
      </c>
      <c r="C50" s="102" t="str">
        <f ca="1">IFERROR(IF((VLOOKUP($E50,'Org List'!$AO$10:$AQ$188,3,FALSE))="","",(VLOOKUP($E50,'Org List'!$AO$10:$AQ$188,3,FALSE))),"")</f>
        <v>North West Region</v>
      </c>
      <c r="D50" s="103" t="str">
        <f ca="1">IFERROR(IF((VLOOKUP($E50,'Org List'!$AT$10:$AV$188,3,FALSE))="","",(VLOOKUP($E50,'Org List'!$AT$10:$AV$188,3,FALSE))),"")</f>
        <v>NHS England North (Greater Manchester)</v>
      </c>
      <c r="E50" s="101" t="str">
        <f t="shared" ca="1" si="1"/>
        <v>E08000001</v>
      </c>
      <c r="F50" s="103" t="str">
        <f ca="1">IF(E50="","",VLOOKUP(E50,'Org List'!$J$9:$K$488,2,0))</f>
        <v>Bolton</v>
      </c>
      <c r="G50" s="151">
        <f ca="1">IFERROR(IF((VLOOKUP($E50,'Res&amp;Reablement Backsheet'!$D$5:$W$183,G$9,FALSE))="","",(VLOOKUP($E50,'Res&amp;Reablement Backsheet'!$D$5:$W$183,G$9,FALSE))),"")</f>
        <v>0.70129870129870131</v>
      </c>
      <c r="H50" s="151">
        <f ca="1">IFERROR(IF((VLOOKUP($E50,'Res&amp;Reablement Backsheet'!$D$5:$W$183,H$9,FALSE))="","",(VLOOKUP($E50,'Res&amp;Reablement Backsheet'!$D$5:$W$183,H$9,FALSE))),"")</f>
        <v>0.88592800374006542</v>
      </c>
      <c r="I50" s="151">
        <f ca="1">IFERROR(IF((VLOOKUP($E50,'Res&amp;Reablement Backsheet'!$D$5:$W$183,I$9,FALSE))="","",(VLOOKUP($E50,'Res&amp;Reablement Backsheet'!$D$5:$W$183,I$9,FALSE))),"")</f>
        <v>0.62895927601809953</v>
      </c>
    </row>
    <row r="51" spans="1:9" ht="15" customHeight="1" x14ac:dyDescent="0.3">
      <c r="A51" s="60">
        <v>39</v>
      </c>
      <c r="B51" s="101" t="str">
        <f ca="1">IFERROR(IF((VLOOKUP($E51,'Org List'!$AJ$10:$AL$188,3,FALSE))="","",(VLOOKUP($E51,'Org List'!$AJ$10:$AL$188,3,FALSE))),"")</f>
        <v>South West England Commissioning Region</v>
      </c>
      <c r="C51" s="102" t="str">
        <f ca="1">IFERROR(IF((VLOOKUP($E51,'Org List'!$AO$10:$AQ$188,3,FALSE))="","",(VLOOKUP($E51,'Org List'!$AO$10:$AQ$188,3,FALSE))),"")</f>
        <v>South West Region</v>
      </c>
      <c r="D51" s="103" t="str">
        <f ca="1">IFERROR(IF((VLOOKUP($E51,'Org List'!$AT$10:$AV$188,3,FALSE))="","",(VLOOKUP($E51,'Org List'!$AT$10:$AV$188,3,FALSE))),"")</f>
        <v>NHS England South West (South West South)</v>
      </c>
      <c r="E51" s="101" t="str">
        <f t="shared" ca="1" si="1"/>
        <v>E06000028 &amp; E06000029</v>
      </c>
      <c r="F51" s="103" t="str">
        <f ca="1">IF(E51="","",VLOOKUP(E51,'Org List'!$J$9:$K$488,2,0))</f>
        <v>Bournemouth &amp; Poole</v>
      </c>
      <c r="G51" s="151">
        <f ca="1">IFERROR(IF((VLOOKUP($E51,'Res&amp;Reablement Backsheet'!$D$5:$W$183,G$9,FALSE))="","",(VLOOKUP($E51,'Res&amp;Reablement Backsheet'!$D$5:$W$183,G$9,FALSE))),"")</f>
        <v>0.7993579454253612</v>
      </c>
      <c r="H51" s="151">
        <f ca="1">IFERROR(IF((VLOOKUP($E51,'Res&amp;Reablement Backsheet'!$D$5:$W$183,H$9,FALSE))="","",(VLOOKUP($E51,'Res&amp;Reablement Backsheet'!$D$5:$W$183,H$9,FALSE))),"")</f>
        <v>0.8395652173913043</v>
      </c>
      <c r="I51" s="151">
        <f ca="1">IFERROR(IF((VLOOKUP($E51,'Res&amp;Reablement Backsheet'!$D$5:$W$183,I$9,FALSE))="","",(VLOOKUP($E51,'Res&amp;Reablement Backsheet'!$D$5:$W$183,I$9,FALSE))),"")</f>
        <v>0.76323987538940807</v>
      </c>
    </row>
    <row r="52" spans="1:9" ht="15" customHeight="1" x14ac:dyDescent="0.3">
      <c r="A52" s="60">
        <v>40</v>
      </c>
      <c r="B52" s="101" t="str">
        <f ca="1">IFERROR(IF((VLOOKUP($E52,'Org List'!$AJ$10:$AL$188,3,FALSE))="","",(VLOOKUP($E52,'Org List'!$AJ$10:$AL$188,3,FALSE))),"")</f>
        <v>South East England Commissioning Region</v>
      </c>
      <c r="C52" s="102" t="str">
        <f ca="1">IFERROR(IF((VLOOKUP($E52,'Org List'!$AO$10:$AQ$188,3,FALSE))="","",(VLOOKUP($E52,'Org List'!$AO$10:$AQ$188,3,FALSE))),"")</f>
        <v>South East Region</v>
      </c>
      <c r="D52" s="103" t="str">
        <f ca="1">IFERROR(IF((VLOOKUP($E52,'Org List'!$AT$10:$AV$188,3,FALSE))="","",(VLOOKUP($E52,'Org List'!$AT$10:$AV$188,3,FALSE))),"")</f>
        <v>NHS England South East (Hampshire, Isle of Wight and Thames Valley)</v>
      </c>
      <c r="E52" s="101" t="str">
        <f t="shared" ca="1" si="1"/>
        <v>E06000036</v>
      </c>
      <c r="F52" s="103" t="str">
        <f ca="1">IF(E52="","",VLOOKUP(E52,'Org List'!$J$9:$K$488,2,0))</f>
        <v>Bracknell Forest</v>
      </c>
      <c r="G52" s="151">
        <f ca="1">IFERROR(IF((VLOOKUP($E52,'Res&amp;Reablement Backsheet'!$D$5:$W$183,G$9,FALSE))="","",(VLOOKUP($E52,'Res&amp;Reablement Backsheet'!$D$5:$W$183,G$9,FALSE))),"")</f>
        <v>0.58208955223880599</v>
      </c>
      <c r="H52" s="151">
        <f ca="1">IFERROR(IF((VLOOKUP($E52,'Res&amp;Reablement Backsheet'!$D$5:$W$183,H$9,FALSE))="","",(VLOOKUP($E52,'Res&amp;Reablement Backsheet'!$D$5:$W$183,H$9,FALSE))),"")</f>
        <v>0.8125</v>
      </c>
      <c r="I52" s="151">
        <f ca="1">IFERROR(IF((VLOOKUP($E52,'Res&amp;Reablement Backsheet'!$D$5:$W$183,I$9,FALSE))="","",(VLOOKUP($E52,'Res&amp;Reablement Backsheet'!$D$5:$W$183,I$9,FALSE))),"")</f>
        <v>0.90816326530612246</v>
      </c>
    </row>
    <row r="53" spans="1:9" ht="15" customHeight="1" x14ac:dyDescent="0.3">
      <c r="A53" s="60">
        <v>41</v>
      </c>
      <c r="B53" s="101" t="str">
        <f ca="1">IFERROR(IF((VLOOKUP($E53,'Org List'!$AJ$10:$AL$188,3,FALSE))="","",(VLOOKUP($E53,'Org List'!$AJ$10:$AL$188,3,FALSE))),"")</f>
        <v>North of England Commissioning Region</v>
      </c>
      <c r="C53" s="102" t="str">
        <f ca="1">IFERROR(IF((VLOOKUP($E53,'Org List'!$AO$10:$AQ$188,3,FALSE))="","",(VLOOKUP($E53,'Org List'!$AO$10:$AQ$188,3,FALSE))),"")</f>
        <v>Yorkshire and The Humber Region</v>
      </c>
      <c r="D53" s="103" t="str">
        <f ca="1">IFERROR(IF((VLOOKUP($E53,'Org List'!$AT$10:$AV$188,3,FALSE))="","",(VLOOKUP($E53,'Org List'!$AT$10:$AV$188,3,FALSE))),"")</f>
        <v>NHS England North (Yorkshire And Humber)</v>
      </c>
      <c r="E53" s="101" t="str">
        <f t="shared" ca="1" si="1"/>
        <v>E08000032</v>
      </c>
      <c r="F53" s="103" t="str">
        <f ca="1">IF(E53="","",VLOOKUP(E53,'Org List'!$J$9:$K$488,2,0))</f>
        <v>Bradford</v>
      </c>
      <c r="G53" s="151">
        <f ca="1">IFERROR(IF((VLOOKUP($E53,'Res&amp;Reablement Backsheet'!$D$5:$W$183,G$9,FALSE))="","",(VLOOKUP($E53,'Res&amp;Reablement Backsheet'!$D$5:$W$183,G$9,FALSE))),"")</f>
        <v>0.88172043010752688</v>
      </c>
      <c r="H53" s="151">
        <f ca="1">IFERROR(IF((VLOOKUP($E53,'Res&amp;Reablement Backsheet'!$D$5:$W$183,H$9,FALSE))="","",(VLOOKUP($E53,'Res&amp;Reablement Backsheet'!$D$5:$W$183,H$9,FALSE))),"")</f>
        <v>0.89</v>
      </c>
      <c r="I53" s="151">
        <f ca="1">IFERROR(IF((VLOOKUP($E53,'Res&amp;Reablement Backsheet'!$D$5:$W$183,I$9,FALSE))="","",(VLOOKUP($E53,'Res&amp;Reablement Backsheet'!$D$5:$W$183,I$9,FALSE))),"")</f>
        <v>0.87833827893175076</v>
      </c>
    </row>
    <row r="54" spans="1:9" ht="15" customHeight="1" x14ac:dyDescent="0.3">
      <c r="A54" s="60">
        <v>42</v>
      </c>
      <c r="B54" s="101" t="str">
        <f ca="1">IFERROR(IF((VLOOKUP($E54,'Org List'!$AJ$10:$AL$188,3,FALSE))="","",(VLOOKUP($E54,'Org List'!$AJ$10:$AL$188,3,FALSE))),"")</f>
        <v>London Commissioning Region</v>
      </c>
      <c r="C54" s="102" t="str">
        <f ca="1">IFERROR(IF((VLOOKUP($E54,'Org List'!$AO$10:$AQ$188,3,FALSE))="","",(VLOOKUP($E54,'Org List'!$AO$10:$AQ$188,3,FALSE))),"")</f>
        <v>London Region</v>
      </c>
      <c r="D54" s="103" t="str">
        <f ca="1">IFERROR(IF((VLOOKUP($E54,'Org List'!$AT$10:$AV$188,3,FALSE))="","",(VLOOKUP($E54,'Org List'!$AT$10:$AV$188,3,FALSE))),"")</f>
        <v>NHS England London</v>
      </c>
      <c r="E54" s="101" t="str">
        <f t="shared" ca="1" si="1"/>
        <v>E09000005</v>
      </c>
      <c r="F54" s="103" t="str">
        <f ca="1">IF(E54="","",VLOOKUP(E54,'Org List'!$J$9:$K$488,2,0))</f>
        <v>Brent</v>
      </c>
      <c r="G54" s="151">
        <f ca="1">IFERROR(IF((VLOOKUP($E54,'Res&amp;Reablement Backsheet'!$D$5:$W$183,G$9,FALSE))="","",(VLOOKUP($E54,'Res&amp;Reablement Backsheet'!$D$5:$W$183,G$9,FALSE))),"")</f>
        <v>0.81188118811881194</v>
      </c>
      <c r="H54" s="151">
        <f ca="1">IFERROR(IF((VLOOKUP($E54,'Res&amp;Reablement Backsheet'!$D$5:$W$183,H$9,FALSE))="","",(VLOOKUP($E54,'Res&amp;Reablement Backsheet'!$D$5:$W$183,H$9,FALSE))),"")</f>
        <v>0.9017857142857143</v>
      </c>
      <c r="I54" s="151">
        <f ca="1">IFERROR(IF((VLOOKUP($E54,'Res&amp;Reablement Backsheet'!$D$5:$W$183,I$9,FALSE))="","",(VLOOKUP($E54,'Res&amp;Reablement Backsheet'!$D$5:$W$183,I$9,FALSE))),"")</f>
        <v>0.90384615384615385</v>
      </c>
    </row>
    <row r="55" spans="1:9" ht="15" customHeight="1" x14ac:dyDescent="0.3">
      <c r="A55" s="60">
        <v>43</v>
      </c>
      <c r="B55" s="101" t="str">
        <f ca="1">IFERROR(IF((VLOOKUP($E55,'Org List'!$AJ$10:$AL$188,3,FALSE))="","",(VLOOKUP($E55,'Org List'!$AJ$10:$AL$188,3,FALSE))),"")</f>
        <v>South East England Commissioning Region</v>
      </c>
      <c r="C55" s="102" t="str">
        <f ca="1">IFERROR(IF((VLOOKUP($E55,'Org List'!$AO$10:$AQ$188,3,FALSE))="","",(VLOOKUP($E55,'Org List'!$AO$10:$AQ$188,3,FALSE))),"")</f>
        <v>South East Region</v>
      </c>
      <c r="D55" s="103" t="str">
        <f ca="1">IFERROR(IF((VLOOKUP($E55,'Org List'!$AT$10:$AV$188,3,FALSE))="","",(VLOOKUP($E55,'Org List'!$AT$10:$AV$188,3,FALSE))),"")</f>
        <v>NHS England South East (Kent, Surrey and Sussex)</v>
      </c>
      <c r="E55" s="101" t="str">
        <f t="shared" ca="1" si="1"/>
        <v>E06000043</v>
      </c>
      <c r="F55" s="103" t="str">
        <f ca="1">IF(E55="","",VLOOKUP(E55,'Org List'!$J$9:$K$488,2,0))</f>
        <v>Brighton and Hove</v>
      </c>
      <c r="G55" s="151">
        <f ca="1">IFERROR(IF((VLOOKUP($E55,'Res&amp;Reablement Backsheet'!$D$5:$W$183,G$9,FALSE))="","",(VLOOKUP($E55,'Res&amp;Reablement Backsheet'!$D$5:$W$183,G$9,FALSE))),"")</f>
        <v>0.83183183183183185</v>
      </c>
      <c r="H55" s="151">
        <f ca="1">IFERROR(IF((VLOOKUP($E55,'Res&amp;Reablement Backsheet'!$D$5:$W$183,H$9,FALSE))="","",(VLOOKUP($E55,'Res&amp;Reablement Backsheet'!$D$5:$W$183,H$9,FALSE))),"")</f>
        <v>0.82985074626865674</v>
      </c>
      <c r="I55" s="151">
        <f ca="1">IFERROR(IF((VLOOKUP($E55,'Res&amp;Reablement Backsheet'!$D$5:$W$183,I$9,FALSE))="","",(VLOOKUP($E55,'Res&amp;Reablement Backsheet'!$D$5:$W$183,I$9,FALSE))),"")</f>
        <v>0.77230046948356812</v>
      </c>
    </row>
    <row r="56" spans="1:9" ht="15" customHeight="1" x14ac:dyDescent="0.3">
      <c r="A56" s="60">
        <v>44</v>
      </c>
      <c r="B56" s="101" t="str">
        <f ca="1">IFERROR(IF((VLOOKUP($E56,'Org List'!$AJ$10:$AL$188,3,FALSE))="","",(VLOOKUP($E56,'Org List'!$AJ$10:$AL$188,3,FALSE))),"")</f>
        <v>South West England Commissioning Region</v>
      </c>
      <c r="C56" s="102" t="str">
        <f ca="1">IFERROR(IF((VLOOKUP($E56,'Org List'!$AO$10:$AQ$188,3,FALSE))="","",(VLOOKUP($E56,'Org List'!$AO$10:$AQ$188,3,FALSE))),"")</f>
        <v>South West Region</v>
      </c>
      <c r="D56" s="103" t="str">
        <f ca="1">IFERROR(IF((VLOOKUP($E56,'Org List'!$AT$10:$AV$188,3,FALSE))="","",(VLOOKUP($E56,'Org List'!$AT$10:$AV$188,3,FALSE))),"")</f>
        <v>NHS England South West (South West North)</v>
      </c>
      <c r="E56" s="101" t="str">
        <f t="shared" ca="1" si="1"/>
        <v>E06000023</v>
      </c>
      <c r="F56" s="103" t="str">
        <f ca="1">IF(E56="","",VLOOKUP(E56,'Org List'!$J$9:$K$488,2,0))</f>
        <v>Bristol, City of</v>
      </c>
      <c r="G56" s="151">
        <f ca="1">IFERROR(IF((VLOOKUP($E56,'Res&amp;Reablement Backsheet'!$D$5:$W$183,G$9,FALSE))="","",(VLOOKUP($E56,'Res&amp;Reablement Backsheet'!$D$5:$W$183,G$9,FALSE))),"")</f>
        <v>0.8112449799196787</v>
      </c>
      <c r="H56" s="151">
        <f ca="1">IFERROR(IF((VLOOKUP($E56,'Res&amp;Reablement Backsheet'!$D$5:$W$183,H$9,FALSE))="","",(VLOOKUP($E56,'Res&amp;Reablement Backsheet'!$D$5:$W$183,H$9,FALSE))),"")</f>
        <v>0.87142857142857144</v>
      </c>
      <c r="I56" s="151">
        <f ca="1">IFERROR(IF((VLOOKUP($E56,'Res&amp;Reablement Backsheet'!$D$5:$W$183,I$9,FALSE))="","",(VLOOKUP($E56,'Res&amp;Reablement Backsheet'!$D$5:$W$183,I$9,FALSE))),"")</f>
        <v>0.85396039603960394</v>
      </c>
    </row>
    <row r="57" spans="1:9" ht="15" customHeight="1" x14ac:dyDescent="0.3">
      <c r="A57" s="60">
        <v>45</v>
      </c>
      <c r="B57" s="101" t="str">
        <f ca="1">IFERROR(IF((VLOOKUP($E57,'Org List'!$AJ$10:$AL$188,3,FALSE))="","",(VLOOKUP($E57,'Org List'!$AJ$10:$AL$188,3,FALSE))),"")</f>
        <v>London Commissioning Region</v>
      </c>
      <c r="C57" s="102" t="str">
        <f ca="1">IFERROR(IF((VLOOKUP($E57,'Org List'!$AO$10:$AQ$188,3,FALSE))="","",(VLOOKUP($E57,'Org List'!$AO$10:$AQ$188,3,FALSE))),"")</f>
        <v>London Region</v>
      </c>
      <c r="D57" s="103" t="str">
        <f ca="1">IFERROR(IF((VLOOKUP($E57,'Org List'!$AT$10:$AV$188,3,FALSE))="","",(VLOOKUP($E57,'Org List'!$AT$10:$AV$188,3,FALSE))),"")</f>
        <v>NHS England London</v>
      </c>
      <c r="E57" s="101" t="str">
        <f t="shared" ca="1" si="1"/>
        <v>E09000006</v>
      </c>
      <c r="F57" s="103" t="str">
        <f ca="1">IF(E57="","",VLOOKUP(E57,'Org List'!$J$9:$K$488,2,0))</f>
        <v>Bromley</v>
      </c>
      <c r="G57" s="151">
        <f ca="1">IFERROR(IF((VLOOKUP($E57,'Res&amp;Reablement Backsheet'!$D$5:$W$183,G$9,FALSE))="","",(VLOOKUP($E57,'Res&amp;Reablement Backsheet'!$D$5:$W$183,G$9,FALSE))),"")</f>
        <v>0.90721649484536082</v>
      </c>
      <c r="H57" s="151">
        <f ca="1">IFERROR(IF((VLOOKUP($E57,'Res&amp;Reablement Backsheet'!$D$5:$W$183,H$9,FALSE))="","",(VLOOKUP($E57,'Res&amp;Reablement Backsheet'!$D$5:$W$183,H$9,FALSE))),"")</f>
        <v>0.93647058823529405</v>
      </c>
      <c r="I57" s="151">
        <f ca="1">IFERROR(IF((VLOOKUP($E57,'Res&amp;Reablement Backsheet'!$D$5:$W$183,I$9,FALSE))="","",(VLOOKUP($E57,'Res&amp;Reablement Backsheet'!$D$5:$W$183,I$9,FALSE))),"")</f>
        <v>0.87272727272727268</v>
      </c>
    </row>
    <row r="58" spans="1:9" ht="15" customHeight="1" x14ac:dyDescent="0.3">
      <c r="A58" s="60">
        <v>46</v>
      </c>
      <c r="B58" s="101" t="str">
        <f ca="1">IFERROR(IF((VLOOKUP($E58,'Org List'!$AJ$10:$AL$188,3,FALSE))="","",(VLOOKUP($E58,'Org List'!$AJ$10:$AL$188,3,FALSE))),"")</f>
        <v>South East England Commissioning Region</v>
      </c>
      <c r="C58" s="102" t="str">
        <f ca="1">IFERROR(IF((VLOOKUP($E58,'Org List'!$AO$10:$AQ$188,3,FALSE))="","",(VLOOKUP($E58,'Org List'!$AO$10:$AQ$188,3,FALSE))),"")</f>
        <v>South East Region</v>
      </c>
      <c r="D58" s="103" t="str">
        <f ca="1">IFERROR(IF((VLOOKUP($E58,'Org List'!$AT$10:$AV$188,3,FALSE))="","",(VLOOKUP($E58,'Org List'!$AT$10:$AV$188,3,FALSE))),"")</f>
        <v>NHS England South East (Hampshire, Isle of Wight and Thames Valley)</v>
      </c>
      <c r="E58" s="101" t="str">
        <f t="shared" ca="1" si="1"/>
        <v>E10000002</v>
      </c>
      <c r="F58" s="103" t="str">
        <f ca="1">IF(E58="","",VLOOKUP(E58,'Org List'!$J$9:$K$488,2,0))</f>
        <v>Buckinghamshire</v>
      </c>
      <c r="G58" s="151">
        <f ca="1">IFERROR(IF((VLOOKUP($E58,'Res&amp;Reablement Backsheet'!$D$5:$W$183,G$9,FALSE))="","",(VLOOKUP($E58,'Res&amp;Reablement Backsheet'!$D$5:$W$183,G$9,FALSE))),"")</f>
        <v>0.66267465069860276</v>
      </c>
      <c r="H58" s="151">
        <f ca="1">IFERROR(IF((VLOOKUP($E58,'Res&amp;Reablement Backsheet'!$D$5:$W$183,H$9,FALSE))="","",(VLOOKUP($E58,'Res&amp;Reablement Backsheet'!$D$5:$W$183,H$9,FALSE))),"")</f>
        <v>0.75036927621861149</v>
      </c>
      <c r="I58" s="151">
        <f ca="1">IFERROR(IF((VLOOKUP($E58,'Res&amp;Reablement Backsheet'!$D$5:$W$183,I$9,FALSE))="","",(VLOOKUP($E58,'Res&amp;Reablement Backsheet'!$D$5:$W$183,I$9,FALSE))),"")</f>
        <v>0.75185185185185188</v>
      </c>
    </row>
    <row r="59" spans="1:9" ht="15" customHeight="1" x14ac:dyDescent="0.3">
      <c r="A59" s="60">
        <v>47</v>
      </c>
      <c r="B59" s="101" t="str">
        <f ca="1">IFERROR(IF((VLOOKUP($E59,'Org List'!$AJ$10:$AL$188,3,FALSE))="","",(VLOOKUP($E59,'Org List'!$AJ$10:$AL$188,3,FALSE))),"")</f>
        <v>North of England Commissioning Region</v>
      </c>
      <c r="C59" s="102" t="str">
        <f ca="1">IFERROR(IF((VLOOKUP($E59,'Org List'!$AO$10:$AQ$188,3,FALSE))="","",(VLOOKUP($E59,'Org List'!$AO$10:$AQ$188,3,FALSE))),"")</f>
        <v>North West Region</v>
      </c>
      <c r="D59" s="103" t="str">
        <f ca="1">IFERROR(IF((VLOOKUP($E59,'Org List'!$AT$10:$AV$188,3,FALSE))="","",(VLOOKUP($E59,'Org List'!$AT$10:$AV$188,3,FALSE))),"")</f>
        <v>NHS England North (Greater Manchester)</v>
      </c>
      <c r="E59" s="101" t="str">
        <f t="shared" ca="1" si="1"/>
        <v>E08000002</v>
      </c>
      <c r="F59" s="103" t="str">
        <f ca="1">IF(E59="","",VLOOKUP(E59,'Org List'!$J$9:$K$488,2,0))</f>
        <v>Bury</v>
      </c>
      <c r="G59" s="151">
        <f ca="1">IFERROR(IF((VLOOKUP($E59,'Res&amp;Reablement Backsheet'!$D$5:$W$183,G$9,FALSE))="","",(VLOOKUP($E59,'Res&amp;Reablement Backsheet'!$D$5:$W$183,G$9,FALSE))),"")</f>
        <v>0.86274509803921573</v>
      </c>
      <c r="H59" s="151">
        <f ca="1">IFERROR(IF((VLOOKUP($E59,'Res&amp;Reablement Backsheet'!$D$5:$W$183,H$9,FALSE))="","",(VLOOKUP($E59,'Res&amp;Reablement Backsheet'!$D$5:$W$183,H$9,FALSE))),"")</f>
        <v>0.83703703703703702</v>
      </c>
      <c r="I59" s="151">
        <f ca="1">IFERROR(IF((VLOOKUP($E59,'Res&amp;Reablement Backsheet'!$D$5:$W$183,I$9,FALSE))="","",(VLOOKUP($E59,'Res&amp;Reablement Backsheet'!$D$5:$W$183,I$9,FALSE))),"")</f>
        <v>0.85624999999999996</v>
      </c>
    </row>
    <row r="60" spans="1:9" ht="15" customHeight="1" x14ac:dyDescent="0.3">
      <c r="A60" s="60">
        <v>48</v>
      </c>
      <c r="B60" s="101" t="str">
        <f ca="1">IFERROR(IF((VLOOKUP($E60,'Org List'!$AJ$10:$AL$188,3,FALSE))="","",(VLOOKUP($E60,'Org List'!$AJ$10:$AL$188,3,FALSE))),"")</f>
        <v>North of England Commissioning Region</v>
      </c>
      <c r="C60" s="102" t="str">
        <f ca="1">IFERROR(IF((VLOOKUP($E60,'Org List'!$AO$10:$AQ$188,3,FALSE))="","",(VLOOKUP($E60,'Org List'!$AO$10:$AQ$188,3,FALSE))),"")</f>
        <v>Yorkshire and The Humber Region</v>
      </c>
      <c r="D60" s="103" t="str">
        <f ca="1">IFERROR(IF((VLOOKUP($E60,'Org List'!$AT$10:$AV$188,3,FALSE))="","",(VLOOKUP($E60,'Org List'!$AT$10:$AV$188,3,FALSE))),"")</f>
        <v>NHS England North (Yorkshire And Humber)</v>
      </c>
      <c r="E60" s="101" t="str">
        <f t="shared" ca="1" si="1"/>
        <v>E08000033</v>
      </c>
      <c r="F60" s="103" t="str">
        <f ca="1">IF(E60="","",VLOOKUP(E60,'Org List'!$J$9:$K$488,2,0))</f>
        <v>Calderdale</v>
      </c>
      <c r="G60" s="151">
        <f ca="1">IFERROR(IF((VLOOKUP($E60,'Res&amp;Reablement Backsheet'!$D$5:$W$183,G$9,FALSE))="","",(VLOOKUP($E60,'Res&amp;Reablement Backsheet'!$D$5:$W$183,G$9,FALSE))),"")</f>
        <v>0.7931034482758621</v>
      </c>
      <c r="H60" s="151">
        <f ca="1">IFERROR(IF((VLOOKUP($E60,'Res&amp;Reablement Backsheet'!$D$5:$W$183,H$9,FALSE))="","",(VLOOKUP($E60,'Res&amp;Reablement Backsheet'!$D$5:$W$183,H$9,FALSE))),"")</f>
        <v>0.8</v>
      </c>
      <c r="I60" s="151">
        <f ca="1">IFERROR(IF((VLOOKUP($E60,'Res&amp;Reablement Backsheet'!$D$5:$W$183,I$9,FALSE))="","",(VLOOKUP($E60,'Res&amp;Reablement Backsheet'!$D$5:$W$183,I$9,FALSE))),"")</f>
        <v>0.80392156862745101</v>
      </c>
    </row>
    <row r="61" spans="1:9" ht="15" customHeight="1" x14ac:dyDescent="0.3">
      <c r="A61" s="60">
        <v>49</v>
      </c>
      <c r="B61" s="101" t="str">
        <f ca="1">IFERROR(IF((VLOOKUP($E61,'Org List'!$AJ$10:$AL$188,3,FALSE))="","",(VLOOKUP($E61,'Org List'!$AJ$10:$AL$188,3,FALSE))),"")</f>
        <v>Midlands and East of England Commissioning Region</v>
      </c>
      <c r="C61" s="102" t="str">
        <f ca="1">IFERROR(IF((VLOOKUP($E61,'Org List'!$AO$10:$AQ$188,3,FALSE))="","",(VLOOKUP($E61,'Org List'!$AO$10:$AQ$188,3,FALSE))),"")</f>
        <v>East Region</v>
      </c>
      <c r="D61" s="103" t="str">
        <f ca="1">IFERROR(IF((VLOOKUP($E61,'Org List'!$AT$10:$AV$188,3,FALSE))="","",(VLOOKUP($E61,'Org List'!$AT$10:$AV$188,3,FALSE))),"")</f>
        <v>NHS England Midlands And East (East)</v>
      </c>
      <c r="E61" s="101" t="str">
        <f t="shared" ca="1" si="1"/>
        <v>E10000003</v>
      </c>
      <c r="F61" s="103" t="str">
        <f ca="1">IF(E61="","",VLOOKUP(E61,'Org List'!$J$9:$K$488,2,0))</f>
        <v>Cambridgeshire</v>
      </c>
      <c r="G61" s="151">
        <f ca="1">IFERROR(IF((VLOOKUP($E61,'Res&amp;Reablement Backsheet'!$D$5:$W$183,G$9,FALSE))="","",(VLOOKUP($E61,'Res&amp;Reablement Backsheet'!$D$5:$W$183,G$9,FALSE))),"")</f>
        <v>0.71794871794871795</v>
      </c>
      <c r="H61" s="151">
        <f ca="1">IFERROR(IF((VLOOKUP($E61,'Res&amp;Reablement Backsheet'!$D$5:$W$183,H$9,FALSE))="","",(VLOOKUP($E61,'Res&amp;Reablement Backsheet'!$D$5:$W$183,H$9,FALSE))),"")</f>
        <v>0.82099999999999995</v>
      </c>
      <c r="I61" s="151">
        <f ca="1">IFERROR(IF((VLOOKUP($E61,'Res&amp;Reablement Backsheet'!$D$5:$W$183,I$9,FALSE))="","",(VLOOKUP($E61,'Res&amp;Reablement Backsheet'!$D$5:$W$183,I$9,FALSE))),"")</f>
        <v>0.73414634146341462</v>
      </c>
    </row>
    <row r="62" spans="1:9" ht="15" customHeight="1" x14ac:dyDescent="0.3">
      <c r="A62" s="60">
        <v>50</v>
      </c>
      <c r="B62" s="101" t="str">
        <f ca="1">IFERROR(IF((VLOOKUP($E62,'Org List'!$AJ$10:$AL$188,3,FALSE))="","",(VLOOKUP($E62,'Org List'!$AJ$10:$AL$188,3,FALSE))),"")</f>
        <v>London Commissioning Region</v>
      </c>
      <c r="C62" s="102" t="str">
        <f ca="1">IFERROR(IF((VLOOKUP($E62,'Org List'!$AO$10:$AQ$188,3,FALSE))="","",(VLOOKUP($E62,'Org List'!$AO$10:$AQ$188,3,FALSE))),"")</f>
        <v>London Region</v>
      </c>
      <c r="D62" s="103" t="str">
        <f ca="1">IFERROR(IF((VLOOKUP($E62,'Org List'!$AT$10:$AV$188,3,FALSE))="","",(VLOOKUP($E62,'Org List'!$AT$10:$AV$188,3,FALSE))),"")</f>
        <v>NHS England London</v>
      </c>
      <c r="E62" s="101" t="str">
        <f t="shared" ca="1" si="1"/>
        <v>E09000007</v>
      </c>
      <c r="F62" s="103" t="str">
        <f ca="1">IF(E62="","",VLOOKUP(E62,'Org List'!$J$9:$K$488,2,0))</f>
        <v>Camden</v>
      </c>
      <c r="G62" s="151">
        <f ca="1">IFERROR(IF((VLOOKUP($E62,'Res&amp;Reablement Backsheet'!$D$5:$W$183,G$9,FALSE))="","",(VLOOKUP($E62,'Res&amp;Reablement Backsheet'!$D$5:$W$183,G$9,FALSE))),"")</f>
        <v>0.85593220338983056</v>
      </c>
      <c r="H62" s="151">
        <f ca="1">IFERROR(IF((VLOOKUP($E62,'Res&amp;Reablement Backsheet'!$D$5:$W$183,H$9,FALSE))="","",(VLOOKUP($E62,'Res&amp;Reablement Backsheet'!$D$5:$W$183,H$9,FALSE))),"")</f>
        <v>0.86086956521739133</v>
      </c>
      <c r="I62" s="151">
        <f ca="1">IFERROR(IF((VLOOKUP($E62,'Res&amp;Reablement Backsheet'!$D$5:$W$183,I$9,FALSE))="","",(VLOOKUP($E62,'Res&amp;Reablement Backsheet'!$D$5:$W$183,I$9,FALSE))),"")</f>
        <v>0.86206896551724133</v>
      </c>
    </row>
    <row r="63" spans="1:9" ht="15" customHeight="1" x14ac:dyDescent="0.3">
      <c r="A63" s="60">
        <v>51</v>
      </c>
      <c r="B63" s="101" t="str">
        <f ca="1">IFERROR(IF((VLOOKUP($E63,'Org List'!$AJ$10:$AL$188,3,FALSE))="","",(VLOOKUP($E63,'Org List'!$AJ$10:$AL$188,3,FALSE))),"")</f>
        <v>Midlands and East of England Commissioning Region</v>
      </c>
      <c r="C63" s="102" t="str">
        <f ca="1">IFERROR(IF((VLOOKUP($E63,'Org List'!$AO$10:$AQ$188,3,FALSE))="","",(VLOOKUP($E63,'Org List'!$AO$10:$AQ$188,3,FALSE))),"")</f>
        <v>East Region</v>
      </c>
      <c r="D63" s="103" t="str">
        <f ca="1">IFERROR(IF((VLOOKUP($E63,'Org List'!$AT$10:$AV$188,3,FALSE))="","",(VLOOKUP($E63,'Org List'!$AT$10:$AV$188,3,FALSE))),"")</f>
        <v>NHS England Midlands And East (Central Midlands)</v>
      </c>
      <c r="E63" s="101" t="str">
        <f t="shared" ca="1" si="1"/>
        <v>E06000056</v>
      </c>
      <c r="F63" s="103" t="str">
        <f ca="1">IF(E63="","",VLOOKUP(E63,'Org List'!$J$9:$K$488,2,0))</f>
        <v>Central Bedfordshire</v>
      </c>
      <c r="G63" s="151">
        <f ca="1">IFERROR(IF((VLOOKUP($E63,'Res&amp;Reablement Backsheet'!$D$5:$W$183,G$9,FALSE))="","",(VLOOKUP($E63,'Res&amp;Reablement Backsheet'!$D$5:$W$183,G$9,FALSE))),"")</f>
        <v>0.92537313432835822</v>
      </c>
      <c r="H63" s="151">
        <f ca="1">IFERROR(IF((VLOOKUP($E63,'Res&amp;Reablement Backsheet'!$D$5:$W$183,H$9,FALSE))="","",(VLOOKUP($E63,'Res&amp;Reablement Backsheet'!$D$5:$W$183,H$9,FALSE))),"")</f>
        <v>0.95522388059701491</v>
      </c>
      <c r="I63" s="151">
        <f ca="1">IFERROR(IF((VLOOKUP($E63,'Res&amp;Reablement Backsheet'!$D$5:$W$183,I$9,FALSE))="","",(VLOOKUP($E63,'Res&amp;Reablement Backsheet'!$D$5:$W$183,I$9,FALSE))),"")</f>
        <v>0.94666666666666666</v>
      </c>
    </row>
    <row r="64" spans="1:9" ht="15" customHeight="1" x14ac:dyDescent="0.3">
      <c r="A64" s="60">
        <v>52</v>
      </c>
      <c r="B64" s="101" t="str">
        <f ca="1">IFERROR(IF((VLOOKUP($E64,'Org List'!$AJ$10:$AL$188,3,FALSE))="","",(VLOOKUP($E64,'Org List'!$AJ$10:$AL$188,3,FALSE))),"")</f>
        <v>North of England Commissioning Region</v>
      </c>
      <c r="C64" s="102" t="str">
        <f ca="1">IFERROR(IF((VLOOKUP($E64,'Org List'!$AO$10:$AQ$188,3,FALSE))="","",(VLOOKUP($E64,'Org List'!$AO$10:$AQ$188,3,FALSE))),"")</f>
        <v>North West Region</v>
      </c>
      <c r="D64" s="103" t="str">
        <f ca="1">IFERROR(IF((VLOOKUP($E64,'Org List'!$AT$10:$AV$188,3,FALSE))="","",(VLOOKUP($E64,'Org List'!$AT$10:$AV$188,3,FALSE))),"")</f>
        <v>NHS England North (Cheshire And Merseyside)</v>
      </c>
      <c r="E64" s="101" t="str">
        <f t="shared" ca="1" si="1"/>
        <v>E06000049</v>
      </c>
      <c r="F64" s="103" t="str">
        <f ca="1">IF(E64="","",VLOOKUP(E64,'Org List'!$J$9:$K$488,2,0))</f>
        <v>Cheshire East</v>
      </c>
      <c r="G64" s="151">
        <f ca="1">IFERROR(IF((VLOOKUP($E64,'Res&amp;Reablement Backsheet'!$D$5:$W$183,G$9,FALSE))="","",(VLOOKUP($E64,'Res&amp;Reablement Backsheet'!$D$5:$W$183,G$9,FALSE))),"")</f>
        <v>0.85440613026819923</v>
      </c>
      <c r="H64" s="151">
        <f ca="1">IFERROR(IF((VLOOKUP($E64,'Res&amp;Reablement Backsheet'!$D$5:$W$183,H$9,FALSE))="","",(VLOOKUP($E64,'Res&amp;Reablement Backsheet'!$D$5:$W$183,H$9,FALSE))),"")</f>
        <v>0.88414634146341464</v>
      </c>
      <c r="I64" s="151">
        <f ca="1">IFERROR(IF((VLOOKUP($E64,'Res&amp;Reablement Backsheet'!$D$5:$W$183,I$9,FALSE))="","",(VLOOKUP($E64,'Res&amp;Reablement Backsheet'!$D$5:$W$183,I$9,FALSE))),"")</f>
        <v>0.82325581395348835</v>
      </c>
    </row>
    <row r="65" spans="1:9" ht="15" customHeight="1" x14ac:dyDescent="0.3">
      <c r="A65" s="60">
        <v>53</v>
      </c>
      <c r="B65" s="101" t="str">
        <f ca="1">IFERROR(IF((VLOOKUP($E65,'Org List'!$AJ$10:$AL$188,3,FALSE))="","",(VLOOKUP($E65,'Org List'!$AJ$10:$AL$188,3,FALSE))),"")</f>
        <v>North of England Commissioning Region</v>
      </c>
      <c r="C65" s="102" t="str">
        <f ca="1">IFERROR(IF((VLOOKUP($E65,'Org List'!$AO$10:$AQ$188,3,FALSE))="","",(VLOOKUP($E65,'Org List'!$AO$10:$AQ$188,3,FALSE))),"")</f>
        <v>North West Region</v>
      </c>
      <c r="D65" s="103" t="str">
        <f ca="1">IFERROR(IF((VLOOKUP($E65,'Org List'!$AT$10:$AV$188,3,FALSE))="","",(VLOOKUP($E65,'Org List'!$AT$10:$AV$188,3,FALSE))),"")</f>
        <v>NHS England North (Cheshire And Merseyside)</v>
      </c>
      <c r="E65" s="101" t="str">
        <f t="shared" ca="1" si="1"/>
        <v>E06000050</v>
      </c>
      <c r="F65" s="103" t="str">
        <f ca="1">IF(E65="","",VLOOKUP(E65,'Org List'!$J$9:$K$488,2,0))</f>
        <v>Cheshire West and Chester</v>
      </c>
      <c r="G65" s="151">
        <f ca="1">IFERROR(IF((VLOOKUP($E65,'Res&amp;Reablement Backsheet'!$D$5:$W$183,G$9,FALSE))="","",(VLOOKUP($E65,'Res&amp;Reablement Backsheet'!$D$5:$W$183,G$9,FALSE))),"")</f>
        <v>0.80272108843537415</v>
      </c>
      <c r="H65" s="151">
        <f ca="1">IFERROR(IF((VLOOKUP($E65,'Res&amp;Reablement Backsheet'!$D$5:$W$183,H$9,FALSE))="","",(VLOOKUP($E65,'Res&amp;Reablement Backsheet'!$D$5:$W$183,H$9,FALSE))),"")</f>
        <v>0.81818181818181823</v>
      </c>
      <c r="I65" s="151">
        <f ca="1">IFERROR(IF((VLOOKUP($E65,'Res&amp;Reablement Backsheet'!$D$5:$W$183,I$9,FALSE))="","",(VLOOKUP($E65,'Res&amp;Reablement Backsheet'!$D$5:$W$183,I$9,FALSE))),"")</f>
        <v>0.8</v>
      </c>
    </row>
    <row r="66" spans="1:9" ht="15" customHeight="1" x14ac:dyDescent="0.3">
      <c r="A66" s="60">
        <v>54</v>
      </c>
      <c r="B66" s="101" t="str">
        <f ca="1">IFERROR(IF((VLOOKUP($E66,'Org List'!$AJ$10:$AL$188,3,FALSE))="","",(VLOOKUP($E66,'Org List'!$AJ$10:$AL$188,3,FALSE))),"")</f>
        <v>London Commissioning Region</v>
      </c>
      <c r="C66" s="102" t="str">
        <f ca="1">IFERROR(IF((VLOOKUP($E66,'Org List'!$AO$10:$AQ$188,3,FALSE))="","",(VLOOKUP($E66,'Org List'!$AO$10:$AQ$188,3,FALSE))),"")</f>
        <v>London Region</v>
      </c>
      <c r="D66" s="103" t="str">
        <f ca="1">IFERROR(IF((VLOOKUP($E66,'Org List'!$AT$10:$AV$188,3,FALSE))="","",(VLOOKUP($E66,'Org List'!$AT$10:$AV$188,3,FALSE))),"")</f>
        <v>NHS England London</v>
      </c>
      <c r="E66" s="101" t="str">
        <f t="shared" ca="1" si="1"/>
        <v>E09000001</v>
      </c>
      <c r="F66" s="103" t="str">
        <f ca="1">IF(E66="","",VLOOKUP(E66,'Org List'!$J$9:$K$488,2,0))</f>
        <v>City of London</v>
      </c>
      <c r="G66" s="151">
        <f ca="1">IFERROR(IF((VLOOKUP($E66,'Res&amp;Reablement Backsheet'!$D$5:$W$183,G$9,FALSE))="","",(VLOOKUP($E66,'Res&amp;Reablement Backsheet'!$D$5:$W$183,G$9,FALSE))),"")</f>
        <v>0.875</v>
      </c>
      <c r="H66" s="151">
        <f ca="1">IFERROR(IF((VLOOKUP($E66,'Res&amp;Reablement Backsheet'!$D$5:$W$183,H$9,FALSE))="","",(VLOOKUP($E66,'Res&amp;Reablement Backsheet'!$D$5:$W$183,H$9,FALSE))),"")</f>
        <v>0.85</v>
      </c>
      <c r="I66" s="151">
        <f ca="1">IFERROR(IF((VLOOKUP($E66,'Res&amp;Reablement Backsheet'!$D$5:$W$183,I$9,FALSE))="","",(VLOOKUP($E66,'Res&amp;Reablement Backsheet'!$D$5:$W$183,I$9,FALSE))),"")</f>
        <v>0.8</v>
      </c>
    </row>
    <row r="67" spans="1:9" ht="15" customHeight="1" x14ac:dyDescent="0.3">
      <c r="A67" s="60">
        <v>55</v>
      </c>
      <c r="B67" s="101" t="str">
        <f ca="1">IFERROR(IF((VLOOKUP($E67,'Org List'!$AJ$10:$AL$188,3,FALSE))="","",(VLOOKUP($E67,'Org List'!$AJ$10:$AL$188,3,FALSE))),"")</f>
        <v>South West England Commissioning Region</v>
      </c>
      <c r="C67" s="102" t="str">
        <f ca="1">IFERROR(IF((VLOOKUP($E67,'Org List'!$AO$10:$AQ$188,3,FALSE))="","",(VLOOKUP($E67,'Org List'!$AO$10:$AQ$188,3,FALSE))),"")</f>
        <v>South West Region</v>
      </c>
      <c r="D67" s="103" t="str">
        <f ca="1">IFERROR(IF((VLOOKUP($E67,'Org List'!$AT$10:$AV$188,3,FALSE))="","",(VLOOKUP($E67,'Org List'!$AT$10:$AV$188,3,FALSE))),"")</f>
        <v>NHS England South West (South West South)</v>
      </c>
      <c r="E67" s="101" t="str">
        <f t="shared" ca="1" si="1"/>
        <v>E06000052</v>
      </c>
      <c r="F67" s="103" t="str">
        <f ca="1">IF(E67="","",VLOOKUP(E67,'Org List'!$J$9:$K$488,2,0))</f>
        <v>Cornwall &amp; Scilly</v>
      </c>
      <c r="G67" s="151">
        <f ca="1">IFERROR(IF((VLOOKUP($E67,'Res&amp;Reablement Backsheet'!$D$5:$W$183,G$9,FALSE))="","",(VLOOKUP($E67,'Res&amp;Reablement Backsheet'!$D$5:$W$183,G$9,FALSE))),"")</f>
        <v>0.88142292490118579</v>
      </c>
      <c r="H67" s="151">
        <f ca="1">IFERROR(IF((VLOOKUP($E67,'Res&amp;Reablement Backsheet'!$D$5:$W$183,H$9,FALSE))="","",(VLOOKUP($E67,'Res&amp;Reablement Backsheet'!$D$5:$W$183,H$9,FALSE))),"")</f>
        <v>0.90106007067137805</v>
      </c>
      <c r="I67" s="151">
        <f ca="1">IFERROR(IF((VLOOKUP($E67,'Res&amp;Reablement Backsheet'!$D$5:$W$183,I$9,FALSE))="","",(VLOOKUP($E67,'Res&amp;Reablement Backsheet'!$D$5:$W$183,I$9,FALSE))),"")</f>
        <v>0.88697788697788693</v>
      </c>
    </row>
    <row r="68" spans="1:9" ht="15" customHeight="1" x14ac:dyDescent="0.3">
      <c r="A68" s="60">
        <v>56</v>
      </c>
      <c r="B68" s="101" t="str">
        <f ca="1">IFERROR(IF((VLOOKUP($E68,'Org List'!$AJ$10:$AL$188,3,FALSE))="","",(VLOOKUP($E68,'Org List'!$AJ$10:$AL$188,3,FALSE))),"")</f>
        <v>North of England Commissioning Region</v>
      </c>
      <c r="C68" s="102" t="str">
        <f ca="1">IFERROR(IF((VLOOKUP($E68,'Org List'!$AO$10:$AQ$188,3,FALSE))="","",(VLOOKUP($E68,'Org List'!$AO$10:$AQ$188,3,FALSE))),"")</f>
        <v>North East Region</v>
      </c>
      <c r="D68" s="103" t="str">
        <f ca="1">IFERROR(IF((VLOOKUP($E68,'Org List'!$AT$10:$AV$188,3,FALSE))="","",(VLOOKUP($E68,'Org List'!$AT$10:$AV$188,3,FALSE))),"")</f>
        <v>NHS England North (Cumbria And North East)</v>
      </c>
      <c r="E68" s="101" t="str">
        <f t="shared" ca="1" si="1"/>
        <v>E06000047</v>
      </c>
      <c r="F68" s="103" t="str">
        <f ca="1">IF(E68="","",VLOOKUP(E68,'Org List'!$J$9:$K$488,2,0))</f>
        <v>County Durham</v>
      </c>
      <c r="G68" s="151">
        <f ca="1">IFERROR(IF((VLOOKUP($E68,'Res&amp;Reablement Backsheet'!$D$5:$W$183,G$9,FALSE))="","",(VLOOKUP($E68,'Res&amp;Reablement Backsheet'!$D$5:$W$183,G$9,FALSE))),"")</f>
        <v>0.8571428571428571</v>
      </c>
      <c r="H68" s="151">
        <f ca="1">IFERROR(IF((VLOOKUP($E68,'Res&amp;Reablement Backsheet'!$D$5:$W$183,H$9,FALSE))="","",(VLOOKUP($E68,'Res&amp;Reablement Backsheet'!$D$5:$W$183,H$9,FALSE))),"")</f>
        <v>0.86029411764705888</v>
      </c>
      <c r="I68" s="151">
        <f ca="1">IFERROR(IF((VLOOKUP($E68,'Res&amp;Reablement Backsheet'!$D$5:$W$183,I$9,FALSE))="","",(VLOOKUP($E68,'Res&amp;Reablement Backsheet'!$D$5:$W$183,I$9,FALSE))),"")</f>
        <v>0.88117283950617287</v>
      </c>
    </row>
    <row r="69" spans="1:9" ht="15" customHeight="1" x14ac:dyDescent="0.3">
      <c r="A69" s="60">
        <v>57</v>
      </c>
      <c r="B69" s="101" t="str">
        <f ca="1">IFERROR(IF((VLOOKUP($E69,'Org List'!$AJ$10:$AL$188,3,FALSE))="","",(VLOOKUP($E69,'Org List'!$AJ$10:$AL$188,3,FALSE))),"")</f>
        <v>Midlands and East of England Commissioning Region</v>
      </c>
      <c r="C69" s="102" t="str">
        <f ca="1">IFERROR(IF((VLOOKUP($E69,'Org List'!$AO$10:$AQ$188,3,FALSE))="","",(VLOOKUP($E69,'Org List'!$AO$10:$AQ$188,3,FALSE))),"")</f>
        <v>West Midlands Region</v>
      </c>
      <c r="D69" s="103" t="str">
        <f ca="1">IFERROR(IF((VLOOKUP($E69,'Org List'!$AT$10:$AV$188,3,FALSE))="","",(VLOOKUP($E69,'Org List'!$AT$10:$AV$188,3,FALSE))),"")</f>
        <v>NHS England Midlands And East (West Midlands)</v>
      </c>
      <c r="E69" s="101" t="str">
        <f t="shared" ca="1" si="1"/>
        <v>E08000026</v>
      </c>
      <c r="F69" s="103" t="str">
        <f ca="1">IF(E69="","",VLOOKUP(E69,'Org List'!$J$9:$K$488,2,0))</f>
        <v>Coventry</v>
      </c>
      <c r="G69" s="151">
        <f ca="1">IFERROR(IF((VLOOKUP($E69,'Res&amp;Reablement Backsheet'!$D$5:$W$183,G$9,FALSE))="","",(VLOOKUP($E69,'Res&amp;Reablement Backsheet'!$D$5:$W$183,G$9,FALSE))),"")</f>
        <v>0.80952380952380953</v>
      </c>
      <c r="H69" s="151">
        <f ca="1">IFERROR(IF((VLOOKUP($E69,'Res&amp;Reablement Backsheet'!$D$5:$W$183,H$9,FALSE))="","",(VLOOKUP($E69,'Res&amp;Reablement Backsheet'!$D$5:$W$183,H$9,FALSE))),"")</f>
        <v>0.8</v>
      </c>
      <c r="I69" s="151">
        <f ca="1">IFERROR(IF((VLOOKUP($E69,'Res&amp;Reablement Backsheet'!$D$5:$W$183,I$9,FALSE))="","",(VLOOKUP($E69,'Res&amp;Reablement Backsheet'!$D$5:$W$183,I$9,FALSE))),"")</f>
        <v>0.8515625</v>
      </c>
    </row>
    <row r="70" spans="1:9" ht="15" customHeight="1" x14ac:dyDescent="0.3">
      <c r="A70" s="60">
        <v>58</v>
      </c>
      <c r="B70" s="101" t="str">
        <f ca="1">IFERROR(IF((VLOOKUP($E70,'Org List'!$AJ$10:$AL$188,3,FALSE))="","",(VLOOKUP($E70,'Org List'!$AJ$10:$AL$188,3,FALSE))),"")</f>
        <v>London Commissioning Region</v>
      </c>
      <c r="C70" s="102" t="str">
        <f ca="1">IFERROR(IF((VLOOKUP($E70,'Org List'!$AO$10:$AQ$188,3,FALSE))="","",(VLOOKUP($E70,'Org List'!$AO$10:$AQ$188,3,FALSE))),"")</f>
        <v>London Region</v>
      </c>
      <c r="D70" s="103" t="str">
        <f ca="1">IFERROR(IF((VLOOKUP($E70,'Org List'!$AT$10:$AV$188,3,FALSE))="","",(VLOOKUP($E70,'Org List'!$AT$10:$AV$188,3,FALSE))),"")</f>
        <v>NHS England London</v>
      </c>
      <c r="E70" s="101" t="str">
        <f t="shared" ca="1" si="1"/>
        <v>E09000008</v>
      </c>
      <c r="F70" s="103" t="str">
        <f ca="1">IF(E70="","",VLOOKUP(E70,'Org List'!$J$9:$K$488,2,0))</f>
        <v>Croydon</v>
      </c>
      <c r="G70" s="151">
        <f ca="1">IFERROR(IF((VLOOKUP($E70,'Res&amp;Reablement Backsheet'!$D$5:$W$183,G$9,FALSE))="","",(VLOOKUP($E70,'Res&amp;Reablement Backsheet'!$D$5:$W$183,G$9,FALSE))),"")</f>
        <v>0.84684684684684686</v>
      </c>
      <c r="H70" s="151">
        <f ca="1">IFERROR(IF((VLOOKUP($E70,'Res&amp;Reablement Backsheet'!$D$5:$W$183,H$9,FALSE))="","",(VLOOKUP($E70,'Res&amp;Reablement Backsheet'!$D$5:$W$183,H$9,FALSE))),"")</f>
        <v>0.88</v>
      </c>
      <c r="I70" s="151">
        <f ca="1">IFERROR(IF((VLOOKUP($E70,'Res&amp;Reablement Backsheet'!$D$5:$W$183,I$9,FALSE))="","",(VLOOKUP($E70,'Res&amp;Reablement Backsheet'!$D$5:$W$183,I$9,FALSE))),"")</f>
        <v>0.91275167785234901</v>
      </c>
    </row>
    <row r="71" spans="1:9" ht="15" customHeight="1" x14ac:dyDescent="0.3">
      <c r="A71" s="60">
        <v>59</v>
      </c>
      <c r="B71" s="101" t="str">
        <f ca="1">IFERROR(IF((VLOOKUP($E71,'Org List'!$AJ$10:$AL$188,3,FALSE))="","",(VLOOKUP($E71,'Org List'!$AJ$10:$AL$188,3,FALSE))),"")</f>
        <v>North of England Commissioning Region</v>
      </c>
      <c r="C71" s="102" t="str">
        <f ca="1">IFERROR(IF((VLOOKUP($E71,'Org List'!$AO$10:$AQ$188,3,FALSE))="","",(VLOOKUP($E71,'Org List'!$AO$10:$AQ$188,3,FALSE))),"")</f>
        <v>North West Region</v>
      </c>
      <c r="D71" s="103" t="str">
        <f ca="1">IFERROR(IF((VLOOKUP($E71,'Org List'!$AT$10:$AV$188,3,FALSE))="","",(VLOOKUP($E71,'Org List'!$AT$10:$AV$188,3,FALSE))),"")</f>
        <v>NHS England North (Cumbria And North East)</v>
      </c>
      <c r="E71" s="101" t="str">
        <f t="shared" ca="1" si="1"/>
        <v>E10000006</v>
      </c>
      <c r="F71" s="103" t="str">
        <f ca="1">IF(E71="","",VLOOKUP(E71,'Org List'!$J$9:$K$488,2,0))</f>
        <v>Cumbria</v>
      </c>
      <c r="G71" s="151">
        <f ca="1">IFERROR(IF((VLOOKUP($E71,'Res&amp;Reablement Backsheet'!$D$5:$W$183,G$9,FALSE))="","",(VLOOKUP($E71,'Res&amp;Reablement Backsheet'!$D$5:$W$183,G$9,FALSE))),"")</f>
        <v>0.85633802816901405</v>
      </c>
      <c r="H71" s="151">
        <f ca="1">IFERROR(IF((VLOOKUP($E71,'Res&amp;Reablement Backsheet'!$D$5:$W$183,H$9,FALSE))="","",(VLOOKUP($E71,'Res&amp;Reablement Backsheet'!$D$5:$W$183,H$9,FALSE))),"")</f>
        <v>0.91078838174273857</v>
      </c>
      <c r="I71" s="151">
        <f ca="1">IFERROR(IF((VLOOKUP($E71,'Res&amp;Reablement Backsheet'!$D$5:$W$183,I$9,FALSE))="","",(VLOOKUP($E71,'Res&amp;Reablement Backsheet'!$D$5:$W$183,I$9,FALSE))),"")</f>
        <v>0.84976525821596249</v>
      </c>
    </row>
    <row r="72" spans="1:9" ht="15" customHeight="1" x14ac:dyDescent="0.3">
      <c r="A72" s="60">
        <v>60</v>
      </c>
      <c r="B72" s="101" t="str">
        <f ca="1">IFERROR(IF((VLOOKUP($E72,'Org List'!$AJ$10:$AL$188,3,FALSE))="","",(VLOOKUP($E72,'Org List'!$AJ$10:$AL$188,3,FALSE))),"")</f>
        <v>North of England Commissioning Region</v>
      </c>
      <c r="C72" s="102" t="str">
        <f ca="1">IFERROR(IF((VLOOKUP($E72,'Org List'!$AO$10:$AQ$188,3,FALSE))="","",(VLOOKUP($E72,'Org List'!$AO$10:$AQ$188,3,FALSE))),"")</f>
        <v>North East Region</v>
      </c>
      <c r="D72" s="103" t="str">
        <f ca="1">IFERROR(IF((VLOOKUP($E72,'Org List'!$AT$10:$AV$188,3,FALSE))="","",(VLOOKUP($E72,'Org List'!$AT$10:$AV$188,3,FALSE))),"")</f>
        <v>NHS England North (Cumbria And North East)</v>
      </c>
      <c r="E72" s="101" t="str">
        <f t="shared" ca="1" si="1"/>
        <v>E06000005</v>
      </c>
      <c r="F72" s="103" t="str">
        <f ca="1">IF(E72="","",VLOOKUP(E72,'Org List'!$J$9:$K$488,2,0))</f>
        <v>Darlington</v>
      </c>
      <c r="G72" s="151">
        <f ca="1">IFERROR(IF((VLOOKUP($E72,'Res&amp;Reablement Backsheet'!$D$5:$W$183,G$9,FALSE))="","",(VLOOKUP($E72,'Res&amp;Reablement Backsheet'!$D$5:$W$183,G$9,FALSE))),"")</f>
        <v>0.76704545454545459</v>
      </c>
      <c r="H72" s="151">
        <f ca="1">IFERROR(IF((VLOOKUP($E72,'Res&amp;Reablement Backsheet'!$D$5:$W$183,H$9,FALSE))="","",(VLOOKUP($E72,'Res&amp;Reablement Backsheet'!$D$5:$W$183,H$9,FALSE))),"")</f>
        <v>0.8</v>
      </c>
      <c r="I72" s="151">
        <f ca="1">IFERROR(IF((VLOOKUP($E72,'Res&amp;Reablement Backsheet'!$D$5:$W$183,I$9,FALSE))="","",(VLOOKUP($E72,'Res&amp;Reablement Backsheet'!$D$5:$W$183,I$9,FALSE))),"")</f>
        <v>0.77333333333333332</v>
      </c>
    </row>
    <row r="73" spans="1:9" ht="15" customHeight="1" x14ac:dyDescent="0.3">
      <c r="A73" s="60">
        <v>61</v>
      </c>
      <c r="B73" s="101" t="str">
        <f ca="1">IFERROR(IF((VLOOKUP($E73,'Org List'!$AJ$10:$AL$188,3,FALSE))="","",(VLOOKUP($E73,'Org List'!$AJ$10:$AL$188,3,FALSE))),"")</f>
        <v>Midlands and East of England Commissioning Region</v>
      </c>
      <c r="C73" s="102" t="str">
        <f ca="1">IFERROR(IF((VLOOKUP($E73,'Org List'!$AO$10:$AQ$188,3,FALSE))="","",(VLOOKUP($E73,'Org List'!$AO$10:$AQ$188,3,FALSE))),"")</f>
        <v>East Midlands Region</v>
      </c>
      <c r="D73" s="103" t="str">
        <f ca="1">IFERROR(IF((VLOOKUP($E73,'Org List'!$AT$10:$AV$188,3,FALSE))="","",(VLOOKUP($E73,'Org List'!$AT$10:$AV$188,3,FALSE))),"")</f>
        <v>NHS England Midlands And East (North Midlands)</v>
      </c>
      <c r="E73" s="101" t="str">
        <f t="shared" ca="1" si="1"/>
        <v>E06000015</v>
      </c>
      <c r="F73" s="103" t="str">
        <f ca="1">IF(E73="","",VLOOKUP(E73,'Org List'!$J$9:$K$488,2,0))</f>
        <v>Derby</v>
      </c>
      <c r="G73" s="151">
        <f ca="1">IFERROR(IF((VLOOKUP($E73,'Res&amp;Reablement Backsheet'!$D$5:$W$183,G$9,FALSE))="","",(VLOOKUP($E73,'Res&amp;Reablement Backsheet'!$D$5:$W$183,G$9,FALSE))),"")</f>
        <v>0.89528795811518325</v>
      </c>
      <c r="H73" s="151">
        <f ca="1">IFERROR(IF((VLOOKUP($E73,'Res&amp;Reablement Backsheet'!$D$5:$W$183,H$9,FALSE))="","",(VLOOKUP($E73,'Res&amp;Reablement Backsheet'!$D$5:$W$183,H$9,FALSE))),"")</f>
        <v>0.9</v>
      </c>
      <c r="I73" s="151">
        <f ca="1">IFERROR(IF((VLOOKUP($E73,'Res&amp;Reablement Backsheet'!$D$5:$W$183,I$9,FALSE))="","",(VLOOKUP($E73,'Res&amp;Reablement Backsheet'!$D$5:$W$183,I$9,FALSE))),"")</f>
        <v>0.88888888888888884</v>
      </c>
    </row>
    <row r="74" spans="1:9" ht="15" customHeight="1" x14ac:dyDescent="0.3">
      <c r="A74" s="60">
        <v>62</v>
      </c>
      <c r="B74" s="101" t="str">
        <f ca="1">IFERROR(IF((VLOOKUP($E74,'Org List'!$AJ$10:$AL$188,3,FALSE))="","",(VLOOKUP($E74,'Org List'!$AJ$10:$AL$188,3,FALSE))),"")</f>
        <v>Midlands and East of England Commissioning Region</v>
      </c>
      <c r="C74" s="102" t="str">
        <f ca="1">IFERROR(IF((VLOOKUP($E74,'Org List'!$AO$10:$AQ$188,3,FALSE))="","",(VLOOKUP($E74,'Org List'!$AO$10:$AQ$188,3,FALSE))),"")</f>
        <v>East Midlands Region</v>
      </c>
      <c r="D74" s="103" t="str">
        <f ca="1">IFERROR(IF((VLOOKUP($E74,'Org List'!$AT$10:$AV$188,3,FALSE))="","",(VLOOKUP($E74,'Org List'!$AT$10:$AV$188,3,FALSE))),"")</f>
        <v>NHS England Midlands And East (North Midlands)</v>
      </c>
      <c r="E74" s="101" t="str">
        <f t="shared" ca="1" si="1"/>
        <v>E10000007</v>
      </c>
      <c r="F74" s="103" t="str">
        <f ca="1">IF(E74="","",VLOOKUP(E74,'Org List'!$J$9:$K$488,2,0))</f>
        <v>Derbyshire</v>
      </c>
      <c r="G74" s="151">
        <f ca="1">IFERROR(IF((VLOOKUP($E74,'Res&amp;Reablement Backsheet'!$D$5:$W$183,G$9,FALSE))="","",(VLOOKUP($E74,'Res&amp;Reablement Backsheet'!$D$5:$W$183,G$9,FALSE))),"")</f>
        <v>0.77024070021881841</v>
      </c>
      <c r="H74" s="151">
        <f ca="1">IFERROR(IF((VLOOKUP($E74,'Res&amp;Reablement Backsheet'!$D$5:$W$183,H$9,FALSE))="","",(VLOOKUP($E74,'Res&amp;Reablement Backsheet'!$D$5:$W$183,H$9,FALSE))),"")</f>
        <v>0.85339168490153172</v>
      </c>
      <c r="I74" s="151">
        <f ca="1">IFERROR(IF((VLOOKUP($E74,'Res&amp;Reablement Backsheet'!$D$5:$W$183,I$9,FALSE))="","",(VLOOKUP($E74,'Res&amp;Reablement Backsheet'!$D$5:$W$183,I$9,FALSE))),"")</f>
        <v>0.83231707317073167</v>
      </c>
    </row>
    <row r="75" spans="1:9" ht="15" customHeight="1" x14ac:dyDescent="0.3">
      <c r="A75" s="60">
        <v>63</v>
      </c>
      <c r="B75" s="101" t="str">
        <f ca="1">IFERROR(IF((VLOOKUP($E75,'Org List'!$AJ$10:$AL$188,3,FALSE))="","",(VLOOKUP($E75,'Org List'!$AJ$10:$AL$188,3,FALSE))),"")</f>
        <v>South West England Commissioning Region</v>
      </c>
      <c r="C75" s="102" t="str">
        <f ca="1">IFERROR(IF((VLOOKUP($E75,'Org List'!$AO$10:$AQ$188,3,FALSE))="","",(VLOOKUP($E75,'Org List'!$AO$10:$AQ$188,3,FALSE))),"")</f>
        <v>South West Region</v>
      </c>
      <c r="D75" s="103" t="str">
        <f ca="1">IFERROR(IF((VLOOKUP($E75,'Org List'!$AT$10:$AV$188,3,FALSE))="","",(VLOOKUP($E75,'Org List'!$AT$10:$AV$188,3,FALSE))),"")</f>
        <v>NHS England South West (South West South)</v>
      </c>
      <c r="E75" s="101" t="str">
        <f t="shared" ca="1" si="1"/>
        <v>E10000008</v>
      </c>
      <c r="F75" s="103" t="str">
        <f ca="1">IF(E75="","",VLOOKUP(E75,'Org List'!$J$9:$K$488,2,0))</f>
        <v>Devon</v>
      </c>
      <c r="G75" s="151">
        <f ca="1">IFERROR(IF((VLOOKUP($E75,'Res&amp;Reablement Backsheet'!$D$5:$W$183,G$9,FALSE))="","",(VLOOKUP($E75,'Res&amp;Reablement Backsheet'!$D$5:$W$183,G$9,FALSE))),"")</f>
        <v>0.87087912087912089</v>
      </c>
      <c r="H75" s="151">
        <f ca="1">IFERROR(IF((VLOOKUP($E75,'Res&amp;Reablement Backsheet'!$D$5:$W$183,H$9,FALSE))="","",(VLOOKUP($E75,'Res&amp;Reablement Backsheet'!$D$5:$W$183,H$9,FALSE))),"")</f>
        <v>0.815242494226328</v>
      </c>
      <c r="I75" s="151">
        <f ca="1">IFERROR(IF((VLOOKUP($E75,'Res&amp;Reablement Backsheet'!$D$5:$W$183,I$9,FALSE))="","",(VLOOKUP($E75,'Res&amp;Reablement Backsheet'!$D$5:$W$183,I$9,FALSE))),"")</f>
        <v>0.86804123711340209</v>
      </c>
    </row>
    <row r="76" spans="1:9" ht="15" customHeight="1" x14ac:dyDescent="0.3">
      <c r="A76" s="60">
        <v>64</v>
      </c>
      <c r="B76" s="101" t="str">
        <f ca="1">IFERROR(IF((VLOOKUP($E76,'Org List'!$AJ$10:$AL$188,3,FALSE))="","",(VLOOKUP($E76,'Org List'!$AJ$10:$AL$188,3,FALSE))),"")</f>
        <v>North of England Commissioning Region</v>
      </c>
      <c r="C76" s="102" t="str">
        <f ca="1">IFERROR(IF((VLOOKUP($E76,'Org List'!$AO$10:$AQ$188,3,FALSE))="","",(VLOOKUP($E76,'Org List'!$AO$10:$AQ$188,3,FALSE))),"")</f>
        <v>Yorkshire and The Humber Region</v>
      </c>
      <c r="D76" s="103" t="str">
        <f ca="1">IFERROR(IF((VLOOKUP($E76,'Org List'!$AT$10:$AV$188,3,FALSE))="","",(VLOOKUP($E76,'Org List'!$AT$10:$AV$188,3,FALSE))),"")</f>
        <v>NHS England North (Yorkshire And Humber)</v>
      </c>
      <c r="E76" s="101" t="str">
        <f t="shared" ref="E76:E107" ca="1" si="2">IF($A76&gt;$L$5-1,"",INDIRECT("'Comms by AT'!D"&amp;$A76+$L$4))</f>
        <v>E08000017</v>
      </c>
      <c r="F76" s="103" t="str">
        <f ca="1">IF(E76="","",VLOOKUP(E76,'Org List'!$J$9:$K$488,2,0))</f>
        <v>Doncaster</v>
      </c>
      <c r="G76" s="151">
        <f ca="1">IFERROR(IF((VLOOKUP($E76,'Res&amp;Reablement Backsheet'!$D$5:$W$183,G$9,FALSE))="","",(VLOOKUP($E76,'Res&amp;Reablement Backsheet'!$D$5:$W$183,G$9,FALSE))),"")</f>
        <v>0.81871345029239762</v>
      </c>
      <c r="H76" s="151">
        <f ca="1">IFERROR(IF((VLOOKUP($E76,'Res&amp;Reablement Backsheet'!$D$5:$W$183,H$9,FALSE))="","",(VLOOKUP($E76,'Res&amp;Reablement Backsheet'!$D$5:$W$183,H$9,FALSE))),"")</f>
        <v>0.83676470588235297</v>
      </c>
      <c r="I76" s="151">
        <f ca="1">IFERROR(IF((VLOOKUP($E76,'Res&amp;Reablement Backsheet'!$D$5:$W$183,I$9,FALSE))="","",(VLOOKUP($E76,'Res&amp;Reablement Backsheet'!$D$5:$W$183,I$9,FALSE))),"")</f>
        <v>0.81818181818181823</v>
      </c>
    </row>
    <row r="77" spans="1:9" ht="15" customHeight="1" x14ac:dyDescent="0.3">
      <c r="A77" s="60">
        <v>65</v>
      </c>
      <c r="B77" s="101" t="str">
        <f ca="1">IFERROR(IF((VLOOKUP($E77,'Org List'!$AJ$10:$AL$188,3,FALSE))="","",(VLOOKUP($E77,'Org List'!$AJ$10:$AL$188,3,FALSE))),"")</f>
        <v>South West England Commissioning Region</v>
      </c>
      <c r="C77" s="102" t="str">
        <f ca="1">IFERROR(IF((VLOOKUP($E77,'Org List'!$AO$10:$AQ$188,3,FALSE))="","",(VLOOKUP($E77,'Org List'!$AO$10:$AQ$188,3,FALSE))),"")</f>
        <v>South West Region</v>
      </c>
      <c r="D77" s="103" t="str">
        <f ca="1">IFERROR(IF((VLOOKUP($E77,'Org List'!$AT$10:$AV$188,3,FALSE))="","",(VLOOKUP($E77,'Org List'!$AT$10:$AV$188,3,FALSE))),"")</f>
        <v>NHS England South West (South West South)</v>
      </c>
      <c r="E77" s="101" t="str">
        <f t="shared" ca="1" si="2"/>
        <v>E10000009</v>
      </c>
      <c r="F77" s="103" t="str">
        <f ca="1">IF(E77="","",VLOOKUP(E77,'Org List'!$J$9:$K$488,2,0))</f>
        <v>Dorset</v>
      </c>
      <c r="G77" s="151">
        <f ca="1">IFERROR(IF((VLOOKUP($E77,'Res&amp;Reablement Backsheet'!$D$5:$W$183,G$9,FALSE))="","",(VLOOKUP($E77,'Res&amp;Reablement Backsheet'!$D$5:$W$183,G$9,FALSE))),"")</f>
        <v>0.86529680365296802</v>
      </c>
      <c r="H77" s="151">
        <f ca="1">IFERROR(IF((VLOOKUP($E77,'Res&amp;Reablement Backsheet'!$D$5:$W$183,H$9,FALSE))="","",(VLOOKUP($E77,'Res&amp;Reablement Backsheet'!$D$5:$W$183,H$9,FALSE))),"")</f>
        <v>0.88981481481481484</v>
      </c>
      <c r="I77" s="151">
        <f ca="1">IFERROR(IF((VLOOKUP($E77,'Res&amp;Reablement Backsheet'!$D$5:$W$183,I$9,FALSE))="","",(VLOOKUP($E77,'Res&amp;Reablement Backsheet'!$D$5:$W$183,I$9,FALSE))),"")</f>
        <v>0.77456647398843925</v>
      </c>
    </row>
    <row r="78" spans="1:9" ht="15" customHeight="1" x14ac:dyDescent="0.3">
      <c r="A78" s="60">
        <v>66</v>
      </c>
      <c r="B78" s="101" t="str">
        <f ca="1">IFERROR(IF((VLOOKUP($E78,'Org List'!$AJ$10:$AL$188,3,FALSE))="","",(VLOOKUP($E78,'Org List'!$AJ$10:$AL$188,3,FALSE))),"")</f>
        <v>Midlands and East of England Commissioning Region</v>
      </c>
      <c r="C78" s="102" t="str">
        <f ca="1">IFERROR(IF((VLOOKUP($E78,'Org List'!$AO$10:$AQ$188,3,FALSE))="","",(VLOOKUP($E78,'Org List'!$AO$10:$AQ$188,3,FALSE))),"")</f>
        <v>West Midlands Region</v>
      </c>
      <c r="D78" s="103" t="str">
        <f ca="1">IFERROR(IF((VLOOKUP($E78,'Org List'!$AT$10:$AV$188,3,FALSE))="","",(VLOOKUP($E78,'Org List'!$AT$10:$AV$188,3,FALSE))),"")</f>
        <v>NHS England Midlands And East (West Midlands)</v>
      </c>
      <c r="E78" s="101" t="str">
        <f t="shared" ca="1" si="2"/>
        <v>E08000027</v>
      </c>
      <c r="F78" s="103" t="str">
        <f ca="1">IF(E78="","",VLOOKUP(E78,'Org List'!$J$9:$K$488,2,0))</f>
        <v>Dudley</v>
      </c>
      <c r="G78" s="151">
        <f ca="1">IFERROR(IF((VLOOKUP($E78,'Res&amp;Reablement Backsheet'!$D$5:$W$183,G$9,FALSE))="","",(VLOOKUP($E78,'Res&amp;Reablement Backsheet'!$D$5:$W$183,G$9,FALSE))),"")</f>
        <v>0.80769230769230771</v>
      </c>
      <c r="H78" s="151">
        <f ca="1">IFERROR(IF((VLOOKUP($E78,'Res&amp;Reablement Backsheet'!$D$5:$W$183,H$9,FALSE))="","",(VLOOKUP($E78,'Res&amp;Reablement Backsheet'!$D$5:$W$183,H$9,FALSE))),"")</f>
        <v>0.89</v>
      </c>
      <c r="I78" s="151">
        <f ca="1">IFERROR(IF((VLOOKUP($E78,'Res&amp;Reablement Backsheet'!$D$5:$W$183,I$9,FALSE))="","",(VLOOKUP($E78,'Res&amp;Reablement Backsheet'!$D$5:$W$183,I$9,FALSE))),"")</f>
        <v>0.86301369863013699</v>
      </c>
    </row>
    <row r="79" spans="1:9" ht="15" customHeight="1" x14ac:dyDescent="0.3">
      <c r="A79" s="60">
        <v>67</v>
      </c>
      <c r="B79" s="101" t="str">
        <f ca="1">IFERROR(IF((VLOOKUP($E79,'Org List'!$AJ$10:$AL$188,3,FALSE))="","",(VLOOKUP($E79,'Org List'!$AJ$10:$AL$188,3,FALSE))),"")</f>
        <v>London Commissioning Region</v>
      </c>
      <c r="C79" s="102" t="str">
        <f ca="1">IFERROR(IF((VLOOKUP($E79,'Org List'!$AO$10:$AQ$188,3,FALSE))="","",(VLOOKUP($E79,'Org List'!$AO$10:$AQ$188,3,FALSE))),"")</f>
        <v>London Region</v>
      </c>
      <c r="D79" s="103" t="str">
        <f ca="1">IFERROR(IF((VLOOKUP($E79,'Org List'!$AT$10:$AV$188,3,FALSE))="","",(VLOOKUP($E79,'Org List'!$AT$10:$AV$188,3,FALSE))),"")</f>
        <v>NHS England London</v>
      </c>
      <c r="E79" s="101" t="str">
        <f t="shared" ca="1" si="2"/>
        <v>E09000009</v>
      </c>
      <c r="F79" s="103" t="str">
        <f ca="1">IF(E79="","",VLOOKUP(E79,'Org List'!$J$9:$K$488,2,0))</f>
        <v>Ealing</v>
      </c>
      <c r="G79" s="151">
        <f ca="1">IFERROR(IF((VLOOKUP($E79,'Res&amp;Reablement Backsheet'!$D$5:$W$183,G$9,FALSE))="","",(VLOOKUP($E79,'Res&amp;Reablement Backsheet'!$D$5:$W$183,G$9,FALSE))),"")</f>
        <v>0.93859649122807021</v>
      </c>
      <c r="H79" s="151">
        <f ca="1">IFERROR(IF((VLOOKUP($E79,'Res&amp;Reablement Backsheet'!$D$5:$W$183,H$9,FALSE))="","",(VLOOKUP($E79,'Res&amp;Reablement Backsheet'!$D$5:$W$183,H$9,FALSE))),"")</f>
        <v>0.93333333333333335</v>
      </c>
      <c r="I79" s="151">
        <f ca="1">IFERROR(IF((VLOOKUP($E79,'Res&amp;Reablement Backsheet'!$D$5:$W$183,I$9,FALSE))="","",(VLOOKUP($E79,'Res&amp;Reablement Backsheet'!$D$5:$W$183,I$9,FALSE))),"")</f>
        <v>0.94270833333333337</v>
      </c>
    </row>
    <row r="80" spans="1:9" ht="15" customHeight="1" x14ac:dyDescent="0.3">
      <c r="A80" s="60">
        <v>68</v>
      </c>
      <c r="B80" s="101" t="str">
        <f ca="1">IFERROR(IF((VLOOKUP($E80,'Org List'!$AJ$10:$AL$188,3,FALSE))="","",(VLOOKUP($E80,'Org List'!$AJ$10:$AL$188,3,FALSE))),"")</f>
        <v>North of England Commissioning Region</v>
      </c>
      <c r="C80" s="102" t="str">
        <f ca="1">IFERROR(IF((VLOOKUP($E80,'Org List'!$AO$10:$AQ$188,3,FALSE))="","",(VLOOKUP($E80,'Org List'!$AO$10:$AQ$188,3,FALSE))),"")</f>
        <v>Yorkshire and The Humber Region</v>
      </c>
      <c r="D80" s="103" t="str">
        <f ca="1">IFERROR(IF((VLOOKUP($E80,'Org List'!$AT$10:$AV$188,3,FALSE))="","",(VLOOKUP($E80,'Org List'!$AT$10:$AV$188,3,FALSE))),"")</f>
        <v>NHS England North (Yorkshire And Humber)</v>
      </c>
      <c r="E80" s="101" t="str">
        <f t="shared" ca="1" si="2"/>
        <v>E06000011</v>
      </c>
      <c r="F80" s="103" t="str">
        <f ca="1">IF(E80="","",VLOOKUP(E80,'Org List'!$J$9:$K$488,2,0))</f>
        <v>East Riding of Yorkshire</v>
      </c>
      <c r="G80" s="151">
        <f ca="1">IFERROR(IF((VLOOKUP($E80,'Res&amp;Reablement Backsheet'!$D$5:$W$183,G$9,FALSE))="","",(VLOOKUP($E80,'Res&amp;Reablement Backsheet'!$D$5:$W$183,G$9,FALSE))),"")</f>
        <v>0.85576923076923073</v>
      </c>
      <c r="H80" s="151">
        <f ca="1">IFERROR(IF((VLOOKUP($E80,'Res&amp;Reablement Backsheet'!$D$5:$W$183,H$9,FALSE))="","",(VLOOKUP($E80,'Res&amp;Reablement Backsheet'!$D$5:$W$183,H$9,FALSE))),"")</f>
        <v>0.75862068965517238</v>
      </c>
      <c r="I80" s="151">
        <f ca="1">IFERROR(IF((VLOOKUP($E80,'Res&amp;Reablement Backsheet'!$D$5:$W$183,I$9,FALSE))="","",(VLOOKUP($E80,'Res&amp;Reablement Backsheet'!$D$5:$W$183,I$9,FALSE))),"")</f>
        <v>0.76020408163265307</v>
      </c>
    </row>
    <row r="81" spans="1:9" ht="15" customHeight="1" x14ac:dyDescent="0.3">
      <c r="A81" s="60">
        <v>69</v>
      </c>
      <c r="B81" s="101" t="str">
        <f ca="1">IFERROR(IF((VLOOKUP($E81,'Org List'!$AJ$10:$AL$188,3,FALSE))="","",(VLOOKUP($E81,'Org List'!$AJ$10:$AL$188,3,FALSE))),"")</f>
        <v>South East England Commissioning Region</v>
      </c>
      <c r="C81" s="102" t="str">
        <f ca="1">IFERROR(IF((VLOOKUP($E81,'Org List'!$AO$10:$AQ$188,3,FALSE))="","",(VLOOKUP($E81,'Org List'!$AO$10:$AQ$188,3,FALSE))),"")</f>
        <v>South East Region</v>
      </c>
      <c r="D81" s="103" t="str">
        <f ca="1">IFERROR(IF((VLOOKUP($E81,'Org List'!$AT$10:$AV$188,3,FALSE))="","",(VLOOKUP($E81,'Org List'!$AT$10:$AV$188,3,FALSE))),"")</f>
        <v>NHS England South East (Kent, Surrey and Sussex)</v>
      </c>
      <c r="E81" s="101" t="str">
        <f t="shared" ca="1" si="2"/>
        <v>E10000011</v>
      </c>
      <c r="F81" s="103" t="str">
        <f ca="1">IF(E81="","",VLOOKUP(E81,'Org List'!$J$9:$K$488,2,0))</f>
        <v>East Sussex</v>
      </c>
      <c r="G81" s="151">
        <f ca="1">IFERROR(IF((VLOOKUP($E81,'Res&amp;Reablement Backsheet'!$D$5:$W$183,G$9,FALSE))="","",(VLOOKUP($E81,'Res&amp;Reablement Backsheet'!$D$5:$W$183,G$9,FALSE))),"")</f>
        <v>0.91699604743083007</v>
      </c>
      <c r="H81" s="151">
        <f ca="1">IFERROR(IF((VLOOKUP($E81,'Res&amp;Reablement Backsheet'!$D$5:$W$183,H$9,FALSE))="","",(VLOOKUP($E81,'Res&amp;Reablement Backsheet'!$D$5:$W$183,H$9,FALSE))),"")</f>
        <v>0.90118577075098816</v>
      </c>
      <c r="I81" s="151">
        <f ca="1">IFERROR(IF((VLOOKUP($E81,'Res&amp;Reablement Backsheet'!$D$5:$W$183,I$9,FALSE))="","",(VLOOKUP($E81,'Res&amp;Reablement Backsheet'!$D$5:$W$183,I$9,FALSE))),"")</f>
        <v>0.90508474576271192</v>
      </c>
    </row>
    <row r="82" spans="1:9" ht="15" customHeight="1" x14ac:dyDescent="0.3">
      <c r="A82" s="60">
        <v>70</v>
      </c>
      <c r="B82" s="101" t="str">
        <f ca="1">IFERROR(IF((VLOOKUP($E82,'Org List'!$AJ$10:$AL$188,3,FALSE))="","",(VLOOKUP($E82,'Org List'!$AJ$10:$AL$188,3,FALSE))),"")</f>
        <v>London Commissioning Region</v>
      </c>
      <c r="C82" s="102" t="str">
        <f ca="1">IFERROR(IF((VLOOKUP($E82,'Org List'!$AO$10:$AQ$188,3,FALSE))="","",(VLOOKUP($E82,'Org List'!$AO$10:$AQ$188,3,FALSE))),"")</f>
        <v>London Region</v>
      </c>
      <c r="D82" s="103" t="str">
        <f ca="1">IFERROR(IF((VLOOKUP($E82,'Org List'!$AT$10:$AV$188,3,FALSE))="","",(VLOOKUP($E82,'Org List'!$AT$10:$AV$188,3,FALSE))),"")</f>
        <v>NHS England London</v>
      </c>
      <c r="E82" s="101" t="str">
        <f t="shared" ca="1" si="2"/>
        <v>E09000010</v>
      </c>
      <c r="F82" s="103" t="str">
        <f ca="1">IF(E82="","",VLOOKUP(E82,'Org List'!$J$9:$K$488,2,0))</f>
        <v>Enfield</v>
      </c>
      <c r="G82" s="151">
        <f ca="1">IFERROR(IF((VLOOKUP($E82,'Res&amp;Reablement Backsheet'!$D$5:$W$183,G$9,FALSE))="","",(VLOOKUP($E82,'Res&amp;Reablement Backsheet'!$D$5:$W$183,G$9,FALSE))),"")</f>
        <v>0.72941176470588232</v>
      </c>
      <c r="H82" s="151">
        <f ca="1">IFERROR(IF((VLOOKUP($E82,'Res&amp;Reablement Backsheet'!$D$5:$W$183,H$9,FALSE))="","",(VLOOKUP($E82,'Res&amp;Reablement Backsheet'!$D$5:$W$183,H$9,FALSE))),"")</f>
        <v>0.88214285714285712</v>
      </c>
      <c r="I82" s="151">
        <f ca="1">IFERROR(IF((VLOOKUP($E82,'Res&amp;Reablement Backsheet'!$D$5:$W$183,I$9,FALSE))="","",(VLOOKUP($E82,'Res&amp;Reablement Backsheet'!$D$5:$W$183,I$9,FALSE))),"")</f>
        <v>0.86915887850467288</v>
      </c>
    </row>
    <row r="83" spans="1:9" ht="15" customHeight="1" x14ac:dyDescent="0.3">
      <c r="A83" s="60">
        <v>71</v>
      </c>
      <c r="B83" s="101" t="str">
        <f ca="1">IFERROR(IF((VLOOKUP($E83,'Org List'!$AJ$10:$AL$188,3,FALSE))="","",(VLOOKUP($E83,'Org List'!$AJ$10:$AL$188,3,FALSE))),"")</f>
        <v>Midlands and East of England Commissioning Region</v>
      </c>
      <c r="C83" s="102" t="str">
        <f ca="1">IFERROR(IF((VLOOKUP($E83,'Org List'!$AO$10:$AQ$188,3,FALSE))="","",(VLOOKUP($E83,'Org List'!$AO$10:$AQ$188,3,FALSE))),"")</f>
        <v>East Region</v>
      </c>
      <c r="D83" s="103" t="str">
        <f ca="1">IFERROR(IF((VLOOKUP($E83,'Org List'!$AT$10:$AV$188,3,FALSE))="","",(VLOOKUP($E83,'Org List'!$AT$10:$AV$188,3,FALSE))),"")</f>
        <v>NHS England Midlands And East (East)</v>
      </c>
      <c r="E83" s="101" t="str">
        <f t="shared" ca="1" si="2"/>
        <v>E10000012</v>
      </c>
      <c r="F83" s="103" t="str">
        <f ca="1">IF(E83="","",VLOOKUP(E83,'Org List'!$J$9:$K$488,2,0))</f>
        <v>Essex</v>
      </c>
      <c r="G83" s="151">
        <f ca="1">IFERROR(IF((VLOOKUP($E83,'Res&amp;Reablement Backsheet'!$D$5:$W$183,G$9,FALSE))="","",(VLOOKUP($E83,'Res&amp;Reablement Backsheet'!$D$5:$W$183,G$9,FALSE))),"")</f>
        <v>0.80660377358490565</v>
      </c>
      <c r="H83" s="151">
        <f ca="1">IFERROR(IF((VLOOKUP($E83,'Res&amp;Reablement Backsheet'!$D$5:$W$183,H$9,FALSE))="","",(VLOOKUP($E83,'Res&amp;Reablement Backsheet'!$D$5:$W$183,H$9,FALSE))),"")</f>
        <v>0.82051282051282048</v>
      </c>
      <c r="I83" s="151">
        <f ca="1">IFERROR(IF((VLOOKUP($E83,'Res&amp;Reablement Backsheet'!$D$5:$W$183,I$9,FALSE))="","",(VLOOKUP($E83,'Res&amp;Reablement Backsheet'!$D$5:$W$183,I$9,FALSE))),"")</f>
        <v>0.81238938053097343</v>
      </c>
    </row>
    <row r="84" spans="1:9" ht="15" customHeight="1" x14ac:dyDescent="0.3">
      <c r="A84" s="60">
        <v>72</v>
      </c>
      <c r="B84" s="101" t="str">
        <f ca="1">IFERROR(IF((VLOOKUP($E84,'Org List'!$AJ$10:$AL$188,3,FALSE))="","",(VLOOKUP($E84,'Org List'!$AJ$10:$AL$188,3,FALSE))),"")</f>
        <v>North of England Commissioning Region</v>
      </c>
      <c r="C84" s="102" t="str">
        <f ca="1">IFERROR(IF((VLOOKUP($E84,'Org List'!$AO$10:$AQ$188,3,FALSE))="","",(VLOOKUP($E84,'Org List'!$AO$10:$AQ$188,3,FALSE))),"")</f>
        <v>North East Region</v>
      </c>
      <c r="D84" s="103" t="str">
        <f ca="1">IFERROR(IF((VLOOKUP($E84,'Org List'!$AT$10:$AV$188,3,FALSE))="","",(VLOOKUP($E84,'Org List'!$AT$10:$AV$188,3,FALSE))),"")</f>
        <v>NHS England North (Cumbria And North East)</v>
      </c>
      <c r="E84" s="101" t="str">
        <f t="shared" ca="1" si="2"/>
        <v>E08000037</v>
      </c>
      <c r="F84" s="103" t="str">
        <f ca="1">IF(E84="","",VLOOKUP(E84,'Org List'!$J$9:$K$488,2,0))</f>
        <v>Gateshead</v>
      </c>
      <c r="G84" s="151">
        <f ca="1">IFERROR(IF((VLOOKUP($E84,'Res&amp;Reablement Backsheet'!$D$5:$W$183,G$9,FALSE))="","",(VLOOKUP($E84,'Res&amp;Reablement Backsheet'!$D$5:$W$183,G$9,FALSE))),"")</f>
        <v>0.85581395348837208</v>
      </c>
      <c r="H84" s="151">
        <f ca="1">IFERROR(IF((VLOOKUP($E84,'Res&amp;Reablement Backsheet'!$D$5:$W$183,H$9,FALSE))="","",(VLOOKUP($E84,'Res&amp;Reablement Backsheet'!$D$5:$W$183,H$9,FALSE))),"")</f>
        <v>0.875</v>
      </c>
      <c r="I84" s="151">
        <f ca="1">IFERROR(IF((VLOOKUP($E84,'Res&amp;Reablement Backsheet'!$D$5:$W$183,I$9,FALSE))="","",(VLOOKUP($E84,'Res&amp;Reablement Backsheet'!$D$5:$W$183,I$9,FALSE))),"")</f>
        <v>0.80769230769230771</v>
      </c>
    </row>
    <row r="85" spans="1:9" ht="15" customHeight="1" x14ac:dyDescent="0.3">
      <c r="A85" s="60">
        <v>73</v>
      </c>
      <c r="B85" s="101" t="str">
        <f ca="1">IFERROR(IF((VLOOKUP($E85,'Org List'!$AJ$10:$AL$188,3,FALSE))="","",(VLOOKUP($E85,'Org List'!$AJ$10:$AL$188,3,FALSE))),"")</f>
        <v>South West England Commissioning Region</v>
      </c>
      <c r="C85" s="102" t="str">
        <f ca="1">IFERROR(IF((VLOOKUP($E85,'Org List'!$AO$10:$AQ$188,3,FALSE))="","",(VLOOKUP($E85,'Org List'!$AO$10:$AQ$188,3,FALSE))),"")</f>
        <v>South West Region</v>
      </c>
      <c r="D85" s="103" t="str">
        <f ca="1">IFERROR(IF((VLOOKUP($E85,'Org List'!$AT$10:$AV$188,3,FALSE))="","",(VLOOKUP($E85,'Org List'!$AT$10:$AV$188,3,FALSE))),"")</f>
        <v>NHS England South West (South West North)</v>
      </c>
      <c r="E85" s="101" t="str">
        <f t="shared" ca="1" si="2"/>
        <v>E10000013</v>
      </c>
      <c r="F85" s="103" t="str">
        <f ca="1">IF(E85="","",VLOOKUP(E85,'Org List'!$J$9:$K$488,2,0))</f>
        <v>Gloucestershire</v>
      </c>
      <c r="G85" s="151">
        <f ca="1">IFERROR(IF((VLOOKUP($E85,'Res&amp;Reablement Backsheet'!$D$5:$W$183,G$9,FALSE))="","",(VLOOKUP($E85,'Res&amp;Reablement Backsheet'!$D$5:$W$183,G$9,FALSE))),"")</f>
        <v>0.81448763250883394</v>
      </c>
      <c r="H85" s="151">
        <f ca="1">IFERROR(IF((VLOOKUP($E85,'Res&amp;Reablement Backsheet'!$D$5:$W$183,H$9,FALSE))="","",(VLOOKUP($E85,'Res&amp;Reablement Backsheet'!$D$5:$W$183,H$9,FALSE))),"")</f>
        <v>0.78815080789946135</v>
      </c>
      <c r="I85" s="151">
        <f ca="1">IFERROR(IF((VLOOKUP($E85,'Res&amp;Reablement Backsheet'!$D$5:$W$183,I$9,FALSE))="","",(VLOOKUP($E85,'Res&amp;Reablement Backsheet'!$D$5:$W$183,I$9,FALSE))),"")</f>
        <v>0.8183807439824945</v>
      </c>
    </row>
    <row r="86" spans="1:9" ht="15" customHeight="1" x14ac:dyDescent="0.3">
      <c r="A86" s="60">
        <v>74</v>
      </c>
      <c r="B86" s="101" t="str">
        <f ca="1">IFERROR(IF((VLOOKUP($E86,'Org List'!$AJ$10:$AL$188,3,FALSE))="","",(VLOOKUP($E86,'Org List'!$AJ$10:$AL$188,3,FALSE))),"")</f>
        <v>London Commissioning Region</v>
      </c>
      <c r="C86" s="102" t="str">
        <f ca="1">IFERROR(IF((VLOOKUP($E86,'Org List'!$AO$10:$AQ$188,3,FALSE))="","",(VLOOKUP($E86,'Org List'!$AO$10:$AQ$188,3,FALSE))),"")</f>
        <v>London Region</v>
      </c>
      <c r="D86" s="103" t="str">
        <f ca="1">IFERROR(IF((VLOOKUP($E86,'Org List'!$AT$10:$AV$188,3,FALSE))="","",(VLOOKUP($E86,'Org List'!$AT$10:$AV$188,3,FALSE))),"")</f>
        <v>NHS England London</v>
      </c>
      <c r="E86" s="101" t="str">
        <f t="shared" ca="1" si="2"/>
        <v>E09000011</v>
      </c>
      <c r="F86" s="103" t="str">
        <f ca="1">IF(E86="","",VLOOKUP(E86,'Org List'!$J$9:$K$488,2,0))</f>
        <v>Greenwich</v>
      </c>
      <c r="G86" s="151">
        <f ca="1">IFERROR(IF((VLOOKUP($E86,'Res&amp;Reablement Backsheet'!$D$5:$W$183,G$9,FALSE))="","",(VLOOKUP($E86,'Res&amp;Reablement Backsheet'!$D$5:$W$183,G$9,FALSE))),"")</f>
        <v>0.80434782608695654</v>
      </c>
      <c r="H86" s="151">
        <f ca="1">IFERROR(IF((VLOOKUP($E86,'Res&amp;Reablement Backsheet'!$D$5:$W$183,H$9,FALSE))="","",(VLOOKUP($E86,'Res&amp;Reablement Backsheet'!$D$5:$W$183,H$9,FALSE))),"")</f>
        <v>0.83056478405315615</v>
      </c>
      <c r="I86" s="151">
        <f ca="1">IFERROR(IF((VLOOKUP($E86,'Res&amp;Reablement Backsheet'!$D$5:$W$183,I$9,FALSE))="","",(VLOOKUP($E86,'Res&amp;Reablement Backsheet'!$D$5:$W$183,I$9,FALSE))),"")</f>
        <v>0.81531531531531531</v>
      </c>
    </row>
    <row r="87" spans="1:9" ht="15" customHeight="1" x14ac:dyDescent="0.3">
      <c r="A87" s="60">
        <v>75</v>
      </c>
      <c r="B87" s="101" t="str">
        <f ca="1">IFERROR(IF((VLOOKUP($E87,'Org List'!$AJ$10:$AL$188,3,FALSE))="","",(VLOOKUP($E87,'Org List'!$AJ$10:$AL$188,3,FALSE))),"")</f>
        <v>London Commissioning Region</v>
      </c>
      <c r="C87" s="102" t="str">
        <f ca="1">IFERROR(IF((VLOOKUP($E87,'Org List'!$AO$10:$AQ$188,3,FALSE))="","",(VLOOKUP($E87,'Org List'!$AO$10:$AQ$188,3,FALSE))),"")</f>
        <v>London Region</v>
      </c>
      <c r="D87" s="103" t="str">
        <f ca="1">IFERROR(IF((VLOOKUP($E87,'Org List'!$AT$10:$AV$188,3,FALSE))="","",(VLOOKUP($E87,'Org List'!$AT$10:$AV$188,3,FALSE))),"")</f>
        <v>NHS England London</v>
      </c>
      <c r="E87" s="101" t="str">
        <f t="shared" ca="1" si="2"/>
        <v>E09000012</v>
      </c>
      <c r="F87" s="103" t="str">
        <f ca="1">IF(E87="","",VLOOKUP(E87,'Org List'!$J$9:$K$488,2,0))</f>
        <v>Hackney</v>
      </c>
      <c r="G87" s="151">
        <f ca="1">IFERROR(IF((VLOOKUP($E87,'Res&amp;Reablement Backsheet'!$D$5:$W$183,G$9,FALSE))="","",(VLOOKUP($E87,'Res&amp;Reablement Backsheet'!$D$5:$W$183,G$9,FALSE))),"")</f>
        <v>0.92700729927007297</v>
      </c>
      <c r="H87" s="151">
        <f ca="1">IFERROR(IF((VLOOKUP($E87,'Res&amp;Reablement Backsheet'!$D$5:$W$183,H$9,FALSE))="","",(VLOOKUP($E87,'Res&amp;Reablement Backsheet'!$D$5:$W$183,H$9,FALSE))),"")</f>
        <v>0.91187739463601536</v>
      </c>
      <c r="I87" s="151">
        <f ca="1">IFERROR(IF((VLOOKUP($E87,'Res&amp;Reablement Backsheet'!$D$5:$W$183,I$9,FALSE))="","",(VLOOKUP($E87,'Res&amp;Reablement Backsheet'!$D$5:$W$183,I$9,FALSE))),"")</f>
        <v>0.87982832618025753</v>
      </c>
    </row>
    <row r="88" spans="1:9" ht="15" customHeight="1" x14ac:dyDescent="0.3">
      <c r="A88" s="60">
        <v>76</v>
      </c>
      <c r="B88" s="101" t="str">
        <f ca="1">IFERROR(IF((VLOOKUP($E88,'Org List'!$AJ$10:$AL$188,3,FALSE))="","",(VLOOKUP($E88,'Org List'!$AJ$10:$AL$188,3,FALSE))),"")</f>
        <v>North of England Commissioning Region</v>
      </c>
      <c r="C88" s="102" t="str">
        <f ca="1">IFERROR(IF((VLOOKUP($E88,'Org List'!$AO$10:$AQ$188,3,FALSE))="","",(VLOOKUP($E88,'Org List'!$AO$10:$AQ$188,3,FALSE))),"")</f>
        <v>North West Region</v>
      </c>
      <c r="D88" s="103" t="str">
        <f ca="1">IFERROR(IF((VLOOKUP($E88,'Org List'!$AT$10:$AV$188,3,FALSE))="","",(VLOOKUP($E88,'Org List'!$AT$10:$AV$188,3,FALSE))),"")</f>
        <v>NHS England North (Cheshire And Merseyside)</v>
      </c>
      <c r="E88" s="101" t="str">
        <f t="shared" ca="1" si="2"/>
        <v>E06000006</v>
      </c>
      <c r="F88" s="103" t="str">
        <f ca="1">IF(E88="","",VLOOKUP(E88,'Org List'!$J$9:$K$488,2,0))</f>
        <v>Halton</v>
      </c>
      <c r="G88" s="151">
        <f ca="1">IFERROR(IF((VLOOKUP($E88,'Res&amp;Reablement Backsheet'!$D$5:$W$183,G$9,FALSE))="","",(VLOOKUP($E88,'Res&amp;Reablement Backsheet'!$D$5:$W$183,G$9,FALSE))),"")</f>
        <v>0.6330275229357798</v>
      </c>
      <c r="H88" s="151">
        <f ca="1">IFERROR(IF((VLOOKUP($E88,'Res&amp;Reablement Backsheet'!$D$5:$W$183,H$9,FALSE))="","",(VLOOKUP($E88,'Res&amp;Reablement Backsheet'!$D$5:$W$183,H$9,FALSE))),"")</f>
        <v>0.65088757396449703</v>
      </c>
      <c r="I88" s="151">
        <f ca="1">IFERROR(IF((VLOOKUP($E88,'Res&amp;Reablement Backsheet'!$D$5:$W$183,I$9,FALSE))="","",(VLOOKUP($E88,'Res&amp;Reablement Backsheet'!$D$5:$W$183,I$9,FALSE))),"")</f>
        <v>0.62121212121212122</v>
      </c>
    </row>
    <row r="89" spans="1:9" ht="15" customHeight="1" x14ac:dyDescent="0.3">
      <c r="A89" s="60">
        <v>77</v>
      </c>
      <c r="B89" s="101" t="str">
        <f ca="1">IFERROR(IF((VLOOKUP($E89,'Org List'!$AJ$10:$AL$188,3,FALSE))="","",(VLOOKUP($E89,'Org List'!$AJ$10:$AL$188,3,FALSE))),"")</f>
        <v>London Commissioning Region</v>
      </c>
      <c r="C89" s="102" t="str">
        <f ca="1">IFERROR(IF((VLOOKUP($E89,'Org List'!$AO$10:$AQ$188,3,FALSE))="","",(VLOOKUP($E89,'Org List'!$AO$10:$AQ$188,3,FALSE))),"")</f>
        <v>London Region</v>
      </c>
      <c r="D89" s="103" t="str">
        <f ca="1">IFERROR(IF((VLOOKUP($E89,'Org List'!$AT$10:$AV$188,3,FALSE))="","",(VLOOKUP($E89,'Org List'!$AT$10:$AV$188,3,FALSE))),"")</f>
        <v>NHS England London</v>
      </c>
      <c r="E89" s="101" t="str">
        <f t="shared" ca="1" si="2"/>
        <v>E09000013</v>
      </c>
      <c r="F89" s="103" t="str">
        <f ca="1">IF(E89="","",VLOOKUP(E89,'Org List'!$J$9:$K$488,2,0))</f>
        <v>Hammersmith and Fulham</v>
      </c>
      <c r="G89" s="151">
        <f ca="1">IFERROR(IF((VLOOKUP($E89,'Res&amp;Reablement Backsheet'!$D$5:$W$183,G$9,FALSE))="","",(VLOOKUP($E89,'Res&amp;Reablement Backsheet'!$D$5:$W$183,G$9,FALSE))),"")</f>
        <v>0.89230769230769236</v>
      </c>
      <c r="H89" s="151">
        <f ca="1">IFERROR(IF((VLOOKUP($E89,'Res&amp;Reablement Backsheet'!$D$5:$W$183,H$9,FALSE))="","",(VLOOKUP($E89,'Res&amp;Reablement Backsheet'!$D$5:$W$183,H$9,FALSE))),"")</f>
        <v>0.8971631205673759</v>
      </c>
      <c r="I89" s="151">
        <f ca="1">IFERROR(IF((VLOOKUP($E89,'Res&amp;Reablement Backsheet'!$D$5:$W$183,I$9,FALSE))="","",(VLOOKUP($E89,'Res&amp;Reablement Backsheet'!$D$5:$W$183,I$9,FALSE))),"")</f>
        <v>0.89344262295081966</v>
      </c>
    </row>
    <row r="90" spans="1:9" ht="15" customHeight="1" x14ac:dyDescent="0.3">
      <c r="A90" s="60">
        <v>78</v>
      </c>
      <c r="B90" s="101" t="str">
        <f ca="1">IFERROR(IF((VLOOKUP($E90,'Org List'!$AJ$10:$AL$188,3,FALSE))="","",(VLOOKUP($E90,'Org List'!$AJ$10:$AL$188,3,FALSE))),"")</f>
        <v>South East England Commissioning Region</v>
      </c>
      <c r="C90" s="102" t="str">
        <f ca="1">IFERROR(IF((VLOOKUP($E90,'Org List'!$AO$10:$AQ$188,3,FALSE))="","",(VLOOKUP($E90,'Org List'!$AO$10:$AQ$188,3,FALSE))),"")</f>
        <v>South East Region</v>
      </c>
      <c r="D90" s="103" t="str">
        <f ca="1">IFERROR(IF((VLOOKUP($E90,'Org List'!$AT$10:$AV$188,3,FALSE))="","",(VLOOKUP($E90,'Org List'!$AT$10:$AV$188,3,FALSE))),"")</f>
        <v>NHS England South East (Hampshire, Isle of Wight and Thames Valley)</v>
      </c>
      <c r="E90" s="101" t="str">
        <f t="shared" ca="1" si="2"/>
        <v>E10000014</v>
      </c>
      <c r="F90" s="103" t="str">
        <f ca="1">IF(E90="","",VLOOKUP(E90,'Org List'!$J$9:$K$488,2,0))</f>
        <v>Hampshire</v>
      </c>
      <c r="G90" s="151">
        <f ca="1">IFERROR(IF((VLOOKUP($E90,'Res&amp;Reablement Backsheet'!$D$5:$W$183,G$9,FALSE))="","",(VLOOKUP($E90,'Res&amp;Reablement Backsheet'!$D$5:$W$183,G$9,FALSE))),"")</f>
        <v>0.80745341614906829</v>
      </c>
      <c r="H90" s="151">
        <f ca="1">IFERROR(IF((VLOOKUP($E90,'Res&amp;Reablement Backsheet'!$D$5:$W$183,H$9,FALSE))="","",(VLOOKUP($E90,'Res&amp;Reablement Backsheet'!$D$5:$W$183,H$9,FALSE))),"")</f>
        <v>0.81299999999999994</v>
      </c>
      <c r="I90" s="151">
        <f ca="1">IFERROR(IF((VLOOKUP($E90,'Res&amp;Reablement Backsheet'!$D$5:$W$183,I$9,FALSE))="","",(VLOOKUP($E90,'Res&amp;Reablement Backsheet'!$D$5:$W$183,I$9,FALSE))),"")</f>
        <v>0.80286738351254483</v>
      </c>
    </row>
    <row r="91" spans="1:9" ht="15" customHeight="1" x14ac:dyDescent="0.3">
      <c r="A91" s="60">
        <v>79</v>
      </c>
      <c r="B91" s="101" t="str">
        <f ca="1">IFERROR(IF((VLOOKUP($E91,'Org List'!$AJ$10:$AL$188,3,FALSE))="","",(VLOOKUP($E91,'Org List'!$AJ$10:$AL$188,3,FALSE))),"")</f>
        <v>London Commissioning Region</v>
      </c>
      <c r="C91" s="102" t="str">
        <f ca="1">IFERROR(IF((VLOOKUP($E91,'Org List'!$AO$10:$AQ$188,3,FALSE))="","",(VLOOKUP($E91,'Org List'!$AO$10:$AQ$188,3,FALSE))),"")</f>
        <v>London Region</v>
      </c>
      <c r="D91" s="103" t="str">
        <f ca="1">IFERROR(IF((VLOOKUP($E91,'Org List'!$AT$10:$AV$188,3,FALSE))="","",(VLOOKUP($E91,'Org List'!$AT$10:$AV$188,3,FALSE))),"")</f>
        <v>NHS England London</v>
      </c>
      <c r="E91" s="101" t="str">
        <f t="shared" ca="1" si="2"/>
        <v>E09000014</v>
      </c>
      <c r="F91" s="103" t="str">
        <f ca="1">IF(E91="","",VLOOKUP(E91,'Org List'!$J$9:$K$488,2,0))</f>
        <v>Haringey</v>
      </c>
      <c r="G91" s="151">
        <f ca="1">IFERROR(IF((VLOOKUP($E91,'Res&amp;Reablement Backsheet'!$D$5:$W$183,G$9,FALSE))="","",(VLOOKUP($E91,'Res&amp;Reablement Backsheet'!$D$5:$W$183,G$9,FALSE))),"")</f>
        <v>0.91428571428571426</v>
      </c>
      <c r="H91" s="151">
        <f ca="1">IFERROR(IF((VLOOKUP($E91,'Res&amp;Reablement Backsheet'!$D$5:$W$183,H$9,FALSE))="","",(VLOOKUP($E91,'Res&amp;Reablement Backsheet'!$D$5:$W$183,H$9,FALSE))),"")</f>
        <v>0.91400000000000003</v>
      </c>
      <c r="I91" s="151">
        <f ca="1">IFERROR(IF((VLOOKUP($E91,'Res&amp;Reablement Backsheet'!$D$5:$W$183,I$9,FALSE))="","",(VLOOKUP($E91,'Res&amp;Reablement Backsheet'!$D$5:$W$183,I$9,FALSE))),"")</f>
        <v>0.82520325203252032</v>
      </c>
    </row>
    <row r="92" spans="1:9" ht="15" customHeight="1" x14ac:dyDescent="0.3">
      <c r="A92" s="60">
        <v>80</v>
      </c>
      <c r="B92" s="101" t="str">
        <f ca="1">IFERROR(IF((VLOOKUP($E92,'Org List'!$AJ$10:$AL$188,3,FALSE))="","",(VLOOKUP($E92,'Org List'!$AJ$10:$AL$188,3,FALSE))),"")</f>
        <v>London Commissioning Region</v>
      </c>
      <c r="C92" s="102" t="str">
        <f ca="1">IFERROR(IF((VLOOKUP($E92,'Org List'!$AO$10:$AQ$188,3,FALSE))="","",(VLOOKUP($E92,'Org List'!$AO$10:$AQ$188,3,FALSE))),"")</f>
        <v>London Region</v>
      </c>
      <c r="D92" s="103" t="str">
        <f ca="1">IFERROR(IF((VLOOKUP($E92,'Org List'!$AT$10:$AV$188,3,FALSE))="","",(VLOOKUP($E92,'Org List'!$AT$10:$AV$188,3,FALSE))),"")</f>
        <v>NHS England London</v>
      </c>
      <c r="E92" s="101" t="str">
        <f t="shared" ca="1" si="2"/>
        <v>E09000015</v>
      </c>
      <c r="F92" s="103" t="str">
        <f ca="1">IF(E92="","",VLOOKUP(E92,'Org List'!$J$9:$K$488,2,0))</f>
        <v>Harrow</v>
      </c>
      <c r="G92" s="151">
        <f ca="1">IFERROR(IF((VLOOKUP($E92,'Res&amp;Reablement Backsheet'!$D$5:$W$183,G$9,FALSE))="","",(VLOOKUP($E92,'Res&amp;Reablement Backsheet'!$D$5:$W$183,G$9,FALSE))),"")</f>
        <v>0.7763440860215054</v>
      </c>
      <c r="H92" s="151">
        <f ca="1">IFERROR(IF((VLOOKUP($E92,'Res&amp;Reablement Backsheet'!$D$5:$W$183,H$9,FALSE))="","",(VLOOKUP($E92,'Res&amp;Reablement Backsheet'!$D$5:$W$183,H$9,FALSE))),"")</f>
        <v>0.8</v>
      </c>
      <c r="I92" s="151">
        <f ca="1">IFERROR(IF((VLOOKUP($E92,'Res&amp;Reablement Backsheet'!$D$5:$W$183,I$9,FALSE))="","",(VLOOKUP($E92,'Res&amp;Reablement Backsheet'!$D$5:$W$183,I$9,FALSE))),"")</f>
        <v>0.7639198218262806</v>
      </c>
    </row>
    <row r="93" spans="1:9" ht="15" customHeight="1" x14ac:dyDescent="0.3">
      <c r="A93" s="60">
        <v>81</v>
      </c>
      <c r="B93" s="101" t="str">
        <f ca="1">IFERROR(IF((VLOOKUP($E93,'Org List'!$AJ$10:$AL$188,3,FALSE))="","",(VLOOKUP($E93,'Org List'!$AJ$10:$AL$188,3,FALSE))),"")</f>
        <v>North of England Commissioning Region</v>
      </c>
      <c r="C93" s="102" t="str">
        <f ca="1">IFERROR(IF((VLOOKUP($E93,'Org List'!$AO$10:$AQ$188,3,FALSE))="","",(VLOOKUP($E93,'Org List'!$AO$10:$AQ$188,3,FALSE))),"")</f>
        <v>North East Region</v>
      </c>
      <c r="D93" s="103" t="str">
        <f ca="1">IFERROR(IF((VLOOKUP($E93,'Org List'!$AT$10:$AV$188,3,FALSE))="","",(VLOOKUP($E93,'Org List'!$AT$10:$AV$188,3,FALSE))),"")</f>
        <v>NHS England North (Cumbria And North East)</v>
      </c>
      <c r="E93" s="101" t="str">
        <f t="shared" ca="1" si="2"/>
        <v>E06000001</v>
      </c>
      <c r="F93" s="103" t="str">
        <f ca="1">IF(E93="","",VLOOKUP(E93,'Org List'!$J$9:$K$488,2,0))</f>
        <v>Hartlepool</v>
      </c>
      <c r="G93" s="151">
        <f ca="1">IFERROR(IF((VLOOKUP($E93,'Res&amp;Reablement Backsheet'!$D$5:$W$183,G$9,FALSE))="","",(VLOOKUP($E93,'Res&amp;Reablement Backsheet'!$D$5:$W$183,G$9,FALSE))),"")</f>
        <v>0.82926829268292679</v>
      </c>
      <c r="H93" s="151">
        <f ca="1">IFERROR(IF((VLOOKUP($E93,'Res&amp;Reablement Backsheet'!$D$5:$W$183,H$9,FALSE))="","",(VLOOKUP($E93,'Res&amp;Reablement Backsheet'!$D$5:$W$183,H$9,FALSE))),"")</f>
        <v>0.83076923076923082</v>
      </c>
      <c r="I93" s="151">
        <f ca="1">IFERROR(IF((VLOOKUP($E93,'Res&amp;Reablement Backsheet'!$D$5:$W$183,I$9,FALSE))="","",(VLOOKUP($E93,'Res&amp;Reablement Backsheet'!$D$5:$W$183,I$9,FALSE))),"")</f>
        <v>0.76190476190476186</v>
      </c>
    </row>
    <row r="94" spans="1:9" ht="15" customHeight="1" x14ac:dyDescent="0.3">
      <c r="A94" s="60">
        <v>82</v>
      </c>
      <c r="B94" s="101" t="str">
        <f ca="1">IFERROR(IF((VLOOKUP($E94,'Org List'!$AJ$10:$AL$188,3,FALSE))="","",(VLOOKUP($E94,'Org List'!$AJ$10:$AL$188,3,FALSE))),"")</f>
        <v>London Commissioning Region</v>
      </c>
      <c r="C94" s="102" t="str">
        <f ca="1">IFERROR(IF((VLOOKUP($E94,'Org List'!$AO$10:$AQ$188,3,FALSE))="","",(VLOOKUP($E94,'Org List'!$AO$10:$AQ$188,3,FALSE))),"")</f>
        <v>London Region</v>
      </c>
      <c r="D94" s="103" t="str">
        <f ca="1">IFERROR(IF((VLOOKUP($E94,'Org List'!$AT$10:$AV$188,3,FALSE))="","",(VLOOKUP($E94,'Org List'!$AT$10:$AV$188,3,FALSE))),"")</f>
        <v>NHS England London</v>
      </c>
      <c r="E94" s="101" t="str">
        <f t="shared" ca="1" si="2"/>
        <v>E09000016</v>
      </c>
      <c r="F94" s="103" t="str">
        <f ca="1">IF(E94="","",VLOOKUP(E94,'Org List'!$J$9:$K$488,2,0))</f>
        <v>Havering</v>
      </c>
      <c r="G94" s="151">
        <f ca="1">IFERROR(IF((VLOOKUP($E94,'Res&amp;Reablement Backsheet'!$D$5:$W$183,G$9,FALSE))="","",(VLOOKUP($E94,'Res&amp;Reablement Backsheet'!$D$5:$W$183,G$9,FALSE))),"")</f>
        <v>0.84615384615384615</v>
      </c>
      <c r="H94" s="151">
        <f ca="1">IFERROR(IF((VLOOKUP($E94,'Res&amp;Reablement Backsheet'!$D$5:$W$183,H$9,FALSE))="","",(VLOOKUP($E94,'Res&amp;Reablement Backsheet'!$D$5:$W$183,H$9,FALSE))),"")</f>
        <v>0.87111111111111106</v>
      </c>
      <c r="I94" s="151">
        <f ca="1">IFERROR(IF((VLOOKUP($E94,'Res&amp;Reablement Backsheet'!$D$5:$W$183,I$9,FALSE))="","",(VLOOKUP($E94,'Res&amp;Reablement Backsheet'!$D$5:$W$183,I$9,FALSE))),"")</f>
        <v>0.78636363636363638</v>
      </c>
    </row>
    <row r="95" spans="1:9" ht="15" customHeight="1" x14ac:dyDescent="0.3">
      <c r="A95" s="60">
        <v>83</v>
      </c>
      <c r="B95" s="101" t="str">
        <f ca="1">IFERROR(IF((VLOOKUP($E95,'Org List'!$AJ$10:$AL$188,3,FALSE))="","",(VLOOKUP($E95,'Org List'!$AJ$10:$AL$188,3,FALSE))),"")</f>
        <v>Midlands and East of England Commissioning Region</v>
      </c>
      <c r="C95" s="102" t="str">
        <f ca="1">IFERROR(IF((VLOOKUP($E95,'Org List'!$AO$10:$AQ$188,3,FALSE))="","",(VLOOKUP($E95,'Org List'!$AO$10:$AQ$188,3,FALSE))),"")</f>
        <v>West Midlands Region</v>
      </c>
      <c r="D95" s="103" t="str">
        <f ca="1">IFERROR(IF((VLOOKUP($E95,'Org List'!$AT$10:$AV$188,3,FALSE))="","",(VLOOKUP($E95,'Org List'!$AT$10:$AV$188,3,FALSE))),"")</f>
        <v>NHS England Midlands And East (West Midlands)</v>
      </c>
      <c r="E95" s="101" t="str">
        <f t="shared" ca="1" si="2"/>
        <v>E06000019</v>
      </c>
      <c r="F95" s="103" t="str">
        <f ca="1">IF(E95="","",VLOOKUP(E95,'Org List'!$J$9:$K$488,2,0))</f>
        <v>Herefordshire, County of</v>
      </c>
      <c r="G95" s="151">
        <f ca="1">IFERROR(IF((VLOOKUP($E95,'Res&amp;Reablement Backsheet'!$D$5:$W$183,G$9,FALSE))="","",(VLOOKUP($E95,'Res&amp;Reablement Backsheet'!$D$5:$W$183,G$9,FALSE))),"")</f>
        <v>0.84705882352941175</v>
      </c>
      <c r="H95" s="151">
        <f ca="1">IFERROR(IF((VLOOKUP($E95,'Res&amp;Reablement Backsheet'!$D$5:$W$183,H$9,FALSE))="","",(VLOOKUP($E95,'Res&amp;Reablement Backsheet'!$D$5:$W$183,H$9,FALSE))),"")</f>
        <v>0.85</v>
      </c>
      <c r="I95" s="151">
        <f ca="1">IFERROR(IF((VLOOKUP($E95,'Res&amp;Reablement Backsheet'!$D$5:$W$183,I$9,FALSE))="","",(VLOOKUP($E95,'Res&amp;Reablement Backsheet'!$D$5:$W$183,I$9,FALSE))),"")</f>
        <v>0.80645161290322576</v>
      </c>
    </row>
    <row r="96" spans="1:9" ht="15" customHeight="1" x14ac:dyDescent="0.3">
      <c r="A96" s="60">
        <v>84</v>
      </c>
      <c r="B96" s="101" t="str">
        <f ca="1">IFERROR(IF((VLOOKUP($E96,'Org List'!$AJ$10:$AL$188,3,FALSE))="","",(VLOOKUP($E96,'Org List'!$AJ$10:$AL$188,3,FALSE))),"")</f>
        <v>Midlands and East of England Commissioning Region</v>
      </c>
      <c r="C96" s="102" t="str">
        <f ca="1">IFERROR(IF((VLOOKUP($E96,'Org List'!$AO$10:$AQ$188,3,FALSE))="","",(VLOOKUP($E96,'Org List'!$AO$10:$AQ$188,3,FALSE))),"")</f>
        <v>East Region</v>
      </c>
      <c r="D96" s="103" t="str">
        <f ca="1">IFERROR(IF((VLOOKUP($E96,'Org List'!$AT$10:$AV$188,3,FALSE))="","",(VLOOKUP($E96,'Org List'!$AT$10:$AV$188,3,FALSE))),"")</f>
        <v>NHS England Midlands And East (Central Midlands)</v>
      </c>
      <c r="E96" s="101" t="str">
        <f t="shared" ca="1" si="2"/>
        <v>E10000015</v>
      </c>
      <c r="F96" s="103" t="str">
        <f ca="1">IF(E96="","",VLOOKUP(E96,'Org List'!$J$9:$K$488,2,0))</f>
        <v>Hertfordshire</v>
      </c>
      <c r="G96" s="151">
        <f ca="1">IFERROR(IF((VLOOKUP($E96,'Res&amp;Reablement Backsheet'!$D$5:$W$183,G$9,FALSE))="","",(VLOOKUP($E96,'Res&amp;Reablement Backsheet'!$D$5:$W$183,G$9,FALSE))),"")</f>
        <v>0.93211488250652741</v>
      </c>
      <c r="H96" s="151">
        <f ca="1">IFERROR(IF((VLOOKUP($E96,'Res&amp;Reablement Backsheet'!$D$5:$W$183,H$9,FALSE))="","",(VLOOKUP($E96,'Res&amp;Reablement Backsheet'!$D$5:$W$183,H$9,FALSE))),"")</f>
        <v>0.87055837563451777</v>
      </c>
      <c r="I96" s="151">
        <f ca="1">IFERROR(IF((VLOOKUP($E96,'Res&amp;Reablement Backsheet'!$D$5:$W$183,I$9,FALSE))="","",(VLOOKUP($E96,'Res&amp;Reablement Backsheet'!$D$5:$W$183,I$9,FALSE))),"")</f>
        <v>0.86165048543689315</v>
      </c>
    </row>
    <row r="97" spans="1:9" ht="15" customHeight="1" x14ac:dyDescent="0.3">
      <c r="A97" s="60">
        <v>85</v>
      </c>
      <c r="B97" s="101" t="str">
        <f ca="1">IFERROR(IF((VLOOKUP($E97,'Org List'!$AJ$10:$AL$188,3,FALSE))="","",(VLOOKUP($E97,'Org List'!$AJ$10:$AL$188,3,FALSE))),"")</f>
        <v>London Commissioning Region</v>
      </c>
      <c r="C97" s="102" t="str">
        <f ca="1">IFERROR(IF((VLOOKUP($E97,'Org List'!$AO$10:$AQ$188,3,FALSE))="","",(VLOOKUP($E97,'Org List'!$AO$10:$AQ$188,3,FALSE))),"")</f>
        <v>London Region</v>
      </c>
      <c r="D97" s="103" t="str">
        <f ca="1">IFERROR(IF((VLOOKUP($E97,'Org List'!$AT$10:$AV$188,3,FALSE))="","",(VLOOKUP($E97,'Org List'!$AT$10:$AV$188,3,FALSE))),"")</f>
        <v>NHS England London</v>
      </c>
      <c r="E97" s="101" t="str">
        <f t="shared" ca="1" si="2"/>
        <v>E09000017</v>
      </c>
      <c r="F97" s="103" t="str">
        <f ca="1">IF(E97="","",VLOOKUP(E97,'Org List'!$J$9:$K$488,2,0))</f>
        <v>Hillingdon</v>
      </c>
      <c r="G97" s="151">
        <f ca="1">IFERROR(IF((VLOOKUP($E97,'Res&amp;Reablement Backsheet'!$D$5:$W$183,G$9,FALSE))="","",(VLOOKUP($E97,'Res&amp;Reablement Backsheet'!$D$5:$W$183,G$9,FALSE))),"")</f>
        <v>0.88</v>
      </c>
      <c r="H97" s="151">
        <f ca="1">IFERROR(IF((VLOOKUP($E97,'Res&amp;Reablement Backsheet'!$D$5:$W$183,H$9,FALSE))="","",(VLOOKUP($E97,'Res&amp;Reablement Backsheet'!$D$5:$W$183,H$9,FALSE))),"")</f>
        <v>0.9375</v>
      </c>
      <c r="I97" s="151">
        <f ca="1">IFERROR(IF((VLOOKUP($E97,'Res&amp;Reablement Backsheet'!$D$5:$W$183,I$9,FALSE))="","",(VLOOKUP($E97,'Res&amp;Reablement Backsheet'!$D$5:$W$183,I$9,FALSE))),"")</f>
        <v>0.86086956521739133</v>
      </c>
    </row>
    <row r="98" spans="1:9" ht="15" customHeight="1" x14ac:dyDescent="0.3">
      <c r="A98" s="60">
        <v>86</v>
      </c>
      <c r="B98" s="101" t="str">
        <f ca="1">IFERROR(IF((VLOOKUP($E98,'Org List'!$AJ$10:$AL$188,3,FALSE))="","",(VLOOKUP($E98,'Org List'!$AJ$10:$AL$188,3,FALSE))),"")</f>
        <v>London Commissioning Region</v>
      </c>
      <c r="C98" s="102" t="str">
        <f ca="1">IFERROR(IF((VLOOKUP($E98,'Org List'!$AO$10:$AQ$188,3,FALSE))="","",(VLOOKUP($E98,'Org List'!$AO$10:$AQ$188,3,FALSE))),"")</f>
        <v>London Region</v>
      </c>
      <c r="D98" s="103" t="str">
        <f ca="1">IFERROR(IF((VLOOKUP($E98,'Org List'!$AT$10:$AV$188,3,FALSE))="","",(VLOOKUP($E98,'Org List'!$AT$10:$AV$188,3,FALSE))),"")</f>
        <v>NHS England London</v>
      </c>
      <c r="E98" s="101" t="str">
        <f t="shared" ca="1" si="2"/>
        <v>E09000018</v>
      </c>
      <c r="F98" s="103" t="str">
        <f ca="1">IF(E98="","",VLOOKUP(E98,'Org List'!$J$9:$K$488,2,0))</f>
        <v>Hounslow</v>
      </c>
      <c r="G98" s="151">
        <f ca="1">IFERROR(IF((VLOOKUP($E98,'Res&amp;Reablement Backsheet'!$D$5:$W$183,G$9,FALSE))="","",(VLOOKUP($E98,'Res&amp;Reablement Backsheet'!$D$5:$W$183,G$9,FALSE))),"")</f>
        <v>0.83720930232558144</v>
      </c>
      <c r="H98" s="151">
        <f ca="1">IFERROR(IF((VLOOKUP($E98,'Res&amp;Reablement Backsheet'!$D$5:$W$183,H$9,FALSE))="","",(VLOOKUP($E98,'Res&amp;Reablement Backsheet'!$D$5:$W$183,H$9,FALSE))),"")</f>
        <v>0.85</v>
      </c>
      <c r="I98" s="151">
        <f ca="1">IFERROR(IF((VLOOKUP($E98,'Res&amp;Reablement Backsheet'!$D$5:$W$183,I$9,FALSE))="","",(VLOOKUP($E98,'Res&amp;Reablement Backsheet'!$D$5:$W$183,I$9,FALSE))),"")</f>
        <v>0.75438596491228072</v>
      </c>
    </row>
    <row r="99" spans="1:9" ht="15" customHeight="1" x14ac:dyDescent="0.3">
      <c r="A99" s="60">
        <v>87</v>
      </c>
      <c r="B99" s="101" t="str">
        <f ca="1">IFERROR(IF((VLOOKUP($E99,'Org List'!$AJ$10:$AL$188,3,FALSE))="","",(VLOOKUP($E99,'Org List'!$AJ$10:$AL$188,3,FALSE))),"")</f>
        <v>South East England Commissioning Region</v>
      </c>
      <c r="C99" s="102" t="str">
        <f ca="1">IFERROR(IF((VLOOKUP($E99,'Org List'!$AO$10:$AQ$188,3,FALSE))="","",(VLOOKUP($E99,'Org List'!$AO$10:$AQ$188,3,FALSE))),"")</f>
        <v>South East Region</v>
      </c>
      <c r="D99" s="103" t="str">
        <f ca="1">IFERROR(IF((VLOOKUP($E99,'Org List'!$AT$10:$AV$188,3,FALSE))="","",(VLOOKUP($E99,'Org List'!$AT$10:$AV$188,3,FALSE))),"")</f>
        <v>NHS England South East (Hampshire, Isle of Wight and Thames Valley)</v>
      </c>
      <c r="E99" s="101" t="str">
        <f t="shared" ca="1" si="2"/>
        <v>E06000046</v>
      </c>
      <c r="F99" s="103" t="str">
        <f ca="1">IF(E99="","",VLOOKUP(E99,'Org List'!$J$9:$K$488,2,0))</f>
        <v>Isle of Wight</v>
      </c>
      <c r="G99" s="151">
        <f ca="1">IFERROR(IF((VLOOKUP($E99,'Res&amp;Reablement Backsheet'!$D$5:$W$183,G$9,FALSE))="","",(VLOOKUP($E99,'Res&amp;Reablement Backsheet'!$D$5:$W$183,G$9,FALSE))),"")</f>
        <v>0.92753623188405798</v>
      </c>
      <c r="H99" s="151">
        <f ca="1">IFERROR(IF((VLOOKUP($E99,'Res&amp;Reablement Backsheet'!$D$5:$W$183,H$9,FALSE))="","",(VLOOKUP($E99,'Res&amp;Reablement Backsheet'!$D$5:$W$183,H$9,FALSE))),"")</f>
        <v>0.95789473684210524</v>
      </c>
      <c r="I99" s="151">
        <f ca="1">IFERROR(IF((VLOOKUP($E99,'Res&amp;Reablement Backsheet'!$D$5:$W$183,I$9,FALSE))="","",(VLOOKUP($E99,'Res&amp;Reablement Backsheet'!$D$5:$W$183,I$9,FALSE))),"")</f>
        <v>0.91089108910891092</v>
      </c>
    </row>
    <row r="100" spans="1:9" ht="15" customHeight="1" x14ac:dyDescent="0.3">
      <c r="A100" s="60">
        <v>88</v>
      </c>
      <c r="B100" s="101" t="str">
        <f ca="1">IFERROR(IF((VLOOKUP($E100,'Org List'!$AJ$10:$AL$188,3,FALSE))="","",(VLOOKUP($E100,'Org List'!$AJ$10:$AL$188,3,FALSE))),"")</f>
        <v>London Commissioning Region</v>
      </c>
      <c r="C100" s="102" t="str">
        <f ca="1">IFERROR(IF((VLOOKUP($E100,'Org List'!$AO$10:$AQ$188,3,FALSE))="","",(VLOOKUP($E100,'Org List'!$AO$10:$AQ$188,3,FALSE))),"")</f>
        <v>London Region</v>
      </c>
      <c r="D100" s="103" t="str">
        <f ca="1">IFERROR(IF((VLOOKUP($E100,'Org List'!$AT$10:$AV$188,3,FALSE))="","",(VLOOKUP($E100,'Org List'!$AT$10:$AV$188,3,FALSE))),"")</f>
        <v>NHS England London</v>
      </c>
      <c r="E100" s="101" t="str">
        <f t="shared" ca="1" si="2"/>
        <v>E09000019</v>
      </c>
      <c r="F100" s="103" t="str">
        <f ca="1">IF(E100="","",VLOOKUP(E100,'Org List'!$J$9:$K$488,2,0))</f>
        <v>Islington</v>
      </c>
      <c r="G100" s="151">
        <f ca="1">IFERROR(IF((VLOOKUP($E100,'Res&amp;Reablement Backsheet'!$D$5:$W$183,G$9,FALSE))="","",(VLOOKUP($E100,'Res&amp;Reablement Backsheet'!$D$5:$W$183,G$9,FALSE))),"")</f>
        <v>0.97872340425531912</v>
      </c>
      <c r="H100" s="151">
        <f ca="1">IFERROR(IF((VLOOKUP($E100,'Res&amp;Reablement Backsheet'!$D$5:$W$183,H$9,FALSE))="","",(VLOOKUP($E100,'Res&amp;Reablement Backsheet'!$D$5:$W$183,H$9,FALSE))),"")</f>
        <v>0.92</v>
      </c>
      <c r="I100" s="151">
        <f ca="1">IFERROR(IF((VLOOKUP($E100,'Res&amp;Reablement Backsheet'!$D$5:$W$183,I$9,FALSE))="","",(VLOOKUP($E100,'Res&amp;Reablement Backsheet'!$D$5:$W$183,I$9,FALSE))),"")</f>
        <v>0.94736842105263153</v>
      </c>
    </row>
    <row r="101" spans="1:9" ht="15" customHeight="1" x14ac:dyDescent="0.3">
      <c r="A101" s="60">
        <v>89</v>
      </c>
      <c r="B101" s="101" t="str">
        <f ca="1">IFERROR(IF((VLOOKUP($E101,'Org List'!$AJ$10:$AL$188,3,FALSE))="","",(VLOOKUP($E101,'Org List'!$AJ$10:$AL$188,3,FALSE))),"")</f>
        <v>London Commissioning Region</v>
      </c>
      <c r="C101" s="102" t="str">
        <f ca="1">IFERROR(IF((VLOOKUP($E101,'Org List'!$AO$10:$AQ$188,3,FALSE))="","",(VLOOKUP($E101,'Org List'!$AO$10:$AQ$188,3,FALSE))),"")</f>
        <v>London Region</v>
      </c>
      <c r="D101" s="103" t="str">
        <f ca="1">IFERROR(IF((VLOOKUP($E101,'Org List'!$AT$10:$AV$188,3,FALSE))="","",(VLOOKUP($E101,'Org List'!$AT$10:$AV$188,3,FALSE))),"")</f>
        <v>NHS England London</v>
      </c>
      <c r="E101" s="101" t="str">
        <f t="shared" ca="1" si="2"/>
        <v>E09000020</v>
      </c>
      <c r="F101" s="103" t="str">
        <f ca="1">IF(E101="","",VLOOKUP(E101,'Org List'!$J$9:$K$488,2,0))</f>
        <v>Kensington and Chelsea</v>
      </c>
      <c r="G101" s="151">
        <f ca="1">IFERROR(IF((VLOOKUP($E101,'Res&amp;Reablement Backsheet'!$D$5:$W$183,G$9,FALSE))="","",(VLOOKUP($E101,'Res&amp;Reablement Backsheet'!$D$5:$W$183,G$9,FALSE))),"")</f>
        <v>0.86394557823129248</v>
      </c>
      <c r="H101" s="151">
        <f ca="1">IFERROR(IF((VLOOKUP($E101,'Res&amp;Reablement Backsheet'!$D$5:$W$183,H$9,FALSE))="","",(VLOOKUP($E101,'Res&amp;Reablement Backsheet'!$D$5:$W$183,H$9,FALSE))),"")</f>
        <v>0.89700000000000002</v>
      </c>
      <c r="I101" s="151">
        <f ca="1">IFERROR(IF((VLOOKUP($E101,'Res&amp;Reablement Backsheet'!$D$5:$W$183,I$9,FALSE))="","",(VLOOKUP($E101,'Res&amp;Reablement Backsheet'!$D$5:$W$183,I$9,FALSE))),"")</f>
        <v>0.87068965517241381</v>
      </c>
    </row>
    <row r="102" spans="1:9" ht="15" customHeight="1" x14ac:dyDescent="0.3">
      <c r="A102" s="60">
        <v>90</v>
      </c>
      <c r="B102" s="101" t="str">
        <f ca="1">IFERROR(IF((VLOOKUP($E102,'Org List'!$AJ$10:$AL$188,3,FALSE))="","",(VLOOKUP($E102,'Org List'!$AJ$10:$AL$188,3,FALSE))),"")</f>
        <v>South East England Commissioning Region</v>
      </c>
      <c r="C102" s="102" t="str">
        <f ca="1">IFERROR(IF((VLOOKUP($E102,'Org List'!$AO$10:$AQ$188,3,FALSE))="","",(VLOOKUP($E102,'Org List'!$AO$10:$AQ$188,3,FALSE))),"")</f>
        <v>South East Region</v>
      </c>
      <c r="D102" s="103" t="str">
        <f ca="1">IFERROR(IF((VLOOKUP($E102,'Org List'!$AT$10:$AV$188,3,FALSE))="","",(VLOOKUP($E102,'Org List'!$AT$10:$AV$188,3,FALSE))),"")</f>
        <v>NHS England South East (Kent, Surrey and Sussex)</v>
      </c>
      <c r="E102" s="101" t="str">
        <f t="shared" ca="1" si="2"/>
        <v>E10000016</v>
      </c>
      <c r="F102" s="103" t="str">
        <f ca="1">IF(E102="","",VLOOKUP(E102,'Org List'!$J$9:$K$488,2,0))</f>
        <v>Kent</v>
      </c>
      <c r="G102" s="151">
        <f ca="1">IFERROR(IF((VLOOKUP($E102,'Res&amp;Reablement Backsheet'!$D$5:$W$183,G$9,FALSE))="","",(VLOOKUP($E102,'Res&amp;Reablement Backsheet'!$D$5:$W$183,G$9,FALSE))),"")</f>
        <v>0.83374384236453203</v>
      </c>
      <c r="H102" s="151">
        <f ca="1">IFERROR(IF((VLOOKUP($E102,'Res&amp;Reablement Backsheet'!$D$5:$W$183,H$9,FALSE))="","",(VLOOKUP($E102,'Res&amp;Reablement Backsheet'!$D$5:$W$183,H$9,FALSE))),"")</f>
        <v>0.85886840432294975</v>
      </c>
      <c r="I102" s="151">
        <f ca="1">IFERROR(IF((VLOOKUP($E102,'Res&amp;Reablement Backsheet'!$D$5:$W$183,I$9,FALSE))="","",(VLOOKUP($E102,'Res&amp;Reablement Backsheet'!$D$5:$W$183,I$9,FALSE))),"")</f>
        <v>0.81484794275491945</v>
      </c>
    </row>
    <row r="103" spans="1:9" ht="15" customHeight="1" x14ac:dyDescent="0.3">
      <c r="A103" s="60">
        <v>91</v>
      </c>
      <c r="B103" s="101" t="str">
        <f ca="1">IFERROR(IF((VLOOKUP($E103,'Org List'!$AJ$10:$AL$188,3,FALSE))="","",(VLOOKUP($E103,'Org List'!$AJ$10:$AL$188,3,FALSE))),"")</f>
        <v>North of England Commissioning Region</v>
      </c>
      <c r="C103" s="102" t="str">
        <f ca="1">IFERROR(IF((VLOOKUP($E103,'Org List'!$AO$10:$AQ$188,3,FALSE))="","",(VLOOKUP($E103,'Org List'!$AO$10:$AQ$188,3,FALSE))),"")</f>
        <v>Yorkshire and The Humber Region</v>
      </c>
      <c r="D103" s="103" t="str">
        <f ca="1">IFERROR(IF((VLOOKUP($E103,'Org List'!$AT$10:$AV$188,3,FALSE))="","",(VLOOKUP($E103,'Org List'!$AT$10:$AV$188,3,FALSE))),"")</f>
        <v>NHS England North (Yorkshire And Humber)</v>
      </c>
      <c r="E103" s="101" t="str">
        <f t="shared" ca="1" si="2"/>
        <v>E06000010</v>
      </c>
      <c r="F103" s="103" t="str">
        <f ca="1">IF(E103="","",VLOOKUP(E103,'Org List'!$J$9:$K$488,2,0))</f>
        <v>Kingston upon Hull, City of</v>
      </c>
      <c r="G103" s="151">
        <f ca="1">IFERROR(IF((VLOOKUP($E103,'Res&amp;Reablement Backsheet'!$D$5:$W$183,G$9,FALSE))="","",(VLOOKUP($E103,'Res&amp;Reablement Backsheet'!$D$5:$W$183,G$9,FALSE))),"")</f>
        <v>0.90849673202614378</v>
      </c>
      <c r="H103" s="151">
        <f ca="1">IFERROR(IF((VLOOKUP($E103,'Res&amp;Reablement Backsheet'!$D$5:$W$183,H$9,FALSE))="","",(VLOOKUP($E103,'Res&amp;Reablement Backsheet'!$D$5:$W$183,H$9,FALSE))),"")</f>
        <v>0.92</v>
      </c>
      <c r="I103" s="151">
        <f ca="1">IFERROR(IF((VLOOKUP($E103,'Res&amp;Reablement Backsheet'!$D$5:$W$183,I$9,FALSE))="","",(VLOOKUP($E103,'Res&amp;Reablement Backsheet'!$D$5:$W$183,I$9,FALSE))),"")</f>
        <v>0.90131578947368418</v>
      </c>
    </row>
    <row r="104" spans="1:9" ht="15" customHeight="1" x14ac:dyDescent="0.3">
      <c r="A104" s="60">
        <v>92</v>
      </c>
      <c r="B104" s="101" t="str">
        <f ca="1">IFERROR(IF((VLOOKUP($E104,'Org List'!$AJ$10:$AL$188,3,FALSE))="","",(VLOOKUP($E104,'Org List'!$AJ$10:$AL$188,3,FALSE))),"")</f>
        <v>London Commissioning Region</v>
      </c>
      <c r="C104" s="102" t="str">
        <f ca="1">IFERROR(IF((VLOOKUP($E104,'Org List'!$AO$10:$AQ$188,3,FALSE))="","",(VLOOKUP($E104,'Org List'!$AO$10:$AQ$188,3,FALSE))),"")</f>
        <v>London Region</v>
      </c>
      <c r="D104" s="103" t="str">
        <f ca="1">IFERROR(IF((VLOOKUP($E104,'Org List'!$AT$10:$AV$188,3,FALSE))="","",(VLOOKUP($E104,'Org List'!$AT$10:$AV$188,3,FALSE))),"")</f>
        <v>NHS England London</v>
      </c>
      <c r="E104" s="101" t="str">
        <f t="shared" ca="1" si="2"/>
        <v>E09000021</v>
      </c>
      <c r="F104" s="103" t="str">
        <f ca="1">IF(E104="","",VLOOKUP(E104,'Org List'!$J$9:$K$488,2,0))</f>
        <v>Kingston upon Thames</v>
      </c>
      <c r="G104" s="151">
        <f ca="1">IFERROR(IF((VLOOKUP($E104,'Res&amp;Reablement Backsheet'!$D$5:$W$183,G$9,FALSE))="","",(VLOOKUP($E104,'Res&amp;Reablement Backsheet'!$D$5:$W$183,G$9,FALSE))),"")</f>
        <v>0.82558139534883723</v>
      </c>
      <c r="H104" s="151">
        <f ca="1">IFERROR(IF((VLOOKUP($E104,'Res&amp;Reablement Backsheet'!$D$5:$W$183,H$9,FALSE))="","",(VLOOKUP($E104,'Res&amp;Reablement Backsheet'!$D$5:$W$183,H$9,FALSE))),"")</f>
        <v>0.83870967741935487</v>
      </c>
      <c r="I104" s="151">
        <f ca="1">IFERROR(IF((VLOOKUP($E104,'Res&amp;Reablement Backsheet'!$D$5:$W$183,I$9,FALSE))="","",(VLOOKUP($E104,'Res&amp;Reablement Backsheet'!$D$5:$W$183,I$9,FALSE))),"")</f>
        <v>0.865979381443299</v>
      </c>
    </row>
    <row r="105" spans="1:9" ht="15" customHeight="1" x14ac:dyDescent="0.3">
      <c r="A105" s="60">
        <v>93</v>
      </c>
      <c r="B105" s="101" t="str">
        <f ca="1">IFERROR(IF((VLOOKUP($E105,'Org List'!$AJ$10:$AL$188,3,FALSE))="","",(VLOOKUP($E105,'Org List'!$AJ$10:$AL$188,3,FALSE))),"")</f>
        <v>North of England Commissioning Region</v>
      </c>
      <c r="C105" s="102" t="str">
        <f ca="1">IFERROR(IF((VLOOKUP($E105,'Org List'!$AO$10:$AQ$188,3,FALSE))="","",(VLOOKUP($E105,'Org List'!$AO$10:$AQ$188,3,FALSE))),"")</f>
        <v>Yorkshire and The Humber Region</v>
      </c>
      <c r="D105" s="103" t="str">
        <f ca="1">IFERROR(IF((VLOOKUP($E105,'Org List'!$AT$10:$AV$188,3,FALSE))="","",(VLOOKUP($E105,'Org List'!$AT$10:$AV$188,3,FALSE))),"")</f>
        <v>NHS England North (Yorkshire And Humber)</v>
      </c>
      <c r="E105" s="101" t="str">
        <f t="shared" ca="1" si="2"/>
        <v>E08000034</v>
      </c>
      <c r="F105" s="103" t="str">
        <f ca="1">IF(E105="","",VLOOKUP(E105,'Org List'!$J$9:$K$488,2,0))</f>
        <v>Kirklees</v>
      </c>
      <c r="G105" s="151">
        <f ca="1">IFERROR(IF((VLOOKUP($E105,'Res&amp;Reablement Backsheet'!$D$5:$W$183,G$9,FALSE))="","",(VLOOKUP($E105,'Res&amp;Reablement Backsheet'!$D$5:$W$183,G$9,FALSE))),"")</f>
        <v>0.890625</v>
      </c>
      <c r="H105" s="151">
        <f ca="1">IFERROR(IF((VLOOKUP($E105,'Res&amp;Reablement Backsheet'!$D$5:$W$183,H$9,FALSE))="","",(VLOOKUP($E105,'Res&amp;Reablement Backsheet'!$D$5:$W$183,H$9,FALSE))),"")</f>
        <v>0.94811320754716977</v>
      </c>
      <c r="I105" s="151">
        <f ca="1">IFERROR(IF((VLOOKUP($E105,'Res&amp;Reablement Backsheet'!$D$5:$W$183,I$9,FALSE))="","",(VLOOKUP($E105,'Res&amp;Reablement Backsheet'!$D$5:$W$183,I$9,FALSE))),"")</f>
        <v>0.80790960451977401</v>
      </c>
    </row>
    <row r="106" spans="1:9" ht="15" customHeight="1" x14ac:dyDescent="0.3">
      <c r="A106" s="60">
        <v>94</v>
      </c>
      <c r="B106" s="101" t="str">
        <f ca="1">IFERROR(IF((VLOOKUP($E106,'Org List'!$AJ$10:$AL$188,3,FALSE))="","",(VLOOKUP($E106,'Org List'!$AJ$10:$AL$188,3,FALSE))),"")</f>
        <v>North of England Commissioning Region</v>
      </c>
      <c r="C106" s="102" t="str">
        <f ca="1">IFERROR(IF((VLOOKUP($E106,'Org List'!$AO$10:$AQ$188,3,FALSE))="","",(VLOOKUP($E106,'Org List'!$AO$10:$AQ$188,3,FALSE))),"")</f>
        <v>North West Region</v>
      </c>
      <c r="D106" s="103" t="str">
        <f ca="1">IFERROR(IF((VLOOKUP($E106,'Org List'!$AT$10:$AV$188,3,FALSE))="","",(VLOOKUP($E106,'Org List'!$AT$10:$AV$188,3,FALSE))),"")</f>
        <v>NHS England North (Cheshire And Merseyside)</v>
      </c>
      <c r="E106" s="101" t="str">
        <f t="shared" ca="1" si="2"/>
        <v>E08000011</v>
      </c>
      <c r="F106" s="103" t="str">
        <f ca="1">IF(E106="","",VLOOKUP(E106,'Org List'!$J$9:$K$488,2,0))</f>
        <v>Knowsley</v>
      </c>
      <c r="G106" s="151">
        <f ca="1">IFERROR(IF((VLOOKUP($E106,'Res&amp;Reablement Backsheet'!$D$5:$W$183,G$9,FALSE))="","",(VLOOKUP($E106,'Res&amp;Reablement Backsheet'!$D$5:$W$183,G$9,FALSE))),"")</f>
        <v>0.81034482758620685</v>
      </c>
      <c r="H106" s="151">
        <f ca="1">IFERROR(IF((VLOOKUP($E106,'Res&amp;Reablement Backsheet'!$D$5:$W$183,H$9,FALSE))="","",(VLOOKUP($E106,'Res&amp;Reablement Backsheet'!$D$5:$W$183,H$9,FALSE))),"")</f>
        <v>0.88495575221238942</v>
      </c>
      <c r="I106" s="151">
        <f ca="1">IFERROR(IF((VLOOKUP($E106,'Res&amp;Reablement Backsheet'!$D$5:$W$183,I$9,FALSE))="","",(VLOOKUP($E106,'Res&amp;Reablement Backsheet'!$D$5:$W$183,I$9,FALSE))),"")</f>
        <v>0.83974358974358976</v>
      </c>
    </row>
    <row r="107" spans="1:9" ht="15" customHeight="1" x14ac:dyDescent="0.3">
      <c r="A107" s="60">
        <v>95</v>
      </c>
      <c r="B107" s="101" t="str">
        <f ca="1">IFERROR(IF((VLOOKUP($E107,'Org List'!$AJ$10:$AL$188,3,FALSE))="","",(VLOOKUP($E107,'Org List'!$AJ$10:$AL$188,3,FALSE))),"")</f>
        <v>London Commissioning Region</v>
      </c>
      <c r="C107" s="102" t="str">
        <f ca="1">IFERROR(IF((VLOOKUP($E107,'Org List'!$AO$10:$AQ$188,3,FALSE))="","",(VLOOKUP($E107,'Org List'!$AO$10:$AQ$188,3,FALSE))),"")</f>
        <v>London Region</v>
      </c>
      <c r="D107" s="103" t="str">
        <f ca="1">IFERROR(IF((VLOOKUP($E107,'Org List'!$AT$10:$AV$188,3,FALSE))="","",(VLOOKUP($E107,'Org List'!$AT$10:$AV$188,3,FALSE))),"")</f>
        <v>NHS England London</v>
      </c>
      <c r="E107" s="101" t="str">
        <f t="shared" ca="1" si="2"/>
        <v>E09000022</v>
      </c>
      <c r="F107" s="103" t="str">
        <f ca="1">IF(E107="","",VLOOKUP(E107,'Org List'!$J$9:$K$488,2,0))</f>
        <v>Lambeth</v>
      </c>
      <c r="G107" s="151">
        <f ca="1">IFERROR(IF((VLOOKUP($E107,'Res&amp;Reablement Backsheet'!$D$5:$W$183,G$9,FALSE))="","",(VLOOKUP($E107,'Res&amp;Reablement Backsheet'!$D$5:$W$183,G$9,FALSE))),"")</f>
        <v>0.94638694638694643</v>
      </c>
      <c r="H107" s="151">
        <f ca="1">IFERROR(IF((VLOOKUP($E107,'Res&amp;Reablement Backsheet'!$D$5:$W$183,H$9,FALSE))="","",(VLOOKUP($E107,'Res&amp;Reablement Backsheet'!$D$5:$W$183,H$9,FALSE))),"")</f>
        <v>0.90074441687344908</v>
      </c>
      <c r="I107" s="151">
        <f ca="1">IFERROR(IF((VLOOKUP($E107,'Res&amp;Reablement Backsheet'!$D$5:$W$183,I$9,FALSE))="","",(VLOOKUP($E107,'Res&amp;Reablement Backsheet'!$D$5:$W$183,I$9,FALSE))),"")</f>
        <v>0.93954659949622166</v>
      </c>
    </row>
    <row r="108" spans="1:9" ht="15" customHeight="1" x14ac:dyDescent="0.3">
      <c r="A108" s="60">
        <v>96</v>
      </c>
      <c r="B108" s="101" t="str">
        <f ca="1">IFERROR(IF((VLOOKUP($E108,'Org List'!$AJ$10:$AL$188,3,FALSE))="","",(VLOOKUP($E108,'Org List'!$AJ$10:$AL$188,3,FALSE))),"")</f>
        <v>North of England Commissioning Region</v>
      </c>
      <c r="C108" s="102" t="str">
        <f ca="1">IFERROR(IF((VLOOKUP($E108,'Org List'!$AO$10:$AQ$188,3,FALSE))="","",(VLOOKUP($E108,'Org List'!$AO$10:$AQ$188,3,FALSE))),"")</f>
        <v>North West Region</v>
      </c>
      <c r="D108" s="103" t="str">
        <f ca="1">IFERROR(IF((VLOOKUP($E108,'Org List'!$AT$10:$AV$188,3,FALSE))="","",(VLOOKUP($E108,'Org List'!$AT$10:$AV$188,3,FALSE))),"")</f>
        <v>NHS England North (Lancashire)</v>
      </c>
      <c r="E108" s="101" t="str">
        <f t="shared" ref="E108:E139" ca="1" si="3">IF($A108&gt;$L$5-1,"",INDIRECT("'Comms by AT'!D"&amp;$A108+$L$4))</f>
        <v>E10000017</v>
      </c>
      <c r="F108" s="103" t="str">
        <f ca="1">IF(E108="","",VLOOKUP(E108,'Org List'!$J$9:$K$488,2,0))</f>
        <v>Lancashire</v>
      </c>
      <c r="G108" s="151">
        <f ca="1">IFERROR(IF((VLOOKUP($E108,'Res&amp;Reablement Backsheet'!$D$5:$W$183,G$9,FALSE))="","",(VLOOKUP($E108,'Res&amp;Reablement Backsheet'!$D$5:$W$183,G$9,FALSE))),"")</f>
        <v>0.83199999999999996</v>
      </c>
      <c r="H108" s="151">
        <f ca="1">IFERROR(IF((VLOOKUP($E108,'Res&amp;Reablement Backsheet'!$D$5:$W$183,H$9,FALSE))="","",(VLOOKUP($E108,'Res&amp;Reablement Backsheet'!$D$5:$W$183,H$9,FALSE))),"")</f>
        <v>0.82</v>
      </c>
      <c r="I108" s="151">
        <f ca="1">IFERROR(IF((VLOOKUP($E108,'Res&amp;Reablement Backsheet'!$D$5:$W$183,I$9,FALSE))="","",(VLOOKUP($E108,'Res&amp;Reablement Backsheet'!$D$5:$W$183,I$9,FALSE))),"")</f>
        <v>0.83758937691521962</v>
      </c>
    </row>
    <row r="109" spans="1:9" ht="15" customHeight="1" x14ac:dyDescent="0.3">
      <c r="A109" s="60">
        <v>97</v>
      </c>
      <c r="B109" s="101" t="str">
        <f ca="1">IFERROR(IF((VLOOKUP($E109,'Org List'!$AJ$10:$AL$188,3,FALSE))="","",(VLOOKUP($E109,'Org List'!$AJ$10:$AL$188,3,FALSE))),"")</f>
        <v>North of England Commissioning Region</v>
      </c>
      <c r="C109" s="102" t="str">
        <f ca="1">IFERROR(IF((VLOOKUP($E109,'Org List'!$AO$10:$AQ$188,3,FALSE))="","",(VLOOKUP($E109,'Org List'!$AO$10:$AQ$188,3,FALSE))),"")</f>
        <v>Yorkshire and The Humber Region</v>
      </c>
      <c r="D109" s="103" t="str">
        <f ca="1">IFERROR(IF((VLOOKUP($E109,'Org List'!$AT$10:$AV$188,3,FALSE))="","",(VLOOKUP($E109,'Org List'!$AT$10:$AV$188,3,FALSE))),"")</f>
        <v>NHS England North (Yorkshire And Humber)</v>
      </c>
      <c r="E109" s="101" t="str">
        <f t="shared" ca="1" si="3"/>
        <v>E08000035</v>
      </c>
      <c r="F109" s="103" t="str">
        <f ca="1">IF(E109="","",VLOOKUP(E109,'Org List'!$J$9:$K$488,2,0))</f>
        <v>Leeds</v>
      </c>
      <c r="G109" s="151">
        <f ca="1">IFERROR(IF((VLOOKUP($E109,'Res&amp;Reablement Backsheet'!$D$5:$W$183,G$9,FALSE))="","",(VLOOKUP($E109,'Res&amp;Reablement Backsheet'!$D$5:$W$183,G$9,FALSE))),"")</f>
        <v>0.84770889487870615</v>
      </c>
      <c r="H109" s="151">
        <f ca="1">IFERROR(IF((VLOOKUP($E109,'Res&amp;Reablement Backsheet'!$D$5:$W$183,H$9,FALSE))="","",(VLOOKUP($E109,'Res&amp;Reablement Backsheet'!$D$5:$W$183,H$9,FALSE))),"")</f>
        <v>0.92511848341232228</v>
      </c>
      <c r="I109" s="151">
        <f ca="1">IFERROR(IF((VLOOKUP($E109,'Res&amp;Reablement Backsheet'!$D$5:$W$183,I$9,FALSE))="","",(VLOOKUP($E109,'Res&amp;Reablement Backsheet'!$D$5:$W$183,I$9,FALSE))),"")</f>
        <v>0.89151873767258383</v>
      </c>
    </row>
    <row r="110" spans="1:9" ht="15" customHeight="1" x14ac:dyDescent="0.3">
      <c r="A110" s="60">
        <v>98</v>
      </c>
      <c r="B110" s="101" t="str">
        <f ca="1">IFERROR(IF((VLOOKUP($E110,'Org List'!$AJ$10:$AL$188,3,FALSE))="","",(VLOOKUP($E110,'Org List'!$AJ$10:$AL$188,3,FALSE))),"")</f>
        <v>Midlands and East of England Commissioning Region</v>
      </c>
      <c r="C110" s="102" t="str">
        <f ca="1">IFERROR(IF((VLOOKUP($E110,'Org List'!$AO$10:$AQ$188,3,FALSE))="","",(VLOOKUP($E110,'Org List'!$AO$10:$AQ$188,3,FALSE))),"")</f>
        <v>East Midlands Region</v>
      </c>
      <c r="D110" s="103" t="str">
        <f ca="1">IFERROR(IF((VLOOKUP($E110,'Org List'!$AT$10:$AV$188,3,FALSE))="","",(VLOOKUP($E110,'Org List'!$AT$10:$AV$188,3,FALSE))),"")</f>
        <v>NHS England Midlands And East (Central Midlands)</v>
      </c>
      <c r="E110" s="101" t="str">
        <f t="shared" ca="1" si="3"/>
        <v>E06000016</v>
      </c>
      <c r="F110" s="103" t="str">
        <f ca="1">IF(E110="","",VLOOKUP(E110,'Org List'!$J$9:$K$488,2,0))</f>
        <v>Leicester</v>
      </c>
      <c r="G110" s="151">
        <f ca="1">IFERROR(IF((VLOOKUP($E110,'Res&amp;Reablement Backsheet'!$D$5:$W$183,G$9,FALSE))="","",(VLOOKUP($E110,'Res&amp;Reablement Backsheet'!$D$5:$W$183,G$9,FALSE))),"")</f>
        <v>0.91500000000000004</v>
      </c>
      <c r="H110" s="151">
        <f ca="1">IFERROR(IF((VLOOKUP($E110,'Res&amp;Reablement Backsheet'!$D$5:$W$183,H$9,FALSE))="","",(VLOOKUP($E110,'Res&amp;Reablement Backsheet'!$D$5:$W$183,H$9,FALSE))),"")</f>
        <v>0.9</v>
      </c>
      <c r="I110" s="151">
        <f ca="1">IFERROR(IF((VLOOKUP($E110,'Res&amp;Reablement Backsheet'!$D$5:$W$183,I$9,FALSE))="","",(VLOOKUP($E110,'Res&amp;Reablement Backsheet'!$D$5:$W$183,I$9,FALSE))),"")</f>
        <v>0.91262135922330101</v>
      </c>
    </row>
    <row r="111" spans="1:9" ht="15" customHeight="1" x14ac:dyDescent="0.3">
      <c r="A111" s="60">
        <v>99</v>
      </c>
      <c r="B111" s="101" t="str">
        <f ca="1">IFERROR(IF((VLOOKUP($E111,'Org List'!$AJ$10:$AL$188,3,FALSE))="","",(VLOOKUP($E111,'Org List'!$AJ$10:$AL$188,3,FALSE))),"")</f>
        <v>Midlands and East of England Commissioning Region</v>
      </c>
      <c r="C111" s="102" t="str">
        <f ca="1">IFERROR(IF((VLOOKUP($E111,'Org List'!$AO$10:$AQ$188,3,FALSE))="","",(VLOOKUP($E111,'Org List'!$AO$10:$AQ$188,3,FALSE))),"")</f>
        <v>East Midlands Region</v>
      </c>
      <c r="D111" s="103" t="str">
        <f ca="1">IFERROR(IF((VLOOKUP($E111,'Org List'!$AT$10:$AV$188,3,FALSE))="","",(VLOOKUP($E111,'Org List'!$AT$10:$AV$188,3,FALSE))),"")</f>
        <v>NHS England Midlands And East (Central Midlands)</v>
      </c>
      <c r="E111" s="101" t="str">
        <f t="shared" ca="1" si="3"/>
        <v>E10000018</v>
      </c>
      <c r="F111" s="103" t="str">
        <f ca="1">IF(E111="","",VLOOKUP(E111,'Org List'!$J$9:$K$488,2,0))</f>
        <v>Leicestershire</v>
      </c>
      <c r="G111" s="151">
        <f ca="1">IFERROR(IF((VLOOKUP($E111,'Res&amp;Reablement Backsheet'!$D$5:$W$183,G$9,FALSE))="","",(VLOOKUP($E111,'Res&amp;Reablement Backsheet'!$D$5:$W$183,G$9,FALSE))),"")</f>
        <v>0.87536231884057969</v>
      </c>
      <c r="H111" s="151">
        <f ca="1">IFERROR(IF((VLOOKUP($E111,'Res&amp;Reablement Backsheet'!$D$5:$W$183,H$9,FALSE))="","",(VLOOKUP($E111,'Res&amp;Reablement Backsheet'!$D$5:$W$183,H$9,FALSE))),"")</f>
        <v>0.84222222222222221</v>
      </c>
      <c r="I111" s="151">
        <f ca="1">IFERROR(IF((VLOOKUP($E111,'Res&amp;Reablement Backsheet'!$D$5:$W$183,I$9,FALSE))="","",(VLOOKUP($E111,'Res&amp;Reablement Backsheet'!$D$5:$W$183,I$9,FALSE))),"")</f>
        <v>0.86498855835240274</v>
      </c>
    </row>
    <row r="112" spans="1:9" ht="15" customHeight="1" x14ac:dyDescent="0.3">
      <c r="A112" s="60">
        <v>100</v>
      </c>
      <c r="B112" s="101" t="str">
        <f ca="1">IFERROR(IF((VLOOKUP($E112,'Org List'!$AJ$10:$AL$188,3,FALSE))="","",(VLOOKUP($E112,'Org List'!$AJ$10:$AL$188,3,FALSE))),"")</f>
        <v>London Commissioning Region</v>
      </c>
      <c r="C112" s="102" t="str">
        <f ca="1">IFERROR(IF((VLOOKUP($E112,'Org List'!$AO$10:$AQ$188,3,FALSE))="","",(VLOOKUP($E112,'Org List'!$AO$10:$AQ$188,3,FALSE))),"")</f>
        <v>London Region</v>
      </c>
      <c r="D112" s="103" t="str">
        <f ca="1">IFERROR(IF((VLOOKUP($E112,'Org List'!$AT$10:$AV$188,3,FALSE))="","",(VLOOKUP($E112,'Org List'!$AT$10:$AV$188,3,FALSE))),"")</f>
        <v>NHS England London</v>
      </c>
      <c r="E112" s="101" t="str">
        <f t="shared" ca="1" si="3"/>
        <v>E09000023</v>
      </c>
      <c r="F112" s="103" t="str">
        <f ca="1">IF(E112="","",VLOOKUP(E112,'Org List'!$J$9:$K$488,2,0))</f>
        <v>Lewisham</v>
      </c>
      <c r="G112" s="151">
        <f ca="1">IFERROR(IF((VLOOKUP($E112,'Res&amp;Reablement Backsheet'!$D$5:$W$183,G$9,FALSE))="","",(VLOOKUP($E112,'Res&amp;Reablement Backsheet'!$D$5:$W$183,G$9,FALSE))),"")</f>
        <v>0.98130841121495327</v>
      </c>
      <c r="H112" s="151">
        <f ca="1">IFERROR(IF((VLOOKUP($E112,'Res&amp;Reablement Backsheet'!$D$5:$W$183,H$9,FALSE))="","",(VLOOKUP($E112,'Res&amp;Reablement Backsheet'!$D$5:$W$183,H$9,FALSE))),"")</f>
        <v>0.88</v>
      </c>
      <c r="I112" s="151">
        <f ca="1">IFERROR(IF((VLOOKUP($E112,'Res&amp;Reablement Backsheet'!$D$5:$W$183,I$9,FALSE))="","",(VLOOKUP($E112,'Res&amp;Reablement Backsheet'!$D$5:$W$183,I$9,FALSE))),"")</f>
        <v>0.9285714285714286</v>
      </c>
    </row>
    <row r="113" spans="1:9" ht="15" customHeight="1" x14ac:dyDescent="0.3">
      <c r="A113" s="60">
        <v>101</v>
      </c>
      <c r="B113" s="101" t="str">
        <f ca="1">IFERROR(IF((VLOOKUP($E113,'Org List'!$AJ$10:$AL$188,3,FALSE))="","",(VLOOKUP($E113,'Org List'!$AJ$10:$AL$188,3,FALSE))),"")</f>
        <v>Midlands and East of England Commissioning Region</v>
      </c>
      <c r="C113" s="102" t="str">
        <f ca="1">IFERROR(IF((VLOOKUP($E113,'Org List'!$AO$10:$AQ$188,3,FALSE))="","",(VLOOKUP($E113,'Org List'!$AO$10:$AQ$188,3,FALSE))),"")</f>
        <v>East Midlands Region</v>
      </c>
      <c r="D113" s="103" t="str">
        <f ca="1">IFERROR(IF((VLOOKUP($E113,'Org List'!$AT$10:$AV$188,3,FALSE))="","",(VLOOKUP($E113,'Org List'!$AT$10:$AV$188,3,FALSE))),"")</f>
        <v>NHS England Midlands And East (Central Midlands)</v>
      </c>
      <c r="E113" s="101" t="str">
        <f t="shared" ca="1" si="3"/>
        <v>E10000019</v>
      </c>
      <c r="F113" s="103" t="str">
        <f ca="1">IF(E113="","",VLOOKUP(E113,'Org List'!$J$9:$K$488,2,0))</f>
        <v>Lincolnshire</v>
      </c>
      <c r="G113" s="151">
        <f ca="1">IFERROR(IF((VLOOKUP($E113,'Res&amp;Reablement Backsheet'!$D$5:$W$183,G$9,FALSE))="","",(VLOOKUP($E113,'Res&amp;Reablement Backsheet'!$D$5:$W$183,G$9,FALSE))),"")</f>
        <v>0.75991649269311068</v>
      </c>
      <c r="H113" s="151">
        <f ca="1">IFERROR(IF((VLOOKUP($E113,'Res&amp;Reablement Backsheet'!$D$5:$W$183,H$9,FALSE))="","",(VLOOKUP($E113,'Res&amp;Reablement Backsheet'!$D$5:$W$183,H$9,FALSE))),"")</f>
        <v>0.82</v>
      </c>
      <c r="I113" s="151">
        <f ca="1">IFERROR(IF((VLOOKUP($E113,'Res&amp;Reablement Backsheet'!$D$5:$W$183,I$9,FALSE))="","",(VLOOKUP($E113,'Res&amp;Reablement Backsheet'!$D$5:$W$183,I$9,FALSE))),"")</f>
        <v>0.75449101796407181</v>
      </c>
    </row>
    <row r="114" spans="1:9" ht="15" customHeight="1" x14ac:dyDescent="0.3">
      <c r="A114" s="60">
        <v>102</v>
      </c>
      <c r="B114" s="101" t="str">
        <f ca="1">IFERROR(IF((VLOOKUP($E114,'Org List'!$AJ$10:$AL$188,3,FALSE))="","",(VLOOKUP($E114,'Org List'!$AJ$10:$AL$188,3,FALSE))),"")</f>
        <v>North of England Commissioning Region</v>
      </c>
      <c r="C114" s="102" t="str">
        <f ca="1">IFERROR(IF((VLOOKUP($E114,'Org List'!$AO$10:$AQ$188,3,FALSE))="","",(VLOOKUP($E114,'Org List'!$AO$10:$AQ$188,3,FALSE))),"")</f>
        <v>North West Region</v>
      </c>
      <c r="D114" s="103" t="str">
        <f ca="1">IFERROR(IF((VLOOKUP($E114,'Org List'!$AT$10:$AV$188,3,FALSE))="","",(VLOOKUP($E114,'Org List'!$AT$10:$AV$188,3,FALSE))),"")</f>
        <v>NHS England North (Cheshire And Merseyside)</v>
      </c>
      <c r="E114" s="101" t="str">
        <f t="shared" ca="1" si="3"/>
        <v>E08000012</v>
      </c>
      <c r="F114" s="103" t="str">
        <f ca="1">IF(E114="","",VLOOKUP(E114,'Org List'!$J$9:$K$488,2,0))</f>
        <v>Liverpool</v>
      </c>
      <c r="G114" s="151">
        <f ca="1">IFERROR(IF((VLOOKUP($E114,'Res&amp;Reablement Backsheet'!$D$5:$W$183,G$9,FALSE))="","",(VLOOKUP($E114,'Res&amp;Reablement Backsheet'!$D$5:$W$183,G$9,FALSE))),"")</f>
        <v>0.7857142857142857</v>
      </c>
      <c r="H114" s="151">
        <f ca="1">IFERROR(IF((VLOOKUP($E114,'Res&amp;Reablement Backsheet'!$D$5:$W$183,H$9,FALSE))="","",(VLOOKUP($E114,'Res&amp;Reablement Backsheet'!$D$5:$W$183,H$9,FALSE))),"")</f>
        <v>0.75</v>
      </c>
      <c r="I114" s="151">
        <f ca="1">IFERROR(IF((VLOOKUP($E114,'Res&amp;Reablement Backsheet'!$D$5:$W$183,I$9,FALSE))="","",(VLOOKUP($E114,'Res&amp;Reablement Backsheet'!$D$5:$W$183,I$9,FALSE))),"")</f>
        <v>0.7558139534883721</v>
      </c>
    </row>
    <row r="115" spans="1:9" ht="15" customHeight="1" x14ac:dyDescent="0.3">
      <c r="A115" s="60">
        <v>103</v>
      </c>
      <c r="B115" s="101" t="str">
        <f ca="1">IFERROR(IF((VLOOKUP($E115,'Org List'!$AJ$10:$AL$188,3,FALSE))="","",(VLOOKUP($E115,'Org List'!$AJ$10:$AL$188,3,FALSE))),"")</f>
        <v>Midlands and East of England Commissioning Region</v>
      </c>
      <c r="C115" s="102" t="str">
        <f ca="1">IFERROR(IF((VLOOKUP($E115,'Org List'!$AO$10:$AQ$188,3,FALSE))="","",(VLOOKUP($E115,'Org List'!$AO$10:$AQ$188,3,FALSE))),"")</f>
        <v>East Region</v>
      </c>
      <c r="D115" s="103" t="str">
        <f ca="1">IFERROR(IF((VLOOKUP($E115,'Org List'!$AT$10:$AV$188,3,FALSE))="","",(VLOOKUP($E115,'Org List'!$AT$10:$AV$188,3,FALSE))),"")</f>
        <v>NHS England Midlands And East (Central Midlands)</v>
      </c>
      <c r="E115" s="101" t="str">
        <f t="shared" ca="1" si="3"/>
        <v>E06000032</v>
      </c>
      <c r="F115" s="103" t="str">
        <f ca="1">IF(E115="","",VLOOKUP(E115,'Org List'!$J$9:$K$488,2,0))</f>
        <v>Luton</v>
      </c>
      <c r="G115" s="151">
        <f ca="1">IFERROR(IF((VLOOKUP($E115,'Res&amp;Reablement Backsheet'!$D$5:$W$183,G$9,FALSE))="","",(VLOOKUP($E115,'Res&amp;Reablement Backsheet'!$D$5:$W$183,G$9,FALSE))),"")</f>
        <v>0.84426229508196726</v>
      </c>
      <c r="H115" s="151">
        <f ca="1">IFERROR(IF((VLOOKUP($E115,'Res&amp;Reablement Backsheet'!$D$5:$W$183,H$9,FALSE))="","",(VLOOKUP($E115,'Res&amp;Reablement Backsheet'!$D$5:$W$183,H$9,FALSE))),"")</f>
        <v>0.83125000000000004</v>
      </c>
      <c r="I115" s="151">
        <f ca="1">IFERROR(IF((VLOOKUP($E115,'Res&amp;Reablement Backsheet'!$D$5:$W$183,I$9,FALSE))="","",(VLOOKUP($E115,'Res&amp;Reablement Backsheet'!$D$5:$W$183,I$9,FALSE))),"")</f>
        <v>0.78620689655172415</v>
      </c>
    </row>
    <row r="116" spans="1:9" ht="15" customHeight="1" x14ac:dyDescent="0.3">
      <c r="A116" s="60">
        <v>104</v>
      </c>
      <c r="B116" s="101" t="str">
        <f ca="1">IFERROR(IF((VLOOKUP($E116,'Org List'!$AJ$10:$AL$188,3,FALSE))="","",(VLOOKUP($E116,'Org List'!$AJ$10:$AL$188,3,FALSE))),"")</f>
        <v>North of England Commissioning Region</v>
      </c>
      <c r="C116" s="102" t="str">
        <f ca="1">IFERROR(IF((VLOOKUP($E116,'Org List'!$AO$10:$AQ$188,3,FALSE))="","",(VLOOKUP($E116,'Org List'!$AO$10:$AQ$188,3,FALSE))),"")</f>
        <v>North West Region</v>
      </c>
      <c r="D116" s="103" t="str">
        <f ca="1">IFERROR(IF((VLOOKUP($E116,'Org List'!$AT$10:$AV$188,3,FALSE))="","",(VLOOKUP($E116,'Org List'!$AT$10:$AV$188,3,FALSE))),"")</f>
        <v>NHS England North (Greater Manchester)</v>
      </c>
      <c r="E116" s="101" t="str">
        <f t="shared" ca="1" si="3"/>
        <v>E08000003</v>
      </c>
      <c r="F116" s="103" t="str">
        <f ca="1">IF(E116="","",VLOOKUP(E116,'Org List'!$J$9:$K$488,2,0))</f>
        <v>Manchester</v>
      </c>
      <c r="G116" s="151">
        <f ca="1">IFERROR(IF((VLOOKUP($E116,'Res&amp;Reablement Backsheet'!$D$5:$W$183,G$9,FALSE))="","",(VLOOKUP($E116,'Res&amp;Reablement Backsheet'!$D$5:$W$183,G$9,FALSE))),"")</f>
        <v>0.6607142857142857</v>
      </c>
      <c r="H116" s="151">
        <f ca="1">IFERROR(IF((VLOOKUP($E116,'Res&amp;Reablement Backsheet'!$D$5:$W$183,H$9,FALSE))="","",(VLOOKUP($E116,'Res&amp;Reablement Backsheet'!$D$5:$W$183,H$9,FALSE))),"")</f>
        <v>0.77808219178082194</v>
      </c>
      <c r="I116" s="151">
        <f ca="1">IFERROR(IF((VLOOKUP($E116,'Res&amp;Reablement Backsheet'!$D$5:$W$183,I$9,FALSE))="","",(VLOOKUP($E116,'Res&amp;Reablement Backsheet'!$D$5:$W$183,I$9,FALSE))),"")</f>
        <v>0.70572916666666663</v>
      </c>
    </row>
    <row r="117" spans="1:9" ht="15" customHeight="1" x14ac:dyDescent="0.3">
      <c r="A117" s="60">
        <v>105</v>
      </c>
      <c r="B117" s="101" t="str">
        <f ca="1">IFERROR(IF((VLOOKUP($E117,'Org List'!$AJ$10:$AL$188,3,FALSE))="","",(VLOOKUP($E117,'Org List'!$AJ$10:$AL$188,3,FALSE))),"")</f>
        <v>South East England Commissioning Region</v>
      </c>
      <c r="C117" s="102" t="str">
        <f ca="1">IFERROR(IF((VLOOKUP($E117,'Org List'!$AO$10:$AQ$188,3,FALSE))="","",(VLOOKUP($E117,'Org List'!$AO$10:$AQ$188,3,FALSE))),"")</f>
        <v>South East Region</v>
      </c>
      <c r="D117" s="103" t="str">
        <f ca="1">IFERROR(IF((VLOOKUP($E117,'Org List'!$AT$10:$AV$188,3,FALSE))="","",(VLOOKUP($E117,'Org List'!$AT$10:$AV$188,3,FALSE))),"")</f>
        <v>NHS England South East (Kent, Surrey and Sussex)</v>
      </c>
      <c r="E117" s="101" t="str">
        <f t="shared" ca="1" si="3"/>
        <v>E06000035</v>
      </c>
      <c r="F117" s="103" t="str">
        <f ca="1">IF(E117="","",VLOOKUP(E117,'Org List'!$J$9:$K$488,2,0))</f>
        <v>Medway</v>
      </c>
      <c r="G117" s="151">
        <f ca="1">IFERROR(IF((VLOOKUP($E117,'Res&amp;Reablement Backsheet'!$D$5:$W$183,G$9,FALSE))="","",(VLOOKUP($E117,'Res&amp;Reablement Backsheet'!$D$5:$W$183,G$9,FALSE))),"")</f>
        <v>0.92349726775956287</v>
      </c>
      <c r="H117" s="151">
        <f ca="1">IFERROR(IF((VLOOKUP($E117,'Res&amp;Reablement Backsheet'!$D$5:$W$183,H$9,FALSE))="","",(VLOOKUP($E117,'Res&amp;Reablement Backsheet'!$D$5:$W$183,H$9,FALSE))),"")</f>
        <v>0.85</v>
      </c>
      <c r="I117" s="151">
        <f ca="1">IFERROR(IF((VLOOKUP($E117,'Res&amp;Reablement Backsheet'!$D$5:$W$183,I$9,FALSE))="","",(VLOOKUP($E117,'Res&amp;Reablement Backsheet'!$D$5:$W$183,I$9,FALSE))),"")</f>
        <v>0.75652173913043474</v>
      </c>
    </row>
    <row r="118" spans="1:9" ht="15" customHeight="1" x14ac:dyDescent="0.3">
      <c r="A118" s="60">
        <v>106</v>
      </c>
      <c r="B118" s="101" t="str">
        <f ca="1">IFERROR(IF((VLOOKUP($E118,'Org List'!$AJ$10:$AL$188,3,FALSE))="","",(VLOOKUP($E118,'Org List'!$AJ$10:$AL$188,3,FALSE))),"")</f>
        <v>London Commissioning Region</v>
      </c>
      <c r="C118" s="102" t="str">
        <f ca="1">IFERROR(IF((VLOOKUP($E118,'Org List'!$AO$10:$AQ$188,3,FALSE))="","",(VLOOKUP($E118,'Org List'!$AO$10:$AQ$188,3,FALSE))),"")</f>
        <v>London Region</v>
      </c>
      <c r="D118" s="103" t="str">
        <f ca="1">IFERROR(IF((VLOOKUP($E118,'Org List'!$AT$10:$AV$188,3,FALSE))="","",(VLOOKUP($E118,'Org List'!$AT$10:$AV$188,3,FALSE))),"")</f>
        <v>NHS England London</v>
      </c>
      <c r="E118" s="101" t="str">
        <f t="shared" ca="1" si="3"/>
        <v>E09000024</v>
      </c>
      <c r="F118" s="103" t="str">
        <f ca="1">IF(E118="","",VLOOKUP(E118,'Org List'!$J$9:$K$488,2,0))</f>
        <v>Merton</v>
      </c>
      <c r="G118" s="151">
        <f ca="1">IFERROR(IF((VLOOKUP($E118,'Res&amp;Reablement Backsheet'!$D$5:$W$183,G$9,FALSE))="","",(VLOOKUP($E118,'Res&amp;Reablement Backsheet'!$D$5:$W$183,G$9,FALSE))),"")</f>
        <v>0.81481481481481477</v>
      </c>
      <c r="H118" s="151">
        <f ca="1">IFERROR(IF((VLOOKUP($E118,'Res&amp;Reablement Backsheet'!$D$5:$W$183,H$9,FALSE))="","",(VLOOKUP($E118,'Res&amp;Reablement Backsheet'!$D$5:$W$183,H$9,FALSE))),"")</f>
        <v>0.73157894736842111</v>
      </c>
      <c r="I118" s="151">
        <f ca="1">IFERROR(IF((VLOOKUP($E118,'Res&amp;Reablement Backsheet'!$D$5:$W$183,I$9,FALSE))="","",(VLOOKUP($E118,'Res&amp;Reablement Backsheet'!$D$5:$W$183,I$9,FALSE))),"")</f>
        <v>0.7651006711409396</v>
      </c>
    </row>
    <row r="119" spans="1:9" ht="15" customHeight="1" x14ac:dyDescent="0.3">
      <c r="A119" s="60">
        <v>107</v>
      </c>
      <c r="B119" s="101" t="str">
        <f ca="1">IFERROR(IF((VLOOKUP($E119,'Org List'!$AJ$10:$AL$188,3,FALSE))="","",(VLOOKUP($E119,'Org List'!$AJ$10:$AL$188,3,FALSE))),"")</f>
        <v>North of England Commissioning Region</v>
      </c>
      <c r="C119" s="102" t="str">
        <f ca="1">IFERROR(IF((VLOOKUP($E119,'Org List'!$AO$10:$AQ$188,3,FALSE))="","",(VLOOKUP($E119,'Org List'!$AO$10:$AQ$188,3,FALSE))),"")</f>
        <v>North East Region</v>
      </c>
      <c r="D119" s="103" t="str">
        <f ca="1">IFERROR(IF((VLOOKUP($E119,'Org List'!$AT$10:$AV$188,3,FALSE))="","",(VLOOKUP($E119,'Org List'!$AT$10:$AV$188,3,FALSE))),"")</f>
        <v>NHS England North (Cumbria And North East)</v>
      </c>
      <c r="E119" s="101" t="str">
        <f t="shared" ca="1" si="3"/>
        <v>E06000002</v>
      </c>
      <c r="F119" s="103" t="str">
        <f ca="1">IF(E119="","",VLOOKUP(E119,'Org List'!$J$9:$K$488,2,0))</f>
        <v>Middlesbrough</v>
      </c>
      <c r="G119" s="151">
        <f ca="1">IFERROR(IF((VLOOKUP($E119,'Res&amp;Reablement Backsheet'!$D$5:$W$183,G$9,FALSE))="","",(VLOOKUP($E119,'Res&amp;Reablement Backsheet'!$D$5:$W$183,G$9,FALSE))),"")</f>
        <v>0.87769784172661869</v>
      </c>
      <c r="H119" s="151">
        <f ca="1">IFERROR(IF((VLOOKUP($E119,'Res&amp;Reablement Backsheet'!$D$5:$W$183,H$9,FALSE))="","",(VLOOKUP($E119,'Res&amp;Reablement Backsheet'!$D$5:$W$183,H$9,FALSE))),"")</f>
        <v>0.88571428571428568</v>
      </c>
      <c r="I119" s="151">
        <f ca="1">IFERROR(IF((VLOOKUP($E119,'Res&amp;Reablement Backsheet'!$D$5:$W$183,I$9,FALSE))="","",(VLOOKUP($E119,'Res&amp;Reablement Backsheet'!$D$5:$W$183,I$9,FALSE))),"")</f>
        <v>0.90909090909090906</v>
      </c>
    </row>
    <row r="120" spans="1:9" ht="15" customHeight="1" x14ac:dyDescent="0.3">
      <c r="A120" s="60">
        <v>108</v>
      </c>
      <c r="B120" s="101" t="str">
        <f ca="1">IFERROR(IF((VLOOKUP($E120,'Org List'!$AJ$10:$AL$188,3,FALSE))="","",(VLOOKUP($E120,'Org List'!$AJ$10:$AL$188,3,FALSE))),"")</f>
        <v>Midlands and East of England Commissioning Region</v>
      </c>
      <c r="C120" s="102" t="str">
        <f ca="1">IFERROR(IF((VLOOKUP($E120,'Org List'!$AO$10:$AQ$188,3,FALSE))="","",(VLOOKUP($E120,'Org List'!$AO$10:$AQ$188,3,FALSE))),"")</f>
        <v>South East Region</v>
      </c>
      <c r="D120" s="103" t="str">
        <f ca="1">IFERROR(IF((VLOOKUP($E120,'Org List'!$AT$10:$AV$188,3,FALSE))="","",(VLOOKUP($E120,'Org List'!$AT$10:$AV$188,3,FALSE))),"")</f>
        <v>NHS England Midlands And East (Central Midlands)</v>
      </c>
      <c r="E120" s="101" t="str">
        <f t="shared" ca="1" si="3"/>
        <v>E06000042</v>
      </c>
      <c r="F120" s="103" t="str">
        <f ca="1">IF(E120="","",VLOOKUP(E120,'Org List'!$J$9:$K$488,2,0))</f>
        <v>Milton Keynes</v>
      </c>
      <c r="G120" s="151">
        <f ca="1">IFERROR(IF((VLOOKUP($E120,'Res&amp;Reablement Backsheet'!$D$5:$W$183,G$9,FALSE))="","",(VLOOKUP($E120,'Res&amp;Reablement Backsheet'!$D$5:$W$183,G$9,FALSE))),"")</f>
        <v>0.79581151832460728</v>
      </c>
      <c r="H120" s="151">
        <f ca="1">IFERROR(IF((VLOOKUP($E120,'Res&amp;Reablement Backsheet'!$D$5:$W$183,H$9,FALSE))="","",(VLOOKUP($E120,'Res&amp;Reablement Backsheet'!$D$5:$W$183,H$9,FALSE))),"")</f>
        <v>0.8545454545454545</v>
      </c>
      <c r="I120" s="151">
        <f ca="1">IFERROR(IF((VLOOKUP($E120,'Res&amp;Reablement Backsheet'!$D$5:$W$183,I$9,FALSE))="","",(VLOOKUP($E120,'Res&amp;Reablement Backsheet'!$D$5:$W$183,I$9,FALSE))),"")</f>
        <v>0.76963350785340312</v>
      </c>
    </row>
    <row r="121" spans="1:9" ht="15" customHeight="1" x14ac:dyDescent="0.3">
      <c r="A121" s="60">
        <v>109</v>
      </c>
      <c r="B121" s="101" t="str">
        <f ca="1">IFERROR(IF((VLOOKUP($E121,'Org List'!$AJ$10:$AL$188,3,FALSE))="","",(VLOOKUP($E121,'Org List'!$AJ$10:$AL$188,3,FALSE))),"")</f>
        <v>North of England Commissioning Region</v>
      </c>
      <c r="C121" s="102" t="str">
        <f ca="1">IFERROR(IF((VLOOKUP($E121,'Org List'!$AO$10:$AQ$188,3,FALSE))="","",(VLOOKUP($E121,'Org List'!$AO$10:$AQ$188,3,FALSE))),"")</f>
        <v>North East Region</v>
      </c>
      <c r="D121" s="103" t="str">
        <f ca="1">IFERROR(IF((VLOOKUP($E121,'Org List'!$AT$10:$AV$188,3,FALSE))="","",(VLOOKUP($E121,'Org List'!$AT$10:$AV$188,3,FALSE))),"")</f>
        <v>NHS England North (Cumbria And North East)</v>
      </c>
      <c r="E121" s="101" t="str">
        <f t="shared" ca="1" si="3"/>
        <v>E08000021</v>
      </c>
      <c r="F121" s="103" t="str">
        <f ca="1">IF(E121="","",VLOOKUP(E121,'Org List'!$J$9:$K$488,2,0))</f>
        <v>Newcastle upon Tyne</v>
      </c>
      <c r="G121" s="151">
        <f ca="1">IFERROR(IF((VLOOKUP($E121,'Res&amp;Reablement Backsheet'!$D$5:$W$183,G$9,FALSE))="","",(VLOOKUP($E121,'Res&amp;Reablement Backsheet'!$D$5:$W$183,G$9,FALSE))),"")</f>
        <v>0.81021897810218979</v>
      </c>
      <c r="H121" s="151">
        <f ca="1">IFERROR(IF((VLOOKUP($E121,'Res&amp;Reablement Backsheet'!$D$5:$W$183,H$9,FALSE))="","",(VLOOKUP($E121,'Res&amp;Reablement Backsheet'!$D$5:$W$183,H$9,FALSE))),"")</f>
        <v>0.83043478260869563</v>
      </c>
      <c r="I121" s="151">
        <f ca="1">IFERROR(IF((VLOOKUP($E121,'Res&amp;Reablement Backsheet'!$D$5:$W$183,I$9,FALSE))="","",(VLOOKUP($E121,'Res&amp;Reablement Backsheet'!$D$5:$W$183,I$9,FALSE))),"")</f>
        <v>0.83257918552036203</v>
      </c>
    </row>
    <row r="122" spans="1:9" ht="15" customHeight="1" x14ac:dyDescent="0.3">
      <c r="A122" s="60">
        <v>110</v>
      </c>
      <c r="B122" s="101" t="str">
        <f ca="1">IFERROR(IF((VLOOKUP($E122,'Org List'!$AJ$10:$AL$188,3,FALSE))="","",(VLOOKUP($E122,'Org List'!$AJ$10:$AL$188,3,FALSE))),"")</f>
        <v>London Commissioning Region</v>
      </c>
      <c r="C122" s="102" t="str">
        <f ca="1">IFERROR(IF((VLOOKUP($E122,'Org List'!$AO$10:$AQ$188,3,FALSE))="","",(VLOOKUP($E122,'Org List'!$AO$10:$AQ$188,3,FALSE))),"")</f>
        <v>London Region</v>
      </c>
      <c r="D122" s="103" t="str">
        <f ca="1">IFERROR(IF((VLOOKUP($E122,'Org List'!$AT$10:$AV$188,3,FALSE))="","",(VLOOKUP($E122,'Org List'!$AT$10:$AV$188,3,FALSE))),"")</f>
        <v>NHS England London</v>
      </c>
      <c r="E122" s="101" t="str">
        <f t="shared" ca="1" si="3"/>
        <v>E09000025</v>
      </c>
      <c r="F122" s="103" t="str">
        <f ca="1">IF(E122="","",VLOOKUP(E122,'Org List'!$J$9:$K$488,2,0))</f>
        <v>Newham</v>
      </c>
      <c r="G122" s="151">
        <f ca="1">IFERROR(IF((VLOOKUP($E122,'Res&amp;Reablement Backsheet'!$D$5:$W$183,G$9,FALSE))="","",(VLOOKUP($E122,'Res&amp;Reablement Backsheet'!$D$5:$W$183,G$9,FALSE))),"")</f>
        <v>0.83076923076923082</v>
      </c>
      <c r="H122" s="151">
        <f ca="1">IFERROR(IF((VLOOKUP($E122,'Res&amp;Reablement Backsheet'!$D$5:$W$183,H$9,FALSE))="","",(VLOOKUP($E122,'Res&amp;Reablement Backsheet'!$D$5:$W$183,H$9,FALSE))),"")</f>
        <v>0.875</v>
      </c>
      <c r="I122" s="151">
        <f ca="1">IFERROR(IF((VLOOKUP($E122,'Res&amp;Reablement Backsheet'!$D$5:$W$183,I$9,FALSE))="","",(VLOOKUP($E122,'Res&amp;Reablement Backsheet'!$D$5:$W$183,I$9,FALSE))),"")</f>
        <v>0.84545454545454546</v>
      </c>
    </row>
    <row r="123" spans="1:9" ht="15" customHeight="1" x14ac:dyDescent="0.3">
      <c r="A123" s="60">
        <v>111</v>
      </c>
      <c r="B123" s="101" t="str">
        <f ca="1">IFERROR(IF((VLOOKUP($E123,'Org List'!$AJ$10:$AL$188,3,FALSE))="","",(VLOOKUP($E123,'Org List'!$AJ$10:$AL$188,3,FALSE))),"")</f>
        <v>Midlands and East of England Commissioning Region</v>
      </c>
      <c r="C123" s="102" t="str">
        <f ca="1">IFERROR(IF((VLOOKUP($E123,'Org List'!$AO$10:$AQ$188,3,FALSE))="","",(VLOOKUP($E123,'Org List'!$AO$10:$AQ$188,3,FALSE))),"")</f>
        <v>East Region</v>
      </c>
      <c r="D123" s="103" t="str">
        <f ca="1">IFERROR(IF((VLOOKUP($E123,'Org List'!$AT$10:$AV$188,3,FALSE))="","",(VLOOKUP($E123,'Org List'!$AT$10:$AV$188,3,FALSE))),"")</f>
        <v>NHS England Midlands And East (East)</v>
      </c>
      <c r="E123" s="101" t="str">
        <f t="shared" ca="1" si="3"/>
        <v>E10000020</v>
      </c>
      <c r="F123" s="103" t="str">
        <f ca="1">IF(E123="","",VLOOKUP(E123,'Org List'!$J$9:$K$488,2,0))</f>
        <v>Norfolk</v>
      </c>
      <c r="G123" s="151">
        <f ca="1">IFERROR(IF((VLOOKUP($E123,'Res&amp;Reablement Backsheet'!$D$5:$W$183,G$9,FALSE))="","",(VLOOKUP($E123,'Res&amp;Reablement Backsheet'!$D$5:$W$183,G$9,FALSE))),"")</f>
        <v>0.91717791411042948</v>
      </c>
      <c r="H123" s="151">
        <f ca="1">IFERROR(IF((VLOOKUP($E123,'Res&amp;Reablement Backsheet'!$D$5:$W$183,H$9,FALSE))="","",(VLOOKUP($E123,'Res&amp;Reablement Backsheet'!$D$5:$W$183,H$9,FALSE))),"")</f>
        <v>0.90029761904761907</v>
      </c>
      <c r="I123" s="151">
        <f ca="1">IFERROR(IF((VLOOKUP($E123,'Res&amp;Reablement Backsheet'!$D$5:$W$183,I$9,FALSE))="","",(VLOOKUP($E123,'Res&amp;Reablement Backsheet'!$D$5:$W$183,I$9,FALSE))),"")</f>
        <v>0.93523316062176165</v>
      </c>
    </row>
    <row r="124" spans="1:9" ht="15" customHeight="1" x14ac:dyDescent="0.3">
      <c r="A124" s="60">
        <v>112</v>
      </c>
      <c r="B124" s="101" t="str">
        <f ca="1">IFERROR(IF((VLOOKUP($E124,'Org List'!$AJ$10:$AL$188,3,FALSE))="","",(VLOOKUP($E124,'Org List'!$AJ$10:$AL$188,3,FALSE))),"")</f>
        <v>North of England Commissioning Region</v>
      </c>
      <c r="C124" s="102" t="str">
        <f ca="1">IFERROR(IF((VLOOKUP($E124,'Org List'!$AO$10:$AQ$188,3,FALSE))="","",(VLOOKUP($E124,'Org List'!$AO$10:$AQ$188,3,FALSE))),"")</f>
        <v>Yorkshire and The Humber Region</v>
      </c>
      <c r="D124" s="103" t="str">
        <f ca="1">IFERROR(IF((VLOOKUP($E124,'Org List'!$AT$10:$AV$188,3,FALSE))="","",(VLOOKUP($E124,'Org List'!$AT$10:$AV$188,3,FALSE))),"")</f>
        <v>NHS England North (Yorkshire And Humber)</v>
      </c>
      <c r="E124" s="101" t="str">
        <f t="shared" ca="1" si="3"/>
        <v>E06000012</v>
      </c>
      <c r="F124" s="103" t="str">
        <f ca="1">IF(E124="","",VLOOKUP(E124,'Org List'!$J$9:$K$488,2,0))</f>
        <v>North East Lincolnshire</v>
      </c>
      <c r="G124" s="151">
        <f ca="1">IFERROR(IF((VLOOKUP($E124,'Res&amp;Reablement Backsheet'!$D$5:$W$183,G$9,FALSE))="","",(VLOOKUP($E124,'Res&amp;Reablement Backsheet'!$D$5:$W$183,G$9,FALSE))),"")</f>
        <v>0.90625</v>
      </c>
      <c r="H124" s="151">
        <f ca="1">IFERROR(IF((VLOOKUP($E124,'Res&amp;Reablement Backsheet'!$D$5:$W$183,H$9,FALSE))="","",(VLOOKUP($E124,'Res&amp;Reablement Backsheet'!$D$5:$W$183,H$9,FALSE))),"")</f>
        <v>0.89473684210526316</v>
      </c>
      <c r="I124" s="151">
        <f ca="1">IFERROR(IF((VLOOKUP($E124,'Res&amp;Reablement Backsheet'!$D$5:$W$183,I$9,FALSE))="","",(VLOOKUP($E124,'Res&amp;Reablement Backsheet'!$D$5:$W$183,I$9,FALSE))),"")</f>
        <v>0.93137254901960786</v>
      </c>
    </row>
    <row r="125" spans="1:9" ht="15" customHeight="1" x14ac:dyDescent="0.3">
      <c r="A125" s="60">
        <v>113</v>
      </c>
      <c r="B125" s="101" t="str">
        <f ca="1">IFERROR(IF((VLOOKUP($E125,'Org List'!$AJ$10:$AL$188,3,FALSE))="","",(VLOOKUP($E125,'Org List'!$AJ$10:$AL$188,3,FALSE))),"")</f>
        <v>North of England Commissioning Region</v>
      </c>
      <c r="C125" s="102" t="str">
        <f ca="1">IFERROR(IF((VLOOKUP($E125,'Org List'!$AO$10:$AQ$188,3,FALSE))="","",(VLOOKUP($E125,'Org List'!$AO$10:$AQ$188,3,FALSE))),"")</f>
        <v>Yorkshire and The Humber Region</v>
      </c>
      <c r="D125" s="103" t="str">
        <f ca="1">IFERROR(IF((VLOOKUP($E125,'Org List'!$AT$10:$AV$188,3,FALSE))="","",(VLOOKUP($E125,'Org List'!$AT$10:$AV$188,3,FALSE))),"")</f>
        <v>NHS England North (Yorkshire And Humber)</v>
      </c>
      <c r="E125" s="101" t="str">
        <f t="shared" ca="1" si="3"/>
        <v>E06000013</v>
      </c>
      <c r="F125" s="103" t="str">
        <f ca="1">IF(E125="","",VLOOKUP(E125,'Org List'!$J$9:$K$488,2,0))</f>
        <v>North Lincolnshire</v>
      </c>
      <c r="G125" s="151">
        <f ca="1">IFERROR(IF((VLOOKUP($E125,'Res&amp;Reablement Backsheet'!$D$5:$W$183,G$9,FALSE))="","",(VLOOKUP($E125,'Res&amp;Reablement Backsheet'!$D$5:$W$183,G$9,FALSE))),"")</f>
        <v>0.91095890410958902</v>
      </c>
      <c r="H125" s="151">
        <f ca="1">IFERROR(IF((VLOOKUP($E125,'Res&amp;Reablement Backsheet'!$D$5:$W$183,H$9,FALSE))="","",(VLOOKUP($E125,'Res&amp;Reablement Backsheet'!$D$5:$W$183,H$9,FALSE))),"")</f>
        <v>0.91666666666666663</v>
      </c>
      <c r="I125" s="151">
        <f ca="1">IFERROR(IF((VLOOKUP($E125,'Res&amp;Reablement Backsheet'!$D$5:$W$183,I$9,FALSE))="","",(VLOOKUP($E125,'Res&amp;Reablement Backsheet'!$D$5:$W$183,I$9,FALSE))),"")</f>
        <v>0.92268041237113407</v>
      </c>
    </row>
    <row r="126" spans="1:9" ht="15" customHeight="1" x14ac:dyDescent="0.3">
      <c r="A126" s="60">
        <v>114</v>
      </c>
      <c r="B126" s="101" t="str">
        <f ca="1">IFERROR(IF((VLOOKUP($E126,'Org List'!$AJ$10:$AL$188,3,FALSE))="","",(VLOOKUP($E126,'Org List'!$AJ$10:$AL$188,3,FALSE))),"")</f>
        <v>South West England Commissioning Region</v>
      </c>
      <c r="C126" s="102" t="str">
        <f ca="1">IFERROR(IF((VLOOKUP($E126,'Org List'!$AO$10:$AQ$188,3,FALSE))="","",(VLOOKUP($E126,'Org List'!$AO$10:$AQ$188,3,FALSE))),"")</f>
        <v>South West Region</v>
      </c>
      <c r="D126" s="103" t="str">
        <f ca="1">IFERROR(IF((VLOOKUP($E126,'Org List'!$AT$10:$AV$188,3,FALSE))="","",(VLOOKUP($E126,'Org List'!$AT$10:$AV$188,3,FALSE))),"")</f>
        <v>NHS England South West (South West North)</v>
      </c>
      <c r="E126" s="101" t="str">
        <f t="shared" ca="1" si="3"/>
        <v>E06000024</v>
      </c>
      <c r="F126" s="103" t="str">
        <f ca="1">IF(E126="","",VLOOKUP(E126,'Org List'!$J$9:$K$488,2,0))</f>
        <v>North Somerset</v>
      </c>
      <c r="G126" s="151">
        <f ca="1">IFERROR(IF((VLOOKUP($E126,'Res&amp;Reablement Backsheet'!$D$5:$W$183,G$9,FALSE))="","",(VLOOKUP($E126,'Res&amp;Reablement Backsheet'!$D$5:$W$183,G$9,FALSE))),"")</f>
        <v>0.8833333333333333</v>
      </c>
      <c r="H126" s="151">
        <f ca="1">IFERROR(IF((VLOOKUP($E126,'Res&amp;Reablement Backsheet'!$D$5:$W$183,H$9,FALSE))="","",(VLOOKUP($E126,'Res&amp;Reablement Backsheet'!$D$5:$W$183,H$9,FALSE))),"")</f>
        <v>0.85263157894736841</v>
      </c>
      <c r="I126" s="151">
        <f ca="1">IFERROR(IF((VLOOKUP($E126,'Res&amp;Reablement Backsheet'!$D$5:$W$183,I$9,FALSE))="","",(VLOOKUP($E126,'Res&amp;Reablement Backsheet'!$D$5:$W$183,I$9,FALSE))),"")</f>
        <v>0.73469387755102045</v>
      </c>
    </row>
    <row r="127" spans="1:9" ht="15" customHeight="1" x14ac:dyDescent="0.3">
      <c r="A127" s="60">
        <v>115</v>
      </c>
      <c r="B127" s="101" t="str">
        <f ca="1">IFERROR(IF((VLOOKUP($E127,'Org List'!$AJ$10:$AL$188,3,FALSE))="","",(VLOOKUP($E127,'Org List'!$AJ$10:$AL$188,3,FALSE))),"")</f>
        <v>North of England Commissioning Region</v>
      </c>
      <c r="C127" s="102" t="str">
        <f ca="1">IFERROR(IF((VLOOKUP($E127,'Org List'!$AO$10:$AQ$188,3,FALSE))="","",(VLOOKUP($E127,'Org List'!$AO$10:$AQ$188,3,FALSE))),"")</f>
        <v>North East Region</v>
      </c>
      <c r="D127" s="103" t="str">
        <f ca="1">IFERROR(IF((VLOOKUP($E127,'Org List'!$AT$10:$AV$188,3,FALSE))="","",(VLOOKUP($E127,'Org List'!$AT$10:$AV$188,3,FALSE))),"")</f>
        <v>NHS England North (Cumbria And North East)</v>
      </c>
      <c r="E127" s="101" t="str">
        <f t="shared" ca="1" si="3"/>
        <v>E08000022</v>
      </c>
      <c r="F127" s="103" t="str">
        <f ca="1">IF(E127="","",VLOOKUP(E127,'Org List'!$J$9:$K$488,2,0))</f>
        <v>North Tyneside</v>
      </c>
      <c r="G127" s="151">
        <f ca="1">IFERROR(IF((VLOOKUP($E127,'Res&amp;Reablement Backsheet'!$D$5:$W$183,G$9,FALSE))="","",(VLOOKUP($E127,'Res&amp;Reablement Backsheet'!$D$5:$W$183,G$9,FALSE))),"")</f>
        <v>0.93006993006993011</v>
      </c>
      <c r="H127" s="151">
        <f ca="1">IFERROR(IF((VLOOKUP($E127,'Res&amp;Reablement Backsheet'!$D$5:$W$183,H$9,FALSE))="","",(VLOOKUP($E127,'Res&amp;Reablement Backsheet'!$D$5:$W$183,H$9,FALSE))),"")</f>
        <v>0.93090909090909091</v>
      </c>
      <c r="I127" s="151">
        <f ca="1">IFERROR(IF((VLOOKUP($E127,'Res&amp;Reablement Backsheet'!$D$5:$W$183,I$9,FALSE))="","",(VLOOKUP($E127,'Res&amp;Reablement Backsheet'!$D$5:$W$183,I$9,FALSE))),"")</f>
        <v>0.92307692307692313</v>
      </c>
    </row>
    <row r="128" spans="1:9" ht="15" customHeight="1" x14ac:dyDescent="0.3">
      <c r="A128" s="60">
        <v>116</v>
      </c>
      <c r="B128" s="101" t="str">
        <f ca="1">IFERROR(IF((VLOOKUP($E128,'Org List'!$AJ$10:$AL$188,3,FALSE))="","",(VLOOKUP($E128,'Org List'!$AJ$10:$AL$188,3,FALSE))),"")</f>
        <v>North of England Commissioning Region</v>
      </c>
      <c r="C128" s="102" t="str">
        <f ca="1">IFERROR(IF((VLOOKUP($E128,'Org List'!$AO$10:$AQ$188,3,FALSE))="","",(VLOOKUP($E128,'Org List'!$AO$10:$AQ$188,3,FALSE))),"")</f>
        <v>Yorkshire and The Humber Region</v>
      </c>
      <c r="D128" s="103" t="str">
        <f ca="1">IFERROR(IF((VLOOKUP($E128,'Org List'!$AT$10:$AV$188,3,FALSE))="","",(VLOOKUP($E128,'Org List'!$AT$10:$AV$188,3,FALSE))),"")</f>
        <v>NHS England North (Yorkshire And Humber)</v>
      </c>
      <c r="E128" s="101" t="str">
        <f t="shared" ca="1" si="3"/>
        <v>E10000023</v>
      </c>
      <c r="F128" s="103" t="str">
        <f ca="1">IF(E128="","",VLOOKUP(E128,'Org List'!$J$9:$K$488,2,0))</f>
        <v>North Yorkshire</v>
      </c>
      <c r="G128" s="151">
        <f ca="1">IFERROR(IF((VLOOKUP($E128,'Res&amp;Reablement Backsheet'!$D$5:$W$183,G$9,FALSE))="","",(VLOOKUP($E128,'Res&amp;Reablement Backsheet'!$D$5:$W$183,G$9,FALSE))),"")</f>
        <v>0.82524271844660191</v>
      </c>
      <c r="H128" s="151">
        <f ca="1">IFERROR(IF((VLOOKUP($E128,'Res&amp;Reablement Backsheet'!$D$5:$W$183,H$9,FALSE))="","",(VLOOKUP($E128,'Res&amp;Reablement Backsheet'!$D$5:$W$183,H$9,FALSE))),"")</f>
        <v>0.87301587301587302</v>
      </c>
      <c r="I128" s="151">
        <f ca="1">IFERROR(IF((VLOOKUP($E128,'Res&amp;Reablement Backsheet'!$D$5:$W$183,I$9,FALSE))="","",(VLOOKUP($E128,'Res&amp;Reablement Backsheet'!$D$5:$W$183,I$9,FALSE))),"")</f>
        <v>0.8364661654135338</v>
      </c>
    </row>
    <row r="129" spans="1:9" ht="15" customHeight="1" x14ac:dyDescent="0.3">
      <c r="A129" s="60">
        <v>117</v>
      </c>
      <c r="B129" s="101" t="str">
        <f ca="1">IFERROR(IF((VLOOKUP($E129,'Org List'!$AJ$10:$AL$188,3,FALSE))="","",(VLOOKUP($E129,'Org List'!$AJ$10:$AL$188,3,FALSE))),"")</f>
        <v>Midlands and East of England Commissioning Region</v>
      </c>
      <c r="C129" s="102" t="str">
        <f ca="1">IFERROR(IF((VLOOKUP($E129,'Org List'!$AO$10:$AQ$188,3,FALSE))="","",(VLOOKUP($E129,'Org List'!$AO$10:$AQ$188,3,FALSE))),"")</f>
        <v>East Midlands Region</v>
      </c>
      <c r="D129" s="103" t="str">
        <f ca="1">IFERROR(IF((VLOOKUP($E129,'Org List'!$AT$10:$AV$188,3,FALSE))="","",(VLOOKUP($E129,'Org List'!$AT$10:$AV$188,3,FALSE))),"")</f>
        <v>NHS England Midlands And East (Central Midlands)</v>
      </c>
      <c r="E129" s="101" t="str">
        <f t="shared" ca="1" si="3"/>
        <v>E10000021</v>
      </c>
      <c r="F129" s="103" t="str">
        <f ca="1">IF(E129="","",VLOOKUP(E129,'Org List'!$J$9:$K$488,2,0))</f>
        <v>Northamptonshire</v>
      </c>
      <c r="G129" s="151">
        <f ca="1">IFERROR(IF((VLOOKUP($E129,'Res&amp;Reablement Backsheet'!$D$5:$W$183,G$9,FALSE))="","",(VLOOKUP($E129,'Res&amp;Reablement Backsheet'!$D$5:$W$183,G$9,FALSE))),"")</f>
        <v>0.72869955156950672</v>
      </c>
      <c r="H129" s="151">
        <f ca="1">IFERROR(IF((VLOOKUP($E129,'Res&amp;Reablement Backsheet'!$D$5:$W$183,H$9,FALSE))="","",(VLOOKUP($E129,'Res&amp;Reablement Backsheet'!$D$5:$W$183,H$9,FALSE))),"")</f>
        <v>0.7594866071428571</v>
      </c>
      <c r="I129" s="151">
        <f ca="1">IFERROR(IF((VLOOKUP($E129,'Res&amp;Reablement Backsheet'!$D$5:$W$183,I$9,FALSE))="","",(VLOOKUP($E129,'Res&amp;Reablement Backsheet'!$D$5:$W$183,I$9,FALSE))),"")</f>
        <v>0.80933062880324547</v>
      </c>
    </row>
    <row r="130" spans="1:9" ht="15" customHeight="1" x14ac:dyDescent="0.3">
      <c r="A130" s="60">
        <v>118</v>
      </c>
      <c r="B130" s="101" t="str">
        <f ca="1">IFERROR(IF((VLOOKUP($E130,'Org List'!$AJ$10:$AL$188,3,FALSE))="","",(VLOOKUP($E130,'Org List'!$AJ$10:$AL$188,3,FALSE))),"")</f>
        <v>North of England Commissioning Region</v>
      </c>
      <c r="C130" s="102" t="str">
        <f ca="1">IFERROR(IF((VLOOKUP($E130,'Org List'!$AO$10:$AQ$188,3,FALSE))="","",(VLOOKUP($E130,'Org List'!$AO$10:$AQ$188,3,FALSE))),"")</f>
        <v>North East Region</v>
      </c>
      <c r="D130" s="103" t="str">
        <f ca="1">IFERROR(IF((VLOOKUP($E130,'Org List'!$AT$10:$AV$188,3,FALSE))="","",(VLOOKUP($E130,'Org List'!$AT$10:$AV$188,3,FALSE))),"")</f>
        <v>NHS England North (Cumbria And North East)</v>
      </c>
      <c r="E130" s="101" t="str">
        <f t="shared" ca="1" si="3"/>
        <v>E06000057</v>
      </c>
      <c r="F130" s="103" t="str">
        <f ca="1">IF(E130="","",VLOOKUP(E130,'Org List'!$J$9:$K$488,2,0))</f>
        <v>Northumberland</v>
      </c>
      <c r="G130" s="151">
        <f ca="1">IFERROR(IF((VLOOKUP($E130,'Res&amp;Reablement Backsheet'!$D$5:$W$183,G$9,FALSE))="","",(VLOOKUP($E130,'Res&amp;Reablement Backsheet'!$D$5:$W$183,G$9,FALSE))),"")</f>
        <v>0.94352941176470584</v>
      </c>
      <c r="H130" s="151">
        <f ca="1">IFERROR(IF((VLOOKUP($E130,'Res&amp;Reablement Backsheet'!$D$5:$W$183,H$9,FALSE))="","",(VLOOKUP($E130,'Res&amp;Reablement Backsheet'!$D$5:$W$183,H$9,FALSE))),"")</f>
        <v>0.93150684931506844</v>
      </c>
      <c r="I130" s="151">
        <f ca="1">IFERROR(IF((VLOOKUP($E130,'Res&amp;Reablement Backsheet'!$D$5:$W$183,I$9,FALSE))="","",(VLOOKUP($E130,'Res&amp;Reablement Backsheet'!$D$5:$W$183,I$9,FALSE))),"")</f>
        <v>0.91545893719806759</v>
      </c>
    </row>
    <row r="131" spans="1:9" ht="15" customHeight="1" x14ac:dyDescent="0.3">
      <c r="A131" s="60">
        <v>119</v>
      </c>
      <c r="B131" s="101" t="str">
        <f ca="1">IFERROR(IF((VLOOKUP($E131,'Org List'!$AJ$10:$AL$188,3,FALSE))="","",(VLOOKUP($E131,'Org List'!$AJ$10:$AL$188,3,FALSE))),"")</f>
        <v>Midlands and East of England Commissioning Region</v>
      </c>
      <c r="C131" s="102" t="str">
        <f ca="1">IFERROR(IF((VLOOKUP($E131,'Org List'!$AO$10:$AQ$188,3,FALSE))="","",(VLOOKUP($E131,'Org List'!$AO$10:$AQ$188,3,FALSE))),"")</f>
        <v>East Midlands Region</v>
      </c>
      <c r="D131" s="103" t="str">
        <f ca="1">IFERROR(IF((VLOOKUP($E131,'Org List'!$AT$10:$AV$188,3,FALSE))="","",(VLOOKUP($E131,'Org List'!$AT$10:$AV$188,3,FALSE))),"")</f>
        <v>NHS England Midlands And East (North Midlands)</v>
      </c>
      <c r="E131" s="101" t="str">
        <f t="shared" ca="1" si="3"/>
        <v>E06000018</v>
      </c>
      <c r="F131" s="103" t="str">
        <f ca="1">IF(E131="","",VLOOKUP(E131,'Org List'!$J$9:$K$488,2,0))</f>
        <v>Nottingham</v>
      </c>
      <c r="G131" s="151">
        <f ca="1">IFERROR(IF((VLOOKUP($E131,'Res&amp;Reablement Backsheet'!$D$5:$W$183,G$9,FALSE))="","",(VLOOKUP($E131,'Res&amp;Reablement Backsheet'!$D$5:$W$183,G$9,FALSE))),"")</f>
        <v>0.74736842105263157</v>
      </c>
      <c r="H131" s="151">
        <f ca="1">IFERROR(IF((VLOOKUP($E131,'Res&amp;Reablement Backsheet'!$D$5:$W$183,H$9,FALSE))="","",(VLOOKUP($E131,'Res&amp;Reablement Backsheet'!$D$5:$W$183,H$9,FALSE))),"")</f>
        <v>0.77611940298507465</v>
      </c>
      <c r="I131" s="151">
        <f ca="1">IFERROR(IF((VLOOKUP($E131,'Res&amp;Reablement Backsheet'!$D$5:$W$183,I$9,FALSE))="","",(VLOOKUP($E131,'Res&amp;Reablement Backsheet'!$D$5:$W$183,I$9,FALSE))),"")</f>
        <v>0.84615384615384615</v>
      </c>
    </row>
    <row r="132" spans="1:9" ht="15" customHeight="1" x14ac:dyDescent="0.3">
      <c r="A132" s="60">
        <v>120</v>
      </c>
      <c r="B132" s="101" t="str">
        <f ca="1">IFERROR(IF((VLOOKUP($E132,'Org List'!$AJ$10:$AL$188,3,FALSE))="","",(VLOOKUP($E132,'Org List'!$AJ$10:$AL$188,3,FALSE))),"")</f>
        <v>Midlands and East of England Commissioning Region</v>
      </c>
      <c r="C132" s="102" t="str">
        <f ca="1">IFERROR(IF((VLOOKUP($E132,'Org List'!$AO$10:$AQ$188,3,FALSE))="","",(VLOOKUP($E132,'Org List'!$AO$10:$AQ$188,3,FALSE))),"")</f>
        <v>East Midlands Region</v>
      </c>
      <c r="D132" s="103" t="str">
        <f ca="1">IFERROR(IF((VLOOKUP($E132,'Org List'!$AT$10:$AV$188,3,FALSE))="","",(VLOOKUP($E132,'Org List'!$AT$10:$AV$188,3,FALSE))),"")</f>
        <v>NHS England Midlands And East (North Midlands)</v>
      </c>
      <c r="E132" s="101" t="str">
        <f t="shared" ca="1" si="3"/>
        <v>E10000024</v>
      </c>
      <c r="F132" s="103" t="str">
        <f ca="1">IF(E132="","",VLOOKUP(E132,'Org List'!$J$9:$K$488,2,0))</f>
        <v>Nottinghamshire</v>
      </c>
      <c r="G132" s="151">
        <f ca="1">IFERROR(IF((VLOOKUP($E132,'Res&amp;Reablement Backsheet'!$D$5:$W$183,G$9,FALSE))="","",(VLOOKUP($E132,'Res&amp;Reablement Backsheet'!$D$5:$W$183,G$9,FALSE))),"")</f>
        <v>0.9125475285171103</v>
      </c>
      <c r="H132" s="151">
        <f ca="1">IFERROR(IF((VLOOKUP($E132,'Res&amp;Reablement Backsheet'!$D$5:$W$183,H$9,FALSE))="","",(VLOOKUP($E132,'Res&amp;Reablement Backsheet'!$D$5:$W$183,H$9,FALSE))),"")</f>
        <v>0.91208791208791207</v>
      </c>
      <c r="I132" s="151">
        <f ca="1">IFERROR(IF((VLOOKUP($E132,'Res&amp;Reablement Backsheet'!$D$5:$W$183,I$9,FALSE))="","",(VLOOKUP($E132,'Res&amp;Reablement Backsheet'!$D$5:$W$183,I$9,FALSE))),"")</f>
        <v>0.78909090909090907</v>
      </c>
    </row>
    <row r="133" spans="1:9" ht="15" customHeight="1" x14ac:dyDescent="0.3">
      <c r="A133" s="60">
        <v>121</v>
      </c>
      <c r="B133" s="101" t="str">
        <f ca="1">IFERROR(IF((VLOOKUP($E133,'Org List'!$AJ$10:$AL$188,3,FALSE))="","",(VLOOKUP($E133,'Org List'!$AJ$10:$AL$188,3,FALSE))),"")</f>
        <v>North of England Commissioning Region</v>
      </c>
      <c r="C133" s="102" t="str">
        <f ca="1">IFERROR(IF((VLOOKUP($E133,'Org List'!$AO$10:$AQ$188,3,FALSE))="","",(VLOOKUP($E133,'Org List'!$AO$10:$AQ$188,3,FALSE))),"")</f>
        <v>North West Region</v>
      </c>
      <c r="D133" s="103" t="str">
        <f ca="1">IFERROR(IF((VLOOKUP($E133,'Org List'!$AT$10:$AV$188,3,FALSE))="","",(VLOOKUP($E133,'Org List'!$AT$10:$AV$188,3,FALSE))),"")</f>
        <v>NHS England North (Greater Manchester)</v>
      </c>
      <c r="E133" s="101" t="str">
        <f t="shared" ca="1" si="3"/>
        <v>E08000004</v>
      </c>
      <c r="F133" s="103" t="str">
        <f ca="1">IF(E133="","",VLOOKUP(E133,'Org List'!$J$9:$K$488,2,0))</f>
        <v>Oldham</v>
      </c>
      <c r="G133" s="151">
        <f ca="1">IFERROR(IF((VLOOKUP($E133,'Res&amp;Reablement Backsheet'!$D$5:$W$183,G$9,FALSE))="","",(VLOOKUP($E133,'Res&amp;Reablement Backsheet'!$D$5:$W$183,G$9,FALSE))),"")</f>
        <v>0.89795918367346939</v>
      </c>
      <c r="H133" s="151">
        <f ca="1">IFERROR(IF((VLOOKUP($E133,'Res&amp;Reablement Backsheet'!$D$5:$W$183,H$9,FALSE))="","",(VLOOKUP($E133,'Res&amp;Reablement Backsheet'!$D$5:$W$183,H$9,FALSE))),"")</f>
        <v>0.9</v>
      </c>
      <c r="I133" s="151">
        <f ca="1">IFERROR(IF((VLOOKUP($E133,'Res&amp;Reablement Backsheet'!$D$5:$W$183,I$9,FALSE))="","",(VLOOKUP($E133,'Res&amp;Reablement Backsheet'!$D$5:$W$183,I$9,FALSE))),"")</f>
        <v>0.92666666666666664</v>
      </c>
    </row>
    <row r="134" spans="1:9" ht="15" customHeight="1" x14ac:dyDescent="0.3">
      <c r="A134" s="60">
        <v>122</v>
      </c>
      <c r="B134" s="101" t="str">
        <f ca="1">IFERROR(IF((VLOOKUP($E134,'Org List'!$AJ$10:$AL$188,3,FALSE))="","",(VLOOKUP($E134,'Org List'!$AJ$10:$AL$188,3,FALSE))),"")</f>
        <v>South East England Commissioning Region</v>
      </c>
      <c r="C134" s="102" t="str">
        <f ca="1">IFERROR(IF((VLOOKUP($E134,'Org List'!$AO$10:$AQ$188,3,FALSE))="","",(VLOOKUP($E134,'Org List'!$AO$10:$AQ$188,3,FALSE))),"")</f>
        <v>South East Region</v>
      </c>
      <c r="D134" s="103" t="str">
        <f ca="1">IFERROR(IF((VLOOKUP($E134,'Org List'!$AT$10:$AV$188,3,FALSE))="","",(VLOOKUP($E134,'Org List'!$AT$10:$AV$188,3,FALSE))),"")</f>
        <v>NHS England South East (Hampshire, Isle of Wight and Thames Valley)</v>
      </c>
      <c r="E134" s="101" t="str">
        <f t="shared" ca="1" si="3"/>
        <v>E10000025</v>
      </c>
      <c r="F134" s="103" t="str">
        <f ca="1">IF(E134="","",VLOOKUP(E134,'Org List'!$J$9:$K$488,2,0))</f>
        <v>Oxfordshire</v>
      </c>
      <c r="G134" s="151">
        <f ca="1">IFERROR(IF((VLOOKUP($E134,'Res&amp;Reablement Backsheet'!$D$5:$W$183,G$9,FALSE))="","",(VLOOKUP($E134,'Res&amp;Reablement Backsheet'!$D$5:$W$183,G$9,FALSE))),"")</f>
        <v>0.81159420289855078</v>
      </c>
      <c r="H134" s="151">
        <f ca="1">IFERROR(IF((VLOOKUP($E134,'Res&amp;Reablement Backsheet'!$D$5:$W$183,H$9,FALSE))="","",(VLOOKUP($E134,'Res&amp;Reablement Backsheet'!$D$5:$W$183,H$9,FALSE))),"")</f>
        <v>0.83599999999999997</v>
      </c>
      <c r="I134" s="151">
        <f ca="1">IFERROR(IF((VLOOKUP($E134,'Res&amp;Reablement Backsheet'!$D$5:$W$183,I$9,FALSE))="","",(VLOOKUP($E134,'Res&amp;Reablement Backsheet'!$D$5:$W$183,I$9,FALSE))),"")</f>
        <v>0.79840848806366049</v>
      </c>
    </row>
    <row r="135" spans="1:9" ht="15" customHeight="1" x14ac:dyDescent="0.3">
      <c r="A135" s="60">
        <v>123</v>
      </c>
      <c r="B135" s="101" t="str">
        <f ca="1">IFERROR(IF((VLOOKUP($E135,'Org List'!$AJ$10:$AL$188,3,FALSE))="","",(VLOOKUP($E135,'Org List'!$AJ$10:$AL$188,3,FALSE))),"")</f>
        <v>Midlands and East of England Commissioning Region</v>
      </c>
      <c r="C135" s="102" t="str">
        <f ca="1">IFERROR(IF((VLOOKUP($E135,'Org List'!$AO$10:$AQ$188,3,FALSE))="","",(VLOOKUP($E135,'Org List'!$AO$10:$AQ$188,3,FALSE))),"")</f>
        <v>East Region</v>
      </c>
      <c r="D135" s="103" t="str">
        <f ca="1">IFERROR(IF((VLOOKUP($E135,'Org List'!$AT$10:$AV$188,3,FALSE))="","",(VLOOKUP($E135,'Org List'!$AT$10:$AV$188,3,FALSE))),"")</f>
        <v>NHS England Midlands And East (East)</v>
      </c>
      <c r="E135" s="101" t="str">
        <f t="shared" ca="1" si="3"/>
        <v>E06000031</v>
      </c>
      <c r="F135" s="103" t="str">
        <f ca="1">IF(E135="","",VLOOKUP(E135,'Org List'!$J$9:$K$488,2,0))</f>
        <v>Peterborough</v>
      </c>
      <c r="G135" s="151">
        <f ca="1">IFERROR(IF((VLOOKUP($E135,'Res&amp;Reablement Backsheet'!$D$5:$W$183,G$9,FALSE))="","",(VLOOKUP($E135,'Res&amp;Reablement Backsheet'!$D$5:$W$183,G$9,FALSE))),"")</f>
        <v>0.83333333333333337</v>
      </c>
      <c r="H135" s="151">
        <f ca="1">IFERROR(IF((VLOOKUP($E135,'Res&amp;Reablement Backsheet'!$D$5:$W$183,H$9,FALSE))="","",(VLOOKUP($E135,'Res&amp;Reablement Backsheet'!$D$5:$W$183,H$9,FALSE))),"")</f>
        <v>0.82781456953642385</v>
      </c>
      <c r="I135" s="151">
        <f ca="1">IFERROR(IF((VLOOKUP($E135,'Res&amp;Reablement Backsheet'!$D$5:$W$183,I$9,FALSE))="","",(VLOOKUP($E135,'Res&amp;Reablement Backsheet'!$D$5:$W$183,I$9,FALSE))),"")</f>
        <v>0.72477064220183485</v>
      </c>
    </row>
    <row r="136" spans="1:9" ht="15" customHeight="1" x14ac:dyDescent="0.3">
      <c r="A136" s="60">
        <v>124</v>
      </c>
      <c r="B136" s="101" t="str">
        <f ca="1">IFERROR(IF((VLOOKUP($E136,'Org List'!$AJ$10:$AL$188,3,FALSE))="","",(VLOOKUP($E136,'Org List'!$AJ$10:$AL$188,3,FALSE))),"")</f>
        <v>South West England Commissioning Region</v>
      </c>
      <c r="C136" s="102" t="str">
        <f ca="1">IFERROR(IF((VLOOKUP($E136,'Org List'!$AO$10:$AQ$188,3,FALSE))="","",(VLOOKUP($E136,'Org List'!$AO$10:$AQ$188,3,FALSE))),"")</f>
        <v>South West Region</v>
      </c>
      <c r="D136" s="103" t="str">
        <f ca="1">IFERROR(IF((VLOOKUP($E136,'Org List'!$AT$10:$AV$188,3,FALSE))="","",(VLOOKUP($E136,'Org List'!$AT$10:$AV$188,3,FALSE))),"")</f>
        <v>NHS England South West (South West South)</v>
      </c>
      <c r="E136" s="101" t="str">
        <f t="shared" ca="1" si="3"/>
        <v>E06000026</v>
      </c>
      <c r="F136" s="103" t="str">
        <f ca="1">IF(E136="","",VLOOKUP(E136,'Org List'!$J$9:$K$488,2,0))</f>
        <v>Plymouth</v>
      </c>
      <c r="G136" s="151">
        <f ca="1">IFERROR(IF((VLOOKUP($E136,'Res&amp;Reablement Backsheet'!$D$5:$W$183,G$9,FALSE))="","",(VLOOKUP($E136,'Res&amp;Reablement Backsheet'!$D$5:$W$183,G$9,FALSE))),"")</f>
        <v>0.85121107266435991</v>
      </c>
      <c r="H136" s="151">
        <f ca="1">IFERROR(IF((VLOOKUP($E136,'Res&amp;Reablement Backsheet'!$D$5:$W$183,H$9,FALSE))="","",(VLOOKUP($E136,'Res&amp;Reablement Backsheet'!$D$5:$W$183,H$9,FALSE))),"")</f>
        <v>0.89891696750902528</v>
      </c>
      <c r="I136" s="151">
        <f ca="1">IFERROR(IF((VLOOKUP($E136,'Res&amp;Reablement Backsheet'!$D$5:$W$183,I$9,FALSE))="","",(VLOOKUP($E136,'Res&amp;Reablement Backsheet'!$D$5:$W$183,I$9,FALSE))),"")</f>
        <v>0.84946236559139787</v>
      </c>
    </row>
    <row r="137" spans="1:9" ht="15" customHeight="1" x14ac:dyDescent="0.3">
      <c r="A137" s="60">
        <v>125</v>
      </c>
      <c r="B137" s="101" t="str">
        <f ca="1">IFERROR(IF((VLOOKUP($E137,'Org List'!$AJ$10:$AL$188,3,FALSE))="","",(VLOOKUP($E137,'Org List'!$AJ$10:$AL$188,3,FALSE))),"")</f>
        <v>South East England Commissioning Region</v>
      </c>
      <c r="C137" s="102" t="str">
        <f ca="1">IFERROR(IF((VLOOKUP($E137,'Org List'!$AO$10:$AQ$188,3,FALSE))="","",(VLOOKUP($E137,'Org List'!$AO$10:$AQ$188,3,FALSE))),"")</f>
        <v>South East Region</v>
      </c>
      <c r="D137" s="103" t="str">
        <f ca="1">IFERROR(IF((VLOOKUP($E137,'Org List'!$AT$10:$AV$188,3,FALSE))="","",(VLOOKUP($E137,'Org List'!$AT$10:$AV$188,3,FALSE))),"")</f>
        <v>NHS England South East (Hampshire, Isle of Wight and Thames Valley)</v>
      </c>
      <c r="E137" s="101" t="str">
        <f t="shared" ca="1" si="3"/>
        <v>E06000044</v>
      </c>
      <c r="F137" s="103" t="str">
        <f ca="1">IF(E137="","",VLOOKUP(E137,'Org List'!$J$9:$K$488,2,0))</f>
        <v>Portsmouth</v>
      </c>
      <c r="G137" s="151">
        <f ca="1">IFERROR(IF((VLOOKUP($E137,'Res&amp;Reablement Backsheet'!$D$5:$W$183,G$9,FALSE))="","",(VLOOKUP($E137,'Res&amp;Reablement Backsheet'!$D$5:$W$183,G$9,FALSE))),"")</f>
        <v>0.78632478632478631</v>
      </c>
      <c r="H137" s="151">
        <f ca="1">IFERROR(IF((VLOOKUP($E137,'Res&amp;Reablement Backsheet'!$D$5:$W$183,H$9,FALSE))="","",(VLOOKUP($E137,'Res&amp;Reablement Backsheet'!$D$5:$W$183,H$9,FALSE))),"")</f>
        <v>0.8529411764705882</v>
      </c>
      <c r="I137" s="151">
        <f ca="1">IFERROR(IF((VLOOKUP($E137,'Res&amp;Reablement Backsheet'!$D$5:$W$183,I$9,FALSE))="","",(VLOOKUP($E137,'Res&amp;Reablement Backsheet'!$D$5:$W$183,I$9,FALSE))),"")</f>
        <v>0.79605263157894735</v>
      </c>
    </row>
    <row r="138" spans="1:9" ht="15" customHeight="1" x14ac:dyDescent="0.3">
      <c r="A138" s="60">
        <v>126</v>
      </c>
      <c r="B138" s="101" t="str">
        <f ca="1">IFERROR(IF((VLOOKUP($E138,'Org List'!$AJ$10:$AL$188,3,FALSE))="","",(VLOOKUP($E138,'Org List'!$AJ$10:$AL$188,3,FALSE))),"")</f>
        <v>South East England Commissioning Region</v>
      </c>
      <c r="C138" s="102" t="str">
        <f ca="1">IFERROR(IF((VLOOKUP($E138,'Org List'!$AO$10:$AQ$188,3,FALSE))="","",(VLOOKUP($E138,'Org List'!$AO$10:$AQ$188,3,FALSE))),"")</f>
        <v>South East Region</v>
      </c>
      <c r="D138" s="103" t="str">
        <f ca="1">IFERROR(IF((VLOOKUP($E138,'Org List'!$AT$10:$AV$188,3,FALSE))="","",(VLOOKUP($E138,'Org List'!$AT$10:$AV$188,3,FALSE))),"")</f>
        <v>NHS England South East (Hampshire, Isle of Wight and Thames Valley)</v>
      </c>
      <c r="E138" s="101" t="str">
        <f t="shared" ca="1" si="3"/>
        <v>E06000038</v>
      </c>
      <c r="F138" s="103" t="str">
        <f ca="1">IF(E138="","",VLOOKUP(E138,'Org List'!$J$9:$K$488,2,0))</f>
        <v>Reading</v>
      </c>
      <c r="G138" s="151">
        <f ca="1">IFERROR(IF((VLOOKUP($E138,'Res&amp;Reablement Backsheet'!$D$5:$W$183,G$9,FALSE))="","",(VLOOKUP($E138,'Res&amp;Reablement Backsheet'!$D$5:$W$183,G$9,FALSE))),"")</f>
        <v>0.87341772151898733</v>
      </c>
      <c r="H138" s="151">
        <f ca="1">IFERROR(IF((VLOOKUP($E138,'Res&amp;Reablement Backsheet'!$D$5:$W$183,H$9,FALSE))="","",(VLOOKUP($E138,'Res&amp;Reablement Backsheet'!$D$5:$W$183,H$9,FALSE))),"")</f>
        <v>0.8666666666666667</v>
      </c>
      <c r="I138" s="151">
        <f ca="1">IFERROR(IF((VLOOKUP($E138,'Res&amp;Reablement Backsheet'!$D$5:$W$183,I$9,FALSE))="","",(VLOOKUP($E138,'Res&amp;Reablement Backsheet'!$D$5:$W$183,I$9,FALSE))),"")</f>
        <v>0.87096774193548387</v>
      </c>
    </row>
    <row r="139" spans="1:9" ht="15" customHeight="1" x14ac:dyDescent="0.3">
      <c r="A139" s="60">
        <v>127</v>
      </c>
      <c r="B139" s="101" t="str">
        <f ca="1">IFERROR(IF((VLOOKUP($E139,'Org List'!$AJ$10:$AL$188,3,FALSE))="","",(VLOOKUP($E139,'Org List'!$AJ$10:$AL$188,3,FALSE))),"")</f>
        <v>London Commissioning Region</v>
      </c>
      <c r="C139" s="102" t="str">
        <f ca="1">IFERROR(IF((VLOOKUP($E139,'Org List'!$AO$10:$AQ$188,3,FALSE))="","",(VLOOKUP($E139,'Org List'!$AO$10:$AQ$188,3,FALSE))),"")</f>
        <v>London Region</v>
      </c>
      <c r="D139" s="103" t="str">
        <f ca="1">IFERROR(IF((VLOOKUP($E139,'Org List'!$AT$10:$AV$188,3,FALSE))="","",(VLOOKUP($E139,'Org List'!$AT$10:$AV$188,3,FALSE))),"")</f>
        <v>NHS England London</v>
      </c>
      <c r="E139" s="101" t="str">
        <f t="shared" ca="1" si="3"/>
        <v>E09000026</v>
      </c>
      <c r="F139" s="103" t="str">
        <f ca="1">IF(E139="","",VLOOKUP(E139,'Org List'!$J$9:$K$488,2,0))</f>
        <v>Redbridge</v>
      </c>
      <c r="G139" s="151">
        <f ca="1">IFERROR(IF((VLOOKUP($E139,'Res&amp;Reablement Backsheet'!$D$5:$W$183,G$9,FALSE))="","",(VLOOKUP($E139,'Res&amp;Reablement Backsheet'!$D$5:$W$183,G$9,FALSE))),"")</f>
        <v>0.89036544850498334</v>
      </c>
      <c r="H139" s="151">
        <f ca="1">IFERROR(IF((VLOOKUP($E139,'Res&amp;Reablement Backsheet'!$D$5:$W$183,H$9,FALSE))="","",(VLOOKUP($E139,'Res&amp;Reablement Backsheet'!$D$5:$W$183,H$9,FALSE))),"")</f>
        <v>0.85666666666666669</v>
      </c>
      <c r="I139" s="151">
        <f ca="1">IFERROR(IF((VLOOKUP($E139,'Res&amp;Reablement Backsheet'!$D$5:$W$183,I$9,FALSE))="","",(VLOOKUP($E139,'Res&amp;Reablement Backsheet'!$D$5:$W$183,I$9,FALSE))),"")</f>
        <v>0.93538461538461537</v>
      </c>
    </row>
    <row r="140" spans="1:9" ht="15" customHeight="1" x14ac:dyDescent="0.3">
      <c r="A140" s="60">
        <v>128</v>
      </c>
      <c r="B140" s="101" t="str">
        <f ca="1">IFERROR(IF((VLOOKUP($E140,'Org List'!$AJ$10:$AL$188,3,FALSE))="","",(VLOOKUP($E140,'Org List'!$AJ$10:$AL$188,3,FALSE))),"")</f>
        <v>North of England Commissioning Region</v>
      </c>
      <c r="C140" s="102" t="str">
        <f ca="1">IFERROR(IF((VLOOKUP($E140,'Org List'!$AO$10:$AQ$188,3,FALSE))="","",(VLOOKUP($E140,'Org List'!$AO$10:$AQ$188,3,FALSE))),"")</f>
        <v>North East Region</v>
      </c>
      <c r="D140" s="103" t="str">
        <f ca="1">IFERROR(IF((VLOOKUP($E140,'Org List'!$AT$10:$AV$188,3,FALSE))="","",(VLOOKUP($E140,'Org List'!$AT$10:$AV$188,3,FALSE))),"")</f>
        <v>NHS England North (Cumbria And North East)</v>
      </c>
      <c r="E140" s="101" t="str">
        <f t="shared" ref="E140:E171" ca="1" si="4">IF($A140&gt;$L$5-1,"",INDIRECT("'Comms by AT'!D"&amp;$A140+$L$4))</f>
        <v>E06000003</v>
      </c>
      <c r="F140" s="103" t="str">
        <f ca="1">IF(E140="","",VLOOKUP(E140,'Org List'!$J$9:$K$488,2,0))</f>
        <v>Redcar and Cleveland</v>
      </c>
      <c r="G140" s="151">
        <f ca="1">IFERROR(IF((VLOOKUP($E140,'Res&amp;Reablement Backsheet'!$D$5:$W$183,G$9,FALSE))="","",(VLOOKUP($E140,'Res&amp;Reablement Backsheet'!$D$5:$W$183,G$9,FALSE))),"")</f>
        <v>0.82758620689655171</v>
      </c>
      <c r="H140" s="151">
        <f ca="1">IFERROR(IF((VLOOKUP($E140,'Res&amp;Reablement Backsheet'!$D$5:$W$183,H$9,FALSE))="","",(VLOOKUP($E140,'Res&amp;Reablement Backsheet'!$D$5:$W$183,H$9,FALSE))),"")</f>
        <v>0.84444444444444444</v>
      </c>
      <c r="I140" s="151">
        <f ca="1">IFERROR(IF((VLOOKUP($E140,'Res&amp;Reablement Backsheet'!$D$5:$W$183,I$9,FALSE))="","",(VLOOKUP($E140,'Res&amp;Reablement Backsheet'!$D$5:$W$183,I$9,FALSE))),"")</f>
        <v>0.83076923076923082</v>
      </c>
    </row>
    <row r="141" spans="1:9" ht="15" customHeight="1" x14ac:dyDescent="0.3">
      <c r="A141" s="60">
        <v>129</v>
      </c>
      <c r="B141" s="101" t="str">
        <f ca="1">IFERROR(IF((VLOOKUP($E141,'Org List'!$AJ$10:$AL$188,3,FALSE))="","",(VLOOKUP($E141,'Org List'!$AJ$10:$AL$188,3,FALSE))),"")</f>
        <v>London Commissioning Region</v>
      </c>
      <c r="C141" s="102" t="str">
        <f ca="1">IFERROR(IF((VLOOKUP($E141,'Org List'!$AO$10:$AQ$188,3,FALSE))="","",(VLOOKUP($E141,'Org List'!$AO$10:$AQ$188,3,FALSE))),"")</f>
        <v>London Region</v>
      </c>
      <c r="D141" s="103" t="str">
        <f ca="1">IFERROR(IF((VLOOKUP($E141,'Org List'!$AT$10:$AV$188,3,FALSE))="","",(VLOOKUP($E141,'Org List'!$AT$10:$AV$188,3,FALSE))),"")</f>
        <v>NHS England London</v>
      </c>
      <c r="E141" s="101" t="str">
        <f t="shared" ca="1" si="4"/>
        <v>E09000027</v>
      </c>
      <c r="F141" s="103" t="str">
        <f ca="1">IF(E141="","",VLOOKUP(E141,'Org List'!$J$9:$K$488,2,0))</f>
        <v>Richmond upon Thames</v>
      </c>
      <c r="G141" s="151">
        <f ca="1">IFERROR(IF((VLOOKUP($E141,'Res&amp;Reablement Backsheet'!$D$5:$W$183,G$9,FALSE))="","",(VLOOKUP($E141,'Res&amp;Reablement Backsheet'!$D$5:$W$183,G$9,FALSE))),"")</f>
        <v>0.86419753086419748</v>
      </c>
      <c r="H141" s="151">
        <f ca="1">IFERROR(IF((VLOOKUP($E141,'Res&amp;Reablement Backsheet'!$D$5:$W$183,H$9,FALSE))="","",(VLOOKUP($E141,'Res&amp;Reablement Backsheet'!$D$5:$W$183,H$9,FALSE))),"")</f>
        <v>0.85161290322580641</v>
      </c>
      <c r="I141" s="151">
        <f ca="1">IFERROR(IF((VLOOKUP($E141,'Res&amp;Reablement Backsheet'!$D$5:$W$183,I$9,FALSE))="","",(VLOOKUP($E141,'Res&amp;Reablement Backsheet'!$D$5:$W$183,I$9,FALSE))),"")</f>
        <v>0.85616438356164382</v>
      </c>
    </row>
    <row r="142" spans="1:9" ht="15" customHeight="1" x14ac:dyDescent="0.3">
      <c r="A142" s="60">
        <v>130</v>
      </c>
      <c r="B142" s="101" t="str">
        <f ca="1">IFERROR(IF((VLOOKUP($E142,'Org List'!$AJ$10:$AL$188,3,FALSE))="","",(VLOOKUP($E142,'Org List'!$AJ$10:$AL$188,3,FALSE))),"")</f>
        <v>North of England Commissioning Region</v>
      </c>
      <c r="C142" s="102" t="str">
        <f ca="1">IFERROR(IF((VLOOKUP($E142,'Org List'!$AO$10:$AQ$188,3,FALSE))="","",(VLOOKUP($E142,'Org List'!$AO$10:$AQ$188,3,FALSE))),"")</f>
        <v>North West Region</v>
      </c>
      <c r="D142" s="103" t="str">
        <f ca="1">IFERROR(IF((VLOOKUP($E142,'Org List'!$AT$10:$AV$188,3,FALSE))="","",(VLOOKUP($E142,'Org List'!$AT$10:$AV$188,3,FALSE))),"")</f>
        <v>NHS England North (Greater Manchester)</v>
      </c>
      <c r="E142" s="101" t="str">
        <f t="shared" ca="1" si="4"/>
        <v>E08000005</v>
      </c>
      <c r="F142" s="103" t="str">
        <f ca="1">IF(E142="","",VLOOKUP(E142,'Org List'!$J$9:$K$488,2,0))</f>
        <v>Rochdale</v>
      </c>
      <c r="G142" s="151">
        <f ca="1">IFERROR(IF((VLOOKUP($E142,'Res&amp;Reablement Backsheet'!$D$5:$W$183,G$9,FALSE))="","",(VLOOKUP($E142,'Res&amp;Reablement Backsheet'!$D$5:$W$183,G$9,FALSE))),"")</f>
        <v>0.84042553191489366</v>
      </c>
      <c r="H142" s="151">
        <f ca="1">IFERROR(IF((VLOOKUP($E142,'Res&amp;Reablement Backsheet'!$D$5:$W$183,H$9,FALSE))="","",(VLOOKUP($E142,'Res&amp;Reablement Backsheet'!$D$5:$W$183,H$9,FALSE))),"")</f>
        <v>0.83333333333333337</v>
      </c>
      <c r="I142" s="151">
        <f ca="1">IFERROR(IF((VLOOKUP($E142,'Res&amp;Reablement Backsheet'!$D$5:$W$183,I$9,FALSE))="","",(VLOOKUP($E142,'Res&amp;Reablement Backsheet'!$D$5:$W$183,I$9,FALSE))),"")</f>
        <v>0.875</v>
      </c>
    </row>
    <row r="143" spans="1:9" ht="15" customHeight="1" x14ac:dyDescent="0.3">
      <c r="A143" s="60">
        <v>131</v>
      </c>
      <c r="B143" s="101" t="str">
        <f ca="1">IFERROR(IF((VLOOKUP($E143,'Org List'!$AJ$10:$AL$188,3,FALSE))="","",(VLOOKUP($E143,'Org List'!$AJ$10:$AL$188,3,FALSE))),"")</f>
        <v>North of England Commissioning Region</v>
      </c>
      <c r="C143" s="102" t="str">
        <f ca="1">IFERROR(IF((VLOOKUP($E143,'Org List'!$AO$10:$AQ$188,3,FALSE))="","",(VLOOKUP($E143,'Org List'!$AO$10:$AQ$188,3,FALSE))),"")</f>
        <v>Yorkshire and The Humber Region</v>
      </c>
      <c r="D143" s="103" t="str">
        <f ca="1">IFERROR(IF((VLOOKUP($E143,'Org List'!$AT$10:$AV$188,3,FALSE))="","",(VLOOKUP($E143,'Org List'!$AT$10:$AV$188,3,FALSE))),"")</f>
        <v>NHS England North (Yorkshire And Humber)</v>
      </c>
      <c r="E143" s="101" t="str">
        <f t="shared" ca="1" si="4"/>
        <v>E08000018</v>
      </c>
      <c r="F143" s="103" t="str">
        <f ca="1">IF(E143="","",VLOOKUP(E143,'Org List'!$J$9:$K$488,2,0))</f>
        <v>Rotherham</v>
      </c>
      <c r="G143" s="151">
        <f ca="1">IFERROR(IF((VLOOKUP($E143,'Res&amp;Reablement Backsheet'!$D$5:$W$183,G$9,FALSE))="","",(VLOOKUP($E143,'Res&amp;Reablement Backsheet'!$D$5:$W$183,G$9,FALSE))),"")</f>
        <v>0.89629629629629626</v>
      </c>
      <c r="H143" s="151">
        <f ca="1">IFERROR(IF((VLOOKUP($E143,'Res&amp;Reablement Backsheet'!$D$5:$W$183,H$9,FALSE))="","",(VLOOKUP($E143,'Res&amp;Reablement Backsheet'!$D$5:$W$183,H$9,FALSE))),"")</f>
        <v>0.91034482758620694</v>
      </c>
      <c r="I143" s="151">
        <f ca="1">IFERROR(IF((VLOOKUP($E143,'Res&amp;Reablement Backsheet'!$D$5:$W$183,I$9,FALSE))="","",(VLOOKUP($E143,'Res&amp;Reablement Backsheet'!$D$5:$W$183,I$9,FALSE))),"")</f>
        <v>0.875</v>
      </c>
    </row>
    <row r="144" spans="1:9" ht="15" customHeight="1" x14ac:dyDescent="0.3">
      <c r="A144" s="60">
        <v>132</v>
      </c>
      <c r="B144" s="101" t="str">
        <f ca="1">IFERROR(IF((VLOOKUP($E144,'Org List'!$AJ$10:$AL$188,3,FALSE))="","",(VLOOKUP($E144,'Org List'!$AJ$10:$AL$188,3,FALSE))),"")</f>
        <v>Midlands and East of England Commissioning Region</v>
      </c>
      <c r="C144" s="102" t="str">
        <f ca="1">IFERROR(IF((VLOOKUP($E144,'Org List'!$AO$10:$AQ$188,3,FALSE))="","",(VLOOKUP($E144,'Org List'!$AO$10:$AQ$188,3,FALSE))),"")</f>
        <v>East Midlands Region</v>
      </c>
      <c r="D144" s="103" t="str">
        <f ca="1">IFERROR(IF((VLOOKUP($E144,'Org List'!$AT$10:$AV$188,3,FALSE))="","",(VLOOKUP($E144,'Org List'!$AT$10:$AV$188,3,FALSE))),"")</f>
        <v>NHS England Midlands And East (Central Midlands)</v>
      </c>
      <c r="E144" s="101" t="str">
        <f t="shared" ca="1" si="4"/>
        <v>E06000017</v>
      </c>
      <c r="F144" s="103" t="str">
        <f ca="1">IF(E144="","",VLOOKUP(E144,'Org List'!$J$9:$K$488,2,0))</f>
        <v>Rutland</v>
      </c>
      <c r="G144" s="151">
        <f ca="1">IFERROR(IF((VLOOKUP($E144,'Res&amp;Reablement Backsheet'!$D$5:$W$183,G$9,FALSE))="","",(VLOOKUP($E144,'Res&amp;Reablement Backsheet'!$D$5:$W$183,G$9,FALSE))),"")</f>
        <v>1</v>
      </c>
      <c r="H144" s="151">
        <f ca="1">IFERROR(IF((VLOOKUP($E144,'Res&amp;Reablement Backsheet'!$D$5:$W$183,H$9,FALSE))="","",(VLOOKUP($E144,'Res&amp;Reablement Backsheet'!$D$5:$W$183,H$9,FALSE))),"")</f>
        <v>0.83333333333333337</v>
      </c>
      <c r="I144" s="151">
        <f ca="1">IFERROR(IF((VLOOKUP($E144,'Res&amp;Reablement Backsheet'!$D$5:$W$183,I$9,FALSE))="","",(VLOOKUP($E144,'Res&amp;Reablement Backsheet'!$D$5:$W$183,I$9,FALSE))),"")</f>
        <v>0.97222222222222221</v>
      </c>
    </row>
    <row r="145" spans="1:9" ht="15" customHeight="1" x14ac:dyDescent="0.3">
      <c r="A145" s="60">
        <v>133</v>
      </c>
      <c r="B145" s="101" t="str">
        <f ca="1">IFERROR(IF((VLOOKUP($E145,'Org List'!$AJ$10:$AL$188,3,FALSE))="","",(VLOOKUP($E145,'Org List'!$AJ$10:$AL$188,3,FALSE))),"")</f>
        <v>North of England Commissioning Region</v>
      </c>
      <c r="C145" s="102" t="str">
        <f ca="1">IFERROR(IF((VLOOKUP($E145,'Org List'!$AO$10:$AQ$188,3,FALSE))="","",(VLOOKUP($E145,'Org List'!$AO$10:$AQ$188,3,FALSE))),"")</f>
        <v>North West Region</v>
      </c>
      <c r="D145" s="103" t="str">
        <f ca="1">IFERROR(IF((VLOOKUP($E145,'Org List'!$AT$10:$AV$188,3,FALSE))="","",(VLOOKUP($E145,'Org List'!$AT$10:$AV$188,3,FALSE))),"")</f>
        <v>NHS England North (Greater Manchester)</v>
      </c>
      <c r="E145" s="101" t="str">
        <f t="shared" ca="1" si="4"/>
        <v>E08000006</v>
      </c>
      <c r="F145" s="103" t="str">
        <f ca="1">IF(E145="","",VLOOKUP(E145,'Org List'!$J$9:$K$488,2,0))</f>
        <v>Salford</v>
      </c>
      <c r="G145" s="151">
        <f ca="1">IFERROR(IF((VLOOKUP($E145,'Res&amp;Reablement Backsheet'!$D$5:$W$183,G$9,FALSE))="","",(VLOOKUP($E145,'Res&amp;Reablement Backsheet'!$D$5:$W$183,G$9,FALSE))),"")</f>
        <v>0.73021582733812951</v>
      </c>
      <c r="H145" s="151">
        <f ca="1">IFERROR(IF((VLOOKUP($E145,'Res&amp;Reablement Backsheet'!$D$5:$W$183,H$9,FALSE))="","",(VLOOKUP($E145,'Res&amp;Reablement Backsheet'!$D$5:$W$183,H$9,FALSE))),"")</f>
        <v>0.77996422182468694</v>
      </c>
      <c r="I145" s="151">
        <f ca="1">IFERROR(IF((VLOOKUP($E145,'Res&amp;Reablement Backsheet'!$D$5:$W$183,I$9,FALSE))="","",(VLOOKUP($E145,'Res&amp;Reablement Backsheet'!$D$5:$W$183,I$9,FALSE))),"")</f>
        <v>0.79572446555819476</v>
      </c>
    </row>
    <row r="146" spans="1:9" ht="15" customHeight="1" x14ac:dyDescent="0.3">
      <c r="A146" s="60">
        <v>134</v>
      </c>
      <c r="B146" s="101" t="str">
        <f ca="1">IFERROR(IF((VLOOKUP($E146,'Org List'!$AJ$10:$AL$188,3,FALSE))="","",(VLOOKUP($E146,'Org List'!$AJ$10:$AL$188,3,FALSE))),"")</f>
        <v>Midlands and East of England Commissioning Region</v>
      </c>
      <c r="C146" s="102" t="str">
        <f ca="1">IFERROR(IF((VLOOKUP($E146,'Org List'!$AO$10:$AQ$188,3,FALSE))="","",(VLOOKUP($E146,'Org List'!$AO$10:$AQ$188,3,FALSE))),"")</f>
        <v>West Midlands Region</v>
      </c>
      <c r="D146" s="103" t="str">
        <f ca="1">IFERROR(IF((VLOOKUP($E146,'Org List'!$AT$10:$AV$188,3,FALSE))="","",(VLOOKUP($E146,'Org List'!$AT$10:$AV$188,3,FALSE))),"")</f>
        <v>NHS England Midlands And East (West Midlands)</v>
      </c>
      <c r="E146" s="101" t="str">
        <f t="shared" ca="1" si="4"/>
        <v>E08000028</v>
      </c>
      <c r="F146" s="103" t="str">
        <f ca="1">IF(E146="","",VLOOKUP(E146,'Org List'!$J$9:$K$488,2,0))</f>
        <v>Sandwell</v>
      </c>
      <c r="G146" s="151">
        <f ca="1">IFERROR(IF((VLOOKUP($E146,'Res&amp;Reablement Backsheet'!$D$5:$W$183,G$9,FALSE))="","",(VLOOKUP($E146,'Res&amp;Reablement Backsheet'!$D$5:$W$183,G$9,FALSE))),"")</f>
        <v>0.63786008230452673</v>
      </c>
      <c r="H146" s="151">
        <f ca="1">IFERROR(IF((VLOOKUP($E146,'Res&amp;Reablement Backsheet'!$D$5:$W$183,H$9,FALSE))="","",(VLOOKUP($E146,'Res&amp;Reablement Backsheet'!$D$5:$W$183,H$9,FALSE))),"")</f>
        <v>0.8</v>
      </c>
      <c r="I146" s="151">
        <f ca="1">IFERROR(IF((VLOOKUP($E146,'Res&amp;Reablement Backsheet'!$D$5:$W$183,I$9,FALSE))="","",(VLOOKUP($E146,'Res&amp;Reablement Backsheet'!$D$5:$W$183,I$9,FALSE))),"")</f>
        <v>0.64102564102564108</v>
      </c>
    </row>
    <row r="147" spans="1:9" ht="15" customHeight="1" x14ac:dyDescent="0.3">
      <c r="A147" s="60">
        <v>135</v>
      </c>
      <c r="B147" s="101" t="str">
        <f ca="1">IFERROR(IF((VLOOKUP($E147,'Org List'!$AJ$10:$AL$188,3,FALSE))="","",(VLOOKUP($E147,'Org List'!$AJ$10:$AL$188,3,FALSE))),"")</f>
        <v>North of England Commissioning Region</v>
      </c>
      <c r="C147" s="102" t="str">
        <f ca="1">IFERROR(IF((VLOOKUP($E147,'Org List'!$AO$10:$AQ$188,3,FALSE))="","",(VLOOKUP($E147,'Org List'!$AO$10:$AQ$188,3,FALSE))),"")</f>
        <v>North West Region</v>
      </c>
      <c r="D147" s="103" t="str">
        <f ca="1">IFERROR(IF((VLOOKUP($E147,'Org List'!$AT$10:$AV$188,3,FALSE))="","",(VLOOKUP($E147,'Org List'!$AT$10:$AV$188,3,FALSE))),"")</f>
        <v>NHS England North (Cheshire And Merseyside)</v>
      </c>
      <c r="E147" s="101" t="str">
        <f t="shared" ca="1" si="4"/>
        <v>E08000014</v>
      </c>
      <c r="F147" s="103" t="str">
        <f ca="1">IF(E147="","",VLOOKUP(E147,'Org List'!$J$9:$K$488,2,0))</f>
        <v>Sefton</v>
      </c>
      <c r="G147" s="151">
        <f ca="1">IFERROR(IF((VLOOKUP($E147,'Res&amp;Reablement Backsheet'!$D$5:$W$183,G$9,FALSE))="","",(VLOOKUP($E147,'Res&amp;Reablement Backsheet'!$D$5:$W$183,G$9,FALSE))),"")</f>
        <v>0.88382687927107062</v>
      </c>
      <c r="H147" s="151">
        <f ca="1">IFERROR(IF((VLOOKUP($E147,'Res&amp;Reablement Backsheet'!$D$5:$W$183,H$9,FALSE))="","",(VLOOKUP($E147,'Res&amp;Reablement Backsheet'!$D$5:$W$183,H$9,FALSE))),"")</f>
        <v>0.89977220956719817</v>
      </c>
      <c r="I147" s="151">
        <f ca="1">IFERROR(IF((VLOOKUP($E147,'Res&amp;Reablement Backsheet'!$D$5:$W$183,I$9,FALSE))="","",(VLOOKUP($E147,'Res&amp;Reablement Backsheet'!$D$5:$W$183,I$9,FALSE))),"")</f>
        <v>0.85593220338983056</v>
      </c>
    </row>
    <row r="148" spans="1:9" ht="15" customHeight="1" x14ac:dyDescent="0.3">
      <c r="A148" s="60">
        <v>136</v>
      </c>
      <c r="B148" s="101" t="str">
        <f ca="1">IFERROR(IF((VLOOKUP($E148,'Org List'!$AJ$10:$AL$188,3,FALSE))="","",(VLOOKUP($E148,'Org List'!$AJ$10:$AL$188,3,FALSE))),"")</f>
        <v>North of England Commissioning Region</v>
      </c>
      <c r="C148" s="102" t="str">
        <f ca="1">IFERROR(IF((VLOOKUP($E148,'Org List'!$AO$10:$AQ$188,3,FALSE))="","",(VLOOKUP($E148,'Org List'!$AO$10:$AQ$188,3,FALSE))),"")</f>
        <v>Yorkshire and The Humber Region</v>
      </c>
      <c r="D148" s="103" t="str">
        <f ca="1">IFERROR(IF((VLOOKUP($E148,'Org List'!$AT$10:$AV$188,3,FALSE))="","",(VLOOKUP($E148,'Org List'!$AT$10:$AV$188,3,FALSE))),"")</f>
        <v>NHS England North (Yorkshire And Humber)</v>
      </c>
      <c r="E148" s="101" t="str">
        <f t="shared" ca="1" si="4"/>
        <v>E08000019</v>
      </c>
      <c r="F148" s="103" t="str">
        <f ca="1">IF(E148="","",VLOOKUP(E148,'Org List'!$J$9:$K$488,2,0))</f>
        <v>Sheffield</v>
      </c>
      <c r="G148" s="151">
        <f ca="1">IFERROR(IF((VLOOKUP($E148,'Res&amp;Reablement Backsheet'!$D$5:$W$183,G$9,FALSE))="","",(VLOOKUP($E148,'Res&amp;Reablement Backsheet'!$D$5:$W$183,G$9,FALSE))),"")</f>
        <v>0.76731927710843373</v>
      </c>
      <c r="H148" s="151">
        <f ca="1">IFERROR(IF((VLOOKUP($E148,'Res&amp;Reablement Backsheet'!$D$5:$W$183,H$9,FALSE))="","",(VLOOKUP($E148,'Res&amp;Reablement Backsheet'!$D$5:$W$183,H$9,FALSE))),"")</f>
        <v>0.85052631578947369</v>
      </c>
      <c r="I148" s="151">
        <f ca="1">IFERROR(IF((VLOOKUP($E148,'Res&amp;Reablement Backsheet'!$D$5:$W$183,I$9,FALSE))="","",(VLOOKUP($E148,'Res&amp;Reablement Backsheet'!$D$5:$W$183,I$9,FALSE))),"")</f>
        <v>0.74717368961973274</v>
      </c>
    </row>
    <row r="149" spans="1:9" ht="15" customHeight="1" x14ac:dyDescent="0.3">
      <c r="A149" s="60">
        <v>137</v>
      </c>
      <c r="B149" s="101" t="str">
        <f ca="1">IFERROR(IF((VLOOKUP($E149,'Org List'!$AJ$10:$AL$188,3,FALSE))="","",(VLOOKUP($E149,'Org List'!$AJ$10:$AL$188,3,FALSE))),"")</f>
        <v>Midlands and East of England Commissioning Region</v>
      </c>
      <c r="C149" s="102" t="str">
        <f ca="1">IFERROR(IF((VLOOKUP($E149,'Org List'!$AO$10:$AQ$188,3,FALSE))="","",(VLOOKUP($E149,'Org List'!$AO$10:$AQ$188,3,FALSE))),"")</f>
        <v>West Midlands Region</v>
      </c>
      <c r="D149" s="103" t="str">
        <f ca="1">IFERROR(IF((VLOOKUP($E149,'Org List'!$AT$10:$AV$188,3,FALSE))="","",(VLOOKUP($E149,'Org List'!$AT$10:$AV$188,3,FALSE))),"")</f>
        <v>NHS England Midlands And East (North Midlands)</v>
      </c>
      <c r="E149" s="101" t="str">
        <f t="shared" ca="1" si="4"/>
        <v>E06000051</v>
      </c>
      <c r="F149" s="103" t="str">
        <f ca="1">IF(E149="","",VLOOKUP(E149,'Org List'!$J$9:$K$488,2,0))</f>
        <v>Shropshire</v>
      </c>
      <c r="G149" s="151">
        <f ca="1">IFERROR(IF((VLOOKUP($E149,'Res&amp;Reablement Backsheet'!$D$5:$W$183,G$9,FALSE))="","",(VLOOKUP($E149,'Res&amp;Reablement Backsheet'!$D$5:$W$183,G$9,FALSE))),"")</f>
        <v>0.80645161290322576</v>
      </c>
      <c r="H149" s="151">
        <f ca="1">IFERROR(IF((VLOOKUP($E149,'Res&amp;Reablement Backsheet'!$D$5:$W$183,H$9,FALSE))="","",(VLOOKUP($E149,'Res&amp;Reablement Backsheet'!$D$5:$W$183,H$9,FALSE))),"")</f>
        <v>0.84076433121019112</v>
      </c>
      <c r="I149" s="151">
        <f ca="1">IFERROR(IF((VLOOKUP($E149,'Res&amp;Reablement Backsheet'!$D$5:$W$183,I$9,FALSE))="","",(VLOOKUP($E149,'Res&amp;Reablement Backsheet'!$D$5:$W$183,I$9,FALSE))),"")</f>
        <v>0.76368876080691639</v>
      </c>
    </row>
    <row r="150" spans="1:9" ht="15" customHeight="1" x14ac:dyDescent="0.3">
      <c r="A150" s="60">
        <v>138</v>
      </c>
      <c r="B150" s="101" t="str">
        <f ca="1">IFERROR(IF((VLOOKUP($E150,'Org List'!$AJ$10:$AL$188,3,FALSE))="","",(VLOOKUP($E150,'Org List'!$AJ$10:$AL$188,3,FALSE))),"")</f>
        <v>South East England Commissioning Region</v>
      </c>
      <c r="C150" s="102" t="str">
        <f ca="1">IFERROR(IF((VLOOKUP($E150,'Org List'!$AO$10:$AQ$188,3,FALSE))="","",(VLOOKUP($E150,'Org List'!$AO$10:$AQ$188,3,FALSE))),"")</f>
        <v>South East Region</v>
      </c>
      <c r="D150" s="103" t="str">
        <f ca="1">IFERROR(IF((VLOOKUP($E150,'Org List'!$AT$10:$AV$188,3,FALSE))="","",(VLOOKUP($E150,'Org List'!$AT$10:$AV$188,3,FALSE))),"")</f>
        <v>NHS England South East (Hampshire, Isle of Wight and Thames Valley)</v>
      </c>
      <c r="E150" s="101" t="str">
        <f t="shared" ca="1" si="4"/>
        <v>E06000039</v>
      </c>
      <c r="F150" s="103" t="str">
        <f ca="1">IF(E150="","",VLOOKUP(E150,'Org List'!$J$9:$K$488,2,0))</f>
        <v>Slough</v>
      </c>
      <c r="G150" s="151">
        <f ca="1">IFERROR(IF((VLOOKUP($E150,'Res&amp;Reablement Backsheet'!$D$5:$W$183,G$9,FALSE))="","",(VLOOKUP($E150,'Res&amp;Reablement Backsheet'!$D$5:$W$183,G$9,FALSE))),"")</f>
        <v>0.87610619469026552</v>
      </c>
      <c r="H150" s="151">
        <f ca="1">IFERROR(IF((VLOOKUP($E150,'Res&amp;Reablement Backsheet'!$D$5:$W$183,H$9,FALSE))="","",(VLOOKUP($E150,'Res&amp;Reablement Backsheet'!$D$5:$W$183,H$9,FALSE))),"")</f>
        <v>0.90434782608695652</v>
      </c>
      <c r="I150" s="151">
        <f ca="1">IFERROR(IF((VLOOKUP($E150,'Res&amp;Reablement Backsheet'!$D$5:$W$183,I$9,FALSE))="","",(VLOOKUP($E150,'Res&amp;Reablement Backsheet'!$D$5:$W$183,I$9,FALSE))),"")</f>
        <v>0.87368421052631584</v>
      </c>
    </row>
    <row r="151" spans="1:9" ht="15" customHeight="1" x14ac:dyDescent="0.3">
      <c r="A151" s="60">
        <v>139</v>
      </c>
      <c r="B151" s="101" t="str">
        <f ca="1">IFERROR(IF((VLOOKUP($E151,'Org List'!$AJ$10:$AL$188,3,FALSE))="","",(VLOOKUP($E151,'Org List'!$AJ$10:$AL$188,3,FALSE))),"")</f>
        <v>Midlands and East of England Commissioning Region</v>
      </c>
      <c r="C151" s="102" t="str">
        <f ca="1">IFERROR(IF((VLOOKUP($E151,'Org List'!$AO$10:$AQ$188,3,FALSE))="","",(VLOOKUP($E151,'Org List'!$AO$10:$AQ$188,3,FALSE))),"")</f>
        <v>West Midlands Region</v>
      </c>
      <c r="D151" s="103" t="str">
        <f ca="1">IFERROR(IF((VLOOKUP($E151,'Org List'!$AT$10:$AV$188,3,FALSE))="","",(VLOOKUP($E151,'Org List'!$AT$10:$AV$188,3,FALSE))),"")</f>
        <v>NHS England Midlands And East (West Midlands)</v>
      </c>
      <c r="E151" s="101" t="str">
        <f t="shared" ca="1" si="4"/>
        <v>E08000029</v>
      </c>
      <c r="F151" s="103" t="str">
        <f ca="1">IF(E151="","",VLOOKUP(E151,'Org List'!$J$9:$K$488,2,0))</f>
        <v>Solihull</v>
      </c>
      <c r="G151" s="151">
        <f ca="1">IFERROR(IF((VLOOKUP($E151,'Res&amp;Reablement Backsheet'!$D$5:$W$183,G$9,FALSE))="","",(VLOOKUP($E151,'Res&amp;Reablement Backsheet'!$D$5:$W$183,G$9,FALSE))),"")</f>
        <v>0.86274509803921573</v>
      </c>
      <c r="H151" s="151">
        <f ca="1">IFERROR(IF((VLOOKUP($E151,'Res&amp;Reablement Backsheet'!$D$5:$W$183,H$9,FALSE))="","",(VLOOKUP($E151,'Res&amp;Reablement Backsheet'!$D$5:$W$183,H$9,FALSE))),"")</f>
        <v>0.88181818181818183</v>
      </c>
      <c r="I151" s="151">
        <f ca="1">IFERROR(IF((VLOOKUP($E151,'Res&amp;Reablement Backsheet'!$D$5:$W$183,I$9,FALSE))="","",(VLOOKUP($E151,'Res&amp;Reablement Backsheet'!$D$5:$W$183,I$9,FALSE))),"")</f>
        <v>0.84166666666666667</v>
      </c>
    </row>
    <row r="152" spans="1:9" ht="15" customHeight="1" x14ac:dyDescent="0.3">
      <c r="A152" s="60">
        <v>140</v>
      </c>
      <c r="B152" s="101" t="str">
        <f ca="1">IFERROR(IF((VLOOKUP($E152,'Org List'!$AJ$10:$AL$188,3,FALSE))="","",(VLOOKUP($E152,'Org List'!$AJ$10:$AL$188,3,FALSE))),"")</f>
        <v>South West England Commissioning Region</v>
      </c>
      <c r="C152" s="102" t="str">
        <f ca="1">IFERROR(IF((VLOOKUP($E152,'Org List'!$AO$10:$AQ$188,3,FALSE))="","",(VLOOKUP($E152,'Org List'!$AO$10:$AQ$188,3,FALSE))),"")</f>
        <v>South West Region</v>
      </c>
      <c r="D152" s="103" t="str">
        <f ca="1">IFERROR(IF((VLOOKUP($E152,'Org List'!$AT$10:$AV$188,3,FALSE))="","",(VLOOKUP($E152,'Org List'!$AT$10:$AV$188,3,FALSE))),"")</f>
        <v>NHS England South West (South West South)</v>
      </c>
      <c r="E152" s="101" t="str">
        <f t="shared" ca="1" si="4"/>
        <v>E10000027</v>
      </c>
      <c r="F152" s="103" t="str">
        <f ca="1">IF(E152="","",VLOOKUP(E152,'Org List'!$J$9:$K$488,2,0))</f>
        <v>Somerset</v>
      </c>
      <c r="G152" s="151">
        <f ca="1">IFERROR(IF((VLOOKUP($E152,'Res&amp;Reablement Backsheet'!$D$5:$W$183,G$9,FALSE))="","",(VLOOKUP($E152,'Res&amp;Reablement Backsheet'!$D$5:$W$183,G$9,FALSE))),"")</f>
        <v>0.91397849462365588</v>
      </c>
      <c r="H152" s="151">
        <f ca="1">IFERROR(IF((VLOOKUP($E152,'Res&amp;Reablement Backsheet'!$D$5:$W$183,H$9,FALSE))="","",(VLOOKUP($E152,'Res&amp;Reablement Backsheet'!$D$5:$W$183,H$9,FALSE))),"")</f>
        <v>0.91843971631205679</v>
      </c>
      <c r="I152" s="151">
        <f ca="1">IFERROR(IF((VLOOKUP($E152,'Res&amp;Reablement Backsheet'!$D$5:$W$183,I$9,FALSE))="","",(VLOOKUP($E152,'Res&amp;Reablement Backsheet'!$D$5:$W$183,I$9,FALSE))),"")</f>
        <v>0.92363636363636359</v>
      </c>
    </row>
    <row r="153" spans="1:9" ht="15" customHeight="1" x14ac:dyDescent="0.3">
      <c r="A153" s="60">
        <v>141</v>
      </c>
      <c r="B153" s="101" t="str">
        <f ca="1">IFERROR(IF((VLOOKUP($E153,'Org List'!$AJ$10:$AL$188,3,FALSE))="","",(VLOOKUP($E153,'Org List'!$AJ$10:$AL$188,3,FALSE))),"")</f>
        <v>South West England Commissioning Region</v>
      </c>
      <c r="C153" s="102" t="str">
        <f ca="1">IFERROR(IF((VLOOKUP($E153,'Org List'!$AO$10:$AQ$188,3,FALSE))="","",(VLOOKUP($E153,'Org List'!$AO$10:$AQ$188,3,FALSE))),"")</f>
        <v>South West Region</v>
      </c>
      <c r="D153" s="103" t="str">
        <f ca="1">IFERROR(IF((VLOOKUP($E153,'Org List'!$AT$10:$AV$188,3,FALSE))="","",(VLOOKUP($E153,'Org List'!$AT$10:$AV$188,3,FALSE))),"")</f>
        <v>NHS England South West (South West North)</v>
      </c>
      <c r="E153" s="101" t="str">
        <f t="shared" ca="1" si="4"/>
        <v>E06000025</v>
      </c>
      <c r="F153" s="103" t="str">
        <f ca="1">IF(E153="","",VLOOKUP(E153,'Org List'!$J$9:$K$488,2,0))</f>
        <v>South Gloucestershire</v>
      </c>
      <c r="G153" s="151">
        <f ca="1">IFERROR(IF((VLOOKUP($E153,'Res&amp;Reablement Backsheet'!$D$5:$W$183,G$9,FALSE))="","",(VLOOKUP($E153,'Res&amp;Reablement Backsheet'!$D$5:$W$183,G$9,FALSE))),"")</f>
        <v>0.82658959537572252</v>
      </c>
      <c r="H153" s="151">
        <f ca="1">IFERROR(IF((VLOOKUP($E153,'Res&amp;Reablement Backsheet'!$D$5:$W$183,H$9,FALSE))="","",(VLOOKUP($E153,'Res&amp;Reablement Backsheet'!$D$5:$W$183,H$9,FALSE))),"")</f>
        <v>0.88502994011976044</v>
      </c>
      <c r="I153" s="151">
        <f ca="1">IFERROR(IF((VLOOKUP($E153,'Res&amp;Reablement Backsheet'!$D$5:$W$183,I$9,FALSE))="","",(VLOOKUP($E153,'Res&amp;Reablement Backsheet'!$D$5:$W$183,I$9,FALSE))),"")</f>
        <v>0.89224952741020791</v>
      </c>
    </row>
    <row r="154" spans="1:9" ht="15" customHeight="1" x14ac:dyDescent="0.3">
      <c r="A154" s="60">
        <v>142</v>
      </c>
      <c r="B154" s="101" t="str">
        <f ca="1">IFERROR(IF((VLOOKUP($E154,'Org List'!$AJ$10:$AL$188,3,FALSE))="","",(VLOOKUP($E154,'Org List'!$AJ$10:$AL$188,3,FALSE))),"")</f>
        <v>North of England Commissioning Region</v>
      </c>
      <c r="C154" s="102" t="str">
        <f ca="1">IFERROR(IF((VLOOKUP($E154,'Org List'!$AO$10:$AQ$188,3,FALSE))="","",(VLOOKUP($E154,'Org List'!$AO$10:$AQ$188,3,FALSE))),"")</f>
        <v>North East Region</v>
      </c>
      <c r="D154" s="103" t="str">
        <f ca="1">IFERROR(IF((VLOOKUP($E154,'Org List'!$AT$10:$AV$188,3,FALSE))="","",(VLOOKUP($E154,'Org List'!$AT$10:$AV$188,3,FALSE))),"")</f>
        <v>NHS England North (Cumbria And North East)</v>
      </c>
      <c r="E154" s="101" t="str">
        <f t="shared" ca="1" si="4"/>
        <v>E08000023</v>
      </c>
      <c r="F154" s="103" t="str">
        <f ca="1">IF(E154="","",VLOOKUP(E154,'Org List'!$J$9:$K$488,2,0))</f>
        <v>South Tyneside</v>
      </c>
      <c r="G154" s="151">
        <f ca="1">IFERROR(IF((VLOOKUP($E154,'Res&amp;Reablement Backsheet'!$D$5:$W$183,G$9,FALSE))="","",(VLOOKUP($E154,'Res&amp;Reablement Backsheet'!$D$5:$W$183,G$9,FALSE))),"")</f>
        <v>0.82905982905982911</v>
      </c>
      <c r="H154" s="151">
        <f ca="1">IFERROR(IF((VLOOKUP($E154,'Res&amp;Reablement Backsheet'!$D$5:$W$183,H$9,FALSE))="","",(VLOOKUP($E154,'Res&amp;Reablement Backsheet'!$D$5:$W$183,H$9,FALSE))),"")</f>
        <v>0.85024154589371981</v>
      </c>
      <c r="I154" s="151">
        <f ca="1">IFERROR(IF((VLOOKUP($E154,'Res&amp;Reablement Backsheet'!$D$5:$W$183,I$9,FALSE))="","",(VLOOKUP($E154,'Res&amp;Reablement Backsheet'!$D$5:$W$183,I$9,FALSE))),"")</f>
        <v>0.86153846153846159</v>
      </c>
    </row>
    <row r="155" spans="1:9" ht="15" customHeight="1" x14ac:dyDescent="0.3">
      <c r="A155" s="60">
        <v>143</v>
      </c>
      <c r="B155" s="101" t="str">
        <f ca="1">IFERROR(IF((VLOOKUP($E155,'Org List'!$AJ$10:$AL$188,3,FALSE))="","",(VLOOKUP($E155,'Org List'!$AJ$10:$AL$188,3,FALSE))),"")</f>
        <v>South East England Commissioning Region</v>
      </c>
      <c r="C155" s="102" t="str">
        <f ca="1">IFERROR(IF((VLOOKUP($E155,'Org List'!$AO$10:$AQ$188,3,FALSE))="","",(VLOOKUP($E155,'Org List'!$AO$10:$AQ$188,3,FALSE))),"")</f>
        <v>South East Region</v>
      </c>
      <c r="D155" s="103" t="str">
        <f ca="1">IFERROR(IF((VLOOKUP($E155,'Org List'!$AT$10:$AV$188,3,FALSE))="","",(VLOOKUP($E155,'Org List'!$AT$10:$AV$188,3,FALSE))),"")</f>
        <v>NHS England South East (Hampshire, Isle of Wight and Thames Valley)</v>
      </c>
      <c r="E155" s="101" t="str">
        <f t="shared" ca="1" si="4"/>
        <v>E06000045</v>
      </c>
      <c r="F155" s="103" t="str">
        <f ca="1">IF(E155="","",VLOOKUP(E155,'Org List'!$J$9:$K$488,2,0))</f>
        <v>Southampton</v>
      </c>
      <c r="G155" s="151">
        <f ca="1">IFERROR(IF((VLOOKUP($E155,'Res&amp;Reablement Backsheet'!$D$5:$W$183,G$9,FALSE))="","",(VLOOKUP($E155,'Res&amp;Reablement Backsheet'!$D$5:$W$183,G$9,FALSE))),"")</f>
        <v>0.78612716763005785</v>
      </c>
      <c r="H155" s="151">
        <f ca="1">IFERROR(IF((VLOOKUP($E155,'Res&amp;Reablement Backsheet'!$D$5:$W$183,H$9,FALSE))="","",(VLOOKUP($E155,'Res&amp;Reablement Backsheet'!$D$5:$W$183,H$9,FALSE))),"")</f>
        <v>0.89880952380952384</v>
      </c>
      <c r="I155" s="151">
        <f ca="1">IFERROR(IF((VLOOKUP($E155,'Res&amp;Reablement Backsheet'!$D$5:$W$183,I$9,FALSE))="","",(VLOOKUP($E155,'Res&amp;Reablement Backsheet'!$D$5:$W$183,I$9,FALSE))),"")</f>
        <v>0.83888888888888891</v>
      </c>
    </row>
    <row r="156" spans="1:9" ht="15" customHeight="1" x14ac:dyDescent="0.3">
      <c r="A156" s="60">
        <v>144</v>
      </c>
      <c r="B156" s="101" t="str">
        <f ca="1">IFERROR(IF((VLOOKUP($E156,'Org List'!$AJ$10:$AL$188,3,FALSE))="","",(VLOOKUP($E156,'Org List'!$AJ$10:$AL$188,3,FALSE))),"")</f>
        <v>Midlands and East of England Commissioning Region</v>
      </c>
      <c r="C156" s="102" t="str">
        <f ca="1">IFERROR(IF((VLOOKUP($E156,'Org List'!$AO$10:$AQ$188,3,FALSE))="","",(VLOOKUP($E156,'Org List'!$AO$10:$AQ$188,3,FALSE))),"")</f>
        <v>East Region</v>
      </c>
      <c r="D156" s="103" t="str">
        <f ca="1">IFERROR(IF((VLOOKUP($E156,'Org List'!$AT$10:$AV$188,3,FALSE))="","",(VLOOKUP($E156,'Org List'!$AT$10:$AV$188,3,FALSE))),"")</f>
        <v>NHS England Midlands And East (East)</v>
      </c>
      <c r="E156" s="101" t="str">
        <f t="shared" ca="1" si="4"/>
        <v>E06000033</v>
      </c>
      <c r="F156" s="103" t="str">
        <f ca="1">IF(E156="","",VLOOKUP(E156,'Org List'!$J$9:$K$488,2,0))</f>
        <v>Southend-on-Sea</v>
      </c>
      <c r="G156" s="151">
        <f ca="1">IFERROR(IF((VLOOKUP($E156,'Res&amp;Reablement Backsheet'!$D$5:$W$183,G$9,FALSE))="","",(VLOOKUP($E156,'Res&amp;Reablement Backsheet'!$D$5:$W$183,G$9,FALSE))),"")</f>
        <v>0.87378640776699024</v>
      </c>
      <c r="H156" s="151">
        <f ca="1">IFERROR(IF((VLOOKUP($E156,'Res&amp;Reablement Backsheet'!$D$5:$W$183,H$9,FALSE))="","",(VLOOKUP($E156,'Res&amp;Reablement Backsheet'!$D$5:$W$183,H$9,FALSE))),"")</f>
        <v>0.86</v>
      </c>
      <c r="I156" s="151">
        <f ca="1">IFERROR(IF((VLOOKUP($E156,'Res&amp;Reablement Backsheet'!$D$5:$W$183,I$9,FALSE))="","",(VLOOKUP($E156,'Res&amp;Reablement Backsheet'!$D$5:$W$183,I$9,FALSE))),"")</f>
        <v>0.75268817204301075</v>
      </c>
    </row>
    <row r="157" spans="1:9" ht="15" customHeight="1" x14ac:dyDescent="0.3">
      <c r="A157" s="60">
        <v>145</v>
      </c>
      <c r="B157" s="101" t="str">
        <f ca="1">IFERROR(IF((VLOOKUP($E157,'Org List'!$AJ$10:$AL$188,3,FALSE))="","",(VLOOKUP($E157,'Org List'!$AJ$10:$AL$188,3,FALSE))),"")</f>
        <v>London Commissioning Region</v>
      </c>
      <c r="C157" s="102" t="str">
        <f ca="1">IFERROR(IF((VLOOKUP($E157,'Org List'!$AO$10:$AQ$188,3,FALSE))="","",(VLOOKUP($E157,'Org List'!$AO$10:$AQ$188,3,FALSE))),"")</f>
        <v>London Region</v>
      </c>
      <c r="D157" s="103" t="str">
        <f ca="1">IFERROR(IF((VLOOKUP($E157,'Org List'!$AT$10:$AV$188,3,FALSE))="","",(VLOOKUP($E157,'Org List'!$AT$10:$AV$188,3,FALSE))),"")</f>
        <v>NHS England London</v>
      </c>
      <c r="E157" s="101" t="str">
        <f t="shared" ca="1" si="4"/>
        <v>E09000028</v>
      </c>
      <c r="F157" s="103" t="str">
        <f ca="1">IF(E157="","",VLOOKUP(E157,'Org List'!$J$9:$K$488,2,0))</f>
        <v>Southwark</v>
      </c>
      <c r="G157" s="151">
        <f ca="1">IFERROR(IF((VLOOKUP($E157,'Res&amp;Reablement Backsheet'!$D$5:$W$183,G$9,FALSE))="","",(VLOOKUP($E157,'Res&amp;Reablement Backsheet'!$D$5:$W$183,G$9,FALSE))),"")</f>
        <v>0.91891891891891897</v>
      </c>
      <c r="H157" s="151">
        <f ca="1">IFERROR(IF((VLOOKUP($E157,'Res&amp;Reablement Backsheet'!$D$5:$W$183,H$9,FALSE))="","",(VLOOKUP($E157,'Res&amp;Reablement Backsheet'!$D$5:$W$183,H$9,FALSE))),"")</f>
        <v>0.9054545454545454</v>
      </c>
      <c r="I157" s="151">
        <f ca="1">IFERROR(IF((VLOOKUP($E157,'Res&amp;Reablement Backsheet'!$D$5:$W$183,I$9,FALSE))="","",(VLOOKUP($E157,'Res&amp;Reablement Backsheet'!$D$5:$W$183,I$9,FALSE))),"")</f>
        <v>0.83333333333333337</v>
      </c>
    </row>
    <row r="158" spans="1:9" ht="15" customHeight="1" x14ac:dyDescent="0.3">
      <c r="A158" s="60">
        <v>146</v>
      </c>
      <c r="B158" s="101" t="str">
        <f ca="1">IFERROR(IF((VLOOKUP($E158,'Org List'!$AJ$10:$AL$188,3,FALSE))="","",(VLOOKUP($E158,'Org List'!$AJ$10:$AL$188,3,FALSE))),"")</f>
        <v>North of England Commissioning Region</v>
      </c>
      <c r="C158" s="102" t="str">
        <f ca="1">IFERROR(IF((VLOOKUP($E158,'Org List'!$AO$10:$AQ$188,3,FALSE))="","",(VLOOKUP($E158,'Org List'!$AO$10:$AQ$188,3,FALSE))),"")</f>
        <v>North West Region</v>
      </c>
      <c r="D158" s="103" t="str">
        <f ca="1">IFERROR(IF((VLOOKUP($E158,'Org List'!$AT$10:$AV$188,3,FALSE))="","",(VLOOKUP($E158,'Org List'!$AT$10:$AV$188,3,FALSE))),"")</f>
        <v>NHS England North (Cheshire And Merseyside)</v>
      </c>
      <c r="E158" s="101" t="str">
        <f t="shared" ca="1" si="4"/>
        <v>E08000013</v>
      </c>
      <c r="F158" s="103" t="str">
        <f ca="1">IF(E158="","",VLOOKUP(E158,'Org List'!$J$9:$K$488,2,0))</f>
        <v>St. Helens</v>
      </c>
      <c r="G158" s="151">
        <f ca="1">IFERROR(IF((VLOOKUP($E158,'Res&amp;Reablement Backsheet'!$D$5:$W$183,G$9,FALSE))="","",(VLOOKUP($E158,'Res&amp;Reablement Backsheet'!$D$5:$W$183,G$9,FALSE))),"")</f>
        <v>0.94285714285714284</v>
      </c>
      <c r="H158" s="151">
        <f ca="1">IFERROR(IF((VLOOKUP($E158,'Res&amp;Reablement Backsheet'!$D$5:$W$183,H$9,FALSE))="","",(VLOOKUP($E158,'Res&amp;Reablement Backsheet'!$D$5:$W$183,H$9,FALSE))),"")</f>
        <v>0.92222222222222228</v>
      </c>
      <c r="I158" s="151">
        <f ca="1">IFERROR(IF((VLOOKUP($E158,'Res&amp;Reablement Backsheet'!$D$5:$W$183,I$9,FALSE))="","",(VLOOKUP($E158,'Res&amp;Reablement Backsheet'!$D$5:$W$183,I$9,FALSE))),"")</f>
        <v>0.8571428571428571</v>
      </c>
    </row>
    <row r="159" spans="1:9" ht="15" customHeight="1" x14ac:dyDescent="0.3">
      <c r="A159" s="60">
        <v>147</v>
      </c>
      <c r="B159" s="101" t="str">
        <f ca="1">IFERROR(IF((VLOOKUP($E159,'Org List'!$AJ$10:$AL$188,3,FALSE))="","",(VLOOKUP($E159,'Org List'!$AJ$10:$AL$188,3,FALSE))),"")</f>
        <v>Midlands and East of England Commissioning Region</v>
      </c>
      <c r="C159" s="102" t="str">
        <f ca="1">IFERROR(IF((VLOOKUP($E159,'Org List'!$AO$10:$AQ$188,3,FALSE))="","",(VLOOKUP($E159,'Org List'!$AO$10:$AQ$188,3,FALSE))),"")</f>
        <v>West Midlands Region</v>
      </c>
      <c r="D159" s="103" t="str">
        <f ca="1">IFERROR(IF((VLOOKUP($E159,'Org List'!$AT$10:$AV$188,3,FALSE))="","",(VLOOKUP($E159,'Org List'!$AT$10:$AV$188,3,FALSE))),"")</f>
        <v>NHS England Midlands And East (North Midlands)</v>
      </c>
      <c r="E159" s="101" t="str">
        <f t="shared" ca="1" si="4"/>
        <v>E10000028</v>
      </c>
      <c r="F159" s="103" t="str">
        <f ca="1">IF(E159="","",VLOOKUP(E159,'Org List'!$J$9:$K$488,2,0))</f>
        <v>Staffordshire</v>
      </c>
      <c r="G159" s="151">
        <f ca="1">IFERROR(IF((VLOOKUP($E159,'Res&amp;Reablement Backsheet'!$D$5:$W$183,G$9,FALSE))="","",(VLOOKUP($E159,'Res&amp;Reablement Backsheet'!$D$5:$W$183,G$9,FALSE))),"")</f>
        <v>0.8776758409785933</v>
      </c>
      <c r="H159" s="151">
        <f ca="1">IFERROR(IF((VLOOKUP($E159,'Res&amp;Reablement Backsheet'!$D$5:$W$183,H$9,FALSE))="","",(VLOOKUP($E159,'Res&amp;Reablement Backsheet'!$D$5:$W$183,H$9,FALSE))),"")</f>
        <v>0.86</v>
      </c>
      <c r="I159" s="151">
        <f ca="1">IFERROR(IF((VLOOKUP($E159,'Res&amp;Reablement Backsheet'!$D$5:$W$183,I$9,FALSE))="","",(VLOOKUP($E159,'Res&amp;Reablement Backsheet'!$D$5:$W$183,I$9,FALSE))),"")</f>
        <v>0.85833333333333328</v>
      </c>
    </row>
    <row r="160" spans="1:9" ht="15" customHeight="1" x14ac:dyDescent="0.3">
      <c r="A160" s="60">
        <v>148</v>
      </c>
      <c r="B160" s="101" t="str">
        <f ca="1">IFERROR(IF((VLOOKUP($E160,'Org List'!$AJ$10:$AL$188,3,FALSE))="","",(VLOOKUP($E160,'Org List'!$AJ$10:$AL$188,3,FALSE))),"")</f>
        <v>North of England Commissioning Region</v>
      </c>
      <c r="C160" s="102" t="str">
        <f ca="1">IFERROR(IF((VLOOKUP($E160,'Org List'!$AO$10:$AQ$188,3,FALSE))="","",(VLOOKUP($E160,'Org List'!$AO$10:$AQ$188,3,FALSE))),"")</f>
        <v>North West Region</v>
      </c>
      <c r="D160" s="103" t="str">
        <f ca="1">IFERROR(IF((VLOOKUP($E160,'Org List'!$AT$10:$AV$188,3,FALSE))="","",(VLOOKUP($E160,'Org List'!$AT$10:$AV$188,3,FALSE))),"")</f>
        <v>NHS England North (Greater Manchester)</v>
      </c>
      <c r="E160" s="101" t="str">
        <f t="shared" ca="1" si="4"/>
        <v>E08000007</v>
      </c>
      <c r="F160" s="103" t="str">
        <f ca="1">IF(E160="","",VLOOKUP(E160,'Org List'!$J$9:$K$488,2,0))</f>
        <v>Stockport</v>
      </c>
      <c r="G160" s="151">
        <f ca="1">IFERROR(IF((VLOOKUP($E160,'Res&amp;Reablement Backsheet'!$D$5:$W$183,G$9,FALSE))="","",(VLOOKUP($E160,'Res&amp;Reablement Backsheet'!$D$5:$W$183,G$9,FALSE))),"")</f>
        <v>0.88582677165354329</v>
      </c>
      <c r="H160" s="151">
        <f ca="1">IFERROR(IF((VLOOKUP($E160,'Res&amp;Reablement Backsheet'!$D$5:$W$183,H$9,FALSE))="","",(VLOOKUP($E160,'Res&amp;Reablement Backsheet'!$D$5:$W$183,H$9,FALSE))),"")</f>
        <v>0.88715953307392992</v>
      </c>
      <c r="I160" s="151">
        <f ca="1">IFERROR(IF((VLOOKUP($E160,'Res&amp;Reablement Backsheet'!$D$5:$W$183,I$9,FALSE))="","",(VLOOKUP($E160,'Res&amp;Reablement Backsheet'!$D$5:$W$183,I$9,FALSE))),"")</f>
        <v>0.86530612244897964</v>
      </c>
    </row>
    <row r="161" spans="1:9" ht="15" customHeight="1" x14ac:dyDescent="0.3">
      <c r="A161" s="60">
        <v>149</v>
      </c>
      <c r="B161" s="101" t="str">
        <f ca="1">IFERROR(IF((VLOOKUP($E161,'Org List'!$AJ$10:$AL$188,3,FALSE))="","",(VLOOKUP($E161,'Org List'!$AJ$10:$AL$188,3,FALSE))),"")</f>
        <v>North of England Commissioning Region</v>
      </c>
      <c r="C161" s="102" t="str">
        <f ca="1">IFERROR(IF((VLOOKUP($E161,'Org List'!$AO$10:$AQ$188,3,FALSE))="","",(VLOOKUP($E161,'Org List'!$AO$10:$AQ$188,3,FALSE))),"")</f>
        <v>North East Region</v>
      </c>
      <c r="D161" s="103" t="str">
        <f ca="1">IFERROR(IF((VLOOKUP($E161,'Org List'!$AT$10:$AV$188,3,FALSE))="","",(VLOOKUP($E161,'Org List'!$AT$10:$AV$188,3,FALSE))),"")</f>
        <v>NHS England North (Cumbria And North East)</v>
      </c>
      <c r="E161" s="101" t="str">
        <f t="shared" ca="1" si="4"/>
        <v>E06000004</v>
      </c>
      <c r="F161" s="103" t="str">
        <f ca="1">IF(E161="","",VLOOKUP(E161,'Org List'!$J$9:$K$488,2,0))</f>
        <v>Stockton-on-Tees</v>
      </c>
      <c r="G161" s="151">
        <f ca="1">IFERROR(IF((VLOOKUP($E161,'Res&amp;Reablement Backsheet'!$D$5:$W$183,G$9,FALSE))="","",(VLOOKUP($E161,'Res&amp;Reablement Backsheet'!$D$5:$W$183,G$9,FALSE))),"")</f>
        <v>0.88888888888888884</v>
      </c>
      <c r="H161" s="151">
        <f ca="1">IFERROR(IF((VLOOKUP($E161,'Res&amp;Reablement Backsheet'!$D$5:$W$183,H$9,FALSE))="","",(VLOOKUP($E161,'Res&amp;Reablement Backsheet'!$D$5:$W$183,H$9,FALSE))),"")</f>
        <v>0.89130434782608692</v>
      </c>
      <c r="I161" s="151">
        <f ca="1">IFERROR(IF((VLOOKUP($E161,'Res&amp;Reablement Backsheet'!$D$5:$W$183,I$9,FALSE))="","",(VLOOKUP($E161,'Res&amp;Reablement Backsheet'!$D$5:$W$183,I$9,FALSE))),"")</f>
        <v>0.75308641975308643</v>
      </c>
    </row>
    <row r="162" spans="1:9" ht="15" customHeight="1" x14ac:dyDescent="0.3">
      <c r="A162" s="60">
        <v>150</v>
      </c>
      <c r="B162" s="101" t="str">
        <f ca="1">IFERROR(IF((VLOOKUP($E162,'Org List'!$AJ$10:$AL$188,3,FALSE))="","",(VLOOKUP($E162,'Org List'!$AJ$10:$AL$188,3,FALSE))),"")</f>
        <v>Midlands and East of England Commissioning Region</v>
      </c>
      <c r="C162" s="102" t="str">
        <f ca="1">IFERROR(IF((VLOOKUP($E162,'Org List'!$AO$10:$AQ$188,3,FALSE))="","",(VLOOKUP($E162,'Org List'!$AO$10:$AQ$188,3,FALSE))),"")</f>
        <v>West Midlands Region</v>
      </c>
      <c r="D162" s="103" t="str">
        <f ca="1">IFERROR(IF((VLOOKUP($E162,'Org List'!$AT$10:$AV$188,3,FALSE))="","",(VLOOKUP($E162,'Org List'!$AT$10:$AV$188,3,FALSE))),"")</f>
        <v>NHS England Midlands And East (North Midlands)</v>
      </c>
      <c r="E162" s="101" t="str">
        <f t="shared" ca="1" si="4"/>
        <v>E06000021</v>
      </c>
      <c r="F162" s="103" t="str">
        <f ca="1">IF(E162="","",VLOOKUP(E162,'Org List'!$J$9:$K$488,2,0))</f>
        <v>Stoke-on-Trent</v>
      </c>
      <c r="G162" s="151">
        <f ca="1">IFERROR(IF((VLOOKUP($E162,'Res&amp;Reablement Backsheet'!$D$5:$W$183,G$9,FALSE))="","",(VLOOKUP($E162,'Res&amp;Reablement Backsheet'!$D$5:$W$183,G$9,FALSE))),"")</f>
        <v>0.74509803921568629</v>
      </c>
      <c r="H162" s="151">
        <f ca="1">IFERROR(IF((VLOOKUP($E162,'Res&amp;Reablement Backsheet'!$D$5:$W$183,H$9,FALSE))="","",(VLOOKUP($E162,'Res&amp;Reablement Backsheet'!$D$5:$W$183,H$9,FALSE))),"")</f>
        <v>0.89204545454545459</v>
      </c>
      <c r="I162" s="151">
        <f ca="1">IFERROR(IF((VLOOKUP($E162,'Res&amp;Reablement Backsheet'!$D$5:$W$183,I$9,FALSE))="","",(VLOOKUP($E162,'Res&amp;Reablement Backsheet'!$D$5:$W$183,I$9,FALSE))),"")</f>
        <v>0.84444444444444444</v>
      </c>
    </row>
    <row r="163" spans="1:9" ht="15" customHeight="1" x14ac:dyDescent="0.3">
      <c r="A163" s="60">
        <v>151</v>
      </c>
      <c r="B163" s="101" t="str">
        <f ca="1">IFERROR(IF((VLOOKUP($E163,'Org List'!$AJ$10:$AL$188,3,FALSE))="","",(VLOOKUP($E163,'Org List'!$AJ$10:$AL$188,3,FALSE))),"")</f>
        <v>Midlands and East of England Commissioning Region</v>
      </c>
      <c r="C163" s="102" t="str">
        <f ca="1">IFERROR(IF((VLOOKUP($E163,'Org List'!$AO$10:$AQ$188,3,FALSE))="","",(VLOOKUP($E163,'Org List'!$AO$10:$AQ$188,3,FALSE))),"")</f>
        <v>East Region</v>
      </c>
      <c r="D163" s="103" t="str">
        <f ca="1">IFERROR(IF((VLOOKUP($E163,'Org List'!$AT$10:$AV$188,3,FALSE))="","",(VLOOKUP($E163,'Org List'!$AT$10:$AV$188,3,FALSE))),"")</f>
        <v>NHS England Midlands And East (East)</v>
      </c>
      <c r="E163" s="101" t="str">
        <f t="shared" ca="1" si="4"/>
        <v>E10000029</v>
      </c>
      <c r="F163" s="103" t="str">
        <f ca="1">IF(E163="","",VLOOKUP(E163,'Org List'!$J$9:$K$488,2,0))</f>
        <v>Suffolk</v>
      </c>
      <c r="G163" s="151">
        <f ca="1">IFERROR(IF((VLOOKUP($E163,'Res&amp;Reablement Backsheet'!$D$5:$W$183,G$9,FALSE))="","",(VLOOKUP($E163,'Res&amp;Reablement Backsheet'!$D$5:$W$183,G$9,FALSE))),"")</f>
        <v>0.77837837837837842</v>
      </c>
      <c r="H163" s="151">
        <f ca="1">IFERROR(IF((VLOOKUP($E163,'Res&amp;Reablement Backsheet'!$D$5:$W$183,H$9,FALSE))="","",(VLOOKUP($E163,'Res&amp;Reablement Backsheet'!$D$5:$W$183,H$9,FALSE))),"")</f>
        <v>0.78888888888888886</v>
      </c>
      <c r="I163" s="151">
        <f ca="1">IFERROR(IF((VLOOKUP($E163,'Res&amp;Reablement Backsheet'!$D$5:$W$183,I$9,FALSE))="","",(VLOOKUP($E163,'Res&amp;Reablement Backsheet'!$D$5:$W$183,I$9,FALSE))),"")</f>
        <v>0.70096463022508038</v>
      </c>
    </row>
    <row r="164" spans="1:9" ht="15" customHeight="1" x14ac:dyDescent="0.3">
      <c r="A164" s="60">
        <v>152</v>
      </c>
      <c r="B164" s="101" t="str">
        <f ca="1">IFERROR(IF((VLOOKUP($E164,'Org List'!$AJ$10:$AL$188,3,FALSE))="","",(VLOOKUP($E164,'Org List'!$AJ$10:$AL$188,3,FALSE))),"")</f>
        <v>North of England Commissioning Region</v>
      </c>
      <c r="C164" s="102" t="str">
        <f ca="1">IFERROR(IF((VLOOKUP($E164,'Org List'!$AO$10:$AQ$188,3,FALSE))="","",(VLOOKUP($E164,'Org List'!$AO$10:$AQ$188,3,FALSE))),"")</f>
        <v>North East Region</v>
      </c>
      <c r="D164" s="103" t="str">
        <f ca="1">IFERROR(IF((VLOOKUP($E164,'Org List'!$AT$10:$AV$188,3,FALSE))="","",(VLOOKUP($E164,'Org List'!$AT$10:$AV$188,3,FALSE))),"")</f>
        <v>NHS England North (Cumbria And North East)</v>
      </c>
      <c r="E164" s="101" t="str">
        <f t="shared" ca="1" si="4"/>
        <v>E08000024</v>
      </c>
      <c r="F164" s="103" t="str">
        <f ca="1">IF(E164="","",VLOOKUP(E164,'Org List'!$J$9:$K$488,2,0))</f>
        <v>Sunderland</v>
      </c>
      <c r="G164" s="151">
        <f ca="1">IFERROR(IF((VLOOKUP($E164,'Res&amp;Reablement Backsheet'!$D$5:$W$183,G$9,FALSE))="","",(VLOOKUP($E164,'Res&amp;Reablement Backsheet'!$D$5:$W$183,G$9,FALSE))),"")</f>
        <v>0.78762886597938142</v>
      </c>
      <c r="H164" s="151">
        <f ca="1">IFERROR(IF((VLOOKUP($E164,'Res&amp;Reablement Backsheet'!$D$5:$W$183,H$9,FALSE))="","",(VLOOKUP($E164,'Res&amp;Reablement Backsheet'!$D$5:$W$183,H$9,FALSE))),"")</f>
        <v>0.91874999999999996</v>
      </c>
      <c r="I164" s="151">
        <f ca="1">IFERROR(IF((VLOOKUP($E164,'Res&amp;Reablement Backsheet'!$D$5:$W$183,I$9,FALSE))="","",(VLOOKUP($E164,'Res&amp;Reablement Backsheet'!$D$5:$W$183,I$9,FALSE))),"")</f>
        <v>0.79657794676806082</v>
      </c>
    </row>
    <row r="165" spans="1:9" ht="15" customHeight="1" x14ac:dyDescent="0.3">
      <c r="A165" s="60">
        <v>153</v>
      </c>
      <c r="B165" s="101" t="str">
        <f ca="1">IFERROR(IF((VLOOKUP($E165,'Org List'!$AJ$10:$AL$188,3,FALSE))="","",(VLOOKUP($E165,'Org List'!$AJ$10:$AL$188,3,FALSE))),"")</f>
        <v>South East England Commissioning Region</v>
      </c>
      <c r="C165" s="102" t="str">
        <f ca="1">IFERROR(IF((VLOOKUP($E165,'Org List'!$AO$10:$AQ$188,3,FALSE))="","",(VLOOKUP($E165,'Org List'!$AO$10:$AQ$188,3,FALSE))),"")</f>
        <v>South East Region</v>
      </c>
      <c r="D165" s="103" t="str">
        <f ca="1">IFERROR(IF((VLOOKUP($E165,'Org List'!$AT$10:$AV$188,3,FALSE))="","",(VLOOKUP($E165,'Org List'!$AT$10:$AV$188,3,FALSE))),"")</f>
        <v>NHS England South East (Kent, Surrey and Sussex)</v>
      </c>
      <c r="E165" s="101" t="str">
        <f t="shared" ca="1" si="4"/>
        <v>E10000030</v>
      </c>
      <c r="F165" s="103" t="str">
        <f ca="1">IF(E165="","",VLOOKUP(E165,'Org List'!$J$9:$K$488,2,0))</f>
        <v>Surrey</v>
      </c>
      <c r="G165" s="151">
        <f ca="1">IFERROR(IF((VLOOKUP($E165,'Res&amp;Reablement Backsheet'!$D$5:$W$183,G$9,FALSE))="","",(VLOOKUP($E165,'Res&amp;Reablement Backsheet'!$D$5:$W$183,G$9,FALSE))),"")</f>
        <v>0.77842003853564545</v>
      </c>
      <c r="H165" s="151">
        <f ca="1">IFERROR(IF((VLOOKUP($E165,'Res&amp;Reablement Backsheet'!$D$5:$W$183,H$9,FALSE))="","",(VLOOKUP($E165,'Res&amp;Reablement Backsheet'!$D$5:$W$183,H$9,FALSE))),"")</f>
        <v>0.71153846153846156</v>
      </c>
      <c r="I165" s="151">
        <f ca="1">IFERROR(IF((VLOOKUP($E165,'Res&amp;Reablement Backsheet'!$D$5:$W$183,I$9,FALSE))="","",(VLOOKUP($E165,'Res&amp;Reablement Backsheet'!$D$5:$W$183,I$9,FALSE))),"")</f>
        <v>0.74289985052316887</v>
      </c>
    </row>
    <row r="166" spans="1:9" ht="15" customHeight="1" x14ac:dyDescent="0.3">
      <c r="A166" s="60">
        <v>154</v>
      </c>
      <c r="B166" s="101" t="str">
        <f ca="1">IFERROR(IF((VLOOKUP($E166,'Org List'!$AJ$10:$AL$188,3,FALSE))="","",(VLOOKUP($E166,'Org List'!$AJ$10:$AL$188,3,FALSE))),"")</f>
        <v>London Commissioning Region</v>
      </c>
      <c r="C166" s="102" t="str">
        <f ca="1">IFERROR(IF((VLOOKUP($E166,'Org List'!$AO$10:$AQ$188,3,FALSE))="","",(VLOOKUP($E166,'Org List'!$AO$10:$AQ$188,3,FALSE))),"")</f>
        <v>London Region</v>
      </c>
      <c r="D166" s="103" t="str">
        <f ca="1">IFERROR(IF((VLOOKUP($E166,'Org List'!$AT$10:$AV$188,3,FALSE))="","",(VLOOKUP($E166,'Org List'!$AT$10:$AV$188,3,FALSE))),"")</f>
        <v>NHS England London</v>
      </c>
      <c r="E166" s="101" t="str">
        <f t="shared" ca="1" si="4"/>
        <v>E09000029</v>
      </c>
      <c r="F166" s="103" t="str">
        <f ca="1">IF(E166="","",VLOOKUP(E166,'Org List'!$J$9:$K$488,2,0))</f>
        <v>Sutton</v>
      </c>
      <c r="G166" s="151">
        <f ca="1">IFERROR(IF((VLOOKUP($E166,'Res&amp;Reablement Backsheet'!$D$5:$W$183,G$9,FALSE))="","",(VLOOKUP($E166,'Res&amp;Reablement Backsheet'!$D$5:$W$183,G$9,FALSE))),"")</f>
        <v>0.86619718309859151</v>
      </c>
      <c r="H166" s="151">
        <f ca="1">IFERROR(IF((VLOOKUP($E166,'Res&amp;Reablement Backsheet'!$D$5:$W$183,H$9,FALSE))="","",(VLOOKUP($E166,'Res&amp;Reablement Backsheet'!$D$5:$W$183,H$9,FALSE))),"")</f>
        <v>0.89964157706093195</v>
      </c>
      <c r="I166" s="151">
        <f ca="1">IFERROR(IF((VLOOKUP($E166,'Res&amp;Reablement Backsheet'!$D$5:$W$183,I$9,FALSE))="","",(VLOOKUP($E166,'Res&amp;Reablement Backsheet'!$D$5:$W$183,I$9,FALSE))),"")</f>
        <v>0.88405797101449279</v>
      </c>
    </row>
    <row r="167" spans="1:9" ht="15" customHeight="1" x14ac:dyDescent="0.3">
      <c r="A167" s="60">
        <v>155</v>
      </c>
      <c r="B167" s="101" t="str">
        <f ca="1">IFERROR(IF((VLOOKUP($E167,'Org List'!$AJ$10:$AL$188,3,FALSE))="","",(VLOOKUP($E167,'Org List'!$AJ$10:$AL$188,3,FALSE))),"")</f>
        <v>South West England Commissioning Region</v>
      </c>
      <c r="C167" s="102" t="str">
        <f ca="1">IFERROR(IF((VLOOKUP($E167,'Org List'!$AO$10:$AQ$188,3,FALSE))="","",(VLOOKUP($E167,'Org List'!$AO$10:$AQ$188,3,FALSE))),"")</f>
        <v>South West Region</v>
      </c>
      <c r="D167" s="103" t="str">
        <f ca="1">IFERROR(IF((VLOOKUP($E167,'Org List'!$AT$10:$AV$188,3,FALSE))="","",(VLOOKUP($E167,'Org List'!$AT$10:$AV$188,3,FALSE))),"")</f>
        <v>NHS England South West (South West North)</v>
      </c>
      <c r="E167" s="101" t="str">
        <f t="shared" ca="1" si="4"/>
        <v>E06000030</v>
      </c>
      <c r="F167" s="103" t="str">
        <f ca="1">IF(E167="","",VLOOKUP(E167,'Org List'!$J$9:$K$488,2,0))</f>
        <v>Swindon</v>
      </c>
      <c r="G167" s="151">
        <f ca="1">IFERROR(IF((VLOOKUP($E167,'Res&amp;Reablement Backsheet'!$D$5:$W$183,G$9,FALSE))="","",(VLOOKUP($E167,'Res&amp;Reablement Backsheet'!$D$5:$W$183,G$9,FALSE))),"")</f>
        <v>0.85380116959064323</v>
      </c>
      <c r="H167" s="151">
        <f ca="1">IFERROR(IF((VLOOKUP($E167,'Res&amp;Reablement Backsheet'!$D$5:$W$183,H$9,FALSE))="","",(VLOOKUP($E167,'Res&amp;Reablement Backsheet'!$D$5:$W$183,H$9,FALSE))),"")</f>
        <v>0.9285714285714286</v>
      </c>
      <c r="I167" s="151">
        <f ca="1">IFERROR(IF((VLOOKUP($E167,'Res&amp;Reablement Backsheet'!$D$5:$W$183,I$9,FALSE))="","",(VLOOKUP($E167,'Res&amp;Reablement Backsheet'!$D$5:$W$183,I$9,FALSE))),"")</f>
        <v>0.89940828402366868</v>
      </c>
    </row>
    <row r="168" spans="1:9" ht="15" customHeight="1" x14ac:dyDescent="0.3">
      <c r="A168" s="60">
        <v>156</v>
      </c>
      <c r="B168" s="101" t="str">
        <f ca="1">IFERROR(IF((VLOOKUP($E168,'Org List'!$AJ$10:$AL$188,3,FALSE))="","",(VLOOKUP($E168,'Org List'!$AJ$10:$AL$188,3,FALSE))),"")</f>
        <v>North of England Commissioning Region</v>
      </c>
      <c r="C168" s="102" t="str">
        <f ca="1">IFERROR(IF((VLOOKUP($E168,'Org List'!$AO$10:$AQ$188,3,FALSE))="","",(VLOOKUP($E168,'Org List'!$AO$10:$AQ$188,3,FALSE))),"")</f>
        <v>North West Region</v>
      </c>
      <c r="D168" s="103" t="str">
        <f ca="1">IFERROR(IF((VLOOKUP($E168,'Org List'!$AT$10:$AV$188,3,FALSE))="","",(VLOOKUP($E168,'Org List'!$AT$10:$AV$188,3,FALSE))),"")</f>
        <v>NHS England North (Greater Manchester)</v>
      </c>
      <c r="E168" s="101" t="str">
        <f t="shared" ca="1" si="4"/>
        <v>E08000008</v>
      </c>
      <c r="F168" s="103" t="str">
        <f ca="1">IF(E168="","",VLOOKUP(E168,'Org List'!$J$9:$K$488,2,0))</f>
        <v>Tameside</v>
      </c>
      <c r="G168" s="151">
        <f ca="1">IFERROR(IF((VLOOKUP($E168,'Res&amp;Reablement Backsheet'!$D$5:$W$183,G$9,FALSE))="","",(VLOOKUP($E168,'Res&amp;Reablement Backsheet'!$D$5:$W$183,G$9,FALSE))),"")</f>
        <v>0.86435331230283907</v>
      </c>
      <c r="H168" s="151">
        <f ca="1">IFERROR(IF((VLOOKUP($E168,'Res&amp;Reablement Backsheet'!$D$5:$W$183,H$9,FALSE))="","",(VLOOKUP($E168,'Res&amp;Reablement Backsheet'!$D$5:$W$183,H$9,FALSE))),"")</f>
        <v>0.77981651376146788</v>
      </c>
      <c r="I168" s="151">
        <f ca="1">IFERROR(IF((VLOOKUP($E168,'Res&amp;Reablement Backsheet'!$D$5:$W$183,I$9,FALSE))="","",(VLOOKUP($E168,'Res&amp;Reablement Backsheet'!$D$5:$W$183,I$9,FALSE))),"")</f>
        <v>0.81758241758241756</v>
      </c>
    </row>
    <row r="169" spans="1:9" ht="15" customHeight="1" x14ac:dyDescent="0.3">
      <c r="A169" s="60">
        <v>157</v>
      </c>
      <c r="B169" s="101" t="str">
        <f ca="1">IFERROR(IF((VLOOKUP($E169,'Org List'!$AJ$10:$AL$188,3,FALSE))="","",(VLOOKUP($E169,'Org List'!$AJ$10:$AL$188,3,FALSE))),"")</f>
        <v>Midlands and East of England Commissioning Region</v>
      </c>
      <c r="C169" s="102" t="str">
        <f ca="1">IFERROR(IF((VLOOKUP($E169,'Org List'!$AO$10:$AQ$188,3,FALSE))="","",(VLOOKUP($E169,'Org List'!$AO$10:$AQ$188,3,FALSE))),"")</f>
        <v>West Midlands Region</v>
      </c>
      <c r="D169" s="103" t="str">
        <f ca="1">IFERROR(IF((VLOOKUP($E169,'Org List'!$AT$10:$AV$188,3,FALSE))="","",(VLOOKUP($E169,'Org List'!$AT$10:$AV$188,3,FALSE))),"")</f>
        <v>NHS England Midlands And East (North Midlands)</v>
      </c>
      <c r="E169" s="101" t="str">
        <f t="shared" ca="1" si="4"/>
        <v>E06000020</v>
      </c>
      <c r="F169" s="103" t="str">
        <f ca="1">IF(E169="","",VLOOKUP(E169,'Org List'!$J$9:$K$488,2,0))</f>
        <v>Telford and Wrekin</v>
      </c>
      <c r="G169" s="151">
        <f ca="1">IFERROR(IF((VLOOKUP($E169,'Res&amp;Reablement Backsheet'!$D$5:$W$183,G$9,FALSE))="","",(VLOOKUP($E169,'Res&amp;Reablement Backsheet'!$D$5:$W$183,G$9,FALSE))),"")</f>
        <v>0.57425742574257421</v>
      </c>
      <c r="H169" s="151">
        <f ca="1">IFERROR(IF((VLOOKUP($E169,'Res&amp;Reablement Backsheet'!$D$5:$W$183,H$9,FALSE))="","",(VLOOKUP($E169,'Res&amp;Reablement Backsheet'!$D$5:$W$183,H$9,FALSE))),"")</f>
        <v>0.7</v>
      </c>
      <c r="I169" s="151">
        <f ca="1">IFERROR(IF((VLOOKUP($E169,'Res&amp;Reablement Backsheet'!$D$5:$W$183,I$9,FALSE))="","",(VLOOKUP($E169,'Res&amp;Reablement Backsheet'!$D$5:$W$183,I$9,FALSE))),"")</f>
        <v>0.71287128712871284</v>
      </c>
    </row>
    <row r="170" spans="1:9" ht="15" customHeight="1" x14ac:dyDescent="0.3">
      <c r="A170" s="60">
        <v>158</v>
      </c>
      <c r="B170" s="101" t="str">
        <f ca="1">IFERROR(IF((VLOOKUP($E170,'Org List'!$AJ$10:$AL$188,3,FALSE))="","",(VLOOKUP($E170,'Org List'!$AJ$10:$AL$188,3,FALSE))),"")</f>
        <v>Midlands and East of England Commissioning Region</v>
      </c>
      <c r="C170" s="102" t="str">
        <f ca="1">IFERROR(IF((VLOOKUP($E170,'Org List'!$AO$10:$AQ$188,3,FALSE))="","",(VLOOKUP($E170,'Org List'!$AO$10:$AQ$188,3,FALSE))),"")</f>
        <v>East Region</v>
      </c>
      <c r="D170" s="103" t="str">
        <f ca="1">IFERROR(IF((VLOOKUP($E170,'Org List'!$AT$10:$AV$188,3,FALSE))="","",(VLOOKUP($E170,'Org List'!$AT$10:$AV$188,3,FALSE))),"")</f>
        <v>NHS England Midlands And East (East)</v>
      </c>
      <c r="E170" s="101" t="str">
        <f t="shared" ca="1" si="4"/>
        <v>E06000034</v>
      </c>
      <c r="F170" s="103" t="str">
        <f ca="1">IF(E170="","",VLOOKUP(E170,'Org List'!$J$9:$K$488,2,0))</f>
        <v>Thurrock</v>
      </c>
      <c r="G170" s="151">
        <f ca="1">IFERROR(IF((VLOOKUP($E170,'Res&amp;Reablement Backsheet'!$D$5:$W$183,G$9,FALSE))="","",(VLOOKUP($E170,'Res&amp;Reablement Backsheet'!$D$5:$W$183,G$9,FALSE))),"")</f>
        <v>0.90845070422535212</v>
      </c>
      <c r="H170" s="151">
        <f ca="1">IFERROR(IF((VLOOKUP($E170,'Res&amp;Reablement Backsheet'!$D$5:$W$183,H$9,FALSE))="","",(VLOOKUP($E170,'Res&amp;Reablement Backsheet'!$D$5:$W$183,H$9,FALSE))),"")</f>
        <v>0.90909090909090906</v>
      </c>
      <c r="I170" s="151">
        <f ca="1">IFERROR(IF((VLOOKUP($E170,'Res&amp;Reablement Backsheet'!$D$5:$W$183,I$9,FALSE))="","",(VLOOKUP($E170,'Res&amp;Reablement Backsheet'!$D$5:$W$183,I$9,FALSE))),"")</f>
        <v>0.88372093023255816</v>
      </c>
    </row>
    <row r="171" spans="1:9" ht="15" customHeight="1" x14ac:dyDescent="0.3">
      <c r="A171" s="60">
        <v>159</v>
      </c>
      <c r="B171" s="101" t="str">
        <f ca="1">IFERROR(IF((VLOOKUP($E171,'Org List'!$AJ$10:$AL$188,3,FALSE))="","",(VLOOKUP($E171,'Org List'!$AJ$10:$AL$188,3,FALSE))),"")</f>
        <v>South West England Commissioning Region</v>
      </c>
      <c r="C171" s="102" t="str">
        <f ca="1">IFERROR(IF((VLOOKUP($E171,'Org List'!$AO$10:$AQ$188,3,FALSE))="","",(VLOOKUP($E171,'Org List'!$AO$10:$AQ$188,3,FALSE))),"")</f>
        <v>South West Region</v>
      </c>
      <c r="D171" s="103" t="str">
        <f ca="1">IFERROR(IF((VLOOKUP($E171,'Org List'!$AT$10:$AV$188,3,FALSE))="","",(VLOOKUP($E171,'Org List'!$AT$10:$AV$188,3,FALSE))),"")</f>
        <v>NHS England South West (South West South)</v>
      </c>
      <c r="E171" s="101" t="str">
        <f t="shared" ca="1" si="4"/>
        <v>E06000027</v>
      </c>
      <c r="F171" s="103" t="str">
        <f ca="1">IF(E171="","",VLOOKUP(E171,'Org List'!$J$9:$K$488,2,0))</f>
        <v>Torbay</v>
      </c>
      <c r="G171" s="151">
        <f ca="1">IFERROR(IF((VLOOKUP($E171,'Res&amp;Reablement Backsheet'!$D$5:$W$183,G$9,FALSE))="","",(VLOOKUP($E171,'Res&amp;Reablement Backsheet'!$D$5:$W$183,G$9,FALSE))),"")</f>
        <v>0.75877192982456143</v>
      </c>
      <c r="H171" s="151">
        <f ca="1">IFERROR(IF((VLOOKUP($E171,'Res&amp;Reablement Backsheet'!$D$5:$W$183,H$9,FALSE))="","",(VLOOKUP($E171,'Res&amp;Reablement Backsheet'!$D$5:$W$183,H$9,FALSE))),"")</f>
        <v>0.79653679653679654</v>
      </c>
      <c r="I171" s="151">
        <f ca="1">IFERROR(IF((VLOOKUP($E171,'Res&amp;Reablement Backsheet'!$D$5:$W$183,I$9,FALSE))="","",(VLOOKUP($E171,'Res&amp;Reablement Backsheet'!$D$5:$W$183,I$9,FALSE))),"")</f>
        <v>0.76548672566371678</v>
      </c>
    </row>
    <row r="172" spans="1:9" ht="15" customHeight="1" x14ac:dyDescent="0.3">
      <c r="A172" s="60">
        <v>160</v>
      </c>
      <c r="B172" s="101" t="str">
        <f ca="1">IFERROR(IF((VLOOKUP($E172,'Org List'!$AJ$10:$AL$188,3,FALSE))="","",(VLOOKUP($E172,'Org List'!$AJ$10:$AL$188,3,FALSE))),"")</f>
        <v>London Commissioning Region</v>
      </c>
      <c r="C172" s="102" t="str">
        <f ca="1">IFERROR(IF((VLOOKUP($E172,'Org List'!$AO$10:$AQ$188,3,FALSE))="","",(VLOOKUP($E172,'Org List'!$AO$10:$AQ$188,3,FALSE))),"")</f>
        <v>London Region</v>
      </c>
      <c r="D172" s="103" t="str">
        <f ca="1">IFERROR(IF((VLOOKUP($E172,'Org List'!$AT$10:$AV$188,3,FALSE))="","",(VLOOKUP($E172,'Org List'!$AT$10:$AV$188,3,FALSE))),"")</f>
        <v>NHS England London</v>
      </c>
      <c r="E172" s="101" t="str">
        <f t="shared" ref="E172:E190" ca="1" si="5">IF($A172&gt;$L$5-1,"",INDIRECT("'Comms by AT'!D"&amp;$A172+$L$4))</f>
        <v>E09000030</v>
      </c>
      <c r="F172" s="103" t="str">
        <f ca="1">IF(E172="","",VLOOKUP(E172,'Org List'!$J$9:$K$488,2,0))</f>
        <v>Tower Hamlets</v>
      </c>
      <c r="G172" s="151">
        <f ca="1">IFERROR(IF((VLOOKUP($E172,'Res&amp;Reablement Backsheet'!$D$5:$W$183,G$9,FALSE))="","",(VLOOKUP($E172,'Res&amp;Reablement Backsheet'!$D$5:$W$183,G$9,FALSE))),"")</f>
        <v>0.79452054794520544</v>
      </c>
      <c r="H172" s="151">
        <f ca="1">IFERROR(IF((VLOOKUP($E172,'Res&amp;Reablement Backsheet'!$D$5:$W$183,H$9,FALSE))="","",(VLOOKUP($E172,'Res&amp;Reablement Backsheet'!$D$5:$W$183,H$9,FALSE))),"")</f>
        <v>0.82666666666666666</v>
      </c>
      <c r="I172" s="151">
        <f ca="1">IFERROR(IF((VLOOKUP($E172,'Res&amp;Reablement Backsheet'!$D$5:$W$183,I$9,FALSE))="","",(VLOOKUP($E172,'Res&amp;Reablement Backsheet'!$D$5:$W$183,I$9,FALSE))),"")</f>
        <v>0.7807017543859649</v>
      </c>
    </row>
    <row r="173" spans="1:9" ht="15" customHeight="1" x14ac:dyDescent="0.3">
      <c r="A173" s="60">
        <v>161</v>
      </c>
      <c r="B173" s="101" t="str">
        <f ca="1">IFERROR(IF((VLOOKUP($E173,'Org List'!$AJ$10:$AL$188,3,FALSE))="","",(VLOOKUP($E173,'Org List'!$AJ$10:$AL$188,3,FALSE))),"")</f>
        <v>North of England Commissioning Region</v>
      </c>
      <c r="C173" s="102" t="str">
        <f ca="1">IFERROR(IF((VLOOKUP($E173,'Org List'!$AO$10:$AQ$188,3,FALSE))="","",(VLOOKUP($E173,'Org List'!$AO$10:$AQ$188,3,FALSE))),"")</f>
        <v>North West Region</v>
      </c>
      <c r="D173" s="103" t="str">
        <f ca="1">IFERROR(IF((VLOOKUP($E173,'Org List'!$AT$10:$AV$188,3,FALSE))="","",(VLOOKUP($E173,'Org List'!$AT$10:$AV$188,3,FALSE))),"")</f>
        <v>NHS England North (Greater Manchester)</v>
      </c>
      <c r="E173" s="101" t="str">
        <f t="shared" ca="1" si="5"/>
        <v>E08000009</v>
      </c>
      <c r="F173" s="103" t="str">
        <f ca="1">IF(E173="","",VLOOKUP(E173,'Org List'!$J$9:$K$488,2,0))</f>
        <v>Trafford</v>
      </c>
      <c r="G173" s="151">
        <f ca="1">IFERROR(IF((VLOOKUP($E173,'Res&amp;Reablement Backsheet'!$D$5:$W$183,G$9,FALSE))="","",(VLOOKUP($E173,'Res&amp;Reablement Backsheet'!$D$5:$W$183,G$9,FALSE))),"")</f>
        <v>0.93442622950819676</v>
      </c>
      <c r="H173" s="151">
        <f ca="1">IFERROR(IF((VLOOKUP($E173,'Res&amp;Reablement Backsheet'!$D$5:$W$183,H$9,FALSE))="","",(VLOOKUP($E173,'Res&amp;Reablement Backsheet'!$D$5:$W$183,H$9,FALSE))),"")</f>
        <v>0.89500000000000002</v>
      </c>
      <c r="I173" s="151">
        <f ca="1">IFERROR(IF((VLOOKUP($E173,'Res&amp;Reablement Backsheet'!$D$5:$W$183,I$9,FALSE))="","",(VLOOKUP($E173,'Res&amp;Reablement Backsheet'!$D$5:$W$183,I$9,FALSE))),"")</f>
        <v>0.83233532934131738</v>
      </c>
    </row>
    <row r="174" spans="1:9" ht="15" customHeight="1" x14ac:dyDescent="0.3">
      <c r="A174" s="60">
        <v>162</v>
      </c>
      <c r="B174" s="101" t="str">
        <f ca="1">IFERROR(IF((VLOOKUP($E174,'Org List'!$AJ$10:$AL$188,3,FALSE))="","",(VLOOKUP($E174,'Org List'!$AJ$10:$AL$188,3,FALSE))),"")</f>
        <v>North of England Commissioning Region</v>
      </c>
      <c r="C174" s="102" t="str">
        <f ca="1">IFERROR(IF((VLOOKUP($E174,'Org List'!$AO$10:$AQ$188,3,FALSE))="","",(VLOOKUP($E174,'Org List'!$AO$10:$AQ$188,3,FALSE))),"")</f>
        <v>Yorkshire and The Humber Region</v>
      </c>
      <c r="D174" s="103" t="str">
        <f ca="1">IFERROR(IF((VLOOKUP($E174,'Org List'!$AT$10:$AV$188,3,FALSE))="","",(VLOOKUP($E174,'Org List'!$AT$10:$AV$188,3,FALSE))),"")</f>
        <v>NHS England North (Yorkshire And Humber)</v>
      </c>
      <c r="E174" s="101" t="str">
        <f t="shared" ca="1" si="5"/>
        <v>E08000036</v>
      </c>
      <c r="F174" s="103" t="str">
        <f ca="1">IF(E174="","",VLOOKUP(E174,'Org List'!$J$9:$K$488,2,0))</f>
        <v>Wakefield</v>
      </c>
      <c r="G174" s="151">
        <f ca="1">IFERROR(IF((VLOOKUP($E174,'Res&amp;Reablement Backsheet'!$D$5:$W$183,G$9,FALSE))="","",(VLOOKUP($E174,'Res&amp;Reablement Backsheet'!$D$5:$W$183,G$9,FALSE))),"")</f>
        <v>0.81856540084388185</v>
      </c>
      <c r="H174" s="151">
        <f ca="1">IFERROR(IF((VLOOKUP($E174,'Res&amp;Reablement Backsheet'!$D$5:$W$183,H$9,FALSE))="","",(VLOOKUP($E174,'Res&amp;Reablement Backsheet'!$D$5:$W$183,H$9,FALSE))),"")</f>
        <v>0.82266009852216748</v>
      </c>
      <c r="I174" s="151">
        <f ca="1">IFERROR(IF((VLOOKUP($E174,'Res&amp;Reablement Backsheet'!$D$5:$W$183,I$9,FALSE))="","",(VLOOKUP($E174,'Res&amp;Reablement Backsheet'!$D$5:$W$183,I$9,FALSE))),"")</f>
        <v>0.91726618705035967</v>
      </c>
    </row>
    <row r="175" spans="1:9" ht="15" customHeight="1" x14ac:dyDescent="0.3">
      <c r="A175" s="60">
        <v>163</v>
      </c>
      <c r="B175" s="101" t="str">
        <f ca="1">IFERROR(IF((VLOOKUP($E175,'Org List'!$AJ$10:$AL$188,3,FALSE))="","",(VLOOKUP($E175,'Org List'!$AJ$10:$AL$188,3,FALSE))),"")</f>
        <v>Midlands and East of England Commissioning Region</v>
      </c>
      <c r="C175" s="102" t="str">
        <f ca="1">IFERROR(IF((VLOOKUP($E175,'Org List'!$AO$10:$AQ$188,3,FALSE))="","",(VLOOKUP($E175,'Org List'!$AO$10:$AQ$188,3,FALSE))),"")</f>
        <v>West Midlands Region</v>
      </c>
      <c r="D175" s="103" t="str">
        <f ca="1">IFERROR(IF((VLOOKUP($E175,'Org List'!$AT$10:$AV$188,3,FALSE))="","",(VLOOKUP($E175,'Org List'!$AT$10:$AV$188,3,FALSE))),"")</f>
        <v>NHS England Midlands And East (West Midlands)</v>
      </c>
      <c r="E175" s="101" t="str">
        <f t="shared" ca="1" si="5"/>
        <v>E08000030</v>
      </c>
      <c r="F175" s="103" t="str">
        <f ca="1">IF(E175="","",VLOOKUP(E175,'Org List'!$J$9:$K$488,2,0))</f>
        <v>Walsall</v>
      </c>
      <c r="G175" s="151">
        <f ca="1">IFERROR(IF((VLOOKUP($E175,'Res&amp;Reablement Backsheet'!$D$5:$W$183,G$9,FALSE))="","",(VLOOKUP($E175,'Res&amp;Reablement Backsheet'!$D$5:$W$183,G$9,FALSE))),"")</f>
        <v>0.80126182965299686</v>
      </c>
      <c r="H175" s="151">
        <f ca="1">IFERROR(IF((VLOOKUP($E175,'Res&amp;Reablement Backsheet'!$D$5:$W$183,H$9,FALSE))="","",(VLOOKUP($E175,'Res&amp;Reablement Backsheet'!$D$5:$W$183,H$9,FALSE))),"")</f>
        <v>0.82133333333333336</v>
      </c>
      <c r="I175" s="151">
        <f ca="1">IFERROR(IF((VLOOKUP($E175,'Res&amp;Reablement Backsheet'!$D$5:$W$183,I$9,FALSE))="","",(VLOOKUP($E175,'Res&amp;Reablement Backsheet'!$D$5:$W$183,I$9,FALSE))),"")</f>
        <v>0.80924855491329484</v>
      </c>
    </row>
    <row r="176" spans="1:9" ht="15" customHeight="1" x14ac:dyDescent="0.3">
      <c r="A176" s="60">
        <v>164</v>
      </c>
      <c r="B176" s="101" t="str">
        <f ca="1">IFERROR(IF((VLOOKUP($E176,'Org List'!$AJ$10:$AL$188,3,FALSE))="","",(VLOOKUP($E176,'Org List'!$AJ$10:$AL$188,3,FALSE))),"")</f>
        <v>London Commissioning Region</v>
      </c>
      <c r="C176" s="102" t="str">
        <f ca="1">IFERROR(IF((VLOOKUP($E176,'Org List'!$AO$10:$AQ$188,3,FALSE))="","",(VLOOKUP($E176,'Org List'!$AO$10:$AQ$188,3,FALSE))),"")</f>
        <v>London Region</v>
      </c>
      <c r="D176" s="103" t="str">
        <f ca="1">IFERROR(IF((VLOOKUP($E176,'Org List'!$AT$10:$AV$188,3,FALSE))="","",(VLOOKUP($E176,'Org List'!$AT$10:$AV$188,3,FALSE))),"")</f>
        <v>NHS England London</v>
      </c>
      <c r="E176" s="101" t="str">
        <f t="shared" ca="1" si="5"/>
        <v>E09000031</v>
      </c>
      <c r="F176" s="103" t="str">
        <f ca="1">IF(E176="","",VLOOKUP(E176,'Org List'!$J$9:$K$488,2,0))</f>
        <v>Waltham Forest</v>
      </c>
      <c r="G176" s="151">
        <f ca="1">IFERROR(IF((VLOOKUP($E176,'Res&amp;Reablement Backsheet'!$D$5:$W$183,G$9,FALSE))="","",(VLOOKUP($E176,'Res&amp;Reablement Backsheet'!$D$5:$W$183,G$9,FALSE))),"")</f>
        <v>0.92207792207792205</v>
      </c>
      <c r="H176" s="151">
        <f ca="1">IFERROR(IF((VLOOKUP($E176,'Res&amp;Reablement Backsheet'!$D$5:$W$183,H$9,FALSE))="","",(VLOOKUP($E176,'Res&amp;Reablement Backsheet'!$D$5:$W$183,H$9,FALSE))),"")</f>
        <v>0.9204368174726989</v>
      </c>
      <c r="I176" s="151">
        <f ca="1">IFERROR(IF((VLOOKUP($E176,'Res&amp;Reablement Backsheet'!$D$5:$W$183,I$9,FALSE))="","",(VLOOKUP($E176,'Res&amp;Reablement Backsheet'!$D$5:$W$183,I$9,FALSE))),"")</f>
        <v>0.92207792207792205</v>
      </c>
    </row>
    <row r="177" spans="1:10" ht="15" customHeight="1" x14ac:dyDescent="0.3">
      <c r="A177" s="60">
        <v>165</v>
      </c>
      <c r="B177" s="101" t="str">
        <f ca="1">IFERROR(IF((VLOOKUP($E177,'Org List'!$AJ$10:$AL$188,3,FALSE))="","",(VLOOKUP($E177,'Org List'!$AJ$10:$AL$188,3,FALSE))),"")</f>
        <v>London Commissioning Region</v>
      </c>
      <c r="C177" s="102" t="str">
        <f ca="1">IFERROR(IF((VLOOKUP($E177,'Org List'!$AO$10:$AQ$188,3,FALSE))="","",(VLOOKUP($E177,'Org List'!$AO$10:$AQ$188,3,FALSE))),"")</f>
        <v>London Region</v>
      </c>
      <c r="D177" s="103" t="str">
        <f ca="1">IFERROR(IF((VLOOKUP($E177,'Org List'!$AT$10:$AV$188,3,FALSE))="","",(VLOOKUP($E177,'Org List'!$AT$10:$AV$188,3,FALSE))),"")</f>
        <v>NHS England London</v>
      </c>
      <c r="E177" s="101" t="str">
        <f t="shared" ca="1" si="5"/>
        <v>E09000032</v>
      </c>
      <c r="F177" s="103" t="str">
        <f ca="1">IF(E177="","",VLOOKUP(E177,'Org List'!$J$9:$K$488,2,0))</f>
        <v>Wandsworth</v>
      </c>
      <c r="G177" s="151">
        <f ca="1">IFERROR(IF((VLOOKUP($E177,'Res&amp;Reablement Backsheet'!$D$5:$W$183,G$9,FALSE))="","",(VLOOKUP($E177,'Res&amp;Reablement Backsheet'!$D$5:$W$183,G$9,FALSE))),"")</f>
        <v>0.84946236559139787</v>
      </c>
      <c r="H177" s="151">
        <f ca="1">IFERROR(IF((VLOOKUP($E177,'Res&amp;Reablement Backsheet'!$D$5:$W$183,H$9,FALSE))="","",(VLOOKUP($E177,'Res&amp;Reablement Backsheet'!$D$5:$W$183,H$9,FALSE))),"")</f>
        <v>0.93142857142857138</v>
      </c>
      <c r="I177" s="151">
        <f ca="1">IFERROR(IF((VLOOKUP($E177,'Res&amp;Reablement Backsheet'!$D$5:$W$183,I$9,FALSE))="","",(VLOOKUP($E177,'Res&amp;Reablement Backsheet'!$D$5:$W$183,I$9,FALSE))),"")</f>
        <v>0.92929292929292928</v>
      </c>
    </row>
    <row r="178" spans="1:10" ht="15" customHeight="1" x14ac:dyDescent="0.3">
      <c r="A178" s="60">
        <v>166</v>
      </c>
      <c r="B178" s="101" t="str">
        <f ca="1">IFERROR(IF((VLOOKUP($E178,'Org List'!$AJ$10:$AL$188,3,FALSE))="","",(VLOOKUP($E178,'Org List'!$AJ$10:$AL$188,3,FALSE))),"")</f>
        <v>North of England Commissioning Region</v>
      </c>
      <c r="C178" s="102" t="str">
        <f ca="1">IFERROR(IF((VLOOKUP($E178,'Org List'!$AO$10:$AQ$188,3,FALSE))="","",(VLOOKUP($E178,'Org List'!$AO$10:$AQ$188,3,FALSE))),"")</f>
        <v>North West Region</v>
      </c>
      <c r="D178" s="103" t="str">
        <f ca="1">IFERROR(IF((VLOOKUP($E178,'Org List'!$AT$10:$AV$188,3,FALSE))="","",(VLOOKUP($E178,'Org List'!$AT$10:$AV$188,3,FALSE))),"")</f>
        <v>NHS England North (Cheshire And Merseyside)</v>
      </c>
      <c r="E178" s="101" t="str">
        <f t="shared" ca="1" si="5"/>
        <v>E06000007</v>
      </c>
      <c r="F178" s="103" t="str">
        <f ca="1">IF(E178="","",VLOOKUP(E178,'Org List'!$J$9:$K$488,2,0))</f>
        <v>Warrington</v>
      </c>
      <c r="G178" s="151">
        <f ca="1">IFERROR(IF((VLOOKUP($E178,'Res&amp;Reablement Backsheet'!$D$5:$W$183,G$9,FALSE))="","",(VLOOKUP($E178,'Res&amp;Reablement Backsheet'!$D$5:$W$183,G$9,FALSE))),"")</f>
        <v>0.88118811881188119</v>
      </c>
      <c r="H178" s="151">
        <f ca="1">IFERROR(IF((VLOOKUP($E178,'Res&amp;Reablement Backsheet'!$D$5:$W$183,H$9,FALSE))="","",(VLOOKUP($E178,'Res&amp;Reablement Backsheet'!$D$5:$W$183,H$9,FALSE))),"")</f>
        <v>0.83499999999999996</v>
      </c>
      <c r="I178" s="151">
        <f ca="1">IFERROR(IF((VLOOKUP($E178,'Res&amp;Reablement Backsheet'!$D$5:$W$183,I$9,FALSE))="","",(VLOOKUP($E178,'Res&amp;Reablement Backsheet'!$D$5:$W$183,I$9,FALSE))),"")</f>
        <v>0.80625000000000002</v>
      </c>
    </row>
    <row r="179" spans="1:10" ht="15" customHeight="1" x14ac:dyDescent="0.3">
      <c r="A179" s="60">
        <v>167</v>
      </c>
      <c r="B179" s="101" t="str">
        <f ca="1">IFERROR(IF((VLOOKUP($E179,'Org List'!$AJ$10:$AL$188,3,FALSE))="","",(VLOOKUP($E179,'Org List'!$AJ$10:$AL$188,3,FALSE))),"")</f>
        <v>Midlands and East of England Commissioning Region</v>
      </c>
      <c r="C179" s="102" t="str">
        <f ca="1">IFERROR(IF((VLOOKUP($E179,'Org List'!$AO$10:$AQ$188,3,FALSE))="","",(VLOOKUP($E179,'Org List'!$AO$10:$AQ$188,3,FALSE))),"")</f>
        <v>West Midlands Region</v>
      </c>
      <c r="D179" s="103" t="str">
        <f ca="1">IFERROR(IF((VLOOKUP($E179,'Org List'!$AT$10:$AV$188,3,FALSE))="","",(VLOOKUP($E179,'Org List'!$AT$10:$AV$188,3,FALSE))),"")</f>
        <v>NHS England Midlands And East (West Midlands)</v>
      </c>
      <c r="E179" s="101" t="str">
        <f t="shared" ca="1" si="5"/>
        <v>E10000031</v>
      </c>
      <c r="F179" s="103" t="str">
        <f ca="1">IF(E179="","",VLOOKUP(E179,'Org List'!$J$9:$K$488,2,0))</f>
        <v>Warwickshire</v>
      </c>
      <c r="G179" s="151">
        <f ca="1">IFERROR(IF((VLOOKUP($E179,'Res&amp;Reablement Backsheet'!$D$5:$W$183,G$9,FALSE))="","",(VLOOKUP($E179,'Res&amp;Reablement Backsheet'!$D$5:$W$183,G$9,FALSE))),"")</f>
        <v>0.84036488027366019</v>
      </c>
      <c r="H179" s="151">
        <f ca="1">IFERROR(IF((VLOOKUP($E179,'Res&amp;Reablement Backsheet'!$D$5:$W$183,H$9,FALSE))="","",(VLOOKUP($E179,'Res&amp;Reablement Backsheet'!$D$5:$W$183,H$9,FALSE))),"")</f>
        <v>0.90354767184035478</v>
      </c>
      <c r="I179" s="151">
        <f ca="1">IFERROR(IF((VLOOKUP($E179,'Res&amp;Reablement Backsheet'!$D$5:$W$183,I$9,FALSE))="","",(VLOOKUP($E179,'Res&amp;Reablement Backsheet'!$D$5:$W$183,I$9,FALSE))),"")</f>
        <v>0.94795539033457255</v>
      </c>
    </row>
    <row r="180" spans="1:10" ht="15" customHeight="1" x14ac:dyDescent="0.3">
      <c r="A180" s="60">
        <v>168</v>
      </c>
      <c r="B180" s="101" t="str">
        <f ca="1">IFERROR(IF((VLOOKUP($E180,'Org List'!$AJ$10:$AL$188,3,FALSE))="","",(VLOOKUP($E180,'Org List'!$AJ$10:$AL$188,3,FALSE))),"")</f>
        <v>South East England Commissioning Region</v>
      </c>
      <c r="C180" s="102" t="str">
        <f ca="1">IFERROR(IF((VLOOKUP($E180,'Org List'!$AO$10:$AQ$188,3,FALSE))="","",(VLOOKUP($E180,'Org List'!$AO$10:$AQ$188,3,FALSE))),"")</f>
        <v>South East Region</v>
      </c>
      <c r="D180" s="103" t="str">
        <f ca="1">IFERROR(IF((VLOOKUP($E180,'Org List'!$AT$10:$AV$188,3,FALSE))="","",(VLOOKUP($E180,'Org List'!$AT$10:$AV$188,3,FALSE))),"")</f>
        <v>NHS England South East (Hampshire, Isle of Wight and Thames Valley)</v>
      </c>
      <c r="E180" s="101" t="str">
        <f t="shared" ca="1" si="5"/>
        <v>E06000037</v>
      </c>
      <c r="F180" s="103" t="str">
        <f ca="1">IF(E180="","",VLOOKUP(E180,'Org List'!$J$9:$K$488,2,0))</f>
        <v>West Berkshire</v>
      </c>
      <c r="G180" s="151">
        <f ca="1">IFERROR(IF((VLOOKUP($E180,'Res&amp;Reablement Backsheet'!$D$5:$W$183,G$9,FALSE))="","",(VLOOKUP($E180,'Res&amp;Reablement Backsheet'!$D$5:$W$183,G$9,FALSE))),"")</f>
        <v>0.79104477611940294</v>
      </c>
      <c r="H180" s="151">
        <f ca="1">IFERROR(IF((VLOOKUP($E180,'Res&amp;Reablement Backsheet'!$D$5:$W$183,H$9,FALSE))="","",(VLOOKUP($E180,'Res&amp;Reablement Backsheet'!$D$5:$W$183,H$9,FALSE))),"")</f>
        <v>0.82857142857142863</v>
      </c>
      <c r="I180" s="151">
        <f ca="1">IFERROR(IF((VLOOKUP($E180,'Res&amp;Reablement Backsheet'!$D$5:$W$183,I$9,FALSE))="","",(VLOOKUP($E180,'Res&amp;Reablement Backsheet'!$D$5:$W$183,I$9,FALSE))),"")</f>
        <v>0.92792792792792789</v>
      </c>
    </row>
    <row r="181" spans="1:10" ht="15" customHeight="1" x14ac:dyDescent="0.3">
      <c r="A181" s="60">
        <v>169</v>
      </c>
      <c r="B181" s="101" t="str">
        <f ca="1">IFERROR(IF((VLOOKUP($E181,'Org List'!$AJ$10:$AL$188,3,FALSE))="","",(VLOOKUP($E181,'Org List'!$AJ$10:$AL$188,3,FALSE))),"")</f>
        <v>South East England Commissioning Region</v>
      </c>
      <c r="C181" s="102" t="str">
        <f ca="1">IFERROR(IF((VLOOKUP($E181,'Org List'!$AO$10:$AQ$188,3,FALSE))="","",(VLOOKUP($E181,'Org List'!$AO$10:$AQ$188,3,FALSE))),"")</f>
        <v>South East Region</v>
      </c>
      <c r="D181" s="103" t="str">
        <f ca="1">IFERROR(IF((VLOOKUP($E181,'Org List'!$AT$10:$AV$188,3,FALSE))="","",(VLOOKUP($E181,'Org List'!$AT$10:$AV$188,3,FALSE))),"")</f>
        <v>NHS England South East (Kent, Surrey and Sussex)</v>
      </c>
      <c r="E181" s="101" t="str">
        <f t="shared" ca="1" si="5"/>
        <v>E10000032</v>
      </c>
      <c r="F181" s="103" t="str">
        <f ca="1">IF(E181="","",VLOOKUP(E181,'Org List'!$J$9:$K$488,2,0))</f>
        <v>West Sussex</v>
      </c>
      <c r="G181" s="151">
        <f ca="1">IFERROR(IF((VLOOKUP($E181,'Res&amp;Reablement Backsheet'!$D$5:$W$183,G$9,FALSE))="","",(VLOOKUP($E181,'Res&amp;Reablement Backsheet'!$D$5:$W$183,G$9,FALSE))),"")</f>
        <v>0.88770053475935828</v>
      </c>
      <c r="H181" s="151">
        <f ca="1">IFERROR(IF((VLOOKUP($E181,'Res&amp;Reablement Backsheet'!$D$5:$W$183,H$9,FALSE))="","",(VLOOKUP($E181,'Res&amp;Reablement Backsheet'!$D$5:$W$183,H$9,FALSE))),"")</f>
        <v>0.85172413793103452</v>
      </c>
      <c r="I181" s="151">
        <f ca="1">IFERROR(IF((VLOOKUP($E181,'Res&amp;Reablement Backsheet'!$D$5:$W$183,I$9,FALSE))="","",(VLOOKUP($E181,'Res&amp;Reablement Backsheet'!$D$5:$W$183,I$9,FALSE))),"")</f>
        <v>0.83695652173913049</v>
      </c>
    </row>
    <row r="182" spans="1:10" ht="15" customHeight="1" x14ac:dyDescent="0.3">
      <c r="A182" s="60">
        <v>170</v>
      </c>
      <c r="B182" s="101" t="str">
        <f ca="1">IFERROR(IF((VLOOKUP($E182,'Org List'!$AJ$10:$AL$188,3,FALSE))="","",(VLOOKUP($E182,'Org List'!$AJ$10:$AL$188,3,FALSE))),"")</f>
        <v>London Commissioning Region</v>
      </c>
      <c r="C182" s="102" t="str">
        <f ca="1">IFERROR(IF((VLOOKUP($E182,'Org List'!$AO$10:$AQ$188,3,FALSE))="","",(VLOOKUP($E182,'Org List'!$AO$10:$AQ$188,3,FALSE))),"")</f>
        <v>London Region</v>
      </c>
      <c r="D182" s="103" t="str">
        <f ca="1">IFERROR(IF((VLOOKUP($E182,'Org List'!$AT$10:$AV$188,3,FALSE))="","",(VLOOKUP($E182,'Org List'!$AT$10:$AV$188,3,FALSE))),"")</f>
        <v>NHS England London</v>
      </c>
      <c r="E182" s="101" t="str">
        <f t="shared" ca="1" si="5"/>
        <v>E09000033</v>
      </c>
      <c r="F182" s="103" t="str">
        <f ca="1">IF(E182="","",VLOOKUP(E182,'Org List'!$J$9:$K$488,2,0))</f>
        <v>Westminster</v>
      </c>
      <c r="G182" s="151">
        <f ca="1">IFERROR(IF((VLOOKUP($E182,'Res&amp;Reablement Backsheet'!$D$5:$W$183,G$9,FALSE))="","",(VLOOKUP($E182,'Res&amp;Reablement Backsheet'!$D$5:$W$183,G$9,FALSE))),"")</f>
        <v>0.88613861386138615</v>
      </c>
      <c r="H182" s="151">
        <f ca="1">IFERROR(IF((VLOOKUP($E182,'Res&amp;Reablement Backsheet'!$D$5:$W$183,H$9,FALSE))="","",(VLOOKUP($E182,'Res&amp;Reablement Backsheet'!$D$5:$W$183,H$9,FALSE))),"")</f>
        <v>0.88975398309382947</v>
      </c>
      <c r="I182" s="151">
        <f ca="1">IFERROR(IF((VLOOKUP($E182,'Res&amp;Reablement Backsheet'!$D$5:$W$183,I$9,FALSE))="","",(VLOOKUP($E182,'Res&amp;Reablement Backsheet'!$D$5:$W$183,I$9,FALSE))),"")</f>
        <v>0.88888888888888884</v>
      </c>
    </row>
    <row r="183" spans="1:10" ht="15" customHeight="1" x14ac:dyDescent="0.3">
      <c r="A183" s="60">
        <v>171</v>
      </c>
      <c r="B183" s="101" t="str">
        <f ca="1">IFERROR(IF((VLOOKUP($E183,'Org List'!$AJ$10:$AL$188,3,FALSE))="","",(VLOOKUP($E183,'Org List'!$AJ$10:$AL$188,3,FALSE))),"")</f>
        <v>North of England Commissioning Region</v>
      </c>
      <c r="C183" s="102" t="str">
        <f ca="1">IFERROR(IF((VLOOKUP($E183,'Org List'!$AO$10:$AQ$188,3,FALSE))="","",(VLOOKUP($E183,'Org List'!$AO$10:$AQ$188,3,FALSE))),"")</f>
        <v>North West Region</v>
      </c>
      <c r="D183" s="103" t="str">
        <f ca="1">IFERROR(IF((VLOOKUP($E183,'Org List'!$AT$10:$AV$188,3,FALSE))="","",(VLOOKUP($E183,'Org List'!$AT$10:$AV$188,3,FALSE))),"")</f>
        <v>NHS England North (Greater Manchester)</v>
      </c>
      <c r="E183" s="101" t="str">
        <f t="shared" ca="1" si="5"/>
        <v>E08000010</v>
      </c>
      <c r="F183" s="103" t="str">
        <f ca="1">IF(E183="","",VLOOKUP(E183,'Org List'!$J$9:$K$488,2,0))</f>
        <v>Wigan</v>
      </c>
      <c r="G183" s="151">
        <f ca="1">IFERROR(IF((VLOOKUP($E183,'Res&amp;Reablement Backsheet'!$D$5:$W$183,G$9,FALSE))="","",(VLOOKUP($E183,'Res&amp;Reablement Backsheet'!$D$5:$W$183,G$9,FALSE))),"")</f>
        <v>0.80859375</v>
      </c>
      <c r="H183" s="151">
        <f ca="1">IFERROR(IF((VLOOKUP($E183,'Res&amp;Reablement Backsheet'!$D$5:$W$183,H$9,FALSE))="","",(VLOOKUP($E183,'Res&amp;Reablement Backsheet'!$D$5:$W$183,H$9,FALSE))),"")</f>
        <v>0.81055900621118016</v>
      </c>
      <c r="I183" s="151">
        <f ca="1">IFERROR(IF((VLOOKUP($E183,'Res&amp;Reablement Backsheet'!$D$5:$W$183,I$9,FALSE))="","",(VLOOKUP($E183,'Res&amp;Reablement Backsheet'!$D$5:$W$183,I$9,FALSE))),"")</f>
        <v>0.93421052631578949</v>
      </c>
    </row>
    <row r="184" spans="1:10" ht="15" customHeight="1" x14ac:dyDescent="0.3">
      <c r="A184" s="60">
        <v>172</v>
      </c>
      <c r="B184" s="101" t="str">
        <f ca="1">IFERROR(IF((VLOOKUP($E184,'Org List'!$AJ$10:$AL$188,3,FALSE))="","",(VLOOKUP($E184,'Org List'!$AJ$10:$AL$188,3,FALSE))),"")</f>
        <v>South West England Commissioning Region</v>
      </c>
      <c r="C184" s="102" t="str">
        <f ca="1">IFERROR(IF((VLOOKUP($E184,'Org List'!$AO$10:$AQ$188,3,FALSE))="","",(VLOOKUP($E184,'Org List'!$AO$10:$AQ$188,3,FALSE))),"")</f>
        <v>South West Region</v>
      </c>
      <c r="D184" s="103" t="str">
        <f ca="1">IFERROR(IF((VLOOKUP($E184,'Org List'!$AT$10:$AV$188,3,FALSE))="","",(VLOOKUP($E184,'Org List'!$AT$10:$AV$188,3,FALSE))),"")</f>
        <v>NHS England South West (South West North)</v>
      </c>
      <c r="E184" s="101" t="str">
        <f t="shared" ca="1" si="5"/>
        <v>E06000054</v>
      </c>
      <c r="F184" s="103" t="str">
        <f ca="1">IF(E184="","",VLOOKUP(E184,'Org List'!$J$9:$K$488,2,0))</f>
        <v>Wiltshire</v>
      </c>
      <c r="G184" s="151">
        <f ca="1">IFERROR(IF((VLOOKUP($E184,'Res&amp;Reablement Backsheet'!$D$5:$W$183,G$9,FALSE))="","",(VLOOKUP($E184,'Res&amp;Reablement Backsheet'!$D$5:$W$183,G$9,FALSE))),"")</f>
        <v>0.84444444444444444</v>
      </c>
      <c r="H184" s="151">
        <f ca="1">IFERROR(IF((VLOOKUP($E184,'Res&amp;Reablement Backsheet'!$D$5:$W$183,H$9,FALSE))="","",(VLOOKUP($E184,'Res&amp;Reablement Backsheet'!$D$5:$W$183,H$9,FALSE))),"")</f>
        <v>0.8571428571428571</v>
      </c>
      <c r="I184" s="151">
        <f ca="1">IFERROR(IF((VLOOKUP($E184,'Res&amp;Reablement Backsheet'!$D$5:$W$183,I$9,FALSE))="","",(VLOOKUP($E184,'Res&amp;Reablement Backsheet'!$D$5:$W$183,I$9,FALSE))),"")</f>
        <v>0.65909090909090906</v>
      </c>
    </row>
    <row r="185" spans="1:10" ht="15" customHeight="1" x14ac:dyDescent="0.3">
      <c r="A185" s="60">
        <v>173</v>
      </c>
      <c r="B185" s="101" t="str">
        <f ca="1">IFERROR(IF((VLOOKUP($E185,'Org List'!$AJ$10:$AL$188,3,FALSE))="","",(VLOOKUP($E185,'Org List'!$AJ$10:$AL$188,3,FALSE))),"")</f>
        <v>South East England Commissioning Region</v>
      </c>
      <c r="C185" s="102" t="str">
        <f ca="1">IFERROR(IF((VLOOKUP($E185,'Org List'!$AO$10:$AQ$188,3,FALSE))="","",(VLOOKUP($E185,'Org List'!$AO$10:$AQ$188,3,FALSE))),"")</f>
        <v>South East Region</v>
      </c>
      <c r="D185" s="103" t="str">
        <f ca="1">IFERROR(IF((VLOOKUP($E185,'Org List'!$AT$10:$AV$188,3,FALSE))="","",(VLOOKUP($E185,'Org List'!$AT$10:$AV$188,3,FALSE))),"")</f>
        <v>NHS England South East (Hampshire, Isle of Wight and Thames Valley)</v>
      </c>
      <c r="E185" s="101" t="str">
        <f t="shared" ca="1" si="5"/>
        <v>E06000040</v>
      </c>
      <c r="F185" s="103" t="str">
        <f ca="1">IF(E185="","",VLOOKUP(E185,'Org List'!$J$9:$K$488,2,0))</f>
        <v>Windsor and Maidenhead</v>
      </c>
      <c r="G185" s="151">
        <f ca="1">IFERROR(IF((VLOOKUP($E185,'Res&amp;Reablement Backsheet'!$D$5:$W$183,G$9,FALSE))="","",(VLOOKUP($E185,'Res&amp;Reablement Backsheet'!$D$5:$W$183,G$9,FALSE))),"")</f>
        <v>0.77575757575757576</v>
      </c>
      <c r="H185" s="151">
        <f ca="1">IFERROR(IF((VLOOKUP($E185,'Res&amp;Reablement Backsheet'!$D$5:$W$183,H$9,FALSE))="","",(VLOOKUP($E185,'Res&amp;Reablement Backsheet'!$D$5:$W$183,H$9,FALSE))),"")</f>
        <v>0.91346153846153844</v>
      </c>
      <c r="I185" s="151">
        <f ca="1">IFERROR(IF((VLOOKUP($E185,'Res&amp;Reablement Backsheet'!$D$5:$W$183,I$9,FALSE))="","",(VLOOKUP($E185,'Res&amp;Reablement Backsheet'!$D$5:$W$183,I$9,FALSE))),"")</f>
        <v>0.76551724137931032</v>
      </c>
    </row>
    <row r="186" spans="1:10" ht="15" customHeight="1" x14ac:dyDescent="0.3">
      <c r="A186" s="60">
        <v>174</v>
      </c>
      <c r="B186" s="101" t="str">
        <f ca="1">IFERROR(IF((VLOOKUP($E186,'Org List'!$AJ$10:$AL$188,3,FALSE))="","",(VLOOKUP($E186,'Org List'!$AJ$10:$AL$188,3,FALSE))),"")</f>
        <v>North of England Commissioning Region</v>
      </c>
      <c r="C186" s="102" t="str">
        <f ca="1">IFERROR(IF((VLOOKUP($E186,'Org List'!$AO$10:$AQ$188,3,FALSE))="","",(VLOOKUP($E186,'Org List'!$AO$10:$AQ$188,3,FALSE))),"")</f>
        <v>North West Region</v>
      </c>
      <c r="D186" s="103" t="str">
        <f ca="1">IFERROR(IF((VLOOKUP($E186,'Org List'!$AT$10:$AV$188,3,FALSE))="","",(VLOOKUP($E186,'Org List'!$AT$10:$AV$188,3,FALSE))),"")</f>
        <v>NHS England North (Cheshire And Merseyside)</v>
      </c>
      <c r="E186" s="101" t="str">
        <f t="shared" ca="1" si="5"/>
        <v>E08000015</v>
      </c>
      <c r="F186" s="103" t="str">
        <f ca="1">IF(E186="","",VLOOKUP(E186,'Org List'!$J$9:$K$488,2,0))</f>
        <v>Wirral</v>
      </c>
      <c r="G186" s="151">
        <f ca="1">IFERROR(IF((VLOOKUP($E186,'Res&amp;Reablement Backsheet'!$D$5:$W$183,G$9,FALSE))="","",(VLOOKUP($E186,'Res&amp;Reablement Backsheet'!$D$5:$W$183,G$9,FALSE))),"")</f>
        <v>0.84545454545454546</v>
      </c>
      <c r="H186" s="151">
        <f ca="1">IFERROR(IF((VLOOKUP($E186,'Res&amp;Reablement Backsheet'!$D$5:$W$183,H$9,FALSE))="","",(VLOOKUP($E186,'Res&amp;Reablement Backsheet'!$D$5:$W$183,H$9,FALSE))),"")</f>
        <v>0.89965397923875434</v>
      </c>
      <c r="I186" s="151">
        <f ca="1">IFERROR(IF((VLOOKUP($E186,'Res&amp;Reablement Backsheet'!$D$5:$W$183,I$9,FALSE))="","",(VLOOKUP($E186,'Res&amp;Reablement Backsheet'!$D$5:$W$183,I$9,FALSE))),"")</f>
        <v>0.83551401869158881</v>
      </c>
    </row>
    <row r="187" spans="1:10" ht="15" customHeight="1" x14ac:dyDescent="0.3">
      <c r="A187" s="60">
        <v>175</v>
      </c>
      <c r="B187" s="101" t="str">
        <f ca="1">IFERROR(IF((VLOOKUP($E187,'Org List'!$AJ$10:$AL$188,3,FALSE))="","",(VLOOKUP($E187,'Org List'!$AJ$10:$AL$188,3,FALSE))),"")</f>
        <v>South East England Commissioning Region</v>
      </c>
      <c r="C187" s="102" t="str">
        <f ca="1">IFERROR(IF((VLOOKUP($E187,'Org List'!$AO$10:$AQ$188,3,FALSE))="","",(VLOOKUP($E187,'Org List'!$AO$10:$AQ$188,3,FALSE))),"")</f>
        <v>South East Region</v>
      </c>
      <c r="D187" s="103" t="str">
        <f ca="1">IFERROR(IF((VLOOKUP($E187,'Org List'!$AT$10:$AV$188,3,FALSE))="","",(VLOOKUP($E187,'Org List'!$AT$10:$AV$188,3,FALSE))),"")</f>
        <v>NHS England South East (Hampshire, Isle of Wight and Thames Valley)</v>
      </c>
      <c r="E187" s="101" t="str">
        <f t="shared" ca="1" si="5"/>
        <v>E06000041</v>
      </c>
      <c r="F187" s="103" t="str">
        <f ca="1">IF(E187="","",VLOOKUP(E187,'Org List'!$J$9:$K$488,2,0))</f>
        <v>Wokingham</v>
      </c>
      <c r="G187" s="151">
        <f ca="1">IFERROR(IF((VLOOKUP($E187,'Res&amp;Reablement Backsheet'!$D$5:$W$183,G$9,FALSE))="","",(VLOOKUP($E187,'Res&amp;Reablement Backsheet'!$D$5:$W$183,G$9,FALSE))),"")</f>
        <v>0.7678571428571429</v>
      </c>
      <c r="H187" s="151">
        <f ca="1">IFERROR(IF((VLOOKUP($E187,'Res&amp;Reablement Backsheet'!$D$5:$W$183,H$9,FALSE))="","",(VLOOKUP($E187,'Res&amp;Reablement Backsheet'!$D$5:$W$183,H$9,FALSE))),"")</f>
        <v>0.77777777777777779</v>
      </c>
      <c r="I187" s="151">
        <f ca="1">IFERROR(IF((VLOOKUP($E187,'Res&amp;Reablement Backsheet'!$D$5:$W$183,I$9,FALSE))="","",(VLOOKUP($E187,'Res&amp;Reablement Backsheet'!$D$5:$W$183,I$9,FALSE))),"")</f>
        <v>0.72727272727272729</v>
      </c>
    </row>
    <row r="188" spans="1:10" ht="15" customHeight="1" x14ac:dyDescent="0.3">
      <c r="A188" s="60">
        <v>176</v>
      </c>
      <c r="B188" s="101" t="str">
        <f ca="1">IFERROR(IF((VLOOKUP($E188,'Org List'!$AJ$10:$AL$188,3,FALSE))="","",(VLOOKUP($E188,'Org List'!$AJ$10:$AL$188,3,FALSE))),"")</f>
        <v>Midlands and East of England Commissioning Region</v>
      </c>
      <c r="C188" s="102" t="str">
        <f ca="1">IFERROR(IF((VLOOKUP($E188,'Org List'!$AO$10:$AQ$188,3,FALSE))="","",(VLOOKUP($E188,'Org List'!$AO$10:$AQ$188,3,FALSE))),"")</f>
        <v>West Midlands Region</v>
      </c>
      <c r="D188" s="103" t="str">
        <f ca="1">IFERROR(IF((VLOOKUP($E188,'Org List'!$AT$10:$AV$188,3,FALSE))="","",(VLOOKUP($E188,'Org List'!$AT$10:$AV$188,3,FALSE))),"")</f>
        <v>NHS England Midlands And East (West Midlands)</v>
      </c>
      <c r="E188" s="101" t="str">
        <f t="shared" ca="1" si="5"/>
        <v>E08000031</v>
      </c>
      <c r="F188" s="103" t="str">
        <f ca="1">IF(E188="","",VLOOKUP(E188,'Org List'!$J$9:$K$488,2,0))</f>
        <v>Wolverhampton</v>
      </c>
      <c r="G188" s="151">
        <f ca="1">IFERROR(IF((VLOOKUP($E188,'Res&amp;Reablement Backsheet'!$D$5:$W$183,G$9,FALSE))="","",(VLOOKUP($E188,'Res&amp;Reablement Backsheet'!$D$5:$W$183,G$9,FALSE))),"")</f>
        <v>0.7558139534883721</v>
      </c>
      <c r="H188" s="151">
        <f ca="1">IFERROR(IF((VLOOKUP($E188,'Res&amp;Reablement Backsheet'!$D$5:$W$183,H$9,FALSE))="","",(VLOOKUP($E188,'Res&amp;Reablement Backsheet'!$D$5:$W$183,H$9,FALSE))),"")</f>
        <v>0.80327868852459017</v>
      </c>
      <c r="I188" s="151">
        <f ca="1">IFERROR(IF((VLOOKUP($E188,'Res&amp;Reablement Backsheet'!$D$5:$W$183,I$9,FALSE))="","",(VLOOKUP($E188,'Res&amp;Reablement Backsheet'!$D$5:$W$183,I$9,FALSE))),"")</f>
        <v>0.74545454545454548</v>
      </c>
    </row>
    <row r="189" spans="1:10" ht="15" customHeight="1" x14ac:dyDescent="0.3">
      <c r="A189" s="60">
        <v>177</v>
      </c>
      <c r="B189" s="101" t="str">
        <f ca="1">IFERROR(IF((VLOOKUP($E189,'Org List'!$AJ$10:$AL$188,3,FALSE))="","",(VLOOKUP($E189,'Org List'!$AJ$10:$AL$188,3,FALSE))),"")</f>
        <v>Midlands and East of England Commissioning Region</v>
      </c>
      <c r="C189" s="102" t="str">
        <f ca="1">IFERROR(IF((VLOOKUP($E189,'Org List'!$AO$10:$AQ$188,3,FALSE))="","",(VLOOKUP($E189,'Org List'!$AO$10:$AQ$188,3,FALSE))),"")</f>
        <v>West Midlands Region</v>
      </c>
      <c r="D189" s="103" t="str">
        <f ca="1">IFERROR(IF((VLOOKUP($E189,'Org List'!$AT$10:$AV$188,3,FALSE))="","",(VLOOKUP($E189,'Org List'!$AT$10:$AV$188,3,FALSE))),"")</f>
        <v>NHS England Midlands And East (West Midlands)</v>
      </c>
      <c r="E189" s="101" t="str">
        <f t="shared" ca="1" si="5"/>
        <v>E10000034</v>
      </c>
      <c r="F189" s="103" t="str">
        <f ca="1">IF(E189="","",VLOOKUP(E189,'Org List'!$J$9:$K$488,2,0))</f>
        <v>Worcestershire</v>
      </c>
      <c r="G189" s="151">
        <f ca="1">IFERROR(IF((VLOOKUP($E189,'Res&amp;Reablement Backsheet'!$D$5:$W$183,G$9,FALSE))="","",(VLOOKUP($E189,'Res&amp;Reablement Backsheet'!$D$5:$W$183,G$9,FALSE))),"")</f>
        <v>0.87739463601532564</v>
      </c>
      <c r="H189" s="151">
        <f ca="1">IFERROR(IF((VLOOKUP($E189,'Res&amp;Reablement Backsheet'!$D$5:$W$183,H$9,FALSE))="","",(VLOOKUP($E189,'Res&amp;Reablement Backsheet'!$D$5:$W$183,H$9,FALSE))),"")</f>
        <v>0.86071428571428577</v>
      </c>
      <c r="I189" s="151">
        <f ca="1">IFERROR(IF((VLOOKUP($E189,'Res&amp;Reablement Backsheet'!$D$5:$W$183,I$9,FALSE))="","",(VLOOKUP($E189,'Res&amp;Reablement Backsheet'!$D$5:$W$183,I$9,FALSE))),"")</f>
        <v>0.7831775700934579</v>
      </c>
    </row>
    <row r="190" spans="1:10" ht="15" customHeight="1" thickBot="1" x14ac:dyDescent="0.35">
      <c r="A190" s="60">
        <v>178</v>
      </c>
      <c r="B190" s="104" t="str">
        <f ca="1">IFERROR(IF((VLOOKUP($E190,'Org List'!$AJ$10:$AL$188,3,FALSE))="","",(VLOOKUP($E190,'Org List'!$AJ$10:$AL$188,3,FALSE))),"")</f>
        <v>North of England Commissioning Region</v>
      </c>
      <c r="C190" s="105" t="str">
        <f ca="1">IFERROR(IF((VLOOKUP($E190,'Org List'!$AO$10:$AQ$188,3,FALSE))="","",(VLOOKUP($E190,'Org List'!$AO$10:$AQ$188,3,FALSE))),"")</f>
        <v>Yorkshire and The Humber Region</v>
      </c>
      <c r="D190" s="106" t="str">
        <f ca="1">IFERROR(IF((VLOOKUP($E190,'Org List'!$AT$10:$AV$188,3,FALSE))="","",(VLOOKUP($E190,'Org List'!$AT$10:$AV$188,3,FALSE))),"")</f>
        <v>NHS England North (Yorkshire And Humber)</v>
      </c>
      <c r="E190" s="104" t="str">
        <f t="shared" ca="1" si="5"/>
        <v>E06000014</v>
      </c>
      <c r="F190" s="106" t="str">
        <f ca="1">IF(E190="","",VLOOKUP(E190,'Org List'!$J$9:$K$488,2,0))</f>
        <v>York</v>
      </c>
      <c r="G190" s="152">
        <f ca="1">IFERROR(IF((VLOOKUP($E190,'Res&amp;Reablement Backsheet'!$D$5:$W$183,G$9,FALSE))="","",(VLOOKUP($E190,'Res&amp;Reablement Backsheet'!$D$5:$W$183,G$9,FALSE))),"")</f>
        <v>0.75714285714285712</v>
      </c>
      <c r="H190" s="152">
        <f ca="1">IFERROR(IF((VLOOKUP($E190,'Res&amp;Reablement Backsheet'!$D$5:$W$183,H$9,FALSE))="","",(VLOOKUP($E190,'Res&amp;Reablement Backsheet'!$D$5:$W$183,H$9,FALSE))),"")</f>
        <v>0.75824175824175821</v>
      </c>
      <c r="I190" s="152">
        <f ca="1">IFERROR(IF((VLOOKUP($E190,'Res&amp;Reablement Backsheet'!$D$5:$W$183,I$9,FALSE))="","",(VLOOKUP($E190,'Res&amp;Reablement Backsheet'!$D$5:$W$183,I$9,FALSE))),"")</f>
        <v>0.79245283018867929</v>
      </c>
    </row>
    <row r="192" spans="1:10" x14ac:dyDescent="0.3">
      <c r="A192" s="39"/>
      <c r="B192" s="39"/>
      <c r="C192" s="39"/>
      <c r="D192" s="39"/>
      <c r="E192" s="40" t="s">
        <v>1125</v>
      </c>
      <c r="F192" s="39"/>
      <c r="G192" s="39"/>
      <c r="H192" s="39"/>
      <c r="I192" s="39"/>
      <c r="J192" s="39"/>
    </row>
    <row r="194" spans="5:9" ht="60" customHeight="1" x14ac:dyDescent="0.3">
      <c r="E194" s="267" t="s">
        <v>1727</v>
      </c>
      <c r="F194" s="267"/>
      <c r="G194" s="267"/>
      <c r="H194" s="267"/>
      <c r="I194" s="267"/>
    </row>
    <row r="195" spans="5:9" ht="30" customHeight="1" x14ac:dyDescent="0.3">
      <c r="E195" s="267" t="s">
        <v>1130</v>
      </c>
      <c r="F195" s="267"/>
      <c r="G195" s="267"/>
      <c r="H195" s="267"/>
      <c r="I195" s="267"/>
    </row>
    <row r="196" spans="5:9" ht="30" customHeight="1" x14ac:dyDescent="0.3">
      <c r="E196" s="267" t="s">
        <v>1131</v>
      </c>
      <c r="F196" s="267"/>
      <c r="G196" s="267"/>
      <c r="H196" s="267"/>
      <c r="I196" s="267"/>
    </row>
  </sheetData>
  <sheetProtection algorithmName="SHA-512" hashValue="ExEq+ZdjXjmcbrIO23+UEPww0JIewFKy3j2XLfnB3RBpd3Do8ITtOmkUSibcleY45qY3eucPZqaJiopRcE1QPw==" saltValue="tqOR81s/WAqYZdRDbAyDUQ==" spinCount="100000" sheet="1" objects="1" scenarios="1"/>
  <mergeCells count="9">
    <mergeCell ref="E194:I194"/>
    <mergeCell ref="E195:I195"/>
    <mergeCell ref="E196:I196"/>
    <mergeCell ref="B1:I1"/>
    <mergeCell ref="B2:I2"/>
    <mergeCell ref="B10:B11"/>
    <mergeCell ref="C10:C11"/>
    <mergeCell ref="D10:D11"/>
    <mergeCell ref="E10:F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69" r:id="rId3" name="Drop Down 1">
              <controlPr defaultSize="0" autoLine="0" autoPict="0">
                <anchor moveWithCells="1" sizeWithCells="1">
                  <from>
                    <xdr:col>5</xdr:col>
                    <xdr:colOff>647700</xdr:colOff>
                    <xdr:row>2</xdr:row>
                    <xdr:rowOff>114300</xdr:rowOff>
                  </from>
                  <to>
                    <xdr:col>6</xdr:col>
                    <xdr:colOff>1127760</xdr:colOff>
                    <xdr:row>4</xdr:row>
                    <xdr:rowOff>68580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8"/>
  <sheetViews>
    <sheetView showGridLines="0" zoomScale="90" zoomScaleNormal="90" workbookViewId="0">
      <selection activeCell="C8" sqref="C8:I8"/>
    </sheetView>
  </sheetViews>
  <sheetFormatPr defaultColWidth="9.109375" defaultRowHeight="14.4" x14ac:dyDescent="0.3"/>
  <cols>
    <col min="1" max="2" width="4.6640625" style="3" customWidth="1"/>
    <col min="3" max="3" width="50.6640625" style="3" customWidth="1"/>
    <col min="4" max="4" width="25.6640625" style="3" customWidth="1"/>
    <col min="5" max="5" width="40.109375" style="3" bestFit="1" customWidth="1"/>
    <col min="6" max="10" width="4" style="3" customWidth="1"/>
    <col min="11" max="11" width="4.6640625" style="3" customWidth="1"/>
    <col min="12" max="16384" width="9.109375" style="3"/>
  </cols>
  <sheetData>
    <row r="1" spans="2:10" ht="15" thickBot="1" x14ac:dyDescent="0.35">
      <c r="C1" s="205"/>
      <c r="D1" s="205"/>
      <c r="E1" s="205"/>
      <c r="F1" s="205"/>
      <c r="G1" s="205"/>
      <c r="H1" s="205"/>
      <c r="I1" s="205"/>
    </row>
    <row r="2" spans="2:10" x14ac:dyDescent="0.3">
      <c r="B2" s="4"/>
      <c r="C2" s="5"/>
      <c r="D2" s="5"/>
      <c r="E2" s="5"/>
      <c r="F2" s="5"/>
      <c r="G2" s="5"/>
      <c r="H2" s="5"/>
      <c r="I2" s="5"/>
      <c r="J2" s="6"/>
    </row>
    <row r="3" spans="2:10" x14ac:dyDescent="0.3">
      <c r="B3" s="7"/>
      <c r="C3" s="8"/>
      <c r="D3" s="8"/>
      <c r="E3" s="8"/>
      <c r="F3" s="8"/>
      <c r="G3" s="8"/>
      <c r="H3" s="8"/>
      <c r="I3" s="8"/>
      <c r="J3" s="9"/>
    </row>
    <row r="4" spans="2:10" x14ac:dyDescent="0.3">
      <c r="B4" s="7"/>
      <c r="C4" s="8"/>
      <c r="D4" s="8"/>
      <c r="E4" s="8"/>
      <c r="F4" s="8"/>
      <c r="G4" s="8"/>
      <c r="H4" s="8"/>
      <c r="I4" s="8"/>
      <c r="J4" s="9"/>
    </row>
    <row r="5" spans="2:10" x14ac:dyDescent="0.3">
      <c r="B5" s="7"/>
      <c r="C5" s="8"/>
      <c r="D5" s="8"/>
      <c r="E5" s="8"/>
      <c r="F5" s="8"/>
      <c r="G5" s="8"/>
      <c r="H5" s="8"/>
      <c r="I5" s="8"/>
      <c r="J5" s="9"/>
    </row>
    <row r="6" spans="2:10" x14ac:dyDescent="0.3">
      <c r="B6" s="7"/>
      <c r="C6" s="8"/>
      <c r="D6" s="8"/>
      <c r="E6" s="8"/>
      <c r="F6" s="8"/>
      <c r="G6" s="8"/>
      <c r="H6" s="8"/>
      <c r="I6" s="8"/>
      <c r="J6" s="9"/>
    </row>
    <row r="7" spans="2:10" x14ac:dyDescent="0.3">
      <c r="B7" s="7"/>
      <c r="C7" s="8"/>
      <c r="D7" s="8"/>
      <c r="E7" s="8"/>
      <c r="F7" s="8"/>
      <c r="G7" s="8"/>
      <c r="H7" s="8"/>
      <c r="I7" s="8"/>
      <c r="J7" s="9"/>
    </row>
    <row r="8" spans="2:10" ht="33.6" x14ac:dyDescent="0.65">
      <c r="B8" s="7"/>
      <c r="C8" s="204" t="s">
        <v>1729</v>
      </c>
      <c r="D8" s="204"/>
      <c r="E8" s="204"/>
      <c r="F8" s="204"/>
      <c r="G8" s="204"/>
      <c r="H8" s="204"/>
      <c r="I8" s="204"/>
      <c r="J8" s="9"/>
    </row>
    <row r="9" spans="2:10" ht="25.8" x14ac:dyDescent="0.5">
      <c r="B9" s="7"/>
      <c r="C9" s="207" t="s">
        <v>233</v>
      </c>
      <c r="D9" s="207"/>
      <c r="E9" s="207"/>
      <c r="F9" s="207"/>
      <c r="G9" s="207"/>
      <c r="H9" s="207"/>
      <c r="I9" s="207"/>
      <c r="J9" s="9"/>
    </row>
    <row r="10" spans="2:10" x14ac:dyDescent="0.3">
      <c r="B10" s="7"/>
      <c r="C10" s="8"/>
      <c r="D10" s="8"/>
      <c r="E10" s="8"/>
      <c r="F10" s="8"/>
      <c r="G10" s="8"/>
      <c r="H10" s="8"/>
      <c r="I10" s="8"/>
      <c r="J10" s="9"/>
    </row>
    <row r="11" spans="2:10" x14ac:dyDescent="0.3">
      <c r="B11" s="7"/>
      <c r="C11" s="8" t="s">
        <v>234</v>
      </c>
      <c r="D11" s="8"/>
      <c r="E11" s="8"/>
      <c r="F11" s="8"/>
      <c r="G11" s="8"/>
      <c r="H11" s="8"/>
      <c r="I11" s="8"/>
      <c r="J11" s="9"/>
    </row>
    <row r="12" spans="2:10" ht="84" customHeight="1" x14ac:dyDescent="0.3">
      <c r="B12" s="7"/>
      <c r="C12" s="208" t="s">
        <v>1728</v>
      </c>
      <c r="D12" s="208"/>
      <c r="E12" s="208"/>
      <c r="F12" s="208"/>
      <c r="G12" s="208"/>
      <c r="H12" s="208"/>
      <c r="I12" s="208"/>
      <c r="J12" s="9"/>
    </row>
    <row r="13" spans="2:10" x14ac:dyDescent="0.3">
      <c r="B13" s="7"/>
      <c r="C13" s="8"/>
      <c r="D13" s="8"/>
      <c r="E13" s="8"/>
      <c r="F13" s="8"/>
      <c r="G13" s="8"/>
      <c r="H13" s="8"/>
      <c r="I13" s="8"/>
      <c r="J13" s="9"/>
    </row>
    <row r="14" spans="2:10" ht="15.6" x14ac:dyDescent="0.3">
      <c r="B14" s="7"/>
      <c r="C14" s="187" t="s">
        <v>225</v>
      </c>
      <c r="D14" s="187" t="s">
        <v>226</v>
      </c>
      <c r="E14" s="187" t="s">
        <v>1732</v>
      </c>
      <c r="F14" s="8"/>
      <c r="G14" s="8"/>
      <c r="H14" s="8"/>
      <c r="I14" s="8"/>
      <c r="J14" s="9"/>
    </row>
    <row r="15" spans="2:10" ht="8.4" customHeight="1" x14ac:dyDescent="0.3">
      <c r="B15" s="7"/>
      <c r="C15" s="203"/>
      <c r="D15" s="186"/>
      <c r="E15" s="186"/>
      <c r="F15" s="186"/>
      <c r="G15" s="186"/>
      <c r="H15" s="186"/>
      <c r="I15" s="186"/>
      <c r="J15" s="9"/>
    </row>
    <row r="16" spans="2:10" ht="12" customHeight="1" x14ac:dyDescent="0.3">
      <c r="B16" s="7"/>
      <c r="C16" s="203" t="s">
        <v>1752</v>
      </c>
      <c r="D16" s="186"/>
      <c r="E16" s="186"/>
      <c r="F16" s="186"/>
      <c r="G16" s="186"/>
      <c r="H16" s="186"/>
      <c r="I16" s="186"/>
      <c r="J16" s="9"/>
    </row>
    <row r="17" spans="2:10" ht="15.6" x14ac:dyDescent="0.3">
      <c r="B17" s="7"/>
      <c r="C17" s="38" t="s">
        <v>1730</v>
      </c>
      <c r="D17" s="38" t="s">
        <v>233</v>
      </c>
      <c r="E17" s="38" t="s">
        <v>1731</v>
      </c>
      <c r="F17" s="8"/>
      <c r="G17" s="8"/>
      <c r="H17" s="8"/>
      <c r="I17" s="8"/>
      <c r="J17" s="9"/>
    </row>
    <row r="18" spans="2:10" ht="22.2" customHeight="1" x14ac:dyDescent="0.3">
      <c r="B18" s="7"/>
      <c r="C18" s="203" t="s">
        <v>1753</v>
      </c>
      <c r="D18" s="186"/>
      <c r="E18" s="186"/>
      <c r="F18" s="186"/>
      <c r="G18" s="186"/>
      <c r="H18" s="186"/>
      <c r="I18" s="186"/>
      <c r="J18" s="9"/>
    </row>
    <row r="19" spans="2:10" ht="15.6" x14ac:dyDescent="0.3">
      <c r="B19" s="7"/>
      <c r="C19" s="38" t="s">
        <v>232</v>
      </c>
      <c r="D19" s="38" t="s">
        <v>1697</v>
      </c>
      <c r="E19" s="38" t="s">
        <v>230</v>
      </c>
      <c r="F19" s="8"/>
      <c r="G19" s="8"/>
      <c r="H19" s="8"/>
      <c r="I19" s="8"/>
      <c r="J19" s="9"/>
    </row>
    <row r="20" spans="2:10" ht="15.6" x14ac:dyDescent="0.3">
      <c r="B20" s="7"/>
      <c r="C20" s="38" t="s">
        <v>1717</v>
      </c>
      <c r="D20" s="38" t="s">
        <v>1697</v>
      </c>
      <c r="E20" s="38" t="s">
        <v>227</v>
      </c>
      <c r="F20" s="8"/>
      <c r="G20" s="8"/>
      <c r="H20" s="8"/>
      <c r="I20" s="8"/>
      <c r="J20" s="9"/>
    </row>
    <row r="21" spans="2:10" ht="15.6" x14ac:dyDescent="0.3">
      <c r="B21" s="7"/>
      <c r="C21" s="38" t="s">
        <v>228</v>
      </c>
      <c r="D21" s="38" t="s">
        <v>229</v>
      </c>
      <c r="E21" s="38" t="s">
        <v>230</v>
      </c>
      <c r="F21" s="8"/>
      <c r="G21" s="8"/>
      <c r="H21" s="8"/>
      <c r="I21" s="8"/>
      <c r="J21" s="9"/>
    </row>
    <row r="22" spans="2:10" ht="15.6" x14ac:dyDescent="0.3">
      <c r="B22" s="7"/>
      <c r="C22" s="38" t="s">
        <v>231</v>
      </c>
      <c r="D22" s="38" t="s">
        <v>229</v>
      </c>
      <c r="E22" s="38" t="s">
        <v>230</v>
      </c>
      <c r="F22" s="8"/>
      <c r="G22" s="8"/>
      <c r="H22" s="8"/>
      <c r="I22" s="8"/>
      <c r="J22" s="9"/>
    </row>
    <row r="23" spans="2:10" x14ac:dyDescent="0.3">
      <c r="B23" s="7"/>
      <c r="C23" s="8"/>
      <c r="D23" s="8"/>
      <c r="E23" s="8"/>
      <c r="F23" s="8"/>
      <c r="G23" s="8"/>
      <c r="H23" s="8"/>
      <c r="I23" s="8"/>
      <c r="J23" s="9"/>
    </row>
    <row r="24" spans="2:10" x14ac:dyDescent="0.3">
      <c r="B24" s="7"/>
      <c r="C24" s="8" t="s">
        <v>222</v>
      </c>
      <c r="D24" s="8"/>
      <c r="E24" s="8"/>
      <c r="F24" s="8"/>
      <c r="G24" s="8"/>
      <c r="H24" s="8"/>
      <c r="I24" s="8"/>
      <c r="J24" s="9"/>
    </row>
    <row r="25" spans="2:10" ht="45" customHeight="1" x14ac:dyDescent="0.3">
      <c r="B25" s="7"/>
      <c r="C25" s="209" t="s">
        <v>223</v>
      </c>
      <c r="D25" s="209"/>
      <c r="E25" s="209"/>
      <c r="F25" s="209"/>
      <c r="G25" s="209"/>
      <c r="H25" s="209"/>
      <c r="I25" s="209"/>
      <c r="J25" s="9"/>
    </row>
    <row r="26" spans="2:10" ht="30" customHeight="1" x14ac:dyDescent="0.3">
      <c r="B26" s="7"/>
      <c r="C26" s="209" t="s">
        <v>1725</v>
      </c>
      <c r="D26" s="209"/>
      <c r="E26" s="209"/>
      <c r="F26" s="209"/>
      <c r="G26" s="209"/>
      <c r="H26" s="209"/>
      <c r="I26" s="209"/>
      <c r="J26" s="9"/>
    </row>
    <row r="27" spans="2:10" x14ac:dyDescent="0.3">
      <c r="B27" s="7"/>
      <c r="C27" s="206" t="s">
        <v>224</v>
      </c>
      <c r="D27" s="206"/>
      <c r="E27" s="206"/>
      <c r="F27" s="206"/>
      <c r="G27" s="206"/>
      <c r="H27" s="206"/>
      <c r="I27" s="206"/>
      <c r="J27" s="9"/>
    </row>
    <row r="28" spans="2:10" ht="15" thickBot="1" x14ac:dyDescent="0.35">
      <c r="B28" s="10"/>
      <c r="C28" s="11"/>
      <c r="D28" s="11"/>
      <c r="E28" s="11"/>
      <c r="F28" s="11"/>
      <c r="G28" s="11"/>
      <c r="H28" s="11"/>
      <c r="I28" s="11"/>
      <c r="J28" s="12"/>
    </row>
  </sheetData>
  <sheetProtection algorithmName="SHA-512" hashValue="m594VXG3aovHrnBWDFrNo3/iwibGmyuc2L3SwqQK3hDfDVbmILiQ5ZsVjjjazGgLLsFkgWTedxxaEIsDFIpxvQ==" saltValue="9N3WFBlS7uTPBTXfRCt9ng==" spinCount="100000" sheet="1" objects="1" scenarios="1"/>
  <mergeCells count="7">
    <mergeCell ref="C8:I8"/>
    <mergeCell ref="C1:I1"/>
    <mergeCell ref="C27:I27"/>
    <mergeCell ref="C9:I9"/>
    <mergeCell ref="C12:I12"/>
    <mergeCell ref="C25:I25"/>
    <mergeCell ref="C26:I26"/>
  </mergeCell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156"/>
  <sheetViews>
    <sheetView zoomScale="80" zoomScaleNormal="80" workbookViewId="0">
      <selection activeCell="A5" sqref="A5"/>
    </sheetView>
  </sheetViews>
  <sheetFormatPr defaultRowHeight="14.4" x14ac:dyDescent="0.3"/>
  <sheetData>
    <row r="1" spans="1:29"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row>
    <row r="3" spans="1:29" x14ac:dyDescent="0.3">
      <c r="C3">
        <v>14</v>
      </c>
      <c r="D3">
        <v>15</v>
      </c>
      <c r="E3">
        <v>16</v>
      </c>
      <c r="F3">
        <v>17</v>
      </c>
      <c r="G3">
        <v>22</v>
      </c>
      <c r="H3">
        <v>24</v>
      </c>
      <c r="I3">
        <v>18</v>
      </c>
      <c r="J3">
        <v>19</v>
      </c>
      <c r="K3">
        <v>20</v>
      </c>
      <c r="L3">
        <v>21</v>
      </c>
      <c r="M3">
        <v>23</v>
      </c>
      <c r="N3">
        <v>25</v>
      </c>
      <c r="O3">
        <v>26</v>
      </c>
      <c r="P3">
        <v>27</v>
      </c>
      <c r="Q3">
        <v>28</v>
      </c>
      <c r="R3">
        <v>29</v>
      </c>
      <c r="S3">
        <v>30</v>
      </c>
      <c r="T3">
        <v>31</v>
      </c>
      <c r="U3">
        <v>32</v>
      </c>
      <c r="V3">
        <v>33</v>
      </c>
      <c r="W3">
        <v>34</v>
      </c>
      <c r="X3">
        <v>35</v>
      </c>
      <c r="Y3">
        <v>36</v>
      </c>
      <c r="Z3">
        <v>37</v>
      </c>
      <c r="AA3">
        <v>38</v>
      </c>
      <c r="AB3">
        <v>39</v>
      </c>
      <c r="AC3">
        <v>40</v>
      </c>
    </row>
    <row r="5" spans="1:29" x14ac:dyDescent="0.3">
      <c r="C5" s="255" t="s">
        <v>929</v>
      </c>
      <c r="D5" s="255"/>
      <c r="E5" s="255"/>
      <c r="F5" s="255"/>
      <c r="G5" s="255"/>
      <c r="H5" s="255"/>
      <c r="I5" s="255"/>
      <c r="J5" s="255"/>
      <c r="K5" s="255"/>
      <c r="L5" s="255"/>
      <c r="M5" s="255"/>
      <c r="N5" s="255" t="s">
        <v>932</v>
      </c>
      <c r="O5" s="255"/>
      <c r="P5" s="255"/>
      <c r="Q5" s="255"/>
      <c r="R5" s="255"/>
      <c r="S5" s="255"/>
      <c r="T5" s="255"/>
      <c r="U5" s="255"/>
      <c r="V5" s="255"/>
      <c r="W5" s="255"/>
      <c r="X5" s="255"/>
      <c r="Y5" s="255"/>
      <c r="Z5" s="255"/>
      <c r="AA5" s="255"/>
      <c r="AB5" s="255"/>
      <c r="AC5" s="255"/>
    </row>
    <row r="6" spans="1:29" x14ac:dyDescent="0.3">
      <c r="A6" t="s">
        <v>221</v>
      </c>
      <c r="B6" t="s">
        <v>248</v>
      </c>
      <c r="C6" t="s">
        <v>13</v>
      </c>
      <c r="D6" t="s">
        <v>14</v>
      </c>
      <c r="E6" t="s">
        <v>15</v>
      </c>
      <c r="F6" t="s">
        <v>16</v>
      </c>
      <c r="G6" t="s">
        <v>21</v>
      </c>
      <c r="H6" t="s">
        <v>23</v>
      </c>
      <c r="I6" t="s">
        <v>17</v>
      </c>
      <c r="J6" t="s">
        <v>18</v>
      </c>
      <c r="K6" t="s">
        <v>19</v>
      </c>
      <c r="L6" t="s">
        <v>20</v>
      </c>
      <c r="M6" t="s">
        <v>931</v>
      </c>
      <c r="N6" t="s">
        <v>24</v>
      </c>
      <c r="O6" t="s">
        <v>25</v>
      </c>
      <c r="P6" t="s">
        <v>26</v>
      </c>
      <c r="Q6" t="s">
        <v>27</v>
      </c>
      <c r="R6" t="s">
        <v>28</v>
      </c>
      <c r="S6" t="s">
        <v>29</v>
      </c>
      <c r="T6" t="s">
        <v>30</v>
      </c>
      <c r="U6" t="s">
        <v>31</v>
      </c>
      <c r="V6" t="s">
        <v>933</v>
      </c>
      <c r="W6" t="s">
        <v>934</v>
      </c>
      <c r="X6" t="s">
        <v>935</v>
      </c>
      <c r="Y6" t="s">
        <v>936</v>
      </c>
      <c r="Z6" t="s">
        <v>937</v>
      </c>
      <c r="AA6" t="s">
        <v>938</v>
      </c>
      <c r="AB6" t="s">
        <v>939</v>
      </c>
      <c r="AC6" t="s">
        <v>940</v>
      </c>
    </row>
    <row r="7" spans="1:29" x14ac:dyDescent="0.3">
      <c r="A7" t="s">
        <v>247</v>
      </c>
      <c r="B7" t="s">
        <v>243</v>
      </c>
      <c r="C7" t="str">
        <f>IFERROR(IF((VLOOKUP($A7,'Q1 Raw Data'!$A$9:$DK$158,C$3,FALSE))="","",(VLOOKUP($A7,'Q1 Raw Data'!$A$9:$DK$158,C$3,FALSE))),"")</f>
        <v>Yes</v>
      </c>
      <c r="D7" t="str">
        <f>IFERROR(IF((VLOOKUP($A7,'Q1 Raw Data'!$A$9:$DK$158,D$3,FALSE))="","",(VLOOKUP($A7,'Q1 Raw Data'!$A$9:$DK$158,D$3,FALSE))),"")</f>
        <v>Yes</v>
      </c>
      <c r="E7" t="str">
        <f>IFERROR(IF((VLOOKUP($A7,'Q1 Raw Data'!$A$9:$DK$158,E$3,FALSE))="","",(VLOOKUP($A7,'Q1 Raw Data'!$A$9:$DK$158,E$3,FALSE))),"")</f>
        <v>Yes</v>
      </c>
      <c r="F7" t="str">
        <f>IFERROR(IF((VLOOKUP($A7,'Q1 Raw Data'!$A$9:$DK$158,F$3,FALSE))="","",(VLOOKUP($A7,'Q1 Raw Data'!$A$9:$DK$158,F$3,FALSE))),"")</f>
        <v>Yes</v>
      </c>
      <c r="G7" t="str">
        <f>IFERROR(IF((VLOOKUP($A7,'Q1 Raw Data'!$A$9:$DK$158,G$3,FALSE))="","",(VLOOKUP($A7,'Q1 Raw Data'!$A$9:$DK$158,G$3,FALSE))),"")</f>
        <v>Yes</v>
      </c>
      <c r="H7" t="str">
        <f>IFERROR(IF((VLOOKUP($A7,'Q1 Raw Data'!$A$9:$DK$158,H$3,FALSE))="","",(VLOOKUP($A7,'Q1 Raw Data'!$A$9:$DK$158,H$3,FALSE))),"")</f>
        <v/>
      </c>
      <c r="N7" t="str">
        <f>IFERROR(IF((VLOOKUP($A7,'Q1 Raw Data'!$A$9:$DK$158,N$3,FALSE))="","",(VLOOKUP($A7,'Q1 Raw Data'!$A$9:$DK$158,N$3,FALSE))),"")</f>
        <v>Not on track to meet target</v>
      </c>
      <c r="O7" t="str">
        <f>IFERROR(IF((VLOOKUP($A7,'Q1 Raw Data'!$A$9:$DK$158,O$3,FALSE))="","",(VLOOKUP($A7,'Q1 Raw Data'!$A$9:$DK$158,O$3,FALSE))),"")</f>
        <v>On track to meet target</v>
      </c>
      <c r="P7" t="str">
        <f>IFERROR(IF((VLOOKUP($A7,'Q1 Raw Data'!$A$9:$DK$158,P$3,FALSE))="","",(VLOOKUP($A7,'Q1 Raw Data'!$A$9:$DK$158,P$3,FALSE))),"")</f>
        <v>On track to meet target</v>
      </c>
      <c r="Q7" t="str">
        <f>IFERROR(IF((VLOOKUP($A7,'Q1 Raw Data'!$A$9:$DK$158,Q$3,FALSE))="","",(VLOOKUP($A7,'Q1 Raw Data'!$A$9:$DK$158,Q$3,FALSE))),"")</f>
        <v>On track to meet target</v>
      </c>
    </row>
    <row r="8" spans="1:29" x14ac:dyDescent="0.3">
      <c r="A8" t="s">
        <v>259</v>
      </c>
      <c r="B8" t="s">
        <v>260</v>
      </c>
      <c r="C8" t="str">
        <f>IFERROR(IF((VLOOKUP($A8,'Q1 Raw Data'!$A$9:$DK$158,C$3,FALSE))="","",(VLOOKUP($A8,'Q1 Raw Data'!$A$9:$DK$158,C$3,FALSE))),"")</f>
        <v>Yes</v>
      </c>
      <c r="D8" t="str">
        <f>IFERROR(IF((VLOOKUP($A8,'Q1 Raw Data'!$A$9:$DK$158,D$3,FALSE))="","",(VLOOKUP($A8,'Q1 Raw Data'!$A$9:$DK$158,D$3,FALSE))),"")</f>
        <v>Yes</v>
      </c>
      <c r="E8" t="str">
        <f>IFERROR(IF((VLOOKUP($A8,'Q1 Raw Data'!$A$9:$DK$158,E$3,FALSE))="","",(VLOOKUP($A8,'Q1 Raw Data'!$A$9:$DK$158,E$3,FALSE))),"")</f>
        <v>Yes</v>
      </c>
      <c r="F8" t="str">
        <f>IFERROR(IF((VLOOKUP($A8,'Q1 Raw Data'!$A$9:$DK$158,F$3,FALSE))="","",(VLOOKUP($A8,'Q1 Raw Data'!$A$9:$DK$158,F$3,FALSE))),"")</f>
        <v>Yes</v>
      </c>
      <c r="G8" t="str">
        <f>IFERROR(IF((VLOOKUP($A8,'Q1 Raw Data'!$A$9:$DK$158,G$3,FALSE))="","",(VLOOKUP($A8,'Q1 Raw Data'!$A$9:$DK$158,G$3,FALSE))),"")</f>
        <v>Yes</v>
      </c>
      <c r="H8" t="str">
        <f>IFERROR(IF((VLOOKUP($A8,'Q1 Raw Data'!$A$9:$DK$158,H$3,FALSE))="","",(VLOOKUP($A8,'Q1 Raw Data'!$A$9:$DK$158,H$3,FALSE))),"")</f>
        <v/>
      </c>
      <c r="N8" t="str">
        <f>IFERROR(IF((VLOOKUP($A8,'Q1 Raw Data'!$A$9:$DK$158,N$3,FALSE))="","",(VLOOKUP($A8,'Q1 Raw Data'!$A$9:$DK$158,N$3,FALSE))),"")</f>
        <v>On track to meet target</v>
      </c>
      <c r="O8" t="str">
        <f>IFERROR(IF((VLOOKUP($A8,'Q1 Raw Data'!$A$9:$DK$158,O$3,FALSE))="","",(VLOOKUP($A8,'Q1 Raw Data'!$A$9:$DK$158,O$3,FALSE))),"")</f>
        <v>On track to meet target</v>
      </c>
      <c r="P8" t="str">
        <f>IFERROR(IF((VLOOKUP($A8,'Q1 Raw Data'!$A$9:$DK$158,P$3,FALSE))="","",(VLOOKUP($A8,'Q1 Raw Data'!$A$9:$DK$158,P$3,FALSE))),"")</f>
        <v>On track to meet target</v>
      </c>
      <c r="Q8" t="str">
        <f>IFERROR(IF((VLOOKUP($A8,'Q1 Raw Data'!$A$9:$DK$158,Q$3,FALSE))="","",(VLOOKUP($A8,'Q1 Raw Data'!$A$9:$DK$158,Q$3,FALSE))),"")</f>
        <v>On track to meet target</v>
      </c>
    </row>
    <row r="9" spans="1:29" x14ac:dyDescent="0.3">
      <c r="A9" t="s">
        <v>268</v>
      </c>
      <c r="B9" t="s">
        <v>269</v>
      </c>
      <c r="C9" t="str">
        <f>IFERROR(IF((VLOOKUP($A9,'Q1 Raw Data'!$A$9:$DK$158,C$3,FALSE))="","",(VLOOKUP($A9,'Q1 Raw Data'!$A$9:$DK$158,C$3,FALSE))),"")</f>
        <v>Yes</v>
      </c>
      <c r="D9" t="str">
        <f>IFERROR(IF((VLOOKUP($A9,'Q1 Raw Data'!$A$9:$DK$158,D$3,FALSE))="","",(VLOOKUP($A9,'Q1 Raw Data'!$A$9:$DK$158,D$3,FALSE))),"")</f>
        <v>Yes</v>
      </c>
      <c r="E9" t="str">
        <f>IFERROR(IF((VLOOKUP($A9,'Q1 Raw Data'!$A$9:$DK$158,E$3,FALSE))="","",(VLOOKUP($A9,'Q1 Raw Data'!$A$9:$DK$158,E$3,FALSE))),"")</f>
        <v>Yes</v>
      </c>
      <c r="F9" t="str">
        <f>IFERROR(IF((VLOOKUP($A9,'Q1 Raw Data'!$A$9:$DK$158,F$3,FALSE))="","",(VLOOKUP($A9,'Q1 Raw Data'!$A$9:$DK$158,F$3,FALSE))),"")</f>
        <v>Yes</v>
      </c>
      <c r="G9" t="str">
        <f>IFERROR(IF((VLOOKUP($A9,'Q1 Raw Data'!$A$9:$DK$158,G$3,FALSE))="","",(VLOOKUP($A9,'Q1 Raw Data'!$A$9:$DK$158,G$3,FALSE))),"")</f>
        <v>Yes</v>
      </c>
      <c r="H9" t="str">
        <f>IFERROR(IF((VLOOKUP($A9,'Q1 Raw Data'!$A$9:$DK$158,H$3,FALSE))="","",(VLOOKUP($A9,'Q1 Raw Data'!$A$9:$DK$158,H$3,FALSE))),"")</f>
        <v/>
      </c>
      <c r="N9" t="str">
        <f>IFERROR(IF((VLOOKUP($A9,'Q1 Raw Data'!$A$9:$DK$158,N$3,FALSE))="","",(VLOOKUP($A9,'Q1 Raw Data'!$A$9:$DK$158,N$3,FALSE))),"")</f>
        <v>Data not available to assess progress</v>
      </c>
      <c r="O9" t="str">
        <f>IFERROR(IF((VLOOKUP($A9,'Q1 Raw Data'!$A$9:$DK$158,O$3,FALSE))="","",(VLOOKUP($A9,'Q1 Raw Data'!$A$9:$DK$158,O$3,FALSE))),"")</f>
        <v>Not on track to meet target</v>
      </c>
      <c r="P9" t="str">
        <f>IFERROR(IF((VLOOKUP($A9,'Q1 Raw Data'!$A$9:$DK$158,P$3,FALSE))="","",(VLOOKUP($A9,'Q1 Raw Data'!$A$9:$DK$158,P$3,FALSE))),"")</f>
        <v>On track to meet target</v>
      </c>
      <c r="Q9" t="str">
        <f>IFERROR(IF((VLOOKUP($A9,'Q1 Raw Data'!$A$9:$DK$158,Q$3,FALSE))="","",(VLOOKUP($A9,'Q1 Raw Data'!$A$9:$DK$158,Q$3,FALSE))),"")</f>
        <v>On track to meet target</v>
      </c>
    </row>
    <row r="10" spans="1:29" x14ac:dyDescent="0.3">
      <c r="A10" t="s">
        <v>277</v>
      </c>
      <c r="B10" t="s">
        <v>278</v>
      </c>
      <c r="C10" t="str">
        <f>IFERROR(IF((VLOOKUP($A10,'Q1 Raw Data'!$A$9:$DK$158,C$3,FALSE))="","",(VLOOKUP($A10,'Q1 Raw Data'!$A$9:$DK$158,C$3,FALSE))),"")</f>
        <v>Yes</v>
      </c>
      <c r="D10" t="str">
        <f>IFERROR(IF((VLOOKUP($A10,'Q1 Raw Data'!$A$9:$DK$158,D$3,FALSE))="","",(VLOOKUP($A10,'Q1 Raw Data'!$A$9:$DK$158,D$3,FALSE))),"")</f>
        <v>Yes</v>
      </c>
      <c r="E10" t="str">
        <f>IFERROR(IF((VLOOKUP($A10,'Q1 Raw Data'!$A$9:$DK$158,E$3,FALSE))="","",(VLOOKUP($A10,'Q1 Raw Data'!$A$9:$DK$158,E$3,FALSE))),"")</f>
        <v>Yes</v>
      </c>
      <c r="F10" t="str">
        <f>IFERROR(IF((VLOOKUP($A10,'Q1 Raw Data'!$A$9:$DK$158,F$3,FALSE))="","",(VLOOKUP($A10,'Q1 Raw Data'!$A$9:$DK$158,F$3,FALSE))),"")</f>
        <v>Yes</v>
      </c>
      <c r="G10" t="str">
        <f>IFERROR(IF((VLOOKUP($A10,'Q1 Raw Data'!$A$9:$DK$158,G$3,FALSE))="","",(VLOOKUP($A10,'Q1 Raw Data'!$A$9:$DK$158,G$3,FALSE))),"")</f>
        <v>Yes</v>
      </c>
      <c r="H10" t="str">
        <f>IFERROR(IF((VLOOKUP($A10,'Q1 Raw Data'!$A$9:$DK$158,H$3,FALSE))="","",(VLOOKUP($A10,'Q1 Raw Data'!$A$9:$DK$158,H$3,FALSE))),"")</f>
        <v/>
      </c>
      <c r="N10" t="str">
        <f>IFERROR(IF((VLOOKUP($A10,'Q1 Raw Data'!$A$9:$DK$158,N$3,FALSE))="","",(VLOOKUP($A10,'Q1 Raw Data'!$A$9:$DK$158,N$3,FALSE))),"")</f>
        <v>Not on track to meet target</v>
      </c>
      <c r="O10" t="str">
        <f>IFERROR(IF((VLOOKUP($A10,'Q1 Raw Data'!$A$9:$DK$158,O$3,FALSE))="","",(VLOOKUP($A10,'Q1 Raw Data'!$A$9:$DK$158,O$3,FALSE))),"")</f>
        <v>On track to meet target</v>
      </c>
      <c r="P10" t="str">
        <f>IFERROR(IF((VLOOKUP($A10,'Q1 Raw Data'!$A$9:$DK$158,P$3,FALSE))="","",(VLOOKUP($A10,'Q1 Raw Data'!$A$9:$DK$158,P$3,FALSE))),"")</f>
        <v>Data not available to assess progress</v>
      </c>
      <c r="Q10" t="str">
        <f>IFERROR(IF((VLOOKUP($A10,'Q1 Raw Data'!$A$9:$DK$158,Q$3,FALSE))="","",(VLOOKUP($A10,'Q1 Raw Data'!$A$9:$DK$158,Q$3,FALSE))),"")</f>
        <v>On track to meet target</v>
      </c>
    </row>
    <row r="11" spans="1:29" x14ac:dyDescent="0.3">
      <c r="A11" t="s">
        <v>286</v>
      </c>
      <c r="B11" t="s">
        <v>287</v>
      </c>
      <c r="C11" t="str">
        <f>IFERROR(IF((VLOOKUP($A11,'Q1 Raw Data'!$A$9:$DK$158,C$3,FALSE))="","",(VLOOKUP($A11,'Q1 Raw Data'!$A$9:$DK$158,C$3,FALSE))),"")</f>
        <v>Yes</v>
      </c>
      <c r="D11" t="str">
        <f>IFERROR(IF((VLOOKUP($A11,'Q1 Raw Data'!$A$9:$DK$158,D$3,FALSE))="","",(VLOOKUP($A11,'Q1 Raw Data'!$A$9:$DK$158,D$3,FALSE))),"")</f>
        <v>Yes</v>
      </c>
      <c r="E11" t="str">
        <f>IFERROR(IF((VLOOKUP($A11,'Q1 Raw Data'!$A$9:$DK$158,E$3,FALSE))="","",(VLOOKUP($A11,'Q1 Raw Data'!$A$9:$DK$158,E$3,FALSE))),"")</f>
        <v>Yes</v>
      </c>
      <c r="F11" t="str">
        <f>IFERROR(IF((VLOOKUP($A11,'Q1 Raw Data'!$A$9:$DK$158,F$3,FALSE))="","",(VLOOKUP($A11,'Q1 Raw Data'!$A$9:$DK$158,F$3,FALSE))),"")</f>
        <v>Yes</v>
      </c>
      <c r="G11" t="str">
        <f>IFERROR(IF((VLOOKUP($A11,'Q1 Raw Data'!$A$9:$DK$158,G$3,FALSE))="","",(VLOOKUP($A11,'Q1 Raw Data'!$A$9:$DK$158,G$3,FALSE))),"")</f>
        <v>Yes</v>
      </c>
      <c r="H11" t="str">
        <f>IFERROR(IF((VLOOKUP($A11,'Q1 Raw Data'!$A$9:$DK$158,H$3,FALSE))="","",(VLOOKUP($A11,'Q1 Raw Data'!$A$9:$DK$158,H$3,FALSE))),"")</f>
        <v/>
      </c>
      <c r="N11" t="str">
        <f>IFERROR(IF((VLOOKUP($A11,'Q1 Raw Data'!$A$9:$DK$158,N$3,FALSE))="","",(VLOOKUP($A11,'Q1 Raw Data'!$A$9:$DK$158,N$3,FALSE))),"")</f>
        <v>Not on track to meet target</v>
      </c>
      <c r="O11" t="str">
        <f>IFERROR(IF((VLOOKUP($A11,'Q1 Raw Data'!$A$9:$DK$158,O$3,FALSE))="","",(VLOOKUP($A11,'Q1 Raw Data'!$A$9:$DK$158,O$3,FALSE))),"")</f>
        <v>On track to meet target</v>
      </c>
      <c r="P11" t="str">
        <f>IFERROR(IF((VLOOKUP($A11,'Q1 Raw Data'!$A$9:$DK$158,P$3,FALSE))="","",(VLOOKUP($A11,'Q1 Raw Data'!$A$9:$DK$158,P$3,FALSE))),"")</f>
        <v>On track to meet target</v>
      </c>
      <c r="Q11" t="str">
        <f>IFERROR(IF((VLOOKUP($A11,'Q1 Raw Data'!$A$9:$DK$158,Q$3,FALSE))="","",(VLOOKUP($A11,'Q1 Raw Data'!$A$9:$DK$158,Q$3,FALSE))),"")</f>
        <v>On track to meet target</v>
      </c>
    </row>
    <row r="12" spans="1:29" x14ac:dyDescent="0.3">
      <c r="A12" t="s">
        <v>295</v>
      </c>
      <c r="B12" t="s">
        <v>296</v>
      </c>
      <c r="C12" t="str">
        <f>IFERROR(IF((VLOOKUP($A12,'Q1 Raw Data'!$A$9:$DK$158,C$3,FALSE))="","",(VLOOKUP($A12,'Q1 Raw Data'!$A$9:$DK$158,C$3,FALSE))),"")</f>
        <v>Yes</v>
      </c>
      <c r="D12" t="str">
        <f>IFERROR(IF((VLOOKUP($A12,'Q1 Raw Data'!$A$9:$DK$158,D$3,FALSE))="","",(VLOOKUP($A12,'Q1 Raw Data'!$A$9:$DK$158,D$3,FALSE))),"")</f>
        <v>Yes</v>
      </c>
      <c r="E12" t="str">
        <f>IFERROR(IF((VLOOKUP($A12,'Q1 Raw Data'!$A$9:$DK$158,E$3,FALSE))="","",(VLOOKUP($A12,'Q1 Raw Data'!$A$9:$DK$158,E$3,FALSE))),"")</f>
        <v>Yes</v>
      </c>
      <c r="F12" t="str">
        <f>IFERROR(IF((VLOOKUP($A12,'Q1 Raw Data'!$A$9:$DK$158,F$3,FALSE))="","",(VLOOKUP($A12,'Q1 Raw Data'!$A$9:$DK$158,F$3,FALSE))),"")</f>
        <v>Yes</v>
      </c>
      <c r="G12" t="str">
        <f>IFERROR(IF((VLOOKUP($A12,'Q1 Raw Data'!$A$9:$DK$158,G$3,FALSE))="","",(VLOOKUP($A12,'Q1 Raw Data'!$A$9:$DK$158,G$3,FALSE))),"")</f>
        <v>Yes</v>
      </c>
      <c r="H12" t="str">
        <f>IFERROR(IF((VLOOKUP($A12,'Q1 Raw Data'!$A$9:$DK$158,H$3,FALSE))="","",(VLOOKUP($A12,'Q1 Raw Data'!$A$9:$DK$158,H$3,FALSE))),"")</f>
        <v/>
      </c>
      <c r="N12" t="str">
        <f>IFERROR(IF((VLOOKUP($A12,'Q1 Raw Data'!$A$9:$DK$158,N$3,FALSE))="","",(VLOOKUP($A12,'Q1 Raw Data'!$A$9:$DK$158,N$3,FALSE))),"")</f>
        <v>Data not available to assess progress</v>
      </c>
      <c r="O12" t="str">
        <f>IFERROR(IF((VLOOKUP($A12,'Q1 Raw Data'!$A$9:$DK$158,O$3,FALSE))="","",(VLOOKUP($A12,'Q1 Raw Data'!$A$9:$DK$158,O$3,FALSE))),"")</f>
        <v>On track to meet target</v>
      </c>
      <c r="P12" t="str">
        <f>IFERROR(IF((VLOOKUP($A12,'Q1 Raw Data'!$A$9:$DK$158,P$3,FALSE))="","",(VLOOKUP($A12,'Q1 Raw Data'!$A$9:$DK$158,P$3,FALSE))),"")</f>
        <v>On track to meet target</v>
      </c>
      <c r="Q12" t="str">
        <f>IFERROR(IF((VLOOKUP($A12,'Q1 Raw Data'!$A$9:$DK$158,Q$3,FALSE))="","",(VLOOKUP($A12,'Q1 Raw Data'!$A$9:$DK$158,Q$3,FALSE))),"")</f>
        <v>On track to meet target</v>
      </c>
    </row>
    <row r="13" spans="1:29" x14ac:dyDescent="0.3">
      <c r="A13" t="s">
        <v>301</v>
      </c>
      <c r="B13" t="s">
        <v>302</v>
      </c>
      <c r="C13" t="str">
        <f>IFERROR(IF((VLOOKUP($A13,'Q1 Raw Data'!$A$9:$DK$158,C$3,FALSE))="","",(VLOOKUP($A13,'Q1 Raw Data'!$A$9:$DK$158,C$3,FALSE))),"")</f>
        <v>Yes</v>
      </c>
      <c r="D13" t="str">
        <f>IFERROR(IF((VLOOKUP($A13,'Q1 Raw Data'!$A$9:$DK$158,D$3,FALSE))="","",(VLOOKUP($A13,'Q1 Raw Data'!$A$9:$DK$158,D$3,FALSE))),"")</f>
        <v>Yes</v>
      </c>
      <c r="E13" t="str">
        <f>IFERROR(IF((VLOOKUP($A13,'Q1 Raw Data'!$A$9:$DK$158,E$3,FALSE))="","",(VLOOKUP($A13,'Q1 Raw Data'!$A$9:$DK$158,E$3,FALSE))),"")</f>
        <v>Yes</v>
      </c>
      <c r="F13" t="str">
        <f>IFERROR(IF((VLOOKUP($A13,'Q1 Raw Data'!$A$9:$DK$158,F$3,FALSE))="","",(VLOOKUP($A13,'Q1 Raw Data'!$A$9:$DK$158,F$3,FALSE))),"")</f>
        <v>Yes</v>
      </c>
      <c r="G13" t="str">
        <f>IFERROR(IF((VLOOKUP($A13,'Q1 Raw Data'!$A$9:$DK$158,G$3,FALSE))="","",(VLOOKUP($A13,'Q1 Raw Data'!$A$9:$DK$158,G$3,FALSE))),"")</f>
        <v>Yes</v>
      </c>
      <c r="H13" t="str">
        <f>IFERROR(IF((VLOOKUP($A13,'Q1 Raw Data'!$A$9:$DK$158,H$3,FALSE))="","",(VLOOKUP($A13,'Q1 Raw Data'!$A$9:$DK$158,H$3,FALSE))),"")</f>
        <v/>
      </c>
      <c r="N13" t="str">
        <f>IFERROR(IF((VLOOKUP($A13,'Q1 Raw Data'!$A$9:$DK$158,N$3,FALSE))="","",(VLOOKUP($A13,'Q1 Raw Data'!$A$9:$DK$158,N$3,FALSE))),"")</f>
        <v>On track to meet target</v>
      </c>
      <c r="O13" t="str">
        <f>IFERROR(IF((VLOOKUP($A13,'Q1 Raw Data'!$A$9:$DK$158,O$3,FALSE))="","",(VLOOKUP($A13,'Q1 Raw Data'!$A$9:$DK$158,O$3,FALSE))),"")</f>
        <v>On track to meet target</v>
      </c>
      <c r="P13" t="str">
        <f>IFERROR(IF((VLOOKUP($A13,'Q1 Raw Data'!$A$9:$DK$158,P$3,FALSE))="","",(VLOOKUP($A13,'Q1 Raw Data'!$A$9:$DK$158,P$3,FALSE))),"")</f>
        <v>Data not available to assess progress</v>
      </c>
      <c r="Q13" t="str">
        <f>IFERROR(IF((VLOOKUP($A13,'Q1 Raw Data'!$A$9:$DK$158,Q$3,FALSE))="","",(VLOOKUP($A13,'Q1 Raw Data'!$A$9:$DK$158,Q$3,FALSE))),"")</f>
        <v>Not on track to meet target</v>
      </c>
    </row>
    <row r="14" spans="1:29" x14ac:dyDescent="0.3">
      <c r="A14" t="s">
        <v>308</v>
      </c>
      <c r="B14" t="s">
        <v>309</v>
      </c>
      <c r="C14" t="str">
        <f>IFERROR(IF((VLOOKUP($A14,'Q1 Raw Data'!$A$9:$DK$158,C$3,FALSE))="","",(VLOOKUP($A14,'Q1 Raw Data'!$A$9:$DK$158,C$3,FALSE))),"")</f>
        <v>Yes</v>
      </c>
      <c r="D14" t="str">
        <f>IFERROR(IF((VLOOKUP($A14,'Q1 Raw Data'!$A$9:$DK$158,D$3,FALSE))="","",(VLOOKUP($A14,'Q1 Raw Data'!$A$9:$DK$158,D$3,FALSE))),"")</f>
        <v>Yes</v>
      </c>
      <c r="E14" t="str">
        <f>IFERROR(IF((VLOOKUP($A14,'Q1 Raw Data'!$A$9:$DK$158,E$3,FALSE))="","",(VLOOKUP($A14,'Q1 Raw Data'!$A$9:$DK$158,E$3,FALSE))),"")</f>
        <v>Yes</v>
      </c>
      <c r="F14" t="str">
        <f>IFERROR(IF((VLOOKUP($A14,'Q1 Raw Data'!$A$9:$DK$158,F$3,FALSE))="","",(VLOOKUP($A14,'Q1 Raw Data'!$A$9:$DK$158,F$3,FALSE))),"")</f>
        <v>Yes</v>
      </c>
      <c r="G14" t="str">
        <f>IFERROR(IF((VLOOKUP($A14,'Q1 Raw Data'!$A$9:$DK$158,G$3,FALSE))="","",(VLOOKUP($A14,'Q1 Raw Data'!$A$9:$DK$158,G$3,FALSE))),"")</f>
        <v>Yes</v>
      </c>
      <c r="H14" t="str">
        <f>IFERROR(IF((VLOOKUP($A14,'Q1 Raw Data'!$A$9:$DK$158,H$3,FALSE))="","",(VLOOKUP($A14,'Q1 Raw Data'!$A$9:$DK$158,H$3,FALSE))),"")</f>
        <v/>
      </c>
      <c r="N14" t="str">
        <f>IFERROR(IF((VLOOKUP($A14,'Q1 Raw Data'!$A$9:$DK$158,N$3,FALSE))="","",(VLOOKUP($A14,'Q1 Raw Data'!$A$9:$DK$158,N$3,FALSE))),"")</f>
        <v>Data not available to assess progress</v>
      </c>
      <c r="O14" t="str">
        <f>IFERROR(IF((VLOOKUP($A14,'Q1 Raw Data'!$A$9:$DK$158,O$3,FALSE))="","",(VLOOKUP($A14,'Q1 Raw Data'!$A$9:$DK$158,O$3,FALSE))),"")</f>
        <v>Data not available to assess progress</v>
      </c>
      <c r="P14" t="str">
        <f>IFERROR(IF((VLOOKUP($A14,'Q1 Raw Data'!$A$9:$DK$158,P$3,FALSE))="","",(VLOOKUP($A14,'Q1 Raw Data'!$A$9:$DK$158,P$3,FALSE))),"")</f>
        <v>Data not available to assess progress</v>
      </c>
      <c r="Q14" t="str">
        <f>IFERROR(IF((VLOOKUP($A14,'Q1 Raw Data'!$A$9:$DK$158,Q$3,FALSE))="","",(VLOOKUP($A14,'Q1 Raw Data'!$A$9:$DK$158,Q$3,FALSE))),"")</f>
        <v>Data not available to assess progress</v>
      </c>
    </row>
    <row r="15" spans="1:29" x14ac:dyDescent="0.3">
      <c r="A15" t="s">
        <v>316</v>
      </c>
      <c r="B15" t="s">
        <v>317</v>
      </c>
      <c r="C15" t="str">
        <f>IFERROR(IF((VLOOKUP($A15,'Q1 Raw Data'!$A$9:$DK$158,C$3,FALSE))="","",(VLOOKUP($A15,'Q1 Raw Data'!$A$9:$DK$158,C$3,FALSE))),"")</f>
        <v>Yes</v>
      </c>
      <c r="D15" t="str">
        <f>IFERROR(IF((VLOOKUP($A15,'Q1 Raw Data'!$A$9:$DK$158,D$3,FALSE))="","",(VLOOKUP($A15,'Q1 Raw Data'!$A$9:$DK$158,D$3,FALSE))),"")</f>
        <v>Yes</v>
      </c>
      <c r="E15" t="str">
        <f>IFERROR(IF((VLOOKUP($A15,'Q1 Raw Data'!$A$9:$DK$158,E$3,FALSE))="","",(VLOOKUP($A15,'Q1 Raw Data'!$A$9:$DK$158,E$3,FALSE))),"")</f>
        <v>Yes</v>
      </c>
      <c r="F15" t="str">
        <f>IFERROR(IF((VLOOKUP($A15,'Q1 Raw Data'!$A$9:$DK$158,F$3,FALSE))="","",(VLOOKUP($A15,'Q1 Raw Data'!$A$9:$DK$158,F$3,FALSE))),"")</f>
        <v>Yes</v>
      </c>
      <c r="G15" t="str">
        <f>IFERROR(IF((VLOOKUP($A15,'Q1 Raw Data'!$A$9:$DK$158,G$3,FALSE))="","",(VLOOKUP($A15,'Q1 Raw Data'!$A$9:$DK$158,G$3,FALSE))),"")</f>
        <v>Yes</v>
      </c>
      <c r="H15" t="str">
        <f>IFERROR(IF((VLOOKUP($A15,'Q1 Raw Data'!$A$9:$DK$158,H$3,FALSE))="","",(VLOOKUP($A15,'Q1 Raw Data'!$A$9:$DK$158,H$3,FALSE))),"")</f>
        <v/>
      </c>
      <c r="N15" t="str">
        <f>IFERROR(IF((VLOOKUP($A15,'Q1 Raw Data'!$A$9:$DK$158,N$3,FALSE))="","",(VLOOKUP($A15,'Q1 Raw Data'!$A$9:$DK$158,N$3,FALSE))),"")</f>
        <v>On track to meet target</v>
      </c>
      <c r="O15" t="str">
        <f>IFERROR(IF((VLOOKUP($A15,'Q1 Raw Data'!$A$9:$DK$158,O$3,FALSE))="","",(VLOOKUP($A15,'Q1 Raw Data'!$A$9:$DK$158,O$3,FALSE))),"")</f>
        <v>On track to meet target</v>
      </c>
      <c r="P15" t="str">
        <f>IFERROR(IF((VLOOKUP($A15,'Q1 Raw Data'!$A$9:$DK$158,P$3,FALSE))="","",(VLOOKUP($A15,'Q1 Raw Data'!$A$9:$DK$158,P$3,FALSE))),"")</f>
        <v>Data not available to assess progress</v>
      </c>
      <c r="Q15" t="str">
        <f>IFERROR(IF((VLOOKUP($A15,'Q1 Raw Data'!$A$9:$DK$158,Q$3,FALSE))="","",(VLOOKUP($A15,'Q1 Raw Data'!$A$9:$DK$158,Q$3,FALSE))),"")</f>
        <v>Not on track to meet target</v>
      </c>
    </row>
    <row r="16" spans="1:29" x14ac:dyDescent="0.3">
      <c r="A16" t="s">
        <v>323</v>
      </c>
      <c r="B16" t="s">
        <v>324</v>
      </c>
      <c r="C16" t="str">
        <f>IFERROR(IF((VLOOKUP($A16,'Q1 Raw Data'!$A$9:$DK$158,C$3,FALSE))="","",(VLOOKUP($A16,'Q1 Raw Data'!$A$9:$DK$158,C$3,FALSE))),"")</f>
        <v>Yes</v>
      </c>
      <c r="D16" t="str">
        <f>IFERROR(IF((VLOOKUP($A16,'Q1 Raw Data'!$A$9:$DK$158,D$3,FALSE))="","",(VLOOKUP($A16,'Q1 Raw Data'!$A$9:$DK$158,D$3,FALSE))),"")</f>
        <v>Yes</v>
      </c>
      <c r="E16" t="str">
        <f>IFERROR(IF((VLOOKUP($A16,'Q1 Raw Data'!$A$9:$DK$158,E$3,FALSE))="","",(VLOOKUP($A16,'Q1 Raw Data'!$A$9:$DK$158,E$3,FALSE))),"")</f>
        <v>Yes</v>
      </c>
      <c r="F16" t="str">
        <f>IFERROR(IF((VLOOKUP($A16,'Q1 Raw Data'!$A$9:$DK$158,F$3,FALSE))="","",(VLOOKUP($A16,'Q1 Raw Data'!$A$9:$DK$158,F$3,FALSE))),"")</f>
        <v>Yes</v>
      </c>
      <c r="G16" t="str">
        <f>IFERROR(IF((VLOOKUP($A16,'Q1 Raw Data'!$A$9:$DK$158,G$3,FALSE))="","",(VLOOKUP($A16,'Q1 Raw Data'!$A$9:$DK$158,G$3,FALSE))),"")</f>
        <v>Yes</v>
      </c>
      <c r="H16" t="str">
        <f>IFERROR(IF((VLOOKUP($A16,'Q1 Raw Data'!$A$9:$DK$158,H$3,FALSE))="","",(VLOOKUP($A16,'Q1 Raw Data'!$A$9:$DK$158,H$3,FALSE))),"")</f>
        <v/>
      </c>
      <c r="N16" t="str">
        <f>IFERROR(IF((VLOOKUP($A16,'Q1 Raw Data'!$A$9:$DK$158,N$3,FALSE))="","",(VLOOKUP($A16,'Q1 Raw Data'!$A$9:$DK$158,N$3,FALSE))),"")</f>
        <v>Not on track to meet target</v>
      </c>
      <c r="O16" t="str">
        <f>IFERROR(IF((VLOOKUP($A16,'Q1 Raw Data'!$A$9:$DK$158,O$3,FALSE))="","",(VLOOKUP($A16,'Q1 Raw Data'!$A$9:$DK$158,O$3,FALSE))),"")</f>
        <v>Not on track to meet target</v>
      </c>
      <c r="P16" t="str">
        <f>IFERROR(IF((VLOOKUP($A16,'Q1 Raw Data'!$A$9:$DK$158,P$3,FALSE))="","",(VLOOKUP($A16,'Q1 Raw Data'!$A$9:$DK$158,P$3,FALSE))),"")</f>
        <v>On track to meet target</v>
      </c>
      <c r="Q16" t="str">
        <f>IFERROR(IF((VLOOKUP($A16,'Q1 Raw Data'!$A$9:$DK$158,Q$3,FALSE))="","",(VLOOKUP($A16,'Q1 Raw Data'!$A$9:$DK$158,Q$3,FALSE))),"")</f>
        <v>On track to meet target</v>
      </c>
    </row>
    <row r="17" spans="1:17" x14ac:dyDescent="0.3">
      <c r="A17" t="s">
        <v>329</v>
      </c>
      <c r="B17" t="s">
        <v>330</v>
      </c>
      <c r="C17" t="str">
        <f>IFERROR(IF((VLOOKUP($A17,'Q1 Raw Data'!$A$9:$DK$158,C$3,FALSE))="","",(VLOOKUP($A17,'Q1 Raw Data'!$A$9:$DK$158,C$3,FALSE))),"")</f>
        <v>Yes</v>
      </c>
      <c r="D17" t="str">
        <f>IFERROR(IF((VLOOKUP($A17,'Q1 Raw Data'!$A$9:$DK$158,D$3,FALSE))="","",(VLOOKUP($A17,'Q1 Raw Data'!$A$9:$DK$158,D$3,FALSE))),"")</f>
        <v>Yes</v>
      </c>
      <c r="E17" t="str">
        <f>IFERROR(IF((VLOOKUP($A17,'Q1 Raw Data'!$A$9:$DK$158,E$3,FALSE))="","",(VLOOKUP($A17,'Q1 Raw Data'!$A$9:$DK$158,E$3,FALSE))),"")</f>
        <v>Yes</v>
      </c>
      <c r="F17" t="str">
        <f>IFERROR(IF((VLOOKUP($A17,'Q1 Raw Data'!$A$9:$DK$158,F$3,FALSE))="","",(VLOOKUP($A17,'Q1 Raw Data'!$A$9:$DK$158,F$3,FALSE))),"")</f>
        <v>Yes</v>
      </c>
      <c r="G17" t="str">
        <f>IFERROR(IF((VLOOKUP($A17,'Q1 Raw Data'!$A$9:$DK$158,G$3,FALSE))="","",(VLOOKUP($A17,'Q1 Raw Data'!$A$9:$DK$158,G$3,FALSE))),"")</f>
        <v>Yes</v>
      </c>
      <c r="H17" t="str">
        <f>IFERROR(IF((VLOOKUP($A17,'Q1 Raw Data'!$A$9:$DK$158,H$3,FALSE))="","",(VLOOKUP($A17,'Q1 Raw Data'!$A$9:$DK$158,H$3,FALSE))),"")</f>
        <v/>
      </c>
      <c r="N17" t="str">
        <f>IFERROR(IF((VLOOKUP($A17,'Q1 Raw Data'!$A$9:$DK$158,N$3,FALSE))="","",(VLOOKUP($A17,'Q1 Raw Data'!$A$9:$DK$158,N$3,FALSE))),"")</f>
        <v>Not on track to meet target</v>
      </c>
      <c r="O17" t="str">
        <f>IFERROR(IF((VLOOKUP($A17,'Q1 Raw Data'!$A$9:$DK$158,O$3,FALSE))="","",(VLOOKUP($A17,'Q1 Raw Data'!$A$9:$DK$158,O$3,FALSE))),"")</f>
        <v>Not on track to meet target</v>
      </c>
      <c r="P17" t="str">
        <f>IFERROR(IF((VLOOKUP($A17,'Q1 Raw Data'!$A$9:$DK$158,P$3,FALSE))="","",(VLOOKUP($A17,'Q1 Raw Data'!$A$9:$DK$158,P$3,FALSE))),"")</f>
        <v>Not on track to meet target</v>
      </c>
      <c r="Q17" t="str">
        <f>IFERROR(IF((VLOOKUP($A17,'Q1 Raw Data'!$A$9:$DK$158,Q$3,FALSE))="","",(VLOOKUP($A17,'Q1 Raw Data'!$A$9:$DK$158,Q$3,FALSE))),"")</f>
        <v>On track to meet target</v>
      </c>
    </row>
    <row r="18" spans="1:17" x14ac:dyDescent="0.3">
      <c r="A18" t="s">
        <v>334</v>
      </c>
      <c r="B18" t="s">
        <v>335</v>
      </c>
      <c r="C18" t="str">
        <f>IFERROR(IF((VLOOKUP($A18,'Q1 Raw Data'!$A$9:$DK$158,C$3,FALSE))="","",(VLOOKUP($A18,'Q1 Raw Data'!$A$9:$DK$158,C$3,FALSE))),"")</f>
        <v>Yes</v>
      </c>
      <c r="D18" t="str">
        <f>IFERROR(IF((VLOOKUP($A18,'Q1 Raw Data'!$A$9:$DK$158,D$3,FALSE))="","",(VLOOKUP($A18,'Q1 Raw Data'!$A$9:$DK$158,D$3,FALSE))),"")</f>
        <v>Yes</v>
      </c>
      <c r="E18" t="str">
        <f>IFERROR(IF((VLOOKUP($A18,'Q1 Raw Data'!$A$9:$DK$158,E$3,FALSE))="","",(VLOOKUP($A18,'Q1 Raw Data'!$A$9:$DK$158,E$3,FALSE))),"")</f>
        <v>Yes</v>
      </c>
      <c r="F18" t="str">
        <f>IFERROR(IF((VLOOKUP($A18,'Q1 Raw Data'!$A$9:$DK$158,F$3,FALSE))="","",(VLOOKUP($A18,'Q1 Raw Data'!$A$9:$DK$158,F$3,FALSE))),"")</f>
        <v>Yes</v>
      </c>
      <c r="G18" t="str">
        <f>IFERROR(IF((VLOOKUP($A18,'Q1 Raw Data'!$A$9:$DK$158,G$3,FALSE))="","",(VLOOKUP($A18,'Q1 Raw Data'!$A$9:$DK$158,G$3,FALSE))),"")</f>
        <v>Yes</v>
      </c>
      <c r="H18" t="str">
        <f>IFERROR(IF((VLOOKUP($A18,'Q1 Raw Data'!$A$9:$DK$158,H$3,FALSE))="","",(VLOOKUP($A18,'Q1 Raw Data'!$A$9:$DK$158,H$3,FALSE))),"")</f>
        <v/>
      </c>
      <c r="N18" t="str">
        <f>IFERROR(IF((VLOOKUP($A18,'Q1 Raw Data'!$A$9:$DK$158,N$3,FALSE))="","",(VLOOKUP($A18,'Q1 Raw Data'!$A$9:$DK$158,N$3,FALSE))),"")</f>
        <v>On track to meet target</v>
      </c>
      <c r="O18" t="str">
        <f>IFERROR(IF((VLOOKUP($A18,'Q1 Raw Data'!$A$9:$DK$158,O$3,FALSE))="","",(VLOOKUP($A18,'Q1 Raw Data'!$A$9:$DK$158,O$3,FALSE))),"")</f>
        <v>Data not available to assess progress</v>
      </c>
      <c r="P18" t="str">
        <f>IFERROR(IF((VLOOKUP($A18,'Q1 Raw Data'!$A$9:$DK$158,P$3,FALSE))="","",(VLOOKUP($A18,'Q1 Raw Data'!$A$9:$DK$158,P$3,FALSE))),"")</f>
        <v>Data not available to assess progress</v>
      </c>
      <c r="Q18" t="str">
        <f>IFERROR(IF((VLOOKUP($A18,'Q1 Raw Data'!$A$9:$DK$158,Q$3,FALSE))="","",(VLOOKUP($A18,'Q1 Raw Data'!$A$9:$DK$158,Q$3,FALSE))),"")</f>
        <v>Not on track to meet target</v>
      </c>
    </row>
    <row r="19" spans="1:17" x14ac:dyDescent="0.3">
      <c r="A19" t="s">
        <v>340</v>
      </c>
      <c r="B19" t="s">
        <v>341</v>
      </c>
      <c r="C19" t="str">
        <f>IFERROR(IF((VLOOKUP($A19,'Q1 Raw Data'!$A$9:$DK$158,C$3,FALSE))="","",(VLOOKUP($A19,'Q1 Raw Data'!$A$9:$DK$158,C$3,FALSE))),"")</f>
        <v>Yes</v>
      </c>
      <c r="D19" t="str">
        <f>IFERROR(IF((VLOOKUP($A19,'Q1 Raw Data'!$A$9:$DK$158,D$3,FALSE))="","",(VLOOKUP($A19,'Q1 Raw Data'!$A$9:$DK$158,D$3,FALSE))),"")</f>
        <v>Yes</v>
      </c>
      <c r="E19" t="str">
        <f>IFERROR(IF((VLOOKUP($A19,'Q1 Raw Data'!$A$9:$DK$158,E$3,FALSE))="","",(VLOOKUP($A19,'Q1 Raw Data'!$A$9:$DK$158,E$3,FALSE))),"")</f>
        <v>Yes</v>
      </c>
      <c r="F19" t="str">
        <f>IFERROR(IF((VLOOKUP($A19,'Q1 Raw Data'!$A$9:$DK$158,F$3,FALSE))="","",(VLOOKUP($A19,'Q1 Raw Data'!$A$9:$DK$158,F$3,FALSE))),"")</f>
        <v>Yes</v>
      </c>
      <c r="G19" t="str">
        <f>IFERROR(IF((VLOOKUP($A19,'Q1 Raw Data'!$A$9:$DK$158,G$3,FALSE))="","",(VLOOKUP($A19,'Q1 Raw Data'!$A$9:$DK$158,G$3,FALSE))),"")</f>
        <v>Yes</v>
      </c>
      <c r="H19" t="str">
        <f>IFERROR(IF((VLOOKUP($A19,'Q1 Raw Data'!$A$9:$DK$158,H$3,FALSE))="","",(VLOOKUP($A19,'Q1 Raw Data'!$A$9:$DK$158,H$3,FALSE))),"")</f>
        <v/>
      </c>
      <c r="N19" t="str">
        <f>IFERROR(IF((VLOOKUP($A19,'Q1 Raw Data'!$A$9:$DK$158,N$3,FALSE))="","",(VLOOKUP($A19,'Q1 Raw Data'!$A$9:$DK$158,N$3,FALSE))),"")</f>
        <v>Data not available to assess progress</v>
      </c>
      <c r="O19" t="str">
        <f>IFERROR(IF((VLOOKUP($A19,'Q1 Raw Data'!$A$9:$DK$158,O$3,FALSE))="","",(VLOOKUP($A19,'Q1 Raw Data'!$A$9:$DK$158,O$3,FALSE))),"")</f>
        <v>On track to meet target</v>
      </c>
      <c r="P19" t="str">
        <f>IFERROR(IF((VLOOKUP($A19,'Q1 Raw Data'!$A$9:$DK$158,P$3,FALSE))="","",(VLOOKUP($A19,'Q1 Raw Data'!$A$9:$DK$158,P$3,FALSE))),"")</f>
        <v>On track to meet target</v>
      </c>
      <c r="Q19" t="str">
        <f>IFERROR(IF((VLOOKUP($A19,'Q1 Raw Data'!$A$9:$DK$158,Q$3,FALSE))="","",(VLOOKUP($A19,'Q1 Raw Data'!$A$9:$DK$158,Q$3,FALSE))),"")</f>
        <v>On track to meet target</v>
      </c>
    </row>
    <row r="20" spans="1:17" x14ac:dyDescent="0.3">
      <c r="A20" t="s">
        <v>344</v>
      </c>
      <c r="B20" t="s">
        <v>345</v>
      </c>
      <c r="C20" t="str">
        <f>IFERROR(IF((VLOOKUP($A20,'Q1 Raw Data'!$A$9:$DK$158,C$3,FALSE))="","",(VLOOKUP($A20,'Q1 Raw Data'!$A$9:$DK$158,C$3,FALSE))),"")</f>
        <v>Yes</v>
      </c>
      <c r="D20" t="str">
        <f>IFERROR(IF((VLOOKUP($A20,'Q1 Raw Data'!$A$9:$DK$158,D$3,FALSE))="","",(VLOOKUP($A20,'Q1 Raw Data'!$A$9:$DK$158,D$3,FALSE))),"")</f>
        <v>Yes</v>
      </c>
      <c r="E20" t="str">
        <f>IFERROR(IF((VLOOKUP($A20,'Q1 Raw Data'!$A$9:$DK$158,E$3,FALSE))="","",(VLOOKUP($A20,'Q1 Raw Data'!$A$9:$DK$158,E$3,FALSE))),"")</f>
        <v>Yes</v>
      </c>
      <c r="F20" t="str">
        <f>IFERROR(IF((VLOOKUP($A20,'Q1 Raw Data'!$A$9:$DK$158,F$3,FALSE))="","",(VLOOKUP($A20,'Q1 Raw Data'!$A$9:$DK$158,F$3,FALSE))),"")</f>
        <v>Yes</v>
      </c>
      <c r="G20" t="str">
        <f>IFERROR(IF((VLOOKUP($A20,'Q1 Raw Data'!$A$9:$DK$158,G$3,FALSE))="","",(VLOOKUP($A20,'Q1 Raw Data'!$A$9:$DK$158,G$3,FALSE))),"")</f>
        <v>Yes</v>
      </c>
      <c r="H20" t="str">
        <f>IFERROR(IF((VLOOKUP($A20,'Q1 Raw Data'!$A$9:$DK$158,H$3,FALSE))="","",(VLOOKUP($A20,'Q1 Raw Data'!$A$9:$DK$158,H$3,FALSE))),"")</f>
        <v/>
      </c>
      <c r="N20" t="str">
        <f>IFERROR(IF((VLOOKUP($A20,'Q1 Raw Data'!$A$9:$DK$158,N$3,FALSE))="","",(VLOOKUP($A20,'Q1 Raw Data'!$A$9:$DK$158,N$3,FALSE))),"")</f>
        <v>Not on track to meet target</v>
      </c>
      <c r="O20" t="str">
        <f>IFERROR(IF((VLOOKUP($A20,'Q1 Raw Data'!$A$9:$DK$158,O$3,FALSE))="","",(VLOOKUP($A20,'Q1 Raw Data'!$A$9:$DK$158,O$3,FALSE))),"")</f>
        <v>Not on track to meet target</v>
      </c>
      <c r="P20" t="str">
        <f>IFERROR(IF((VLOOKUP($A20,'Q1 Raw Data'!$A$9:$DK$158,P$3,FALSE))="","",(VLOOKUP($A20,'Q1 Raw Data'!$A$9:$DK$158,P$3,FALSE))),"")</f>
        <v>On track to meet target</v>
      </c>
      <c r="Q20" t="str">
        <f>IFERROR(IF((VLOOKUP($A20,'Q1 Raw Data'!$A$9:$DK$158,Q$3,FALSE))="","",(VLOOKUP($A20,'Q1 Raw Data'!$A$9:$DK$158,Q$3,FALSE))),"")</f>
        <v>Not on track to meet target</v>
      </c>
    </row>
    <row r="21" spans="1:17" x14ac:dyDescent="0.3">
      <c r="A21" t="s">
        <v>350</v>
      </c>
      <c r="B21" t="s">
        <v>351</v>
      </c>
      <c r="C21" t="str">
        <f>IFERROR(IF((VLOOKUP($A21,'Q1 Raw Data'!$A$9:$DK$158,C$3,FALSE))="","",(VLOOKUP($A21,'Q1 Raw Data'!$A$9:$DK$158,C$3,FALSE))),"")</f>
        <v>Yes</v>
      </c>
      <c r="D21" t="str">
        <f>IFERROR(IF((VLOOKUP($A21,'Q1 Raw Data'!$A$9:$DK$158,D$3,FALSE))="","",(VLOOKUP($A21,'Q1 Raw Data'!$A$9:$DK$158,D$3,FALSE))),"")</f>
        <v>Yes</v>
      </c>
      <c r="E21" t="str">
        <f>IFERROR(IF((VLOOKUP($A21,'Q1 Raw Data'!$A$9:$DK$158,E$3,FALSE))="","",(VLOOKUP($A21,'Q1 Raw Data'!$A$9:$DK$158,E$3,FALSE))),"")</f>
        <v>Yes</v>
      </c>
      <c r="F21" t="str">
        <f>IFERROR(IF((VLOOKUP($A21,'Q1 Raw Data'!$A$9:$DK$158,F$3,FALSE))="","",(VLOOKUP($A21,'Q1 Raw Data'!$A$9:$DK$158,F$3,FALSE))),"")</f>
        <v>Yes</v>
      </c>
      <c r="G21" t="str">
        <f>IFERROR(IF((VLOOKUP($A21,'Q1 Raw Data'!$A$9:$DK$158,G$3,FALSE))="","",(VLOOKUP($A21,'Q1 Raw Data'!$A$9:$DK$158,G$3,FALSE))),"")</f>
        <v>Yes</v>
      </c>
      <c r="H21" t="str">
        <f>IFERROR(IF((VLOOKUP($A21,'Q1 Raw Data'!$A$9:$DK$158,H$3,FALSE))="","",(VLOOKUP($A21,'Q1 Raw Data'!$A$9:$DK$158,H$3,FALSE))),"")</f>
        <v/>
      </c>
      <c r="N21" t="str">
        <f>IFERROR(IF((VLOOKUP($A21,'Q1 Raw Data'!$A$9:$DK$158,N$3,FALSE))="","",(VLOOKUP($A21,'Q1 Raw Data'!$A$9:$DK$158,N$3,FALSE))),"")</f>
        <v>On track to meet target</v>
      </c>
      <c r="O21" t="str">
        <f>IFERROR(IF((VLOOKUP($A21,'Q1 Raw Data'!$A$9:$DK$158,O$3,FALSE))="","",(VLOOKUP($A21,'Q1 Raw Data'!$A$9:$DK$158,O$3,FALSE))),"")</f>
        <v>Not on track to meet target</v>
      </c>
      <c r="P21" t="str">
        <f>IFERROR(IF((VLOOKUP($A21,'Q1 Raw Data'!$A$9:$DK$158,P$3,FALSE))="","",(VLOOKUP($A21,'Q1 Raw Data'!$A$9:$DK$158,P$3,FALSE))),"")</f>
        <v>Data not available to assess progress</v>
      </c>
      <c r="Q21" t="str">
        <f>IFERROR(IF((VLOOKUP($A21,'Q1 Raw Data'!$A$9:$DK$158,Q$3,FALSE))="","",(VLOOKUP($A21,'Q1 Raw Data'!$A$9:$DK$158,Q$3,FALSE))),"")</f>
        <v>Not on track to meet target</v>
      </c>
    </row>
    <row r="22" spans="1:17" x14ac:dyDescent="0.3">
      <c r="A22" t="s">
        <v>353</v>
      </c>
      <c r="B22" t="s">
        <v>354</v>
      </c>
      <c r="C22" t="str">
        <f>IFERROR(IF((VLOOKUP($A22,'Q1 Raw Data'!$A$9:$DK$158,C$3,FALSE))="","",(VLOOKUP($A22,'Q1 Raw Data'!$A$9:$DK$158,C$3,FALSE))),"")</f>
        <v>Yes</v>
      </c>
      <c r="D22" t="str">
        <f>IFERROR(IF((VLOOKUP($A22,'Q1 Raw Data'!$A$9:$DK$158,D$3,FALSE))="","",(VLOOKUP($A22,'Q1 Raw Data'!$A$9:$DK$158,D$3,FALSE))),"")</f>
        <v>Yes</v>
      </c>
      <c r="E22" t="str">
        <f>IFERROR(IF((VLOOKUP($A22,'Q1 Raw Data'!$A$9:$DK$158,E$3,FALSE))="","",(VLOOKUP($A22,'Q1 Raw Data'!$A$9:$DK$158,E$3,FALSE))),"")</f>
        <v>Yes</v>
      </c>
      <c r="F22" t="str">
        <f>IFERROR(IF((VLOOKUP($A22,'Q1 Raw Data'!$A$9:$DK$158,F$3,FALSE))="","",(VLOOKUP($A22,'Q1 Raw Data'!$A$9:$DK$158,F$3,FALSE))),"")</f>
        <v>Yes</v>
      </c>
      <c r="G22" t="str">
        <f>IFERROR(IF((VLOOKUP($A22,'Q1 Raw Data'!$A$9:$DK$158,G$3,FALSE))="","",(VLOOKUP($A22,'Q1 Raw Data'!$A$9:$DK$158,G$3,FALSE))),"")</f>
        <v>No</v>
      </c>
      <c r="H22">
        <f>IFERROR(IF((VLOOKUP($A22,'Q1 Raw Data'!$A$9:$DK$158,H$3,FALSE))="","",(VLOOKUP($A22,'Q1 Raw Data'!$A$9:$DK$158,H$3,FALSE))),"")</f>
        <v>43313</v>
      </c>
      <c r="N22" t="str">
        <f>IFERROR(IF((VLOOKUP($A22,'Q1 Raw Data'!$A$9:$DK$158,N$3,FALSE))="","",(VLOOKUP($A22,'Q1 Raw Data'!$A$9:$DK$158,N$3,FALSE))),"")</f>
        <v>Not on track to meet target</v>
      </c>
      <c r="O22" t="str">
        <f>IFERROR(IF((VLOOKUP($A22,'Q1 Raw Data'!$A$9:$DK$158,O$3,FALSE))="","",(VLOOKUP($A22,'Q1 Raw Data'!$A$9:$DK$158,O$3,FALSE))),"")</f>
        <v>On track to meet target</v>
      </c>
      <c r="P22" t="str">
        <f>IFERROR(IF((VLOOKUP($A22,'Q1 Raw Data'!$A$9:$DK$158,P$3,FALSE))="","",(VLOOKUP($A22,'Q1 Raw Data'!$A$9:$DK$158,P$3,FALSE))),"")</f>
        <v>On track to meet target</v>
      </c>
      <c r="Q22" t="str">
        <f>IFERROR(IF((VLOOKUP($A22,'Q1 Raw Data'!$A$9:$DK$158,Q$3,FALSE))="","",(VLOOKUP($A22,'Q1 Raw Data'!$A$9:$DK$158,Q$3,FALSE))),"")</f>
        <v>Not on track to meet target</v>
      </c>
    </row>
    <row r="23" spans="1:17" x14ac:dyDescent="0.3">
      <c r="A23" t="s">
        <v>355</v>
      </c>
      <c r="B23" t="s">
        <v>356</v>
      </c>
      <c r="C23" t="str">
        <f>IFERROR(IF((VLOOKUP($A23,'Q1 Raw Data'!$A$9:$DK$158,C$3,FALSE))="","",(VLOOKUP($A23,'Q1 Raw Data'!$A$9:$DK$158,C$3,FALSE))),"")</f>
        <v>Yes</v>
      </c>
      <c r="D23" t="str">
        <f>IFERROR(IF((VLOOKUP($A23,'Q1 Raw Data'!$A$9:$DK$158,D$3,FALSE))="","",(VLOOKUP($A23,'Q1 Raw Data'!$A$9:$DK$158,D$3,FALSE))),"")</f>
        <v>Yes</v>
      </c>
      <c r="E23" t="str">
        <f>IFERROR(IF((VLOOKUP($A23,'Q1 Raw Data'!$A$9:$DK$158,E$3,FALSE))="","",(VLOOKUP($A23,'Q1 Raw Data'!$A$9:$DK$158,E$3,FALSE))),"")</f>
        <v>Yes</v>
      </c>
      <c r="F23" t="str">
        <f>IFERROR(IF((VLOOKUP($A23,'Q1 Raw Data'!$A$9:$DK$158,F$3,FALSE))="","",(VLOOKUP($A23,'Q1 Raw Data'!$A$9:$DK$158,F$3,FALSE))),"")</f>
        <v>Yes</v>
      </c>
      <c r="G23" t="str">
        <f>IFERROR(IF((VLOOKUP($A23,'Q1 Raw Data'!$A$9:$DK$158,G$3,FALSE))="","",(VLOOKUP($A23,'Q1 Raw Data'!$A$9:$DK$158,G$3,FALSE))),"")</f>
        <v>Yes</v>
      </c>
      <c r="H23" t="str">
        <f>IFERROR(IF((VLOOKUP($A23,'Q1 Raw Data'!$A$9:$DK$158,H$3,FALSE))="","",(VLOOKUP($A23,'Q1 Raw Data'!$A$9:$DK$158,H$3,FALSE))),"")</f>
        <v/>
      </c>
      <c r="N23" t="str">
        <f>IFERROR(IF((VLOOKUP($A23,'Q1 Raw Data'!$A$9:$DK$158,N$3,FALSE))="","",(VLOOKUP($A23,'Q1 Raw Data'!$A$9:$DK$158,N$3,FALSE))),"")</f>
        <v>On track to meet target</v>
      </c>
      <c r="O23" t="str">
        <f>IFERROR(IF((VLOOKUP($A23,'Q1 Raw Data'!$A$9:$DK$158,O$3,FALSE))="","",(VLOOKUP($A23,'Q1 Raw Data'!$A$9:$DK$158,O$3,FALSE))),"")</f>
        <v>On track to meet target</v>
      </c>
      <c r="P23" t="str">
        <f>IFERROR(IF((VLOOKUP($A23,'Q1 Raw Data'!$A$9:$DK$158,P$3,FALSE))="","",(VLOOKUP($A23,'Q1 Raw Data'!$A$9:$DK$158,P$3,FALSE))),"")</f>
        <v>Data not available to assess progress</v>
      </c>
      <c r="Q23" t="str">
        <f>IFERROR(IF((VLOOKUP($A23,'Q1 Raw Data'!$A$9:$DK$158,Q$3,FALSE))="","",(VLOOKUP($A23,'Q1 Raw Data'!$A$9:$DK$158,Q$3,FALSE))),"")</f>
        <v>Not on track to meet target</v>
      </c>
    </row>
    <row r="24" spans="1:17" x14ac:dyDescent="0.3">
      <c r="A24" t="s">
        <v>358</v>
      </c>
      <c r="B24" t="s">
        <v>359</v>
      </c>
      <c r="C24" t="str">
        <f>IFERROR(IF((VLOOKUP($A24,'Q1 Raw Data'!$A$9:$DK$158,C$3,FALSE))="","",(VLOOKUP($A24,'Q1 Raw Data'!$A$9:$DK$158,C$3,FALSE))),"")</f>
        <v>Yes</v>
      </c>
      <c r="D24" t="str">
        <f>IFERROR(IF((VLOOKUP($A24,'Q1 Raw Data'!$A$9:$DK$158,D$3,FALSE))="","",(VLOOKUP($A24,'Q1 Raw Data'!$A$9:$DK$158,D$3,FALSE))),"")</f>
        <v>Yes</v>
      </c>
      <c r="E24" t="str">
        <f>IFERROR(IF((VLOOKUP($A24,'Q1 Raw Data'!$A$9:$DK$158,E$3,FALSE))="","",(VLOOKUP($A24,'Q1 Raw Data'!$A$9:$DK$158,E$3,FALSE))),"")</f>
        <v>Yes</v>
      </c>
      <c r="F24" t="str">
        <f>IFERROR(IF((VLOOKUP($A24,'Q1 Raw Data'!$A$9:$DK$158,F$3,FALSE))="","",(VLOOKUP($A24,'Q1 Raw Data'!$A$9:$DK$158,F$3,FALSE))),"")</f>
        <v>Yes</v>
      </c>
      <c r="G24" t="str">
        <f>IFERROR(IF((VLOOKUP($A24,'Q1 Raw Data'!$A$9:$DK$158,G$3,FALSE))="","",(VLOOKUP($A24,'Q1 Raw Data'!$A$9:$DK$158,G$3,FALSE))),"")</f>
        <v>Yes</v>
      </c>
      <c r="H24" t="str">
        <f>IFERROR(IF((VLOOKUP($A24,'Q1 Raw Data'!$A$9:$DK$158,H$3,FALSE))="","",(VLOOKUP($A24,'Q1 Raw Data'!$A$9:$DK$158,H$3,FALSE))),"")</f>
        <v/>
      </c>
      <c r="N24" t="str">
        <f>IFERROR(IF((VLOOKUP($A24,'Q1 Raw Data'!$A$9:$DK$158,N$3,FALSE))="","",(VLOOKUP($A24,'Q1 Raw Data'!$A$9:$DK$158,N$3,FALSE))),"")</f>
        <v>Not on track to meet target</v>
      </c>
      <c r="O24" t="str">
        <f>IFERROR(IF((VLOOKUP($A24,'Q1 Raw Data'!$A$9:$DK$158,O$3,FALSE))="","",(VLOOKUP($A24,'Q1 Raw Data'!$A$9:$DK$158,O$3,FALSE))),"")</f>
        <v>On track to meet target</v>
      </c>
      <c r="P24" t="str">
        <f>IFERROR(IF((VLOOKUP($A24,'Q1 Raw Data'!$A$9:$DK$158,P$3,FALSE))="","",(VLOOKUP($A24,'Q1 Raw Data'!$A$9:$DK$158,P$3,FALSE))),"")</f>
        <v>Data not available to assess progress</v>
      </c>
      <c r="Q24" t="str">
        <f>IFERROR(IF((VLOOKUP($A24,'Q1 Raw Data'!$A$9:$DK$158,Q$3,FALSE))="","",(VLOOKUP($A24,'Q1 Raw Data'!$A$9:$DK$158,Q$3,FALSE))),"")</f>
        <v>Not on track to meet target</v>
      </c>
    </row>
    <row r="25" spans="1:17" x14ac:dyDescent="0.3">
      <c r="A25" t="s">
        <v>360</v>
      </c>
      <c r="B25" t="s">
        <v>361</v>
      </c>
      <c r="C25" t="str">
        <f>IFERROR(IF((VLOOKUP($A25,'Q1 Raw Data'!$A$9:$DK$158,C$3,FALSE))="","",(VLOOKUP($A25,'Q1 Raw Data'!$A$9:$DK$158,C$3,FALSE))),"")</f>
        <v>Yes</v>
      </c>
      <c r="D25" t="str">
        <f>IFERROR(IF((VLOOKUP($A25,'Q1 Raw Data'!$A$9:$DK$158,D$3,FALSE))="","",(VLOOKUP($A25,'Q1 Raw Data'!$A$9:$DK$158,D$3,FALSE))),"")</f>
        <v>Yes</v>
      </c>
      <c r="E25" t="str">
        <f>IFERROR(IF((VLOOKUP($A25,'Q1 Raw Data'!$A$9:$DK$158,E$3,FALSE))="","",(VLOOKUP($A25,'Q1 Raw Data'!$A$9:$DK$158,E$3,FALSE))),"")</f>
        <v>Yes</v>
      </c>
      <c r="F25" t="str">
        <f>IFERROR(IF((VLOOKUP($A25,'Q1 Raw Data'!$A$9:$DK$158,F$3,FALSE))="","",(VLOOKUP($A25,'Q1 Raw Data'!$A$9:$DK$158,F$3,FALSE))),"")</f>
        <v>Yes</v>
      </c>
      <c r="G25" t="str">
        <f>IFERROR(IF((VLOOKUP($A25,'Q1 Raw Data'!$A$9:$DK$158,G$3,FALSE))="","",(VLOOKUP($A25,'Q1 Raw Data'!$A$9:$DK$158,G$3,FALSE))),"")</f>
        <v>Yes</v>
      </c>
      <c r="H25" t="str">
        <f>IFERROR(IF((VLOOKUP($A25,'Q1 Raw Data'!$A$9:$DK$158,H$3,FALSE))="","",(VLOOKUP($A25,'Q1 Raw Data'!$A$9:$DK$158,H$3,FALSE))),"")</f>
        <v/>
      </c>
      <c r="N25" t="str">
        <f>IFERROR(IF((VLOOKUP($A25,'Q1 Raw Data'!$A$9:$DK$158,N$3,FALSE))="","",(VLOOKUP($A25,'Q1 Raw Data'!$A$9:$DK$158,N$3,FALSE))),"")</f>
        <v>Not on track to meet target</v>
      </c>
      <c r="O25" t="str">
        <f>IFERROR(IF((VLOOKUP($A25,'Q1 Raw Data'!$A$9:$DK$158,O$3,FALSE))="","",(VLOOKUP($A25,'Q1 Raw Data'!$A$9:$DK$158,O$3,FALSE))),"")</f>
        <v>Not on track to meet target</v>
      </c>
      <c r="P25" t="str">
        <f>IFERROR(IF((VLOOKUP($A25,'Q1 Raw Data'!$A$9:$DK$158,P$3,FALSE))="","",(VLOOKUP($A25,'Q1 Raw Data'!$A$9:$DK$158,P$3,FALSE))),"")</f>
        <v>Data not available to assess progress</v>
      </c>
      <c r="Q25" t="str">
        <f>IFERROR(IF((VLOOKUP($A25,'Q1 Raw Data'!$A$9:$DK$158,Q$3,FALSE))="","",(VLOOKUP($A25,'Q1 Raw Data'!$A$9:$DK$158,Q$3,FALSE))),"")</f>
        <v>Not on track to meet target</v>
      </c>
    </row>
    <row r="26" spans="1:17" x14ac:dyDescent="0.3">
      <c r="A26" t="s">
        <v>364</v>
      </c>
      <c r="B26" t="s">
        <v>365</v>
      </c>
      <c r="C26" t="str">
        <f>IFERROR(IF((VLOOKUP($A26,'Q1 Raw Data'!$A$9:$DK$158,C$3,FALSE))="","",(VLOOKUP($A26,'Q1 Raw Data'!$A$9:$DK$158,C$3,FALSE))),"")</f>
        <v>Yes</v>
      </c>
      <c r="D26" t="str">
        <f>IFERROR(IF((VLOOKUP($A26,'Q1 Raw Data'!$A$9:$DK$158,D$3,FALSE))="","",(VLOOKUP($A26,'Q1 Raw Data'!$A$9:$DK$158,D$3,FALSE))),"")</f>
        <v>Yes</v>
      </c>
      <c r="E26" t="str">
        <f>IFERROR(IF((VLOOKUP($A26,'Q1 Raw Data'!$A$9:$DK$158,E$3,FALSE))="","",(VLOOKUP($A26,'Q1 Raw Data'!$A$9:$DK$158,E$3,FALSE))),"")</f>
        <v>Yes</v>
      </c>
      <c r="F26" t="str">
        <f>IFERROR(IF((VLOOKUP($A26,'Q1 Raw Data'!$A$9:$DK$158,F$3,FALSE))="","",(VLOOKUP($A26,'Q1 Raw Data'!$A$9:$DK$158,F$3,FALSE))),"")</f>
        <v>Yes</v>
      </c>
      <c r="G26" t="str">
        <f>IFERROR(IF((VLOOKUP($A26,'Q1 Raw Data'!$A$9:$DK$158,G$3,FALSE))="","",(VLOOKUP($A26,'Q1 Raw Data'!$A$9:$DK$158,G$3,FALSE))),"")</f>
        <v>Yes</v>
      </c>
      <c r="H26" t="str">
        <f>IFERROR(IF((VLOOKUP($A26,'Q1 Raw Data'!$A$9:$DK$158,H$3,FALSE))="","",(VLOOKUP($A26,'Q1 Raw Data'!$A$9:$DK$158,H$3,FALSE))),"")</f>
        <v/>
      </c>
      <c r="N26" t="str">
        <f>IFERROR(IF((VLOOKUP($A26,'Q1 Raw Data'!$A$9:$DK$158,N$3,FALSE))="","",(VLOOKUP($A26,'Q1 Raw Data'!$A$9:$DK$158,N$3,FALSE))),"")</f>
        <v>Not on track to meet target</v>
      </c>
      <c r="O26" t="str">
        <f>IFERROR(IF((VLOOKUP($A26,'Q1 Raw Data'!$A$9:$DK$158,O$3,FALSE))="","",(VLOOKUP($A26,'Q1 Raw Data'!$A$9:$DK$158,O$3,FALSE))),"")</f>
        <v>On track to meet target</v>
      </c>
      <c r="P26" t="str">
        <f>IFERROR(IF((VLOOKUP($A26,'Q1 Raw Data'!$A$9:$DK$158,P$3,FALSE))="","",(VLOOKUP($A26,'Q1 Raw Data'!$A$9:$DK$158,P$3,FALSE))),"")</f>
        <v>On track to meet target</v>
      </c>
      <c r="Q26" t="str">
        <f>IFERROR(IF((VLOOKUP($A26,'Q1 Raw Data'!$A$9:$DK$158,Q$3,FALSE))="","",(VLOOKUP($A26,'Q1 Raw Data'!$A$9:$DK$158,Q$3,FALSE))),"")</f>
        <v>On track to meet target</v>
      </c>
    </row>
    <row r="27" spans="1:17" x14ac:dyDescent="0.3">
      <c r="A27" t="s">
        <v>366</v>
      </c>
      <c r="B27" t="s">
        <v>367</v>
      </c>
      <c r="C27" t="str">
        <f>IFERROR(IF((VLOOKUP($A27,'Q1 Raw Data'!$A$9:$DK$158,C$3,FALSE))="","",(VLOOKUP($A27,'Q1 Raw Data'!$A$9:$DK$158,C$3,FALSE))),"")</f>
        <v>Yes</v>
      </c>
      <c r="D27" t="str">
        <f>IFERROR(IF((VLOOKUP($A27,'Q1 Raw Data'!$A$9:$DK$158,D$3,FALSE))="","",(VLOOKUP($A27,'Q1 Raw Data'!$A$9:$DK$158,D$3,FALSE))),"")</f>
        <v>Yes</v>
      </c>
      <c r="E27" t="str">
        <f>IFERROR(IF((VLOOKUP($A27,'Q1 Raw Data'!$A$9:$DK$158,E$3,FALSE))="","",(VLOOKUP($A27,'Q1 Raw Data'!$A$9:$DK$158,E$3,FALSE))),"")</f>
        <v>Yes</v>
      </c>
      <c r="F27" t="str">
        <f>IFERROR(IF((VLOOKUP($A27,'Q1 Raw Data'!$A$9:$DK$158,F$3,FALSE))="","",(VLOOKUP($A27,'Q1 Raw Data'!$A$9:$DK$158,F$3,FALSE))),"")</f>
        <v>Yes</v>
      </c>
      <c r="G27" t="str">
        <f>IFERROR(IF((VLOOKUP($A27,'Q1 Raw Data'!$A$9:$DK$158,G$3,FALSE))="","",(VLOOKUP($A27,'Q1 Raw Data'!$A$9:$DK$158,G$3,FALSE))),"")</f>
        <v>Yes</v>
      </c>
      <c r="H27" t="str">
        <f>IFERROR(IF((VLOOKUP($A27,'Q1 Raw Data'!$A$9:$DK$158,H$3,FALSE))="","",(VLOOKUP($A27,'Q1 Raw Data'!$A$9:$DK$158,H$3,FALSE))),"")</f>
        <v/>
      </c>
      <c r="N27" t="str">
        <f>IFERROR(IF((VLOOKUP($A27,'Q1 Raw Data'!$A$9:$DK$158,N$3,FALSE))="","",(VLOOKUP($A27,'Q1 Raw Data'!$A$9:$DK$158,N$3,FALSE))),"")</f>
        <v>Not on track to meet target</v>
      </c>
      <c r="O27" t="str">
        <f>IFERROR(IF((VLOOKUP($A27,'Q1 Raw Data'!$A$9:$DK$158,O$3,FALSE))="","",(VLOOKUP($A27,'Q1 Raw Data'!$A$9:$DK$158,O$3,FALSE))),"")</f>
        <v>On track to meet target</v>
      </c>
      <c r="P27" t="str">
        <f>IFERROR(IF((VLOOKUP($A27,'Q1 Raw Data'!$A$9:$DK$158,P$3,FALSE))="","",(VLOOKUP($A27,'Q1 Raw Data'!$A$9:$DK$158,P$3,FALSE))),"")</f>
        <v>Data not available to assess progress</v>
      </c>
      <c r="Q27" t="str">
        <f>IFERROR(IF((VLOOKUP($A27,'Q1 Raw Data'!$A$9:$DK$158,Q$3,FALSE))="","",(VLOOKUP($A27,'Q1 Raw Data'!$A$9:$DK$158,Q$3,FALSE))),"")</f>
        <v>Not on track to meet target</v>
      </c>
    </row>
    <row r="28" spans="1:17" x14ac:dyDescent="0.3">
      <c r="A28" t="s">
        <v>368</v>
      </c>
      <c r="B28" t="s">
        <v>369</v>
      </c>
      <c r="C28" t="str">
        <f>IFERROR(IF((VLOOKUP($A28,'Q1 Raw Data'!$A$9:$DK$158,C$3,FALSE))="","",(VLOOKUP($A28,'Q1 Raw Data'!$A$9:$DK$158,C$3,FALSE))),"")</f>
        <v>Yes</v>
      </c>
      <c r="D28" t="str">
        <f>IFERROR(IF((VLOOKUP($A28,'Q1 Raw Data'!$A$9:$DK$158,D$3,FALSE))="","",(VLOOKUP($A28,'Q1 Raw Data'!$A$9:$DK$158,D$3,FALSE))),"")</f>
        <v>Yes</v>
      </c>
      <c r="E28" t="str">
        <f>IFERROR(IF((VLOOKUP($A28,'Q1 Raw Data'!$A$9:$DK$158,E$3,FALSE))="","",(VLOOKUP($A28,'Q1 Raw Data'!$A$9:$DK$158,E$3,FALSE))),"")</f>
        <v>Yes</v>
      </c>
      <c r="F28" t="str">
        <f>IFERROR(IF((VLOOKUP($A28,'Q1 Raw Data'!$A$9:$DK$158,F$3,FALSE))="","",(VLOOKUP($A28,'Q1 Raw Data'!$A$9:$DK$158,F$3,FALSE))),"")</f>
        <v>Yes</v>
      </c>
      <c r="G28" t="str">
        <f>IFERROR(IF((VLOOKUP($A28,'Q1 Raw Data'!$A$9:$DK$158,G$3,FALSE))="","",(VLOOKUP($A28,'Q1 Raw Data'!$A$9:$DK$158,G$3,FALSE))),"")</f>
        <v>Yes</v>
      </c>
      <c r="H28" t="str">
        <f>IFERROR(IF((VLOOKUP($A28,'Q1 Raw Data'!$A$9:$DK$158,H$3,FALSE))="","",(VLOOKUP($A28,'Q1 Raw Data'!$A$9:$DK$158,H$3,FALSE))),"")</f>
        <v/>
      </c>
      <c r="N28" t="str">
        <f>IFERROR(IF((VLOOKUP($A28,'Q1 Raw Data'!$A$9:$DK$158,N$3,FALSE))="","",(VLOOKUP($A28,'Q1 Raw Data'!$A$9:$DK$158,N$3,FALSE))),"")</f>
        <v>Not on track to meet target</v>
      </c>
      <c r="O28" t="str">
        <f>IFERROR(IF((VLOOKUP($A28,'Q1 Raw Data'!$A$9:$DK$158,O$3,FALSE))="","",(VLOOKUP($A28,'Q1 Raw Data'!$A$9:$DK$158,O$3,FALSE))),"")</f>
        <v>On track to meet target</v>
      </c>
      <c r="P28" t="str">
        <f>IFERROR(IF((VLOOKUP($A28,'Q1 Raw Data'!$A$9:$DK$158,P$3,FALSE))="","",(VLOOKUP($A28,'Q1 Raw Data'!$A$9:$DK$158,P$3,FALSE))),"")</f>
        <v>On track to meet target</v>
      </c>
      <c r="Q28" t="str">
        <f>IFERROR(IF((VLOOKUP($A28,'Q1 Raw Data'!$A$9:$DK$158,Q$3,FALSE))="","",(VLOOKUP($A28,'Q1 Raw Data'!$A$9:$DK$158,Q$3,FALSE))),"")</f>
        <v>Not on track to meet target</v>
      </c>
    </row>
    <row r="29" spans="1:17" x14ac:dyDescent="0.3">
      <c r="A29" t="s">
        <v>370</v>
      </c>
      <c r="B29" t="s">
        <v>371</v>
      </c>
      <c r="C29" t="str">
        <f>IFERROR(IF((VLOOKUP($A29,'Q1 Raw Data'!$A$9:$DK$158,C$3,FALSE))="","",(VLOOKUP($A29,'Q1 Raw Data'!$A$9:$DK$158,C$3,FALSE))),"")</f>
        <v>Yes</v>
      </c>
      <c r="D29" t="str">
        <f>IFERROR(IF((VLOOKUP($A29,'Q1 Raw Data'!$A$9:$DK$158,D$3,FALSE))="","",(VLOOKUP($A29,'Q1 Raw Data'!$A$9:$DK$158,D$3,FALSE))),"")</f>
        <v>Yes</v>
      </c>
      <c r="E29" t="str">
        <f>IFERROR(IF((VLOOKUP($A29,'Q1 Raw Data'!$A$9:$DK$158,E$3,FALSE))="","",(VLOOKUP($A29,'Q1 Raw Data'!$A$9:$DK$158,E$3,FALSE))),"")</f>
        <v>Yes</v>
      </c>
      <c r="F29" t="str">
        <f>IFERROR(IF((VLOOKUP($A29,'Q1 Raw Data'!$A$9:$DK$158,F$3,FALSE))="","",(VLOOKUP($A29,'Q1 Raw Data'!$A$9:$DK$158,F$3,FALSE))),"")</f>
        <v>Yes</v>
      </c>
      <c r="G29" t="str">
        <f>IFERROR(IF((VLOOKUP($A29,'Q1 Raw Data'!$A$9:$DK$158,G$3,FALSE))="","",(VLOOKUP($A29,'Q1 Raw Data'!$A$9:$DK$158,G$3,FALSE))),"")</f>
        <v>Yes</v>
      </c>
      <c r="H29" t="str">
        <f>IFERROR(IF((VLOOKUP($A29,'Q1 Raw Data'!$A$9:$DK$158,H$3,FALSE))="","",(VLOOKUP($A29,'Q1 Raw Data'!$A$9:$DK$158,H$3,FALSE))),"")</f>
        <v/>
      </c>
      <c r="N29" t="str">
        <f>IFERROR(IF((VLOOKUP($A29,'Q1 Raw Data'!$A$9:$DK$158,N$3,FALSE))="","",(VLOOKUP($A29,'Q1 Raw Data'!$A$9:$DK$158,N$3,FALSE))),"")</f>
        <v>Not on track to meet target</v>
      </c>
      <c r="O29" t="str">
        <f>IFERROR(IF((VLOOKUP($A29,'Q1 Raw Data'!$A$9:$DK$158,O$3,FALSE))="","",(VLOOKUP($A29,'Q1 Raw Data'!$A$9:$DK$158,O$3,FALSE))),"")</f>
        <v>On track to meet target</v>
      </c>
      <c r="P29" t="str">
        <f>IFERROR(IF((VLOOKUP($A29,'Q1 Raw Data'!$A$9:$DK$158,P$3,FALSE))="","",(VLOOKUP($A29,'Q1 Raw Data'!$A$9:$DK$158,P$3,FALSE))),"")</f>
        <v>Data not available to assess progress</v>
      </c>
      <c r="Q29" t="str">
        <f>IFERROR(IF((VLOOKUP($A29,'Q1 Raw Data'!$A$9:$DK$158,Q$3,FALSE))="","",(VLOOKUP($A29,'Q1 Raw Data'!$A$9:$DK$158,Q$3,FALSE))),"")</f>
        <v>On track to meet target</v>
      </c>
    </row>
    <row r="30" spans="1:17" x14ac:dyDescent="0.3">
      <c r="A30" t="s">
        <v>374</v>
      </c>
      <c r="B30" t="s">
        <v>375</v>
      </c>
      <c r="C30" t="str">
        <f>IFERROR(IF((VLOOKUP($A30,'Q1 Raw Data'!$A$9:$DK$158,C$3,FALSE))="","",(VLOOKUP($A30,'Q1 Raw Data'!$A$9:$DK$158,C$3,FALSE))),"")</f>
        <v>Yes</v>
      </c>
      <c r="D30" t="str">
        <f>IFERROR(IF((VLOOKUP($A30,'Q1 Raw Data'!$A$9:$DK$158,D$3,FALSE))="","",(VLOOKUP($A30,'Q1 Raw Data'!$A$9:$DK$158,D$3,FALSE))),"")</f>
        <v>Yes</v>
      </c>
      <c r="E30" t="str">
        <f>IFERROR(IF((VLOOKUP($A30,'Q1 Raw Data'!$A$9:$DK$158,E$3,FALSE))="","",(VLOOKUP($A30,'Q1 Raw Data'!$A$9:$DK$158,E$3,FALSE))),"")</f>
        <v>Yes</v>
      </c>
      <c r="F30" t="str">
        <f>IFERROR(IF((VLOOKUP($A30,'Q1 Raw Data'!$A$9:$DK$158,F$3,FALSE))="","",(VLOOKUP($A30,'Q1 Raw Data'!$A$9:$DK$158,F$3,FALSE))),"")</f>
        <v>Yes</v>
      </c>
      <c r="G30" t="str">
        <f>IFERROR(IF((VLOOKUP($A30,'Q1 Raw Data'!$A$9:$DK$158,G$3,FALSE))="","",(VLOOKUP($A30,'Q1 Raw Data'!$A$9:$DK$158,G$3,FALSE))),"")</f>
        <v>Yes</v>
      </c>
      <c r="H30" t="str">
        <f>IFERROR(IF((VLOOKUP($A30,'Q1 Raw Data'!$A$9:$DK$158,H$3,FALSE))="","",(VLOOKUP($A30,'Q1 Raw Data'!$A$9:$DK$158,H$3,FALSE))),"")</f>
        <v/>
      </c>
      <c r="N30" t="str">
        <f>IFERROR(IF((VLOOKUP($A30,'Q1 Raw Data'!$A$9:$DK$158,N$3,FALSE))="","",(VLOOKUP($A30,'Q1 Raw Data'!$A$9:$DK$158,N$3,FALSE))),"")</f>
        <v>Not on track to meet target</v>
      </c>
      <c r="O30" t="str">
        <f>IFERROR(IF((VLOOKUP($A30,'Q1 Raw Data'!$A$9:$DK$158,O$3,FALSE))="","",(VLOOKUP($A30,'Q1 Raw Data'!$A$9:$DK$158,O$3,FALSE))),"")</f>
        <v>On track to meet target</v>
      </c>
      <c r="P30" t="str">
        <f>IFERROR(IF((VLOOKUP($A30,'Q1 Raw Data'!$A$9:$DK$158,P$3,FALSE))="","",(VLOOKUP($A30,'Q1 Raw Data'!$A$9:$DK$158,P$3,FALSE))),"")</f>
        <v>Not on track to meet target</v>
      </c>
      <c r="Q30" t="str">
        <f>IFERROR(IF((VLOOKUP($A30,'Q1 Raw Data'!$A$9:$DK$158,Q$3,FALSE))="","",(VLOOKUP($A30,'Q1 Raw Data'!$A$9:$DK$158,Q$3,FALSE))),"")</f>
        <v>On track to meet target</v>
      </c>
    </row>
    <row r="31" spans="1:17" x14ac:dyDescent="0.3">
      <c r="A31" t="s">
        <v>376</v>
      </c>
      <c r="B31" t="s">
        <v>377</v>
      </c>
      <c r="C31" t="str">
        <f>IFERROR(IF((VLOOKUP($A31,'Q1 Raw Data'!$A$9:$DK$158,C$3,FALSE))="","",(VLOOKUP($A31,'Q1 Raw Data'!$A$9:$DK$158,C$3,FALSE))),"")</f>
        <v>Yes</v>
      </c>
      <c r="D31" t="str">
        <f>IFERROR(IF((VLOOKUP($A31,'Q1 Raw Data'!$A$9:$DK$158,D$3,FALSE))="","",(VLOOKUP($A31,'Q1 Raw Data'!$A$9:$DK$158,D$3,FALSE))),"")</f>
        <v>Yes</v>
      </c>
      <c r="E31" t="str">
        <f>IFERROR(IF((VLOOKUP($A31,'Q1 Raw Data'!$A$9:$DK$158,E$3,FALSE))="","",(VLOOKUP($A31,'Q1 Raw Data'!$A$9:$DK$158,E$3,FALSE))),"")</f>
        <v>Yes</v>
      </c>
      <c r="F31" t="str">
        <f>IFERROR(IF((VLOOKUP($A31,'Q1 Raw Data'!$A$9:$DK$158,F$3,FALSE))="","",(VLOOKUP($A31,'Q1 Raw Data'!$A$9:$DK$158,F$3,FALSE))),"")</f>
        <v>Yes</v>
      </c>
      <c r="G31" t="str">
        <f>IFERROR(IF((VLOOKUP($A31,'Q1 Raw Data'!$A$9:$DK$158,G$3,FALSE))="","",(VLOOKUP($A31,'Q1 Raw Data'!$A$9:$DK$158,G$3,FALSE))),"")</f>
        <v>Yes</v>
      </c>
      <c r="H31" t="str">
        <f>IFERROR(IF((VLOOKUP($A31,'Q1 Raw Data'!$A$9:$DK$158,H$3,FALSE))="","",(VLOOKUP($A31,'Q1 Raw Data'!$A$9:$DK$158,H$3,FALSE))),"")</f>
        <v/>
      </c>
      <c r="N31" t="str">
        <f>IFERROR(IF((VLOOKUP($A31,'Q1 Raw Data'!$A$9:$DK$158,N$3,FALSE))="","",(VLOOKUP($A31,'Q1 Raw Data'!$A$9:$DK$158,N$3,FALSE))),"")</f>
        <v>Data not available to assess progress</v>
      </c>
      <c r="O31" t="str">
        <f>IFERROR(IF((VLOOKUP($A31,'Q1 Raw Data'!$A$9:$DK$158,O$3,FALSE))="","",(VLOOKUP($A31,'Q1 Raw Data'!$A$9:$DK$158,O$3,FALSE))),"")</f>
        <v>Not on track to meet target</v>
      </c>
      <c r="P31" t="str">
        <f>IFERROR(IF((VLOOKUP($A31,'Q1 Raw Data'!$A$9:$DK$158,P$3,FALSE))="","",(VLOOKUP($A31,'Q1 Raw Data'!$A$9:$DK$158,P$3,FALSE))),"")</f>
        <v>On track to meet target</v>
      </c>
      <c r="Q31" t="str">
        <f>IFERROR(IF((VLOOKUP($A31,'Q1 Raw Data'!$A$9:$DK$158,Q$3,FALSE))="","",(VLOOKUP($A31,'Q1 Raw Data'!$A$9:$DK$158,Q$3,FALSE))),"")</f>
        <v>Data not available to assess progress</v>
      </c>
    </row>
    <row r="32" spans="1:17" x14ac:dyDescent="0.3">
      <c r="A32" t="s">
        <v>380</v>
      </c>
      <c r="B32" t="s">
        <v>381</v>
      </c>
      <c r="C32" t="str">
        <f>IFERROR(IF((VLOOKUP($A32,'Q1 Raw Data'!$A$9:$DK$158,C$3,FALSE))="","",(VLOOKUP($A32,'Q1 Raw Data'!$A$9:$DK$158,C$3,FALSE))),"")</f>
        <v>Yes</v>
      </c>
      <c r="D32" t="str">
        <f>IFERROR(IF((VLOOKUP($A32,'Q1 Raw Data'!$A$9:$DK$158,D$3,FALSE))="","",(VLOOKUP($A32,'Q1 Raw Data'!$A$9:$DK$158,D$3,FALSE))),"")</f>
        <v>Yes</v>
      </c>
      <c r="E32" t="str">
        <f>IFERROR(IF((VLOOKUP($A32,'Q1 Raw Data'!$A$9:$DK$158,E$3,FALSE))="","",(VLOOKUP($A32,'Q1 Raw Data'!$A$9:$DK$158,E$3,FALSE))),"")</f>
        <v>Yes</v>
      </c>
      <c r="F32" t="str">
        <f>IFERROR(IF((VLOOKUP($A32,'Q1 Raw Data'!$A$9:$DK$158,F$3,FALSE))="","",(VLOOKUP($A32,'Q1 Raw Data'!$A$9:$DK$158,F$3,FALSE))),"")</f>
        <v>Yes</v>
      </c>
      <c r="G32" t="str">
        <f>IFERROR(IF((VLOOKUP($A32,'Q1 Raw Data'!$A$9:$DK$158,G$3,FALSE))="","",(VLOOKUP($A32,'Q1 Raw Data'!$A$9:$DK$158,G$3,FALSE))),"")</f>
        <v>Yes</v>
      </c>
      <c r="H32" t="str">
        <f>IFERROR(IF((VLOOKUP($A32,'Q1 Raw Data'!$A$9:$DK$158,H$3,FALSE))="","",(VLOOKUP($A32,'Q1 Raw Data'!$A$9:$DK$158,H$3,FALSE))),"")</f>
        <v/>
      </c>
      <c r="N32" t="str">
        <f>IFERROR(IF((VLOOKUP($A32,'Q1 Raw Data'!$A$9:$DK$158,N$3,FALSE))="","",(VLOOKUP($A32,'Q1 Raw Data'!$A$9:$DK$158,N$3,FALSE))),"")</f>
        <v>On track to meet target</v>
      </c>
      <c r="O32" t="str">
        <f>IFERROR(IF((VLOOKUP($A32,'Q1 Raw Data'!$A$9:$DK$158,O$3,FALSE))="","",(VLOOKUP($A32,'Q1 Raw Data'!$A$9:$DK$158,O$3,FALSE))),"")</f>
        <v>On track to meet target</v>
      </c>
      <c r="P32" t="str">
        <f>IFERROR(IF((VLOOKUP($A32,'Q1 Raw Data'!$A$9:$DK$158,P$3,FALSE))="","",(VLOOKUP($A32,'Q1 Raw Data'!$A$9:$DK$158,P$3,FALSE))),"")</f>
        <v>On track to meet target</v>
      </c>
      <c r="Q32" t="str">
        <f>IFERROR(IF((VLOOKUP($A32,'Q1 Raw Data'!$A$9:$DK$158,Q$3,FALSE))="","",(VLOOKUP($A32,'Q1 Raw Data'!$A$9:$DK$158,Q$3,FALSE))),"")</f>
        <v>On track to meet target</v>
      </c>
    </row>
    <row r="33" spans="1:17" x14ac:dyDescent="0.3">
      <c r="A33" t="s">
        <v>384</v>
      </c>
      <c r="B33" t="s">
        <v>385</v>
      </c>
      <c r="C33" t="str">
        <f>IFERROR(IF((VLOOKUP($A33,'Q1 Raw Data'!$A$9:$DK$158,C$3,FALSE))="","",(VLOOKUP($A33,'Q1 Raw Data'!$A$9:$DK$158,C$3,FALSE))),"")</f>
        <v>Yes</v>
      </c>
      <c r="D33" t="str">
        <f>IFERROR(IF((VLOOKUP($A33,'Q1 Raw Data'!$A$9:$DK$158,D$3,FALSE))="","",(VLOOKUP($A33,'Q1 Raw Data'!$A$9:$DK$158,D$3,FALSE))),"")</f>
        <v>Yes</v>
      </c>
      <c r="E33" t="str">
        <f>IFERROR(IF((VLOOKUP($A33,'Q1 Raw Data'!$A$9:$DK$158,E$3,FALSE))="","",(VLOOKUP($A33,'Q1 Raw Data'!$A$9:$DK$158,E$3,FALSE))),"")</f>
        <v>Yes</v>
      </c>
      <c r="F33" t="str">
        <f>IFERROR(IF((VLOOKUP($A33,'Q1 Raw Data'!$A$9:$DK$158,F$3,FALSE))="","",(VLOOKUP($A33,'Q1 Raw Data'!$A$9:$DK$158,F$3,FALSE))),"")</f>
        <v>Yes</v>
      </c>
      <c r="G33" t="str">
        <f>IFERROR(IF((VLOOKUP($A33,'Q1 Raw Data'!$A$9:$DK$158,G$3,FALSE))="","",(VLOOKUP($A33,'Q1 Raw Data'!$A$9:$DK$158,G$3,FALSE))),"")</f>
        <v>Yes</v>
      </c>
      <c r="H33" t="str">
        <f>IFERROR(IF((VLOOKUP($A33,'Q1 Raw Data'!$A$9:$DK$158,H$3,FALSE))="","",(VLOOKUP($A33,'Q1 Raw Data'!$A$9:$DK$158,H$3,FALSE))),"")</f>
        <v/>
      </c>
      <c r="N33" t="str">
        <f>IFERROR(IF((VLOOKUP($A33,'Q1 Raw Data'!$A$9:$DK$158,N$3,FALSE))="","",(VLOOKUP($A33,'Q1 Raw Data'!$A$9:$DK$158,N$3,FALSE))),"")</f>
        <v>Not on track to meet target</v>
      </c>
      <c r="O33" t="str">
        <f>IFERROR(IF((VLOOKUP($A33,'Q1 Raw Data'!$A$9:$DK$158,O$3,FALSE))="","",(VLOOKUP($A33,'Q1 Raw Data'!$A$9:$DK$158,O$3,FALSE))),"")</f>
        <v>Not on track to meet target</v>
      </c>
      <c r="P33" t="str">
        <f>IFERROR(IF((VLOOKUP($A33,'Q1 Raw Data'!$A$9:$DK$158,P$3,FALSE))="","",(VLOOKUP($A33,'Q1 Raw Data'!$A$9:$DK$158,P$3,FALSE))),"")</f>
        <v>On track to meet target</v>
      </c>
      <c r="Q33" t="str">
        <f>IFERROR(IF((VLOOKUP($A33,'Q1 Raw Data'!$A$9:$DK$158,Q$3,FALSE))="","",(VLOOKUP($A33,'Q1 Raw Data'!$A$9:$DK$158,Q$3,FALSE))),"")</f>
        <v>On track to meet target</v>
      </c>
    </row>
    <row r="34" spans="1:17" x14ac:dyDescent="0.3">
      <c r="A34" t="s">
        <v>388</v>
      </c>
      <c r="B34" t="s">
        <v>389</v>
      </c>
      <c r="C34" t="str">
        <f>IFERROR(IF((VLOOKUP($A34,'Q1 Raw Data'!$A$9:$DK$158,C$3,FALSE))="","",(VLOOKUP($A34,'Q1 Raw Data'!$A$9:$DK$158,C$3,FALSE))),"")</f>
        <v>Yes</v>
      </c>
      <c r="D34" t="str">
        <f>IFERROR(IF((VLOOKUP($A34,'Q1 Raw Data'!$A$9:$DK$158,D$3,FALSE))="","",(VLOOKUP($A34,'Q1 Raw Data'!$A$9:$DK$158,D$3,FALSE))),"")</f>
        <v>Yes</v>
      </c>
      <c r="E34" t="str">
        <f>IFERROR(IF((VLOOKUP($A34,'Q1 Raw Data'!$A$9:$DK$158,E$3,FALSE))="","",(VLOOKUP($A34,'Q1 Raw Data'!$A$9:$DK$158,E$3,FALSE))),"")</f>
        <v>Yes</v>
      </c>
      <c r="F34" t="str">
        <f>IFERROR(IF((VLOOKUP($A34,'Q1 Raw Data'!$A$9:$DK$158,F$3,FALSE))="","",(VLOOKUP($A34,'Q1 Raw Data'!$A$9:$DK$158,F$3,FALSE))),"")</f>
        <v>Yes</v>
      </c>
      <c r="G34" t="str">
        <f>IFERROR(IF((VLOOKUP($A34,'Q1 Raw Data'!$A$9:$DK$158,G$3,FALSE))="","",(VLOOKUP($A34,'Q1 Raw Data'!$A$9:$DK$158,G$3,FALSE))),"")</f>
        <v>Yes</v>
      </c>
      <c r="H34" t="str">
        <f>IFERROR(IF((VLOOKUP($A34,'Q1 Raw Data'!$A$9:$DK$158,H$3,FALSE))="","",(VLOOKUP($A34,'Q1 Raw Data'!$A$9:$DK$158,H$3,FALSE))),"")</f>
        <v/>
      </c>
      <c r="N34" t="str">
        <f>IFERROR(IF((VLOOKUP($A34,'Q1 Raw Data'!$A$9:$DK$158,N$3,FALSE))="","",(VLOOKUP($A34,'Q1 Raw Data'!$A$9:$DK$158,N$3,FALSE))),"")</f>
        <v>On track to meet target</v>
      </c>
      <c r="O34" t="str">
        <f>IFERROR(IF((VLOOKUP($A34,'Q1 Raw Data'!$A$9:$DK$158,O$3,FALSE))="","",(VLOOKUP($A34,'Q1 Raw Data'!$A$9:$DK$158,O$3,FALSE))),"")</f>
        <v>On track to meet target</v>
      </c>
      <c r="P34" t="str">
        <f>IFERROR(IF((VLOOKUP($A34,'Q1 Raw Data'!$A$9:$DK$158,P$3,FALSE))="","",(VLOOKUP($A34,'Q1 Raw Data'!$A$9:$DK$158,P$3,FALSE))),"")</f>
        <v>On track to meet target</v>
      </c>
      <c r="Q34" t="str">
        <f>IFERROR(IF((VLOOKUP($A34,'Q1 Raw Data'!$A$9:$DK$158,Q$3,FALSE))="","",(VLOOKUP($A34,'Q1 Raw Data'!$A$9:$DK$158,Q$3,FALSE))),"")</f>
        <v>On track to meet target</v>
      </c>
    </row>
    <row r="35" spans="1:17" x14ac:dyDescent="0.3">
      <c r="A35" t="s">
        <v>392</v>
      </c>
      <c r="B35" t="s">
        <v>393</v>
      </c>
      <c r="C35" t="str">
        <f>IFERROR(IF((VLOOKUP($A35,'Q1 Raw Data'!$A$9:$DK$158,C$3,FALSE))="","",(VLOOKUP($A35,'Q1 Raw Data'!$A$9:$DK$158,C$3,FALSE))),"")</f>
        <v>Yes</v>
      </c>
      <c r="D35" t="str">
        <f>IFERROR(IF((VLOOKUP($A35,'Q1 Raw Data'!$A$9:$DK$158,D$3,FALSE))="","",(VLOOKUP($A35,'Q1 Raw Data'!$A$9:$DK$158,D$3,FALSE))),"")</f>
        <v>Yes</v>
      </c>
      <c r="E35" t="str">
        <f>IFERROR(IF((VLOOKUP($A35,'Q1 Raw Data'!$A$9:$DK$158,E$3,FALSE))="","",(VLOOKUP($A35,'Q1 Raw Data'!$A$9:$DK$158,E$3,FALSE))),"")</f>
        <v>Yes</v>
      </c>
      <c r="F35" t="str">
        <f>IFERROR(IF((VLOOKUP($A35,'Q1 Raw Data'!$A$9:$DK$158,F$3,FALSE))="","",(VLOOKUP($A35,'Q1 Raw Data'!$A$9:$DK$158,F$3,FALSE))),"")</f>
        <v>Yes</v>
      </c>
      <c r="G35" t="str">
        <f>IFERROR(IF((VLOOKUP($A35,'Q1 Raw Data'!$A$9:$DK$158,G$3,FALSE))="","",(VLOOKUP($A35,'Q1 Raw Data'!$A$9:$DK$158,G$3,FALSE))),"")</f>
        <v>Yes</v>
      </c>
      <c r="H35" t="str">
        <f>IFERROR(IF((VLOOKUP($A35,'Q1 Raw Data'!$A$9:$DK$158,H$3,FALSE))="","",(VLOOKUP($A35,'Q1 Raw Data'!$A$9:$DK$158,H$3,FALSE))),"")</f>
        <v/>
      </c>
      <c r="N35" t="str">
        <f>IFERROR(IF((VLOOKUP($A35,'Q1 Raw Data'!$A$9:$DK$158,N$3,FALSE))="","",(VLOOKUP($A35,'Q1 Raw Data'!$A$9:$DK$158,N$3,FALSE))),"")</f>
        <v>Not on track to meet target</v>
      </c>
      <c r="O35" t="str">
        <f>IFERROR(IF((VLOOKUP($A35,'Q1 Raw Data'!$A$9:$DK$158,O$3,FALSE))="","",(VLOOKUP($A35,'Q1 Raw Data'!$A$9:$DK$158,O$3,FALSE))),"")</f>
        <v>Not on track to meet target</v>
      </c>
      <c r="P35" t="str">
        <f>IFERROR(IF((VLOOKUP($A35,'Q1 Raw Data'!$A$9:$DK$158,P$3,FALSE))="","",(VLOOKUP($A35,'Q1 Raw Data'!$A$9:$DK$158,P$3,FALSE))),"")</f>
        <v>Not on track to meet target</v>
      </c>
      <c r="Q35" t="str">
        <f>IFERROR(IF((VLOOKUP($A35,'Q1 Raw Data'!$A$9:$DK$158,Q$3,FALSE))="","",(VLOOKUP($A35,'Q1 Raw Data'!$A$9:$DK$158,Q$3,FALSE))),"")</f>
        <v>On track to meet target</v>
      </c>
    </row>
    <row r="36" spans="1:17" x14ac:dyDescent="0.3">
      <c r="A36" t="s">
        <v>396</v>
      </c>
      <c r="B36" t="s">
        <v>397</v>
      </c>
      <c r="C36" t="str">
        <f>IFERROR(IF((VLOOKUP($A36,'Q1 Raw Data'!$A$9:$DK$158,C$3,FALSE))="","",(VLOOKUP($A36,'Q1 Raw Data'!$A$9:$DK$158,C$3,FALSE))),"")</f>
        <v>Yes</v>
      </c>
      <c r="D36" t="str">
        <f>IFERROR(IF((VLOOKUP($A36,'Q1 Raw Data'!$A$9:$DK$158,D$3,FALSE))="","",(VLOOKUP($A36,'Q1 Raw Data'!$A$9:$DK$158,D$3,FALSE))),"")</f>
        <v>Yes</v>
      </c>
      <c r="E36" t="str">
        <f>IFERROR(IF((VLOOKUP($A36,'Q1 Raw Data'!$A$9:$DK$158,E$3,FALSE))="","",(VLOOKUP($A36,'Q1 Raw Data'!$A$9:$DK$158,E$3,FALSE))),"")</f>
        <v>Yes</v>
      </c>
      <c r="F36" t="str">
        <f>IFERROR(IF((VLOOKUP($A36,'Q1 Raw Data'!$A$9:$DK$158,F$3,FALSE))="","",(VLOOKUP($A36,'Q1 Raw Data'!$A$9:$DK$158,F$3,FALSE))),"")</f>
        <v>Yes</v>
      </c>
      <c r="G36" t="str">
        <f>IFERROR(IF((VLOOKUP($A36,'Q1 Raw Data'!$A$9:$DK$158,G$3,FALSE))="","",(VLOOKUP($A36,'Q1 Raw Data'!$A$9:$DK$158,G$3,FALSE))),"")</f>
        <v>Yes</v>
      </c>
      <c r="H36" t="str">
        <f>IFERROR(IF((VLOOKUP($A36,'Q1 Raw Data'!$A$9:$DK$158,H$3,FALSE))="","",(VLOOKUP($A36,'Q1 Raw Data'!$A$9:$DK$158,H$3,FALSE))),"")</f>
        <v/>
      </c>
      <c r="N36" t="str">
        <f>IFERROR(IF((VLOOKUP($A36,'Q1 Raw Data'!$A$9:$DK$158,N$3,FALSE))="","",(VLOOKUP($A36,'Q1 Raw Data'!$A$9:$DK$158,N$3,FALSE))),"")</f>
        <v>On track to meet target</v>
      </c>
      <c r="O36" t="str">
        <f>IFERROR(IF((VLOOKUP($A36,'Q1 Raw Data'!$A$9:$DK$158,O$3,FALSE))="","",(VLOOKUP($A36,'Q1 Raw Data'!$A$9:$DK$158,O$3,FALSE))),"")</f>
        <v>On track to meet target</v>
      </c>
      <c r="P36" t="str">
        <f>IFERROR(IF((VLOOKUP($A36,'Q1 Raw Data'!$A$9:$DK$158,P$3,FALSE))="","",(VLOOKUP($A36,'Q1 Raw Data'!$A$9:$DK$158,P$3,FALSE))),"")</f>
        <v>On track to meet target</v>
      </c>
      <c r="Q36" t="str">
        <f>IFERROR(IF((VLOOKUP($A36,'Q1 Raw Data'!$A$9:$DK$158,Q$3,FALSE))="","",(VLOOKUP($A36,'Q1 Raw Data'!$A$9:$DK$158,Q$3,FALSE))),"")</f>
        <v>Not on track to meet target</v>
      </c>
    </row>
    <row r="37" spans="1:17" x14ac:dyDescent="0.3">
      <c r="A37" t="s">
        <v>400</v>
      </c>
      <c r="B37" t="s">
        <v>401</v>
      </c>
      <c r="C37" t="str">
        <f>IFERROR(IF((VLOOKUP($A37,'Q1 Raw Data'!$A$9:$DK$158,C$3,FALSE))="","",(VLOOKUP($A37,'Q1 Raw Data'!$A$9:$DK$158,C$3,FALSE))),"")</f>
        <v>Yes</v>
      </c>
      <c r="D37" t="str">
        <f>IFERROR(IF((VLOOKUP($A37,'Q1 Raw Data'!$A$9:$DK$158,D$3,FALSE))="","",(VLOOKUP($A37,'Q1 Raw Data'!$A$9:$DK$158,D$3,FALSE))),"")</f>
        <v>Yes</v>
      </c>
      <c r="E37" t="str">
        <f>IFERROR(IF((VLOOKUP($A37,'Q1 Raw Data'!$A$9:$DK$158,E$3,FALSE))="","",(VLOOKUP($A37,'Q1 Raw Data'!$A$9:$DK$158,E$3,FALSE))),"")</f>
        <v>Yes</v>
      </c>
      <c r="F37" t="str">
        <f>IFERROR(IF((VLOOKUP($A37,'Q1 Raw Data'!$A$9:$DK$158,F$3,FALSE))="","",(VLOOKUP($A37,'Q1 Raw Data'!$A$9:$DK$158,F$3,FALSE))),"")</f>
        <v>Yes</v>
      </c>
      <c r="G37" t="str">
        <f>IFERROR(IF((VLOOKUP($A37,'Q1 Raw Data'!$A$9:$DK$158,G$3,FALSE))="","",(VLOOKUP($A37,'Q1 Raw Data'!$A$9:$DK$158,G$3,FALSE))),"")</f>
        <v>Yes</v>
      </c>
      <c r="H37" t="str">
        <f>IFERROR(IF((VLOOKUP($A37,'Q1 Raw Data'!$A$9:$DK$158,H$3,FALSE))="","",(VLOOKUP($A37,'Q1 Raw Data'!$A$9:$DK$158,H$3,FALSE))),"")</f>
        <v/>
      </c>
      <c r="N37" t="str">
        <f>IFERROR(IF((VLOOKUP($A37,'Q1 Raw Data'!$A$9:$DK$158,N$3,FALSE))="","",(VLOOKUP($A37,'Q1 Raw Data'!$A$9:$DK$158,N$3,FALSE))),"")</f>
        <v>On track to meet target</v>
      </c>
      <c r="O37" t="str">
        <f>IFERROR(IF((VLOOKUP($A37,'Q1 Raw Data'!$A$9:$DK$158,O$3,FALSE))="","",(VLOOKUP($A37,'Q1 Raw Data'!$A$9:$DK$158,O$3,FALSE))),"")</f>
        <v>On track to meet target</v>
      </c>
      <c r="P37" t="str">
        <f>IFERROR(IF((VLOOKUP($A37,'Q1 Raw Data'!$A$9:$DK$158,P$3,FALSE))="","",(VLOOKUP($A37,'Q1 Raw Data'!$A$9:$DK$158,P$3,FALSE))),"")</f>
        <v>Not on track to meet target</v>
      </c>
      <c r="Q37" t="str">
        <f>IFERROR(IF((VLOOKUP($A37,'Q1 Raw Data'!$A$9:$DK$158,Q$3,FALSE))="","",(VLOOKUP($A37,'Q1 Raw Data'!$A$9:$DK$158,Q$3,FALSE))),"")</f>
        <v>On track to meet target</v>
      </c>
    </row>
    <row r="38" spans="1:17" x14ac:dyDescent="0.3">
      <c r="A38" t="s">
        <v>404</v>
      </c>
      <c r="B38" t="s">
        <v>405</v>
      </c>
      <c r="C38" t="str">
        <f>IFERROR(IF((VLOOKUP($A38,'Q1 Raw Data'!$A$9:$DK$158,C$3,FALSE))="","",(VLOOKUP($A38,'Q1 Raw Data'!$A$9:$DK$158,C$3,FALSE))),"")</f>
        <v>Yes</v>
      </c>
      <c r="D38" t="str">
        <f>IFERROR(IF((VLOOKUP($A38,'Q1 Raw Data'!$A$9:$DK$158,D$3,FALSE))="","",(VLOOKUP($A38,'Q1 Raw Data'!$A$9:$DK$158,D$3,FALSE))),"")</f>
        <v>Yes</v>
      </c>
      <c r="E38" t="str">
        <f>IFERROR(IF((VLOOKUP($A38,'Q1 Raw Data'!$A$9:$DK$158,E$3,FALSE))="","",(VLOOKUP($A38,'Q1 Raw Data'!$A$9:$DK$158,E$3,FALSE))),"")</f>
        <v>Yes</v>
      </c>
      <c r="F38" t="str">
        <f>IFERROR(IF((VLOOKUP($A38,'Q1 Raw Data'!$A$9:$DK$158,F$3,FALSE))="","",(VLOOKUP($A38,'Q1 Raw Data'!$A$9:$DK$158,F$3,FALSE))),"")</f>
        <v>Yes</v>
      </c>
      <c r="G38" t="str">
        <f>IFERROR(IF((VLOOKUP($A38,'Q1 Raw Data'!$A$9:$DK$158,G$3,FALSE))="","",(VLOOKUP($A38,'Q1 Raw Data'!$A$9:$DK$158,G$3,FALSE))),"")</f>
        <v>Yes</v>
      </c>
      <c r="H38" t="str">
        <f>IFERROR(IF((VLOOKUP($A38,'Q1 Raw Data'!$A$9:$DK$158,H$3,FALSE))="","",(VLOOKUP($A38,'Q1 Raw Data'!$A$9:$DK$158,H$3,FALSE))),"")</f>
        <v/>
      </c>
      <c r="N38" t="str">
        <f>IFERROR(IF((VLOOKUP($A38,'Q1 Raw Data'!$A$9:$DK$158,N$3,FALSE))="","",(VLOOKUP($A38,'Q1 Raw Data'!$A$9:$DK$158,N$3,FALSE))),"")</f>
        <v>On track to meet target</v>
      </c>
      <c r="O38" t="str">
        <f>IFERROR(IF((VLOOKUP($A38,'Q1 Raw Data'!$A$9:$DK$158,O$3,FALSE))="","",(VLOOKUP($A38,'Q1 Raw Data'!$A$9:$DK$158,O$3,FALSE))),"")</f>
        <v>On track to meet target</v>
      </c>
      <c r="P38" t="str">
        <f>IFERROR(IF((VLOOKUP($A38,'Q1 Raw Data'!$A$9:$DK$158,P$3,FALSE))="","",(VLOOKUP($A38,'Q1 Raw Data'!$A$9:$DK$158,P$3,FALSE))),"")</f>
        <v>Data not available to assess progress</v>
      </c>
      <c r="Q38" t="str">
        <f>IFERROR(IF((VLOOKUP($A38,'Q1 Raw Data'!$A$9:$DK$158,Q$3,FALSE))="","",(VLOOKUP($A38,'Q1 Raw Data'!$A$9:$DK$158,Q$3,FALSE))),"")</f>
        <v>On track to meet target</v>
      </c>
    </row>
    <row r="39" spans="1:17" x14ac:dyDescent="0.3">
      <c r="A39" t="s">
        <v>408</v>
      </c>
      <c r="B39" t="s">
        <v>409</v>
      </c>
      <c r="C39" t="str">
        <f>IFERROR(IF((VLOOKUP($A39,'Q1 Raw Data'!$A$9:$DK$158,C$3,FALSE))="","",(VLOOKUP($A39,'Q1 Raw Data'!$A$9:$DK$158,C$3,FALSE))),"")</f>
        <v>Yes</v>
      </c>
      <c r="D39" t="str">
        <f>IFERROR(IF((VLOOKUP($A39,'Q1 Raw Data'!$A$9:$DK$158,D$3,FALSE))="","",(VLOOKUP($A39,'Q1 Raw Data'!$A$9:$DK$158,D$3,FALSE))),"")</f>
        <v>Yes</v>
      </c>
      <c r="E39" t="str">
        <f>IFERROR(IF((VLOOKUP($A39,'Q1 Raw Data'!$A$9:$DK$158,E$3,FALSE))="","",(VLOOKUP($A39,'Q1 Raw Data'!$A$9:$DK$158,E$3,FALSE))),"")</f>
        <v>Yes</v>
      </c>
      <c r="F39" t="str">
        <f>IFERROR(IF((VLOOKUP($A39,'Q1 Raw Data'!$A$9:$DK$158,F$3,FALSE))="","",(VLOOKUP($A39,'Q1 Raw Data'!$A$9:$DK$158,F$3,FALSE))),"")</f>
        <v>Yes</v>
      </c>
      <c r="G39" t="str">
        <f>IFERROR(IF((VLOOKUP($A39,'Q1 Raw Data'!$A$9:$DK$158,G$3,FALSE))="","",(VLOOKUP($A39,'Q1 Raw Data'!$A$9:$DK$158,G$3,FALSE))),"")</f>
        <v>Yes</v>
      </c>
      <c r="H39" t="str">
        <f>IFERROR(IF((VLOOKUP($A39,'Q1 Raw Data'!$A$9:$DK$158,H$3,FALSE))="","",(VLOOKUP($A39,'Q1 Raw Data'!$A$9:$DK$158,H$3,FALSE))),"")</f>
        <v/>
      </c>
      <c r="N39" t="str">
        <f>IFERROR(IF((VLOOKUP($A39,'Q1 Raw Data'!$A$9:$DK$158,N$3,FALSE))="","",(VLOOKUP($A39,'Q1 Raw Data'!$A$9:$DK$158,N$3,FALSE))),"")</f>
        <v>Data not available to assess progress</v>
      </c>
      <c r="O39" t="str">
        <f>IFERROR(IF((VLOOKUP($A39,'Q1 Raw Data'!$A$9:$DK$158,O$3,FALSE))="","",(VLOOKUP($A39,'Q1 Raw Data'!$A$9:$DK$158,O$3,FALSE))),"")</f>
        <v>On track to meet target</v>
      </c>
      <c r="P39" t="str">
        <f>IFERROR(IF((VLOOKUP($A39,'Q1 Raw Data'!$A$9:$DK$158,P$3,FALSE))="","",(VLOOKUP($A39,'Q1 Raw Data'!$A$9:$DK$158,P$3,FALSE))),"")</f>
        <v>On track to meet target</v>
      </c>
      <c r="Q39" t="str">
        <f>IFERROR(IF((VLOOKUP($A39,'Q1 Raw Data'!$A$9:$DK$158,Q$3,FALSE))="","",(VLOOKUP($A39,'Q1 Raw Data'!$A$9:$DK$158,Q$3,FALSE))),"")</f>
        <v>Data not available to assess progress</v>
      </c>
    </row>
    <row r="40" spans="1:17" x14ac:dyDescent="0.3">
      <c r="A40" t="s">
        <v>412</v>
      </c>
      <c r="B40" t="s">
        <v>413</v>
      </c>
      <c r="C40" t="str">
        <f>IFERROR(IF((VLOOKUP($A40,'Q1 Raw Data'!$A$9:$DK$158,C$3,FALSE))="","",(VLOOKUP($A40,'Q1 Raw Data'!$A$9:$DK$158,C$3,FALSE))),"")</f>
        <v>Yes</v>
      </c>
      <c r="D40" t="str">
        <f>IFERROR(IF((VLOOKUP($A40,'Q1 Raw Data'!$A$9:$DK$158,D$3,FALSE))="","",(VLOOKUP($A40,'Q1 Raw Data'!$A$9:$DK$158,D$3,FALSE))),"")</f>
        <v>Yes</v>
      </c>
      <c r="E40" t="str">
        <f>IFERROR(IF((VLOOKUP($A40,'Q1 Raw Data'!$A$9:$DK$158,E$3,FALSE))="","",(VLOOKUP($A40,'Q1 Raw Data'!$A$9:$DK$158,E$3,FALSE))),"")</f>
        <v>Yes</v>
      </c>
      <c r="F40" t="str">
        <f>IFERROR(IF((VLOOKUP($A40,'Q1 Raw Data'!$A$9:$DK$158,F$3,FALSE))="","",(VLOOKUP($A40,'Q1 Raw Data'!$A$9:$DK$158,F$3,FALSE))),"")</f>
        <v>Yes</v>
      </c>
      <c r="G40" t="str">
        <f>IFERROR(IF((VLOOKUP($A40,'Q1 Raw Data'!$A$9:$DK$158,G$3,FALSE))="","",(VLOOKUP($A40,'Q1 Raw Data'!$A$9:$DK$158,G$3,FALSE))),"")</f>
        <v>Yes</v>
      </c>
      <c r="H40" t="str">
        <f>IFERROR(IF((VLOOKUP($A40,'Q1 Raw Data'!$A$9:$DK$158,H$3,FALSE))="","",(VLOOKUP($A40,'Q1 Raw Data'!$A$9:$DK$158,H$3,FALSE))),"")</f>
        <v/>
      </c>
      <c r="N40" t="str">
        <f>IFERROR(IF((VLOOKUP($A40,'Q1 Raw Data'!$A$9:$DK$158,N$3,FALSE))="","",(VLOOKUP($A40,'Q1 Raw Data'!$A$9:$DK$158,N$3,FALSE))),"")</f>
        <v>On track to meet target</v>
      </c>
      <c r="O40" t="str">
        <f>IFERROR(IF((VLOOKUP($A40,'Q1 Raw Data'!$A$9:$DK$158,O$3,FALSE))="","",(VLOOKUP($A40,'Q1 Raw Data'!$A$9:$DK$158,O$3,FALSE))),"")</f>
        <v>On track to meet target</v>
      </c>
      <c r="P40" t="str">
        <f>IFERROR(IF((VLOOKUP($A40,'Q1 Raw Data'!$A$9:$DK$158,P$3,FALSE))="","",(VLOOKUP($A40,'Q1 Raw Data'!$A$9:$DK$158,P$3,FALSE))),"")</f>
        <v>Not on track to meet target</v>
      </c>
      <c r="Q40" t="str">
        <f>IFERROR(IF((VLOOKUP($A40,'Q1 Raw Data'!$A$9:$DK$158,Q$3,FALSE))="","",(VLOOKUP($A40,'Q1 Raw Data'!$A$9:$DK$158,Q$3,FALSE))),"")</f>
        <v>On track to meet target</v>
      </c>
    </row>
    <row r="41" spans="1:17" x14ac:dyDescent="0.3">
      <c r="A41" t="s">
        <v>414</v>
      </c>
      <c r="B41" t="s">
        <v>415</v>
      </c>
      <c r="C41" t="str">
        <f>IFERROR(IF((VLOOKUP($A41,'Q1 Raw Data'!$A$9:$DK$158,C$3,FALSE))="","",(VLOOKUP($A41,'Q1 Raw Data'!$A$9:$DK$158,C$3,FALSE))),"")</f>
        <v>Yes</v>
      </c>
      <c r="D41" t="str">
        <f>IFERROR(IF((VLOOKUP($A41,'Q1 Raw Data'!$A$9:$DK$158,D$3,FALSE))="","",(VLOOKUP($A41,'Q1 Raw Data'!$A$9:$DK$158,D$3,FALSE))),"")</f>
        <v>Yes</v>
      </c>
      <c r="E41" t="str">
        <f>IFERROR(IF((VLOOKUP($A41,'Q1 Raw Data'!$A$9:$DK$158,E$3,FALSE))="","",(VLOOKUP($A41,'Q1 Raw Data'!$A$9:$DK$158,E$3,FALSE))),"")</f>
        <v>Yes</v>
      </c>
      <c r="F41" t="str">
        <f>IFERROR(IF((VLOOKUP($A41,'Q1 Raw Data'!$A$9:$DK$158,F$3,FALSE))="","",(VLOOKUP($A41,'Q1 Raw Data'!$A$9:$DK$158,F$3,FALSE))),"")</f>
        <v>Yes</v>
      </c>
      <c r="G41" t="str">
        <f>IFERROR(IF((VLOOKUP($A41,'Q1 Raw Data'!$A$9:$DK$158,G$3,FALSE))="","",(VLOOKUP($A41,'Q1 Raw Data'!$A$9:$DK$158,G$3,FALSE))),"")</f>
        <v>Yes</v>
      </c>
      <c r="H41" t="str">
        <f>IFERROR(IF((VLOOKUP($A41,'Q1 Raw Data'!$A$9:$DK$158,H$3,FALSE))="","",(VLOOKUP($A41,'Q1 Raw Data'!$A$9:$DK$158,H$3,FALSE))),"")</f>
        <v/>
      </c>
      <c r="N41" t="str">
        <f>IFERROR(IF((VLOOKUP($A41,'Q1 Raw Data'!$A$9:$DK$158,N$3,FALSE))="","",(VLOOKUP($A41,'Q1 Raw Data'!$A$9:$DK$158,N$3,FALSE))),"")</f>
        <v>Not on track to meet target</v>
      </c>
      <c r="O41" t="str">
        <f>IFERROR(IF((VLOOKUP($A41,'Q1 Raw Data'!$A$9:$DK$158,O$3,FALSE))="","",(VLOOKUP($A41,'Q1 Raw Data'!$A$9:$DK$158,O$3,FALSE))),"")</f>
        <v>On track to meet target</v>
      </c>
      <c r="P41" t="str">
        <f>IFERROR(IF((VLOOKUP($A41,'Q1 Raw Data'!$A$9:$DK$158,P$3,FALSE))="","",(VLOOKUP($A41,'Q1 Raw Data'!$A$9:$DK$158,P$3,FALSE))),"")</f>
        <v>On track to meet target</v>
      </c>
      <c r="Q41" t="str">
        <f>IFERROR(IF((VLOOKUP($A41,'Q1 Raw Data'!$A$9:$DK$158,Q$3,FALSE))="","",(VLOOKUP($A41,'Q1 Raw Data'!$A$9:$DK$158,Q$3,FALSE))),"")</f>
        <v>On track to meet target</v>
      </c>
    </row>
    <row r="42" spans="1:17" x14ac:dyDescent="0.3">
      <c r="A42" t="s">
        <v>416</v>
      </c>
      <c r="B42" t="s">
        <v>417</v>
      </c>
      <c r="C42" t="str">
        <f>IFERROR(IF((VLOOKUP($A42,'Q1 Raw Data'!$A$9:$DK$158,C$3,FALSE))="","",(VLOOKUP($A42,'Q1 Raw Data'!$A$9:$DK$158,C$3,FALSE))),"")</f>
        <v>Yes</v>
      </c>
      <c r="D42" t="str">
        <f>IFERROR(IF((VLOOKUP($A42,'Q1 Raw Data'!$A$9:$DK$158,D$3,FALSE))="","",(VLOOKUP($A42,'Q1 Raw Data'!$A$9:$DK$158,D$3,FALSE))),"")</f>
        <v>Yes</v>
      </c>
      <c r="E42" t="str">
        <f>IFERROR(IF((VLOOKUP($A42,'Q1 Raw Data'!$A$9:$DK$158,E$3,FALSE))="","",(VLOOKUP($A42,'Q1 Raw Data'!$A$9:$DK$158,E$3,FALSE))),"")</f>
        <v>Yes</v>
      </c>
      <c r="F42" t="str">
        <f>IFERROR(IF((VLOOKUP($A42,'Q1 Raw Data'!$A$9:$DK$158,F$3,FALSE))="","",(VLOOKUP($A42,'Q1 Raw Data'!$A$9:$DK$158,F$3,FALSE))),"")</f>
        <v>Yes</v>
      </c>
      <c r="G42" t="str">
        <f>IFERROR(IF((VLOOKUP($A42,'Q1 Raw Data'!$A$9:$DK$158,G$3,FALSE))="","",(VLOOKUP($A42,'Q1 Raw Data'!$A$9:$DK$158,G$3,FALSE))),"")</f>
        <v>Yes</v>
      </c>
      <c r="H42" t="str">
        <f>IFERROR(IF((VLOOKUP($A42,'Q1 Raw Data'!$A$9:$DK$158,H$3,FALSE))="","",(VLOOKUP($A42,'Q1 Raw Data'!$A$9:$DK$158,H$3,FALSE))),"")</f>
        <v/>
      </c>
      <c r="N42" t="str">
        <f>IFERROR(IF((VLOOKUP($A42,'Q1 Raw Data'!$A$9:$DK$158,N$3,FALSE))="","",(VLOOKUP($A42,'Q1 Raw Data'!$A$9:$DK$158,N$3,FALSE))),"")</f>
        <v>On track to meet target</v>
      </c>
      <c r="O42" t="str">
        <f>IFERROR(IF((VLOOKUP($A42,'Q1 Raw Data'!$A$9:$DK$158,O$3,FALSE))="","",(VLOOKUP($A42,'Q1 Raw Data'!$A$9:$DK$158,O$3,FALSE))),"")</f>
        <v>On track to meet target</v>
      </c>
      <c r="P42" t="str">
        <f>IFERROR(IF((VLOOKUP($A42,'Q1 Raw Data'!$A$9:$DK$158,P$3,FALSE))="","",(VLOOKUP($A42,'Q1 Raw Data'!$A$9:$DK$158,P$3,FALSE))),"")</f>
        <v>On track to meet target</v>
      </c>
      <c r="Q42" t="str">
        <f>IFERROR(IF((VLOOKUP($A42,'Q1 Raw Data'!$A$9:$DK$158,Q$3,FALSE))="","",(VLOOKUP($A42,'Q1 Raw Data'!$A$9:$DK$158,Q$3,FALSE))),"")</f>
        <v>On track to meet target</v>
      </c>
    </row>
    <row r="43" spans="1:17" x14ac:dyDescent="0.3">
      <c r="A43" t="s">
        <v>418</v>
      </c>
      <c r="B43" t="s">
        <v>419</v>
      </c>
      <c r="C43" t="str">
        <f>IFERROR(IF((VLOOKUP($A43,'Q1 Raw Data'!$A$9:$DK$158,C$3,FALSE))="","",(VLOOKUP($A43,'Q1 Raw Data'!$A$9:$DK$158,C$3,FALSE))),"")</f>
        <v>Yes</v>
      </c>
      <c r="D43" t="str">
        <f>IFERROR(IF((VLOOKUP($A43,'Q1 Raw Data'!$A$9:$DK$158,D$3,FALSE))="","",(VLOOKUP($A43,'Q1 Raw Data'!$A$9:$DK$158,D$3,FALSE))),"")</f>
        <v>Yes</v>
      </c>
      <c r="E43" t="str">
        <f>IFERROR(IF((VLOOKUP($A43,'Q1 Raw Data'!$A$9:$DK$158,E$3,FALSE))="","",(VLOOKUP($A43,'Q1 Raw Data'!$A$9:$DK$158,E$3,FALSE))),"")</f>
        <v>Yes</v>
      </c>
      <c r="F43" t="str">
        <f>IFERROR(IF((VLOOKUP($A43,'Q1 Raw Data'!$A$9:$DK$158,F$3,FALSE))="","",(VLOOKUP($A43,'Q1 Raw Data'!$A$9:$DK$158,F$3,FALSE))),"")</f>
        <v>Yes</v>
      </c>
      <c r="G43" t="str">
        <f>IFERROR(IF((VLOOKUP($A43,'Q1 Raw Data'!$A$9:$DK$158,G$3,FALSE))="","",(VLOOKUP($A43,'Q1 Raw Data'!$A$9:$DK$158,G$3,FALSE))),"")</f>
        <v>Yes</v>
      </c>
      <c r="H43" t="str">
        <f>IFERROR(IF((VLOOKUP($A43,'Q1 Raw Data'!$A$9:$DK$158,H$3,FALSE))="","",(VLOOKUP($A43,'Q1 Raw Data'!$A$9:$DK$158,H$3,FALSE))),"")</f>
        <v/>
      </c>
      <c r="N43" t="str">
        <f>IFERROR(IF((VLOOKUP($A43,'Q1 Raw Data'!$A$9:$DK$158,N$3,FALSE))="","",(VLOOKUP($A43,'Q1 Raw Data'!$A$9:$DK$158,N$3,FALSE))),"")</f>
        <v>Not on track to meet target</v>
      </c>
      <c r="O43" t="str">
        <f>IFERROR(IF((VLOOKUP($A43,'Q1 Raw Data'!$A$9:$DK$158,O$3,FALSE))="","",(VLOOKUP($A43,'Q1 Raw Data'!$A$9:$DK$158,O$3,FALSE))),"")</f>
        <v>On track to meet target</v>
      </c>
      <c r="P43" t="str">
        <f>IFERROR(IF((VLOOKUP($A43,'Q1 Raw Data'!$A$9:$DK$158,P$3,FALSE))="","",(VLOOKUP($A43,'Q1 Raw Data'!$A$9:$DK$158,P$3,FALSE))),"")</f>
        <v>Not on track to meet target</v>
      </c>
      <c r="Q43" t="str">
        <f>IFERROR(IF((VLOOKUP($A43,'Q1 Raw Data'!$A$9:$DK$158,Q$3,FALSE))="","",(VLOOKUP($A43,'Q1 Raw Data'!$A$9:$DK$158,Q$3,FALSE))),"")</f>
        <v>Data not available to assess progress</v>
      </c>
    </row>
    <row r="44" spans="1:17" x14ac:dyDescent="0.3">
      <c r="A44" t="s">
        <v>420</v>
      </c>
      <c r="B44" t="s">
        <v>421</v>
      </c>
      <c r="C44" t="str">
        <f>IFERROR(IF((VLOOKUP($A44,'Q1 Raw Data'!$A$9:$DK$158,C$3,FALSE))="","",(VLOOKUP($A44,'Q1 Raw Data'!$A$9:$DK$158,C$3,FALSE))),"")</f>
        <v>Yes</v>
      </c>
      <c r="D44" t="str">
        <f>IFERROR(IF((VLOOKUP($A44,'Q1 Raw Data'!$A$9:$DK$158,D$3,FALSE))="","",(VLOOKUP($A44,'Q1 Raw Data'!$A$9:$DK$158,D$3,FALSE))),"")</f>
        <v>Yes</v>
      </c>
      <c r="E44" t="str">
        <f>IFERROR(IF((VLOOKUP($A44,'Q1 Raw Data'!$A$9:$DK$158,E$3,FALSE))="","",(VLOOKUP($A44,'Q1 Raw Data'!$A$9:$DK$158,E$3,FALSE))),"")</f>
        <v>Yes</v>
      </c>
      <c r="F44" t="str">
        <f>IFERROR(IF((VLOOKUP($A44,'Q1 Raw Data'!$A$9:$DK$158,F$3,FALSE))="","",(VLOOKUP($A44,'Q1 Raw Data'!$A$9:$DK$158,F$3,FALSE))),"")</f>
        <v>Yes</v>
      </c>
      <c r="G44" t="str">
        <f>IFERROR(IF((VLOOKUP($A44,'Q1 Raw Data'!$A$9:$DK$158,G$3,FALSE))="","",(VLOOKUP($A44,'Q1 Raw Data'!$A$9:$DK$158,G$3,FALSE))),"")</f>
        <v>Yes</v>
      </c>
      <c r="H44" t="str">
        <f>IFERROR(IF((VLOOKUP($A44,'Q1 Raw Data'!$A$9:$DK$158,H$3,FALSE))="","",(VLOOKUP($A44,'Q1 Raw Data'!$A$9:$DK$158,H$3,FALSE))),"")</f>
        <v/>
      </c>
      <c r="N44" t="str">
        <f>IFERROR(IF((VLOOKUP($A44,'Q1 Raw Data'!$A$9:$DK$158,N$3,FALSE))="","",(VLOOKUP($A44,'Q1 Raw Data'!$A$9:$DK$158,N$3,FALSE))),"")</f>
        <v>On track to meet target</v>
      </c>
      <c r="O44" t="str">
        <f>IFERROR(IF((VLOOKUP($A44,'Q1 Raw Data'!$A$9:$DK$158,O$3,FALSE))="","",(VLOOKUP($A44,'Q1 Raw Data'!$A$9:$DK$158,O$3,FALSE))),"")</f>
        <v>On track to meet target</v>
      </c>
      <c r="P44" t="str">
        <f>IFERROR(IF((VLOOKUP($A44,'Q1 Raw Data'!$A$9:$DK$158,P$3,FALSE))="","",(VLOOKUP($A44,'Q1 Raw Data'!$A$9:$DK$158,P$3,FALSE))),"")</f>
        <v>Not on track to meet target</v>
      </c>
      <c r="Q44" t="str">
        <f>IFERROR(IF((VLOOKUP($A44,'Q1 Raw Data'!$A$9:$DK$158,Q$3,FALSE))="","",(VLOOKUP($A44,'Q1 Raw Data'!$A$9:$DK$158,Q$3,FALSE))),"")</f>
        <v>On track to meet target</v>
      </c>
    </row>
    <row r="45" spans="1:17" x14ac:dyDescent="0.3">
      <c r="A45" t="s">
        <v>424</v>
      </c>
      <c r="B45" t="s">
        <v>425</v>
      </c>
      <c r="C45" t="str">
        <f>IFERROR(IF((VLOOKUP($A45,'Q1 Raw Data'!$A$9:$DK$158,C$3,FALSE))="","",(VLOOKUP($A45,'Q1 Raw Data'!$A$9:$DK$158,C$3,FALSE))),"")</f>
        <v>Yes</v>
      </c>
      <c r="D45" t="str">
        <f>IFERROR(IF((VLOOKUP($A45,'Q1 Raw Data'!$A$9:$DK$158,D$3,FALSE))="","",(VLOOKUP($A45,'Q1 Raw Data'!$A$9:$DK$158,D$3,FALSE))),"")</f>
        <v>Yes</v>
      </c>
      <c r="E45" t="str">
        <f>IFERROR(IF((VLOOKUP($A45,'Q1 Raw Data'!$A$9:$DK$158,E$3,FALSE))="","",(VLOOKUP($A45,'Q1 Raw Data'!$A$9:$DK$158,E$3,FALSE))),"")</f>
        <v>Yes</v>
      </c>
      <c r="F45" t="str">
        <f>IFERROR(IF((VLOOKUP($A45,'Q1 Raw Data'!$A$9:$DK$158,F$3,FALSE))="","",(VLOOKUP($A45,'Q1 Raw Data'!$A$9:$DK$158,F$3,FALSE))),"")</f>
        <v>Yes</v>
      </c>
      <c r="G45" t="str">
        <f>IFERROR(IF((VLOOKUP($A45,'Q1 Raw Data'!$A$9:$DK$158,G$3,FALSE))="","",(VLOOKUP($A45,'Q1 Raw Data'!$A$9:$DK$158,G$3,FALSE))),"")</f>
        <v>Yes</v>
      </c>
      <c r="H45" t="str">
        <f>IFERROR(IF((VLOOKUP($A45,'Q1 Raw Data'!$A$9:$DK$158,H$3,FALSE))="","",(VLOOKUP($A45,'Q1 Raw Data'!$A$9:$DK$158,H$3,FALSE))),"")</f>
        <v/>
      </c>
      <c r="N45" t="str">
        <f>IFERROR(IF((VLOOKUP($A45,'Q1 Raw Data'!$A$9:$DK$158,N$3,FALSE))="","",(VLOOKUP($A45,'Q1 Raw Data'!$A$9:$DK$158,N$3,FALSE))),"")</f>
        <v>On track to meet target</v>
      </c>
      <c r="O45" t="str">
        <f>IFERROR(IF((VLOOKUP($A45,'Q1 Raw Data'!$A$9:$DK$158,O$3,FALSE))="","",(VLOOKUP($A45,'Q1 Raw Data'!$A$9:$DK$158,O$3,FALSE))),"")</f>
        <v>On track to meet target</v>
      </c>
      <c r="P45" t="str">
        <f>IFERROR(IF((VLOOKUP($A45,'Q1 Raw Data'!$A$9:$DK$158,P$3,FALSE))="","",(VLOOKUP($A45,'Q1 Raw Data'!$A$9:$DK$158,P$3,FALSE))),"")</f>
        <v>Data not available to assess progress</v>
      </c>
      <c r="Q45" t="str">
        <f>IFERROR(IF((VLOOKUP($A45,'Q1 Raw Data'!$A$9:$DK$158,Q$3,FALSE))="","",(VLOOKUP($A45,'Q1 Raw Data'!$A$9:$DK$158,Q$3,FALSE))),"")</f>
        <v>On track to meet target</v>
      </c>
    </row>
    <row r="46" spans="1:17" x14ac:dyDescent="0.3">
      <c r="A46" t="s">
        <v>428</v>
      </c>
      <c r="B46" t="s">
        <v>429</v>
      </c>
      <c r="C46" t="str">
        <f>IFERROR(IF((VLOOKUP($A46,'Q1 Raw Data'!$A$9:$DK$158,C$3,FALSE))="","",(VLOOKUP($A46,'Q1 Raw Data'!$A$9:$DK$158,C$3,FALSE))),"")</f>
        <v>Yes</v>
      </c>
      <c r="D46" t="str">
        <f>IFERROR(IF((VLOOKUP($A46,'Q1 Raw Data'!$A$9:$DK$158,D$3,FALSE))="","",(VLOOKUP($A46,'Q1 Raw Data'!$A$9:$DK$158,D$3,FALSE))),"")</f>
        <v>Yes</v>
      </c>
      <c r="E46" t="str">
        <f>IFERROR(IF((VLOOKUP($A46,'Q1 Raw Data'!$A$9:$DK$158,E$3,FALSE))="","",(VLOOKUP($A46,'Q1 Raw Data'!$A$9:$DK$158,E$3,FALSE))),"")</f>
        <v>Yes</v>
      </c>
      <c r="F46" t="str">
        <f>IFERROR(IF((VLOOKUP($A46,'Q1 Raw Data'!$A$9:$DK$158,F$3,FALSE))="","",(VLOOKUP($A46,'Q1 Raw Data'!$A$9:$DK$158,F$3,FALSE))),"")</f>
        <v>Yes</v>
      </c>
      <c r="G46" t="str">
        <f>IFERROR(IF((VLOOKUP($A46,'Q1 Raw Data'!$A$9:$DK$158,G$3,FALSE))="","",(VLOOKUP($A46,'Q1 Raw Data'!$A$9:$DK$158,G$3,FALSE))),"")</f>
        <v>Yes</v>
      </c>
      <c r="H46" t="str">
        <f>IFERROR(IF((VLOOKUP($A46,'Q1 Raw Data'!$A$9:$DK$158,H$3,FALSE))="","",(VLOOKUP($A46,'Q1 Raw Data'!$A$9:$DK$158,H$3,FALSE))),"")</f>
        <v/>
      </c>
      <c r="N46" t="str">
        <f>IFERROR(IF((VLOOKUP($A46,'Q1 Raw Data'!$A$9:$DK$158,N$3,FALSE))="","",(VLOOKUP($A46,'Q1 Raw Data'!$A$9:$DK$158,N$3,FALSE))),"")</f>
        <v>On track to meet target</v>
      </c>
      <c r="O46" t="str">
        <f>IFERROR(IF((VLOOKUP($A46,'Q1 Raw Data'!$A$9:$DK$158,O$3,FALSE))="","",(VLOOKUP($A46,'Q1 Raw Data'!$A$9:$DK$158,O$3,FALSE))),"")</f>
        <v>On track to meet target</v>
      </c>
      <c r="P46" t="str">
        <f>IFERROR(IF((VLOOKUP($A46,'Q1 Raw Data'!$A$9:$DK$158,P$3,FALSE))="","",(VLOOKUP($A46,'Q1 Raw Data'!$A$9:$DK$158,P$3,FALSE))),"")</f>
        <v>On track to meet target</v>
      </c>
      <c r="Q46" t="str">
        <f>IFERROR(IF((VLOOKUP($A46,'Q1 Raw Data'!$A$9:$DK$158,Q$3,FALSE))="","",(VLOOKUP($A46,'Q1 Raw Data'!$A$9:$DK$158,Q$3,FALSE))),"")</f>
        <v>On track to meet target</v>
      </c>
    </row>
    <row r="47" spans="1:17" x14ac:dyDescent="0.3">
      <c r="A47" t="s">
        <v>430</v>
      </c>
      <c r="B47" t="s">
        <v>431</v>
      </c>
      <c r="C47" t="str">
        <f>IFERROR(IF((VLOOKUP($A47,'Q1 Raw Data'!$A$9:$DK$158,C$3,FALSE))="","",(VLOOKUP($A47,'Q1 Raw Data'!$A$9:$DK$158,C$3,FALSE))),"")</f>
        <v>Yes</v>
      </c>
      <c r="D47" t="str">
        <f>IFERROR(IF((VLOOKUP($A47,'Q1 Raw Data'!$A$9:$DK$158,D$3,FALSE))="","",(VLOOKUP($A47,'Q1 Raw Data'!$A$9:$DK$158,D$3,FALSE))),"")</f>
        <v>Yes</v>
      </c>
      <c r="E47" t="str">
        <f>IFERROR(IF((VLOOKUP($A47,'Q1 Raw Data'!$A$9:$DK$158,E$3,FALSE))="","",(VLOOKUP($A47,'Q1 Raw Data'!$A$9:$DK$158,E$3,FALSE))),"")</f>
        <v>Yes</v>
      </c>
      <c r="F47" t="str">
        <f>IFERROR(IF((VLOOKUP($A47,'Q1 Raw Data'!$A$9:$DK$158,F$3,FALSE))="","",(VLOOKUP($A47,'Q1 Raw Data'!$A$9:$DK$158,F$3,FALSE))),"")</f>
        <v>Yes</v>
      </c>
      <c r="G47" t="str">
        <f>IFERROR(IF((VLOOKUP($A47,'Q1 Raw Data'!$A$9:$DK$158,G$3,FALSE))="","",(VLOOKUP($A47,'Q1 Raw Data'!$A$9:$DK$158,G$3,FALSE))),"")</f>
        <v>No</v>
      </c>
      <c r="H47">
        <f>IFERROR(IF((VLOOKUP($A47,'Q1 Raw Data'!$A$9:$DK$158,H$3,FALSE))="","",(VLOOKUP($A47,'Q1 Raw Data'!$A$9:$DK$158,H$3,FALSE))),"")</f>
        <v>43343</v>
      </c>
      <c r="N47" t="str">
        <f>IFERROR(IF((VLOOKUP($A47,'Q1 Raw Data'!$A$9:$DK$158,N$3,FALSE))="","",(VLOOKUP($A47,'Q1 Raw Data'!$A$9:$DK$158,N$3,FALSE))),"")</f>
        <v>Data not available to assess progress</v>
      </c>
      <c r="O47" t="str">
        <f>IFERROR(IF((VLOOKUP($A47,'Q1 Raw Data'!$A$9:$DK$158,O$3,FALSE))="","",(VLOOKUP($A47,'Q1 Raw Data'!$A$9:$DK$158,O$3,FALSE))),"")</f>
        <v>On track to meet target</v>
      </c>
      <c r="P47" t="str">
        <f>IFERROR(IF((VLOOKUP($A47,'Q1 Raw Data'!$A$9:$DK$158,P$3,FALSE))="","",(VLOOKUP($A47,'Q1 Raw Data'!$A$9:$DK$158,P$3,FALSE))),"")</f>
        <v>On track to meet target</v>
      </c>
      <c r="Q47" t="str">
        <f>IFERROR(IF((VLOOKUP($A47,'Q1 Raw Data'!$A$9:$DK$158,Q$3,FALSE))="","",(VLOOKUP($A47,'Q1 Raw Data'!$A$9:$DK$158,Q$3,FALSE))),"")</f>
        <v>On track to meet target</v>
      </c>
    </row>
    <row r="48" spans="1:17" x14ac:dyDescent="0.3">
      <c r="A48" t="s">
        <v>432</v>
      </c>
      <c r="B48" t="s">
        <v>433</v>
      </c>
      <c r="C48" t="str">
        <f>IFERROR(IF((VLOOKUP($A48,'Q1 Raw Data'!$A$9:$DK$158,C$3,FALSE))="","",(VLOOKUP($A48,'Q1 Raw Data'!$A$9:$DK$158,C$3,FALSE))),"")</f>
        <v>Yes</v>
      </c>
      <c r="D48" t="str">
        <f>IFERROR(IF((VLOOKUP($A48,'Q1 Raw Data'!$A$9:$DK$158,D$3,FALSE))="","",(VLOOKUP($A48,'Q1 Raw Data'!$A$9:$DK$158,D$3,FALSE))),"")</f>
        <v>Yes</v>
      </c>
      <c r="E48" t="str">
        <f>IFERROR(IF((VLOOKUP($A48,'Q1 Raw Data'!$A$9:$DK$158,E$3,FALSE))="","",(VLOOKUP($A48,'Q1 Raw Data'!$A$9:$DK$158,E$3,FALSE))),"")</f>
        <v>Yes</v>
      </c>
      <c r="F48" t="str">
        <f>IFERROR(IF((VLOOKUP($A48,'Q1 Raw Data'!$A$9:$DK$158,F$3,FALSE))="","",(VLOOKUP($A48,'Q1 Raw Data'!$A$9:$DK$158,F$3,FALSE))),"")</f>
        <v>Yes</v>
      </c>
      <c r="G48" t="str">
        <f>IFERROR(IF((VLOOKUP($A48,'Q1 Raw Data'!$A$9:$DK$158,G$3,FALSE))="","",(VLOOKUP($A48,'Q1 Raw Data'!$A$9:$DK$158,G$3,FALSE))),"")</f>
        <v>Yes</v>
      </c>
      <c r="H48" t="str">
        <f>IFERROR(IF((VLOOKUP($A48,'Q1 Raw Data'!$A$9:$DK$158,H$3,FALSE))="","",(VLOOKUP($A48,'Q1 Raw Data'!$A$9:$DK$158,H$3,FALSE))),"")</f>
        <v/>
      </c>
      <c r="N48" t="str">
        <f>IFERROR(IF((VLOOKUP($A48,'Q1 Raw Data'!$A$9:$DK$158,N$3,FALSE))="","",(VLOOKUP($A48,'Q1 Raw Data'!$A$9:$DK$158,N$3,FALSE))),"")</f>
        <v>Data not available to assess progress</v>
      </c>
      <c r="O48" t="str">
        <f>IFERROR(IF((VLOOKUP($A48,'Q1 Raw Data'!$A$9:$DK$158,O$3,FALSE))="","",(VLOOKUP($A48,'Q1 Raw Data'!$A$9:$DK$158,O$3,FALSE))),"")</f>
        <v>On track to meet target</v>
      </c>
      <c r="P48" t="str">
        <f>IFERROR(IF((VLOOKUP($A48,'Q1 Raw Data'!$A$9:$DK$158,P$3,FALSE))="","",(VLOOKUP($A48,'Q1 Raw Data'!$A$9:$DK$158,P$3,FALSE))),"")</f>
        <v>On track to meet target</v>
      </c>
      <c r="Q48" t="str">
        <f>IFERROR(IF((VLOOKUP($A48,'Q1 Raw Data'!$A$9:$DK$158,Q$3,FALSE))="","",(VLOOKUP($A48,'Q1 Raw Data'!$A$9:$DK$158,Q$3,FALSE))),"")</f>
        <v>On track to meet target</v>
      </c>
    </row>
    <row r="49" spans="1:17" x14ac:dyDescent="0.3">
      <c r="A49" t="s">
        <v>436</v>
      </c>
      <c r="B49" t="s">
        <v>437</v>
      </c>
      <c r="C49" t="str">
        <f>IFERROR(IF((VLOOKUP($A49,'Q1 Raw Data'!$A$9:$DK$158,C$3,FALSE))="","",(VLOOKUP($A49,'Q1 Raw Data'!$A$9:$DK$158,C$3,FALSE))),"")</f>
        <v>Yes</v>
      </c>
      <c r="D49" t="str">
        <f>IFERROR(IF((VLOOKUP($A49,'Q1 Raw Data'!$A$9:$DK$158,D$3,FALSE))="","",(VLOOKUP($A49,'Q1 Raw Data'!$A$9:$DK$158,D$3,FALSE))),"")</f>
        <v>Yes</v>
      </c>
      <c r="E49" t="str">
        <f>IFERROR(IF((VLOOKUP($A49,'Q1 Raw Data'!$A$9:$DK$158,E$3,FALSE))="","",(VLOOKUP($A49,'Q1 Raw Data'!$A$9:$DK$158,E$3,FALSE))),"")</f>
        <v>Yes</v>
      </c>
      <c r="F49" t="str">
        <f>IFERROR(IF((VLOOKUP($A49,'Q1 Raw Data'!$A$9:$DK$158,F$3,FALSE))="","",(VLOOKUP($A49,'Q1 Raw Data'!$A$9:$DK$158,F$3,FALSE))),"")</f>
        <v>Yes</v>
      </c>
      <c r="G49" t="str">
        <f>IFERROR(IF((VLOOKUP($A49,'Q1 Raw Data'!$A$9:$DK$158,G$3,FALSE))="","",(VLOOKUP($A49,'Q1 Raw Data'!$A$9:$DK$158,G$3,FALSE))),"")</f>
        <v>Yes</v>
      </c>
      <c r="H49" t="str">
        <f>IFERROR(IF((VLOOKUP($A49,'Q1 Raw Data'!$A$9:$DK$158,H$3,FALSE))="","",(VLOOKUP($A49,'Q1 Raw Data'!$A$9:$DK$158,H$3,FALSE))),"")</f>
        <v/>
      </c>
      <c r="N49" t="str">
        <f>IFERROR(IF((VLOOKUP($A49,'Q1 Raw Data'!$A$9:$DK$158,N$3,FALSE))="","",(VLOOKUP($A49,'Q1 Raw Data'!$A$9:$DK$158,N$3,FALSE))),"")</f>
        <v>Not on track to meet target</v>
      </c>
      <c r="O49" t="str">
        <f>IFERROR(IF((VLOOKUP($A49,'Q1 Raw Data'!$A$9:$DK$158,O$3,FALSE))="","",(VLOOKUP($A49,'Q1 Raw Data'!$A$9:$DK$158,O$3,FALSE))),"")</f>
        <v>On track to meet target</v>
      </c>
      <c r="P49" t="str">
        <f>IFERROR(IF((VLOOKUP($A49,'Q1 Raw Data'!$A$9:$DK$158,P$3,FALSE))="","",(VLOOKUP($A49,'Q1 Raw Data'!$A$9:$DK$158,P$3,FALSE))),"")</f>
        <v>On track to meet target</v>
      </c>
      <c r="Q49" t="str">
        <f>IFERROR(IF((VLOOKUP($A49,'Q1 Raw Data'!$A$9:$DK$158,Q$3,FALSE))="","",(VLOOKUP($A49,'Q1 Raw Data'!$A$9:$DK$158,Q$3,FALSE))),"")</f>
        <v>On track to meet target</v>
      </c>
    </row>
    <row r="50" spans="1:17" x14ac:dyDescent="0.3">
      <c r="A50" t="s">
        <v>439</v>
      </c>
      <c r="B50" t="s">
        <v>440</v>
      </c>
      <c r="C50" t="str">
        <f>IFERROR(IF((VLOOKUP($A50,'Q1 Raw Data'!$A$9:$DK$158,C$3,FALSE))="","",(VLOOKUP($A50,'Q1 Raw Data'!$A$9:$DK$158,C$3,FALSE))),"")</f>
        <v>Yes</v>
      </c>
      <c r="D50" t="str">
        <f>IFERROR(IF((VLOOKUP($A50,'Q1 Raw Data'!$A$9:$DK$158,D$3,FALSE))="","",(VLOOKUP($A50,'Q1 Raw Data'!$A$9:$DK$158,D$3,FALSE))),"")</f>
        <v>Yes</v>
      </c>
      <c r="E50" t="str">
        <f>IFERROR(IF((VLOOKUP($A50,'Q1 Raw Data'!$A$9:$DK$158,E$3,FALSE))="","",(VLOOKUP($A50,'Q1 Raw Data'!$A$9:$DK$158,E$3,FALSE))),"")</f>
        <v>Yes</v>
      </c>
      <c r="F50" t="str">
        <f>IFERROR(IF((VLOOKUP($A50,'Q1 Raw Data'!$A$9:$DK$158,F$3,FALSE))="","",(VLOOKUP($A50,'Q1 Raw Data'!$A$9:$DK$158,F$3,FALSE))),"")</f>
        <v>Yes</v>
      </c>
      <c r="G50" t="str">
        <f>IFERROR(IF((VLOOKUP($A50,'Q1 Raw Data'!$A$9:$DK$158,G$3,FALSE))="","",(VLOOKUP($A50,'Q1 Raw Data'!$A$9:$DK$158,G$3,FALSE))),"")</f>
        <v>Yes</v>
      </c>
      <c r="H50" t="str">
        <f>IFERROR(IF((VLOOKUP($A50,'Q1 Raw Data'!$A$9:$DK$158,H$3,FALSE))="","",(VLOOKUP($A50,'Q1 Raw Data'!$A$9:$DK$158,H$3,FALSE))),"")</f>
        <v/>
      </c>
      <c r="N50" t="str">
        <f>IFERROR(IF((VLOOKUP($A50,'Q1 Raw Data'!$A$9:$DK$158,N$3,FALSE))="","",(VLOOKUP($A50,'Q1 Raw Data'!$A$9:$DK$158,N$3,FALSE))),"")</f>
        <v>On track to meet target</v>
      </c>
      <c r="O50" t="str">
        <f>IFERROR(IF((VLOOKUP($A50,'Q1 Raw Data'!$A$9:$DK$158,O$3,FALSE))="","",(VLOOKUP($A50,'Q1 Raw Data'!$A$9:$DK$158,O$3,FALSE))),"")</f>
        <v>On track to meet target</v>
      </c>
      <c r="P50" t="str">
        <f>IFERROR(IF((VLOOKUP($A50,'Q1 Raw Data'!$A$9:$DK$158,P$3,FALSE))="","",(VLOOKUP($A50,'Q1 Raw Data'!$A$9:$DK$158,P$3,FALSE))),"")</f>
        <v>On track to meet target</v>
      </c>
      <c r="Q50" t="str">
        <f>IFERROR(IF((VLOOKUP($A50,'Q1 Raw Data'!$A$9:$DK$158,Q$3,FALSE))="","",(VLOOKUP($A50,'Q1 Raw Data'!$A$9:$DK$158,Q$3,FALSE))),"")</f>
        <v>Not on track to meet target</v>
      </c>
    </row>
    <row r="51" spans="1:17" x14ac:dyDescent="0.3">
      <c r="A51" t="s">
        <v>443</v>
      </c>
      <c r="B51" t="s">
        <v>444</v>
      </c>
      <c r="C51" t="str">
        <f>IFERROR(IF((VLOOKUP($A51,'Q1 Raw Data'!$A$9:$DK$158,C$3,FALSE))="","",(VLOOKUP($A51,'Q1 Raw Data'!$A$9:$DK$158,C$3,FALSE))),"")</f>
        <v>Yes</v>
      </c>
      <c r="D51" t="str">
        <f>IFERROR(IF((VLOOKUP($A51,'Q1 Raw Data'!$A$9:$DK$158,D$3,FALSE))="","",(VLOOKUP($A51,'Q1 Raw Data'!$A$9:$DK$158,D$3,FALSE))),"")</f>
        <v>Yes</v>
      </c>
      <c r="E51" t="str">
        <f>IFERROR(IF((VLOOKUP($A51,'Q1 Raw Data'!$A$9:$DK$158,E$3,FALSE))="","",(VLOOKUP($A51,'Q1 Raw Data'!$A$9:$DK$158,E$3,FALSE))),"")</f>
        <v>Yes</v>
      </c>
      <c r="F51" t="str">
        <f>IFERROR(IF((VLOOKUP($A51,'Q1 Raw Data'!$A$9:$DK$158,F$3,FALSE))="","",(VLOOKUP($A51,'Q1 Raw Data'!$A$9:$DK$158,F$3,FALSE))),"")</f>
        <v>Yes</v>
      </c>
      <c r="G51" t="str">
        <f>IFERROR(IF((VLOOKUP($A51,'Q1 Raw Data'!$A$9:$DK$158,G$3,FALSE))="","",(VLOOKUP($A51,'Q1 Raw Data'!$A$9:$DK$158,G$3,FALSE))),"")</f>
        <v>Yes</v>
      </c>
      <c r="H51" t="str">
        <f>IFERROR(IF((VLOOKUP($A51,'Q1 Raw Data'!$A$9:$DK$158,H$3,FALSE))="","",(VLOOKUP($A51,'Q1 Raw Data'!$A$9:$DK$158,H$3,FALSE))),"")</f>
        <v/>
      </c>
      <c r="N51" t="str">
        <f>IFERROR(IF((VLOOKUP($A51,'Q1 Raw Data'!$A$9:$DK$158,N$3,FALSE))="","",(VLOOKUP($A51,'Q1 Raw Data'!$A$9:$DK$158,N$3,FALSE))),"")</f>
        <v>On track to meet target</v>
      </c>
      <c r="O51" t="str">
        <f>IFERROR(IF((VLOOKUP($A51,'Q1 Raw Data'!$A$9:$DK$158,O$3,FALSE))="","",(VLOOKUP($A51,'Q1 Raw Data'!$A$9:$DK$158,O$3,FALSE))),"")</f>
        <v>On track to meet target</v>
      </c>
      <c r="P51" t="str">
        <f>IFERROR(IF((VLOOKUP($A51,'Q1 Raw Data'!$A$9:$DK$158,P$3,FALSE))="","",(VLOOKUP($A51,'Q1 Raw Data'!$A$9:$DK$158,P$3,FALSE))),"")</f>
        <v>Data not available to assess progress</v>
      </c>
      <c r="Q51" t="str">
        <f>IFERROR(IF((VLOOKUP($A51,'Q1 Raw Data'!$A$9:$DK$158,Q$3,FALSE))="","",(VLOOKUP($A51,'Q1 Raw Data'!$A$9:$DK$158,Q$3,FALSE))),"")</f>
        <v>On track to meet target</v>
      </c>
    </row>
    <row r="52" spans="1:17" x14ac:dyDescent="0.3">
      <c r="A52" t="s">
        <v>445</v>
      </c>
      <c r="B52" t="s">
        <v>446</v>
      </c>
      <c r="C52" t="str">
        <f>IFERROR(IF((VLOOKUP($A52,'Q1 Raw Data'!$A$9:$DK$158,C$3,FALSE))="","",(VLOOKUP($A52,'Q1 Raw Data'!$A$9:$DK$158,C$3,FALSE))),"")</f>
        <v>Yes</v>
      </c>
      <c r="D52" t="str">
        <f>IFERROR(IF((VLOOKUP($A52,'Q1 Raw Data'!$A$9:$DK$158,D$3,FALSE))="","",(VLOOKUP($A52,'Q1 Raw Data'!$A$9:$DK$158,D$3,FALSE))),"")</f>
        <v>Yes</v>
      </c>
      <c r="E52" t="str">
        <f>IFERROR(IF((VLOOKUP($A52,'Q1 Raw Data'!$A$9:$DK$158,E$3,FALSE))="","",(VLOOKUP($A52,'Q1 Raw Data'!$A$9:$DK$158,E$3,FALSE))),"")</f>
        <v>Yes</v>
      </c>
      <c r="F52" t="str">
        <f>IFERROR(IF((VLOOKUP($A52,'Q1 Raw Data'!$A$9:$DK$158,F$3,FALSE))="","",(VLOOKUP($A52,'Q1 Raw Data'!$A$9:$DK$158,F$3,FALSE))),"")</f>
        <v>Yes</v>
      </c>
      <c r="G52" t="str">
        <f>IFERROR(IF((VLOOKUP($A52,'Q1 Raw Data'!$A$9:$DK$158,G$3,FALSE))="","",(VLOOKUP($A52,'Q1 Raw Data'!$A$9:$DK$158,G$3,FALSE))),"")</f>
        <v>Yes</v>
      </c>
      <c r="H52" t="str">
        <f>IFERROR(IF((VLOOKUP($A52,'Q1 Raw Data'!$A$9:$DK$158,H$3,FALSE))="","",(VLOOKUP($A52,'Q1 Raw Data'!$A$9:$DK$158,H$3,FALSE))),"")</f>
        <v/>
      </c>
      <c r="N52" t="str">
        <f>IFERROR(IF((VLOOKUP($A52,'Q1 Raw Data'!$A$9:$DK$158,N$3,FALSE))="","",(VLOOKUP($A52,'Q1 Raw Data'!$A$9:$DK$158,N$3,FALSE))),"")</f>
        <v>On track to meet target</v>
      </c>
      <c r="O52" t="str">
        <f>IFERROR(IF((VLOOKUP($A52,'Q1 Raw Data'!$A$9:$DK$158,O$3,FALSE))="","",(VLOOKUP($A52,'Q1 Raw Data'!$A$9:$DK$158,O$3,FALSE))),"")</f>
        <v>On track to meet target</v>
      </c>
      <c r="P52" t="str">
        <f>IFERROR(IF((VLOOKUP($A52,'Q1 Raw Data'!$A$9:$DK$158,P$3,FALSE))="","",(VLOOKUP($A52,'Q1 Raw Data'!$A$9:$DK$158,P$3,FALSE))),"")</f>
        <v>On track to meet target</v>
      </c>
      <c r="Q52" t="str">
        <f>IFERROR(IF((VLOOKUP($A52,'Q1 Raw Data'!$A$9:$DK$158,Q$3,FALSE))="","",(VLOOKUP($A52,'Q1 Raw Data'!$A$9:$DK$158,Q$3,FALSE))),"")</f>
        <v>On track to meet target</v>
      </c>
    </row>
    <row r="53" spans="1:17" x14ac:dyDescent="0.3">
      <c r="A53" t="s">
        <v>447</v>
      </c>
      <c r="B53" t="s">
        <v>448</v>
      </c>
      <c r="C53" t="str">
        <f>IFERROR(IF((VLOOKUP($A53,'Q1 Raw Data'!$A$9:$DK$158,C$3,FALSE))="","",(VLOOKUP($A53,'Q1 Raw Data'!$A$9:$DK$158,C$3,FALSE))),"")</f>
        <v>Yes</v>
      </c>
      <c r="D53" t="str">
        <f>IFERROR(IF((VLOOKUP($A53,'Q1 Raw Data'!$A$9:$DK$158,D$3,FALSE))="","",(VLOOKUP($A53,'Q1 Raw Data'!$A$9:$DK$158,D$3,FALSE))),"")</f>
        <v>Yes</v>
      </c>
      <c r="E53" t="str">
        <f>IFERROR(IF((VLOOKUP($A53,'Q1 Raw Data'!$A$9:$DK$158,E$3,FALSE))="","",(VLOOKUP($A53,'Q1 Raw Data'!$A$9:$DK$158,E$3,FALSE))),"")</f>
        <v>Yes</v>
      </c>
      <c r="F53" t="str">
        <f>IFERROR(IF((VLOOKUP($A53,'Q1 Raw Data'!$A$9:$DK$158,F$3,FALSE))="","",(VLOOKUP($A53,'Q1 Raw Data'!$A$9:$DK$158,F$3,FALSE))),"")</f>
        <v>Yes</v>
      </c>
      <c r="G53" t="str">
        <f>IFERROR(IF((VLOOKUP($A53,'Q1 Raw Data'!$A$9:$DK$158,G$3,FALSE))="","",(VLOOKUP($A53,'Q1 Raw Data'!$A$9:$DK$158,G$3,FALSE))),"")</f>
        <v>Yes</v>
      </c>
      <c r="H53" t="str">
        <f>IFERROR(IF((VLOOKUP($A53,'Q1 Raw Data'!$A$9:$DK$158,H$3,FALSE))="","",(VLOOKUP($A53,'Q1 Raw Data'!$A$9:$DK$158,H$3,FALSE))),"")</f>
        <v/>
      </c>
      <c r="N53" t="str">
        <f>IFERROR(IF((VLOOKUP($A53,'Q1 Raw Data'!$A$9:$DK$158,N$3,FALSE))="","",(VLOOKUP($A53,'Q1 Raw Data'!$A$9:$DK$158,N$3,FALSE))),"")</f>
        <v>Not on track to meet target</v>
      </c>
      <c r="O53" t="str">
        <f>IFERROR(IF((VLOOKUP($A53,'Q1 Raw Data'!$A$9:$DK$158,O$3,FALSE))="","",(VLOOKUP($A53,'Q1 Raw Data'!$A$9:$DK$158,O$3,FALSE))),"")</f>
        <v>On track to meet target</v>
      </c>
      <c r="P53" t="str">
        <f>IFERROR(IF((VLOOKUP($A53,'Q1 Raw Data'!$A$9:$DK$158,P$3,FALSE))="","",(VLOOKUP($A53,'Q1 Raw Data'!$A$9:$DK$158,P$3,FALSE))),"")</f>
        <v>On track to meet target</v>
      </c>
      <c r="Q53" t="str">
        <f>IFERROR(IF((VLOOKUP($A53,'Q1 Raw Data'!$A$9:$DK$158,Q$3,FALSE))="","",(VLOOKUP($A53,'Q1 Raw Data'!$A$9:$DK$158,Q$3,FALSE))),"")</f>
        <v>On track to meet target</v>
      </c>
    </row>
    <row r="54" spans="1:17" x14ac:dyDescent="0.3">
      <c r="A54" t="s">
        <v>451</v>
      </c>
      <c r="B54" t="s">
        <v>452</v>
      </c>
      <c r="C54" t="str">
        <f>IFERROR(IF((VLOOKUP($A54,'Q1 Raw Data'!$A$9:$DK$158,C$3,FALSE))="","",(VLOOKUP($A54,'Q1 Raw Data'!$A$9:$DK$158,C$3,FALSE))),"")</f>
        <v>Yes</v>
      </c>
      <c r="D54" t="str">
        <f>IFERROR(IF((VLOOKUP($A54,'Q1 Raw Data'!$A$9:$DK$158,D$3,FALSE))="","",(VLOOKUP($A54,'Q1 Raw Data'!$A$9:$DK$158,D$3,FALSE))),"")</f>
        <v>Yes</v>
      </c>
      <c r="E54" t="str">
        <f>IFERROR(IF((VLOOKUP($A54,'Q1 Raw Data'!$A$9:$DK$158,E$3,FALSE))="","",(VLOOKUP($A54,'Q1 Raw Data'!$A$9:$DK$158,E$3,FALSE))),"")</f>
        <v>Yes</v>
      </c>
      <c r="F54" t="str">
        <f>IFERROR(IF((VLOOKUP($A54,'Q1 Raw Data'!$A$9:$DK$158,F$3,FALSE))="","",(VLOOKUP($A54,'Q1 Raw Data'!$A$9:$DK$158,F$3,FALSE))),"")</f>
        <v>Yes</v>
      </c>
      <c r="G54" t="str">
        <f>IFERROR(IF((VLOOKUP($A54,'Q1 Raw Data'!$A$9:$DK$158,G$3,FALSE))="","",(VLOOKUP($A54,'Q1 Raw Data'!$A$9:$DK$158,G$3,FALSE))),"")</f>
        <v>Yes</v>
      </c>
      <c r="H54" t="str">
        <f>IFERROR(IF((VLOOKUP($A54,'Q1 Raw Data'!$A$9:$DK$158,H$3,FALSE))="","",(VLOOKUP($A54,'Q1 Raw Data'!$A$9:$DK$158,H$3,FALSE))),"")</f>
        <v/>
      </c>
      <c r="N54" t="str">
        <f>IFERROR(IF((VLOOKUP($A54,'Q1 Raw Data'!$A$9:$DK$158,N$3,FALSE))="","",(VLOOKUP($A54,'Q1 Raw Data'!$A$9:$DK$158,N$3,FALSE))),"")</f>
        <v>Not on track to meet target</v>
      </c>
      <c r="O54" t="str">
        <f>IFERROR(IF((VLOOKUP($A54,'Q1 Raw Data'!$A$9:$DK$158,O$3,FALSE))="","",(VLOOKUP($A54,'Q1 Raw Data'!$A$9:$DK$158,O$3,FALSE))),"")</f>
        <v>On track to meet target</v>
      </c>
      <c r="P54" t="str">
        <f>IFERROR(IF((VLOOKUP($A54,'Q1 Raw Data'!$A$9:$DK$158,P$3,FALSE))="","",(VLOOKUP($A54,'Q1 Raw Data'!$A$9:$DK$158,P$3,FALSE))),"")</f>
        <v>Data not available to assess progress</v>
      </c>
      <c r="Q54" t="str">
        <f>IFERROR(IF((VLOOKUP($A54,'Q1 Raw Data'!$A$9:$DK$158,Q$3,FALSE))="","",(VLOOKUP($A54,'Q1 Raw Data'!$A$9:$DK$158,Q$3,FALSE))),"")</f>
        <v>Data not available to assess progress</v>
      </c>
    </row>
    <row r="55" spans="1:17" x14ac:dyDescent="0.3">
      <c r="A55" t="s">
        <v>453</v>
      </c>
      <c r="B55" t="s">
        <v>454</v>
      </c>
      <c r="C55" t="str">
        <f>IFERROR(IF((VLOOKUP($A55,'Q1 Raw Data'!$A$9:$DK$158,C$3,FALSE))="","",(VLOOKUP($A55,'Q1 Raw Data'!$A$9:$DK$158,C$3,FALSE))),"")</f>
        <v>Yes</v>
      </c>
      <c r="D55" t="str">
        <f>IFERROR(IF((VLOOKUP($A55,'Q1 Raw Data'!$A$9:$DK$158,D$3,FALSE))="","",(VLOOKUP($A55,'Q1 Raw Data'!$A$9:$DK$158,D$3,FALSE))),"")</f>
        <v>Yes</v>
      </c>
      <c r="E55" t="str">
        <f>IFERROR(IF((VLOOKUP($A55,'Q1 Raw Data'!$A$9:$DK$158,E$3,FALSE))="","",(VLOOKUP($A55,'Q1 Raw Data'!$A$9:$DK$158,E$3,FALSE))),"")</f>
        <v>Yes</v>
      </c>
      <c r="F55" t="str">
        <f>IFERROR(IF((VLOOKUP($A55,'Q1 Raw Data'!$A$9:$DK$158,F$3,FALSE))="","",(VLOOKUP($A55,'Q1 Raw Data'!$A$9:$DK$158,F$3,FALSE))),"")</f>
        <v>Yes</v>
      </c>
      <c r="G55" t="str">
        <f>IFERROR(IF((VLOOKUP($A55,'Q1 Raw Data'!$A$9:$DK$158,G$3,FALSE))="","",(VLOOKUP($A55,'Q1 Raw Data'!$A$9:$DK$158,G$3,FALSE))),"")</f>
        <v>Yes</v>
      </c>
      <c r="H55" t="str">
        <f>IFERROR(IF((VLOOKUP($A55,'Q1 Raw Data'!$A$9:$DK$158,H$3,FALSE))="","",(VLOOKUP($A55,'Q1 Raw Data'!$A$9:$DK$158,H$3,FALSE))),"")</f>
        <v/>
      </c>
      <c r="N55" t="str">
        <f>IFERROR(IF((VLOOKUP($A55,'Q1 Raw Data'!$A$9:$DK$158,N$3,FALSE))="","",(VLOOKUP($A55,'Q1 Raw Data'!$A$9:$DK$158,N$3,FALSE))),"")</f>
        <v>Not on track to meet target</v>
      </c>
      <c r="O55" t="str">
        <f>IFERROR(IF((VLOOKUP($A55,'Q1 Raw Data'!$A$9:$DK$158,O$3,FALSE))="","",(VLOOKUP($A55,'Q1 Raw Data'!$A$9:$DK$158,O$3,FALSE))),"")</f>
        <v>On track to meet target</v>
      </c>
      <c r="P55" t="str">
        <f>IFERROR(IF((VLOOKUP($A55,'Q1 Raw Data'!$A$9:$DK$158,P$3,FALSE))="","",(VLOOKUP($A55,'Q1 Raw Data'!$A$9:$DK$158,P$3,FALSE))),"")</f>
        <v>On track to meet target</v>
      </c>
      <c r="Q55" t="str">
        <f>IFERROR(IF((VLOOKUP($A55,'Q1 Raw Data'!$A$9:$DK$158,Q$3,FALSE))="","",(VLOOKUP($A55,'Q1 Raw Data'!$A$9:$DK$158,Q$3,FALSE))),"")</f>
        <v>On track to meet target</v>
      </c>
    </row>
    <row r="56" spans="1:17" x14ac:dyDescent="0.3">
      <c r="A56" t="s">
        <v>455</v>
      </c>
      <c r="B56" t="s">
        <v>456</v>
      </c>
      <c r="C56" t="str">
        <f>IFERROR(IF((VLOOKUP($A56,'Q1 Raw Data'!$A$9:$DK$158,C$3,FALSE))="","",(VLOOKUP($A56,'Q1 Raw Data'!$A$9:$DK$158,C$3,FALSE))),"")</f>
        <v>Yes</v>
      </c>
      <c r="D56" t="str">
        <f>IFERROR(IF((VLOOKUP($A56,'Q1 Raw Data'!$A$9:$DK$158,D$3,FALSE))="","",(VLOOKUP($A56,'Q1 Raw Data'!$A$9:$DK$158,D$3,FALSE))),"")</f>
        <v>Yes</v>
      </c>
      <c r="E56" t="str">
        <f>IFERROR(IF((VLOOKUP($A56,'Q1 Raw Data'!$A$9:$DK$158,E$3,FALSE))="","",(VLOOKUP($A56,'Q1 Raw Data'!$A$9:$DK$158,E$3,FALSE))),"")</f>
        <v>Yes</v>
      </c>
      <c r="F56" t="str">
        <f>IFERROR(IF((VLOOKUP($A56,'Q1 Raw Data'!$A$9:$DK$158,F$3,FALSE))="","",(VLOOKUP($A56,'Q1 Raw Data'!$A$9:$DK$158,F$3,FALSE))),"")</f>
        <v>Yes</v>
      </c>
      <c r="G56" t="str">
        <f>IFERROR(IF((VLOOKUP($A56,'Q1 Raw Data'!$A$9:$DK$158,G$3,FALSE))="","",(VLOOKUP($A56,'Q1 Raw Data'!$A$9:$DK$158,G$3,FALSE))),"")</f>
        <v>Yes</v>
      </c>
      <c r="H56" t="str">
        <f>IFERROR(IF((VLOOKUP($A56,'Q1 Raw Data'!$A$9:$DK$158,H$3,FALSE))="","",(VLOOKUP($A56,'Q1 Raw Data'!$A$9:$DK$158,H$3,FALSE))),"")</f>
        <v/>
      </c>
      <c r="N56" t="str">
        <f>IFERROR(IF((VLOOKUP($A56,'Q1 Raw Data'!$A$9:$DK$158,N$3,FALSE))="","",(VLOOKUP($A56,'Q1 Raw Data'!$A$9:$DK$158,N$3,FALSE))),"")</f>
        <v>Data not available to assess progress</v>
      </c>
      <c r="O56" t="str">
        <f>IFERROR(IF((VLOOKUP($A56,'Q1 Raw Data'!$A$9:$DK$158,O$3,FALSE))="","",(VLOOKUP($A56,'Q1 Raw Data'!$A$9:$DK$158,O$3,FALSE))),"")</f>
        <v>On track to meet target</v>
      </c>
      <c r="P56" t="str">
        <f>IFERROR(IF((VLOOKUP($A56,'Q1 Raw Data'!$A$9:$DK$158,P$3,FALSE))="","",(VLOOKUP($A56,'Q1 Raw Data'!$A$9:$DK$158,P$3,FALSE))),"")</f>
        <v>On track to meet target</v>
      </c>
      <c r="Q56" t="str">
        <f>IFERROR(IF((VLOOKUP($A56,'Q1 Raw Data'!$A$9:$DK$158,Q$3,FALSE))="","",(VLOOKUP($A56,'Q1 Raw Data'!$A$9:$DK$158,Q$3,FALSE))),"")</f>
        <v>Not on track to meet target</v>
      </c>
    </row>
    <row r="57" spans="1:17" x14ac:dyDescent="0.3">
      <c r="A57" t="s">
        <v>457</v>
      </c>
      <c r="B57" t="s">
        <v>458</v>
      </c>
      <c r="C57" t="str">
        <f>IFERROR(IF((VLOOKUP($A57,'Q1 Raw Data'!$A$9:$DK$158,C$3,FALSE))="","",(VLOOKUP($A57,'Q1 Raw Data'!$A$9:$DK$158,C$3,FALSE))),"")</f>
        <v>Yes</v>
      </c>
      <c r="D57" t="str">
        <f>IFERROR(IF((VLOOKUP($A57,'Q1 Raw Data'!$A$9:$DK$158,D$3,FALSE))="","",(VLOOKUP($A57,'Q1 Raw Data'!$A$9:$DK$158,D$3,FALSE))),"")</f>
        <v>Yes</v>
      </c>
      <c r="E57" t="str">
        <f>IFERROR(IF((VLOOKUP($A57,'Q1 Raw Data'!$A$9:$DK$158,E$3,FALSE))="","",(VLOOKUP($A57,'Q1 Raw Data'!$A$9:$DK$158,E$3,FALSE))),"")</f>
        <v>Yes</v>
      </c>
      <c r="F57" t="str">
        <f>IFERROR(IF((VLOOKUP($A57,'Q1 Raw Data'!$A$9:$DK$158,F$3,FALSE))="","",(VLOOKUP($A57,'Q1 Raw Data'!$A$9:$DK$158,F$3,FALSE))),"")</f>
        <v>Yes</v>
      </c>
      <c r="G57" t="str">
        <f>IFERROR(IF((VLOOKUP($A57,'Q1 Raw Data'!$A$9:$DK$158,G$3,FALSE))="","",(VLOOKUP($A57,'Q1 Raw Data'!$A$9:$DK$158,G$3,FALSE))),"")</f>
        <v>Yes</v>
      </c>
      <c r="H57" t="str">
        <f>IFERROR(IF((VLOOKUP($A57,'Q1 Raw Data'!$A$9:$DK$158,H$3,FALSE))="","",(VLOOKUP($A57,'Q1 Raw Data'!$A$9:$DK$158,H$3,FALSE))),"")</f>
        <v/>
      </c>
      <c r="N57" t="str">
        <f>IFERROR(IF((VLOOKUP($A57,'Q1 Raw Data'!$A$9:$DK$158,N$3,FALSE))="","",(VLOOKUP($A57,'Q1 Raw Data'!$A$9:$DK$158,N$3,FALSE))),"")</f>
        <v>Not on track to meet target</v>
      </c>
      <c r="O57" t="str">
        <f>IFERROR(IF((VLOOKUP($A57,'Q1 Raw Data'!$A$9:$DK$158,O$3,FALSE))="","",(VLOOKUP($A57,'Q1 Raw Data'!$A$9:$DK$158,O$3,FALSE))),"")</f>
        <v>On track to meet target</v>
      </c>
      <c r="P57" t="str">
        <f>IFERROR(IF((VLOOKUP($A57,'Q1 Raw Data'!$A$9:$DK$158,P$3,FALSE))="","",(VLOOKUP($A57,'Q1 Raw Data'!$A$9:$DK$158,P$3,FALSE))),"")</f>
        <v>Data not available to assess progress</v>
      </c>
      <c r="Q57" t="str">
        <f>IFERROR(IF((VLOOKUP($A57,'Q1 Raw Data'!$A$9:$DK$158,Q$3,FALSE))="","",(VLOOKUP($A57,'Q1 Raw Data'!$A$9:$DK$158,Q$3,FALSE))),"")</f>
        <v>On track to meet target</v>
      </c>
    </row>
    <row r="58" spans="1:17" x14ac:dyDescent="0.3">
      <c r="A58" t="s">
        <v>459</v>
      </c>
      <c r="B58" t="s">
        <v>460</v>
      </c>
      <c r="C58" t="str">
        <f>IFERROR(IF((VLOOKUP($A58,'Q1 Raw Data'!$A$9:$DK$158,C$3,FALSE))="","",(VLOOKUP($A58,'Q1 Raw Data'!$A$9:$DK$158,C$3,FALSE))),"")</f>
        <v>Yes</v>
      </c>
      <c r="D58" t="str">
        <f>IFERROR(IF((VLOOKUP($A58,'Q1 Raw Data'!$A$9:$DK$158,D$3,FALSE))="","",(VLOOKUP($A58,'Q1 Raw Data'!$A$9:$DK$158,D$3,FALSE))),"")</f>
        <v>Yes</v>
      </c>
      <c r="E58" t="str">
        <f>IFERROR(IF((VLOOKUP($A58,'Q1 Raw Data'!$A$9:$DK$158,E$3,FALSE))="","",(VLOOKUP($A58,'Q1 Raw Data'!$A$9:$DK$158,E$3,FALSE))),"")</f>
        <v>Yes</v>
      </c>
      <c r="F58" t="str">
        <f>IFERROR(IF((VLOOKUP($A58,'Q1 Raw Data'!$A$9:$DK$158,F$3,FALSE))="","",(VLOOKUP($A58,'Q1 Raw Data'!$A$9:$DK$158,F$3,FALSE))),"")</f>
        <v>Yes</v>
      </c>
      <c r="G58" t="str">
        <f>IFERROR(IF((VLOOKUP($A58,'Q1 Raw Data'!$A$9:$DK$158,G$3,FALSE))="","",(VLOOKUP($A58,'Q1 Raw Data'!$A$9:$DK$158,G$3,FALSE))),"")</f>
        <v>Yes</v>
      </c>
      <c r="H58" t="str">
        <f>IFERROR(IF((VLOOKUP($A58,'Q1 Raw Data'!$A$9:$DK$158,H$3,FALSE))="","",(VLOOKUP($A58,'Q1 Raw Data'!$A$9:$DK$158,H$3,FALSE))),"")</f>
        <v/>
      </c>
      <c r="N58" t="str">
        <f>IFERROR(IF((VLOOKUP($A58,'Q1 Raw Data'!$A$9:$DK$158,N$3,FALSE))="","",(VLOOKUP($A58,'Q1 Raw Data'!$A$9:$DK$158,N$3,FALSE))),"")</f>
        <v>On track to meet target</v>
      </c>
      <c r="O58" t="str">
        <f>IFERROR(IF((VLOOKUP($A58,'Q1 Raw Data'!$A$9:$DK$158,O$3,FALSE))="","",(VLOOKUP($A58,'Q1 Raw Data'!$A$9:$DK$158,O$3,FALSE))),"")</f>
        <v>On track to meet target</v>
      </c>
      <c r="P58" t="str">
        <f>IFERROR(IF((VLOOKUP($A58,'Q1 Raw Data'!$A$9:$DK$158,P$3,FALSE))="","",(VLOOKUP($A58,'Q1 Raw Data'!$A$9:$DK$158,P$3,FALSE))),"")</f>
        <v>Data not available to assess progress</v>
      </c>
      <c r="Q58" t="str">
        <f>IFERROR(IF((VLOOKUP($A58,'Q1 Raw Data'!$A$9:$DK$158,Q$3,FALSE))="","",(VLOOKUP($A58,'Q1 Raw Data'!$A$9:$DK$158,Q$3,FALSE))),"")</f>
        <v>On track to meet target</v>
      </c>
    </row>
    <row r="59" spans="1:17" x14ac:dyDescent="0.3">
      <c r="A59" t="s">
        <v>461</v>
      </c>
      <c r="B59" t="s">
        <v>462</v>
      </c>
      <c r="C59" t="str">
        <f>IFERROR(IF((VLOOKUP($A59,'Q1 Raw Data'!$A$9:$DK$158,C$3,FALSE))="","",(VLOOKUP($A59,'Q1 Raw Data'!$A$9:$DK$158,C$3,FALSE))),"")</f>
        <v>Yes</v>
      </c>
      <c r="D59" t="str">
        <f>IFERROR(IF((VLOOKUP($A59,'Q1 Raw Data'!$A$9:$DK$158,D$3,FALSE))="","",(VLOOKUP($A59,'Q1 Raw Data'!$A$9:$DK$158,D$3,FALSE))),"")</f>
        <v>Yes</v>
      </c>
      <c r="E59" t="str">
        <f>IFERROR(IF((VLOOKUP($A59,'Q1 Raw Data'!$A$9:$DK$158,E$3,FALSE))="","",(VLOOKUP($A59,'Q1 Raw Data'!$A$9:$DK$158,E$3,FALSE))),"")</f>
        <v>Yes</v>
      </c>
      <c r="F59" t="str">
        <f>IFERROR(IF((VLOOKUP($A59,'Q1 Raw Data'!$A$9:$DK$158,F$3,FALSE))="","",(VLOOKUP($A59,'Q1 Raw Data'!$A$9:$DK$158,F$3,FALSE))),"")</f>
        <v>Yes</v>
      </c>
      <c r="G59" t="str">
        <f>IFERROR(IF((VLOOKUP($A59,'Q1 Raw Data'!$A$9:$DK$158,G$3,FALSE))="","",(VLOOKUP($A59,'Q1 Raw Data'!$A$9:$DK$158,G$3,FALSE))),"")</f>
        <v>Yes</v>
      </c>
      <c r="H59" t="str">
        <f>IFERROR(IF((VLOOKUP($A59,'Q1 Raw Data'!$A$9:$DK$158,H$3,FALSE))="","",(VLOOKUP($A59,'Q1 Raw Data'!$A$9:$DK$158,H$3,FALSE))),"")</f>
        <v/>
      </c>
      <c r="N59" t="str">
        <f>IFERROR(IF((VLOOKUP($A59,'Q1 Raw Data'!$A$9:$DK$158,N$3,FALSE))="","",(VLOOKUP($A59,'Q1 Raw Data'!$A$9:$DK$158,N$3,FALSE))),"")</f>
        <v>On track to meet target</v>
      </c>
      <c r="O59" t="str">
        <f>IFERROR(IF((VLOOKUP($A59,'Q1 Raw Data'!$A$9:$DK$158,O$3,FALSE))="","",(VLOOKUP($A59,'Q1 Raw Data'!$A$9:$DK$158,O$3,FALSE))),"")</f>
        <v>On track to meet target</v>
      </c>
      <c r="P59" t="str">
        <f>IFERROR(IF((VLOOKUP($A59,'Q1 Raw Data'!$A$9:$DK$158,P$3,FALSE))="","",(VLOOKUP($A59,'Q1 Raw Data'!$A$9:$DK$158,P$3,FALSE))),"")</f>
        <v>On track to meet target</v>
      </c>
      <c r="Q59" t="str">
        <f>IFERROR(IF((VLOOKUP($A59,'Q1 Raw Data'!$A$9:$DK$158,Q$3,FALSE))="","",(VLOOKUP($A59,'Q1 Raw Data'!$A$9:$DK$158,Q$3,FALSE))),"")</f>
        <v>Not on track to meet target</v>
      </c>
    </row>
    <row r="60" spans="1:17" x14ac:dyDescent="0.3">
      <c r="A60" t="s">
        <v>463</v>
      </c>
      <c r="B60" t="s">
        <v>464</v>
      </c>
      <c r="C60" t="str">
        <f>IFERROR(IF((VLOOKUP($A60,'Q1 Raw Data'!$A$9:$DK$158,C$3,FALSE))="","",(VLOOKUP($A60,'Q1 Raw Data'!$A$9:$DK$158,C$3,FALSE))),"")</f>
        <v>Yes</v>
      </c>
      <c r="D60" t="str">
        <f>IFERROR(IF((VLOOKUP($A60,'Q1 Raw Data'!$A$9:$DK$158,D$3,FALSE))="","",(VLOOKUP($A60,'Q1 Raw Data'!$A$9:$DK$158,D$3,FALSE))),"")</f>
        <v>Yes</v>
      </c>
      <c r="E60" t="str">
        <f>IFERROR(IF((VLOOKUP($A60,'Q1 Raw Data'!$A$9:$DK$158,E$3,FALSE))="","",(VLOOKUP($A60,'Q1 Raw Data'!$A$9:$DK$158,E$3,FALSE))),"")</f>
        <v>Yes</v>
      </c>
      <c r="F60" t="str">
        <f>IFERROR(IF((VLOOKUP($A60,'Q1 Raw Data'!$A$9:$DK$158,F$3,FALSE))="","",(VLOOKUP($A60,'Q1 Raw Data'!$A$9:$DK$158,F$3,FALSE))),"")</f>
        <v>Yes</v>
      </c>
      <c r="G60" t="str">
        <f>IFERROR(IF((VLOOKUP($A60,'Q1 Raw Data'!$A$9:$DK$158,G$3,FALSE))="","",(VLOOKUP($A60,'Q1 Raw Data'!$A$9:$DK$158,G$3,FALSE))),"")</f>
        <v>Yes</v>
      </c>
      <c r="H60" t="str">
        <f>IFERROR(IF((VLOOKUP($A60,'Q1 Raw Data'!$A$9:$DK$158,H$3,FALSE))="","",(VLOOKUP($A60,'Q1 Raw Data'!$A$9:$DK$158,H$3,FALSE))),"")</f>
        <v/>
      </c>
      <c r="N60" t="str">
        <f>IFERROR(IF((VLOOKUP($A60,'Q1 Raw Data'!$A$9:$DK$158,N$3,FALSE))="","",(VLOOKUP($A60,'Q1 Raw Data'!$A$9:$DK$158,N$3,FALSE))),"")</f>
        <v>Data not available to assess progress</v>
      </c>
      <c r="O60" t="str">
        <f>IFERROR(IF((VLOOKUP($A60,'Q1 Raw Data'!$A$9:$DK$158,O$3,FALSE))="","",(VLOOKUP($A60,'Q1 Raw Data'!$A$9:$DK$158,O$3,FALSE))),"")</f>
        <v>On track to meet target</v>
      </c>
      <c r="P60" t="str">
        <f>IFERROR(IF((VLOOKUP($A60,'Q1 Raw Data'!$A$9:$DK$158,P$3,FALSE))="","",(VLOOKUP($A60,'Q1 Raw Data'!$A$9:$DK$158,P$3,FALSE))),"")</f>
        <v>Data not available to assess progress</v>
      </c>
      <c r="Q60" t="str">
        <f>IFERROR(IF((VLOOKUP($A60,'Q1 Raw Data'!$A$9:$DK$158,Q$3,FALSE))="","",(VLOOKUP($A60,'Q1 Raw Data'!$A$9:$DK$158,Q$3,FALSE))),"")</f>
        <v>Not on track to meet target</v>
      </c>
    </row>
    <row r="61" spans="1:17" x14ac:dyDescent="0.3">
      <c r="A61" t="s">
        <v>465</v>
      </c>
      <c r="B61" t="s">
        <v>466</v>
      </c>
      <c r="C61" t="str">
        <f>IFERROR(IF((VLOOKUP($A61,'Q1 Raw Data'!$A$9:$DK$158,C$3,FALSE))="","",(VLOOKUP($A61,'Q1 Raw Data'!$A$9:$DK$158,C$3,FALSE))),"")</f>
        <v>Yes</v>
      </c>
      <c r="D61" t="str">
        <f>IFERROR(IF((VLOOKUP($A61,'Q1 Raw Data'!$A$9:$DK$158,D$3,FALSE))="","",(VLOOKUP($A61,'Q1 Raw Data'!$A$9:$DK$158,D$3,FALSE))),"")</f>
        <v>Yes</v>
      </c>
      <c r="E61" t="str">
        <f>IFERROR(IF((VLOOKUP($A61,'Q1 Raw Data'!$A$9:$DK$158,E$3,FALSE))="","",(VLOOKUP($A61,'Q1 Raw Data'!$A$9:$DK$158,E$3,FALSE))),"")</f>
        <v>Yes</v>
      </c>
      <c r="F61" t="str">
        <f>IFERROR(IF((VLOOKUP($A61,'Q1 Raw Data'!$A$9:$DK$158,F$3,FALSE))="","",(VLOOKUP($A61,'Q1 Raw Data'!$A$9:$DK$158,F$3,FALSE))),"")</f>
        <v>Yes</v>
      </c>
      <c r="G61" t="str">
        <f>IFERROR(IF((VLOOKUP($A61,'Q1 Raw Data'!$A$9:$DK$158,G$3,FALSE))="","",(VLOOKUP($A61,'Q1 Raw Data'!$A$9:$DK$158,G$3,FALSE))),"")</f>
        <v>Yes</v>
      </c>
      <c r="H61" t="str">
        <f>IFERROR(IF((VLOOKUP($A61,'Q1 Raw Data'!$A$9:$DK$158,H$3,FALSE))="","",(VLOOKUP($A61,'Q1 Raw Data'!$A$9:$DK$158,H$3,FALSE))),"")</f>
        <v/>
      </c>
      <c r="N61" t="str">
        <f>IFERROR(IF((VLOOKUP($A61,'Q1 Raw Data'!$A$9:$DK$158,N$3,FALSE))="","",(VLOOKUP($A61,'Q1 Raw Data'!$A$9:$DK$158,N$3,FALSE))),"")</f>
        <v>On track to meet target</v>
      </c>
      <c r="O61" t="str">
        <f>IFERROR(IF((VLOOKUP($A61,'Q1 Raw Data'!$A$9:$DK$158,O$3,FALSE))="","",(VLOOKUP($A61,'Q1 Raw Data'!$A$9:$DK$158,O$3,FALSE))),"")</f>
        <v>On track to meet target</v>
      </c>
      <c r="P61" t="str">
        <f>IFERROR(IF((VLOOKUP($A61,'Q1 Raw Data'!$A$9:$DK$158,P$3,FALSE))="","",(VLOOKUP($A61,'Q1 Raw Data'!$A$9:$DK$158,P$3,FALSE))),"")</f>
        <v>Not on track to meet target</v>
      </c>
      <c r="Q61" t="str">
        <f>IFERROR(IF((VLOOKUP($A61,'Q1 Raw Data'!$A$9:$DK$158,Q$3,FALSE))="","",(VLOOKUP($A61,'Q1 Raw Data'!$A$9:$DK$158,Q$3,FALSE))),"")</f>
        <v>Not on track to meet target</v>
      </c>
    </row>
    <row r="62" spans="1:17" x14ac:dyDescent="0.3">
      <c r="A62" t="s">
        <v>467</v>
      </c>
      <c r="B62" t="s">
        <v>468</v>
      </c>
      <c r="C62" t="str">
        <f>IFERROR(IF((VLOOKUP($A62,'Q1 Raw Data'!$A$9:$DK$158,C$3,FALSE))="","",(VLOOKUP($A62,'Q1 Raw Data'!$A$9:$DK$158,C$3,FALSE))),"")</f>
        <v>Yes</v>
      </c>
      <c r="D62" t="str">
        <f>IFERROR(IF((VLOOKUP($A62,'Q1 Raw Data'!$A$9:$DK$158,D$3,FALSE))="","",(VLOOKUP($A62,'Q1 Raw Data'!$A$9:$DK$158,D$3,FALSE))),"")</f>
        <v>Yes</v>
      </c>
      <c r="E62" t="str">
        <f>IFERROR(IF((VLOOKUP($A62,'Q1 Raw Data'!$A$9:$DK$158,E$3,FALSE))="","",(VLOOKUP($A62,'Q1 Raw Data'!$A$9:$DK$158,E$3,FALSE))),"")</f>
        <v>Yes</v>
      </c>
      <c r="F62" t="str">
        <f>IFERROR(IF((VLOOKUP($A62,'Q1 Raw Data'!$A$9:$DK$158,F$3,FALSE))="","",(VLOOKUP($A62,'Q1 Raw Data'!$A$9:$DK$158,F$3,FALSE))),"")</f>
        <v>Yes</v>
      </c>
      <c r="G62" t="str">
        <f>IFERROR(IF((VLOOKUP($A62,'Q1 Raw Data'!$A$9:$DK$158,G$3,FALSE))="","",(VLOOKUP($A62,'Q1 Raw Data'!$A$9:$DK$158,G$3,FALSE))),"")</f>
        <v>Yes</v>
      </c>
      <c r="H62" t="str">
        <f>IFERROR(IF((VLOOKUP($A62,'Q1 Raw Data'!$A$9:$DK$158,H$3,FALSE))="","",(VLOOKUP($A62,'Q1 Raw Data'!$A$9:$DK$158,H$3,FALSE))),"")</f>
        <v/>
      </c>
      <c r="N62" t="str">
        <f>IFERROR(IF((VLOOKUP($A62,'Q1 Raw Data'!$A$9:$DK$158,N$3,FALSE))="","",(VLOOKUP($A62,'Q1 Raw Data'!$A$9:$DK$158,N$3,FALSE))),"")</f>
        <v>On track to meet target</v>
      </c>
      <c r="O62" t="str">
        <f>IFERROR(IF((VLOOKUP($A62,'Q1 Raw Data'!$A$9:$DK$158,O$3,FALSE))="","",(VLOOKUP($A62,'Q1 Raw Data'!$A$9:$DK$158,O$3,FALSE))),"")</f>
        <v>On track to meet target</v>
      </c>
      <c r="P62" t="str">
        <f>IFERROR(IF((VLOOKUP($A62,'Q1 Raw Data'!$A$9:$DK$158,P$3,FALSE))="","",(VLOOKUP($A62,'Q1 Raw Data'!$A$9:$DK$158,P$3,FALSE))),"")</f>
        <v>On track to meet target</v>
      </c>
      <c r="Q62" t="str">
        <f>IFERROR(IF((VLOOKUP($A62,'Q1 Raw Data'!$A$9:$DK$158,Q$3,FALSE))="","",(VLOOKUP($A62,'Q1 Raw Data'!$A$9:$DK$158,Q$3,FALSE))),"")</f>
        <v>Not on track to meet target</v>
      </c>
    </row>
    <row r="63" spans="1:17" x14ac:dyDescent="0.3">
      <c r="A63" t="s">
        <v>470</v>
      </c>
      <c r="B63" t="s">
        <v>471</v>
      </c>
      <c r="C63" t="str">
        <f>IFERROR(IF((VLOOKUP($A63,'Q1 Raw Data'!$A$9:$DK$158,C$3,FALSE))="","",(VLOOKUP($A63,'Q1 Raw Data'!$A$9:$DK$158,C$3,FALSE))),"")</f>
        <v>Yes</v>
      </c>
      <c r="D63" t="str">
        <f>IFERROR(IF((VLOOKUP($A63,'Q1 Raw Data'!$A$9:$DK$158,D$3,FALSE))="","",(VLOOKUP($A63,'Q1 Raw Data'!$A$9:$DK$158,D$3,FALSE))),"")</f>
        <v>Yes</v>
      </c>
      <c r="E63" t="str">
        <f>IFERROR(IF((VLOOKUP($A63,'Q1 Raw Data'!$A$9:$DK$158,E$3,FALSE))="","",(VLOOKUP($A63,'Q1 Raw Data'!$A$9:$DK$158,E$3,FALSE))),"")</f>
        <v>Yes</v>
      </c>
      <c r="F63" t="str">
        <f>IFERROR(IF((VLOOKUP($A63,'Q1 Raw Data'!$A$9:$DK$158,F$3,FALSE))="","",(VLOOKUP($A63,'Q1 Raw Data'!$A$9:$DK$158,F$3,FALSE))),"")</f>
        <v>Yes</v>
      </c>
      <c r="G63" t="str">
        <f>IFERROR(IF((VLOOKUP($A63,'Q1 Raw Data'!$A$9:$DK$158,G$3,FALSE))="","",(VLOOKUP($A63,'Q1 Raw Data'!$A$9:$DK$158,G$3,FALSE))),"")</f>
        <v>Yes</v>
      </c>
      <c r="H63" t="str">
        <f>IFERROR(IF((VLOOKUP($A63,'Q1 Raw Data'!$A$9:$DK$158,H$3,FALSE))="","",(VLOOKUP($A63,'Q1 Raw Data'!$A$9:$DK$158,H$3,FALSE))),"")</f>
        <v/>
      </c>
      <c r="N63" t="str">
        <f>IFERROR(IF((VLOOKUP($A63,'Q1 Raw Data'!$A$9:$DK$158,N$3,FALSE))="","",(VLOOKUP($A63,'Q1 Raw Data'!$A$9:$DK$158,N$3,FALSE))),"")</f>
        <v>On track to meet target</v>
      </c>
      <c r="O63" t="str">
        <f>IFERROR(IF((VLOOKUP($A63,'Q1 Raw Data'!$A$9:$DK$158,O$3,FALSE))="","",(VLOOKUP($A63,'Q1 Raw Data'!$A$9:$DK$158,O$3,FALSE))),"")</f>
        <v>Not on track to meet target</v>
      </c>
      <c r="P63" t="str">
        <f>IFERROR(IF((VLOOKUP($A63,'Q1 Raw Data'!$A$9:$DK$158,P$3,FALSE))="","",(VLOOKUP($A63,'Q1 Raw Data'!$A$9:$DK$158,P$3,FALSE))),"")</f>
        <v>On track to meet target</v>
      </c>
      <c r="Q63" t="str">
        <f>IFERROR(IF((VLOOKUP($A63,'Q1 Raw Data'!$A$9:$DK$158,Q$3,FALSE))="","",(VLOOKUP($A63,'Q1 Raw Data'!$A$9:$DK$158,Q$3,FALSE))),"")</f>
        <v>Not on track to meet target</v>
      </c>
    </row>
    <row r="64" spans="1:17" x14ac:dyDescent="0.3">
      <c r="A64" t="s">
        <v>474</v>
      </c>
      <c r="B64" t="s">
        <v>475</v>
      </c>
      <c r="C64" t="str">
        <f>IFERROR(IF((VLOOKUP($A64,'Q1 Raw Data'!$A$9:$DK$158,C$3,FALSE))="","",(VLOOKUP($A64,'Q1 Raw Data'!$A$9:$DK$158,C$3,FALSE))),"")</f>
        <v>Yes</v>
      </c>
      <c r="D64" t="str">
        <f>IFERROR(IF((VLOOKUP($A64,'Q1 Raw Data'!$A$9:$DK$158,D$3,FALSE))="","",(VLOOKUP($A64,'Q1 Raw Data'!$A$9:$DK$158,D$3,FALSE))),"")</f>
        <v>Yes</v>
      </c>
      <c r="E64" t="str">
        <f>IFERROR(IF((VLOOKUP($A64,'Q1 Raw Data'!$A$9:$DK$158,E$3,FALSE))="","",(VLOOKUP($A64,'Q1 Raw Data'!$A$9:$DK$158,E$3,FALSE))),"")</f>
        <v>Yes</v>
      </c>
      <c r="F64" t="str">
        <f>IFERROR(IF((VLOOKUP($A64,'Q1 Raw Data'!$A$9:$DK$158,F$3,FALSE))="","",(VLOOKUP($A64,'Q1 Raw Data'!$A$9:$DK$158,F$3,FALSE))),"")</f>
        <v>Yes</v>
      </c>
      <c r="G64" t="str">
        <f>IFERROR(IF((VLOOKUP($A64,'Q1 Raw Data'!$A$9:$DK$158,G$3,FALSE))="","",(VLOOKUP($A64,'Q1 Raw Data'!$A$9:$DK$158,G$3,FALSE))),"")</f>
        <v>Yes</v>
      </c>
      <c r="H64" t="str">
        <f>IFERROR(IF((VLOOKUP($A64,'Q1 Raw Data'!$A$9:$DK$158,H$3,FALSE))="","",(VLOOKUP($A64,'Q1 Raw Data'!$A$9:$DK$158,H$3,FALSE))),"")</f>
        <v/>
      </c>
      <c r="N64" t="str">
        <f>IFERROR(IF((VLOOKUP($A64,'Q1 Raw Data'!$A$9:$DK$158,N$3,FALSE))="","",(VLOOKUP($A64,'Q1 Raw Data'!$A$9:$DK$158,N$3,FALSE))),"")</f>
        <v>Not on track to meet target</v>
      </c>
      <c r="O64" t="str">
        <f>IFERROR(IF((VLOOKUP($A64,'Q1 Raw Data'!$A$9:$DK$158,O$3,FALSE))="","",(VLOOKUP($A64,'Q1 Raw Data'!$A$9:$DK$158,O$3,FALSE))),"")</f>
        <v>On track to meet target</v>
      </c>
      <c r="P64" t="str">
        <f>IFERROR(IF((VLOOKUP($A64,'Q1 Raw Data'!$A$9:$DK$158,P$3,FALSE))="","",(VLOOKUP($A64,'Q1 Raw Data'!$A$9:$DK$158,P$3,FALSE))),"")</f>
        <v>On track to meet target</v>
      </c>
      <c r="Q64" t="str">
        <f>IFERROR(IF((VLOOKUP($A64,'Q1 Raw Data'!$A$9:$DK$158,Q$3,FALSE))="","",(VLOOKUP($A64,'Q1 Raw Data'!$A$9:$DK$158,Q$3,FALSE))),"")</f>
        <v>On track to meet target</v>
      </c>
    </row>
    <row r="65" spans="1:17" x14ac:dyDescent="0.3">
      <c r="A65" t="s">
        <v>478</v>
      </c>
      <c r="B65" t="s">
        <v>479</v>
      </c>
      <c r="C65" t="str">
        <f>IFERROR(IF((VLOOKUP($A65,'Q1 Raw Data'!$A$9:$DK$158,C$3,FALSE))="","",(VLOOKUP($A65,'Q1 Raw Data'!$A$9:$DK$158,C$3,FALSE))),"")</f>
        <v>Yes</v>
      </c>
      <c r="D65" t="str">
        <f>IFERROR(IF((VLOOKUP($A65,'Q1 Raw Data'!$A$9:$DK$158,D$3,FALSE))="","",(VLOOKUP($A65,'Q1 Raw Data'!$A$9:$DK$158,D$3,FALSE))),"")</f>
        <v>Yes</v>
      </c>
      <c r="E65" t="str">
        <f>IFERROR(IF((VLOOKUP($A65,'Q1 Raw Data'!$A$9:$DK$158,E$3,FALSE))="","",(VLOOKUP($A65,'Q1 Raw Data'!$A$9:$DK$158,E$3,FALSE))),"")</f>
        <v>Yes</v>
      </c>
      <c r="F65" t="str">
        <f>IFERROR(IF((VLOOKUP($A65,'Q1 Raw Data'!$A$9:$DK$158,F$3,FALSE))="","",(VLOOKUP($A65,'Q1 Raw Data'!$A$9:$DK$158,F$3,FALSE))),"")</f>
        <v>Yes</v>
      </c>
      <c r="G65" t="str">
        <f>IFERROR(IF((VLOOKUP($A65,'Q1 Raw Data'!$A$9:$DK$158,G$3,FALSE))="","",(VLOOKUP($A65,'Q1 Raw Data'!$A$9:$DK$158,G$3,FALSE))),"")</f>
        <v>Yes</v>
      </c>
      <c r="H65" t="str">
        <f>IFERROR(IF((VLOOKUP($A65,'Q1 Raw Data'!$A$9:$DK$158,H$3,FALSE))="","",(VLOOKUP($A65,'Q1 Raw Data'!$A$9:$DK$158,H$3,FALSE))),"")</f>
        <v/>
      </c>
      <c r="N65" t="str">
        <f>IFERROR(IF((VLOOKUP($A65,'Q1 Raw Data'!$A$9:$DK$158,N$3,FALSE))="","",(VLOOKUP($A65,'Q1 Raw Data'!$A$9:$DK$158,N$3,FALSE))),"")</f>
        <v>Not on track to meet target</v>
      </c>
      <c r="O65" t="str">
        <f>IFERROR(IF((VLOOKUP($A65,'Q1 Raw Data'!$A$9:$DK$158,O$3,FALSE))="","",(VLOOKUP($A65,'Q1 Raw Data'!$A$9:$DK$158,O$3,FALSE))),"")</f>
        <v>On track to meet target</v>
      </c>
      <c r="P65" t="str">
        <f>IFERROR(IF((VLOOKUP($A65,'Q1 Raw Data'!$A$9:$DK$158,P$3,FALSE))="","",(VLOOKUP($A65,'Q1 Raw Data'!$A$9:$DK$158,P$3,FALSE))),"")</f>
        <v>Not on track to meet target</v>
      </c>
      <c r="Q65" t="str">
        <f>IFERROR(IF((VLOOKUP($A65,'Q1 Raw Data'!$A$9:$DK$158,Q$3,FALSE))="","",(VLOOKUP($A65,'Q1 Raw Data'!$A$9:$DK$158,Q$3,FALSE))),"")</f>
        <v>On track to meet target</v>
      </c>
    </row>
    <row r="66" spans="1:17" x14ac:dyDescent="0.3">
      <c r="A66" t="s">
        <v>480</v>
      </c>
      <c r="B66" t="s">
        <v>481</v>
      </c>
      <c r="C66" t="str">
        <f>IFERROR(IF((VLOOKUP($A66,'Q1 Raw Data'!$A$9:$DK$158,C$3,FALSE))="","",(VLOOKUP($A66,'Q1 Raw Data'!$A$9:$DK$158,C$3,FALSE))),"")</f>
        <v>Yes</v>
      </c>
      <c r="D66" t="str">
        <f>IFERROR(IF((VLOOKUP($A66,'Q1 Raw Data'!$A$9:$DK$158,D$3,FALSE))="","",(VLOOKUP($A66,'Q1 Raw Data'!$A$9:$DK$158,D$3,FALSE))),"")</f>
        <v>Yes</v>
      </c>
      <c r="E66" t="str">
        <f>IFERROR(IF((VLOOKUP($A66,'Q1 Raw Data'!$A$9:$DK$158,E$3,FALSE))="","",(VLOOKUP($A66,'Q1 Raw Data'!$A$9:$DK$158,E$3,FALSE))),"")</f>
        <v>Yes</v>
      </c>
      <c r="F66" t="str">
        <f>IFERROR(IF((VLOOKUP($A66,'Q1 Raw Data'!$A$9:$DK$158,F$3,FALSE))="","",(VLOOKUP($A66,'Q1 Raw Data'!$A$9:$DK$158,F$3,FALSE))),"")</f>
        <v>Yes</v>
      </c>
      <c r="G66" t="str">
        <f>IFERROR(IF((VLOOKUP($A66,'Q1 Raw Data'!$A$9:$DK$158,G$3,FALSE))="","",(VLOOKUP($A66,'Q1 Raw Data'!$A$9:$DK$158,G$3,FALSE))),"")</f>
        <v>Yes</v>
      </c>
      <c r="H66" t="str">
        <f>IFERROR(IF((VLOOKUP($A66,'Q1 Raw Data'!$A$9:$DK$158,H$3,FALSE))="","",(VLOOKUP($A66,'Q1 Raw Data'!$A$9:$DK$158,H$3,FALSE))),"")</f>
        <v/>
      </c>
      <c r="N66" t="str">
        <f>IFERROR(IF((VLOOKUP($A66,'Q1 Raw Data'!$A$9:$DK$158,N$3,FALSE))="","",(VLOOKUP($A66,'Q1 Raw Data'!$A$9:$DK$158,N$3,FALSE))),"")</f>
        <v>On track to meet target</v>
      </c>
      <c r="O66" t="str">
        <f>IFERROR(IF((VLOOKUP($A66,'Q1 Raw Data'!$A$9:$DK$158,O$3,FALSE))="","",(VLOOKUP($A66,'Q1 Raw Data'!$A$9:$DK$158,O$3,FALSE))),"")</f>
        <v>On track to meet target</v>
      </c>
      <c r="P66" t="str">
        <f>IFERROR(IF((VLOOKUP($A66,'Q1 Raw Data'!$A$9:$DK$158,P$3,FALSE))="","",(VLOOKUP($A66,'Q1 Raw Data'!$A$9:$DK$158,P$3,FALSE))),"")</f>
        <v>On track to meet target</v>
      </c>
      <c r="Q66" t="str">
        <f>IFERROR(IF((VLOOKUP($A66,'Q1 Raw Data'!$A$9:$DK$158,Q$3,FALSE))="","",(VLOOKUP($A66,'Q1 Raw Data'!$A$9:$DK$158,Q$3,FALSE))),"")</f>
        <v>Not on track to meet target</v>
      </c>
    </row>
    <row r="67" spans="1:17" x14ac:dyDescent="0.3">
      <c r="A67" t="s">
        <v>482</v>
      </c>
      <c r="B67" t="s">
        <v>483</v>
      </c>
      <c r="C67" t="str">
        <f>IFERROR(IF((VLOOKUP($A67,'Q1 Raw Data'!$A$9:$DK$158,C$3,FALSE))="","",(VLOOKUP($A67,'Q1 Raw Data'!$A$9:$DK$158,C$3,FALSE))),"")</f>
        <v>Yes</v>
      </c>
      <c r="D67" t="str">
        <f>IFERROR(IF((VLOOKUP($A67,'Q1 Raw Data'!$A$9:$DK$158,D$3,FALSE))="","",(VLOOKUP($A67,'Q1 Raw Data'!$A$9:$DK$158,D$3,FALSE))),"")</f>
        <v>Yes</v>
      </c>
      <c r="E67" t="str">
        <f>IFERROR(IF((VLOOKUP($A67,'Q1 Raw Data'!$A$9:$DK$158,E$3,FALSE))="","",(VLOOKUP($A67,'Q1 Raw Data'!$A$9:$DK$158,E$3,FALSE))),"")</f>
        <v>Yes</v>
      </c>
      <c r="F67" t="str">
        <f>IFERROR(IF((VLOOKUP($A67,'Q1 Raw Data'!$A$9:$DK$158,F$3,FALSE))="","",(VLOOKUP($A67,'Q1 Raw Data'!$A$9:$DK$158,F$3,FALSE))),"")</f>
        <v>Yes</v>
      </c>
      <c r="G67" t="str">
        <f>IFERROR(IF((VLOOKUP($A67,'Q1 Raw Data'!$A$9:$DK$158,G$3,FALSE))="","",(VLOOKUP($A67,'Q1 Raw Data'!$A$9:$DK$158,G$3,FALSE))),"")</f>
        <v>Yes</v>
      </c>
      <c r="H67" t="str">
        <f>IFERROR(IF((VLOOKUP($A67,'Q1 Raw Data'!$A$9:$DK$158,H$3,FALSE))="","",(VLOOKUP($A67,'Q1 Raw Data'!$A$9:$DK$158,H$3,FALSE))),"")</f>
        <v/>
      </c>
      <c r="N67" t="str">
        <f>IFERROR(IF((VLOOKUP($A67,'Q1 Raw Data'!$A$9:$DK$158,N$3,FALSE))="","",(VLOOKUP($A67,'Q1 Raw Data'!$A$9:$DK$158,N$3,FALSE))),"")</f>
        <v>Not on track to meet target</v>
      </c>
      <c r="O67" t="str">
        <f>IFERROR(IF((VLOOKUP($A67,'Q1 Raw Data'!$A$9:$DK$158,O$3,FALSE))="","",(VLOOKUP($A67,'Q1 Raw Data'!$A$9:$DK$158,O$3,FALSE))),"")</f>
        <v>On track to meet target</v>
      </c>
      <c r="P67" t="str">
        <f>IFERROR(IF((VLOOKUP($A67,'Q1 Raw Data'!$A$9:$DK$158,P$3,FALSE))="","",(VLOOKUP($A67,'Q1 Raw Data'!$A$9:$DK$158,P$3,FALSE))),"")</f>
        <v>On track to meet target</v>
      </c>
      <c r="Q67" t="str">
        <f>IFERROR(IF((VLOOKUP($A67,'Q1 Raw Data'!$A$9:$DK$158,Q$3,FALSE))="","",(VLOOKUP($A67,'Q1 Raw Data'!$A$9:$DK$158,Q$3,FALSE))),"")</f>
        <v>On track to meet target</v>
      </c>
    </row>
    <row r="68" spans="1:17" x14ac:dyDescent="0.3">
      <c r="A68" t="s">
        <v>486</v>
      </c>
      <c r="B68" t="s">
        <v>487</v>
      </c>
      <c r="C68" t="str">
        <f>IFERROR(IF((VLOOKUP($A68,'Q1 Raw Data'!$A$9:$DK$158,C$3,FALSE))="","",(VLOOKUP($A68,'Q1 Raw Data'!$A$9:$DK$158,C$3,FALSE))),"")</f>
        <v>Yes</v>
      </c>
      <c r="D68" t="str">
        <f>IFERROR(IF((VLOOKUP($A68,'Q1 Raw Data'!$A$9:$DK$158,D$3,FALSE))="","",(VLOOKUP($A68,'Q1 Raw Data'!$A$9:$DK$158,D$3,FALSE))),"")</f>
        <v>Yes</v>
      </c>
      <c r="E68" t="str">
        <f>IFERROR(IF((VLOOKUP($A68,'Q1 Raw Data'!$A$9:$DK$158,E$3,FALSE))="","",(VLOOKUP($A68,'Q1 Raw Data'!$A$9:$DK$158,E$3,FALSE))),"")</f>
        <v>Yes</v>
      </c>
      <c r="F68" t="str">
        <f>IFERROR(IF((VLOOKUP($A68,'Q1 Raw Data'!$A$9:$DK$158,F$3,FALSE))="","",(VLOOKUP($A68,'Q1 Raw Data'!$A$9:$DK$158,F$3,FALSE))),"")</f>
        <v>Yes</v>
      </c>
      <c r="G68" t="str">
        <f>IFERROR(IF((VLOOKUP($A68,'Q1 Raw Data'!$A$9:$DK$158,G$3,FALSE))="","",(VLOOKUP($A68,'Q1 Raw Data'!$A$9:$DK$158,G$3,FALSE))),"")</f>
        <v>Yes</v>
      </c>
      <c r="H68" t="str">
        <f>IFERROR(IF((VLOOKUP($A68,'Q1 Raw Data'!$A$9:$DK$158,H$3,FALSE))="","",(VLOOKUP($A68,'Q1 Raw Data'!$A$9:$DK$158,H$3,FALSE))),"")</f>
        <v/>
      </c>
      <c r="N68" t="str">
        <f>IFERROR(IF((VLOOKUP($A68,'Q1 Raw Data'!$A$9:$DK$158,N$3,FALSE))="","",(VLOOKUP($A68,'Q1 Raw Data'!$A$9:$DK$158,N$3,FALSE))),"")</f>
        <v>Data not available to assess progress</v>
      </c>
      <c r="O68" t="str">
        <f>IFERROR(IF((VLOOKUP($A68,'Q1 Raw Data'!$A$9:$DK$158,O$3,FALSE))="","",(VLOOKUP($A68,'Q1 Raw Data'!$A$9:$DK$158,O$3,FALSE))),"")</f>
        <v>On track to meet target</v>
      </c>
      <c r="P68" t="str">
        <f>IFERROR(IF((VLOOKUP($A68,'Q1 Raw Data'!$A$9:$DK$158,P$3,FALSE))="","",(VLOOKUP($A68,'Q1 Raw Data'!$A$9:$DK$158,P$3,FALSE))),"")</f>
        <v>Data not available to assess progress</v>
      </c>
      <c r="Q68" t="str">
        <f>IFERROR(IF((VLOOKUP($A68,'Q1 Raw Data'!$A$9:$DK$158,Q$3,FALSE))="","",(VLOOKUP($A68,'Q1 Raw Data'!$A$9:$DK$158,Q$3,FALSE))),"")</f>
        <v>Not on track to meet target</v>
      </c>
    </row>
    <row r="69" spans="1:17" x14ac:dyDescent="0.3">
      <c r="A69" t="s">
        <v>488</v>
      </c>
      <c r="B69" t="s">
        <v>489</v>
      </c>
      <c r="C69" t="str">
        <f>IFERROR(IF((VLOOKUP($A69,'Q1 Raw Data'!$A$9:$DK$158,C$3,FALSE))="","",(VLOOKUP($A69,'Q1 Raw Data'!$A$9:$DK$158,C$3,FALSE))),"")</f>
        <v>Yes</v>
      </c>
      <c r="D69" t="str">
        <f>IFERROR(IF((VLOOKUP($A69,'Q1 Raw Data'!$A$9:$DK$158,D$3,FALSE))="","",(VLOOKUP($A69,'Q1 Raw Data'!$A$9:$DK$158,D$3,FALSE))),"")</f>
        <v>Yes</v>
      </c>
      <c r="E69" t="str">
        <f>IFERROR(IF((VLOOKUP($A69,'Q1 Raw Data'!$A$9:$DK$158,E$3,FALSE))="","",(VLOOKUP($A69,'Q1 Raw Data'!$A$9:$DK$158,E$3,FALSE))),"")</f>
        <v>Yes</v>
      </c>
      <c r="F69" t="str">
        <f>IFERROR(IF((VLOOKUP($A69,'Q1 Raw Data'!$A$9:$DK$158,F$3,FALSE))="","",(VLOOKUP($A69,'Q1 Raw Data'!$A$9:$DK$158,F$3,FALSE))),"")</f>
        <v>Yes</v>
      </c>
      <c r="G69" t="str">
        <f>IFERROR(IF((VLOOKUP($A69,'Q1 Raw Data'!$A$9:$DK$158,G$3,FALSE))="","",(VLOOKUP($A69,'Q1 Raw Data'!$A$9:$DK$158,G$3,FALSE))),"")</f>
        <v>Yes</v>
      </c>
      <c r="H69" t="str">
        <f>IFERROR(IF((VLOOKUP($A69,'Q1 Raw Data'!$A$9:$DK$158,H$3,FALSE))="","",(VLOOKUP($A69,'Q1 Raw Data'!$A$9:$DK$158,H$3,FALSE))),"")</f>
        <v/>
      </c>
      <c r="N69" t="str">
        <f>IFERROR(IF((VLOOKUP($A69,'Q1 Raw Data'!$A$9:$DK$158,N$3,FALSE))="","",(VLOOKUP($A69,'Q1 Raw Data'!$A$9:$DK$158,N$3,FALSE))),"")</f>
        <v>Data not available to assess progress</v>
      </c>
      <c r="O69" t="str">
        <f>IFERROR(IF((VLOOKUP($A69,'Q1 Raw Data'!$A$9:$DK$158,O$3,FALSE))="","",(VLOOKUP($A69,'Q1 Raw Data'!$A$9:$DK$158,O$3,FALSE))),"")</f>
        <v>Data not available to assess progress</v>
      </c>
      <c r="P69" t="str">
        <f>IFERROR(IF((VLOOKUP($A69,'Q1 Raw Data'!$A$9:$DK$158,P$3,FALSE))="","",(VLOOKUP($A69,'Q1 Raw Data'!$A$9:$DK$158,P$3,FALSE))),"")</f>
        <v>Data not available to assess progress</v>
      </c>
      <c r="Q69" t="str">
        <f>IFERROR(IF((VLOOKUP($A69,'Q1 Raw Data'!$A$9:$DK$158,Q$3,FALSE))="","",(VLOOKUP($A69,'Q1 Raw Data'!$A$9:$DK$158,Q$3,FALSE))),"")</f>
        <v>Data not available to assess progress</v>
      </c>
    </row>
    <row r="70" spans="1:17" x14ac:dyDescent="0.3">
      <c r="A70" t="s">
        <v>492</v>
      </c>
      <c r="B70" t="s">
        <v>493</v>
      </c>
      <c r="C70" t="str">
        <f>IFERROR(IF((VLOOKUP($A70,'Q1 Raw Data'!$A$9:$DK$158,C$3,FALSE))="","",(VLOOKUP($A70,'Q1 Raw Data'!$A$9:$DK$158,C$3,FALSE))),"")</f>
        <v>Yes</v>
      </c>
      <c r="D70" t="str">
        <f>IFERROR(IF((VLOOKUP($A70,'Q1 Raw Data'!$A$9:$DK$158,D$3,FALSE))="","",(VLOOKUP($A70,'Q1 Raw Data'!$A$9:$DK$158,D$3,FALSE))),"")</f>
        <v>Yes</v>
      </c>
      <c r="E70" t="str">
        <f>IFERROR(IF((VLOOKUP($A70,'Q1 Raw Data'!$A$9:$DK$158,E$3,FALSE))="","",(VLOOKUP($A70,'Q1 Raw Data'!$A$9:$DK$158,E$3,FALSE))),"")</f>
        <v>Yes</v>
      </c>
      <c r="F70" t="str">
        <f>IFERROR(IF((VLOOKUP($A70,'Q1 Raw Data'!$A$9:$DK$158,F$3,FALSE))="","",(VLOOKUP($A70,'Q1 Raw Data'!$A$9:$DK$158,F$3,FALSE))),"")</f>
        <v>Yes</v>
      </c>
      <c r="G70" t="str">
        <f>IFERROR(IF((VLOOKUP($A70,'Q1 Raw Data'!$A$9:$DK$158,G$3,FALSE))="","",(VLOOKUP($A70,'Q1 Raw Data'!$A$9:$DK$158,G$3,FALSE))),"")</f>
        <v>Yes</v>
      </c>
      <c r="H70" t="str">
        <f>IFERROR(IF((VLOOKUP($A70,'Q1 Raw Data'!$A$9:$DK$158,H$3,FALSE))="","",(VLOOKUP($A70,'Q1 Raw Data'!$A$9:$DK$158,H$3,FALSE))),"")</f>
        <v/>
      </c>
      <c r="N70" t="str">
        <f>IFERROR(IF((VLOOKUP($A70,'Q1 Raw Data'!$A$9:$DK$158,N$3,FALSE))="","",(VLOOKUP($A70,'Q1 Raw Data'!$A$9:$DK$158,N$3,FALSE))),"")</f>
        <v>On track to meet target</v>
      </c>
      <c r="O70" t="str">
        <f>IFERROR(IF((VLOOKUP($A70,'Q1 Raw Data'!$A$9:$DK$158,O$3,FALSE))="","",(VLOOKUP($A70,'Q1 Raw Data'!$A$9:$DK$158,O$3,FALSE))),"")</f>
        <v>On track to meet target</v>
      </c>
      <c r="P70" t="str">
        <f>IFERROR(IF((VLOOKUP($A70,'Q1 Raw Data'!$A$9:$DK$158,P$3,FALSE))="","",(VLOOKUP($A70,'Q1 Raw Data'!$A$9:$DK$158,P$3,FALSE))),"")</f>
        <v>Data not available to assess progress</v>
      </c>
      <c r="Q70" t="str">
        <f>IFERROR(IF((VLOOKUP($A70,'Q1 Raw Data'!$A$9:$DK$158,Q$3,FALSE))="","",(VLOOKUP($A70,'Q1 Raw Data'!$A$9:$DK$158,Q$3,FALSE))),"")</f>
        <v>Data not available to assess progress</v>
      </c>
    </row>
    <row r="71" spans="1:17" x14ac:dyDescent="0.3">
      <c r="A71" t="s">
        <v>494</v>
      </c>
      <c r="B71" t="s">
        <v>495</v>
      </c>
      <c r="C71" t="str">
        <f>IFERROR(IF((VLOOKUP($A71,'Q1 Raw Data'!$A$9:$DK$158,C$3,FALSE))="","",(VLOOKUP($A71,'Q1 Raw Data'!$A$9:$DK$158,C$3,FALSE))),"")</f>
        <v>Yes</v>
      </c>
      <c r="D71" t="str">
        <f>IFERROR(IF((VLOOKUP($A71,'Q1 Raw Data'!$A$9:$DK$158,D$3,FALSE))="","",(VLOOKUP($A71,'Q1 Raw Data'!$A$9:$DK$158,D$3,FALSE))),"")</f>
        <v>Yes</v>
      </c>
      <c r="E71" t="str">
        <f>IFERROR(IF((VLOOKUP($A71,'Q1 Raw Data'!$A$9:$DK$158,E$3,FALSE))="","",(VLOOKUP($A71,'Q1 Raw Data'!$A$9:$DK$158,E$3,FALSE))),"")</f>
        <v>Yes</v>
      </c>
      <c r="F71" t="str">
        <f>IFERROR(IF((VLOOKUP($A71,'Q1 Raw Data'!$A$9:$DK$158,F$3,FALSE))="","",(VLOOKUP($A71,'Q1 Raw Data'!$A$9:$DK$158,F$3,FALSE))),"")</f>
        <v>Yes</v>
      </c>
      <c r="G71" t="str">
        <f>IFERROR(IF((VLOOKUP($A71,'Q1 Raw Data'!$A$9:$DK$158,G$3,FALSE))="","",(VLOOKUP($A71,'Q1 Raw Data'!$A$9:$DK$158,G$3,FALSE))),"")</f>
        <v>Yes</v>
      </c>
      <c r="H71" t="str">
        <f>IFERROR(IF((VLOOKUP($A71,'Q1 Raw Data'!$A$9:$DK$158,H$3,FALSE))="","",(VLOOKUP($A71,'Q1 Raw Data'!$A$9:$DK$158,H$3,FALSE))),"")</f>
        <v/>
      </c>
      <c r="N71" t="str">
        <f>IFERROR(IF((VLOOKUP($A71,'Q1 Raw Data'!$A$9:$DK$158,N$3,FALSE))="","",(VLOOKUP($A71,'Q1 Raw Data'!$A$9:$DK$158,N$3,FALSE))),"")</f>
        <v>Data not available to assess progress</v>
      </c>
      <c r="O71" t="str">
        <f>IFERROR(IF((VLOOKUP($A71,'Q1 Raw Data'!$A$9:$DK$158,O$3,FALSE))="","",(VLOOKUP($A71,'Q1 Raw Data'!$A$9:$DK$158,O$3,FALSE))),"")</f>
        <v>On track to meet target</v>
      </c>
      <c r="P71" t="str">
        <f>IFERROR(IF((VLOOKUP($A71,'Q1 Raw Data'!$A$9:$DK$158,P$3,FALSE))="","",(VLOOKUP($A71,'Q1 Raw Data'!$A$9:$DK$158,P$3,FALSE))),"")</f>
        <v>Not on track to meet target</v>
      </c>
      <c r="Q71" t="str">
        <f>IFERROR(IF((VLOOKUP($A71,'Q1 Raw Data'!$A$9:$DK$158,Q$3,FALSE))="","",(VLOOKUP($A71,'Q1 Raw Data'!$A$9:$DK$158,Q$3,FALSE))),"")</f>
        <v>On track to meet target</v>
      </c>
    </row>
    <row r="72" spans="1:17" x14ac:dyDescent="0.3">
      <c r="A72" t="s">
        <v>496</v>
      </c>
      <c r="B72" t="s">
        <v>497</v>
      </c>
      <c r="C72" t="str">
        <f>IFERROR(IF((VLOOKUP($A72,'Q1 Raw Data'!$A$9:$DK$158,C$3,FALSE))="","",(VLOOKUP($A72,'Q1 Raw Data'!$A$9:$DK$158,C$3,FALSE))),"")</f>
        <v>Yes</v>
      </c>
      <c r="D72" t="str">
        <f>IFERROR(IF((VLOOKUP($A72,'Q1 Raw Data'!$A$9:$DK$158,D$3,FALSE))="","",(VLOOKUP($A72,'Q1 Raw Data'!$A$9:$DK$158,D$3,FALSE))),"")</f>
        <v>Yes</v>
      </c>
      <c r="E72" t="str">
        <f>IFERROR(IF((VLOOKUP($A72,'Q1 Raw Data'!$A$9:$DK$158,E$3,FALSE))="","",(VLOOKUP($A72,'Q1 Raw Data'!$A$9:$DK$158,E$3,FALSE))),"")</f>
        <v>Yes</v>
      </c>
      <c r="F72" t="str">
        <f>IFERROR(IF((VLOOKUP($A72,'Q1 Raw Data'!$A$9:$DK$158,F$3,FALSE))="","",(VLOOKUP($A72,'Q1 Raw Data'!$A$9:$DK$158,F$3,FALSE))),"")</f>
        <v>Yes</v>
      </c>
      <c r="G72" t="str">
        <f>IFERROR(IF((VLOOKUP($A72,'Q1 Raw Data'!$A$9:$DK$158,G$3,FALSE))="","",(VLOOKUP($A72,'Q1 Raw Data'!$A$9:$DK$158,G$3,FALSE))),"")</f>
        <v>Yes</v>
      </c>
      <c r="H72" t="str">
        <f>IFERROR(IF((VLOOKUP($A72,'Q1 Raw Data'!$A$9:$DK$158,H$3,FALSE))="","",(VLOOKUP($A72,'Q1 Raw Data'!$A$9:$DK$158,H$3,FALSE))),"")</f>
        <v/>
      </c>
      <c r="N72" t="str">
        <f>IFERROR(IF((VLOOKUP($A72,'Q1 Raw Data'!$A$9:$DK$158,N$3,FALSE))="","",(VLOOKUP($A72,'Q1 Raw Data'!$A$9:$DK$158,N$3,FALSE))),"")</f>
        <v>Not on track to meet target</v>
      </c>
      <c r="O72" t="str">
        <f>IFERROR(IF((VLOOKUP($A72,'Q1 Raw Data'!$A$9:$DK$158,O$3,FALSE))="","",(VLOOKUP($A72,'Q1 Raw Data'!$A$9:$DK$158,O$3,FALSE))),"")</f>
        <v>On track to meet target</v>
      </c>
      <c r="P72" t="str">
        <f>IFERROR(IF((VLOOKUP($A72,'Q1 Raw Data'!$A$9:$DK$158,P$3,FALSE))="","",(VLOOKUP($A72,'Q1 Raw Data'!$A$9:$DK$158,P$3,FALSE))),"")</f>
        <v>On track to meet target</v>
      </c>
      <c r="Q72" t="str">
        <f>IFERROR(IF((VLOOKUP($A72,'Q1 Raw Data'!$A$9:$DK$158,Q$3,FALSE))="","",(VLOOKUP($A72,'Q1 Raw Data'!$A$9:$DK$158,Q$3,FALSE))),"")</f>
        <v>On track to meet target</v>
      </c>
    </row>
    <row r="73" spans="1:17" x14ac:dyDescent="0.3">
      <c r="A73" t="s">
        <v>500</v>
      </c>
      <c r="B73" t="s">
        <v>501</v>
      </c>
      <c r="C73" t="str">
        <f>IFERROR(IF((VLOOKUP($A73,'Q1 Raw Data'!$A$9:$DK$158,C$3,FALSE))="","",(VLOOKUP($A73,'Q1 Raw Data'!$A$9:$DK$158,C$3,FALSE))),"")</f>
        <v>Yes</v>
      </c>
      <c r="D73" t="str">
        <f>IFERROR(IF((VLOOKUP($A73,'Q1 Raw Data'!$A$9:$DK$158,D$3,FALSE))="","",(VLOOKUP($A73,'Q1 Raw Data'!$A$9:$DK$158,D$3,FALSE))),"")</f>
        <v>Yes</v>
      </c>
      <c r="E73" t="str">
        <f>IFERROR(IF((VLOOKUP($A73,'Q1 Raw Data'!$A$9:$DK$158,E$3,FALSE))="","",(VLOOKUP($A73,'Q1 Raw Data'!$A$9:$DK$158,E$3,FALSE))),"")</f>
        <v>Yes</v>
      </c>
      <c r="F73" t="str">
        <f>IFERROR(IF((VLOOKUP($A73,'Q1 Raw Data'!$A$9:$DK$158,F$3,FALSE))="","",(VLOOKUP($A73,'Q1 Raw Data'!$A$9:$DK$158,F$3,FALSE))),"")</f>
        <v>Yes</v>
      </c>
      <c r="G73" t="str">
        <f>IFERROR(IF((VLOOKUP($A73,'Q1 Raw Data'!$A$9:$DK$158,G$3,FALSE))="","",(VLOOKUP($A73,'Q1 Raw Data'!$A$9:$DK$158,G$3,FALSE))),"")</f>
        <v>Yes</v>
      </c>
      <c r="H73" t="str">
        <f>IFERROR(IF((VLOOKUP($A73,'Q1 Raw Data'!$A$9:$DK$158,H$3,FALSE))="","",(VLOOKUP($A73,'Q1 Raw Data'!$A$9:$DK$158,H$3,FALSE))),"")</f>
        <v/>
      </c>
      <c r="N73" t="str">
        <f>IFERROR(IF((VLOOKUP($A73,'Q1 Raw Data'!$A$9:$DK$158,N$3,FALSE))="","",(VLOOKUP($A73,'Q1 Raw Data'!$A$9:$DK$158,N$3,FALSE))),"")</f>
        <v>On track to meet target</v>
      </c>
      <c r="O73" t="str">
        <f>IFERROR(IF((VLOOKUP($A73,'Q1 Raw Data'!$A$9:$DK$158,O$3,FALSE))="","",(VLOOKUP($A73,'Q1 Raw Data'!$A$9:$DK$158,O$3,FALSE))),"")</f>
        <v>On track to meet target</v>
      </c>
      <c r="P73" t="str">
        <f>IFERROR(IF((VLOOKUP($A73,'Q1 Raw Data'!$A$9:$DK$158,P$3,FALSE))="","",(VLOOKUP($A73,'Q1 Raw Data'!$A$9:$DK$158,P$3,FALSE))),"")</f>
        <v>On track to meet target</v>
      </c>
      <c r="Q73" t="str">
        <f>IFERROR(IF((VLOOKUP($A73,'Q1 Raw Data'!$A$9:$DK$158,Q$3,FALSE))="","",(VLOOKUP($A73,'Q1 Raw Data'!$A$9:$DK$158,Q$3,FALSE))),"")</f>
        <v>Not on track to meet target</v>
      </c>
    </row>
    <row r="74" spans="1:17" x14ac:dyDescent="0.3">
      <c r="A74" t="s">
        <v>502</v>
      </c>
      <c r="B74" t="s">
        <v>503</v>
      </c>
      <c r="C74" t="str">
        <f>IFERROR(IF((VLOOKUP($A74,'Q1 Raw Data'!$A$9:$DK$158,C$3,FALSE))="","",(VLOOKUP($A74,'Q1 Raw Data'!$A$9:$DK$158,C$3,FALSE))),"")</f>
        <v>Yes</v>
      </c>
      <c r="D74" t="str">
        <f>IFERROR(IF((VLOOKUP($A74,'Q1 Raw Data'!$A$9:$DK$158,D$3,FALSE))="","",(VLOOKUP($A74,'Q1 Raw Data'!$A$9:$DK$158,D$3,FALSE))),"")</f>
        <v>Yes</v>
      </c>
      <c r="E74" t="str">
        <f>IFERROR(IF((VLOOKUP($A74,'Q1 Raw Data'!$A$9:$DK$158,E$3,FALSE))="","",(VLOOKUP($A74,'Q1 Raw Data'!$A$9:$DK$158,E$3,FALSE))),"")</f>
        <v>Yes</v>
      </c>
      <c r="F74" t="str">
        <f>IFERROR(IF((VLOOKUP($A74,'Q1 Raw Data'!$A$9:$DK$158,F$3,FALSE))="","",(VLOOKUP($A74,'Q1 Raw Data'!$A$9:$DK$158,F$3,FALSE))),"")</f>
        <v>Yes</v>
      </c>
      <c r="G74" t="str">
        <f>IFERROR(IF((VLOOKUP($A74,'Q1 Raw Data'!$A$9:$DK$158,G$3,FALSE))="","",(VLOOKUP($A74,'Q1 Raw Data'!$A$9:$DK$158,G$3,FALSE))),"")</f>
        <v>Yes</v>
      </c>
      <c r="H74" t="str">
        <f>IFERROR(IF((VLOOKUP($A74,'Q1 Raw Data'!$A$9:$DK$158,H$3,FALSE))="","",(VLOOKUP($A74,'Q1 Raw Data'!$A$9:$DK$158,H$3,FALSE))),"")</f>
        <v/>
      </c>
      <c r="N74" t="str">
        <f>IFERROR(IF((VLOOKUP($A74,'Q1 Raw Data'!$A$9:$DK$158,N$3,FALSE))="","",(VLOOKUP($A74,'Q1 Raw Data'!$A$9:$DK$158,N$3,FALSE))),"")</f>
        <v>On track to meet target</v>
      </c>
      <c r="O74" t="str">
        <f>IFERROR(IF((VLOOKUP($A74,'Q1 Raw Data'!$A$9:$DK$158,O$3,FALSE))="","",(VLOOKUP($A74,'Q1 Raw Data'!$A$9:$DK$158,O$3,FALSE))),"")</f>
        <v>On track to meet target</v>
      </c>
      <c r="P74" t="str">
        <f>IFERROR(IF((VLOOKUP($A74,'Q1 Raw Data'!$A$9:$DK$158,P$3,FALSE))="","",(VLOOKUP($A74,'Q1 Raw Data'!$A$9:$DK$158,P$3,FALSE))),"")</f>
        <v>On track to meet target</v>
      </c>
      <c r="Q74" t="str">
        <f>IFERROR(IF((VLOOKUP($A74,'Q1 Raw Data'!$A$9:$DK$158,Q$3,FALSE))="","",(VLOOKUP($A74,'Q1 Raw Data'!$A$9:$DK$158,Q$3,FALSE))),"")</f>
        <v>Not on track to meet target</v>
      </c>
    </row>
    <row r="75" spans="1:17" x14ac:dyDescent="0.3">
      <c r="A75" t="s">
        <v>506</v>
      </c>
      <c r="B75" t="s">
        <v>507</v>
      </c>
      <c r="C75" t="str">
        <f>IFERROR(IF((VLOOKUP($A75,'Q1 Raw Data'!$A$9:$DK$158,C$3,FALSE))="","",(VLOOKUP($A75,'Q1 Raw Data'!$A$9:$DK$158,C$3,FALSE))),"")</f>
        <v>Yes</v>
      </c>
      <c r="D75" t="str">
        <f>IFERROR(IF((VLOOKUP($A75,'Q1 Raw Data'!$A$9:$DK$158,D$3,FALSE))="","",(VLOOKUP($A75,'Q1 Raw Data'!$A$9:$DK$158,D$3,FALSE))),"")</f>
        <v>Yes</v>
      </c>
      <c r="E75" t="str">
        <f>IFERROR(IF((VLOOKUP($A75,'Q1 Raw Data'!$A$9:$DK$158,E$3,FALSE))="","",(VLOOKUP($A75,'Q1 Raw Data'!$A$9:$DK$158,E$3,FALSE))),"")</f>
        <v>Yes</v>
      </c>
      <c r="F75" t="str">
        <f>IFERROR(IF((VLOOKUP($A75,'Q1 Raw Data'!$A$9:$DK$158,F$3,FALSE))="","",(VLOOKUP($A75,'Q1 Raw Data'!$A$9:$DK$158,F$3,FALSE))),"")</f>
        <v>Yes</v>
      </c>
      <c r="G75" t="str">
        <f>IFERROR(IF((VLOOKUP($A75,'Q1 Raw Data'!$A$9:$DK$158,G$3,FALSE))="","",(VLOOKUP($A75,'Q1 Raw Data'!$A$9:$DK$158,G$3,FALSE))),"")</f>
        <v>Yes</v>
      </c>
      <c r="H75" t="str">
        <f>IFERROR(IF((VLOOKUP($A75,'Q1 Raw Data'!$A$9:$DK$158,H$3,FALSE))="","",(VLOOKUP($A75,'Q1 Raw Data'!$A$9:$DK$158,H$3,FALSE))),"")</f>
        <v/>
      </c>
      <c r="N75" t="str">
        <f>IFERROR(IF((VLOOKUP($A75,'Q1 Raw Data'!$A$9:$DK$158,N$3,FALSE))="","",(VLOOKUP($A75,'Q1 Raw Data'!$A$9:$DK$158,N$3,FALSE))),"")</f>
        <v>On track to meet target</v>
      </c>
      <c r="O75" t="str">
        <f>IFERROR(IF((VLOOKUP($A75,'Q1 Raw Data'!$A$9:$DK$158,O$3,FALSE))="","",(VLOOKUP($A75,'Q1 Raw Data'!$A$9:$DK$158,O$3,FALSE))),"")</f>
        <v>On track to meet target</v>
      </c>
      <c r="P75" t="str">
        <f>IFERROR(IF((VLOOKUP($A75,'Q1 Raw Data'!$A$9:$DK$158,P$3,FALSE))="","",(VLOOKUP($A75,'Q1 Raw Data'!$A$9:$DK$158,P$3,FALSE))),"")</f>
        <v>On track to meet target</v>
      </c>
      <c r="Q75" t="str">
        <f>IFERROR(IF((VLOOKUP($A75,'Q1 Raw Data'!$A$9:$DK$158,Q$3,FALSE))="","",(VLOOKUP($A75,'Q1 Raw Data'!$A$9:$DK$158,Q$3,FALSE))),"")</f>
        <v>Not on track to meet target</v>
      </c>
    </row>
    <row r="76" spans="1:17" x14ac:dyDescent="0.3">
      <c r="A76" t="s">
        <v>510</v>
      </c>
      <c r="B76" t="s">
        <v>511</v>
      </c>
      <c r="C76" t="str">
        <f>IFERROR(IF((VLOOKUP($A76,'Q1 Raw Data'!$A$9:$DK$158,C$3,FALSE))="","",(VLOOKUP($A76,'Q1 Raw Data'!$A$9:$DK$158,C$3,FALSE))),"")</f>
        <v>Yes</v>
      </c>
      <c r="D76" t="str">
        <f>IFERROR(IF((VLOOKUP($A76,'Q1 Raw Data'!$A$9:$DK$158,D$3,FALSE))="","",(VLOOKUP($A76,'Q1 Raw Data'!$A$9:$DK$158,D$3,FALSE))),"")</f>
        <v>Yes</v>
      </c>
      <c r="E76" t="str">
        <f>IFERROR(IF((VLOOKUP($A76,'Q1 Raw Data'!$A$9:$DK$158,E$3,FALSE))="","",(VLOOKUP($A76,'Q1 Raw Data'!$A$9:$DK$158,E$3,FALSE))),"")</f>
        <v>Yes</v>
      </c>
      <c r="F76" t="str">
        <f>IFERROR(IF((VLOOKUP($A76,'Q1 Raw Data'!$A$9:$DK$158,F$3,FALSE))="","",(VLOOKUP($A76,'Q1 Raw Data'!$A$9:$DK$158,F$3,FALSE))),"")</f>
        <v>Yes</v>
      </c>
      <c r="G76" t="str">
        <f>IFERROR(IF((VLOOKUP($A76,'Q1 Raw Data'!$A$9:$DK$158,G$3,FALSE))="","",(VLOOKUP($A76,'Q1 Raw Data'!$A$9:$DK$158,G$3,FALSE))),"")</f>
        <v>Yes</v>
      </c>
      <c r="H76" t="str">
        <f>IFERROR(IF((VLOOKUP($A76,'Q1 Raw Data'!$A$9:$DK$158,H$3,FALSE))="","",(VLOOKUP($A76,'Q1 Raw Data'!$A$9:$DK$158,H$3,FALSE))),"")</f>
        <v/>
      </c>
      <c r="N76" t="str">
        <f>IFERROR(IF((VLOOKUP($A76,'Q1 Raw Data'!$A$9:$DK$158,N$3,FALSE))="","",(VLOOKUP($A76,'Q1 Raw Data'!$A$9:$DK$158,N$3,FALSE))),"")</f>
        <v>Data not available to assess progress</v>
      </c>
      <c r="O76" t="str">
        <f>IFERROR(IF((VLOOKUP($A76,'Q1 Raw Data'!$A$9:$DK$158,O$3,FALSE))="","",(VLOOKUP($A76,'Q1 Raw Data'!$A$9:$DK$158,O$3,FALSE))),"")</f>
        <v>On track to meet target</v>
      </c>
      <c r="P76" t="str">
        <f>IFERROR(IF((VLOOKUP($A76,'Q1 Raw Data'!$A$9:$DK$158,P$3,FALSE))="","",(VLOOKUP($A76,'Q1 Raw Data'!$A$9:$DK$158,P$3,FALSE))),"")</f>
        <v>On track to meet target</v>
      </c>
      <c r="Q76" t="str">
        <f>IFERROR(IF((VLOOKUP($A76,'Q1 Raw Data'!$A$9:$DK$158,Q$3,FALSE))="","",(VLOOKUP($A76,'Q1 Raw Data'!$A$9:$DK$158,Q$3,FALSE))),"")</f>
        <v>On track to meet target</v>
      </c>
    </row>
    <row r="77" spans="1:17" x14ac:dyDescent="0.3">
      <c r="A77" t="s">
        <v>514</v>
      </c>
      <c r="B77" t="s">
        <v>515</v>
      </c>
      <c r="C77" t="str">
        <f>IFERROR(IF((VLOOKUP($A77,'Q1 Raw Data'!$A$9:$DK$158,C$3,FALSE))="","",(VLOOKUP($A77,'Q1 Raw Data'!$A$9:$DK$158,C$3,FALSE))),"")</f>
        <v>Yes</v>
      </c>
      <c r="D77" t="str">
        <f>IFERROR(IF((VLOOKUP($A77,'Q1 Raw Data'!$A$9:$DK$158,D$3,FALSE))="","",(VLOOKUP($A77,'Q1 Raw Data'!$A$9:$DK$158,D$3,FALSE))),"")</f>
        <v>Yes</v>
      </c>
      <c r="E77" t="str">
        <f>IFERROR(IF((VLOOKUP($A77,'Q1 Raw Data'!$A$9:$DK$158,E$3,FALSE))="","",(VLOOKUP($A77,'Q1 Raw Data'!$A$9:$DK$158,E$3,FALSE))),"")</f>
        <v>Yes</v>
      </c>
      <c r="F77" t="str">
        <f>IFERROR(IF((VLOOKUP($A77,'Q1 Raw Data'!$A$9:$DK$158,F$3,FALSE))="","",(VLOOKUP($A77,'Q1 Raw Data'!$A$9:$DK$158,F$3,FALSE))),"")</f>
        <v>Yes</v>
      </c>
      <c r="G77" t="str">
        <f>IFERROR(IF((VLOOKUP($A77,'Q1 Raw Data'!$A$9:$DK$158,G$3,FALSE))="","",(VLOOKUP($A77,'Q1 Raw Data'!$A$9:$DK$158,G$3,FALSE))),"")</f>
        <v>Yes</v>
      </c>
      <c r="H77" t="str">
        <f>IFERROR(IF((VLOOKUP($A77,'Q1 Raw Data'!$A$9:$DK$158,H$3,FALSE))="","",(VLOOKUP($A77,'Q1 Raw Data'!$A$9:$DK$158,H$3,FALSE))),"")</f>
        <v/>
      </c>
      <c r="N77" t="str">
        <f>IFERROR(IF((VLOOKUP($A77,'Q1 Raw Data'!$A$9:$DK$158,N$3,FALSE))="","",(VLOOKUP($A77,'Q1 Raw Data'!$A$9:$DK$158,N$3,FALSE))),"")</f>
        <v>Not on track to meet target</v>
      </c>
      <c r="O77" t="str">
        <f>IFERROR(IF((VLOOKUP($A77,'Q1 Raw Data'!$A$9:$DK$158,O$3,FALSE))="","",(VLOOKUP($A77,'Q1 Raw Data'!$A$9:$DK$158,O$3,FALSE))),"")</f>
        <v>On track to meet target</v>
      </c>
      <c r="P77" t="str">
        <f>IFERROR(IF((VLOOKUP($A77,'Q1 Raw Data'!$A$9:$DK$158,P$3,FALSE))="","",(VLOOKUP($A77,'Q1 Raw Data'!$A$9:$DK$158,P$3,FALSE))),"")</f>
        <v>On track to meet target</v>
      </c>
      <c r="Q77" t="str">
        <f>IFERROR(IF((VLOOKUP($A77,'Q1 Raw Data'!$A$9:$DK$158,Q$3,FALSE))="","",(VLOOKUP($A77,'Q1 Raw Data'!$A$9:$DK$158,Q$3,FALSE))),"")</f>
        <v>On track to meet target</v>
      </c>
    </row>
    <row r="78" spans="1:17" x14ac:dyDescent="0.3">
      <c r="A78" t="s">
        <v>516</v>
      </c>
      <c r="B78" t="s">
        <v>517</v>
      </c>
      <c r="C78" t="str">
        <f>IFERROR(IF((VLOOKUP($A78,'Q1 Raw Data'!$A$9:$DK$158,C$3,FALSE))="","",(VLOOKUP($A78,'Q1 Raw Data'!$A$9:$DK$158,C$3,FALSE))),"")</f>
        <v>Yes</v>
      </c>
      <c r="D78" t="str">
        <f>IFERROR(IF((VLOOKUP($A78,'Q1 Raw Data'!$A$9:$DK$158,D$3,FALSE))="","",(VLOOKUP($A78,'Q1 Raw Data'!$A$9:$DK$158,D$3,FALSE))),"")</f>
        <v>Yes</v>
      </c>
      <c r="E78" t="str">
        <f>IFERROR(IF((VLOOKUP($A78,'Q1 Raw Data'!$A$9:$DK$158,E$3,FALSE))="","",(VLOOKUP($A78,'Q1 Raw Data'!$A$9:$DK$158,E$3,FALSE))),"")</f>
        <v>Yes</v>
      </c>
      <c r="F78" t="str">
        <f>IFERROR(IF((VLOOKUP($A78,'Q1 Raw Data'!$A$9:$DK$158,F$3,FALSE))="","",(VLOOKUP($A78,'Q1 Raw Data'!$A$9:$DK$158,F$3,FALSE))),"")</f>
        <v>Yes</v>
      </c>
      <c r="G78" t="str">
        <f>IFERROR(IF((VLOOKUP($A78,'Q1 Raw Data'!$A$9:$DK$158,G$3,FALSE))="","",(VLOOKUP($A78,'Q1 Raw Data'!$A$9:$DK$158,G$3,FALSE))),"")</f>
        <v>Yes</v>
      </c>
      <c r="H78" t="str">
        <f>IFERROR(IF((VLOOKUP($A78,'Q1 Raw Data'!$A$9:$DK$158,H$3,FALSE))="","",(VLOOKUP($A78,'Q1 Raw Data'!$A$9:$DK$158,H$3,FALSE))),"")</f>
        <v/>
      </c>
      <c r="N78" t="str">
        <f>IFERROR(IF((VLOOKUP($A78,'Q1 Raw Data'!$A$9:$DK$158,N$3,FALSE))="","",(VLOOKUP($A78,'Q1 Raw Data'!$A$9:$DK$158,N$3,FALSE))),"")</f>
        <v>On track to meet target</v>
      </c>
      <c r="O78" t="str">
        <f>IFERROR(IF((VLOOKUP($A78,'Q1 Raw Data'!$A$9:$DK$158,O$3,FALSE))="","",(VLOOKUP($A78,'Q1 Raw Data'!$A$9:$DK$158,O$3,FALSE))),"")</f>
        <v>On track to meet target</v>
      </c>
      <c r="P78" t="str">
        <f>IFERROR(IF((VLOOKUP($A78,'Q1 Raw Data'!$A$9:$DK$158,P$3,FALSE))="","",(VLOOKUP($A78,'Q1 Raw Data'!$A$9:$DK$158,P$3,FALSE))),"")</f>
        <v>On track to meet target</v>
      </c>
      <c r="Q78" t="str">
        <f>IFERROR(IF((VLOOKUP($A78,'Q1 Raw Data'!$A$9:$DK$158,Q$3,FALSE))="","",(VLOOKUP($A78,'Q1 Raw Data'!$A$9:$DK$158,Q$3,FALSE))),"")</f>
        <v>On track to meet target</v>
      </c>
    </row>
    <row r="79" spans="1:17" x14ac:dyDescent="0.3">
      <c r="A79" t="s">
        <v>520</v>
      </c>
      <c r="B79" t="s">
        <v>521</v>
      </c>
      <c r="C79" t="str">
        <f>IFERROR(IF((VLOOKUP($A79,'Q1 Raw Data'!$A$9:$DK$158,C$3,FALSE))="","",(VLOOKUP($A79,'Q1 Raw Data'!$A$9:$DK$158,C$3,FALSE))),"")</f>
        <v>Yes</v>
      </c>
      <c r="D79" t="str">
        <f>IFERROR(IF((VLOOKUP($A79,'Q1 Raw Data'!$A$9:$DK$158,D$3,FALSE))="","",(VLOOKUP($A79,'Q1 Raw Data'!$A$9:$DK$158,D$3,FALSE))),"")</f>
        <v>Yes</v>
      </c>
      <c r="E79" t="str">
        <f>IFERROR(IF((VLOOKUP($A79,'Q1 Raw Data'!$A$9:$DK$158,E$3,FALSE))="","",(VLOOKUP($A79,'Q1 Raw Data'!$A$9:$DK$158,E$3,FALSE))),"")</f>
        <v>Yes</v>
      </c>
      <c r="F79" t="str">
        <f>IFERROR(IF((VLOOKUP($A79,'Q1 Raw Data'!$A$9:$DK$158,F$3,FALSE))="","",(VLOOKUP($A79,'Q1 Raw Data'!$A$9:$DK$158,F$3,FALSE))),"")</f>
        <v>Yes</v>
      </c>
      <c r="G79" t="str">
        <f>IFERROR(IF((VLOOKUP($A79,'Q1 Raw Data'!$A$9:$DK$158,G$3,FALSE))="","",(VLOOKUP($A79,'Q1 Raw Data'!$A$9:$DK$158,G$3,FALSE))),"")</f>
        <v>Yes</v>
      </c>
      <c r="H79" t="str">
        <f>IFERROR(IF((VLOOKUP($A79,'Q1 Raw Data'!$A$9:$DK$158,H$3,FALSE))="","",(VLOOKUP($A79,'Q1 Raw Data'!$A$9:$DK$158,H$3,FALSE))),"")</f>
        <v/>
      </c>
      <c r="N79" t="str">
        <f>IFERROR(IF((VLOOKUP($A79,'Q1 Raw Data'!$A$9:$DK$158,N$3,FALSE))="","",(VLOOKUP($A79,'Q1 Raw Data'!$A$9:$DK$158,N$3,FALSE))),"")</f>
        <v>Not on track to meet target</v>
      </c>
      <c r="O79" t="str">
        <f>IFERROR(IF((VLOOKUP($A79,'Q1 Raw Data'!$A$9:$DK$158,O$3,FALSE))="","",(VLOOKUP($A79,'Q1 Raw Data'!$A$9:$DK$158,O$3,FALSE))),"")</f>
        <v>On track to meet target</v>
      </c>
      <c r="P79" t="str">
        <f>IFERROR(IF((VLOOKUP($A79,'Q1 Raw Data'!$A$9:$DK$158,P$3,FALSE))="","",(VLOOKUP($A79,'Q1 Raw Data'!$A$9:$DK$158,P$3,FALSE))),"")</f>
        <v>Data not available to assess progress</v>
      </c>
      <c r="Q79" t="str">
        <f>IFERROR(IF((VLOOKUP($A79,'Q1 Raw Data'!$A$9:$DK$158,Q$3,FALSE))="","",(VLOOKUP($A79,'Q1 Raw Data'!$A$9:$DK$158,Q$3,FALSE))),"")</f>
        <v>Not on track to meet target</v>
      </c>
    </row>
    <row r="80" spans="1:17" x14ac:dyDescent="0.3">
      <c r="A80" t="s">
        <v>524</v>
      </c>
      <c r="B80" t="s">
        <v>525</v>
      </c>
      <c r="C80" t="str">
        <f>IFERROR(IF((VLOOKUP($A80,'Q1 Raw Data'!$A$9:$DK$158,C$3,FALSE))="","",(VLOOKUP($A80,'Q1 Raw Data'!$A$9:$DK$158,C$3,FALSE))),"")</f>
        <v>Yes</v>
      </c>
      <c r="D80" t="str">
        <f>IFERROR(IF((VLOOKUP($A80,'Q1 Raw Data'!$A$9:$DK$158,D$3,FALSE))="","",(VLOOKUP($A80,'Q1 Raw Data'!$A$9:$DK$158,D$3,FALSE))),"")</f>
        <v>Yes</v>
      </c>
      <c r="E80" t="str">
        <f>IFERROR(IF((VLOOKUP($A80,'Q1 Raw Data'!$A$9:$DK$158,E$3,FALSE))="","",(VLOOKUP($A80,'Q1 Raw Data'!$A$9:$DK$158,E$3,FALSE))),"")</f>
        <v>Yes</v>
      </c>
      <c r="F80" t="str">
        <f>IFERROR(IF((VLOOKUP($A80,'Q1 Raw Data'!$A$9:$DK$158,F$3,FALSE))="","",(VLOOKUP($A80,'Q1 Raw Data'!$A$9:$DK$158,F$3,FALSE))),"")</f>
        <v>Yes</v>
      </c>
      <c r="G80" t="str">
        <f>IFERROR(IF((VLOOKUP($A80,'Q1 Raw Data'!$A$9:$DK$158,G$3,FALSE))="","",(VLOOKUP($A80,'Q1 Raw Data'!$A$9:$DK$158,G$3,FALSE))),"")</f>
        <v>Yes</v>
      </c>
      <c r="H80" t="str">
        <f>IFERROR(IF((VLOOKUP($A80,'Q1 Raw Data'!$A$9:$DK$158,H$3,FALSE))="","",(VLOOKUP($A80,'Q1 Raw Data'!$A$9:$DK$158,H$3,FALSE))),"")</f>
        <v/>
      </c>
      <c r="N80" t="str">
        <f>IFERROR(IF((VLOOKUP($A80,'Q1 Raw Data'!$A$9:$DK$158,N$3,FALSE))="","",(VLOOKUP($A80,'Q1 Raw Data'!$A$9:$DK$158,N$3,FALSE))),"")</f>
        <v>Data not available to assess progress</v>
      </c>
      <c r="O80" t="str">
        <f>IFERROR(IF((VLOOKUP($A80,'Q1 Raw Data'!$A$9:$DK$158,O$3,FALSE))="","",(VLOOKUP($A80,'Q1 Raw Data'!$A$9:$DK$158,O$3,FALSE))),"")</f>
        <v>Data not available to assess progress</v>
      </c>
      <c r="P80" t="str">
        <f>IFERROR(IF((VLOOKUP($A80,'Q1 Raw Data'!$A$9:$DK$158,P$3,FALSE))="","",(VLOOKUP($A80,'Q1 Raw Data'!$A$9:$DK$158,P$3,FALSE))),"")</f>
        <v>Data not available to assess progress</v>
      </c>
      <c r="Q80" t="str">
        <f>IFERROR(IF((VLOOKUP($A80,'Q1 Raw Data'!$A$9:$DK$158,Q$3,FALSE))="","",(VLOOKUP($A80,'Q1 Raw Data'!$A$9:$DK$158,Q$3,FALSE))),"")</f>
        <v>Data not available to assess progress</v>
      </c>
    </row>
    <row r="81" spans="1:17" x14ac:dyDescent="0.3">
      <c r="A81" t="s">
        <v>526</v>
      </c>
      <c r="B81" t="s">
        <v>527</v>
      </c>
      <c r="C81" t="str">
        <f>IFERROR(IF((VLOOKUP($A81,'Q1 Raw Data'!$A$9:$DK$158,C$3,FALSE))="","",(VLOOKUP($A81,'Q1 Raw Data'!$A$9:$DK$158,C$3,FALSE))),"")</f>
        <v>Yes</v>
      </c>
      <c r="D81" t="str">
        <f>IFERROR(IF((VLOOKUP($A81,'Q1 Raw Data'!$A$9:$DK$158,D$3,FALSE))="","",(VLOOKUP($A81,'Q1 Raw Data'!$A$9:$DK$158,D$3,FALSE))),"")</f>
        <v>Yes</v>
      </c>
      <c r="E81" t="str">
        <f>IFERROR(IF((VLOOKUP($A81,'Q1 Raw Data'!$A$9:$DK$158,E$3,FALSE))="","",(VLOOKUP($A81,'Q1 Raw Data'!$A$9:$DK$158,E$3,FALSE))),"")</f>
        <v>Yes</v>
      </c>
      <c r="F81" t="str">
        <f>IFERROR(IF((VLOOKUP($A81,'Q1 Raw Data'!$A$9:$DK$158,F$3,FALSE))="","",(VLOOKUP($A81,'Q1 Raw Data'!$A$9:$DK$158,F$3,FALSE))),"")</f>
        <v>Yes</v>
      </c>
      <c r="G81" t="str">
        <f>IFERROR(IF((VLOOKUP($A81,'Q1 Raw Data'!$A$9:$DK$158,G$3,FALSE))="","",(VLOOKUP($A81,'Q1 Raw Data'!$A$9:$DK$158,G$3,FALSE))),"")</f>
        <v>Yes</v>
      </c>
      <c r="H81" t="str">
        <f>IFERROR(IF((VLOOKUP($A81,'Q1 Raw Data'!$A$9:$DK$158,H$3,FALSE))="","",(VLOOKUP($A81,'Q1 Raw Data'!$A$9:$DK$158,H$3,FALSE))),"")</f>
        <v/>
      </c>
      <c r="N81" t="str">
        <f>IFERROR(IF((VLOOKUP($A81,'Q1 Raw Data'!$A$9:$DK$158,N$3,FALSE))="","",(VLOOKUP($A81,'Q1 Raw Data'!$A$9:$DK$158,N$3,FALSE))),"")</f>
        <v>Not on track to meet target</v>
      </c>
      <c r="O81" t="str">
        <f>IFERROR(IF((VLOOKUP($A81,'Q1 Raw Data'!$A$9:$DK$158,O$3,FALSE))="","",(VLOOKUP($A81,'Q1 Raw Data'!$A$9:$DK$158,O$3,FALSE))),"")</f>
        <v>Not on track to meet target</v>
      </c>
      <c r="P81" t="str">
        <f>IFERROR(IF((VLOOKUP($A81,'Q1 Raw Data'!$A$9:$DK$158,P$3,FALSE))="","",(VLOOKUP($A81,'Q1 Raw Data'!$A$9:$DK$158,P$3,FALSE))),"")</f>
        <v>On track to meet target</v>
      </c>
      <c r="Q81" t="str">
        <f>IFERROR(IF((VLOOKUP($A81,'Q1 Raw Data'!$A$9:$DK$158,Q$3,FALSE))="","",(VLOOKUP($A81,'Q1 Raw Data'!$A$9:$DK$158,Q$3,FALSE))),"")</f>
        <v>On track to meet target</v>
      </c>
    </row>
    <row r="82" spans="1:17" x14ac:dyDescent="0.3">
      <c r="A82" t="s">
        <v>530</v>
      </c>
      <c r="B82" t="s">
        <v>531</v>
      </c>
      <c r="C82" t="str">
        <f>IFERROR(IF((VLOOKUP($A82,'Q1 Raw Data'!$A$9:$DK$158,C$3,FALSE))="","",(VLOOKUP($A82,'Q1 Raw Data'!$A$9:$DK$158,C$3,FALSE))),"")</f>
        <v>Yes</v>
      </c>
      <c r="D82" t="str">
        <f>IFERROR(IF((VLOOKUP($A82,'Q1 Raw Data'!$A$9:$DK$158,D$3,FALSE))="","",(VLOOKUP($A82,'Q1 Raw Data'!$A$9:$DK$158,D$3,FALSE))),"")</f>
        <v>Yes</v>
      </c>
      <c r="E82" t="str">
        <f>IFERROR(IF((VLOOKUP($A82,'Q1 Raw Data'!$A$9:$DK$158,E$3,FALSE))="","",(VLOOKUP($A82,'Q1 Raw Data'!$A$9:$DK$158,E$3,FALSE))),"")</f>
        <v>Yes</v>
      </c>
      <c r="F82" t="str">
        <f>IFERROR(IF((VLOOKUP($A82,'Q1 Raw Data'!$A$9:$DK$158,F$3,FALSE))="","",(VLOOKUP($A82,'Q1 Raw Data'!$A$9:$DK$158,F$3,FALSE))),"")</f>
        <v>Yes</v>
      </c>
      <c r="G82" t="str">
        <f>IFERROR(IF((VLOOKUP($A82,'Q1 Raw Data'!$A$9:$DK$158,G$3,FALSE))="","",(VLOOKUP($A82,'Q1 Raw Data'!$A$9:$DK$158,G$3,FALSE))),"")</f>
        <v>Yes</v>
      </c>
      <c r="H82" t="str">
        <f>IFERROR(IF((VLOOKUP($A82,'Q1 Raw Data'!$A$9:$DK$158,H$3,FALSE))="","",(VLOOKUP($A82,'Q1 Raw Data'!$A$9:$DK$158,H$3,FALSE))),"")</f>
        <v/>
      </c>
      <c r="N82" t="str">
        <f>IFERROR(IF((VLOOKUP($A82,'Q1 Raw Data'!$A$9:$DK$158,N$3,FALSE))="","",(VLOOKUP($A82,'Q1 Raw Data'!$A$9:$DK$158,N$3,FALSE))),"")</f>
        <v>Data not available to assess progress</v>
      </c>
      <c r="O82" t="str">
        <f>IFERROR(IF((VLOOKUP($A82,'Q1 Raw Data'!$A$9:$DK$158,O$3,FALSE))="","",(VLOOKUP($A82,'Q1 Raw Data'!$A$9:$DK$158,O$3,FALSE))),"")</f>
        <v>On track to meet target</v>
      </c>
      <c r="P82" t="str">
        <f>IFERROR(IF((VLOOKUP($A82,'Q1 Raw Data'!$A$9:$DK$158,P$3,FALSE))="","",(VLOOKUP($A82,'Q1 Raw Data'!$A$9:$DK$158,P$3,FALSE))),"")</f>
        <v>On track to meet target</v>
      </c>
      <c r="Q82" t="str">
        <f>IFERROR(IF((VLOOKUP($A82,'Q1 Raw Data'!$A$9:$DK$158,Q$3,FALSE))="","",(VLOOKUP($A82,'Q1 Raw Data'!$A$9:$DK$158,Q$3,FALSE))),"")</f>
        <v>Data not available to assess progress</v>
      </c>
    </row>
    <row r="83" spans="1:17" x14ac:dyDescent="0.3">
      <c r="A83" t="s">
        <v>534</v>
      </c>
      <c r="B83" t="s">
        <v>535</v>
      </c>
      <c r="C83" t="str">
        <f>IFERROR(IF((VLOOKUP($A83,'Q1 Raw Data'!$A$9:$DK$158,C$3,FALSE))="","",(VLOOKUP($A83,'Q1 Raw Data'!$A$9:$DK$158,C$3,FALSE))),"")</f>
        <v>Yes</v>
      </c>
      <c r="D83" t="str">
        <f>IFERROR(IF((VLOOKUP($A83,'Q1 Raw Data'!$A$9:$DK$158,D$3,FALSE))="","",(VLOOKUP($A83,'Q1 Raw Data'!$A$9:$DK$158,D$3,FALSE))),"")</f>
        <v>Yes</v>
      </c>
      <c r="E83" t="str">
        <f>IFERROR(IF((VLOOKUP($A83,'Q1 Raw Data'!$A$9:$DK$158,E$3,FALSE))="","",(VLOOKUP($A83,'Q1 Raw Data'!$A$9:$DK$158,E$3,FALSE))),"")</f>
        <v>Yes</v>
      </c>
      <c r="F83" t="str">
        <f>IFERROR(IF((VLOOKUP($A83,'Q1 Raw Data'!$A$9:$DK$158,F$3,FALSE))="","",(VLOOKUP($A83,'Q1 Raw Data'!$A$9:$DK$158,F$3,FALSE))),"")</f>
        <v>Yes</v>
      </c>
      <c r="G83" t="str">
        <f>IFERROR(IF((VLOOKUP($A83,'Q1 Raw Data'!$A$9:$DK$158,G$3,FALSE))="","",(VLOOKUP($A83,'Q1 Raw Data'!$A$9:$DK$158,G$3,FALSE))),"")</f>
        <v>Yes</v>
      </c>
      <c r="H83" t="str">
        <f>IFERROR(IF((VLOOKUP($A83,'Q1 Raw Data'!$A$9:$DK$158,H$3,FALSE))="","",(VLOOKUP($A83,'Q1 Raw Data'!$A$9:$DK$158,H$3,FALSE))),"")</f>
        <v/>
      </c>
      <c r="N83" t="str">
        <f>IFERROR(IF((VLOOKUP($A83,'Q1 Raw Data'!$A$9:$DK$158,N$3,FALSE))="","",(VLOOKUP($A83,'Q1 Raw Data'!$A$9:$DK$158,N$3,FALSE))),"")</f>
        <v>Data not available to assess progress</v>
      </c>
      <c r="O83" t="str">
        <f>IFERROR(IF((VLOOKUP($A83,'Q1 Raw Data'!$A$9:$DK$158,O$3,FALSE))="","",(VLOOKUP($A83,'Q1 Raw Data'!$A$9:$DK$158,O$3,FALSE))),"")</f>
        <v>On track to meet target</v>
      </c>
      <c r="P83" t="str">
        <f>IFERROR(IF((VLOOKUP($A83,'Q1 Raw Data'!$A$9:$DK$158,P$3,FALSE))="","",(VLOOKUP($A83,'Q1 Raw Data'!$A$9:$DK$158,P$3,FALSE))),"")</f>
        <v>Not on track to meet target</v>
      </c>
      <c r="Q83" t="str">
        <f>IFERROR(IF((VLOOKUP($A83,'Q1 Raw Data'!$A$9:$DK$158,Q$3,FALSE))="","",(VLOOKUP($A83,'Q1 Raw Data'!$A$9:$DK$158,Q$3,FALSE))),"")</f>
        <v>On track to meet target</v>
      </c>
    </row>
    <row r="84" spans="1:17" x14ac:dyDescent="0.3">
      <c r="A84" t="s">
        <v>538</v>
      </c>
      <c r="B84" t="s">
        <v>539</v>
      </c>
      <c r="C84" t="str">
        <f>IFERROR(IF((VLOOKUP($A84,'Q1 Raw Data'!$A$9:$DK$158,C$3,FALSE))="","",(VLOOKUP($A84,'Q1 Raw Data'!$A$9:$DK$158,C$3,FALSE))),"")</f>
        <v>Yes</v>
      </c>
      <c r="D84" t="str">
        <f>IFERROR(IF((VLOOKUP($A84,'Q1 Raw Data'!$A$9:$DK$158,D$3,FALSE))="","",(VLOOKUP($A84,'Q1 Raw Data'!$A$9:$DK$158,D$3,FALSE))),"")</f>
        <v>Yes</v>
      </c>
      <c r="E84" t="str">
        <f>IFERROR(IF((VLOOKUP($A84,'Q1 Raw Data'!$A$9:$DK$158,E$3,FALSE))="","",(VLOOKUP($A84,'Q1 Raw Data'!$A$9:$DK$158,E$3,FALSE))),"")</f>
        <v>Yes</v>
      </c>
      <c r="F84" t="str">
        <f>IFERROR(IF((VLOOKUP($A84,'Q1 Raw Data'!$A$9:$DK$158,F$3,FALSE))="","",(VLOOKUP($A84,'Q1 Raw Data'!$A$9:$DK$158,F$3,FALSE))),"")</f>
        <v>Yes</v>
      </c>
      <c r="G84" t="str">
        <f>IFERROR(IF((VLOOKUP($A84,'Q1 Raw Data'!$A$9:$DK$158,G$3,FALSE))="","",(VLOOKUP($A84,'Q1 Raw Data'!$A$9:$DK$158,G$3,FALSE))),"")</f>
        <v>Yes</v>
      </c>
      <c r="H84" t="str">
        <f>IFERROR(IF((VLOOKUP($A84,'Q1 Raw Data'!$A$9:$DK$158,H$3,FALSE))="","",(VLOOKUP($A84,'Q1 Raw Data'!$A$9:$DK$158,H$3,FALSE))),"")</f>
        <v/>
      </c>
      <c r="N84" t="str">
        <f>IFERROR(IF((VLOOKUP($A84,'Q1 Raw Data'!$A$9:$DK$158,N$3,FALSE))="","",(VLOOKUP($A84,'Q1 Raw Data'!$A$9:$DK$158,N$3,FALSE))),"")</f>
        <v>On track to meet target</v>
      </c>
      <c r="O84" t="str">
        <f>IFERROR(IF((VLOOKUP($A84,'Q1 Raw Data'!$A$9:$DK$158,O$3,FALSE))="","",(VLOOKUP($A84,'Q1 Raw Data'!$A$9:$DK$158,O$3,FALSE))),"")</f>
        <v>On track to meet target</v>
      </c>
      <c r="P84" t="str">
        <f>IFERROR(IF((VLOOKUP($A84,'Q1 Raw Data'!$A$9:$DK$158,P$3,FALSE))="","",(VLOOKUP($A84,'Q1 Raw Data'!$A$9:$DK$158,P$3,FALSE))),"")</f>
        <v>On track to meet target</v>
      </c>
      <c r="Q84" t="str">
        <f>IFERROR(IF((VLOOKUP($A84,'Q1 Raw Data'!$A$9:$DK$158,Q$3,FALSE))="","",(VLOOKUP($A84,'Q1 Raw Data'!$A$9:$DK$158,Q$3,FALSE))),"")</f>
        <v>Not on track to meet target</v>
      </c>
    </row>
    <row r="85" spans="1:17" x14ac:dyDescent="0.3">
      <c r="A85" t="s">
        <v>542</v>
      </c>
      <c r="B85" t="s">
        <v>543</v>
      </c>
      <c r="C85" t="str">
        <f>IFERROR(IF((VLOOKUP($A85,'Q1 Raw Data'!$A$9:$DK$158,C$3,FALSE))="","",(VLOOKUP($A85,'Q1 Raw Data'!$A$9:$DK$158,C$3,FALSE))),"")</f>
        <v>Yes</v>
      </c>
      <c r="D85" t="str">
        <f>IFERROR(IF((VLOOKUP($A85,'Q1 Raw Data'!$A$9:$DK$158,D$3,FALSE))="","",(VLOOKUP($A85,'Q1 Raw Data'!$A$9:$DK$158,D$3,FALSE))),"")</f>
        <v>Yes</v>
      </c>
      <c r="E85" t="str">
        <f>IFERROR(IF((VLOOKUP($A85,'Q1 Raw Data'!$A$9:$DK$158,E$3,FALSE))="","",(VLOOKUP($A85,'Q1 Raw Data'!$A$9:$DK$158,E$3,FALSE))),"")</f>
        <v>Yes</v>
      </c>
      <c r="F85" t="str">
        <f>IFERROR(IF((VLOOKUP($A85,'Q1 Raw Data'!$A$9:$DK$158,F$3,FALSE))="","",(VLOOKUP($A85,'Q1 Raw Data'!$A$9:$DK$158,F$3,FALSE))),"")</f>
        <v>Yes</v>
      </c>
      <c r="G85" t="str">
        <f>IFERROR(IF((VLOOKUP($A85,'Q1 Raw Data'!$A$9:$DK$158,G$3,FALSE))="","",(VLOOKUP($A85,'Q1 Raw Data'!$A$9:$DK$158,G$3,FALSE))),"")</f>
        <v>Yes</v>
      </c>
      <c r="H85" t="str">
        <f>IFERROR(IF((VLOOKUP($A85,'Q1 Raw Data'!$A$9:$DK$158,H$3,FALSE))="","",(VLOOKUP($A85,'Q1 Raw Data'!$A$9:$DK$158,H$3,FALSE))),"")</f>
        <v/>
      </c>
      <c r="N85" t="str">
        <f>IFERROR(IF((VLOOKUP($A85,'Q1 Raw Data'!$A$9:$DK$158,N$3,FALSE))="","",(VLOOKUP($A85,'Q1 Raw Data'!$A$9:$DK$158,N$3,FALSE))),"")</f>
        <v>Data not available to assess progress</v>
      </c>
      <c r="O85" t="str">
        <f>IFERROR(IF((VLOOKUP($A85,'Q1 Raw Data'!$A$9:$DK$158,O$3,FALSE))="","",(VLOOKUP($A85,'Q1 Raw Data'!$A$9:$DK$158,O$3,FALSE))),"")</f>
        <v>Data not available to assess progress</v>
      </c>
      <c r="P85" t="str">
        <f>IFERROR(IF((VLOOKUP($A85,'Q1 Raw Data'!$A$9:$DK$158,P$3,FALSE))="","",(VLOOKUP($A85,'Q1 Raw Data'!$A$9:$DK$158,P$3,FALSE))),"")</f>
        <v>Data not available to assess progress</v>
      </c>
      <c r="Q85" t="str">
        <f>IFERROR(IF((VLOOKUP($A85,'Q1 Raw Data'!$A$9:$DK$158,Q$3,FALSE))="","",(VLOOKUP($A85,'Q1 Raw Data'!$A$9:$DK$158,Q$3,FALSE))),"")</f>
        <v>Data not available to assess progress</v>
      </c>
    </row>
    <row r="86" spans="1:17" x14ac:dyDescent="0.3">
      <c r="A86" t="s">
        <v>544</v>
      </c>
      <c r="B86" t="s">
        <v>545</v>
      </c>
      <c r="C86" t="str">
        <f>IFERROR(IF((VLOOKUP($A86,'Q1 Raw Data'!$A$9:$DK$158,C$3,FALSE))="","",(VLOOKUP($A86,'Q1 Raw Data'!$A$9:$DK$158,C$3,FALSE))),"")</f>
        <v>Yes</v>
      </c>
      <c r="D86" t="str">
        <f>IFERROR(IF((VLOOKUP($A86,'Q1 Raw Data'!$A$9:$DK$158,D$3,FALSE))="","",(VLOOKUP($A86,'Q1 Raw Data'!$A$9:$DK$158,D$3,FALSE))),"")</f>
        <v>Yes</v>
      </c>
      <c r="E86" t="str">
        <f>IFERROR(IF((VLOOKUP($A86,'Q1 Raw Data'!$A$9:$DK$158,E$3,FALSE))="","",(VLOOKUP($A86,'Q1 Raw Data'!$A$9:$DK$158,E$3,FALSE))),"")</f>
        <v>Yes</v>
      </c>
      <c r="F86" t="str">
        <f>IFERROR(IF((VLOOKUP($A86,'Q1 Raw Data'!$A$9:$DK$158,F$3,FALSE))="","",(VLOOKUP($A86,'Q1 Raw Data'!$A$9:$DK$158,F$3,FALSE))),"")</f>
        <v>Yes</v>
      </c>
      <c r="G86" t="str">
        <f>IFERROR(IF((VLOOKUP($A86,'Q1 Raw Data'!$A$9:$DK$158,G$3,FALSE))="","",(VLOOKUP($A86,'Q1 Raw Data'!$A$9:$DK$158,G$3,FALSE))),"")</f>
        <v>Yes</v>
      </c>
      <c r="H86" t="str">
        <f>IFERROR(IF((VLOOKUP($A86,'Q1 Raw Data'!$A$9:$DK$158,H$3,FALSE))="","",(VLOOKUP($A86,'Q1 Raw Data'!$A$9:$DK$158,H$3,FALSE))),"")</f>
        <v/>
      </c>
      <c r="N86" t="str">
        <f>IFERROR(IF((VLOOKUP($A86,'Q1 Raw Data'!$A$9:$DK$158,N$3,FALSE))="","",(VLOOKUP($A86,'Q1 Raw Data'!$A$9:$DK$158,N$3,FALSE))),"")</f>
        <v>Data not available to assess progress</v>
      </c>
      <c r="O86" t="str">
        <f>IFERROR(IF((VLOOKUP($A86,'Q1 Raw Data'!$A$9:$DK$158,O$3,FALSE))="","",(VLOOKUP($A86,'Q1 Raw Data'!$A$9:$DK$158,O$3,FALSE))),"")</f>
        <v>On track to meet target</v>
      </c>
      <c r="P86" t="str">
        <f>IFERROR(IF((VLOOKUP($A86,'Q1 Raw Data'!$A$9:$DK$158,P$3,FALSE))="","",(VLOOKUP($A86,'Q1 Raw Data'!$A$9:$DK$158,P$3,FALSE))),"")</f>
        <v>On track to meet target</v>
      </c>
      <c r="Q86" t="str">
        <f>IFERROR(IF((VLOOKUP($A86,'Q1 Raw Data'!$A$9:$DK$158,Q$3,FALSE))="","",(VLOOKUP($A86,'Q1 Raw Data'!$A$9:$DK$158,Q$3,FALSE))),"")</f>
        <v>Not on track to meet target</v>
      </c>
    </row>
    <row r="87" spans="1:17" x14ac:dyDescent="0.3">
      <c r="A87" t="s">
        <v>547</v>
      </c>
      <c r="B87" t="s">
        <v>548</v>
      </c>
      <c r="C87" t="str">
        <f>IFERROR(IF((VLOOKUP($A87,'Q1 Raw Data'!$A$9:$DK$158,C$3,FALSE))="","",(VLOOKUP($A87,'Q1 Raw Data'!$A$9:$DK$158,C$3,FALSE))),"")</f>
        <v>Yes</v>
      </c>
      <c r="D87" t="str">
        <f>IFERROR(IF((VLOOKUP($A87,'Q1 Raw Data'!$A$9:$DK$158,D$3,FALSE))="","",(VLOOKUP($A87,'Q1 Raw Data'!$A$9:$DK$158,D$3,FALSE))),"")</f>
        <v>Yes</v>
      </c>
      <c r="E87" t="str">
        <f>IFERROR(IF((VLOOKUP($A87,'Q1 Raw Data'!$A$9:$DK$158,E$3,FALSE))="","",(VLOOKUP($A87,'Q1 Raw Data'!$A$9:$DK$158,E$3,FALSE))),"")</f>
        <v>Yes</v>
      </c>
      <c r="F87" t="str">
        <f>IFERROR(IF((VLOOKUP($A87,'Q1 Raw Data'!$A$9:$DK$158,F$3,FALSE))="","",(VLOOKUP($A87,'Q1 Raw Data'!$A$9:$DK$158,F$3,FALSE))),"")</f>
        <v>Yes</v>
      </c>
      <c r="G87" t="str">
        <f>IFERROR(IF((VLOOKUP($A87,'Q1 Raw Data'!$A$9:$DK$158,G$3,FALSE))="","",(VLOOKUP($A87,'Q1 Raw Data'!$A$9:$DK$158,G$3,FALSE))),"")</f>
        <v>Yes</v>
      </c>
      <c r="H87" t="str">
        <f>IFERROR(IF((VLOOKUP($A87,'Q1 Raw Data'!$A$9:$DK$158,H$3,FALSE))="","",(VLOOKUP($A87,'Q1 Raw Data'!$A$9:$DK$158,H$3,FALSE))),"")</f>
        <v/>
      </c>
      <c r="N87" t="str">
        <f>IFERROR(IF((VLOOKUP($A87,'Q1 Raw Data'!$A$9:$DK$158,N$3,FALSE))="","",(VLOOKUP($A87,'Q1 Raw Data'!$A$9:$DK$158,N$3,FALSE))),"")</f>
        <v>On track to meet target</v>
      </c>
      <c r="O87" t="str">
        <f>IFERROR(IF((VLOOKUP($A87,'Q1 Raw Data'!$A$9:$DK$158,O$3,FALSE))="","",(VLOOKUP($A87,'Q1 Raw Data'!$A$9:$DK$158,O$3,FALSE))),"")</f>
        <v>Not on track to meet target</v>
      </c>
      <c r="P87" t="str">
        <f>IFERROR(IF((VLOOKUP($A87,'Q1 Raw Data'!$A$9:$DK$158,P$3,FALSE))="","",(VLOOKUP($A87,'Q1 Raw Data'!$A$9:$DK$158,P$3,FALSE))),"")</f>
        <v>On track to meet target</v>
      </c>
      <c r="Q87" t="str">
        <f>IFERROR(IF((VLOOKUP($A87,'Q1 Raw Data'!$A$9:$DK$158,Q$3,FALSE))="","",(VLOOKUP($A87,'Q1 Raw Data'!$A$9:$DK$158,Q$3,FALSE))),"")</f>
        <v>On track to meet target</v>
      </c>
    </row>
    <row r="88" spans="1:17" x14ac:dyDescent="0.3">
      <c r="A88" t="s">
        <v>549</v>
      </c>
      <c r="B88" t="s">
        <v>550</v>
      </c>
      <c r="C88" t="str">
        <f>IFERROR(IF((VLOOKUP($A88,'Q1 Raw Data'!$A$9:$DK$158,C$3,FALSE))="","",(VLOOKUP($A88,'Q1 Raw Data'!$A$9:$DK$158,C$3,FALSE))),"")</f>
        <v>Yes</v>
      </c>
      <c r="D88" t="str">
        <f>IFERROR(IF((VLOOKUP($A88,'Q1 Raw Data'!$A$9:$DK$158,D$3,FALSE))="","",(VLOOKUP($A88,'Q1 Raw Data'!$A$9:$DK$158,D$3,FALSE))),"")</f>
        <v>Yes</v>
      </c>
      <c r="E88" t="str">
        <f>IFERROR(IF((VLOOKUP($A88,'Q1 Raw Data'!$A$9:$DK$158,E$3,FALSE))="","",(VLOOKUP($A88,'Q1 Raw Data'!$A$9:$DK$158,E$3,FALSE))),"")</f>
        <v>Yes</v>
      </c>
      <c r="F88" t="str">
        <f>IFERROR(IF((VLOOKUP($A88,'Q1 Raw Data'!$A$9:$DK$158,F$3,FALSE))="","",(VLOOKUP($A88,'Q1 Raw Data'!$A$9:$DK$158,F$3,FALSE))),"")</f>
        <v>Yes</v>
      </c>
      <c r="G88" t="str">
        <f>IFERROR(IF((VLOOKUP($A88,'Q1 Raw Data'!$A$9:$DK$158,G$3,FALSE))="","",(VLOOKUP($A88,'Q1 Raw Data'!$A$9:$DK$158,G$3,FALSE))),"")</f>
        <v>Yes</v>
      </c>
      <c r="H88" t="str">
        <f>IFERROR(IF((VLOOKUP($A88,'Q1 Raw Data'!$A$9:$DK$158,H$3,FALSE))="","",(VLOOKUP($A88,'Q1 Raw Data'!$A$9:$DK$158,H$3,FALSE))),"")</f>
        <v/>
      </c>
      <c r="N88" t="str">
        <f>IFERROR(IF((VLOOKUP($A88,'Q1 Raw Data'!$A$9:$DK$158,N$3,FALSE))="","",(VLOOKUP($A88,'Q1 Raw Data'!$A$9:$DK$158,N$3,FALSE))),"")</f>
        <v>On track to meet target</v>
      </c>
      <c r="O88" t="str">
        <f>IFERROR(IF((VLOOKUP($A88,'Q1 Raw Data'!$A$9:$DK$158,O$3,FALSE))="","",(VLOOKUP($A88,'Q1 Raw Data'!$A$9:$DK$158,O$3,FALSE))),"")</f>
        <v>On track to meet target</v>
      </c>
      <c r="P88" t="str">
        <f>IFERROR(IF((VLOOKUP($A88,'Q1 Raw Data'!$A$9:$DK$158,P$3,FALSE))="","",(VLOOKUP($A88,'Q1 Raw Data'!$A$9:$DK$158,P$3,FALSE))),"")</f>
        <v>Data not available to assess progress</v>
      </c>
      <c r="Q88" t="str">
        <f>IFERROR(IF((VLOOKUP($A88,'Q1 Raw Data'!$A$9:$DK$158,Q$3,FALSE))="","",(VLOOKUP($A88,'Q1 Raw Data'!$A$9:$DK$158,Q$3,FALSE))),"")</f>
        <v>On track to meet target</v>
      </c>
    </row>
    <row r="89" spans="1:17" x14ac:dyDescent="0.3">
      <c r="A89" t="s">
        <v>551</v>
      </c>
      <c r="B89" t="s">
        <v>552</v>
      </c>
      <c r="C89" t="str">
        <f>IFERROR(IF((VLOOKUP($A89,'Q1 Raw Data'!$A$9:$DK$158,C$3,FALSE))="","",(VLOOKUP($A89,'Q1 Raw Data'!$A$9:$DK$158,C$3,FALSE))),"")</f>
        <v>Yes</v>
      </c>
      <c r="D89" t="str">
        <f>IFERROR(IF((VLOOKUP($A89,'Q1 Raw Data'!$A$9:$DK$158,D$3,FALSE))="","",(VLOOKUP($A89,'Q1 Raw Data'!$A$9:$DK$158,D$3,FALSE))),"")</f>
        <v>Yes</v>
      </c>
      <c r="E89" t="str">
        <f>IFERROR(IF((VLOOKUP($A89,'Q1 Raw Data'!$A$9:$DK$158,E$3,FALSE))="","",(VLOOKUP($A89,'Q1 Raw Data'!$A$9:$DK$158,E$3,FALSE))),"")</f>
        <v>Yes</v>
      </c>
      <c r="F89" t="str">
        <f>IFERROR(IF((VLOOKUP($A89,'Q1 Raw Data'!$A$9:$DK$158,F$3,FALSE))="","",(VLOOKUP($A89,'Q1 Raw Data'!$A$9:$DK$158,F$3,FALSE))),"")</f>
        <v>Yes</v>
      </c>
      <c r="G89" t="str">
        <f>IFERROR(IF((VLOOKUP($A89,'Q1 Raw Data'!$A$9:$DK$158,G$3,FALSE))="","",(VLOOKUP($A89,'Q1 Raw Data'!$A$9:$DK$158,G$3,FALSE))),"")</f>
        <v>Yes</v>
      </c>
      <c r="H89" t="str">
        <f>IFERROR(IF((VLOOKUP($A89,'Q1 Raw Data'!$A$9:$DK$158,H$3,FALSE))="","",(VLOOKUP($A89,'Q1 Raw Data'!$A$9:$DK$158,H$3,FALSE))),"")</f>
        <v/>
      </c>
      <c r="N89" t="str">
        <f>IFERROR(IF((VLOOKUP($A89,'Q1 Raw Data'!$A$9:$DK$158,N$3,FALSE))="","",(VLOOKUP($A89,'Q1 Raw Data'!$A$9:$DK$158,N$3,FALSE))),"")</f>
        <v>Data not available to assess progress</v>
      </c>
      <c r="O89" t="str">
        <f>IFERROR(IF((VLOOKUP($A89,'Q1 Raw Data'!$A$9:$DK$158,O$3,FALSE))="","",(VLOOKUP($A89,'Q1 Raw Data'!$A$9:$DK$158,O$3,FALSE))),"")</f>
        <v>On track to meet target</v>
      </c>
      <c r="P89" t="str">
        <f>IFERROR(IF((VLOOKUP($A89,'Q1 Raw Data'!$A$9:$DK$158,P$3,FALSE))="","",(VLOOKUP($A89,'Q1 Raw Data'!$A$9:$DK$158,P$3,FALSE))),"")</f>
        <v>On track to meet target</v>
      </c>
      <c r="Q89" t="str">
        <f>IFERROR(IF((VLOOKUP($A89,'Q1 Raw Data'!$A$9:$DK$158,Q$3,FALSE))="","",(VLOOKUP($A89,'Q1 Raw Data'!$A$9:$DK$158,Q$3,FALSE))),"")</f>
        <v>Not on track to meet target</v>
      </c>
    </row>
    <row r="90" spans="1:17" x14ac:dyDescent="0.3">
      <c r="A90" t="s">
        <v>555</v>
      </c>
      <c r="B90" t="s">
        <v>556</v>
      </c>
      <c r="C90" t="str">
        <f>IFERROR(IF((VLOOKUP($A90,'Q1 Raw Data'!$A$9:$DK$158,C$3,FALSE))="","",(VLOOKUP($A90,'Q1 Raw Data'!$A$9:$DK$158,C$3,FALSE))),"")</f>
        <v>Yes</v>
      </c>
      <c r="D90" t="str">
        <f>IFERROR(IF((VLOOKUP($A90,'Q1 Raw Data'!$A$9:$DK$158,D$3,FALSE))="","",(VLOOKUP($A90,'Q1 Raw Data'!$A$9:$DK$158,D$3,FALSE))),"")</f>
        <v>Yes</v>
      </c>
      <c r="E90" t="str">
        <f>IFERROR(IF((VLOOKUP($A90,'Q1 Raw Data'!$A$9:$DK$158,E$3,FALSE))="","",(VLOOKUP($A90,'Q1 Raw Data'!$A$9:$DK$158,E$3,FALSE))),"")</f>
        <v>Yes</v>
      </c>
      <c r="F90" t="str">
        <f>IFERROR(IF((VLOOKUP($A90,'Q1 Raw Data'!$A$9:$DK$158,F$3,FALSE))="","",(VLOOKUP($A90,'Q1 Raw Data'!$A$9:$DK$158,F$3,FALSE))),"")</f>
        <v>Yes</v>
      </c>
      <c r="G90" t="str">
        <f>IFERROR(IF((VLOOKUP($A90,'Q1 Raw Data'!$A$9:$DK$158,G$3,FALSE))="","",(VLOOKUP($A90,'Q1 Raw Data'!$A$9:$DK$158,G$3,FALSE))),"")</f>
        <v>Yes</v>
      </c>
      <c r="H90" t="str">
        <f>IFERROR(IF((VLOOKUP($A90,'Q1 Raw Data'!$A$9:$DK$158,H$3,FALSE))="","",(VLOOKUP($A90,'Q1 Raw Data'!$A$9:$DK$158,H$3,FALSE))),"")</f>
        <v/>
      </c>
      <c r="N90" t="str">
        <f>IFERROR(IF((VLOOKUP($A90,'Q1 Raw Data'!$A$9:$DK$158,N$3,FALSE))="","",(VLOOKUP($A90,'Q1 Raw Data'!$A$9:$DK$158,N$3,FALSE))),"")</f>
        <v>On track to meet target</v>
      </c>
      <c r="O90" t="str">
        <f>IFERROR(IF((VLOOKUP($A90,'Q1 Raw Data'!$A$9:$DK$158,O$3,FALSE))="","",(VLOOKUP($A90,'Q1 Raw Data'!$A$9:$DK$158,O$3,FALSE))),"")</f>
        <v>On track to meet target</v>
      </c>
      <c r="P90" t="str">
        <f>IFERROR(IF((VLOOKUP($A90,'Q1 Raw Data'!$A$9:$DK$158,P$3,FALSE))="","",(VLOOKUP($A90,'Q1 Raw Data'!$A$9:$DK$158,P$3,FALSE))),"")</f>
        <v>On track to meet target</v>
      </c>
      <c r="Q90" t="str">
        <f>IFERROR(IF((VLOOKUP($A90,'Q1 Raw Data'!$A$9:$DK$158,Q$3,FALSE))="","",(VLOOKUP($A90,'Q1 Raw Data'!$A$9:$DK$158,Q$3,FALSE))),"")</f>
        <v>On track to meet target</v>
      </c>
    </row>
    <row r="91" spans="1:17" x14ac:dyDescent="0.3">
      <c r="A91" t="s">
        <v>557</v>
      </c>
      <c r="B91" t="s">
        <v>558</v>
      </c>
      <c r="C91" t="str">
        <f>IFERROR(IF((VLOOKUP($A91,'Q1 Raw Data'!$A$9:$DK$158,C$3,FALSE))="","",(VLOOKUP($A91,'Q1 Raw Data'!$A$9:$DK$158,C$3,FALSE))),"")</f>
        <v>Yes</v>
      </c>
      <c r="D91" t="str">
        <f>IFERROR(IF((VLOOKUP($A91,'Q1 Raw Data'!$A$9:$DK$158,D$3,FALSE))="","",(VLOOKUP($A91,'Q1 Raw Data'!$A$9:$DK$158,D$3,FALSE))),"")</f>
        <v>Yes</v>
      </c>
      <c r="E91" t="str">
        <f>IFERROR(IF((VLOOKUP($A91,'Q1 Raw Data'!$A$9:$DK$158,E$3,FALSE))="","",(VLOOKUP($A91,'Q1 Raw Data'!$A$9:$DK$158,E$3,FALSE))),"")</f>
        <v>Yes</v>
      </c>
      <c r="F91" t="str">
        <f>IFERROR(IF((VLOOKUP($A91,'Q1 Raw Data'!$A$9:$DK$158,F$3,FALSE))="","",(VLOOKUP($A91,'Q1 Raw Data'!$A$9:$DK$158,F$3,FALSE))),"")</f>
        <v>Yes</v>
      </c>
      <c r="G91" t="str">
        <f>IFERROR(IF((VLOOKUP($A91,'Q1 Raw Data'!$A$9:$DK$158,G$3,FALSE))="","",(VLOOKUP($A91,'Q1 Raw Data'!$A$9:$DK$158,G$3,FALSE))),"")</f>
        <v>Yes</v>
      </c>
      <c r="H91" t="str">
        <f>IFERROR(IF((VLOOKUP($A91,'Q1 Raw Data'!$A$9:$DK$158,H$3,FALSE))="","",(VLOOKUP($A91,'Q1 Raw Data'!$A$9:$DK$158,H$3,FALSE))),"")</f>
        <v/>
      </c>
      <c r="N91" t="str">
        <f>IFERROR(IF((VLOOKUP($A91,'Q1 Raw Data'!$A$9:$DK$158,N$3,FALSE))="","",(VLOOKUP($A91,'Q1 Raw Data'!$A$9:$DK$158,N$3,FALSE))),"")</f>
        <v>Not on track to meet target</v>
      </c>
      <c r="O91" t="str">
        <f>IFERROR(IF((VLOOKUP($A91,'Q1 Raw Data'!$A$9:$DK$158,O$3,FALSE))="","",(VLOOKUP($A91,'Q1 Raw Data'!$A$9:$DK$158,O$3,FALSE))),"")</f>
        <v>On track to meet target</v>
      </c>
      <c r="P91" t="str">
        <f>IFERROR(IF((VLOOKUP($A91,'Q1 Raw Data'!$A$9:$DK$158,P$3,FALSE))="","",(VLOOKUP($A91,'Q1 Raw Data'!$A$9:$DK$158,P$3,FALSE))),"")</f>
        <v>On track to meet target</v>
      </c>
      <c r="Q91" t="str">
        <f>IFERROR(IF((VLOOKUP($A91,'Q1 Raw Data'!$A$9:$DK$158,Q$3,FALSE))="","",(VLOOKUP($A91,'Q1 Raw Data'!$A$9:$DK$158,Q$3,FALSE))),"")</f>
        <v>On track to meet target</v>
      </c>
    </row>
    <row r="92" spans="1:17" x14ac:dyDescent="0.3">
      <c r="A92" t="s">
        <v>559</v>
      </c>
      <c r="B92" t="s">
        <v>560</v>
      </c>
      <c r="C92" t="str">
        <f>IFERROR(IF((VLOOKUP($A92,'Q1 Raw Data'!$A$9:$DK$158,C$3,FALSE))="","",(VLOOKUP($A92,'Q1 Raw Data'!$A$9:$DK$158,C$3,FALSE))),"")</f>
        <v>Yes</v>
      </c>
      <c r="D92" t="str">
        <f>IFERROR(IF((VLOOKUP($A92,'Q1 Raw Data'!$A$9:$DK$158,D$3,FALSE))="","",(VLOOKUP($A92,'Q1 Raw Data'!$A$9:$DK$158,D$3,FALSE))),"")</f>
        <v>Yes</v>
      </c>
      <c r="E92" t="str">
        <f>IFERROR(IF((VLOOKUP($A92,'Q1 Raw Data'!$A$9:$DK$158,E$3,FALSE))="","",(VLOOKUP($A92,'Q1 Raw Data'!$A$9:$DK$158,E$3,FALSE))),"")</f>
        <v>Yes</v>
      </c>
      <c r="F92" t="str">
        <f>IFERROR(IF((VLOOKUP($A92,'Q1 Raw Data'!$A$9:$DK$158,F$3,FALSE))="","",(VLOOKUP($A92,'Q1 Raw Data'!$A$9:$DK$158,F$3,FALSE))),"")</f>
        <v>Yes</v>
      </c>
      <c r="G92" t="str">
        <f>IFERROR(IF((VLOOKUP($A92,'Q1 Raw Data'!$A$9:$DK$158,G$3,FALSE))="","",(VLOOKUP($A92,'Q1 Raw Data'!$A$9:$DK$158,G$3,FALSE))),"")</f>
        <v>No</v>
      </c>
      <c r="H92">
        <f>IFERROR(IF((VLOOKUP($A92,'Q1 Raw Data'!$A$9:$DK$158,H$3,FALSE))="","",(VLOOKUP($A92,'Q1 Raw Data'!$A$9:$DK$158,H$3,FALSE))),"")</f>
        <v>43313</v>
      </c>
      <c r="N92" t="str">
        <f>IFERROR(IF((VLOOKUP($A92,'Q1 Raw Data'!$A$9:$DK$158,N$3,FALSE))="","",(VLOOKUP($A92,'Q1 Raw Data'!$A$9:$DK$158,N$3,FALSE))),"")</f>
        <v>Not on track to meet target</v>
      </c>
      <c r="O92" t="str">
        <f>IFERROR(IF((VLOOKUP($A92,'Q1 Raw Data'!$A$9:$DK$158,O$3,FALSE))="","",(VLOOKUP($A92,'Q1 Raw Data'!$A$9:$DK$158,O$3,FALSE))),"")</f>
        <v>On track to meet target</v>
      </c>
      <c r="P92" t="str">
        <f>IFERROR(IF((VLOOKUP($A92,'Q1 Raw Data'!$A$9:$DK$158,P$3,FALSE))="","",(VLOOKUP($A92,'Q1 Raw Data'!$A$9:$DK$158,P$3,FALSE))),"")</f>
        <v>On track to meet target</v>
      </c>
      <c r="Q92" t="str">
        <f>IFERROR(IF((VLOOKUP($A92,'Q1 Raw Data'!$A$9:$DK$158,Q$3,FALSE))="","",(VLOOKUP($A92,'Q1 Raw Data'!$A$9:$DK$158,Q$3,FALSE))),"")</f>
        <v>On track to meet target</v>
      </c>
    </row>
    <row r="93" spans="1:17" x14ac:dyDescent="0.3">
      <c r="A93" t="s">
        <v>561</v>
      </c>
      <c r="B93" t="s">
        <v>562</v>
      </c>
      <c r="C93" t="str">
        <f>IFERROR(IF((VLOOKUP($A93,'Q1 Raw Data'!$A$9:$DK$158,C$3,FALSE))="","",(VLOOKUP($A93,'Q1 Raw Data'!$A$9:$DK$158,C$3,FALSE))),"")</f>
        <v>Yes</v>
      </c>
      <c r="D93" t="str">
        <f>IFERROR(IF((VLOOKUP($A93,'Q1 Raw Data'!$A$9:$DK$158,D$3,FALSE))="","",(VLOOKUP($A93,'Q1 Raw Data'!$A$9:$DK$158,D$3,FALSE))),"")</f>
        <v>Yes</v>
      </c>
      <c r="E93" t="str">
        <f>IFERROR(IF((VLOOKUP($A93,'Q1 Raw Data'!$A$9:$DK$158,E$3,FALSE))="","",(VLOOKUP($A93,'Q1 Raw Data'!$A$9:$DK$158,E$3,FALSE))),"")</f>
        <v>Yes</v>
      </c>
      <c r="F93" t="str">
        <f>IFERROR(IF((VLOOKUP($A93,'Q1 Raw Data'!$A$9:$DK$158,F$3,FALSE))="","",(VLOOKUP($A93,'Q1 Raw Data'!$A$9:$DK$158,F$3,FALSE))),"")</f>
        <v>Yes</v>
      </c>
      <c r="G93" t="str">
        <f>IFERROR(IF((VLOOKUP($A93,'Q1 Raw Data'!$A$9:$DK$158,G$3,FALSE))="","",(VLOOKUP($A93,'Q1 Raw Data'!$A$9:$DK$158,G$3,FALSE))),"")</f>
        <v>No</v>
      </c>
      <c r="H93">
        <f>IFERROR(IF((VLOOKUP($A93,'Q1 Raw Data'!$A$9:$DK$158,H$3,FALSE))="","",(VLOOKUP($A93,'Q1 Raw Data'!$A$9:$DK$158,H$3,FALSE))),"")</f>
        <v>43344</v>
      </c>
      <c r="N93" t="str">
        <f>IFERROR(IF((VLOOKUP($A93,'Q1 Raw Data'!$A$9:$DK$158,N$3,FALSE))="","",(VLOOKUP($A93,'Q1 Raw Data'!$A$9:$DK$158,N$3,FALSE))),"")</f>
        <v>On track to meet target</v>
      </c>
      <c r="O93" t="str">
        <f>IFERROR(IF((VLOOKUP($A93,'Q1 Raw Data'!$A$9:$DK$158,O$3,FALSE))="","",(VLOOKUP($A93,'Q1 Raw Data'!$A$9:$DK$158,O$3,FALSE))),"")</f>
        <v>On track to meet target</v>
      </c>
      <c r="P93" t="str">
        <f>IFERROR(IF((VLOOKUP($A93,'Q1 Raw Data'!$A$9:$DK$158,P$3,FALSE))="","",(VLOOKUP($A93,'Q1 Raw Data'!$A$9:$DK$158,P$3,FALSE))),"")</f>
        <v>On track to meet target</v>
      </c>
      <c r="Q93" t="str">
        <f>IFERROR(IF((VLOOKUP($A93,'Q1 Raw Data'!$A$9:$DK$158,Q$3,FALSE))="","",(VLOOKUP($A93,'Q1 Raw Data'!$A$9:$DK$158,Q$3,FALSE))),"")</f>
        <v>On track to meet target</v>
      </c>
    </row>
    <row r="94" spans="1:17" x14ac:dyDescent="0.3">
      <c r="A94" t="s">
        <v>563</v>
      </c>
      <c r="B94" t="s">
        <v>564</v>
      </c>
      <c r="C94" t="str">
        <f>IFERROR(IF((VLOOKUP($A94,'Q1 Raw Data'!$A$9:$DK$158,C$3,FALSE))="","",(VLOOKUP($A94,'Q1 Raw Data'!$A$9:$DK$158,C$3,FALSE))),"")</f>
        <v>Yes</v>
      </c>
      <c r="D94" t="str">
        <f>IFERROR(IF((VLOOKUP($A94,'Q1 Raw Data'!$A$9:$DK$158,D$3,FALSE))="","",(VLOOKUP($A94,'Q1 Raw Data'!$A$9:$DK$158,D$3,FALSE))),"")</f>
        <v>Yes</v>
      </c>
      <c r="E94" t="str">
        <f>IFERROR(IF((VLOOKUP($A94,'Q1 Raw Data'!$A$9:$DK$158,E$3,FALSE))="","",(VLOOKUP($A94,'Q1 Raw Data'!$A$9:$DK$158,E$3,FALSE))),"")</f>
        <v>Yes</v>
      </c>
      <c r="F94" t="str">
        <f>IFERROR(IF((VLOOKUP($A94,'Q1 Raw Data'!$A$9:$DK$158,F$3,FALSE))="","",(VLOOKUP($A94,'Q1 Raw Data'!$A$9:$DK$158,F$3,FALSE))),"")</f>
        <v>Yes</v>
      </c>
      <c r="G94" t="str">
        <f>IFERROR(IF((VLOOKUP($A94,'Q1 Raw Data'!$A$9:$DK$158,G$3,FALSE))="","",(VLOOKUP($A94,'Q1 Raw Data'!$A$9:$DK$158,G$3,FALSE))),"")</f>
        <v>Yes</v>
      </c>
      <c r="H94" t="str">
        <f>IFERROR(IF((VLOOKUP($A94,'Q1 Raw Data'!$A$9:$DK$158,H$3,FALSE))="","",(VLOOKUP($A94,'Q1 Raw Data'!$A$9:$DK$158,H$3,FALSE))),"")</f>
        <v/>
      </c>
      <c r="N94" t="str">
        <f>IFERROR(IF((VLOOKUP($A94,'Q1 Raw Data'!$A$9:$DK$158,N$3,FALSE))="","",(VLOOKUP($A94,'Q1 Raw Data'!$A$9:$DK$158,N$3,FALSE))),"")</f>
        <v>On track to meet target</v>
      </c>
      <c r="O94" t="str">
        <f>IFERROR(IF((VLOOKUP($A94,'Q1 Raw Data'!$A$9:$DK$158,O$3,FALSE))="","",(VLOOKUP($A94,'Q1 Raw Data'!$A$9:$DK$158,O$3,FALSE))),"")</f>
        <v>On track to meet target</v>
      </c>
      <c r="P94" t="str">
        <f>IFERROR(IF((VLOOKUP($A94,'Q1 Raw Data'!$A$9:$DK$158,P$3,FALSE))="","",(VLOOKUP($A94,'Q1 Raw Data'!$A$9:$DK$158,P$3,FALSE))),"")</f>
        <v>Data not available to assess progress</v>
      </c>
      <c r="Q94" t="str">
        <f>IFERROR(IF((VLOOKUP($A94,'Q1 Raw Data'!$A$9:$DK$158,Q$3,FALSE))="","",(VLOOKUP($A94,'Q1 Raw Data'!$A$9:$DK$158,Q$3,FALSE))),"")</f>
        <v>Not on track to meet target</v>
      </c>
    </row>
    <row r="95" spans="1:17" x14ac:dyDescent="0.3">
      <c r="A95" t="s">
        <v>565</v>
      </c>
      <c r="B95" t="s">
        <v>566</v>
      </c>
      <c r="C95" t="str">
        <f>IFERROR(IF((VLOOKUP($A95,'Q1 Raw Data'!$A$9:$DK$158,C$3,FALSE))="","",(VLOOKUP($A95,'Q1 Raw Data'!$A$9:$DK$158,C$3,FALSE))),"")</f>
        <v>Yes</v>
      </c>
      <c r="D95" t="str">
        <f>IFERROR(IF((VLOOKUP($A95,'Q1 Raw Data'!$A$9:$DK$158,D$3,FALSE))="","",(VLOOKUP($A95,'Q1 Raw Data'!$A$9:$DK$158,D$3,FALSE))),"")</f>
        <v>Yes</v>
      </c>
      <c r="E95" t="str">
        <f>IFERROR(IF((VLOOKUP($A95,'Q1 Raw Data'!$A$9:$DK$158,E$3,FALSE))="","",(VLOOKUP($A95,'Q1 Raw Data'!$A$9:$DK$158,E$3,FALSE))),"")</f>
        <v>Yes</v>
      </c>
      <c r="F95" t="str">
        <f>IFERROR(IF((VLOOKUP($A95,'Q1 Raw Data'!$A$9:$DK$158,F$3,FALSE))="","",(VLOOKUP($A95,'Q1 Raw Data'!$A$9:$DK$158,F$3,FALSE))),"")</f>
        <v>Yes</v>
      </c>
      <c r="G95" t="str">
        <f>IFERROR(IF((VLOOKUP($A95,'Q1 Raw Data'!$A$9:$DK$158,G$3,FALSE))="","",(VLOOKUP($A95,'Q1 Raw Data'!$A$9:$DK$158,G$3,FALSE))),"")</f>
        <v>No</v>
      </c>
      <c r="H95">
        <f>IFERROR(IF((VLOOKUP($A95,'Q1 Raw Data'!$A$9:$DK$158,H$3,FALSE))="","",(VLOOKUP($A95,'Q1 Raw Data'!$A$9:$DK$158,H$3,FALSE))),"")</f>
        <v>43555</v>
      </c>
      <c r="N95" t="str">
        <f>IFERROR(IF((VLOOKUP($A95,'Q1 Raw Data'!$A$9:$DK$158,N$3,FALSE))="","",(VLOOKUP($A95,'Q1 Raw Data'!$A$9:$DK$158,N$3,FALSE))),"")</f>
        <v>On track to meet target</v>
      </c>
      <c r="O95" t="str">
        <f>IFERROR(IF((VLOOKUP($A95,'Q1 Raw Data'!$A$9:$DK$158,O$3,FALSE))="","",(VLOOKUP($A95,'Q1 Raw Data'!$A$9:$DK$158,O$3,FALSE))),"")</f>
        <v>On track to meet target</v>
      </c>
      <c r="P95" t="str">
        <f>IFERROR(IF((VLOOKUP($A95,'Q1 Raw Data'!$A$9:$DK$158,P$3,FALSE))="","",(VLOOKUP($A95,'Q1 Raw Data'!$A$9:$DK$158,P$3,FALSE))),"")</f>
        <v>On track to meet target</v>
      </c>
      <c r="Q95" t="str">
        <f>IFERROR(IF((VLOOKUP($A95,'Q1 Raw Data'!$A$9:$DK$158,Q$3,FALSE))="","",(VLOOKUP($A95,'Q1 Raw Data'!$A$9:$DK$158,Q$3,FALSE))),"")</f>
        <v>On track to meet target</v>
      </c>
    </row>
    <row r="96" spans="1:17" x14ac:dyDescent="0.3">
      <c r="A96" t="s">
        <v>567</v>
      </c>
      <c r="B96" t="s">
        <v>568</v>
      </c>
      <c r="C96" t="str">
        <f>IFERROR(IF((VLOOKUP($A96,'Q1 Raw Data'!$A$9:$DK$158,C$3,FALSE))="","",(VLOOKUP($A96,'Q1 Raw Data'!$A$9:$DK$158,C$3,FALSE))),"")</f>
        <v>Yes</v>
      </c>
      <c r="D96" t="str">
        <f>IFERROR(IF((VLOOKUP($A96,'Q1 Raw Data'!$A$9:$DK$158,D$3,FALSE))="","",(VLOOKUP($A96,'Q1 Raw Data'!$A$9:$DK$158,D$3,FALSE))),"")</f>
        <v>Yes</v>
      </c>
      <c r="E96" t="str">
        <f>IFERROR(IF((VLOOKUP($A96,'Q1 Raw Data'!$A$9:$DK$158,E$3,FALSE))="","",(VLOOKUP($A96,'Q1 Raw Data'!$A$9:$DK$158,E$3,FALSE))),"")</f>
        <v>Yes</v>
      </c>
      <c r="F96" t="str">
        <f>IFERROR(IF((VLOOKUP($A96,'Q1 Raw Data'!$A$9:$DK$158,F$3,FALSE))="","",(VLOOKUP($A96,'Q1 Raw Data'!$A$9:$DK$158,F$3,FALSE))),"")</f>
        <v>Yes</v>
      </c>
      <c r="G96" t="str">
        <f>IFERROR(IF((VLOOKUP($A96,'Q1 Raw Data'!$A$9:$DK$158,G$3,FALSE))="","",(VLOOKUP($A96,'Q1 Raw Data'!$A$9:$DK$158,G$3,FALSE))),"")</f>
        <v>Yes</v>
      </c>
      <c r="H96" t="str">
        <f>IFERROR(IF((VLOOKUP($A96,'Q1 Raw Data'!$A$9:$DK$158,H$3,FALSE))="","",(VLOOKUP($A96,'Q1 Raw Data'!$A$9:$DK$158,H$3,FALSE))),"")</f>
        <v/>
      </c>
      <c r="N96" t="str">
        <f>IFERROR(IF((VLOOKUP($A96,'Q1 Raw Data'!$A$9:$DK$158,N$3,FALSE))="","",(VLOOKUP($A96,'Q1 Raw Data'!$A$9:$DK$158,N$3,FALSE))),"")</f>
        <v>On track to meet target</v>
      </c>
      <c r="O96" t="str">
        <f>IFERROR(IF((VLOOKUP($A96,'Q1 Raw Data'!$A$9:$DK$158,O$3,FALSE))="","",(VLOOKUP($A96,'Q1 Raw Data'!$A$9:$DK$158,O$3,FALSE))),"")</f>
        <v>Not on track to meet target</v>
      </c>
      <c r="P96" t="str">
        <f>IFERROR(IF((VLOOKUP($A96,'Q1 Raw Data'!$A$9:$DK$158,P$3,FALSE))="","",(VLOOKUP($A96,'Q1 Raw Data'!$A$9:$DK$158,P$3,FALSE))),"")</f>
        <v>On track to meet target</v>
      </c>
      <c r="Q96" t="str">
        <f>IFERROR(IF((VLOOKUP($A96,'Q1 Raw Data'!$A$9:$DK$158,Q$3,FALSE))="","",(VLOOKUP($A96,'Q1 Raw Data'!$A$9:$DK$158,Q$3,FALSE))),"")</f>
        <v>On track to meet target</v>
      </c>
    </row>
    <row r="97" spans="1:17" x14ac:dyDescent="0.3">
      <c r="A97" t="s">
        <v>571</v>
      </c>
      <c r="B97" t="s">
        <v>572</v>
      </c>
      <c r="C97" t="str">
        <f>IFERROR(IF((VLOOKUP($A97,'Q1 Raw Data'!$A$9:$DK$158,C$3,FALSE))="","",(VLOOKUP($A97,'Q1 Raw Data'!$A$9:$DK$158,C$3,FALSE))),"")</f>
        <v>Yes</v>
      </c>
      <c r="D97" t="str">
        <f>IFERROR(IF((VLOOKUP($A97,'Q1 Raw Data'!$A$9:$DK$158,D$3,FALSE))="","",(VLOOKUP($A97,'Q1 Raw Data'!$A$9:$DK$158,D$3,FALSE))),"")</f>
        <v>Yes</v>
      </c>
      <c r="E97" t="str">
        <f>IFERROR(IF((VLOOKUP($A97,'Q1 Raw Data'!$A$9:$DK$158,E$3,FALSE))="","",(VLOOKUP($A97,'Q1 Raw Data'!$A$9:$DK$158,E$3,FALSE))),"")</f>
        <v>Yes</v>
      </c>
      <c r="F97" t="str">
        <f>IFERROR(IF((VLOOKUP($A97,'Q1 Raw Data'!$A$9:$DK$158,F$3,FALSE))="","",(VLOOKUP($A97,'Q1 Raw Data'!$A$9:$DK$158,F$3,FALSE))),"")</f>
        <v>Yes</v>
      </c>
      <c r="G97" t="str">
        <f>IFERROR(IF((VLOOKUP($A97,'Q1 Raw Data'!$A$9:$DK$158,G$3,FALSE))="","",(VLOOKUP($A97,'Q1 Raw Data'!$A$9:$DK$158,G$3,FALSE))),"")</f>
        <v>Yes</v>
      </c>
      <c r="H97" t="str">
        <f>IFERROR(IF((VLOOKUP($A97,'Q1 Raw Data'!$A$9:$DK$158,H$3,FALSE))="","",(VLOOKUP($A97,'Q1 Raw Data'!$A$9:$DK$158,H$3,FALSE))),"")</f>
        <v/>
      </c>
      <c r="N97" t="str">
        <f>IFERROR(IF((VLOOKUP($A97,'Q1 Raw Data'!$A$9:$DK$158,N$3,FALSE))="","",(VLOOKUP($A97,'Q1 Raw Data'!$A$9:$DK$158,N$3,FALSE))),"")</f>
        <v>Data not available to assess progress</v>
      </c>
      <c r="O97" t="str">
        <f>IFERROR(IF((VLOOKUP($A97,'Q1 Raw Data'!$A$9:$DK$158,O$3,FALSE))="","",(VLOOKUP($A97,'Q1 Raw Data'!$A$9:$DK$158,O$3,FALSE))),"")</f>
        <v>On track to meet target</v>
      </c>
      <c r="P97" t="str">
        <f>IFERROR(IF((VLOOKUP($A97,'Q1 Raw Data'!$A$9:$DK$158,P$3,FALSE))="","",(VLOOKUP($A97,'Q1 Raw Data'!$A$9:$DK$158,P$3,FALSE))),"")</f>
        <v>On track to meet target</v>
      </c>
      <c r="Q97" t="str">
        <f>IFERROR(IF((VLOOKUP($A97,'Q1 Raw Data'!$A$9:$DK$158,Q$3,FALSE))="","",(VLOOKUP($A97,'Q1 Raw Data'!$A$9:$DK$158,Q$3,FALSE))),"")</f>
        <v>Data not available to assess progress</v>
      </c>
    </row>
    <row r="98" spans="1:17" x14ac:dyDescent="0.3">
      <c r="A98" t="s">
        <v>573</v>
      </c>
      <c r="B98" t="s">
        <v>574</v>
      </c>
      <c r="C98" t="str">
        <f>IFERROR(IF((VLOOKUP($A98,'Q1 Raw Data'!$A$9:$DK$158,C$3,FALSE))="","",(VLOOKUP($A98,'Q1 Raw Data'!$A$9:$DK$158,C$3,FALSE))),"")</f>
        <v>Yes</v>
      </c>
      <c r="D98" t="str">
        <f>IFERROR(IF((VLOOKUP($A98,'Q1 Raw Data'!$A$9:$DK$158,D$3,FALSE))="","",(VLOOKUP($A98,'Q1 Raw Data'!$A$9:$DK$158,D$3,FALSE))),"")</f>
        <v>Yes</v>
      </c>
      <c r="E98" t="str">
        <f>IFERROR(IF((VLOOKUP($A98,'Q1 Raw Data'!$A$9:$DK$158,E$3,FALSE))="","",(VLOOKUP($A98,'Q1 Raw Data'!$A$9:$DK$158,E$3,FALSE))),"")</f>
        <v>Yes</v>
      </c>
      <c r="F98" t="str">
        <f>IFERROR(IF((VLOOKUP($A98,'Q1 Raw Data'!$A$9:$DK$158,F$3,FALSE))="","",(VLOOKUP($A98,'Q1 Raw Data'!$A$9:$DK$158,F$3,FALSE))),"")</f>
        <v>Yes</v>
      </c>
      <c r="G98" t="str">
        <f>IFERROR(IF((VLOOKUP($A98,'Q1 Raw Data'!$A$9:$DK$158,G$3,FALSE))="","",(VLOOKUP($A98,'Q1 Raw Data'!$A$9:$DK$158,G$3,FALSE))),"")</f>
        <v>Yes</v>
      </c>
      <c r="H98" t="str">
        <f>IFERROR(IF((VLOOKUP($A98,'Q1 Raw Data'!$A$9:$DK$158,H$3,FALSE))="","",(VLOOKUP($A98,'Q1 Raw Data'!$A$9:$DK$158,H$3,FALSE))),"")</f>
        <v/>
      </c>
      <c r="N98" t="str">
        <f>IFERROR(IF((VLOOKUP($A98,'Q1 Raw Data'!$A$9:$DK$158,N$3,FALSE))="","",(VLOOKUP($A98,'Q1 Raw Data'!$A$9:$DK$158,N$3,FALSE))),"")</f>
        <v>Data not available to assess progress</v>
      </c>
      <c r="O98" t="str">
        <f>IFERROR(IF((VLOOKUP($A98,'Q1 Raw Data'!$A$9:$DK$158,O$3,FALSE))="","",(VLOOKUP($A98,'Q1 Raw Data'!$A$9:$DK$158,O$3,FALSE))),"")</f>
        <v>Data not available to assess progress</v>
      </c>
      <c r="P98" t="str">
        <f>IFERROR(IF((VLOOKUP($A98,'Q1 Raw Data'!$A$9:$DK$158,P$3,FALSE))="","",(VLOOKUP($A98,'Q1 Raw Data'!$A$9:$DK$158,P$3,FALSE))),"")</f>
        <v>Data not available to assess progress</v>
      </c>
      <c r="Q98" t="str">
        <f>IFERROR(IF((VLOOKUP($A98,'Q1 Raw Data'!$A$9:$DK$158,Q$3,FALSE))="","",(VLOOKUP($A98,'Q1 Raw Data'!$A$9:$DK$158,Q$3,FALSE))),"")</f>
        <v>Data not available to assess progress</v>
      </c>
    </row>
    <row r="99" spans="1:17" x14ac:dyDescent="0.3">
      <c r="A99" t="s">
        <v>577</v>
      </c>
      <c r="B99" t="s">
        <v>578</v>
      </c>
      <c r="C99" t="str">
        <f>IFERROR(IF((VLOOKUP($A99,'Q1 Raw Data'!$A$9:$DK$158,C$3,FALSE))="","",(VLOOKUP($A99,'Q1 Raw Data'!$A$9:$DK$158,C$3,FALSE))),"")</f>
        <v>Yes</v>
      </c>
      <c r="D99" t="str">
        <f>IFERROR(IF((VLOOKUP($A99,'Q1 Raw Data'!$A$9:$DK$158,D$3,FALSE))="","",(VLOOKUP($A99,'Q1 Raw Data'!$A$9:$DK$158,D$3,FALSE))),"")</f>
        <v>Yes</v>
      </c>
      <c r="E99" t="str">
        <f>IFERROR(IF((VLOOKUP($A99,'Q1 Raw Data'!$A$9:$DK$158,E$3,FALSE))="","",(VLOOKUP($A99,'Q1 Raw Data'!$A$9:$DK$158,E$3,FALSE))),"")</f>
        <v>Yes</v>
      </c>
      <c r="F99" t="str">
        <f>IFERROR(IF((VLOOKUP($A99,'Q1 Raw Data'!$A$9:$DK$158,F$3,FALSE))="","",(VLOOKUP($A99,'Q1 Raw Data'!$A$9:$DK$158,F$3,FALSE))),"")</f>
        <v>Yes</v>
      </c>
      <c r="G99" t="str">
        <f>IFERROR(IF((VLOOKUP($A99,'Q1 Raw Data'!$A$9:$DK$158,G$3,FALSE))="","",(VLOOKUP($A99,'Q1 Raw Data'!$A$9:$DK$158,G$3,FALSE))),"")</f>
        <v>Yes</v>
      </c>
      <c r="H99" t="str">
        <f>IFERROR(IF((VLOOKUP($A99,'Q1 Raw Data'!$A$9:$DK$158,H$3,FALSE))="","",(VLOOKUP($A99,'Q1 Raw Data'!$A$9:$DK$158,H$3,FALSE))),"")</f>
        <v/>
      </c>
      <c r="N99" t="str">
        <f>IFERROR(IF((VLOOKUP($A99,'Q1 Raw Data'!$A$9:$DK$158,N$3,FALSE))="","",(VLOOKUP($A99,'Q1 Raw Data'!$A$9:$DK$158,N$3,FALSE))),"")</f>
        <v>Not on track to meet target</v>
      </c>
      <c r="O99" t="str">
        <f>IFERROR(IF((VLOOKUP($A99,'Q1 Raw Data'!$A$9:$DK$158,O$3,FALSE))="","",(VLOOKUP($A99,'Q1 Raw Data'!$A$9:$DK$158,O$3,FALSE))),"")</f>
        <v>On track to meet target</v>
      </c>
      <c r="P99" t="str">
        <f>IFERROR(IF((VLOOKUP($A99,'Q1 Raw Data'!$A$9:$DK$158,P$3,FALSE))="","",(VLOOKUP($A99,'Q1 Raw Data'!$A$9:$DK$158,P$3,FALSE))),"")</f>
        <v>On track to meet target</v>
      </c>
      <c r="Q99" t="str">
        <f>IFERROR(IF((VLOOKUP($A99,'Q1 Raw Data'!$A$9:$DK$158,Q$3,FALSE))="","",(VLOOKUP($A99,'Q1 Raw Data'!$A$9:$DK$158,Q$3,FALSE))),"")</f>
        <v>On track to meet target</v>
      </c>
    </row>
    <row r="100" spans="1:17" x14ac:dyDescent="0.3">
      <c r="A100" t="s">
        <v>579</v>
      </c>
      <c r="B100" t="s">
        <v>580</v>
      </c>
      <c r="C100" t="str">
        <f>IFERROR(IF((VLOOKUP($A100,'Q1 Raw Data'!$A$9:$DK$158,C$3,FALSE))="","",(VLOOKUP($A100,'Q1 Raw Data'!$A$9:$DK$158,C$3,FALSE))),"")</f>
        <v>Yes</v>
      </c>
      <c r="D100" t="str">
        <f>IFERROR(IF((VLOOKUP($A100,'Q1 Raw Data'!$A$9:$DK$158,D$3,FALSE))="","",(VLOOKUP($A100,'Q1 Raw Data'!$A$9:$DK$158,D$3,FALSE))),"")</f>
        <v>Yes</v>
      </c>
      <c r="E100" t="str">
        <f>IFERROR(IF((VLOOKUP($A100,'Q1 Raw Data'!$A$9:$DK$158,E$3,FALSE))="","",(VLOOKUP($A100,'Q1 Raw Data'!$A$9:$DK$158,E$3,FALSE))),"")</f>
        <v>Yes</v>
      </c>
      <c r="F100" t="str">
        <f>IFERROR(IF((VLOOKUP($A100,'Q1 Raw Data'!$A$9:$DK$158,F$3,FALSE))="","",(VLOOKUP($A100,'Q1 Raw Data'!$A$9:$DK$158,F$3,FALSE))),"")</f>
        <v>Yes</v>
      </c>
      <c r="G100" t="str">
        <f>IFERROR(IF((VLOOKUP($A100,'Q1 Raw Data'!$A$9:$DK$158,G$3,FALSE))="","",(VLOOKUP($A100,'Q1 Raw Data'!$A$9:$DK$158,G$3,FALSE))),"")</f>
        <v>Yes</v>
      </c>
      <c r="H100" t="str">
        <f>IFERROR(IF((VLOOKUP($A100,'Q1 Raw Data'!$A$9:$DK$158,H$3,FALSE))="","",(VLOOKUP($A100,'Q1 Raw Data'!$A$9:$DK$158,H$3,FALSE))),"")</f>
        <v/>
      </c>
      <c r="N100" t="str">
        <f>IFERROR(IF((VLOOKUP($A100,'Q1 Raw Data'!$A$9:$DK$158,N$3,FALSE))="","",(VLOOKUP($A100,'Q1 Raw Data'!$A$9:$DK$158,N$3,FALSE))),"")</f>
        <v>Not on track to meet target</v>
      </c>
      <c r="O100" t="str">
        <f>IFERROR(IF((VLOOKUP($A100,'Q1 Raw Data'!$A$9:$DK$158,O$3,FALSE))="","",(VLOOKUP($A100,'Q1 Raw Data'!$A$9:$DK$158,O$3,FALSE))),"")</f>
        <v>On track to meet target</v>
      </c>
      <c r="P100" t="str">
        <f>IFERROR(IF((VLOOKUP($A100,'Q1 Raw Data'!$A$9:$DK$158,P$3,FALSE))="","",(VLOOKUP($A100,'Q1 Raw Data'!$A$9:$DK$158,P$3,FALSE))),"")</f>
        <v>Data not available to assess progress</v>
      </c>
      <c r="Q100" t="str">
        <f>IFERROR(IF((VLOOKUP($A100,'Q1 Raw Data'!$A$9:$DK$158,Q$3,FALSE))="","",(VLOOKUP($A100,'Q1 Raw Data'!$A$9:$DK$158,Q$3,FALSE))),"")</f>
        <v>On track to meet target</v>
      </c>
    </row>
    <row r="101" spans="1:17" x14ac:dyDescent="0.3">
      <c r="A101" t="s">
        <v>581</v>
      </c>
      <c r="B101" t="s">
        <v>582</v>
      </c>
      <c r="C101" t="str">
        <f>IFERROR(IF((VLOOKUP($A101,'Q1 Raw Data'!$A$9:$DK$158,C$3,FALSE))="","",(VLOOKUP($A101,'Q1 Raw Data'!$A$9:$DK$158,C$3,FALSE))),"")</f>
        <v>Yes</v>
      </c>
      <c r="D101" t="str">
        <f>IFERROR(IF((VLOOKUP($A101,'Q1 Raw Data'!$A$9:$DK$158,D$3,FALSE))="","",(VLOOKUP($A101,'Q1 Raw Data'!$A$9:$DK$158,D$3,FALSE))),"")</f>
        <v>Yes</v>
      </c>
      <c r="E101" t="str">
        <f>IFERROR(IF((VLOOKUP($A101,'Q1 Raw Data'!$A$9:$DK$158,E$3,FALSE))="","",(VLOOKUP($A101,'Q1 Raw Data'!$A$9:$DK$158,E$3,FALSE))),"")</f>
        <v>Yes</v>
      </c>
      <c r="F101" t="str">
        <f>IFERROR(IF((VLOOKUP($A101,'Q1 Raw Data'!$A$9:$DK$158,F$3,FALSE))="","",(VLOOKUP($A101,'Q1 Raw Data'!$A$9:$DK$158,F$3,FALSE))),"")</f>
        <v>Yes</v>
      </c>
      <c r="G101" t="str">
        <f>IFERROR(IF((VLOOKUP($A101,'Q1 Raw Data'!$A$9:$DK$158,G$3,FALSE))="","",(VLOOKUP($A101,'Q1 Raw Data'!$A$9:$DK$158,G$3,FALSE))),"")</f>
        <v>Yes</v>
      </c>
      <c r="H101" t="str">
        <f>IFERROR(IF((VLOOKUP($A101,'Q1 Raw Data'!$A$9:$DK$158,H$3,FALSE))="","",(VLOOKUP($A101,'Q1 Raw Data'!$A$9:$DK$158,H$3,FALSE))),"")</f>
        <v/>
      </c>
      <c r="N101" t="str">
        <f>IFERROR(IF((VLOOKUP($A101,'Q1 Raw Data'!$A$9:$DK$158,N$3,FALSE))="","",(VLOOKUP($A101,'Q1 Raw Data'!$A$9:$DK$158,N$3,FALSE))),"")</f>
        <v>Not on track to meet target</v>
      </c>
      <c r="O101" t="str">
        <f>IFERROR(IF((VLOOKUP($A101,'Q1 Raw Data'!$A$9:$DK$158,O$3,FALSE))="","",(VLOOKUP($A101,'Q1 Raw Data'!$A$9:$DK$158,O$3,FALSE))),"")</f>
        <v>On track to meet target</v>
      </c>
      <c r="P101" t="str">
        <f>IFERROR(IF((VLOOKUP($A101,'Q1 Raw Data'!$A$9:$DK$158,P$3,FALSE))="","",(VLOOKUP($A101,'Q1 Raw Data'!$A$9:$DK$158,P$3,FALSE))),"")</f>
        <v>On track to meet target</v>
      </c>
      <c r="Q101" t="str">
        <f>IFERROR(IF((VLOOKUP($A101,'Q1 Raw Data'!$A$9:$DK$158,Q$3,FALSE))="","",(VLOOKUP($A101,'Q1 Raw Data'!$A$9:$DK$158,Q$3,FALSE))),"")</f>
        <v>Not on track to meet target</v>
      </c>
    </row>
    <row r="102" spans="1:17" x14ac:dyDescent="0.3">
      <c r="A102" t="s">
        <v>585</v>
      </c>
      <c r="B102" t="s">
        <v>586</v>
      </c>
      <c r="C102" t="str">
        <f>IFERROR(IF((VLOOKUP($A102,'Q1 Raw Data'!$A$9:$DK$158,C$3,FALSE))="","",(VLOOKUP($A102,'Q1 Raw Data'!$A$9:$DK$158,C$3,FALSE))),"")</f>
        <v>Yes</v>
      </c>
      <c r="D102" t="str">
        <f>IFERROR(IF((VLOOKUP($A102,'Q1 Raw Data'!$A$9:$DK$158,D$3,FALSE))="","",(VLOOKUP($A102,'Q1 Raw Data'!$A$9:$DK$158,D$3,FALSE))),"")</f>
        <v>Yes</v>
      </c>
      <c r="E102" t="str">
        <f>IFERROR(IF((VLOOKUP($A102,'Q1 Raw Data'!$A$9:$DK$158,E$3,FALSE))="","",(VLOOKUP($A102,'Q1 Raw Data'!$A$9:$DK$158,E$3,FALSE))),"")</f>
        <v>Yes</v>
      </c>
      <c r="F102" t="str">
        <f>IFERROR(IF((VLOOKUP($A102,'Q1 Raw Data'!$A$9:$DK$158,F$3,FALSE))="","",(VLOOKUP($A102,'Q1 Raw Data'!$A$9:$DK$158,F$3,FALSE))),"")</f>
        <v>Yes</v>
      </c>
      <c r="G102" t="str">
        <f>IFERROR(IF((VLOOKUP($A102,'Q1 Raw Data'!$A$9:$DK$158,G$3,FALSE))="","",(VLOOKUP($A102,'Q1 Raw Data'!$A$9:$DK$158,G$3,FALSE))),"")</f>
        <v>Yes</v>
      </c>
      <c r="H102" t="str">
        <f>IFERROR(IF((VLOOKUP($A102,'Q1 Raw Data'!$A$9:$DK$158,H$3,FALSE))="","",(VLOOKUP($A102,'Q1 Raw Data'!$A$9:$DK$158,H$3,FALSE))),"")</f>
        <v/>
      </c>
      <c r="N102" t="str">
        <f>IFERROR(IF((VLOOKUP($A102,'Q1 Raw Data'!$A$9:$DK$158,N$3,FALSE))="","",(VLOOKUP($A102,'Q1 Raw Data'!$A$9:$DK$158,N$3,FALSE))),"")</f>
        <v>Not on track to meet target</v>
      </c>
      <c r="O102" t="str">
        <f>IFERROR(IF((VLOOKUP($A102,'Q1 Raw Data'!$A$9:$DK$158,O$3,FALSE))="","",(VLOOKUP($A102,'Q1 Raw Data'!$A$9:$DK$158,O$3,FALSE))),"")</f>
        <v>Not on track to meet target</v>
      </c>
      <c r="P102" t="str">
        <f>IFERROR(IF((VLOOKUP($A102,'Q1 Raw Data'!$A$9:$DK$158,P$3,FALSE))="","",(VLOOKUP($A102,'Q1 Raw Data'!$A$9:$DK$158,P$3,FALSE))),"")</f>
        <v>Not on track to meet target</v>
      </c>
      <c r="Q102" t="str">
        <f>IFERROR(IF((VLOOKUP($A102,'Q1 Raw Data'!$A$9:$DK$158,Q$3,FALSE))="","",(VLOOKUP($A102,'Q1 Raw Data'!$A$9:$DK$158,Q$3,FALSE))),"")</f>
        <v>On track to meet target</v>
      </c>
    </row>
    <row r="103" spans="1:17" x14ac:dyDescent="0.3">
      <c r="A103" t="s">
        <v>589</v>
      </c>
      <c r="B103" t="s">
        <v>590</v>
      </c>
      <c r="C103" t="str">
        <f>IFERROR(IF((VLOOKUP($A103,'Q1 Raw Data'!$A$9:$DK$158,C$3,FALSE))="","",(VLOOKUP($A103,'Q1 Raw Data'!$A$9:$DK$158,C$3,FALSE))),"")</f>
        <v>Yes</v>
      </c>
      <c r="D103" t="str">
        <f>IFERROR(IF((VLOOKUP($A103,'Q1 Raw Data'!$A$9:$DK$158,D$3,FALSE))="","",(VLOOKUP($A103,'Q1 Raw Data'!$A$9:$DK$158,D$3,FALSE))),"")</f>
        <v>Yes</v>
      </c>
      <c r="E103" t="str">
        <f>IFERROR(IF((VLOOKUP($A103,'Q1 Raw Data'!$A$9:$DK$158,E$3,FALSE))="","",(VLOOKUP($A103,'Q1 Raw Data'!$A$9:$DK$158,E$3,FALSE))),"")</f>
        <v>Yes</v>
      </c>
      <c r="F103" t="str">
        <f>IFERROR(IF((VLOOKUP($A103,'Q1 Raw Data'!$A$9:$DK$158,F$3,FALSE))="","",(VLOOKUP($A103,'Q1 Raw Data'!$A$9:$DK$158,F$3,FALSE))),"")</f>
        <v>Yes</v>
      </c>
      <c r="G103" t="str">
        <f>IFERROR(IF((VLOOKUP($A103,'Q1 Raw Data'!$A$9:$DK$158,G$3,FALSE))="","",(VLOOKUP($A103,'Q1 Raw Data'!$A$9:$DK$158,G$3,FALSE))),"")</f>
        <v>Yes</v>
      </c>
      <c r="H103" t="str">
        <f>IFERROR(IF((VLOOKUP($A103,'Q1 Raw Data'!$A$9:$DK$158,H$3,FALSE))="","",(VLOOKUP($A103,'Q1 Raw Data'!$A$9:$DK$158,H$3,FALSE))),"")</f>
        <v/>
      </c>
      <c r="N103" t="str">
        <f>IFERROR(IF((VLOOKUP($A103,'Q1 Raw Data'!$A$9:$DK$158,N$3,FALSE))="","",(VLOOKUP($A103,'Q1 Raw Data'!$A$9:$DK$158,N$3,FALSE))),"")</f>
        <v>On track to meet target</v>
      </c>
      <c r="O103" t="str">
        <f>IFERROR(IF((VLOOKUP($A103,'Q1 Raw Data'!$A$9:$DK$158,O$3,FALSE))="","",(VLOOKUP($A103,'Q1 Raw Data'!$A$9:$DK$158,O$3,FALSE))),"")</f>
        <v>Not on track to meet target</v>
      </c>
      <c r="P103" t="str">
        <f>IFERROR(IF((VLOOKUP($A103,'Q1 Raw Data'!$A$9:$DK$158,P$3,FALSE))="","",(VLOOKUP($A103,'Q1 Raw Data'!$A$9:$DK$158,P$3,FALSE))),"")</f>
        <v>Not on track to meet target</v>
      </c>
      <c r="Q103" t="str">
        <f>IFERROR(IF((VLOOKUP($A103,'Q1 Raw Data'!$A$9:$DK$158,Q$3,FALSE))="","",(VLOOKUP($A103,'Q1 Raw Data'!$A$9:$DK$158,Q$3,FALSE))),"")</f>
        <v>On track to meet target</v>
      </c>
    </row>
    <row r="104" spans="1:17" x14ac:dyDescent="0.3">
      <c r="A104" t="s">
        <v>592</v>
      </c>
      <c r="B104" t="s">
        <v>593</v>
      </c>
      <c r="C104" t="str">
        <f>IFERROR(IF((VLOOKUP($A104,'Q1 Raw Data'!$A$9:$DK$158,C$3,FALSE))="","",(VLOOKUP($A104,'Q1 Raw Data'!$A$9:$DK$158,C$3,FALSE))),"")</f>
        <v>Yes</v>
      </c>
      <c r="D104" t="str">
        <f>IFERROR(IF((VLOOKUP($A104,'Q1 Raw Data'!$A$9:$DK$158,D$3,FALSE))="","",(VLOOKUP($A104,'Q1 Raw Data'!$A$9:$DK$158,D$3,FALSE))),"")</f>
        <v>Yes</v>
      </c>
      <c r="E104" t="str">
        <f>IFERROR(IF((VLOOKUP($A104,'Q1 Raw Data'!$A$9:$DK$158,E$3,FALSE))="","",(VLOOKUP($A104,'Q1 Raw Data'!$A$9:$DK$158,E$3,FALSE))),"")</f>
        <v>Yes</v>
      </c>
      <c r="F104" t="str">
        <f>IFERROR(IF((VLOOKUP($A104,'Q1 Raw Data'!$A$9:$DK$158,F$3,FALSE))="","",(VLOOKUP($A104,'Q1 Raw Data'!$A$9:$DK$158,F$3,FALSE))),"")</f>
        <v>Yes</v>
      </c>
      <c r="G104" t="str">
        <f>IFERROR(IF((VLOOKUP($A104,'Q1 Raw Data'!$A$9:$DK$158,G$3,FALSE))="","",(VLOOKUP($A104,'Q1 Raw Data'!$A$9:$DK$158,G$3,FALSE))),"")</f>
        <v>Yes</v>
      </c>
      <c r="H104" t="str">
        <f>IFERROR(IF((VLOOKUP($A104,'Q1 Raw Data'!$A$9:$DK$158,H$3,FALSE))="","",(VLOOKUP($A104,'Q1 Raw Data'!$A$9:$DK$158,H$3,FALSE))),"")</f>
        <v/>
      </c>
      <c r="N104" t="str">
        <f>IFERROR(IF((VLOOKUP($A104,'Q1 Raw Data'!$A$9:$DK$158,N$3,FALSE))="","",(VLOOKUP($A104,'Q1 Raw Data'!$A$9:$DK$158,N$3,FALSE))),"")</f>
        <v>Not on track to meet target</v>
      </c>
      <c r="O104" t="str">
        <f>IFERROR(IF((VLOOKUP($A104,'Q1 Raw Data'!$A$9:$DK$158,O$3,FALSE))="","",(VLOOKUP($A104,'Q1 Raw Data'!$A$9:$DK$158,O$3,FALSE))),"")</f>
        <v>On track to meet target</v>
      </c>
      <c r="P104" t="str">
        <f>IFERROR(IF((VLOOKUP($A104,'Q1 Raw Data'!$A$9:$DK$158,P$3,FALSE))="","",(VLOOKUP($A104,'Q1 Raw Data'!$A$9:$DK$158,P$3,FALSE))),"")</f>
        <v>On track to meet target</v>
      </c>
      <c r="Q104" t="str">
        <f>IFERROR(IF((VLOOKUP($A104,'Q1 Raw Data'!$A$9:$DK$158,Q$3,FALSE))="","",(VLOOKUP($A104,'Q1 Raw Data'!$A$9:$DK$158,Q$3,FALSE))),"")</f>
        <v>On track to meet target</v>
      </c>
    </row>
    <row r="105" spans="1:17" x14ac:dyDescent="0.3">
      <c r="A105" t="s">
        <v>594</v>
      </c>
      <c r="B105" t="s">
        <v>595</v>
      </c>
      <c r="C105" t="str">
        <f>IFERROR(IF((VLOOKUP($A105,'Q1 Raw Data'!$A$9:$DK$158,C$3,FALSE))="","",(VLOOKUP($A105,'Q1 Raw Data'!$A$9:$DK$158,C$3,FALSE))),"")</f>
        <v>Yes</v>
      </c>
      <c r="D105" t="str">
        <f>IFERROR(IF((VLOOKUP($A105,'Q1 Raw Data'!$A$9:$DK$158,D$3,FALSE))="","",(VLOOKUP($A105,'Q1 Raw Data'!$A$9:$DK$158,D$3,FALSE))),"")</f>
        <v>Yes</v>
      </c>
      <c r="E105" t="str">
        <f>IFERROR(IF((VLOOKUP($A105,'Q1 Raw Data'!$A$9:$DK$158,E$3,FALSE))="","",(VLOOKUP($A105,'Q1 Raw Data'!$A$9:$DK$158,E$3,FALSE))),"")</f>
        <v>Yes</v>
      </c>
      <c r="F105" t="str">
        <f>IFERROR(IF((VLOOKUP($A105,'Q1 Raw Data'!$A$9:$DK$158,F$3,FALSE))="","",(VLOOKUP($A105,'Q1 Raw Data'!$A$9:$DK$158,F$3,FALSE))),"")</f>
        <v>Yes</v>
      </c>
      <c r="G105" t="str">
        <f>IFERROR(IF((VLOOKUP($A105,'Q1 Raw Data'!$A$9:$DK$158,G$3,FALSE))="","",(VLOOKUP($A105,'Q1 Raw Data'!$A$9:$DK$158,G$3,FALSE))),"")</f>
        <v>Yes</v>
      </c>
      <c r="H105" t="str">
        <f>IFERROR(IF((VLOOKUP($A105,'Q1 Raw Data'!$A$9:$DK$158,H$3,FALSE))="","",(VLOOKUP($A105,'Q1 Raw Data'!$A$9:$DK$158,H$3,FALSE))),"")</f>
        <v/>
      </c>
      <c r="N105" t="str">
        <f>IFERROR(IF((VLOOKUP($A105,'Q1 Raw Data'!$A$9:$DK$158,N$3,FALSE))="","",(VLOOKUP($A105,'Q1 Raw Data'!$A$9:$DK$158,N$3,FALSE))),"")</f>
        <v>Data not available to assess progress</v>
      </c>
      <c r="O105" t="str">
        <f>IFERROR(IF((VLOOKUP($A105,'Q1 Raw Data'!$A$9:$DK$158,O$3,FALSE))="","",(VLOOKUP($A105,'Q1 Raw Data'!$A$9:$DK$158,O$3,FALSE))),"")</f>
        <v>On track to meet target</v>
      </c>
      <c r="P105" t="str">
        <f>IFERROR(IF((VLOOKUP($A105,'Q1 Raw Data'!$A$9:$DK$158,P$3,FALSE))="","",(VLOOKUP($A105,'Q1 Raw Data'!$A$9:$DK$158,P$3,FALSE))),"")</f>
        <v>Data not available to assess progress</v>
      </c>
      <c r="Q105" t="str">
        <f>IFERROR(IF((VLOOKUP($A105,'Q1 Raw Data'!$A$9:$DK$158,Q$3,FALSE))="","",(VLOOKUP($A105,'Q1 Raw Data'!$A$9:$DK$158,Q$3,FALSE))),"")</f>
        <v>Not on track to meet target</v>
      </c>
    </row>
    <row r="106" spans="1:17" x14ac:dyDescent="0.3">
      <c r="A106" t="s">
        <v>596</v>
      </c>
      <c r="B106" t="s">
        <v>597</v>
      </c>
      <c r="C106" t="str">
        <f>IFERROR(IF((VLOOKUP($A106,'Q1 Raw Data'!$A$9:$DK$158,C$3,FALSE))="","",(VLOOKUP($A106,'Q1 Raw Data'!$A$9:$DK$158,C$3,FALSE))),"")</f>
        <v>Yes</v>
      </c>
      <c r="D106" t="str">
        <f>IFERROR(IF((VLOOKUP($A106,'Q1 Raw Data'!$A$9:$DK$158,D$3,FALSE))="","",(VLOOKUP($A106,'Q1 Raw Data'!$A$9:$DK$158,D$3,FALSE))),"")</f>
        <v>Yes</v>
      </c>
      <c r="E106" t="str">
        <f>IFERROR(IF((VLOOKUP($A106,'Q1 Raw Data'!$A$9:$DK$158,E$3,FALSE))="","",(VLOOKUP($A106,'Q1 Raw Data'!$A$9:$DK$158,E$3,FALSE))),"")</f>
        <v>Yes</v>
      </c>
      <c r="F106" t="str">
        <f>IFERROR(IF((VLOOKUP($A106,'Q1 Raw Data'!$A$9:$DK$158,F$3,FALSE))="","",(VLOOKUP($A106,'Q1 Raw Data'!$A$9:$DK$158,F$3,FALSE))),"")</f>
        <v>Yes</v>
      </c>
      <c r="G106" t="str">
        <f>IFERROR(IF((VLOOKUP($A106,'Q1 Raw Data'!$A$9:$DK$158,G$3,FALSE))="","",(VLOOKUP($A106,'Q1 Raw Data'!$A$9:$DK$158,G$3,FALSE))),"")</f>
        <v>Yes</v>
      </c>
      <c r="H106" t="str">
        <f>IFERROR(IF((VLOOKUP($A106,'Q1 Raw Data'!$A$9:$DK$158,H$3,FALSE))="","",(VLOOKUP($A106,'Q1 Raw Data'!$A$9:$DK$158,H$3,FALSE))),"")</f>
        <v/>
      </c>
      <c r="N106" t="str">
        <f>IFERROR(IF((VLOOKUP($A106,'Q1 Raw Data'!$A$9:$DK$158,N$3,FALSE))="","",(VLOOKUP($A106,'Q1 Raw Data'!$A$9:$DK$158,N$3,FALSE))),"")</f>
        <v>Data not available to assess progress</v>
      </c>
      <c r="O106" t="str">
        <f>IFERROR(IF((VLOOKUP($A106,'Q1 Raw Data'!$A$9:$DK$158,O$3,FALSE))="","",(VLOOKUP($A106,'Q1 Raw Data'!$A$9:$DK$158,O$3,FALSE))),"")</f>
        <v>Data not available to assess progress</v>
      </c>
      <c r="P106" t="str">
        <f>IFERROR(IF((VLOOKUP($A106,'Q1 Raw Data'!$A$9:$DK$158,P$3,FALSE))="","",(VLOOKUP($A106,'Q1 Raw Data'!$A$9:$DK$158,P$3,FALSE))),"")</f>
        <v>Data not available to assess progress</v>
      </c>
      <c r="Q106" t="str">
        <f>IFERROR(IF((VLOOKUP($A106,'Q1 Raw Data'!$A$9:$DK$158,Q$3,FALSE))="","",(VLOOKUP($A106,'Q1 Raw Data'!$A$9:$DK$158,Q$3,FALSE))),"")</f>
        <v>Data not available to assess progress</v>
      </c>
    </row>
    <row r="107" spans="1:17" x14ac:dyDescent="0.3">
      <c r="A107" t="s">
        <v>600</v>
      </c>
      <c r="B107" t="s">
        <v>601</v>
      </c>
      <c r="C107" t="str">
        <f>IFERROR(IF((VLOOKUP($A107,'Q1 Raw Data'!$A$9:$DK$158,C$3,FALSE))="","",(VLOOKUP($A107,'Q1 Raw Data'!$A$9:$DK$158,C$3,FALSE))),"")</f>
        <v>Yes</v>
      </c>
      <c r="D107" t="str">
        <f>IFERROR(IF((VLOOKUP($A107,'Q1 Raw Data'!$A$9:$DK$158,D$3,FALSE))="","",(VLOOKUP($A107,'Q1 Raw Data'!$A$9:$DK$158,D$3,FALSE))),"")</f>
        <v>Yes</v>
      </c>
      <c r="E107" t="str">
        <f>IFERROR(IF((VLOOKUP($A107,'Q1 Raw Data'!$A$9:$DK$158,E$3,FALSE))="","",(VLOOKUP($A107,'Q1 Raw Data'!$A$9:$DK$158,E$3,FALSE))),"")</f>
        <v>Yes</v>
      </c>
      <c r="F107" t="str">
        <f>IFERROR(IF((VLOOKUP($A107,'Q1 Raw Data'!$A$9:$DK$158,F$3,FALSE))="","",(VLOOKUP($A107,'Q1 Raw Data'!$A$9:$DK$158,F$3,FALSE))),"")</f>
        <v>Yes</v>
      </c>
      <c r="G107" t="str">
        <f>IFERROR(IF((VLOOKUP($A107,'Q1 Raw Data'!$A$9:$DK$158,G$3,FALSE))="","",(VLOOKUP($A107,'Q1 Raw Data'!$A$9:$DK$158,G$3,FALSE))),"")</f>
        <v>Yes</v>
      </c>
      <c r="H107" t="str">
        <f>IFERROR(IF((VLOOKUP($A107,'Q1 Raw Data'!$A$9:$DK$158,H$3,FALSE))="","",(VLOOKUP($A107,'Q1 Raw Data'!$A$9:$DK$158,H$3,FALSE))),"")</f>
        <v/>
      </c>
      <c r="N107" t="str">
        <f>IFERROR(IF((VLOOKUP($A107,'Q1 Raw Data'!$A$9:$DK$158,N$3,FALSE))="","",(VLOOKUP($A107,'Q1 Raw Data'!$A$9:$DK$158,N$3,FALSE))),"")</f>
        <v>On track to meet target</v>
      </c>
      <c r="O107" t="str">
        <f>IFERROR(IF((VLOOKUP($A107,'Q1 Raw Data'!$A$9:$DK$158,O$3,FALSE))="","",(VLOOKUP($A107,'Q1 Raw Data'!$A$9:$DK$158,O$3,FALSE))),"")</f>
        <v>On track to meet target</v>
      </c>
      <c r="P107" t="str">
        <f>IFERROR(IF((VLOOKUP($A107,'Q1 Raw Data'!$A$9:$DK$158,P$3,FALSE))="","",(VLOOKUP($A107,'Q1 Raw Data'!$A$9:$DK$158,P$3,FALSE))),"")</f>
        <v>Data not available to assess progress</v>
      </c>
      <c r="Q107" t="str">
        <f>IFERROR(IF((VLOOKUP($A107,'Q1 Raw Data'!$A$9:$DK$158,Q$3,FALSE))="","",(VLOOKUP($A107,'Q1 Raw Data'!$A$9:$DK$158,Q$3,FALSE))),"")</f>
        <v>Not on track to meet target</v>
      </c>
    </row>
    <row r="108" spans="1:17" x14ac:dyDescent="0.3">
      <c r="A108" t="s">
        <v>602</v>
      </c>
      <c r="B108" t="s">
        <v>603</v>
      </c>
      <c r="C108" t="str">
        <f>IFERROR(IF((VLOOKUP($A108,'Q1 Raw Data'!$A$9:$DK$158,C$3,FALSE))="","",(VLOOKUP($A108,'Q1 Raw Data'!$A$9:$DK$158,C$3,FALSE))),"")</f>
        <v>Yes</v>
      </c>
      <c r="D108" t="str">
        <f>IFERROR(IF((VLOOKUP($A108,'Q1 Raw Data'!$A$9:$DK$158,D$3,FALSE))="","",(VLOOKUP($A108,'Q1 Raw Data'!$A$9:$DK$158,D$3,FALSE))),"")</f>
        <v>Yes</v>
      </c>
      <c r="E108" t="str">
        <f>IFERROR(IF((VLOOKUP($A108,'Q1 Raw Data'!$A$9:$DK$158,E$3,FALSE))="","",(VLOOKUP($A108,'Q1 Raw Data'!$A$9:$DK$158,E$3,FALSE))),"")</f>
        <v>Yes</v>
      </c>
      <c r="F108" t="str">
        <f>IFERROR(IF((VLOOKUP($A108,'Q1 Raw Data'!$A$9:$DK$158,F$3,FALSE))="","",(VLOOKUP($A108,'Q1 Raw Data'!$A$9:$DK$158,F$3,FALSE))),"")</f>
        <v>Yes</v>
      </c>
      <c r="G108" t="str">
        <f>IFERROR(IF((VLOOKUP($A108,'Q1 Raw Data'!$A$9:$DK$158,G$3,FALSE))="","",(VLOOKUP($A108,'Q1 Raw Data'!$A$9:$DK$158,G$3,FALSE))),"")</f>
        <v>Yes</v>
      </c>
      <c r="H108" t="str">
        <f>IFERROR(IF((VLOOKUP($A108,'Q1 Raw Data'!$A$9:$DK$158,H$3,FALSE))="","",(VLOOKUP($A108,'Q1 Raw Data'!$A$9:$DK$158,H$3,FALSE))),"")</f>
        <v/>
      </c>
      <c r="N108" t="str">
        <f>IFERROR(IF((VLOOKUP($A108,'Q1 Raw Data'!$A$9:$DK$158,N$3,FALSE))="","",(VLOOKUP($A108,'Q1 Raw Data'!$A$9:$DK$158,N$3,FALSE))),"")</f>
        <v>On track to meet target</v>
      </c>
      <c r="O108" t="str">
        <f>IFERROR(IF((VLOOKUP($A108,'Q1 Raw Data'!$A$9:$DK$158,O$3,FALSE))="","",(VLOOKUP($A108,'Q1 Raw Data'!$A$9:$DK$158,O$3,FALSE))),"")</f>
        <v>On track to meet target</v>
      </c>
      <c r="P108" t="str">
        <f>IFERROR(IF((VLOOKUP($A108,'Q1 Raw Data'!$A$9:$DK$158,P$3,FALSE))="","",(VLOOKUP($A108,'Q1 Raw Data'!$A$9:$DK$158,P$3,FALSE))),"")</f>
        <v>On track to meet target</v>
      </c>
      <c r="Q108" t="str">
        <f>IFERROR(IF((VLOOKUP($A108,'Q1 Raw Data'!$A$9:$DK$158,Q$3,FALSE))="","",(VLOOKUP($A108,'Q1 Raw Data'!$A$9:$DK$158,Q$3,FALSE))),"")</f>
        <v>Not on track to meet target</v>
      </c>
    </row>
    <row r="109" spans="1:17" x14ac:dyDescent="0.3">
      <c r="A109" t="s">
        <v>604</v>
      </c>
      <c r="B109" t="s">
        <v>605</v>
      </c>
      <c r="C109" t="str">
        <f>IFERROR(IF((VLOOKUP($A109,'Q1 Raw Data'!$A$9:$DK$158,C$3,FALSE))="","",(VLOOKUP($A109,'Q1 Raw Data'!$A$9:$DK$158,C$3,FALSE))),"")</f>
        <v>Yes</v>
      </c>
      <c r="D109" t="str">
        <f>IFERROR(IF((VLOOKUP($A109,'Q1 Raw Data'!$A$9:$DK$158,D$3,FALSE))="","",(VLOOKUP($A109,'Q1 Raw Data'!$A$9:$DK$158,D$3,FALSE))),"")</f>
        <v>Yes</v>
      </c>
      <c r="E109" t="str">
        <f>IFERROR(IF((VLOOKUP($A109,'Q1 Raw Data'!$A$9:$DK$158,E$3,FALSE))="","",(VLOOKUP($A109,'Q1 Raw Data'!$A$9:$DK$158,E$3,FALSE))),"")</f>
        <v>Yes</v>
      </c>
      <c r="F109" t="str">
        <f>IFERROR(IF((VLOOKUP($A109,'Q1 Raw Data'!$A$9:$DK$158,F$3,FALSE))="","",(VLOOKUP($A109,'Q1 Raw Data'!$A$9:$DK$158,F$3,FALSE))),"")</f>
        <v>Yes</v>
      </c>
      <c r="G109" t="str">
        <f>IFERROR(IF((VLOOKUP($A109,'Q1 Raw Data'!$A$9:$DK$158,G$3,FALSE))="","",(VLOOKUP($A109,'Q1 Raw Data'!$A$9:$DK$158,G$3,FALSE))),"")</f>
        <v>Yes</v>
      </c>
      <c r="H109" t="str">
        <f>IFERROR(IF((VLOOKUP($A109,'Q1 Raw Data'!$A$9:$DK$158,H$3,FALSE))="","",(VLOOKUP($A109,'Q1 Raw Data'!$A$9:$DK$158,H$3,FALSE))),"")</f>
        <v/>
      </c>
      <c r="N109" t="str">
        <f>IFERROR(IF((VLOOKUP($A109,'Q1 Raw Data'!$A$9:$DK$158,N$3,FALSE))="","",(VLOOKUP($A109,'Q1 Raw Data'!$A$9:$DK$158,N$3,FALSE))),"")</f>
        <v>Not on track to meet target</v>
      </c>
      <c r="O109" t="str">
        <f>IFERROR(IF((VLOOKUP($A109,'Q1 Raw Data'!$A$9:$DK$158,O$3,FALSE))="","",(VLOOKUP($A109,'Q1 Raw Data'!$A$9:$DK$158,O$3,FALSE))),"")</f>
        <v>On track to meet target</v>
      </c>
      <c r="P109" t="str">
        <f>IFERROR(IF((VLOOKUP($A109,'Q1 Raw Data'!$A$9:$DK$158,P$3,FALSE))="","",(VLOOKUP($A109,'Q1 Raw Data'!$A$9:$DK$158,P$3,FALSE))),"")</f>
        <v>Data not available to assess progress</v>
      </c>
      <c r="Q109" t="str">
        <f>IFERROR(IF((VLOOKUP($A109,'Q1 Raw Data'!$A$9:$DK$158,Q$3,FALSE))="","",(VLOOKUP($A109,'Q1 Raw Data'!$A$9:$DK$158,Q$3,FALSE))),"")</f>
        <v>On track to meet target</v>
      </c>
    </row>
    <row r="110" spans="1:17" x14ac:dyDescent="0.3">
      <c r="A110" t="s">
        <v>606</v>
      </c>
      <c r="B110" t="s">
        <v>607</v>
      </c>
      <c r="C110" t="str">
        <f>IFERROR(IF((VLOOKUP($A110,'Q1 Raw Data'!$A$9:$DK$158,C$3,FALSE))="","",(VLOOKUP($A110,'Q1 Raw Data'!$A$9:$DK$158,C$3,FALSE))),"")</f>
        <v>Yes</v>
      </c>
      <c r="D110" t="str">
        <f>IFERROR(IF((VLOOKUP($A110,'Q1 Raw Data'!$A$9:$DK$158,D$3,FALSE))="","",(VLOOKUP($A110,'Q1 Raw Data'!$A$9:$DK$158,D$3,FALSE))),"")</f>
        <v>Yes</v>
      </c>
      <c r="E110" t="str">
        <f>IFERROR(IF((VLOOKUP($A110,'Q1 Raw Data'!$A$9:$DK$158,E$3,FALSE))="","",(VLOOKUP($A110,'Q1 Raw Data'!$A$9:$DK$158,E$3,FALSE))),"")</f>
        <v>Yes</v>
      </c>
      <c r="F110" t="str">
        <f>IFERROR(IF((VLOOKUP($A110,'Q1 Raw Data'!$A$9:$DK$158,F$3,FALSE))="","",(VLOOKUP($A110,'Q1 Raw Data'!$A$9:$DK$158,F$3,FALSE))),"")</f>
        <v>Yes</v>
      </c>
      <c r="G110" t="str">
        <f>IFERROR(IF((VLOOKUP($A110,'Q1 Raw Data'!$A$9:$DK$158,G$3,FALSE))="","",(VLOOKUP($A110,'Q1 Raw Data'!$A$9:$DK$158,G$3,FALSE))),"")</f>
        <v>Yes</v>
      </c>
      <c r="H110" t="str">
        <f>IFERROR(IF((VLOOKUP($A110,'Q1 Raw Data'!$A$9:$DK$158,H$3,FALSE))="","",(VLOOKUP($A110,'Q1 Raw Data'!$A$9:$DK$158,H$3,FALSE))),"")</f>
        <v/>
      </c>
      <c r="N110" t="str">
        <f>IFERROR(IF((VLOOKUP($A110,'Q1 Raw Data'!$A$9:$DK$158,N$3,FALSE))="","",(VLOOKUP($A110,'Q1 Raw Data'!$A$9:$DK$158,N$3,FALSE))),"")</f>
        <v>Not on track to meet target</v>
      </c>
      <c r="O110" t="str">
        <f>IFERROR(IF((VLOOKUP($A110,'Q1 Raw Data'!$A$9:$DK$158,O$3,FALSE))="","",(VLOOKUP($A110,'Q1 Raw Data'!$A$9:$DK$158,O$3,FALSE))),"")</f>
        <v>On track to meet target</v>
      </c>
      <c r="P110" t="str">
        <f>IFERROR(IF((VLOOKUP($A110,'Q1 Raw Data'!$A$9:$DK$158,P$3,FALSE))="","",(VLOOKUP($A110,'Q1 Raw Data'!$A$9:$DK$158,P$3,FALSE))),"")</f>
        <v>On track to meet target</v>
      </c>
      <c r="Q110" t="str">
        <f>IFERROR(IF((VLOOKUP($A110,'Q1 Raw Data'!$A$9:$DK$158,Q$3,FALSE))="","",(VLOOKUP($A110,'Q1 Raw Data'!$A$9:$DK$158,Q$3,FALSE))),"")</f>
        <v>Not on track to meet target</v>
      </c>
    </row>
    <row r="111" spans="1:17" x14ac:dyDescent="0.3">
      <c r="A111" t="s">
        <v>608</v>
      </c>
      <c r="B111" t="s">
        <v>609</v>
      </c>
      <c r="C111" t="str">
        <f>IFERROR(IF((VLOOKUP($A111,'Q1 Raw Data'!$A$9:$DK$158,C$3,FALSE))="","",(VLOOKUP($A111,'Q1 Raw Data'!$A$9:$DK$158,C$3,FALSE))),"")</f>
        <v>Yes</v>
      </c>
      <c r="D111" t="str">
        <f>IFERROR(IF((VLOOKUP($A111,'Q1 Raw Data'!$A$9:$DK$158,D$3,FALSE))="","",(VLOOKUP($A111,'Q1 Raw Data'!$A$9:$DK$158,D$3,FALSE))),"")</f>
        <v>Yes</v>
      </c>
      <c r="E111" t="str">
        <f>IFERROR(IF((VLOOKUP($A111,'Q1 Raw Data'!$A$9:$DK$158,E$3,FALSE))="","",(VLOOKUP($A111,'Q1 Raw Data'!$A$9:$DK$158,E$3,FALSE))),"")</f>
        <v>Yes</v>
      </c>
      <c r="F111" t="str">
        <f>IFERROR(IF((VLOOKUP($A111,'Q1 Raw Data'!$A$9:$DK$158,F$3,FALSE))="","",(VLOOKUP($A111,'Q1 Raw Data'!$A$9:$DK$158,F$3,FALSE))),"")</f>
        <v>Yes</v>
      </c>
      <c r="G111" t="str">
        <f>IFERROR(IF((VLOOKUP($A111,'Q1 Raw Data'!$A$9:$DK$158,G$3,FALSE))="","",(VLOOKUP($A111,'Q1 Raw Data'!$A$9:$DK$158,G$3,FALSE))),"")</f>
        <v>Yes</v>
      </c>
      <c r="H111" t="str">
        <f>IFERROR(IF((VLOOKUP($A111,'Q1 Raw Data'!$A$9:$DK$158,H$3,FALSE))="","",(VLOOKUP($A111,'Q1 Raw Data'!$A$9:$DK$158,H$3,FALSE))),"")</f>
        <v/>
      </c>
      <c r="N111" t="str">
        <f>IFERROR(IF((VLOOKUP($A111,'Q1 Raw Data'!$A$9:$DK$158,N$3,FALSE))="","",(VLOOKUP($A111,'Q1 Raw Data'!$A$9:$DK$158,N$3,FALSE))),"")</f>
        <v>Not on track to meet target</v>
      </c>
      <c r="O111" t="str">
        <f>IFERROR(IF((VLOOKUP($A111,'Q1 Raw Data'!$A$9:$DK$158,O$3,FALSE))="","",(VLOOKUP($A111,'Q1 Raw Data'!$A$9:$DK$158,O$3,FALSE))),"")</f>
        <v>Not on track to meet target</v>
      </c>
      <c r="P111" t="str">
        <f>IFERROR(IF((VLOOKUP($A111,'Q1 Raw Data'!$A$9:$DK$158,P$3,FALSE))="","",(VLOOKUP($A111,'Q1 Raw Data'!$A$9:$DK$158,P$3,FALSE))),"")</f>
        <v>On track to meet target</v>
      </c>
      <c r="Q111" t="str">
        <f>IFERROR(IF((VLOOKUP($A111,'Q1 Raw Data'!$A$9:$DK$158,Q$3,FALSE))="","",(VLOOKUP($A111,'Q1 Raw Data'!$A$9:$DK$158,Q$3,FALSE))),"")</f>
        <v>On track to meet target</v>
      </c>
    </row>
    <row r="112" spans="1:17" x14ac:dyDescent="0.3">
      <c r="A112" t="s">
        <v>610</v>
      </c>
      <c r="B112" t="s">
        <v>611</v>
      </c>
      <c r="C112" t="str">
        <f>IFERROR(IF((VLOOKUP($A112,'Q1 Raw Data'!$A$9:$DK$158,C$3,FALSE))="","",(VLOOKUP($A112,'Q1 Raw Data'!$A$9:$DK$158,C$3,FALSE))),"")</f>
        <v>Yes</v>
      </c>
      <c r="D112" t="str">
        <f>IFERROR(IF((VLOOKUP($A112,'Q1 Raw Data'!$A$9:$DK$158,D$3,FALSE))="","",(VLOOKUP($A112,'Q1 Raw Data'!$A$9:$DK$158,D$3,FALSE))),"")</f>
        <v>Yes</v>
      </c>
      <c r="E112" t="str">
        <f>IFERROR(IF((VLOOKUP($A112,'Q1 Raw Data'!$A$9:$DK$158,E$3,FALSE))="","",(VLOOKUP($A112,'Q1 Raw Data'!$A$9:$DK$158,E$3,FALSE))),"")</f>
        <v>Yes</v>
      </c>
      <c r="F112" t="str">
        <f>IFERROR(IF((VLOOKUP($A112,'Q1 Raw Data'!$A$9:$DK$158,F$3,FALSE))="","",(VLOOKUP($A112,'Q1 Raw Data'!$A$9:$DK$158,F$3,FALSE))),"")</f>
        <v>Yes</v>
      </c>
      <c r="G112" t="str">
        <f>IFERROR(IF((VLOOKUP($A112,'Q1 Raw Data'!$A$9:$DK$158,G$3,FALSE))="","",(VLOOKUP($A112,'Q1 Raw Data'!$A$9:$DK$158,G$3,FALSE))),"")</f>
        <v>Yes</v>
      </c>
      <c r="H112" t="str">
        <f>IFERROR(IF((VLOOKUP($A112,'Q1 Raw Data'!$A$9:$DK$158,H$3,FALSE))="","",(VLOOKUP($A112,'Q1 Raw Data'!$A$9:$DK$158,H$3,FALSE))),"")</f>
        <v/>
      </c>
      <c r="N112" t="str">
        <f>IFERROR(IF((VLOOKUP($A112,'Q1 Raw Data'!$A$9:$DK$158,N$3,FALSE))="","",(VLOOKUP($A112,'Q1 Raw Data'!$A$9:$DK$158,N$3,FALSE))),"")</f>
        <v>On track to meet target</v>
      </c>
      <c r="O112" t="str">
        <f>IFERROR(IF((VLOOKUP($A112,'Q1 Raw Data'!$A$9:$DK$158,O$3,FALSE))="","",(VLOOKUP($A112,'Q1 Raw Data'!$A$9:$DK$158,O$3,FALSE))),"")</f>
        <v>Not on track to meet target</v>
      </c>
      <c r="P112" t="str">
        <f>IFERROR(IF((VLOOKUP($A112,'Q1 Raw Data'!$A$9:$DK$158,P$3,FALSE))="","",(VLOOKUP($A112,'Q1 Raw Data'!$A$9:$DK$158,P$3,FALSE))),"")</f>
        <v>Not on track to meet target</v>
      </c>
      <c r="Q112" t="str">
        <f>IFERROR(IF((VLOOKUP($A112,'Q1 Raw Data'!$A$9:$DK$158,Q$3,FALSE))="","",(VLOOKUP($A112,'Q1 Raw Data'!$A$9:$DK$158,Q$3,FALSE))),"")</f>
        <v>On track to meet target</v>
      </c>
    </row>
    <row r="113" spans="1:17" x14ac:dyDescent="0.3">
      <c r="A113" t="s">
        <v>612</v>
      </c>
      <c r="B113" t="s">
        <v>613</v>
      </c>
      <c r="C113" t="str">
        <f>IFERROR(IF((VLOOKUP($A113,'Q1 Raw Data'!$A$9:$DK$158,C$3,FALSE))="","",(VLOOKUP($A113,'Q1 Raw Data'!$A$9:$DK$158,C$3,FALSE))),"")</f>
        <v>Yes</v>
      </c>
      <c r="D113" t="str">
        <f>IFERROR(IF((VLOOKUP($A113,'Q1 Raw Data'!$A$9:$DK$158,D$3,FALSE))="","",(VLOOKUP($A113,'Q1 Raw Data'!$A$9:$DK$158,D$3,FALSE))),"")</f>
        <v>Yes</v>
      </c>
      <c r="E113" t="str">
        <f>IFERROR(IF((VLOOKUP($A113,'Q1 Raw Data'!$A$9:$DK$158,E$3,FALSE))="","",(VLOOKUP($A113,'Q1 Raw Data'!$A$9:$DK$158,E$3,FALSE))),"")</f>
        <v>Yes</v>
      </c>
      <c r="F113" t="str">
        <f>IFERROR(IF((VLOOKUP($A113,'Q1 Raw Data'!$A$9:$DK$158,F$3,FALSE))="","",(VLOOKUP($A113,'Q1 Raw Data'!$A$9:$DK$158,F$3,FALSE))),"")</f>
        <v>Yes</v>
      </c>
      <c r="G113" t="str">
        <f>IFERROR(IF((VLOOKUP($A113,'Q1 Raw Data'!$A$9:$DK$158,G$3,FALSE))="","",(VLOOKUP($A113,'Q1 Raw Data'!$A$9:$DK$158,G$3,FALSE))),"")</f>
        <v>Yes</v>
      </c>
      <c r="H113" t="str">
        <f>IFERROR(IF((VLOOKUP($A113,'Q1 Raw Data'!$A$9:$DK$158,H$3,FALSE))="","",(VLOOKUP($A113,'Q1 Raw Data'!$A$9:$DK$158,H$3,FALSE))),"")</f>
        <v/>
      </c>
      <c r="N113" t="str">
        <f>IFERROR(IF((VLOOKUP($A113,'Q1 Raw Data'!$A$9:$DK$158,N$3,FALSE))="","",(VLOOKUP($A113,'Q1 Raw Data'!$A$9:$DK$158,N$3,FALSE))),"")</f>
        <v>On track to meet target</v>
      </c>
      <c r="O113" t="str">
        <f>IFERROR(IF((VLOOKUP($A113,'Q1 Raw Data'!$A$9:$DK$158,O$3,FALSE))="","",(VLOOKUP($A113,'Q1 Raw Data'!$A$9:$DK$158,O$3,FALSE))),"")</f>
        <v>On track to meet target</v>
      </c>
      <c r="P113" t="str">
        <f>IFERROR(IF((VLOOKUP($A113,'Q1 Raw Data'!$A$9:$DK$158,P$3,FALSE))="","",(VLOOKUP($A113,'Q1 Raw Data'!$A$9:$DK$158,P$3,FALSE))),"")</f>
        <v>Data not available to assess progress</v>
      </c>
      <c r="Q113" t="str">
        <f>IFERROR(IF((VLOOKUP($A113,'Q1 Raw Data'!$A$9:$DK$158,Q$3,FALSE))="","",(VLOOKUP($A113,'Q1 Raw Data'!$A$9:$DK$158,Q$3,FALSE))),"")</f>
        <v>Not on track to meet target</v>
      </c>
    </row>
    <row r="114" spans="1:17" x14ac:dyDescent="0.3">
      <c r="A114" t="s">
        <v>614</v>
      </c>
      <c r="B114" t="s">
        <v>615</v>
      </c>
      <c r="C114" t="str">
        <f>IFERROR(IF((VLOOKUP($A114,'Q1 Raw Data'!$A$9:$DK$158,C$3,FALSE))="","",(VLOOKUP($A114,'Q1 Raw Data'!$A$9:$DK$158,C$3,FALSE))),"")</f>
        <v>Yes</v>
      </c>
      <c r="D114" t="str">
        <f>IFERROR(IF((VLOOKUP($A114,'Q1 Raw Data'!$A$9:$DK$158,D$3,FALSE))="","",(VLOOKUP($A114,'Q1 Raw Data'!$A$9:$DK$158,D$3,FALSE))),"")</f>
        <v>Yes</v>
      </c>
      <c r="E114" t="str">
        <f>IFERROR(IF((VLOOKUP($A114,'Q1 Raw Data'!$A$9:$DK$158,E$3,FALSE))="","",(VLOOKUP($A114,'Q1 Raw Data'!$A$9:$DK$158,E$3,FALSE))),"")</f>
        <v>Yes</v>
      </c>
      <c r="F114" t="str">
        <f>IFERROR(IF((VLOOKUP($A114,'Q1 Raw Data'!$A$9:$DK$158,F$3,FALSE))="","",(VLOOKUP($A114,'Q1 Raw Data'!$A$9:$DK$158,F$3,FALSE))),"")</f>
        <v>Yes</v>
      </c>
      <c r="G114" t="str">
        <f>IFERROR(IF((VLOOKUP($A114,'Q1 Raw Data'!$A$9:$DK$158,G$3,FALSE))="","",(VLOOKUP($A114,'Q1 Raw Data'!$A$9:$DK$158,G$3,FALSE))),"")</f>
        <v>Yes</v>
      </c>
      <c r="H114" t="str">
        <f>IFERROR(IF((VLOOKUP($A114,'Q1 Raw Data'!$A$9:$DK$158,H$3,FALSE))="","",(VLOOKUP($A114,'Q1 Raw Data'!$A$9:$DK$158,H$3,FALSE))),"")</f>
        <v/>
      </c>
      <c r="N114" t="str">
        <f>IFERROR(IF((VLOOKUP($A114,'Q1 Raw Data'!$A$9:$DK$158,N$3,FALSE))="","",(VLOOKUP($A114,'Q1 Raw Data'!$A$9:$DK$158,N$3,FALSE))),"")</f>
        <v>Not on track to meet target</v>
      </c>
      <c r="O114" t="str">
        <f>IFERROR(IF((VLOOKUP($A114,'Q1 Raw Data'!$A$9:$DK$158,O$3,FALSE))="","",(VLOOKUP($A114,'Q1 Raw Data'!$A$9:$DK$158,O$3,FALSE))),"")</f>
        <v>On track to meet target</v>
      </c>
      <c r="P114" t="str">
        <f>IFERROR(IF((VLOOKUP($A114,'Q1 Raw Data'!$A$9:$DK$158,P$3,FALSE))="","",(VLOOKUP($A114,'Q1 Raw Data'!$A$9:$DK$158,P$3,FALSE))),"")</f>
        <v>On track to meet target</v>
      </c>
      <c r="Q114" t="str">
        <f>IFERROR(IF((VLOOKUP($A114,'Q1 Raw Data'!$A$9:$DK$158,Q$3,FALSE))="","",(VLOOKUP($A114,'Q1 Raw Data'!$A$9:$DK$158,Q$3,FALSE))),"")</f>
        <v>Not on track to meet target</v>
      </c>
    </row>
    <row r="115" spans="1:17" x14ac:dyDescent="0.3">
      <c r="A115" t="s">
        <v>618</v>
      </c>
      <c r="B115" t="s">
        <v>619</v>
      </c>
      <c r="C115" t="str">
        <f>IFERROR(IF((VLOOKUP($A115,'Q1 Raw Data'!$A$9:$DK$158,C$3,FALSE))="","",(VLOOKUP($A115,'Q1 Raw Data'!$A$9:$DK$158,C$3,FALSE))),"")</f>
        <v>Yes</v>
      </c>
      <c r="D115" t="str">
        <f>IFERROR(IF((VLOOKUP($A115,'Q1 Raw Data'!$A$9:$DK$158,D$3,FALSE))="","",(VLOOKUP($A115,'Q1 Raw Data'!$A$9:$DK$158,D$3,FALSE))),"")</f>
        <v>Yes</v>
      </c>
      <c r="E115" t="str">
        <f>IFERROR(IF((VLOOKUP($A115,'Q1 Raw Data'!$A$9:$DK$158,E$3,FALSE))="","",(VLOOKUP($A115,'Q1 Raw Data'!$A$9:$DK$158,E$3,FALSE))),"")</f>
        <v>Yes</v>
      </c>
      <c r="F115" t="str">
        <f>IFERROR(IF((VLOOKUP($A115,'Q1 Raw Data'!$A$9:$DK$158,F$3,FALSE))="","",(VLOOKUP($A115,'Q1 Raw Data'!$A$9:$DK$158,F$3,FALSE))),"")</f>
        <v>Yes</v>
      </c>
      <c r="G115" t="str">
        <f>IFERROR(IF((VLOOKUP($A115,'Q1 Raw Data'!$A$9:$DK$158,G$3,FALSE))="","",(VLOOKUP($A115,'Q1 Raw Data'!$A$9:$DK$158,G$3,FALSE))),"")</f>
        <v>Yes</v>
      </c>
      <c r="H115" t="str">
        <f>IFERROR(IF((VLOOKUP($A115,'Q1 Raw Data'!$A$9:$DK$158,H$3,FALSE))="","",(VLOOKUP($A115,'Q1 Raw Data'!$A$9:$DK$158,H$3,FALSE))),"")</f>
        <v/>
      </c>
      <c r="N115" t="str">
        <f>IFERROR(IF((VLOOKUP($A115,'Q1 Raw Data'!$A$9:$DK$158,N$3,FALSE))="","",(VLOOKUP($A115,'Q1 Raw Data'!$A$9:$DK$158,N$3,FALSE))),"")</f>
        <v>On track to meet target</v>
      </c>
      <c r="O115" t="str">
        <f>IFERROR(IF((VLOOKUP($A115,'Q1 Raw Data'!$A$9:$DK$158,O$3,FALSE))="","",(VLOOKUP($A115,'Q1 Raw Data'!$A$9:$DK$158,O$3,FALSE))),"")</f>
        <v>On track to meet target</v>
      </c>
      <c r="P115" t="str">
        <f>IFERROR(IF((VLOOKUP($A115,'Q1 Raw Data'!$A$9:$DK$158,P$3,FALSE))="","",(VLOOKUP($A115,'Q1 Raw Data'!$A$9:$DK$158,P$3,FALSE))),"")</f>
        <v>On track to meet target</v>
      </c>
      <c r="Q115" t="str">
        <f>IFERROR(IF((VLOOKUP($A115,'Q1 Raw Data'!$A$9:$DK$158,Q$3,FALSE))="","",(VLOOKUP($A115,'Q1 Raw Data'!$A$9:$DK$158,Q$3,FALSE))),"")</f>
        <v>On track to meet target</v>
      </c>
    </row>
    <row r="116" spans="1:17" x14ac:dyDescent="0.3">
      <c r="A116" t="s">
        <v>620</v>
      </c>
      <c r="B116" t="s">
        <v>621</v>
      </c>
      <c r="C116" t="str">
        <f>IFERROR(IF((VLOOKUP($A116,'Q1 Raw Data'!$A$9:$DK$158,C$3,FALSE))="","",(VLOOKUP($A116,'Q1 Raw Data'!$A$9:$DK$158,C$3,FALSE))),"")</f>
        <v>Yes</v>
      </c>
      <c r="D116" t="str">
        <f>IFERROR(IF((VLOOKUP($A116,'Q1 Raw Data'!$A$9:$DK$158,D$3,FALSE))="","",(VLOOKUP($A116,'Q1 Raw Data'!$A$9:$DK$158,D$3,FALSE))),"")</f>
        <v>Yes</v>
      </c>
      <c r="E116" t="str">
        <f>IFERROR(IF((VLOOKUP($A116,'Q1 Raw Data'!$A$9:$DK$158,E$3,FALSE))="","",(VLOOKUP($A116,'Q1 Raw Data'!$A$9:$DK$158,E$3,FALSE))),"")</f>
        <v>Yes</v>
      </c>
      <c r="F116" t="str">
        <f>IFERROR(IF((VLOOKUP($A116,'Q1 Raw Data'!$A$9:$DK$158,F$3,FALSE))="","",(VLOOKUP($A116,'Q1 Raw Data'!$A$9:$DK$158,F$3,FALSE))),"")</f>
        <v>Yes</v>
      </c>
      <c r="G116" t="str">
        <f>IFERROR(IF((VLOOKUP($A116,'Q1 Raw Data'!$A$9:$DK$158,G$3,FALSE))="","",(VLOOKUP($A116,'Q1 Raw Data'!$A$9:$DK$158,G$3,FALSE))),"")</f>
        <v>Yes</v>
      </c>
      <c r="H116" t="str">
        <f>IFERROR(IF((VLOOKUP($A116,'Q1 Raw Data'!$A$9:$DK$158,H$3,FALSE))="","",(VLOOKUP($A116,'Q1 Raw Data'!$A$9:$DK$158,H$3,FALSE))),"")</f>
        <v/>
      </c>
      <c r="N116" t="str">
        <f>IFERROR(IF((VLOOKUP($A116,'Q1 Raw Data'!$A$9:$DK$158,N$3,FALSE))="","",(VLOOKUP($A116,'Q1 Raw Data'!$A$9:$DK$158,N$3,FALSE))),"")</f>
        <v>On track to meet target</v>
      </c>
      <c r="O116" t="str">
        <f>IFERROR(IF((VLOOKUP($A116,'Q1 Raw Data'!$A$9:$DK$158,O$3,FALSE))="","",(VLOOKUP($A116,'Q1 Raw Data'!$A$9:$DK$158,O$3,FALSE))),"")</f>
        <v>On track to meet target</v>
      </c>
      <c r="P116" t="str">
        <f>IFERROR(IF((VLOOKUP($A116,'Q1 Raw Data'!$A$9:$DK$158,P$3,FALSE))="","",(VLOOKUP($A116,'Q1 Raw Data'!$A$9:$DK$158,P$3,FALSE))),"")</f>
        <v>Data not available to assess progress</v>
      </c>
      <c r="Q116" t="str">
        <f>IFERROR(IF((VLOOKUP($A116,'Q1 Raw Data'!$A$9:$DK$158,Q$3,FALSE))="","",(VLOOKUP($A116,'Q1 Raw Data'!$A$9:$DK$158,Q$3,FALSE))),"")</f>
        <v>Not on track to meet target</v>
      </c>
    </row>
    <row r="117" spans="1:17" x14ac:dyDescent="0.3">
      <c r="A117" t="s">
        <v>622</v>
      </c>
      <c r="B117" t="s">
        <v>623</v>
      </c>
      <c r="C117" t="str">
        <f>IFERROR(IF((VLOOKUP($A117,'Q1 Raw Data'!$A$9:$DK$158,C$3,FALSE))="","",(VLOOKUP($A117,'Q1 Raw Data'!$A$9:$DK$158,C$3,FALSE))),"")</f>
        <v>Yes</v>
      </c>
      <c r="D117" t="str">
        <f>IFERROR(IF((VLOOKUP($A117,'Q1 Raw Data'!$A$9:$DK$158,D$3,FALSE))="","",(VLOOKUP($A117,'Q1 Raw Data'!$A$9:$DK$158,D$3,FALSE))),"")</f>
        <v>Yes</v>
      </c>
      <c r="E117" t="str">
        <f>IFERROR(IF((VLOOKUP($A117,'Q1 Raw Data'!$A$9:$DK$158,E$3,FALSE))="","",(VLOOKUP($A117,'Q1 Raw Data'!$A$9:$DK$158,E$3,FALSE))),"")</f>
        <v>Yes</v>
      </c>
      <c r="F117" t="str">
        <f>IFERROR(IF((VLOOKUP($A117,'Q1 Raw Data'!$A$9:$DK$158,F$3,FALSE))="","",(VLOOKUP($A117,'Q1 Raw Data'!$A$9:$DK$158,F$3,FALSE))),"")</f>
        <v>Yes</v>
      </c>
      <c r="G117" t="str">
        <f>IFERROR(IF((VLOOKUP($A117,'Q1 Raw Data'!$A$9:$DK$158,G$3,FALSE))="","",(VLOOKUP($A117,'Q1 Raw Data'!$A$9:$DK$158,G$3,FALSE))),"")</f>
        <v>Yes</v>
      </c>
      <c r="H117" t="str">
        <f>IFERROR(IF((VLOOKUP($A117,'Q1 Raw Data'!$A$9:$DK$158,H$3,FALSE))="","",(VLOOKUP($A117,'Q1 Raw Data'!$A$9:$DK$158,H$3,FALSE))),"")</f>
        <v/>
      </c>
      <c r="N117" t="str">
        <f>IFERROR(IF((VLOOKUP($A117,'Q1 Raw Data'!$A$9:$DK$158,N$3,FALSE))="","",(VLOOKUP($A117,'Q1 Raw Data'!$A$9:$DK$158,N$3,FALSE))),"")</f>
        <v>Not on track to meet target</v>
      </c>
      <c r="O117" t="str">
        <f>IFERROR(IF((VLOOKUP($A117,'Q1 Raw Data'!$A$9:$DK$158,O$3,FALSE))="","",(VLOOKUP($A117,'Q1 Raw Data'!$A$9:$DK$158,O$3,FALSE))),"")</f>
        <v>On track to meet target</v>
      </c>
      <c r="P117" t="str">
        <f>IFERROR(IF((VLOOKUP($A117,'Q1 Raw Data'!$A$9:$DK$158,P$3,FALSE))="","",(VLOOKUP($A117,'Q1 Raw Data'!$A$9:$DK$158,P$3,FALSE))),"")</f>
        <v>On track to meet target</v>
      </c>
      <c r="Q117" t="str">
        <f>IFERROR(IF((VLOOKUP($A117,'Q1 Raw Data'!$A$9:$DK$158,Q$3,FALSE))="","",(VLOOKUP($A117,'Q1 Raw Data'!$A$9:$DK$158,Q$3,FALSE))),"")</f>
        <v>On track to meet target</v>
      </c>
    </row>
    <row r="118" spans="1:17" x14ac:dyDescent="0.3">
      <c r="A118" t="s">
        <v>624</v>
      </c>
      <c r="B118" t="s">
        <v>625</v>
      </c>
      <c r="C118" t="str">
        <f>IFERROR(IF((VLOOKUP($A118,'Q1 Raw Data'!$A$9:$DK$158,C$3,FALSE))="","",(VLOOKUP($A118,'Q1 Raw Data'!$A$9:$DK$158,C$3,FALSE))),"")</f>
        <v>Yes</v>
      </c>
      <c r="D118" t="str">
        <f>IFERROR(IF((VLOOKUP($A118,'Q1 Raw Data'!$A$9:$DK$158,D$3,FALSE))="","",(VLOOKUP($A118,'Q1 Raw Data'!$A$9:$DK$158,D$3,FALSE))),"")</f>
        <v>Yes</v>
      </c>
      <c r="E118" t="str">
        <f>IFERROR(IF((VLOOKUP($A118,'Q1 Raw Data'!$A$9:$DK$158,E$3,FALSE))="","",(VLOOKUP($A118,'Q1 Raw Data'!$A$9:$DK$158,E$3,FALSE))),"")</f>
        <v>Yes</v>
      </c>
      <c r="F118" t="str">
        <f>IFERROR(IF((VLOOKUP($A118,'Q1 Raw Data'!$A$9:$DK$158,F$3,FALSE))="","",(VLOOKUP($A118,'Q1 Raw Data'!$A$9:$DK$158,F$3,FALSE))),"")</f>
        <v>Yes</v>
      </c>
      <c r="G118" t="str">
        <f>IFERROR(IF((VLOOKUP($A118,'Q1 Raw Data'!$A$9:$DK$158,G$3,FALSE))="","",(VLOOKUP($A118,'Q1 Raw Data'!$A$9:$DK$158,G$3,FALSE))),"")</f>
        <v>Yes</v>
      </c>
      <c r="H118" t="str">
        <f>IFERROR(IF((VLOOKUP($A118,'Q1 Raw Data'!$A$9:$DK$158,H$3,FALSE))="","",(VLOOKUP($A118,'Q1 Raw Data'!$A$9:$DK$158,H$3,FALSE))),"")</f>
        <v/>
      </c>
      <c r="N118" t="str">
        <f>IFERROR(IF((VLOOKUP($A118,'Q1 Raw Data'!$A$9:$DK$158,N$3,FALSE))="","",(VLOOKUP($A118,'Q1 Raw Data'!$A$9:$DK$158,N$3,FALSE))),"")</f>
        <v>Not on track to meet target</v>
      </c>
      <c r="O118" t="str">
        <f>IFERROR(IF((VLOOKUP($A118,'Q1 Raw Data'!$A$9:$DK$158,O$3,FALSE))="","",(VLOOKUP($A118,'Q1 Raw Data'!$A$9:$DK$158,O$3,FALSE))),"")</f>
        <v>On track to meet target</v>
      </c>
      <c r="P118" t="str">
        <f>IFERROR(IF((VLOOKUP($A118,'Q1 Raw Data'!$A$9:$DK$158,P$3,FALSE))="","",(VLOOKUP($A118,'Q1 Raw Data'!$A$9:$DK$158,P$3,FALSE))),"")</f>
        <v>Data not available to assess progress</v>
      </c>
      <c r="Q118" t="str">
        <f>IFERROR(IF((VLOOKUP($A118,'Q1 Raw Data'!$A$9:$DK$158,Q$3,FALSE))="","",(VLOOKUP($A118,'Q1 Raw Data'!$A$9:$DK$158,Q$3,FALSE))),"")</f>
        <v>On track to meet target</v>
      </c>
    </row>
    <row r="119" spans="1:17" x14ac:dyDescent="0.3">
      <c r="A119" t="s">
        <v>626</v>
      </c>
      <c r="B119" t="s">
        <v>627</v>
      </c>
      <c r="C119" t="str">
        <f>IFERROR(IF((VLOOKUP($A119,'Q1 Raw Data'!$A$9:$DK$158,C$3,FALSE))="","",(VLOOKUP($A119,'Q1 Raw Data'!$A$9:$DK$158,C$3,FALSE))),"")</f>
        <v>Yes</v>
      </c>
      <c r="D119" t="str">
        <f>IFERROR(IF((VLOOKUP($A119,'Q1 Raw Data'!$A$9:$DK$158,D$3,FALSE))="","",(VLOOKUP($A119,'Q1 Raw Data'!$A$9:$DK$158,D$3,FALSE))),"")</f>
        <v>Yes</v>
      </c>
      <c r="E119" t="str">
        <f>IFERROR(IF((VLOOKUP($A119,'Q1 Raw Data'!$A$9:$DK$158,E$3,FALSE))="","",(VLOOKUP($A119,'Q1 Raw Data'!$A$9:$DK$158,E$3,FALSE))),"")</f>
        <v>Yes</v>
      </c>
      <c r="F119" t="str">
        <f>IFERROR(IF((VLOOKUP($A119,'Q1 Raw Data'!$A$9:$DK$158,F$3,FALSE))="","",(VLOOKUP($A119,'Q1 Raw Data'!$A$9:$DK$158,F$3,FALSE))),"")</f>
        <v>Yes</v>
      </c>
      <c r="G119" t="str">
        <f>IFERROR(IF((VLOOKUP($A119,'Q1 Raw Data'!$A$9:$DK$158,G$3,FALSE))="","",(VLOOKUP($A119,'Q1 Raw Data'!$A$9:$DK$158,G$3,FALSE))),"")</f>
        <v>No</v>
      </c>
      <c r="H119">
        <f>IFERROR(IF((VLOOKUP($A119,'Q1 Raw Data'!$A$9:$DK$158,H$3,FALSE))="","",(VLOOKUP($A119,'Q1 Raw Data'!$A$9:$DK$158,H$3,FALSE))),"")</f>
        <v>43313</v>
      </c>
      <c r="N119" t="str">
        <f>IFERROR(IF((VLOOKUP($A119,'Q1 Raw Data'!$A$9:$DK$158,N$3,FALSE))="","",(VLOOKUP($A119,'Q1 Raw Data'!$A$9:$DK$158,N$3,FALSE))),"")</f>
        <v>Not on track to meet target</v>
      </c>
      <c r="O119" t="str">
        <f>IFERROR(IF((VLOOKUP($A119,'Q1 Raw Data'!$A$9:$DK$158,O$3,FALSE))="","",(VLOOKUP($A119,'Q1 Raw Data'!$A$9:$DK$158,O$3,FALSE))),"")</f>
        <v>On track to meet target</v>
      </c>
      <c r="P119" t="str">
        <f>IFERROR(IF((VLOOKUP($A119,'Q1 Raw Data'!$A$9:$DK$158,P$3,FALSE))="","",(VLOOKUP($A119,'Q1 Raw Data'!$A$9:$DK$158,P$3,FALSE))),"")</f>
        <v>On track to meet target</v>
      </c>
      <c r="Q119" t="str">
        <f>IFERROR(IF((VLOOKUP($A119,'Q1 Raw Data'!$A$9:$DK$158,Q$3,FALSE))="","",(VLOOKUP($A119,'Q1 Raw Data'!$A$9:$DK$158,Q$3,FALSE))),"")</f>
        <v>On track to meet target</v>
      </c>
    </row>
    <row r="120" spans="1:17" x14ac:dyDescent="0.3">
      <c r="A120" t="s">
        <v>628</v>
      </c>
      <c r="B120" t="s">
        <v>629</v>
      </c>
      <c r="C120" t="str">
        <f>IFERROR(IF((VLOOKUP($A120,'Q1 Raw Data'!$A$9:$DK$158,C$3,FALSE))="","",(VLOOKUP($A120,'Q1 Raw Data'!$A$9:$DK$158,C$3,FALSE))),"")</f>
        <v>Yes</v>
      </c>
      <c r="D120" t="str">
        <f>IFERROR(IF((VLOOKUP($A120,'Q1 Raw Data'!$A$9:$DK$158,D$3,FALSE))="","",(VLOOKUP($A120,'Q1 Raw Data'!$A$9:$DK$158,D$3,FALSE))),"")</f>
        <v>Yes</v>
      </c>
      <c r="E120" t="str">
        <f>IFERROR(IF((VLOOKUP($A120,'Q1 Raw Data'!$A$9:$DK$158,E$3,FALSE))="","",(VLOOKUP($A120,'Q1 Raw Data'!$A$9:$DK$158,E$3,FALSE))),"")</f>
        <v>Yes</v>
      </c>
      <c r="F120" t="str">
        <f>IFERROR(IF((VLOOKUP($A120,'Q1 Raw Data'!$A$9:$DK$158,F$3,FALSE))="","",(VLOOKUP($A120,'Q1 Raw Data'!$A$9:$DK$158,F$3,FALSE))),"")</f>
        <v>Yes</v>
      </c>
      <c r="G120" t="str">
        <f>IFERROR(IF((VLOOKUP($A120,'Q1 Raw Data'!$A$9:$DK$158,G$3,FALSE))="","",(VLOOKUP($A120,'Q1 Raw Data'!$A$9:$DK$158,G$3,FALSE))),"")</f>
        <v>Yes</v>
      </c>
      <c r="H120" t="str">
        <f>IFERROR(IF((VLOOKUP($A120,'Q1 Raw Data'!$A$9:$DK$158,H$3,FALSE))="","",(VLOOKUP($A120,'Q1 Raw Data'!$A$9:$DK$158,H$3,FALSE))),"")</f>
        <v/>
      </c>
      <c r="N120" t="str">
        <f>IFERROR(IF((VLOOKUP($A120,'Q1 Raw Data'!$A$9:$DK$158,N$3,FALSE))="","",(VLOOKUP($A120,'Q1 Raw Data'!$A$9:$DK$158,N$3,FALSE))),"")</f>
        <v>Data not available to assess progress</v>
      </c>
      <c r="O120" t="str">
        <f>IFERROR(IF((VLOOKUP($A120,'Q1 Raw Data'!$A$9:$DK$158,O$3,FALSE))="","",(VLOOKUP($A120,'Q1 Raw Data'!$A$9:$DK$158,O$3,FALSE))),"")</f>
        <v>On track to meet target</v>
      </c>
      <c r="P120" t="str">
        <f>IFERROR(IF((VLOOKUP($A120,'Q1 Raw Data'!$A$9:$DK$158,P$3,FALSE))="","",(VLOOKUP($A120,'Q1 Raw Data'!$A$9:$DK$158,P$3,FALSE))),"")</f>
        <v>On track to meet target</v>
      </c>
      <c r="Q120" t="str">
        <f>IFERROR(IF((VLOOKUP($A120,'Q1 Raw Data'!$A$9:$DK$158,Q$3,FALSE))="","",(VLOOKUP($A120,'Q1 Raw Data'!$A$9:$DK$158,Q$3,FALSE))),"")</f>
        <v>On track to meet target</v>
      </c>
    </row>
    <row r="121" spans="1:17" x14ac:dyDescent="0.3">
      <c r="A121" t="s">
        <v>632</v>
      </c>
      <c r="B121" t="s">
        <v>633</v>
      </c>
      <c r="C121" t="str">
        <f>IFERROR(IF((VLOOKUP($A121,'Q1 Raw Data'!$A$9:$DK$158,C$3,FALSE))="","",(VLOOKUP($A121,'Q1 Raw Data'!$A$9:$DK$158,C$3,FALSE))),"")</f>
        <v>Yes</v>
      </c>
      <c r="D121" t="str">
        <f>IFERROR(IF((VLOOKUP($A121,'Q1 Raw Data'!$A$9:$DK$158,D$3,FALSE))="","",(VLOOKUP($A121,'Q1 Raw Data'!$A$9:$DK$158,D$3,FALSE))),"")</f>
        <v>Yes</v>
      </c>
      <c r="E121" t="str">
        <f>IFERROR(IF((VLOOKUP($A121,'Q1 Raw Data'!$A$9:$DK$158,E$3,FALSE))="","",(VLOOKUP($A121,'Q1 Raw Data'!$A$9:$DK$158,E$3,FALSE))),"")</f>
        <v>Yes</v>
      </c>
      <c r="F121" t="str">
        <f>IFERROR(IF((VLOOKUP($A121,'Q1 Raw Data'!$A$9:$DK$158,F$3,FALSE))="","",(VLOOKUP($A121,'Q1 Raw Data'!$A$9:$DK$158,F$3,FALSE))),"")</f>
        <v>Yes</v>
      </c>
      <c r="G121" t="str">
        <f>IFERROR(IF((VLOOKUP($A121,'Q1 Raw Data'!$A$9:$DK$158,G$3,FALSE))="","",(VLOOKUP($A121,'Q1 Raw Data'!$A$9:$DK$158,G$3,FALSE))),"")</f>
        <v>Yes</v>
      </c>
      <c r="H121" t="str">
        <f>IFERROR(IF((VLOOKUP($A121,'Q1 Raw Data'!$A$9:$DK$158,H$3,FALSE))="","",(VLOOKUP($A121,'Q1 Raw Data'!$A$9:$DK$158,H$3,FALSE))),"")</f>
        <v/>
      </c>
      <c r="N121" t="str">
        <f>IFERROR(IF((VLOOKUP($A121,'Q1 Raw Data'!$A$9:$DK$158,N$3,FALSE))="","",(VLOOKUP($A121,'Q1 Raw Data'!$A$9:$DK$158,N$3,FALSE))),"")</f>
        <v>On track to meet target</v>
      </c>
      <c r="O121" t="str">
        <f>IFERROR(IF((VLOOKUP($A121,'Q1 Raw Data'!$A$9:$DK$158,O$3,FALSE))="","",(VLOOKUP($A121,'Q1 Raw Data'!$A$9:$DK$158,O$3,FALSE))),"")</f>
        <v>On track to meet target</v>
      </c>
      <c r="P121" t="str">
        <f>IFERROR(IF((VLOOKUP($A121,'Q1 Raw Data'!$A$9:$DK$158,P$3,FALSE))="","",(VLOOKUP($A121,'Q1 Raw Data'!$A$9:$DK$158,P$3,FALSE))),"")</f>
        <v>Data not available to assess progress</v>
      </c>
      <c r="Q121" t="str">
        <f>IFERROR(IF((VLOOKUP($A121,'Q1 Raw Data'!$A$9:$DK$158,Q$3,FALSE))="","",(VLOOKUP($A121,'Q1 Raw Data'!$A$9:$DK$158,Q$3,FALSE))),"")</f>
        <v>Not on track to meet target</v>
      </c>
    </row>
    <row r="122" spans="1:17" x14ac:dyDescent="0.3">
      <c r="A122" t="s">
        <v>636</v>
      </c>
      <c r="B122" t="s">
        <v>637</v>
      </c>
      <c r="C122" t="str">
        <f>IFERROR(IF((VLOOKUP($A122,'Q1 Raw Data'!$A$9:$DK$158,C$3,FALSE))="","",(VLOOKUP($A122,'Q1 Raw Data'!$A$9:$DK$158,C$3,FALSE))),"")</f>
        <v>Yes</v>
      </c>
      <c r="D122" t="str">
        <f>IFERROR(IF((VLOOKUP($A122,'Q1 Raw Data'!$A$9:$DK$158,D$3,FALSE))="","",(VLOOKUP($A122,'Q1 Raw Data'!$A$9:$DK$158,D$3,FALSE))),"")</f>
        <v>Yes</v>
      </c>
      <c r="E122" t="str">
        <f>IFERROR(IF((VLOOKUP($A122,'Q1 Raw Data'!$A$9:$DK$158,E$3,FALSE))="","",(VLOOKUP($A122,'Q1 Raw Data'!$A$9:$DK$158,E$3,FALSE))),"")</f>
        <v>Yes</v>
      </c>
      <c r="F122" t="str">
        <f>IFERROR(IF((VLOOKUP($A122,'Q1 Raw Data'!$A$9:$DK$158,F$3,FALSE))="","",(VLOOKUP($A122,'Q1 Raw Data'!$A$9:$DK$158,F$3,FALSE))),"")</f>
        <v>Yes</v>
      </c>
      <c r="G122" t="str">
        <f>IFERROR(IF((VLOOKUP($A122,'Q1 Raw Data'!$A$9:$DK$158,G$3,FALSE))="","",(VLOOKUP($A122,'Q1 Raw Data'!$A$9:$DK$158,G$3,FALSE))),"")</f>
        <v>Yes</v>
      </c>
      <c r="H122" t="str">
        <f>IFERROR(IF((VLOOKUP($A122,'Q1 Raw Data'!$A$9:$DK$158,H$3,FALSE))="","",(VLOOKUP($A122,'Q1 Raw Data'!$A$9:$DK$158,H$3,FALSE))),"")</f>
        <v/>
      </c>
      <c r="N122" t="str">
        <f>IFERROR(IF((VLOOKUP($A122,'Q1 Raw Data'!$A$9:$DK$158,N$3,FALSE))="","",(VLOOKUP($A122,'Q1 Raw Data'!$A$9:$DK$158,N$3,FALSE))),"")</f>
        <v>On track to meet target</v>
      </c>
      <c r="O122" t="str">
        <f>IFERROR(IF((VLOOKUP($A122,'Q1 Raw Data'!$A$9:$DK$158,O$3,FALSE))="","",(VLOOKUP($A122,'Q1 Raw Data'!$A$9:$DK$158,O$3,FALSE))),"")</f>
        <v>On track to meet target</v>
      </c>
      <c r="P122" t="str">
        <f>IFERROR(IF((VLOOKUP($A122,'Q1 Raw Data'!$A$9:$DK$158,P$3,FALSE))="","",(VLOOKUP($A122,'Q1 Raw Data'!$A$9:$DK$158,P$3,FALSE))),"")</f>
        <v>On track to meet target</v>
      </c>
      <c r="Q122" t="str">
        <f>IFERROR(IF((VLOOKUP($A122,'Q1 Raw Data'!$A$9:$DK$158,Q$3,FALSE))="","",(VLOOKUP($A122,'Q1 Raw Data'!$A$9:$DK$158,Q$3,FALSE))),"")</f>
        <v>On track to meet target</v>
      </c>
    </row>
    <row r="123" spans="1:17" x14ac:dyDescent="0.3">
      <c r="A123" t="s">
        <v>638</v>
      </c>
      <c r="B123" t="s">
        <v>639</v>
      </c>
      <c r="C123" t="str">
        <f>IFERROR(IF((VLOOKUP($A123,'Q1 Raw Data'!$A$9:$DK$158,C$3,FALSE))="","",(VLOOKUP($A123,'Q1 Raw Data'!$A$9:$DK$158,C$3,FALSE))),"")</f>
        <v>Yes</v>
      </c>
      <c r="D123" t="str">
        <f>IFERROR(IF((VLOOKUP($A123,'Q1 Raw Data'!$A$9:$DK$158,D$3,FALSE))="","",(VLOOKUP($A123,'Q1 Raw Data'!$A$9:$DK$158,D$3,FALSE))),"")</f>
        <v>Yes</v>
      </c>
      <c r="E123" t="str">
        <f>IFERROR(IF((VLOOKUP($A123,'Q1 Raw Data'!$A$9:$DK$158,E$3,FALSE))="","",(VLOOKUP($A123,'Q1 Raw Data'!$A$9:$DK$158,E$3,FALSE))),"")</f>
        <v>Yes</v>
      </c>
      <c r="F123" t="str">
        <f>IFERROR(IF((VLOOKUP($A123,'Q1 Raw Data'!$A$9:$DK$158,F$3,FALSE))="","",(VLOOKUP($A123,'Q1 Raw Data'!$A$9:$DK$158,F$3,FALSE))),"")</f>
        <v>Yes</v>
      </c>
      <c r="G123" t="str">
        <f>IFERROR(IF((VLOOKUP($A123,'Q1 Raw Data'!$A$9:$DK$158,G$3,FALSE))="","",(VLOOKUP($A123,'Q1 Raw Data'!$A$9:$DK$158,G$3,FALSE))),"")</f>
        <v>Yes</v>
      </c>
      <c r="H123" t="str">
        <f>IFERROR(IF((VLOOKUP($A123,'Q1 Raw Data'!$A$9:$DK$158,H$3,FALSE))="","",(VLOOKUP($A123,'Q1 Raw Data'!$A$9:$DK$158,H$3,FALSE))),"")</f>
        <v/>
      </c>
      <c r="N123" t="str">
        <f>IFERROR(IF((VLOOKUP($A123,'Q1 Raw Data'!$A$9:$DK$158,N$3,FALSE))="","",(VLOOKUP($A123,'Q1 Raw Data'!$A$9:$DK$158,N$3,FALSE))),"")</f>
        <v>Data not available to assess progress</v>
      </c>
      <c r="O123" t="str">
        <f>IFERROR(IF((VLOOKUP($A123,'Q1 Raw Data'!$A$9:$DK$158,O$3,FALSE))="","",(VLOOKUP($A123,'Q1 Raw Data'!$A$9:$DK$158,O$3,FALSE))),"")</f>
        <v>Not on track to meet target</v>
      </c>
      <c r="P123" t="str">
        <f>IFERROR(IF((VLOOKUP($A123,'Q1 Raw Data'!$A$9:$DK$158,P$3,FALSE))="","",(VLOOKUP($A123,'Q1 Raw Data'!$A$9:$DK$158,P$3,FALSE))),"")</f>
        <v>Not on track to meet target</v>
      </c>
      <c r="Q123" t="str">
        <f>IFERROR(IF((VLOOKUP($A123,'Q1 Raw Data'!$A$9:$DK$158,Q$3,FALSE))="","",(VLOOKUP($A123,'Q1 Raw Data'!$A$9:$DK$158,Q$3,FALSE))),"")</f>
        <v>On track to meet target</v>
      </c>
    </row>
    <row r="124" spans="1:17" x14ac:dyDescent="0.3">
      <c r="A124" t="s">
        <v>640</v>
      </c>
      <c r="B124" t="s">
        <v>641</v>
      </c>
      <c r="C124" t="str">
        <f>IFERROR(IF((VLOOKUP($A124,'Q1 Raw Data'!$A$9:$DK$158,C$3,FALSE))="","",(VLOOKUP($A124,'Q1 Raw Data'!$A$9:$DK$158,C$3,FALSE))),"")</f>
        <v>Yes</v>
      </c>
      <c r="D124" t="str">
        <f>IFERROR(IF((VLOOKUP($A124,'Q1 Raw Data'!$A$9:$DK$158,D$3,FALSE))="","",(VLOOKUP($A124,'Q1 Raw Data'!$A$9:$DK$158,D$3,FALSE))),"")</f>
        <v>Yes</v>
      </c>
      <c r="E124" t="str">
        <f>IFERROR(IF((VLOOKUP($A124,'Q1 Raw Data'!$A$9:$DK$158,E$3,FALSE))="","",(VLOOKUP($A124,'Q1 Raw Data'!$A$9:$DK$158,E$3,FALSE))),"")</f>
        <v>Yes</v>
      </c>
      <c r="F124" t="str">
        <f>IFERROR(IF((VLOOKUP($A124,'Q1 Raw Data'!$A$9:$DK$158,F$3,FALSE))="","",(VLOOKUP($A124,'Q1 Raw Data'!$A$9:$DK$158,F$3,FALSE))),"")</f>
        <v>Yes</v>
      </c>
      <c r="G124" t="str">
        <f>IFERROR(IF((VLOOKUP($A124,'Q1 Raw Data'!$A$9:$DK$158,G$3,FALSE))="","",(VLOOKUP($A124,'Q1 Raw Data'!$A$9:$DK$158,G$3,FALSE))),"")</f>
        <v>Yes</v>
      </c>
      <c r="H124" t="str">
        <f>IFERROR(IF((VLOOKUP($A124,'Q1 Raw Data'!$A$9:$DK$158,H$3,FALSE))="","",(VLOOKUP($A124,'Q1 Raw Data'!$A$9:$DK$158,H$3,FALSE))),"")</f>
        <v/>
      </c>
      <c r="N124" t="str">
        <f>IFERROR(IF((VLOOKUP($A124,'Q1 Raw Data'!$A$9:$DK$158,N$3,FALSE))="","",(VLOOKUP($A124,'Q1 Raw Data'!$A$9:$DK$158,N$3,FALSE))),"")</f>
        <v>Not on track to meet target</v>
      </c>
      <c r="O124" t="str">
        <f>IFERROR(IF((VLOOKUP($A124,'Q1 Raw Data'!$A$9:$DK$158,O$3,FALSE))="","",(VLOOKUP($A124,'Q1 Raw Data'!$A$9:$DK$158,O$3,FALSE))),"")</f>
        <v>On track to meet target</v>
      </c>
      <c r="P124" t="str">
        <f>IFERROR(IF((VLOOKUP($A124,'Q1 Raw Data'!$A$9:$DK$158,P$3,FALSE))="","",(VLOOKUP($A124,'Q1 Raw Data'!$A$9:$DK$158,P$3,FALSE))),"")</f>
        <v>Not on track to meet target</v>
      </c>
      <c r="Q124" t="str">
        <f>IFERROR(IF((VLOOKUP($A124,'Q1 Raw Data'!$A$9:$DK$158,Q$3,FALSE))="","",(VLOOKUP($A124,'Q1 Raw Data'!$A$9:$DK$158,Q$3,FALSE))),"")</f>
        <v>On track to meet target</v>
      </c>
    </row>
    <row r="125" spans="1:17" x14ac:dyDescent="0.3">
      <c r="A125" t="s">
        <v>642</v>
      </c>
      <c r="B125" t="s">
        <v>643</v>
      </c>
      <c r="C125" t="str">
        <f>IFERROR(IF((VLOOKUP($A125,'Q1 Raw Data'!$A$9:$DK$158,C$3,FALSE))="","",(VLOOKUP($A125,'Q1 Raw Data'!$A$9:$DK$158,C$3,FALSE))),"")</f>
        <v>Yes</v>
      </c>
      <c r="D125" t="str">
        <f>IFERROR(IF((VLOOKUP($A125,'Q1 Raw Data'!$A$9:$DK$158,D$3,FALSE))="","",(VLOOKUP($A125,'Q1 Raw Data'!$A$9:$DK$158,D$3,FALSE))),"")</f>
        <v>Yes</v>
      </c>
      <c r="E125" t="str">
        <f>IFERROR(IF((VLOOKUP($A125,'Q1 Raw Data'!$A$9:$DK$158,E$3,FALSE))="","",(VLOOKUP($A125,'Q1 Raw Data'!$A$9:$DK$158,E$3,FALSE))),"")</f>
        <v>Yes</v>
      </c>
      <c r="F125" t="str">
        <f>IFERROR(IF((VLOOKUP($A125,'Q1 Raw Data'!$A$9:$DK$158,F$3,FALSE))="","",(VLOOKUP($A125,'Q1 Raw Data'!$A$9:$DK$158,F$3,FALSE))),"")</f>
        <v>Yes</v>
      </c>
      <c r="G125" t="str">
        <f>IFERROR(IF((VLOOKUP($A125,'Q1 Raw Data'!$A$9:$DK$158,G$3,FALSE))="","",(VLOOKUP($A125,'Q1 Raw Data'!$A$9:$DK$158,G$3,FALSE))),"")</f>
        <v>Yes</v>
      </c>
      <c r="H125" t="str">
        <f>IFERROR(IF((VLOOKUP($A125,'Q1 Raw Data'!$A$9:$DK$158,H$3,FALSE))="","",(VLOOKUP($A125,'Q1 Raw Data'!$A$9:$DK$158,H$3,FALSE))),"")</f>
        <v/>
      </c>
      <c r="N125" t="str">
        <f>IFERROR(IF((VLOOKUP($A125,'Q1 Raw Data'!$A$9:$DK$158,N$3,FALSE))="","",(VLOOKUP($A125,'Q1 Raw Data'!$A$9:$DK$158,N$3,FALSE))),"")</f>
        <v>On track to meet target</v>
      </c>
      <c r="O125" t="str">
        <f>IFERROR(IF((VLOOKUP($A125,'Q1 Raw Data'!$A$9:$DK$158,O$3,FALSE))="","",(VLOOKUP($A125,'Q1 Raw Data'!$A$9:$DK$158,O$3,FALSE))),"")</f>
        <v>On track to meet target</v>
      </c>
      <c r="P125" t="str">
        <f>IFERROR(IF((VLOOKUP($A125,'Q1 Raw Data'!$A$9:$DK$158,P$3,FALSE))="","",(VLOOKUP($A125,'Q1 Raw Data'!$A$9:$DK$158,P$3,FALSE))),"")</f>
        <v>On track to meet target</v>
      </c>
      <c r="Q125" t="str">
        <f>IFERROR(IF((VLOOKUP($A125,'Q1 Raw Data'!$A$9:$DK$158,Q$3,FALSE))="","",(VLOOKUP($A125,'Q1 Raw Data'!$A$9:$DK$158,Q$3,FALSE))),"")</f>
        <v>On track to meet target</v>
      </c>
    </row>
    <row r="126" spans="1:17" x14ac:dyDescent="0.3">
      <c r="A126" t="s">
        <v>645</v>
      </c>
      <c r="B126" t="s">
        <v>646</v>
      </c>
      <c r="C126" t="str">
        <f>IFERROR(IF((VLOOKUP($A126,'Q1 Raw Data'!$A$9:$DK$158,C$3,FALSE))="","",(VLOOKUP($A126,'Q1 Raw Data'!$A$9:$DK$158,C$3,FALSE))),"")</f>
        <v>Yes</v>
      </c>
      <c r="D126" t="str">
        <f>IFERROR(IF((VLOOKUP($A126,'Q1 Raw Data'!$A$9:$DK$158,D$3,FALSE))="","",(VLOOKUP($A126,'Q1 Raw Data'!$A$9:$DK$158,D$3,FALSE))),"")</f>
        <v>Yes</v>
      </c>
      <c r="E126" t="str">
        <f>IFERROR(IF((VLOOKUP($A126,'Q1 Raw Data'!$A$9:$DK$158,E$3,FALSE))="","",(VLOOKUP($A126,'Q1 Raw Data'!$A$9:$DK$158,E$3,FALSE))),"")</f>
        <v>Yes</v>
      </c>
      <c r="F126" t="str">
        <f>IFERROR(IF((VLOOKUP($A126,'Q1 Raw Data'!$A$9:$DK$158,F$3,FALSE))="","",(VLOOKUP($A126,'Q1 Raw Data'!$A$9:$DK$158,F$3,FALSE))),"")</f>
        <v>Yes</v>
      </c>
      <c r="G126" t="str">
        <f>IFERROR(IF((VLOOKUP($A126,'Q1 Raw Data'!$A$9:$DK$158,G$3,FALSE))="","",(VLOOKUP($A126,'Q1 Raw Data'!$A$9:$DK$158,G$3,FALSE))),"")</f>
        <v>Yes</v>
      </c>
      <c r="H126" t="str">
        <f>IFERROR(IF((VLOOKUP($A126,'Q1 Raw Data'!$A$9:$DK$158,H$3,FALSE))="","",(VLOOKUP($A126,'Q1 Raw Data'!$A$9:$DK$158,H$3,FALSE))),"")</f>
        <v/>
      </c>
      <c r="N126" t="str">
        <f>IFERROR(IF((VLOOKUP($A126,'Q1 Raw Data'!$A$9:$DK$158,N$3,FALSE))="","",(VLOOKUP($A126,'Q1 Raw Data'!$A$9:$DK$158,N$3,FALSE))),"")</f>
        <v>Not on track to meet target</v>
      </c>
      <c r="O126" t="str">
        <f>IFERROR(IF((VLOOKUP($A126,'Q1 Raw Data'!$A$9:$DK$158,O$3,FALSE))="","",(VLOOKUP($A126,'Q1 Raw Data'!$A$9:$DK$158,O$3,FALSE))),"")</f>
        <v>Not on track to meet target</v>
      </c>
      <c r="P126" t="str">
        <f>IFERROR(IF((VLOOKUP($A126,'Q1 Raw Data'!$A$9:$DK$158,P$3,FALSE))="","",(VLOOKUP($A126,'Q1 Raw Data'!$A$9:$DK$158,P$3,FALSE))),"")</f>
        <v>On track to meet target</v>
      </c>
      <c r="Q126" t="str">
        <f>IFERROR(IF((VLOOKUP($A126,'Q1 Raw Data'!$A$9:$DK$158,Q$3,FALSE))="","",(VLOOKUP($A126,'Q1 Raw Data'!$A$9:$DK$158,Q$3,FALSE))),"")</f>
        <v>Not on track to meet target</v>
      </c>
    </row>
    <row r="127" spans="1:17" x14ac:dyDescent="0.3">
      <c r="A127" t="s">
        <v>647</v>
      </c>
      <c r="B127" t="s">
        <v>648</v>
      </c>
      <c r="C127" t="str">
        <f>IFERROR(IF((VLOOKUP($A127,'Q1 Raw Data'!$A$9:$DK$158,C$3,FALSE))="","",(VLOOKUP($A127,'Q1 Raw Data'!$A$9:$DK$158,C$3,FALSE))),"")</f>
        <v>Yes</v>
      </c>
      <c r="D127" t="str">
        <f>IFERROR(IF((VLOOKUP($A127,'Q1 Raw Data'!$A$9:$DK$158,D$3,FALSE))="","",(VLOOKUP($A127,'Q1 Raw Data'!$A$9:$DK$158,D$3,FALSE))),"")</f>
        <v>Yes</v>
      </c>
      <c r="E127" t="str">
        <f>IFERROR(IF((VLOOKUP($A127,'Q1 Raw Data'!$A$9:$DK$158,E$3,FALSE))="","",(VLOOKUP($A127,'Q1 Raw Data'!$A$9:$DK$158,E$3,FALSE))),"")</f>
        <v>Yes</v>
      </c>
      <c r="F127" t="str">
        <f>IFERROR(IF((VLOOKUP($A127,'Q1 Raw Data'!$A$9:$DK$158,F$3,FALSE))="","",(VLOOKUP($A127,'Q1 Raw Data'!$A$9:$DK$158,F$3,FALSE))),"")</f>
        <v>Yes</v>
      </c>
      <c r="G127" t="str">
        <f>IFERROR(IF((VLOOKUP($A127,'Q1 Raw Data'!$A$9:$DK$158,G$3,FALSE))="","",(VLOOKUP($A127,'Q1 Raw Data'!$A$9:$DK$158,G$3,FALSE))),"")</f>
        <v>Yes</v>
      </c>
      <c r="H127" t="str">
        <f>IFERROR(IF((VLOOKUP($A127,'Q1 Raw Data'!$A$9:$DK$158,H$3,FALSE))="","",(VLOOKUP($A127,'Q1 Raw Data'!$A$9:$DK$158,H$3,FALSE))),"")</f>
        <v/>
      </c>
      <c r="N127" t="str">
        <f>IFERROR(IF((VLOOKUP($A127,'Q1 Raw Data'!$A$9:$DK$158,N$3,FALSE))="","",(VLOOKUP($A127,'Q1 Raw Data'!$A$9:$DK$158,N$3,FALSE))),"")</f>
        <v>On track to meet target</v>
      </c>
      <c r="O127" t="str">
        <f>IFERROR(IF((VLOOKUP($A127,'Q1 Raw Data'!$A$9:$DK$158,O$3,FALSE))="","",(VLOOKUP($A127,'Q1 Raw Data'!$A$9:$DK$158,O$3,FALSE))),"")</f>
        <v>Not on track to meet target</v>
      </c>
      <c r="P127" t="str">
        <f>IFERROR(IF((VLOOKUP($A127,'Q1 Raw Data'!$A$9:$DK$158,P$3,FALSE))="","",(VLOOKUP($A127,'Q1 Raw Data'!$A$9:$DK$158,P$3,FALSE))),"")</f>
        <v>Not on track to meet target</v>
      </c>
      <c r="Q127" t="str">
        <f>IFERROR(IF((VLOOKUP($A127,'Q1 Raw Data'!$A$9:$DK$158,Q$3,FALSE))="","",(VLOOKUP($A127,'Q1 Raw Data'!$A$9:$DK$158,Q$3,FALSE))),"")</f>
        <v>On track to meet target</v>
      </c>
    </row>
    <row r="128" spans="1:17" x14ac:dyDescent="0.3">
      <c r="A128" t="s">
        <v>651</v>
      </c>
      <c r="B128" t="s">
        <v>652</v>
      </c>
      <c r="C128" t="str">
        <f>IFERROR(IF((VLOOKUP($A128,'Q1 Raw Data'!$A$9:$DK$158,C$3,FALSE))="","",(VLOOKUP($A128,'Q1 Raw Data'!$A$9:$DK$158,C$3,FALSE))),"")</f>
        <v>Yes</v>
      </c>
      <c r="D128" t="str">
        <f>IFERROR(IF((VLOOKUP($A128,'Q1 Raw Data'!$A$9:$DK$158,D$3,FALSE))="","",(VLOOKUP($A128,'Q1 Raw Data'!$A$9:$DK$158,D$3,FALSE))),"")</f>
        <v>Yes</v>
      </c>
      <c r="E128" t="str">
        <f>IFERROR(IF((VLOOKUP($A128,'Q1 Raw Data'!$A$9:$DK$158,E$3,FALSE))="","",(VLOOKUP($A128,'Q1 Raw Data'!$A$9:$DK$158,E$3,FALSE))),"")</f>
        <v>Yes</v>
      </c>
      <c r="F128" t="str">
        <f>IFERROR(IF((VLOOKUP($A128,'Q1 Raw Data'!$A$9:$DK$158,F$3,FALSE))="","",(VLOOKUP($A128,'Q1 Raw Data'!$A$9:$DK$158,F$3,FALSE))),"")</f>
        <v>Yes</v>
      </c>
      <c r="G128" t="str">
        <f>IFERROR(IF((VLOOKUP($A128,'Q1 Raw Data'!$A$9:$DK$158,G$3,FALSE))="","",(VLOOKUP($A128,'Q1 Raw Data'!$A$9:$DK$158,G$3,FALSE))),"")</f>
        <v>Yes</v>
      </c>
      <c r="H128" t="str">
        <f>IFERROR(IF((VLOOKUP($A128,'Q1 Raw Data'!$A$9:$DK$158,H$3,FALSE))="","",(VLOOKUP($A128,'Q1 Raw Data'!$A$9:$DK$158,H$3,FALSE))),"")</f>
        <v/>
      </c>
      <c r="N128" t="str">
        <f>IFERROR(IF((VLOOKUP($A128,'Q1 Raw Data'!$A$9:$DK$158,N$3,FALSE))="","",(VLOOKUP($A128,'Q1 Raw Data'!$A$9:$DK$158,N$3,FALSE))),"")</f>
        <v>Not on track to meet target</v>
      </c>
      <c r="O128" t="str">
        <f>IFERROR(IF((VLOOKUP($A128,'Q1 Raw Data'!$A$9:$DK$158,O$3,FALSE))="","",(VLOOKUP($A128,'Q1 Raw Data'!$A$9:$DK$158,O$3,FALSE))),"")</f>
        <v>On track to meet target</v>
      </c>
      <c r="P128" t="str">
        <f>IFERROR(IF((VLOOKUP($A128,'Q1 Raw Data'!$A$9:$DK$158,P$3,FALSE))="","",(VLOOKUP($A128,'Q1 Raw Data'!$A$9:$DK$158,P$3,FALSE))),"")</f>
        <v>Data not available to assess progress</v>
      </c>
      <c r="Q128" t="str">
        <f>IFERROR(IF((VLOOKUP($A128,'Q1 Raw Data'!$A$9:$DK$158,Q$3,FALSE))="","",(VLOOKUP($A128,'Q1 Raw Data'!$A$9:$DK$158,Q$3,FALSE))),"")</f>
        <v>On track to meet target</v>
      </c>
    </row>
    <row r="129" spans="1:17" x14ac:dyDescent="0.3">
      <c r="A129" t="s">
        <v>653</v>
      </c>
      <c r="B129" t="s">
        <v>654</v>
      </c>
      <c r="C129" t="str">
        <f>IFERROR(IF((VLOOKUP($A129,'Q1 Raw Data'!$A$9:$DK$158,C$3,FALSE))="","",(VLOOKUP($A129,'Q1 Raw Data'!$A$9:$DK$158,C$3,FALSE))),"")</f>
        <v>Yes</v>
      </c>
      <c r="D129" t="str">
        <f>IFERROR(IF((VLOOKUP($A129,'Q1 Raw Data'!$A$9:$DK$158,D$3,FALSE))="","",(VLOOKUP($A129,'Q1 Raw Data'!$A$9:$DK$158,D$3,FALSE))),"")</f>
        <v>Yes</v>
      </c>
      <c r="E129" t="str">
        <f>IFERROR(IF((VLOOKUP($A129,'Q1 Raw Data'!$A$9:$DK$158,E$3,FALSE))="","",(VLOOKUP($A129,'Q1 Raw Data'!$A$9:$DK$158,E$3,FALSE))),"")</f>
        <v>Yes</v>
      </c>
      <c r="F129" t="str">
        <f>IFERROR(IF((VLOOKUP($A129,'Q1 Raw Data'!$A$9:$DK$158,F$3,FALSE))="","",(VLOOKUP($A129,'Q1 Raw Data'!$A$9:$DK$158,F$3,FALSE))),"")</f>
        <v>Yes</v>
      </c>
      <c r="G129" t="str">
        <f>IFERROR(IF((VLOOKUP($A129,'Q1 Raw Data'!$A$9:$DK$158,G$3,FALSE))="","",(VLOOKUP($A129,'Q1 Raw Data'!$A$9:$DK$158,G$3,FALSE))),"")</f>
        <v>Yes</v>
      </c>
      <c r="H129" t="str">
        <f>IFERROR(IF((VLOOKUP($A129,'Q1 Raw Data'!$A$9:$DK$158,H$3,FALSE))="","",(VLOOKUP($A129,'Q1 Raw Data'!$A$9:$DK$158,H$3,FALSE))),"")</f>
        <v/>
      </c>
      <c r="N129" t="str">
        <f>IFERROR(IF((VLOOKUP($A129,'Q1 Raw Data'!$A$9:$DK$158,N$3,FALSE))="","",(VLOOKUP($A129,'Q1 Raw Data'!$A$9:$DK$158,N$3,FALSE))),"")</f>
        <v>On track to meet target</v>
      </c>
      <c r="O129" t="str">
        <f>IFERROR(IF((VLOOKUP($A129,'Q1 Raw Data'!$A$9:$DK$158,O$3,FALSE))="","",(VLOOKUP($A129,'Q1 Raw Data'!$A$9:$DK$158,O$3,FALSE))),"")</f>
        <v>On track to meet target</v>
      </c>
      <c r="P129" t="str">
        <f>IFERROR(IF((VLOOKUP($A129,'Q1 Raw Data'!$A$9:$DK$158,P$3,FALSE))="","",(VLOOKUP($A129,'Q1 Raw Data'!$A$9:$DK$158,P$3,FALSE))),"")</f>
        <v>Not on track to meet target</v>
      </c>
      <c r="Q129" t="str">
        <f>IFERROR(IF((VLOOKUP($A129,'Q1 Raw Data'!$A$9:$DK$158,Q$3,FALSE))="","",(VLOOKUP($A129,'Q1 Raw Data'!$A$9:$DK$158,Q$3,FALSE))),"")</f>
        <v>Not on track to meet target</v>
      </c>
    </row>
    <row r="130" spans="1:17" x14ac:dyDescent="0.3">
      <c r="A130" t="s">
        <v>655</v>
      </c>
      <c r="B130" t="s">
        <v>656</v>
      </c>
      <c r="C130" t="str">
        <f>IFERROR(IF((VLOOKUP($A130,'Q1 Raw Data'!$A$9:$DK$158,C$3,FALSE))="","",(VLOOKUP($A130,'Q1 Raw Data'!$A$9:$DK$158,C$3,FALSE))),"")</f>
        <v>Yes</v>
      </c>
      <c r="D130" t="str">
        <f>IFERROR(IF((VLOOKUP($A130,'Q1 Raw Data'!$A$9:$DK$158,D$3,FALSE))="","",(VLOOKUP($A130,'Q1 Raw Data'!$A$9:$DK$158,D$3,FALSE))),"")</f>
        <v>Yes</v>
      </c>
      <c r="E130" t="str">
        <f>IFERROR(IF((VLOOKUP($A130,'Q1 Raw Data'!$A$9:$DK$158,E$3,FALSE))="","",(VLOOKUP($A130,'Q1 Raw Data'!$A$9:$DK$158,E$3,FALSE))),"")</f>
        <v>Yes</v>
      </c>
      <c r="F130" t="str">
        <f>IFERROR(IF((VLOOKUP($A130,'Q1 Raw Data'!$A$9:$DK$158,F$3,FALSE))="","",(VLOOKUP($A130,'Q1 Raw Data'!$A$9:$DK$158,F$3,FALSE))),"")</f>
        <v>Yes</v>
      </c>
      <c r="G130" t="str">
        <f>IFERROR(IF((VLOOKUP($A130,'Q1 Raw Data'!$A$9:$DK$158,G$3,FALSE))="","",(VLOOKUP($A130,'Q1 Raw Data'!$A$9:$DK$158,G$3,FALSE))),"")</f>
        <v>Yes</v>
      </c>
      <c r="H130" t="str">
        <f>IFERROR(IF((VLOOKUP($A130,'Q1 Raw Data'!$A$9:$DK$158,H$3,FALSE))="","",(VLOOKUP($A130,'Q1 Raw Data'!$A$9:$DK$158,H$3,FALSE))),"")</f>
        <v/>
      </c>
      <c r="N130" t="str">
        <f>IFERROR(IF((VLOOKUP($A130,'Q1 Raw Data'!$A$9:$DK$158,N$3,FALSE))="","",(VLOOKUP($A130,'Q1 Raw Data'!$A$9:$DK$158,N$3,FALSE))),"")</f>
        <v>Not on track to meet target</v>
      </c>
      <c r="O130" t="str">
        <f>IFERROR(IF((VLOOKUP($A130,'Q1 Raw Data'!$A$9:$DK$158,O$3,FALSE))="","",(VLOOKUP($A130,'Q1 Raw Data'!$A$9:$DK$158,O$3,FALSE))),"")</f>
        <v>Not on track to meet target</v>
      </c>
      <c r="P130" t="str">
        <f>IFERROR(IF((VLOOKUP($A130,'Q1 Raw Data'!$A$9:$DK$158,P$3,FALSE))="","",(VLOOKUP($A130,'Q1 Raw Data'!$A$9:$DK$158,P$3,FALSE))),"")</f>
        <v>Not on track to meet target</v>
      </c>
      <c r="Q130" t="str">
        <f>IFERROR(IF((VLOOKUP($A130,'Q1 Raw Data'!$A$9:$DK$158,Q$3,FALSE))="","",(VLOOKUP($A130,'Q1 Raw Data'!$A$9:$DK$158,Q$3,FALSE))),"")</f>
        <v>On track to meet target</v>
      </c>
    </row>
    <row r="131" spans="1:17" x14ac:dyDescent="0.3">
      <c r="A131" t="s">
        <v>657</v>
      </c>
      <c r="B131" t="s">
        <v>658</v>
      </c>
      <c r="C131" t="str">
        <f>IFERROR(IF((VLOOKUP($A131,'Q1 Raw Data'!$A$9:$DK$158,C$3,FALSE))="","",(VLOOKUP($A131,'Q1 Raw Data'!$A$9:$DK$158,C$3,FALSE))),"")</f>
        <v>Yes</v>
      </c>
      <c r="D131" t="str">
        <f>IFERROR(IF((VLOOKUP($A131,'Q1 Raw Data'!$A$9:$DK$158,D$3,FALSE))="","",(VLOOKUP($A131,'Q1 Raw Data'!$A$9:$DK$158,D$3,FALSE))),"")</f>
        <v>Yes</v>
      </c>
      <c r="E131" t="str">
        <f>IFERROR(IF((VLOOKUP($A131,'Q1 Raw Data'!$A$9:$DK$158,E$3,FALSE))="","",(VLOOKUP($A131,'Q1 Raw Data'!$A$9:$DK$158,E$3,FALSE))),"")</f>
        <v>Yes</v>
      </c>
      <c r="F131" t="str">
        <f>IFERROR(IF((VLOOKUP($A131,'Q1 Raw Data'!$A$9:$DK$158,F$3,FALSE))="","",(VLOOKUP($A131,'Q1 Raw Data'!$A$9:$DK$158,F$3,FALSE))),"")</f>
        <v>Yes</v>
      </c>
      <c r="G131" t="str">
        <f>IFERROR(IF((VLOOKUP($A131,'Q1 Raw Data'!$A$9:$DK$158,G$3,FALSE))="","",(VLOOKUP($A131,'Q1 Raw Data'!$A$9:$DK$158,G$3,FALSE))),"")</f>
        <v>Yes</v>
      </c>
      <c r="H131" t="str">
        <f>IFERROR(IF((VLOOKUP($A131,'Q1 Raw Data'!$A$9:$DK$158,H$3,FALSE))="","",(VLOOKUP($A131,'Q1 Raw Data'!$A$9:$DK$158,H$3,FALSE))),"")</f>
        <v/>
      </c>
      <c r="N131" t="str">
        <f>IFERROR(IF((VLOOKUP($A131,'Q1 Raw Data'!$A$9:$DK$158,N$3,FALSE))="","",(VLOOKUP($A131,'Q1 Raw Data'!$A$9:$DK$158,N$3,FALSE))),"")</f>
        <v>Not on track to meet target</v>
      </c>
      <c r="O131" t="str">
        <f>IFERROR(IF((VLOOKUP($A131,'Q1 Raw Data'!$A$9:$DK$158,O$3,FALSE))="","",(VLOOKUP($A131,'Q1 Raw Data'!$A$9:$DK$158,O$3,FALSE))),"")</f>
        <v>Not on track to meet target</v>
      </c>
      <c r="P131" t="str">
        <f>IFERROR(IF((VLOOKUP($A131,'Q1 Raw Data'!$A$9:$DK$158,P$3,FALSE))="","",(VLOOKUP($A131,'Q1 Raw Data'!$A$9:$DK$158,P$3,FALSE))),"")</f>
        <v>On track to meet target</v>
      </c>
      <c r="Q131" t="str">
        <f>IFERROR(IF((VLOOKUP($A131,'Q1 Raw Data'!$A$9:$DK$158,Q$3,FALSE))="","",(VLOOKUP($A131,'Q1 Raw Data'!$A$9:$DK$158,Q$3,FALSE))),"")</f>
        <v>On track to meet target</v>
      </c>
    </row>
    <row r="132" spans="1:17" x14ac:dyDescent="0.3">
      <c r="A132" t="s">
        <v>659</v>
      </c>
      <c r="B132" t="s">
        <v>660</v>
      </c>
      <c r="C132" t="str">
        <f>IFERROR(IF((VLOOKUP($A132,'Q1 Raw Data'!$A$9:$DK$158,C$3,FALSE))="","",(VLOOKUP($A132,'Q1 Raw Data'!$A$9:$DK$158,C$3,FALSE))),"")</f>
        <v>Yes</v>
      </c>
      <c r="D132" t="str">
        <f>IFERROR(IF((VLOOKUP($A132,'Q1 Raw Data'!$A$9:$DK$158,D$3,FALSE))="","",(VLOOKUP($A132,'Q1 Raw Data'!$A$9:$DK$158,D$3,FALSE))),"")</f>
        <v>Yes</v>
      </c>
      <c r="E132" t="str">
        <f>IFERROR(IF((VLOOKUP($A132,'Q1 Raw Data'!$A$9:$DK$158,E$3,FALSE))="","",(VLOOKUP($A132,'Q1 Raw Data'!$A$9:$DK$158,E$3,FALSE))),"")</f>
        <v>Yes</v>
      </c>
      <c r="F132" t="str">
        <f>IFERROR(IF((VLOOKUP($A132,'Q1 Raw Data'!$A$9:$DK$158,F$3,FALSE))="","",(VLOOKUP($A132,'Q1 Raw Data'!$A$9:$DK$158,F$3,FALSE))),"")</f>
        <v>Yes</v>
      </c>
      <c r="G132" t="str">
        <f>IFERROR(IF((VLOOKUP($A132,'Q1 Raw Data'!$A$9:$DK$158,G$3,FALSE))="","",(VLOOKUP($A132,'Q1 Raw Data'!$A$9:$DK$158,G$3,FALSE))),"")</f>
        <v>Yes</v>
      </c>
      <c r="H132" t="str">
        <f>IFERROR(IF((VLOOKUP($A132,'Q1 Raw Data'!$A$9:$DK$158,H$3,FALSE))="","",(VLOOKUP($A132,'Q1 Raw Data'!$A$9:$DK$158,H$3,FALSE))),"")</f>
        <v/>
      </c>
      <c r="N132" t="str">
        <f>IFERROR(IF((VLOOKUP($A132,'Q1 Raw Data'!$A$9:$DK$158,N$3,FALSE))="","",(VLOOKUP($A132,'Q1 Raw Data'!$A$9:$DK$158,N$3,FALSE))),"")</f>
        <v>Not on track to meet target</v>
      </c>
      <c r="O132" t="str">
        <f>IFERROR(IF((VLOOKUP($A132,'Q1 Raw Data'!$A$9:$DK$158,O$3,FALSE))="","",(VLOOKUP($A132,'Q1 Raw Data'!$A$9:$DK$158,O$3,FALSE))),"")</f>
        <v>On track to meet target</v>
      </c>
      <c r="P132" t="str">
        <f>IFERROR(IF((VLOOKUP($A132,'Q1 Raw Data'!$A$9:$DK$158,P$3,FALSE))="","",(VLOOKUP($A132,'Q1 Raw Data'!$A$9:$DK$158,P$3,FALSE))),"")</f>
        <v>On track to meet target</v>
      </c>
      <c r="Q132" t="str">
        <f>IFERROR(IF((VLOOKUP($A132,'Q1 Raw Data'!$A$9:$DK$158,Q$3,FALSE))="","",(VLOOKUP($A132,'Q1 Raw Data'!$A$9:$DK$158,Q$3,FALSE))),"")</f>
        <v>Not on track to meet target</v>
      </c>
    </row>
    <row r="133" spans="1:17" x14ac:dyDescent="0.3">
      <c r="A133" t="s">
        <v>661</v>
      </c>
      <c r="B133" t="s">
        <v>662</v>
      </c>
      <c r="C133" t="str">
        <f>IFERROR(IF((VLOOKUP($A133,'Q1 Raw Data'!$A$9:$DK$158,C$3,FALSE))="","",(VLOOKUP($A133,'Q1 Raw Data'!$A$9:$DK$158,C$3,FALSE))),"")</f>
        <v>Yes</v>
      </c>
      <c r="D133" t="str">
        <f>IFERROR(IF((VLOOKUP($A133,'Q1 Raw Data'!$A$9:$DK$158,D$3,FALSE))="","",(VLOOKUP($A133,'Q1 Raw Data'!$A$9:$DK$158,D$3,FALSE))),"")</f>
        <v>Yes</v>
      </c>
      <c r="E133" t="str">
        <f>IFERROR(IF((VLOOKUP($A133,'Q1 Raw Data'!$A$9:$DK$158,E$3,FALSE))="","",(VLOOKUP($A133,'Q1 Raw Data'!$A$9:$DK$158,E$3,FALSE))),"")</f>
        <v>Yes</v>
      </c>
      <c r="F133" t="str">
        <f>IFERROR(IF((VLOOKUP($A133,'Q1 Raw Data'!$A$9:$DK$158,F$3,FALSE))="","",(VLOOKUP($A133,'Q1 Raw Data'!$A$9:$DK$158,F$3,FALSE))),"")</f>
        <v>Yes</v>
      </c>
      <c r="G133" t="str">
        <f>IFERROR(IF((VLOOKUP($A133,'Q1 Raw Data'!$A$9:$DK$158,G$3,FALSE))="","",(VLOOKUP($A133,'Q1 Raw Data'!$A$9:$DK$158,G$3,FALSE))),"")</f>
        <v>Yes</v>
      </c>
      <c r="H133" t="str">
        <f>IFERROR(IF((VLOOKUP($A133,'Q1 Raw Data'!$A$9:$DK$158,H$3,FALSE))="","",(VLOOKUP($A133,'Q1 Raw Data'!$A$9:$DK$158,H$3,FALSE))),"")</f>
        <v/>
      </c>
      <c r="N133" t="str">
        <f>IFERROR(IF((VLOOKUP($A133,'Q1 Raw Data'!$A$9:$DK$158,N$3,FALSE))="","",(VLOOKUP($A133,'Q1 Raw Data'!$A$9:$DK$158,N$3,FALSE))),"")</f>
        <v>Not on track to meet target</v>
      </c>
      <c r="O133" t="str">
        <f>IFERROR(IF((VLOOKUP($A133,'Q1 Raw Data'!$A$9:$DK$158,O$3,FALSE))="","",(VLOOKUP($A133,'Q1 Raw Data'!$A$9:$DK$158,O$3,FALSE))),"")</f>
        <v>On track to meet target</v>
      </c>
      <c r="P133" t="str">
        <f>IFERROR(IF((VLOOKUP($A133,'Q1 Raw Data'!$A$9:$DK$158,P$3,FALSE))="","",(VLOOKUP($A133,'Q1 Raw Data'!$A$9:$DK$158,P$3,FALSE))),"")</f>
        <v>On track to meet target</v>
      </c>
      <c r="Q133" t="str">
        <f>IFERROR(IF((VLOOKUP($A133,'Q1 Raw Data'!$A$9:$DK$158,Q$3,FALSE))="","",(VLOOKUP($A133,'Q1 Raw Data'!$A$9:$DK$158,Q$3,FALSE))),"")</f>
        <v>On track to meet target</v>
      </c>
    </row>
    <row r="134" spans="1:17" x14ac:dyDescent="0.3">
      <c r="A134" t="s">
        <v>663</v>
      </c>
      <c r="B134" t="s">
        <v>664</v>
      </c>
      <c r="C134" t="str">
        <f>IFERROR(IF((VLOOKUP($A134,'Q1 Raw Data'!$A$9:$DK$158,C$3,FALSE))="","",(VLOOKUP($A134,'Q1 Raw Data'!$A$9:$DK$158,C$3,FALSE))),"")</f>
        <v>Yes</v>
      </c>
      <c r="D134" t="str">
        <f>IFERROR(IF((VLOOKUP($A134,'Q1 Raw Data'!$A$9:$DK$158,D$3,FALSE))="","",(VLOOKUP($A134,'Q1 Raw Data'!$A$9:$DK$158,D$3,FALSE))),"")</f>
        <v>Yes</v>
      </c>
      <c r="E134" t="str">
        <f>IFERROR(IF((VLOOKUP($A134,'Q1 Raw Data'!$A$9:$DK$158,E$3,FALSE))="","",(VLOOKUP($A134,'Q1 Raw Data'!$A$9:$DK$158,E$3,FALSE))),"")</f>
        <v>Yes</v>
      </c>
      <c r="F134" t="str">
        <f>IFERROR(IF((VLOOKUP($A134,'Q1 Raw Data'!$A$9:$DK$158,F$3,FALSE))="","",(VLOOKUP($A134,'Q1 Raw Data'!$A$9:$DK$158,F$3,FALSE))),"")</f>
        <v>Yes</v>
      </c>
      <c r="G134" t="str">
        <f>IFERROR(IF((VLOOKUP($A134,'Q1 Raw Data'!$A$9:$DK$158,G$3,FALSE))="","",(VLOOKUP($A134,'Q1 Raw Data'!$A$9:$DK$158,G$3,FALSE))),"")</f>
        <v>Yes</v>
      </c>
      <c r="H134" t="str">
        <f>IFERROR(IF((VLOOKUP($A134,'Q1 Raw Data'!$A$9:$DK$158,H$3,FALSE))="","",(VLOOKUP($A134,'Q1 Raw Data'!$A$9:$DK$158,H$3,FALSE))),"")</f>
        <v/>
      </c>
      <c r="N134" t="str">
        <f>IFERROR(IF((VLOOKUP($A134,'Q1 Raw Data'!$A$9:$DK$158,N$3,FALSE))="","",(VLOOKUP($A134,'Q1 Raw Data'!$A$9:$DK$158,N$3,FALSE))),"")</f>
        <v>Not on track to meet target</v>
      </c>
      <c r="O134" t="str">
        <f>IFERROR(IF((VLOOKUP($A134,'Q1 Raw Data'!$A$9:$DK$158,O$3,FALSE))="","",(VLOOKUP($A134,'Q1 Raw Data'!$A$9:$DK$158,O$3,FALSE))),"")</f>
        <v>On track to meet target</v>
      </c>
      <c r="P134" t="str">
        <f>IFERROR(IF((VLOOKUP($A134,'Q1 Raw Data'!$A$9:$DK$158,P$3,FALSE))="","",(VLOOKUP($A134,'Q1 Raw Data'!$A$9:$DK$158,P$3,FALSE))),"")</f>
        <v>On track to meet target</v>
      </c>
      <c r="Q134" t="str">
        <f>IFERROR(IF((VLOOKUP($A134,'Q1 Raw Data'!$A$9:$DK$158,Q$3,FALSE))="","",(VLOOKUP($A134,'Q1 Raw Data'!$A$9:$DK$158,Q$3,FALSE))),"")</f>
        <v>Not on track to meet target</v>
      </c>
    </row>
    <row r="135" spans="1:17" x14ac:dyDescent="0.3">
      <c r="A135" t="s">
        <v>667</v>
      </c>
      <c r="B135" t="s">
        <v>668</v>
      </c>
      <c r="C135" t="str">
        <f>IFERROR(IF((VLOOKUP($A135,'Q1 Raw Data'!$A$9:$DK$158,C$3,FALSE))="","",(VLOOKUP($A135,'Q1 Raw Data'!$A$9:$DK$158,C$3,FALSE))),"")</f>
        <v>Yes</v>
      </c>
      <c r="D135" t="str">
        <f>IFERROR(IF((VLOOKUP($A135,'Q1 Raw Data'!$A$9:$DK$158,D$3,FALSE))="","",(VLOOKUP($A135,'Q1 Raw Data'!$A$9:$DK$158,D$3,FALSE))),"")</f>
        <v>Yes</v>
      </c>
      <c r="E135" t="str">
        <f>IFERROR(IF((VLOOKUP($A135,'Q1 Raw Data'!$A$9:$DK$158,E$3,FALSE))="","",(VLOOKUP($A135,'Q1 Raw Data'!$A$9:$DK$158,E$3,FALSE))),"")</f>
        <v>Yes</v>
      </c>
      <c r="F135" t="str">
        <f>IFERROR(IF((VLOOKUP($A135,'Q1 Raw Data'!$A$9:$DK$158,F$3,FALSE))="","",(VLOOKUP($A135,'Q1 Raw Data'!$A$9:$DK$158,F$3,FALSE))),"")</f>
        <v>Yes</v>
      </c>
      <c r="G135" t="str">
        <f>IFERROR(IF((VLOOKUP($A135,'Q1 Raw Data'!$A$9:$DK$158,G$3,FALSE))="","",(VLOOKUP($A135,'Q1 Raw Data'!$A$9:$DK$158,G$3,FALSE))),"")</f>
        <v>No</v>
      </c>
      <c r="H135">
        <f>IFERROR(IF((VLOOKUP($A135,'Q1 Raw Data'!$A$9:$DK$158,H$3,FALSE))="","",(VLOOKUP($A135,'Q1 Raw Data'!$A$9:$DK$158,H$3,FALSE))),"")</f>
        <v>43312</v>
      </c>
      <c r="N135" t="str">
        <f>IFERROR(IF((VLOOKUP($A135,'Q1 Raw Data'!$A$9:$DK$158,N$3,FALSE))="","",(VLOOKUP($A135,'Q1 Raw Data'!$A$9:$DK$158,N$3,FALSE))),"")</f>
        <v>Not on track to meet target</v>
      </c>
      <c r="O135" t="str">
        <f>IFERROR(IF((VLOOKUP($A135,'Q1 Raw Data'!$A$9:$DK$158,O$3,FALSE))="","",(VLOOKUP($A135,'Q1 Raw Data'!$A$9:$DK$158,O$3,FALSE))),"")</f>
        <v>On track to meet target</v>
      </c>
      <c r="P135" t="str">
        <f>IFERROR(IF((VLOOKUP($A135,'Q1 Raw Data'!$A$9:$DK$158,P$3,FALSE))="","",(VLOOKUP($A135,'Q1 Raw Data'!$A$9:$DK$158,P$3,FALSE))),"")</f>
        <v>On track to meet target</v>
      </c>
      <c r="Q135" t="str">
        <f>IFERROR(IF((VLOOKUP($A135,'Q1 Raw Data'!$A$9:$DK$158,Q$3,FALSE))="","",(VLOOKUP($A135,'Q1 Raw Data'!$A$9:$DK$158,Q$3,FALSE))),"")</f>
        <v>On track to meet target</v>
      </c>
    </row>
    <row r="136" spans="1:17" x14ac:dyDescent="0.3">
      <c r="A136" t="s">
        <v>669</v>
      </c>
      <c r="B136" t="s">
        <v>670</v>
      </c>
      <c r="C136" t="str">
        <f>IFERROR(IF((VLOOKUP($A136,'Q1 Raw Data'!$A$9:$DK$158,C$3,FALSE))="","",(VLOOKUP($A136,'Q1 Raw Data'!$A$9:$DK$158,C$3,FALSE))),"")</f>
        <v>Yes</v>
      </c>
      <c r="D136" t="str">
        <f>IFERROR(IF((VLOOKUP($A136,'Q1 Raw Data'!$A$9:$DK$158,D$3,FALSE))="","",(VLOOKUP($A136,'Q1 Raw Data'!$A$9:$DK$158,D$3,FALSE))),"")</f>
        <v>Yes</v>
      </c>
      <c r="E136" t="str">
        <f>IFERROR(IF((VLOOKUP($A136,'Q1 Raw Data'!$A$9:$DK$158,E$3,FALSE))="","",(VLOOKUP($A136,'Q1 Raw Data'!$A$9:$DK$158,E$3,FALSE))),"")</f>
        <v>Yes</v>
      </c>
      <c r="F136" t="str">
        <f>IFERROR(IF((VLOOKUP($A136,'Q1 Raw Data'!$A$9:$DK$158,F$3,FALSE))="","",(VLOOKUP($A136,'Q1 Raw Data'!$A$9:$DK$158,F$3,FALSE))),"")</f>
        <v>Yes</v>
      </c>
      <c r="G136" t="str">
        <f>IFERROR(IF((VLOOKUP($A136,'Q1 Raw Data'!$A$9:$DK$158,G$3,FALSE))="","",(VLOOKUP($A136,'Q1 Raw Data'!$A$9:$DK$158,G$3,FALSE))),"")</f>
        <v>Yes</v>
      </c>
      <c r="H136" t="str">
        <f>IFERROR(IF((VLOOKUP($A136,'Q1 Raw Data'!$A$9:$DK$158,H$3,FALSE))="","",(VLOOKUP($A136,'Q1 Raw Data'!$A$9:$DK$158,H$3,FALSE))),"")</f>
        <v/>
      </c>
      <c r="N136" t="str">
        <f>IFERROR(IF((VLOOKUP($A136,'Q1 Raw Data'!$A$9:$DK$158,N$3,FALSE))="","",(VLOOKUP($A136,'Q1 Raw Data'!$A$9:$DK$158,N$3,FALSE))),"")</f>
        <v>Data not available to assess progress</v>
      </c>
      <c r="O136" t="str">
        <f>IFERROR(IF((VLOOKUP($A136,'Q1 Raw Data'!$A$9:$DK$158,O$3,FALSE))="","",(VLOOKUP($A136,'Q1 Raw Data'!$A$9:$DK$158,O$3,FALSE))),"")</f>
        <v>On track to meet target</v>
      </c>
      <c r="P136" t="str">
        <f>IFERROR(IF((VLOOKUP($A136,'Q1 Raw Data'!$A$9:$DK$158,P$3,FALSE))="","",(VLOOKUP($A136,'Q1 Raw Data'!$A$9:$DK$158,P$3,FALSE))),"")</f>
        <v>On track to meet target</v>
      </c>
      <c r="Q136" t="str">
        <f>IFERROR(IF((VLOOKUP($A136,'Q1 Raw Data'!$A$9:$DK$158,Q$3,FALSE))="","",(VLOOKUP($A136,'Q1 Raw Data'!$A$9:$DK$158,Q$3,FALSE))),"")</f>
        <v>On track to meet target</v>
      </c>
    </row>
    <row r="137" spans="1:17" x14ac:dyDescent="0.3">
      <c r="A137" t="s">
        <v>673</v>
      </c>
      <c r="B137" t="s">
        <v>674</v>
      </c>
      <c r="C137" t="str">
        <f>IFERROR(IF((VLOOKUP($A137,'Q1 Raw Data'!$A$9:$DK$158,C$3,FALSE))="","",(VLOOKUP($A137,'Q1 Raw Data'!$A$9:$DK$158,C$3,FALSE))),"")</f>
        <v>Yes</v>
      </c>
      <c r="D137" t="str">
        <f>IFERROR(IF((VLOOKUP($A137,'Q1 Raw Data'!$A$9:$DK$158,D$3,FALSE))="","",(VLOOKUP($A137,'Q1 Raw Data'!$A$9:$DK$158,D$3,FALSE))),"")</f>
        <v>Yes</v>
      </c>
      <c r="E137" t="str">
        <f>IFERROR(IF((VLOOKUP($A137,'Q1 Raw Data'!$A$9:$DK$158,E$3,FALSE))="","",(VLOOKUP($A137,'Q1 Raw Data'!$A$9:$DK$158,E$3,FALSE))),"")</f>
        <v>Yes</v>
      </c>
      <c r="F137" t="str">
        <f>IFERROR(IF((VLOOKUP($A137,'Q1 Raw Data'!$A$9:$DK$158,F$3,FALSE))="","",(VLOOKUP($A137,'Q1 Raw Data'!$A$9:$DK$158,F$3,FALSE))),"")</f>
        <v>Yes</v>
      </c>
      <c r="G137" t="str">
        <f>IFERROR(IF((VLOOKUP($A137,'Q1 Raw Data'!$A$9:$DK$158,G$3,FALSE))="","",(VLOOKUP($A137,'Q1 Raw Data'!$A$9:$DK$158,G$3,FALSE))),"")</f>
        <v>Yes</v>
      </c>
      <c r="H137" t="str">
        <f>IFERROR(IF((VLOOKUP($A137,'Q1 Raw Data'!$A$9:$DK$158,H$3,FALSE))="","",(VLOOKUP($A137,'Q1 Raw Data'!$A$9:$DK$158,H$3,FALSE))),"")</f>
        <v/>
      </c>
      <c r="N137" t="str">
        <f>IFERROR(IF((VLOOKUP($A137,'Q1 Raw Data'!$A$9:$DK$158,N$3,FALSE))="","",(VLOOKUP($A137,'Q1 Raw Data'!$A$9:$DK$158,N$3,FALSE))),"")</f>
        <v>On track to meet target</v>
      </c>
      <c r="O137" t="str">
        <f>IFERROR(IF((VLOOKUP($A137,'Q1 Raw Data'!$A$9:$DK$158,O$3,FALSE))="","",(VLOOKUP($A137,'Q1 Raw Data'!$A$9:$DK$158,O$3,FALSE))),"")</f>
        <v>On track to meet target</v>
      </c>
      <c r="P137" t="str">
        <f>IFERROR(IF((VLOOKUP($A137,'Q1 Raw Data'!$A$9:$DK$158,P$3,FALSE))="","",(VLOOKUP($A137,'Q1 Raw Data'!$A$9:$DK$158,P$3,FALSE))),"")</f>
        <v>Data not available to assess progress</v>
      </c>
      <c r="Q137" t="str">
        <f>IFERROR(IF((VLOOKUP($A137,'Q1 Raw Data'!$A$9:$DK$158,Q$3,FALSE))="","",(VLOOKUP($A137,'Q1 Raw Data'!$A$9:$DK$158,Q$3,FALSE))),"")</f>
        <v>On track to meet target</v>
      </c>
    </row>
    <row r="138" spans="1:17" x14ac:dyDescent="0.3">
      <c r="A138" t="s">
        <v>675</v>
      </c>
      <c r="B138" t="s">
        <v>676</v>
      </c>
      <c r="C138" t="str">
        <f>IFERROR(IF((VLOOKUP($A138,'Q1 Raw Data'!$A$9:$DK$158,C$3,FALSE))="","",(VLOOKUP($A138,'Q1 Raw Data'!$A$9:$DK$158,C$3,FALSE))),"")</f>
        <v>Yes</v>
      </c>
      <c r="D138" t="str">
        <f>IFERROR(IF((VLOOKUP($A138,'Q1 Raw Data'!$A$9:$DK$158,D$3,FALSE))="","",(VLOOKUP($A138,'Q1 Raw Data'!$A$9:$DK$158,D$3,FALSE))),"")</f>
        <v>Yes</v>
      </c>
      <c r="E138" t="str">
        <f>IFERROR(IF((VLOOKUP($A138,'Q1 Raw Data'!$A$9:$DK$158,E$3,FALSE))="","",(VLOOKUP($A138,'Q1 Raw Data'!$A$9:$DK$158,E$3,FALSE))),"")</f>
        <v>Yes</v>
      </c>
      <c r="F138" t="str">
        <f>IFERROR(IF((VLOOKUP($A138,'Q1 Raw Data'!$A$9:$DK$158,F$3,FALSE))="","",(VLOOKUP($A138,'Q1 Raw Data'!$A$9:$DK$158,F$3,FALSE))),"")</f>
        <v>Yes</v>
      </c>
      <c r="G138" t="str">
        <f>IFERROR(IF((VLOOKUP($A138,'Q1 Raw Data'!$A$9:$DK$158,G$3,FALSE))="","",(VLOOKUP($A138,'Q1 Raw Data'!$A$9:$DK$158,G$3,FALSE))),"")</f>
        <v>Yes</v>
      </c>
      <c r="H138" t="str">
        <f>IFERROR(IF((VLOOKUP($A138,'Q1 Raw Data'!$A$9:$DK$158,H$3,FALSE))="","",(VLOOKUP($A138,'Q1 Raw Data'!$A$9:$DK$158,H$3,FALSE))),"")</f>
        <v/>
      </c>
      <c r="N138" t="str">
        <f>IFERROR(IF((VLOOKUP($A138,'Q1 Raw Data'!$A$9:$DK$158,N$3,FALSE))="","",(VLOOKUP($A138,'Q1 Raw Data'!$A$9:$DK$158,N$3,FALSE))),"")</f>
        <v>Not on track to meet target</v>
      </c>
      <c r="O138" t="str">
        <f>IFERROR(IF((VLOOKUP($A138,'Q1 Raw Data'!$A$9:$DK$158,O$3,FALSE))="","",(VLOOKUP($A138,'Q1 Raw Data'!$A$9:$DK$158,O$3,FALSE))),"")</f>
        <v>On track to meet target</v>
      </c>
      <c r="P138" t="str">
        <f>IFERROR(IF((VLOOKUP($A138,'Q1 Raw Data'!$A$9:$DK$158,P$3,FALSE))="","",(VLOOKUP($A138,'Q1 Raw Data'!$A$9:$DK$158,P$3,FALSE))),"")</f>
        <v>On track to meet target</v>
      </c>
      <c r="Q138" t="str">
        <f>IFERROR(IF((VLOOKUP($A138,'Q1 Raw Data'!$A$9:$DK$158,Q$3,FALSE))="","",(VLOOKUP($A138,'Q1 Raw Data'!$A$9:$DK$158,Q$3,FALSE))),"")</f>
        <v>Not on track to meet target</v>
      </c>
    </row>
    <row r="139" spans="1:17" x14ac:dyDescent="0.3">
      <c r="A139" t="s">
        <v>677</v>
      </c>
      <c r="B139" t="s">
        <v>678</v>
      </c>
      <c r="C139" t="str">
        <f>IFERROR(IF((VLOOKUP($A139,'Q1 Raw Data'!$A$9:$DK$158,C$3,FALSE))="","",(VLOOKUP($A139,'Q1 Raw Data'!$A$9:$DK$158,C$3,FALSE))),"")</f>
        <v>Yes</v>
      </c>
      <c r="D139" t="str">
        <f>IFERROR(IF((VLOOKUP($A139,'Q1 Raw Data'!$A$9:$DK$158,D$3,FALSE))="","",(VLOOKUP($A139,'Q1 Raw Data'!$A$9:$DK$158,D$3,FALSE))),"")</f>
        <v>Yes</v>
      </c>
      <c r="E139" t="str">
        <f>IFERROR(IF((VLOOKUP($A139,'Q1 Raw Data'!$A$9:$DK$158,E$3,FALSE))="","",(VLOOKUP($A139,'Q1 Raw Data'!$A$9:$DK$158,E$3,FALSE))),"")</f>
        <v>Yes</v>
      </c>
      <c r="F139" t="str">
        <f>IFERROR(IF((VLOOKUP($A139,'Q1 Raw Data'!$A$9:$DK$158,F$3,FALSE))="","",(VLOOKUP($A139,'Q1 Raw Data'!$A$9:$DK$158,F$3,FALSE))),"")</f>
        <v>Yes</v>
      </c>
      <c r="G139" t="str">
        <f>IFERROR(IF((VLOOKUP($A139,'Q1 Raw Data'!$A$9:$DK$158,G$3,FALSE))="","",(VLOOKUP($A139,'Q1 Raw Data'!$A$9:$DK$158,G$3,FALSE))),"")</f>
        <v>No</v>
      </c>
      <c r="H139">
        <f>IFERROR(IF((VLOOKUP($A139,'Q1 Raw Data'!$A$9:$DK$158,H$3,FALSE))="","",(VLOOKUP($A139,'Q1 Raw Data'!$A$9:$DK$158,H$3,FALSE))),"")</f>
        <v>43465</v>
      </c>
      <c r="N139" t="str">
        <f>IFERROR(IF((VLOOKUP($A139,'Q1 Raw Data'!$A$9:$DK$158,N$3,FALSE))="","",(VLOOKUP($A139,'Q1 Raw Data'!$A$9:$DK$158,N$3,FALSE))),"")</f>
        <v>On track to meet target</v>
      </c>
      <c r="O139" t="str">
        <f>IFERROR(IF((VLOOKUP($A139,'Q1 Raw Data'!$A$9:$DK$158,O$3,FALSE))="","",(VLOOKUP($A139,'Q1 Raw Data'!$A$9:$DK$158,O$3,FALSE))),"")</f>
        <v>On track to meet target</v>
      </c>
      <c r="P139" t="str">
        <f>IFERROR(IF((VLOOKUP($A139,'Q1 Raw Data'!$A$9:$DK$158,P$3,FALSE))="","",(VLOOKUP($A139,'Q1 Raw Data'!$A$9:$DK$158,P$3,FALSE))),"")</f>
        <v>Not on track to meet target</v>
      </c>
      <c r="Q139" t="str">
        <f>IFERROR(IF((VLOOKUP($A139,'Q1 Raw Data'!$A$9:$DK$158,Q$3,FALSE))="","",(VLOOKUP($A139,'Q1 Raw Data'!$A$9:$DK$158,Q$3,FALSE))),"")</f>
        <v>On track to meet target</v>
      </c>
    </row>
    <row r="140" spans="1:17" x14ac:dyDescent="0.3">
      <c r="A140" t="s">
        <v>679</v>
      </c>
      <c r="B140" t="s">
        <v>680</v>
      </c>
      <c r="C140" t="str">
        <f>IFERROR(IF((VLOOKUP($A140,'Q1 Raw Data'!$A$9:$DK$158,C$3,FALSE))="","",(VLOOKUP($A140,'Q1 Raw Data'!$A$9:$DK$158,C$3,FALSE))),"")</f>
        <v>Yes</v>
      </c>
      <c r="D140" t="str">
        <f>IFERROR(IF((VLOOKUP($A140,'Q1 Raw Data'!$A$9:$DK$158,D$3,FALSE))="","",(VLOOKUP($A140,'Q1 Raw Data'!$A$9:$DK$158,D$3,FALSE))),"")</f>
        <v>Yes</v>
      </c>
      <c r="E140" t="str">
        <f>IFERROR(IF((VLOOKUP($A140,'Q1 Raw Data'!$A$9:$DK$158,E$3,FALSE))="","",(VLOOKUP($A140,'Q1 Raw Data'!$A$9:$DK$158,E$3,FALSE))),"")</f>
        <v>Yes</v>
      </c>
      <c r="F140" t="str">
        <f>IFERROR(IF((VLOOKUP($A140,'Q1 Raw Data'!$A$9:$DK$158,F$3,FALSE))="","",(VLOOKUP($A140,'Q1 Raw Data'!$A$9:$DK$158,F$3,FALSE))),"")</f>
        <v>Yes</v>
      </c>
      <c r="G140" t="str">
        <f>IFERROR(IF((VLOOKUP($A140,'Q1 Raw Data'!$A$9:$DK$158,G$3,FALSE))="","",(VLOOKUP($A140,'Q1 Raw Data'!$A$9:$DK$158,G$3,FALSE))),"")</f>
        <v>Yes</v>
      </c>
      <c r="H140" t="str">
        <f>IFERROR(IF((VLOOKUP($A140,'Q1 Raw Data'!$A$9:$DK$158,H$3,FALSE))="","",(VLOOKUP($A140,'Q1 Raw Data'!$A$9:$DK$158,H$3,FALSE))),"")</f>
        <v/>
      </c>
      <c r="N140" t="str">
        <f>IFERROR(IF((VLOOKUP($A140,'Q1 Raw Data'!$A$9:$DK$158,N$3,FALSE))="","",(VLOOKUP($A140,'Q1 Raw Data'!$A$9:$DK$158,N$3,FALSE))),"")</f>
        <v>On track to meet target</v>
      </c>
      <c r="O140" t="str">
        <f>IFERROR(IF((VLOOKUP($A140,'Q1 Raw Data'!$A$9:$DK$158,O$3,FALSE))="","",(VLOOKUP($A140,'Q1 Raw Data'!$A$9:$DK$158,O$3,FALSE))),"")</f>
        <v>On track to meet target</v>
      </c>
      <c r="P140" t="str">
        <f>IFERROR(IF((VLOOKUP($A140,'Q1 Raw Data'!$A$9:$DK$158,P$3,FALSE))="","",(VLOOKUP($A140,'Q1 Raw Data'!$A$9:$DK$158,P$3,FALSE))),"")</f>
        <v>On track to meet target</v>
      </c>
      <c r="Q140" t="str">
        <f>IFERROR(IF((VLOOKUP($A140,'Q1 Raw Data'!$A$9:$DK$158,Q$3,FALSE))="","",(VLOOKUP($A140,'Q1 Raw Data'!$A$9:$DK$158,Q$3,FALSE))),"")</f>
        <v>Not on track to meet target</v>
      </c>
    </row>
    <row r="141" spans="1:17" x14ac:dyDescent="0.3">
      <c r="A141" t="s">
        <v>681</v>
      </c>
      <c r="B141" t="s">
        <v>682</v>
      </c>
      <c r="C141" t="str">
        <f>IFERROR(IF((VLOOKUP($A141,'Q1 Raw Data'!$A$9:$DK$158,C$3,FALSE))="","",(VLOOKUP($A141,'Q1 Raw Data'!$A$9:$DK$158,C$3,FALSE))),"")</f>
        <v>Yes</v>
      </c>
      <c r="D141" t="str">
        <f>IFERROR(IF((VLOOKUP($A141,'Q1 Raw Data'!$A$9:$DK$158,D$3,FALSE))="","",(VLOOKUP($A141,'Q1 Raw Data'!$A$9:$DK$158,D$3,FALSE))),"")</f>
        <v>Yes</v>
      </c>
      <c r="E141" t="str">
        <f>IFERROR(IF((VLOOKUP($A141,'Q1 Raw Data'!$A$9:$DK$158,E$3,FALSE))="","",(VLOOKUP($A141,'Q1 Raw Data'!$A$9:$DK$158,E$3,FALSE))),"")</f>
        <v>Yes</v>
      </c>
      <c r="F141" t="str">
        <f>IFERROR(IF((VLOOKUP($A141,'Q1 Raw Data'!$A$9:$DK$158,F$3,FALSE))="","",(VLOOKUP($A141,'Q1 Raw Data'!$A$9:$DK$158,F$3,FALSE))),"")</f>
        <v>Yes</v>
      </c>
      <c r="G141" t="str">
        <f>IFERROR(IF((VLOOKUP($A141,'Q1 Raw Data'!$A$9:$DK$158,G$3,FALSE))="","",(VLOOKUP($A141,'Q1 Raw Data'!$A$9:$DK$158,G$3,FALSE))),"")</f>
        <v>Yes</v>
      </c>
      <c r="H141" t="str">
        <f>IFERROR(IF((VLOOKUP($A141,'Q1 Raw Data'!$A$9:$DK$158,H$3,FALSE))="","",(VLOOKUP($A141,'Q1 Raw Data'!$A$9:$DK$158,H$3,FALSE))),"")</f>
        <v/>
      </c>
      <c r="N141" t="str">
        <f>IFERROR(IF((VLOOKUP($A141,'Q1 Raw Data'!$A$9:$DK$158,N$3,FALSE))="","",(VLOOKUP($A141,'Q1 Raw Data'!$A$9:$DK$158,N$3,FALSE))),"")</f>
        <v>Not on track to meet target</v>
      </c>
      <c r="O141" t="str">
        <f>IFERROR(IF((VLOOKUP($A141,'Q1 Raw Data'!$A$9:$DK$158,O$3,FALSE))="","",(VLOOKUP($A141,'Q1 Raw Data'!$A$9:$DK$158,O$3,FALSE))),"")</f>
        <v>On track to meet target</v>
      </c>
      <c r="P141" t="str">
        <f>IFERROR(IF((VLOOKUP($A141,'Q1 Raw Data'!$A$9:$DK$158,P$3,FALSE))="","",(VLOOKUP($A141,'Q1 Raw Data'!$A$9:$DK$158,P$3,FALSE))),"")</f>
        <v>On track to meet target</v>
      </c>
      <c r="Q141" t="str">
        <f>IFERROR(IF((VLOOKUP($A141,'Q1 Raw Data'!$A$9:$DK$158,Q$3,FALSE))="","",(VLOOKUP($A141,'Q1 Raw Data'!$A$9:$DK$158,Q$3,FALSE))),"")</f>
        <v>Not on track to meet target</v>
      </c>
    </row>
    <row r="142" spans="1:17" x14ac:dyDescent="0.3">
      <c r="A142" t="s">
        <v>685</v>
      </c>
      <c r="B142" t="s">
        <v>686</v>
      </c>
      <c r="C142" t="str">
        <f>IFERROR(IF((VLOOKUP($A142,'Q1 Raw Data'!$A$9:$DK$158,C$3,FALSE))="","",(VLOOKUP($A142,'Q1 Raw Data'!$A$9:$DK$158,C$3,FALSE))),"")</f>
        <v>Yes</v>
      </c>
      <c r="D142" t="str">
        <f>IFERROR(IF((VLOOKUP($A142,'Q1 Raw Data'!$A$9:$DK$158,D$3,FALSE))="","",(VLOOKUP($A142,'Q1 Raw Data'!$A$9:$DK$158,D$3,FALSE))),"")</f>
        <v>Yes</v>
      </c>
      <c r="E142" t="str">
        <f>IFERROR(IF((VLOOKUP($A142,'Q1 Raw Data'!$A$9:$DK$158,E$3,FALSE))="","",(VLOOKUP($A142,'Q1 Raw Data'!$A$9:$DK$158,E$3,FALSE))),"")</f>
        <v>Yes</v>
      </c>
      <c r="F142" t="str">
        <f>IFERROR(IF((VLOOKUP($A142,'Q1 Raw Data'!$A$9:$DK$158,F$3,FALSE))="","",(VLOOKUP($A142,'Q1 Raw Data'!$A$9:$DK$158,F$3,FALSE))),"")</f>
        <v>Yes</v>
      </c>
      <c r="G142" t="str">
        <f>IFERROR(IF((VLOOKUP($A142,'Q1 Raw Data'!$A$9:$DK$158,G$3,FALSE))="","",(VLOOKUP($A142,'Q1 Raw Data'!$A$9:$DK$158,G$3,FALSE))),"")</f>
        <v>Yes</v>
      </c>
      <c r="H142" t="str">
        <f>IFERROR(IF((VLOOKUP($A142,'Q1 Raw Data'!$A$9:$DK$158,H$3,FALSE))="","",(VLOOKUP($A142,'Q1 Raw Data'!$A$9:$DK$158,H$3,FALSE))),"")</f>
        <v/>
      </c>
      <c r="N142" t="str">
        <f>IFERROR(IF((VLOOKUP($A142,'Q1 Raw Data'!$A$9:$DK$158,N$3,FALSE))="","",(VLOOKUP($A142,'Q1 Raw Data'!$A$9:$DK$158,N$3,FALSE))),"")</f>
        <v>On track to meet target</v>
      </c>
      <c r="O142" t="str">
        <f>IFERROR(IF((VLOOKUP($A142,'Q1 Raw Data'!$A$9:$DK$158,O$3,FALSE))="","",(VLOOKUP($A142,'Q1 Raw Data'!$A$9:$DK$158,O$3,FALSE))),"")</f>
        <v>On track to meet target</v>
      </c>
      <c r="P142" t="str">
        <f>IFERROR(IF((VLOOKUP($A142,'Q1 Raw Data'!$A$9:$DK$158,P$3,FALSE))="","",(VLOOKUP($A142,'Q1 Raw Data'!$A$9:$DK$158,P$3,FALSE))),"")</f>
        <v>Data not available to assess progress</v>
      </c>
      <c r="Q142" t="str">
        <f>IFERROR(IF((VLOOKUP($A142,'Q1 Raw Data'!$A$9:$DK$158,Q$3,FALSE))="","",(VLOOKUP($A142,'Q1 Raw Data'!$A$9:$DK$158,Q$3,FALSE))),"")</f>
        <v>Not on track to meet target</v>
      </c>
    </row>
    <row r="143" spans="1:17" x14ac:dyDescent="0.3">
      <c r="A143" t="s">
        <v>687</v>
      </c>
      <c r="B143" t="s">
        <v>688</v>
      </c>
      <c r="C143" t="str">
        <f>IFERROR(IF((VLOOKUP($A143,'Q1 Raw Data'!$A$9:$DK$158,C$3,FALSE))="","",(VLOOKUP($A143,'Q1 Raw Data'!$A$9:$DK$158,C$3,FALSE))),"")</f>
        <v>Yes</v>
      </c>
      <c r="D143" t="str">
        <f>IFERROR(IF((VLOOKUP($A143,'Q1 Raw Data'!$A$9:$DK$158,D$3,FALSE))="","",(VLOOKUP($A143,'Q1 Raw Data'!$A$9:$DK$158,D$3,FALSE))),"")</f>
        <v>Yes</v>
      </c>
      <c r="E143" t="str">
        <f>IFERROR(IF((VLOOKUP($A143,'Q1 Raw Data'!$A$9:$DK$158,E$3,FALSE))="","",(VLOOKUP($A143,'Q1 Raw Data'!$A$9:$DK$158,E$3,FALSE))),"")</f>
        <v>Yes</v>
      </c>
      <c r="F143" t="str">
        <f>IFERROR(IF((VLOOKUP($A143,'Q1 Raw Data'!$A$9:$DK$158,F$3,FALSE))="","",(VLOOKUP($A143,'Q1 Raw Data'!$A$9:$DK$158,F$3,FALSE))),"")</f>
        <v>Yes</v>
      </c>
      <c r="G143" t="str">
        <f>IFERROR(IF((VLOOKUP($A143,'Q1 Raw Data'!$A$9:$DK$158,G$3,FALSE))="","",(VLOOKUP($A143,'Q1 Raw Data'!$A$9:$DK$158,G$3,FALSE))),"")</f>
        <v>Yes</v>
      </c>
      <c r="H143" t="str">
        <f>IFERROR(IF((VLOOKUP($A143,'Q1 Raw Data'!$A$9:$DK$158,H$3,FALSE))="","",(VLOOKUP($A143,'Q1 Raw Data'!$A$9:$DK$158,H$3,FALSE))),"")</f>
        <v/>
      </c>
      <c r="N143" t="str">
        <f>IFERROR(IF((VLOOKUP($A143,'Q1 Raw Data'!$A$9:$DK$158,N$3,FALSE))="","",(VLOOKUP($A143,'Q1 Raw Data'!$A$9:$DK$158,N$3,FALSE))),"")</f>
        <v>On track to meet target</v>
      </c>
      <c r="O143" t="str">
        <f>IFERROR(IF((VLOOKUP($A143,'Q1 Raw Data'!$A$9:$DK$158,O$3,FALSE))="","",(VLOOKUP($A143,'Q1 Raw Data'!$A$9:$DK$158,O$3,FALSE))),"")</f>
        <v>On track to meet target</v>
      </c>
      <c r="P143" t="str">
        <f>IFERROR(IF((VLOOKUP($A143,'Q1 Raw Data'!$A$9:$DK$158,P$3,FALSE))="","",(VLOOKUP($A143,'Q1 Raw Data'!$A$9:$DK$158,P$3,FALSE))),"")</f>
        <v>Data not available to assess progress</v>
      </c>
      <c r="Q143" t="str">
        <f>IFERROR(IF((VLOOKUP($A143,'Q1 Raw Data'!$A$9:$DK$158,Q$3,FALSE))="","",(VLOOKUP($A143,'Q1 Raw Data'!$A$9:$DK$158,Q$3,FALSE))),"")</f>
        <v>Not on track to meet target</v>
      </c>
    </row>
    <row r="144" spans="1:17" x14ac:dyDescent="0.3">
      <c r="A144" t="s">
        <v>689</v>
      </c>
      <c r="B144" t="s">
        <v>690</v>
      </c>
      <c r="C144" t="str">
        <f>IFERROR(IF((VLOOKUP($A144,'Q1 Raw Data'!$A$9:$DK$158,C$3,FALSE))="","",(VLOOKUP($A144,'Q1 Raw Data'!$A$9:$DK$158,C$3,FALSE))),"")</f>
        <v>Yes</v>
      </c>
      <c r="D144" t="str">
        <f>IFERROR(IF((VLOOKUP($A144,'Q1 Raw Data'!$A$9:$DK$158,D$3,FALSE))="","",(VLOOKUP($A144,'Q1 Raw Data'!$A$9:$DK$158,D$3,FALSE))),"")</f>
        <v>Yes</v>
      </c>
      <c r="E144" t="str">
        <f>IFERROR(IF((VLOOKUP($A144,'Q1 Raw Data'!$A$9:$DK$158,E$3,FALSE))="","",(VLOOKUP($A144,'Q1 Raw Data'!$A$9:$DK$158,E$3,FALSE))),"")</f>
        <v>Yes</v>
      </c>
      <c r="F144" t="str">
        <f>IFERROR(IF((VLOOKUP($A144,'Q1 Raw Data'!$A$9:$DK$158,F$3,FALSE))="","",(VLOOKUP($A144,'Q1 Raw Data'!$A$9:$DK$158,F$3,FALSE))),"")</f>
        <v>Yes</v>
      </c>
      <c r="G144" t="str">
        <f>IFERROR(IF((VLOOKUP($A144,'Q1 Raw Data'!$A$9:$DK$158,G$3,FALSE))="","",(VLOOKUP($A144,'Q1 Raw Data'!$A$9:$DK$158,G$3,FALSE))),"")</f>
        <v>Yes</v>
      </c>
      <c r="H144" t="str">
        <f>IFERROR(IF((VLOOKUP($A144,'Q1 Raw Data'!$A$9:$DK$158,H$3,FALSE))="","",(VLOOKUP($A144,'Q1 Raw Data'!$A$9:$DK$158,H$3,FALSE))),"")</f>
        <v/>
      </c>
      <c r="N144" t="str">
        <f>IFERROR(IF((VLOOKUP($A144,'Q1 Raw Data'!$A$9:$DK$158,N$3,FALSE))="","",(VLOOKUP($A144,'Q1 Raw Data'!$A$9:$DK$158,N$3,FALSE))),"")</f>
        <v>On track to meet target</v>
      </c>
      <c r="O144" t="str">
        <f>IFERROR(IF((VLOOKUP($A144,'Q1 Raw Data'!$A$9:$DK$158,O$3,FALSE))="","",(VLOOKUP($A144,'Q1 Raw Data'!$A$9:$DK$158,O$3,FALSE))),"")</f>
        <v>On track to meet target</v>
      </c>
      <c r="P144" t="str">
        <f>IFERROR(IF((VLOOKUP($A144,'Q1 Raw Data'!$A$9:$DK$158,P$3,FALSE))="","",(VLOOKUP($A144,'Q1 Raw Data'!$A$9:$DK$158,P$3,FALSE))),"")</f>
        <v>On track to meet target</v>
      </c>
      <c r="Q144" t="str">
        <f>IFERROR(IF((VLOOKUP($A144,'Q1 Raw Data'!$A$9:$DK$158,Q$3,FALSE))="","",(VLOOKUP($A144,'Q1 Raw Data'!$A$9:$DK$158,Q$3,FALSE))),"")</f>
        <v>Not on track to meet target</v>
      </c>
    </row>
    <row r="145" spans="1:17" x14ac:dyDescent="0.3">
      <c r="A145" t="s">
        <v>691</v>
      </c>
      <c r="B145" t="s">
        <v>692</v>
      </c>
      <c r="C145" t="str">
        <f>IFERROR(IF((VLOOKUP($A145,'Q1 Raw Data'!$A$9:$DK$158,C$3,FALSE))="","",(VLOOKUP($A145,'Q1 Raw Data'!$A$9:$DK$158,C$3,FALSE))),"")</f>
        <v>Yes</v>
      </c>
      <c r="D145" t="str">
        <f>IFERROR(IF((VLOOKUP($A145,'Q1 Raw Data'!$A$9:$DK$158,D$3,FALSE))="","",(VLOOKUP($A145,'Q1 Raw Data'!$A$9:$DK$158,D$3,FALSE))),"")</f>
        <v>Yes</v>
      </c>
      <c r="E145" t="str">
        <f>IFERROR(IF((VLOOKUP($A145,'Q1 Raw Data'!$A$9:$DK$158,E$3,FALSE))="","",(VLOOKUP($A145,'Q1 Raw Data'!$A$9:$DK$158,E$3,FALSE))),"")</f>
        <v>Yes</v>
      </c>
      <c r="F145" t="str">
        <f>IFERROR(IF((VLOOKUP($A145,'Q1 Raw Data'!$A$9:$DK$158,F$3,FALSE))="","",(VLOOKUP($A145,'Q1 Raw Data'!$A$9:$DK$158,F$3,FALSE))),"")</f>
        <v>Yes</v>
      </c>
      <c r="G145" t="str">
        <f>IFERROR(IF((VLOOKUP($A145,'Q1 Raw Data'!$A$9:$DK$158,G$3,FALSE))="","",(VLOOKUP($A145,'Q1 Raw Data'!$A$9:$DK$158,G$3,FALSE))),"")</f>
        <v>Yes</v>
      </c>
      <c r="H145" t="str">
        <f>IFERROR(IF((VLOOKUP($A145,'Q1 Raw Data'!$A$9:$DK$158,H$3,FALSE))="","",(VLOOKUP($A145,'Q1 Raw Data'!$A$9:$DK$158,H$3,FALSE))),"")</f>
        <v/>
      </c>
      <c r="N145" t="str">
        <f>IFERROR(IF((VLOOKUP($A145,'Q1 Raw Data'!$A$9:$DK$158,N$3,FALSE))="","",(VLOOKUP($A145,'Q1 Raw Data'!$A$9:$DK$158,N$3,FALSE))),"")</f>
        <v>Not on track to meet target</v>
      </c>
      <c r="O145" t="str">
        <f>IFERROR(IF((VLOOKUP($A145,'Q1 Raw Data'!$A$9:$DK$158,O$3,FALSE))="","",(VLOOKUP($A145,'Q1 Raw Data'!$A$9:$DK$158,O$3,FALSE))),"")</f>
        <v>Not on track to meet target</v>
      </c>
      <c r="P145" t="str">
        <f>IFERROR(IF((VLOOKUP($A145,'Q1 Raw Data'!$A$9:$DK$158,P$3,FALSE))="","",(VLOOKUP($A145,'Q1 Raw Data'!$A$9:$DK$158,P$3,FALSE))),"")</f>
        <v>On track to meet target</v>
      </c>
      <c r="Q145" t="str">
        <f>IFERROR(IF((VLOOKUP($A145,'Q1 Raw Data'!$A$9:$DK$158,Q$3,FALSE))="","",(VLOOKUP($A145,'Q1 Raw Data'!$A$9:$DK$158,Q$3,FALSE))),"")</f>
        <v>On track to meet target</v>
      </c>
    </row>
    <row r="146" spans="1:17" x14ac:dyDescent="0.3">
      <c r="A146" t="s">
        <v>694</v>
      </c>
      <c r="B146" t="s">
        <v>695</v>
      </c>
      <c r="C146" t="str">
        <f>IFERROR(IF((VLOOKUP($A146,'Q1 Raw Data'!$A$9:$DK$158,C$3,FALSE))="","",(VLOOKUP($A146,'Q1 Raw Data'!$A$9:$DK$158,C$3,FALSE))),"")</f>
        <v>Yes</v>
      </c>
      <c r="D146" t="str">
        <f>IFERROR(IF((VLOOKUP($A146,'Q1 Raw Data'!$A$9:$DK$158,D$3,FALSE))="","",(VLOOKUP($A146,'Q1 Raw Data'!$A$9:$DK$158,D$3,FALSE))),"")</f>
        <v>Yes</v>
      </c>
      <c r="E146" t="str">
        <f>IFERROR(IF((VLOOKUP($A146,'Q1 Raw Data'!$A$9:$DK$158,E$3,FALSE))="","",(VLOOKUP($A146,'Q1 Raw Data'!$A$9:$DK$158,E$3,FALSE))),"")</f>
        <v>Yes</v>
      </c>
      <c r="F146" t="str">
        <f>IFERROR(IF((VLOOKUP($A146,'Q1 Raw Data'!$A$9:$DK$158,F$3,FALSE))="","",(VLOOKUP($A146,'Q1 Raw Data'!$A$9:$DK$158,F$3,FALSE))),"")</f>
        <v>Yes</v>
      </c>
      <c r="G146" t="str">
        <f>IFERROR(IF((VLOOKUP($A146,'Q1 Raw Data'!$A$9:$DK$158,G$3,FALSE))="","",(VLOOKUP($A146,'Q1 Raw Data'!$A$9:$DK$158,G$3,FALSE))),"")</f>
        <v>Yes</v>
      </c>
      <c r="H146" t="str">
        <f>IFERROR(IF((VLOOKUP($A146,'Q1 Raw Data'!$A$9:$DK$158,H$3,FALSE))="","",(VLOOKUP($A146,'Q1 Raw Data'!$A$9:$DK$158,H$3,FALSE))),"")</f>
        <v/>
      </c>
      <c r="N146" t="str">
        <f>IFERROR(IF((VLOOKUP($A146,'Q1 Raw Data'!$A$9:$DK$158,N$3,FALSE))="","",(VLOOKUP($A146,'Q1 Raw Data'!$A$9:$DK$158,N$3,FALSE))),"")</f>
        <v>On track to meet target</v>
      </c>
      <c r="O146" t="str">
        <f>IFERROR(IF((VLOOKUP($A146,'Q1 Raw Data'!$A$9:$DK$158,O$3,FALSE))="","",(VLOOKUP($A146,'Q1 Raw Data'!$A$9:$DK$158,O$3,FALSE))),"")</f>
        <v>Data not available to assess progress</v>
      </c>
      <c r="P146" t="str">
        <f>IFERROR(IF((VLOOKUP($A146,'Q1 Raw Data'!$A$9:$DK$158,P$3,FALSE))="","",(VLOOKUP($A146,'Q1 Raw Data'!$A$9:$DK$158,P$3,FALSE))),"")</f>
        <v>On track to meet target</v>
      </c>
      <c r="Q146" t="str">
        <f>IFERROR(IF((VLOOKUP($A146,'Q1 Raw Data'!$A$9:$DK$158,Q$3,FALSE))="","",(VLOOKUP($A146,'Q1 Raw Data'!$A$9:$DK$158,Q$3,FALSE))),"")</f>
        <v>On track to meet target</v>
      </c>
    </row>
    <row r="147" spans="1:17" x14ac:dyDescent="0.3">
      <c r="A147" t="s">
        <v>696</v>
      </c>
      <c r="B147" t="s">
        <v>697</v>
      </c>
      <c r="C147" t="str">
        <f>IFERROR(IF((VLOOKUP($A147,'Q1 Raw Data'!$A$9:$DK$158,C$3,FALSE))="","",(VLOOKUP($A147,'Q1 Raw Data'!$A$9:$DK$158,C$3,FALSE))),"")</f>
        <v>Yes</v>
      </c>
      <c r="D147" t="str">
        <f>IFERROR(IF((VLOOKUP($A147,'Q1 Raw Data'!$A$9:$DK$158,D$3,FALSE))="","",(VLOOKUP($A147,'Q1 Raw Data'!$A$9:$DK$158,D$3,FALSE))),"")</f>
        <v>Yes</v>
      </c>
      <c r="E147" t="str">
        <f>IFERROR(IF((VLOOKUP($A147,'Q1 Raw Data'!$A$9:$DK$158,E$3,FALSE))="","",(VLOOKUP($A147,'Q1 Raw Data'!$A$9:$DK$158,E$3,FALSE))),"")</f>
        <v>Yes</v>
      </c>
      <c r="F147" t="str">
        <f>IFERROR(IF((VLOOKUP($A147,'Q1 Raw Data'!$A$9:$DK$158,F$3,FALSE))="","",(VLOOKUP($A147,'Q1 Raw Data'!$A$9:$DK$158,F$3,FALSE))),"")</f>
        <v>Yes</v>
      </c>
      <c r="G147" t="str">
        <f>IFERROR(IF((VLOOKUP($A147,'Q1 Raw Data'!$A$9:$DK$158,G$3,FALSE))="","",(VLOOKUP($A147,'Q1 Raw Data'!$A$9:$DK$158,G$3,FALSE))),"")</f>
        <v>No</v>
      </c>
      <c r="H147">
        <f>IFERROR(IF((VLOOKUP($A147,'Q1 Raw Data'!$A$9:$DK$158,H$3,FALSE))="","",(VLOOKUP($A147,'Q1 Raw Data'!$A$9:$DK$158,H$3,FALSE))),"")</f>
        <v>43343</v>
      </c>
      <c r="N147" t="str">
        <f>IFERROR(IF((VLOOKUP($A147,'Q1 Raw Data'!$A$9:$DK$158,N$3,FALSE))="","",(VLOOKUP($A147,'Q1 Raw Data'!$A$9:$DK$158,N$3,FALSE))),"")</f>
        <v>Not on track to meet target</v>
      </c>
      <c r="O147" t="str">
        <f>IFERROR(IF((VLOOKUP($A147,'Q1 Raw Data'!$A$9:$DK$158,O$3,FALSE))="","",(VLOOKUP($A147,'Q1 Raw Data'!$A$9:$DK$158,O$3,FALSE))),"")</f>
        <v>On track to meet target</v>
      </c>
      <c r="P147" t="str">
        <f>IFERROR(IF((VLOOKUP($A147,'Q1 Raw Data'!$A$9:$DK$158,P$3,FALSE))="","",(VLOOKUP($A147,'Q1 Raw Data'!$A$9:$DK$158,P$3,FALSE))),"")</f>
        <v>Data not available to assess progress</v>
      </c>
      <c r="Q147" t="str">
        <f>IFERROR(IF((VLOOKUP($A147,'Q1 Raw Data'!$A$9:$DK$158,Q$3,FALSE))="","",(VLOOKUP($A147,'Q1 Raw Data'!$A$9:$DK$158,Q$3,FALSE))),"")</f>
        <v>On track to meet target</v>
      </c>
    </row>
    <row r="148" spans="1:17" x14ac:dyDescent="0.3">
      <c r="A148" t="s">
        <v>698</v>
      </c>
      <c r="B148" t="s">
        <v>699</v>
      </c>
      <c r="C148" t="str">
        <f>IFERROR(IF((VLOOKUP($A148,'Q1 Raw Data'!$A$9:$DK$158,C$3,FALSE))="","",(VLOOKUP($A148,'Q1 Raw Data'!$A$9:$DK$158,C$3,FALSE))),"")</f>
        <v>Yes</v>
      </c>
      <c r="D148" t="str">
        <f>IFERROR(IF((VLOOKUP($A148,'Q1 Raw Data'!$A$9:$DK$158,D$3,FALSE))="","",(VLOOKUP($A148,'Q1 Raw Data'!$A$9:$DK$158,D$3,FALSE))),"")</f>
        <v>Yes</v>
      </c>
      <c r="E148" t="str">
        <f>IFERROR(IF((VLOOKUP($A148,'Q1 Raw Data'!$A$9:$DK$158,E$3,FALSE))="","",(VLOOKUP($A148,'Q1 Raw Data'!$A$9:$DK$158,E$3,FALSE))),"")</f>
        <v>Yes</v>
      </c>
      <c r="F148" t="str">
        <f>IFERROR(IF((VLOOKUP($A148,'Q1 Raw Data'!$A$9:$DK$158,F$3,FALSE))="","",(VLOOKUP($A148,'Q1 Raw Data'!$A$9:$DK$158,F$3,FALSE))),"")</f>
        <v>Yes</v>
      </c>
      <c r="G148" t="str">
        <f>IFERROR(IF((VLOOKUP($A148,'Q1 Raw Data'!$A$9:$DK$158,G$3,FALSE))="","",(VLOOKUP($A148,'Q1 Raw Data'!$A$9:$DK$158,G$3,FALSE))),"")</f>
        <v>Yes</v>
      </c>
      <c r="H148" t="str">
        <f>IFERROR(IF((VLOOKUP($A148,'Q1 Raw Data'!$A$9:$DK$158,H$3,FALSE))="","",(VLOOKUP($A148,'Q1 Raw Data'!$A$9:$DK$158,H$3,FALSE))),"")</f>
        <v/>
      </c>
      <c r="N148" t="str">
        <f>IFERROR(IF((VLOOKUP($A148,'Q1 Raw Data'!$A$9:$DK$158,N$3,FALSE))="","",(VLOOKUP($A148,'Q1 Raw Data'!$A$9:$DK$158,N$3,FALSE))),"")</f>
        <v>Not on track to meet target</v>
      </c>
      <c r="O148" t="str">
        <f>IFERROR(IF((VLOOKUP($A148,'Q1 Raw Data'!$A$9:$DK$158,O$3,FALSE))="","",(VLOOKUP($A148,'Q1 Raw Data'!$A$9:$DK$158,O$3,FALSE))),"")</f>
        <v>On track to meet target</v>
      </c>
      <c r="P148" t="str">
        <f>IFERROR(IF((VLOOKUP($A148,'Q1 Raw Data'!$A$9:$DK$158,P$3,FALSE))="","",(VLOOKUP($A148,'Q1 Raw Data'!$A$9:$DK$158,P$3,FALSE))),"")</f>
        <v>On track to meet target</v>
      </c>
      <c r="Q148" t="str">
        <f>IFERROR(IF((VLOOKUP($A148,'Q1 Raw Data'!$A$9:$DK$158,Q$3,FALSE))="","",(VLOOKUP($A148,'Q1 Raw Data'!$A$9:$DK$158,Q$3,FALSE))),"")</f>
        <v>Not on track to meet target</v>
      </c>
    </row>
    <row r="149" spans="1:17" x14ac:dyDescent="0.3">
      <c r="A149" t="s">
        <v>700</v>
      </c>
      <c r="B149" t="s">
        <v>701</v>
      </c>
      <c r="C149" t="str">
        <f>IFERROR(IF((VLOOKUP($A149,'Q1 Raw Data'!$A$9:$DK$158,C$3,FALSE))="","",(VLOOKUP($A149,'Q1 Raw Data'!$A$9:$DK$158,C$3,FALSE))),"")</f>
        <v>Yes</v>
      </c>
      <c r="D149" t="str">
        <f>IFERROR(IF((VLOOKUP($A149,'Q1 Raw Data'!$A$9:$DK$158,D$3,FALSE))="","",(VLOOKUP($A149,'Q1 Raw Data'!$A$9:$DK$158,D$3,FALSE))),"")</f>
        <v>Yes</v>
      </c>
      <c r="E149" t="str">
        <f>IFERROR(IF((VLOOKUP($A149,'Q1 Raw Data'!$A$9:$DK$158,E$3,FALSE))="","",(VLOOKUP($A149,'Q1 Raw Data'!$A$9:$DK$158,E$3,FALSE))),"")</f>
        <v>Yes</v>
      </c>
      <c r="F149" t="str">
        <f>IFERROR(IF((VLOOKUP($A149,'Q1 Raw Data'!$A$9:$DK$158,F$3,FALSE))="","",(VLOOKUP($A149,'Q1 Raw Data'!$A$9:$DK$158,F$3,FALSE))),"")</f>
        <v>Yes</v>
      </c>
      <c r="G149" t="str">
        <f>IFERROR(IF((VLOOKUP($A149,'Q1 Raw Data'!$A$9:$DK$158,G$3,FALSE))="","",(VLOOKUP($A149,'Q1 Raw Data'!$A$9:$DK$158,G$3,FALSE))),"")</f>
        <v>Yes</v>
      </c>
      <c r="H149" t="str">
        <f>IFERROR(IF((VLOOKUP($A149,'Q1 Raw Data'!$A$9:$DK$158,H$3,FALSE))="","",(VLOOKUP($A149,'Q1 Raw Data'!$A$9:$DK$158,H$3,FALSE))),"")</f>
        <v/>
      </c>
      <c r="N149" t="str">
        <f>IFERROR(IF((VLOOKUP($A149,'Q1 Raw Data'!$A$9:$DK$158,N$3,FALSE))="","",(VLOOKUP($A149,'Q1 Raw Data'!$A$9:$DK$158,N$3,FALSE))),"")</f>
        <v>Not on track to meet target</v>
      </c>
      <c r="O149" t="str">
        <f>IFERROR(IF((VLOOKUP($A149,'Q1 Raw Data'!$A$9:$DK$158,O$3,FALSE))="","",(VLOOKUP($A149,'Q1 Raw Data'!$A$9:$DK$158,O$3,FALSE))),"")</f>
        <v>Data not available to assess progress</v>
      </c>
      <c r="P149" t="str">
        <f>IFERROR(IF((VLOOKUP($A149,'Q1 Raw Data'!$A$9:$DK$158,P$3,FALSE))="","",(VLOOKUP($A149,'Q1 Raw Data'!$A$9:$DK$158,P$3,FALSE))),"")</f>
        <v>Data not available to assess progress</v>
      </c>
      <c r="Q149" t="str">
        <f>IFERROR(IF((VLOOKUP($A149,'Q1 Raw Data'!$A$9:$DK$158,Q$3,FALSE))="","",(VLOOKUP($A149,'Q1 Raw Data'!$A$9:$DK$158,Q$3,FALSE))),"")</f>
        <v>On track to meet target</v>
      </c>
    </row>
    <row r="150" spans="1:17" x14ac:dyDescent="0.3">
      <c r="A150" t="s">
        <v>702</v>
      </c>
      <c r="B150" t="s">
        <v>703</v>
      </c>
      <c r="C150" t="str">
        <f>IFERROR(IF((VLOOKUP($A150,'Q1 Raw Data'!$A$9:$DK$158,C$3,FALSE))="","",(VLOOKUP($A150,'Q1 Raw Data'!$A$9:$DK$158,C$3,FALSE))),"")</f>
        <v>Yes</v>
      </c>
      <c r="D150" t="str">
        <f>IFERROR(IF((VLOOKUP($A150,'Q1 Raw Data'!$A$9:$DK$158,D$3,FALSE))="","",(VLOOKUP($A150,'Q1 Raw Data'!$A$9:$DK$158,D$3,FALSE))),"")</f>
        <v>Yes</v>
      </c>
      <c r="E150" t="str">
        <f>IFERROR(IF((VLOOKUP($A150,'Q1 Raw Data'!$A$9:$DK$158,E$3,FALSE))="","",(VLOOKUP($A150,'Q1 Raw Data'!$A$9:$DK$158,E$3,FALSE))),"")</f>
        <v>Yes</v>
      </c>
      <c r="F150" t="str">
        <f>IFERROR(IF((VLOOKUP($A150,'Q1 Raw Data'!$A$9:$DK$158,F$3,FALSE))="","",(VLOOKUP($A150,'Q1 Raw Data'!$A$9:$DK$158,F$3,FALSE))),"")</f>
        <v>Yes</v>
      </c>
      <c r="G150" t="str">
        <f>IFERROR(IF((VLOOKUP($A150,'Q1 Raw Data'!$A$9:$DK$158,G$3,FALSE))="","",(VLOOKUP($A150,'Q1 Raw Data'!$A$9:$DK$158,G$3,FALSE))),"")</f>
        <v>Yes</v>
      </c>
      <c r="H150" t="str">
        <f>IFERROR(IF((VLOOKUP($A150,'Q1 Raw Data'!$A$9:$DK$158,H$3,FALSE))="","",(VLOOKUP($A150,'Q1 Raw Data'!$A$9:$DK$158,H$3,FALSE))),"")</f>
        <v/>
      </c>
      <c r="N150" t="str">
        <f>IFERROR(IF((VLOOKUP($A150,'Q1 Raw Data'!$A$9:$DK$158,N$3,FALSE))="","",(VLOOKUP($A150,'Q1 Raw Data'!$A$9:$DK$158,N$3,FALSE))),"")</f>
        <v>Not on track to meet target</v>
      </c>
      <c r="O150" t="str">
        <f>IFERROR(IF((VLOOKUP($A150,'Q1 Raw Data'!$A$9:$DK$158,O$3,FALSE))="","",(VLOOKUP($A150,'Q1 Raw Data'!$A$9:$DK$158,O$3,FALSE))),"")</f>
        <v>On track to meet target</v>
      </c>
      <c r="P150" t="str">
        <f>IFERROR(IF((VLOOKUP($A150,'Q1 Raw Data'!$A$9:$DK$158,P$3,FALSE))="","",(VLOOKUP($A150,'Q1 Raw Data'!$A$9:$DK$158,P$3,FALSE))),"")</f>
        <v>Data not available to assess progress</v>
      </c>
      <c r="Q150" t="str">
        <f>IFERROR(IF((VLOOKUP($A150,'Q1 Raw Data'!$A$9:$DK$158,Q$3,FALSE))="","",(VLOOKUP($A150,'Q1 Raw Data'!$A$9:$DK$158,Q$3,FALSE))),"")</f>
        <v>Not on track to meet target</v>
      </c>
    </row>
    <row r="151" spans="1:17" x14ac:dyDescent="0.3">
      <c r="A151" t="s">
        <v>704</v>
      </c>
      <c r="B151" t="s">
        <v>705</v>
      </c>
      <c r="C151" t="str">
        <f>IFERROR(IF((VLOOKUP($A151,'Q1 Raw Data'!$A$9:$DK$158,C$3,FALSE))="","",(VLOOKUP($A151,'Q1 Raw Data'!$A$9:$DK$158,C$3,FALSE))),"")</f>
        <v>Yes</v>
      </c>
      <c r="D151" t="str">
        <f>IFERROR(IF((VLOOKUP($A151,'Q1 Raw Data'!$A$9:$DK$158,D$3,FALSE))="","",(VLOOKUP($A151,'Q1 Raw Data'!$A$9:$DK$158,D$3,FALSE))),"")</f>
        <v>Yes</v>
      </c>
      <c r="E151" t="str">
        <f>IFERROR(IF((VLOOKUP($A151,'Q1 Raw Data'!$A$9:$DK$158,E$3,FALSE))="","",(VLOOKUP($A151,'Q1 Raw Data'!$A$9:$DK$158,E$3,FALSE))),"")</f>
        <v>Yes</v>
      </c>
      <c r="F151" t="str">
        <f>IFERROR(IF((VLOOKUP($A151,'Q1 Raw Data'!$A$9:$DK$158,F$3,FALSE))="","",(VLOOKUP($A151,'Q1 Raw Data'!$A$9:$DK$158,F$3,FALSE))),"")</f>
        <v>Yes</v>
      </c>
      <c r="G151" t="str">
        <f>IFERROR(IF((VLOOKUP($A151,'Q1 Raw Data'!$A$9:$DK$158,G$3,FALSE))="","",(VLOOKUP($A151,'Q1 Raw Data'!$A$9:$DK$158,G$3,FALSE))),"")</f>
        <v>Yes</v>
      </c>
      <c r="H151" t="str">
        <f>IFERROR(IF((VLOOKUP($A151,'Q1 Raw Data'!$A$9:$DK$158,H$3,FALSE))="","",(VLOOKUP($A151,'Q1 Raw Data'!$A$9:$DK$158,H$3,FALSE))),"")</f>
        <v/>
      </c>
      <c r="N151" t="str">
        <f>IFERROR(IF((VLOOKUP($A151,'Q1 Raw Data'!$A$9:$DK$158,N$3,FALSE))="","",(VLOOKUP($A151,'Q1 Raw Data'!$A$9:$DK$158,N$3,FALSE))),"")</f>
        <v>On track to meet target</v>
      </c>
      <c r="O151" t="str">
        <f>IFERROR(IF((VLOOKUP($A151,'Q1 Raw Data'!$A$9:$DK$158,O$3,FALSE))="","",(VLOOKUP($A151,'Q1 Raw Data'!$A$9:$DK$158,O$3,FALSE))),"")</f>
        <v>On track to meet target</v>
      </c>
      <c r="P151" t="str">
        <f>IFERROR(IF((VLOOKUP($A151,'Q1 Raw Data'!$A$9:$DK$158,P$3,FALSE))="","",(VLOOKUP($A151,'Q1 Raw Data'!$A$9:$DK$158,P$3,FALSE))),"")</f>
        <v>On track to meet target</v>
      </c>
      <c r="Q151" t="str">
        <f>IFERROR(IF((VLOOKUP($A151,'Q1 Raw Data'!$A$9:$DK$158,Q$3,FALSE))="","",(VLOOKUP($A151,'Q1 Raw Data'!$A$9:$DK$158,Q$3,FALSE))),"")</f>
        <v>Not on track to meet target</v>
      </c>
    </row>
    <row r="152" spans="1:17" x14ac:dyDescent="0.3">
      <c r="A152" t="s">
        <v>708</v>
      </c>
      <c r="B152" t="s">
        <v>709</v>
      </c>
      <c r="C152" t="str">
        <f>IFERROR(IF((VLOOKUP($A152,'Q1 Raw Data'!$A$9:$DK$158,C$3,FALSE))="","",(VLOOKUP($A152,'Q1 Raw Data'!$A$9:$DK$158,C$3,FALSE))),"")</f>
        <v>Yes</v>
      </c>
      <c r="D152" t="str">
        <f>IFERROR(IF((VLOOKUP($A152,'Q1 Raw Data'!$A$9:$DK$158,D$3,FALSE))="","",(VLOOKUP($A152,'Q1 Raw Data'!$A$9:$DK$158,D$3,FALSE))),"")</f>
        <v>Yes</v>
      </c>
      <c r="E152" t="str">
        <f>IFERROR(IF((VLOOKUP($A152,'Q1 Raw Data'!$A$9:$DK$158,E$3,FALSE))="","",(VLOOKUP($A152,'Q1 Raw Data'!$A$9:$DK$158,E$3,FALSE))),"")</f>
        <v>Yes</v>
      </c>
      <c r="F152" t="str">
        <f>IFERROR(IF((VLOOKUP($A152,'Q1 Raw Data'!$A$9:$DK$158,F$3,FALSE))="","",(VLOOKUP($A152,'Q1 Raw Data'!$A$9:$DK$158,F$3,FALSE))),"")</f>
        <v>Yes</v>
      </c>
      <c r="G152" t="str">
        <f>IFERROR(IF((VLOOKUP($A152,'Q1 Raw Data'!$A$9:$DK$158,G$3,FALSE))="","",(VLOOKUP($A152,'Q1 Raw Data'!$A$9:$DK$158,G$3,FALSE))),"")</f>
        <v>Yes</v>
      </c>
      <c r="H152" t="str">
        <f>IFERROR(IF((VLOOKUP($A152,'Q1 Raw Data'!$A$9:$DK$158,H$3,FALSE))="","",(VLOOKUP($A152,'Q1 Raw Data'!$A$9:$DK$158,H$3,FALSE))),"")</f>
        <v/>
      </c>
      <c r="N152" t="str">
        <f>IFERROR(IF((VLOOKUP($A152,'Q1 Raw Data'!$A$9:$DK$158,N$3,FALSE))="","",(VLOOKUP($A152,'Q1 Raw Data'!$A$9:$DK$158,N$3,FALSE))),"")</f>
        <v>Not on track to meet target</v>
      </c>
      <c r="O152" t="str">
        <f>IFERROR(IF((VLOOKUP($A152,'Q1 Raw Data'!$A$9:$DK$158,O$3,FALSE))="","",(VLOOKUP($A152,'Q1 Raw Data'!$A$9:$DK$158,O$3,FALSE))),"")</f>
        <v>On track to meet target</v>
      </c>
      <c r="P152" t="str">
        <f>IFERROR(IF((VLOOKUP($A152,'Q1 Raw Data'!$A$9:$DK$158,P$3,FALSE))="","",(VLOOKUP($A152,'Q1 Raw Data'!$A$9:$DK$158,P$3,FALSE))),"")</f>
        <v>On track to meet target</v>
      </c>
      <c r="Q152" t="str">
        <f>IFERROR(IF((VLOOKUP($A152,'Q1 Raw Data'!$A$9:$DK$158,Q$3,FALSE))="","",(VLOOKUP($A152,'Q1 Raw Data'!$A$9:$DK$158,Q$3,FALSE))),"")</f>
        <v>On track to meet target</v>
      </c>
    </row>
    <row r="153" spans="1:17" x14ac:dyDescent="0.3">
      <c r="A153" t="s">
        <v>710</v>
      </c>
      <c r="B153" t="s">
        <v>711</v>
      </c>
      <c r="C153" t="str">
        <f>IFERROR(IF((VLOOKUP($A153,'Q1 Raw Data'!$A$9:$DK$158,C$3,FALSE))="","",(VLOOKUP($A153,'Q1 Raw Data'!$A$9:$DK$158,C$3,FALSE))),"")</f>
        <v>Yes</v>
      </c>
      <c r="D153" t="str">
        <f>IFERROR(IF((VLOOKUP($A153,'Q1 Raw Data'!$A$9:$DK$158,D$3,FALSE))="","",(VLOOKUP($A153,'Q1 Raw Data'!$A$9:$DK$158,D$3,FALSE))),"")</f>
        <v>Yes</v>
      </c>
      <c r="E153" t="str">
        <f>IFERROR(IF((VLOOKUP($A153,'Q1 Raw Data'!$A$9:$DK$158,E$3,FALSE))="","",(VLOOKUP($A153,'Q1 Raw Data'!$A$9:$DK$158,E$3,FALSE))),"")</f>
        <v>Yes</v>
      </c>
      <c r="F153" t="str">
        <f>IFERROR(IF((VLOOKUP($A153,'Q1 Raw Data'!$A$9:$DK$158,F$3,FALSE))="","",(VLOOKUP($A153,'Q1 Raw Data'!$A$9:$DK$158,F$3,FALSE))),"")</f>
        <v>Yes</v>
      </c>
      <c r="G153" t="str">
        <f>IFERROR(IF((VLOOKUP($A153,'Q1 Raw Data'!$A$9:$DK$158,G$3,FALSE))="","",(VLOOKUP($A153,'Q1 Raw Data'!$A$9:$DK$158,G$3,FALSE))),"")</f>
        <v>Yes</v>
      </c>
      <c r="H153" t="str">
        <f>IFERROR(IF((VLOOKUP($A153,'Q1 Raw Data'!$A$9:$DK$158,H$3,FALSE))="","",(VLOOKUP($A153,'Q1 Raw Data'!$A$9:$DK$158,H$3,FALSE))),"")</f>
        <v/>
      </c>
      <c r="N153" t="str">
        <f>IFERROR(IF((VLOOKUP($A153,'Q1 Raw Data'!$A$9:$DK$158,N$3,FALSE))="","",(VLOOKUP($A153,'Q1 Raw Data'!$A$9:$DK$158,N$3,FALSE))),"")</f>
        <v>Not on track to meet target</v>
      </c>
      <c r="O153" t="str">
        <f>IFERROR(IF((VLOOKUP($A153,'Q1 Raw Data'!$A$9:$DK$158,O$3,FALSE))="","",(VLOOKUP($A153,'Q1 Raw Data'!$A$9:$DK$158,O$3,FALSE))),"")</f>
        <v>On track to meet target</v>
      </c>
      <c r="P153" t="str">
        <f>IFERROR(IF((VLOOKUP($A153,'Q1 Raw Data'!$A$9:$DK$158,P$3,FALSE))="","",(VLOOKUP($A153,'Q1 Raw Data'!$A$9:$DK$158,P$3,FALSE))),"")</f>
        <v>On track to meet target</v>
      </c>
      <c r="Q153" t="str">
        <f>IFERROR(IF((VLOOKUP($A153,'Q1 Raw Data'!$A$9:$DK$158,Q$3,FALSE))="","",(VLOOKUP($A153,'Q1 Raw Data'!$A$9:$DK$158,Q$3,FALSE))),"")</f>
        <v>On track to meet target</v>
      </c>
    </row>
    <row r="154" spans="1:17" x14ac:dyDescent="0.3">
      <c r="A154" t="s">
        <v>714</v>
      </c>
      <c r="B154" t="s">
        <v>715</v>
      </c>
      <c r="C154" t="str">
        <f>IFERROR(IF((VLOOKUP($A154,'Q1 Raw Data'!$A$9:$DK$158,C$3,FALSE))="","",(VLOOKUP($A154,'Q1 Raw Data'!$A$9:$DK$158,C$3,FALSE))),"")</f>
        <v>Yes</v>
      </c>
      <c r="D154" t="str">
        <f>IFERROR(IF((VLOOKUP($A154,'Q1 Raw Data'!$A$9:$DK$158,D$3,FALSE))="","",(VLOOKUP($A154,'Q1 Raw Data'!$A$9:$DK$158,D$3,FALSE))),"")</f>
        <v>Yes</v>
      </c>
      <c r="E154" t="str">
        <f>IFERROR(IF((VLOOKUP($A154,'Q1 Raw Data'!$A$9:$DK$158,E$3,FALSE))="","",(VLOOKUP($A154,'Q1 Raw Data'!$A$9:$DK$158,E$3,FALSE))),"")</f>
        <v>Yes</v>
      </c>
      <c r="F154" t="str">
        <f>IFERROR(IF((VLOOKUP($A154,'Q1 Raw Data'!$A$9:$DK$158,F$3,FALSE))="","",(VLOOKUP($A154,'Q1 Raw Data'!$A$9:$DK$158,F$3,FALSE))),"")</f>
        <v>Yes</v>
      </c>
      <c r="G154" t="str">
        <f>IFERROR(IF((VLOOKUP($A154,'Q1 Raw Data'!$A$9:$DK$158,G$3,FALSE))="","",(VLOOKUP($A154,'Q1 Raw Data'!$A$9:$DK$158,G$3,FALSE))),"")</f>
        <v>Yes</v>
      </c>
      <c r="H154" t="str">
        <f>IFERROR(IF((VLOOKUP($A154,'Q1 Raw Data'!$A$9:$DK$158,H$3,FALSE))="","",(VLOOKUP($A154,'Q1 Raw Data'!$A$9:$DK$158,H$3,FALSE))),"")</f>
        <v/>
      </c>
      <c r="N154" t="str">
        <f>IFERROR(IF((VLOOKUP($A154,'Q1 Raw Data'!$A$9:$DK$158,N$3,FALSE))="","",(VLOOKUP($A154,'Q1 Raw Data'!$A$9:$DK$158,N$3,FALSE))),"")</f>
        <v>On track to meet target</v>
      </c>
      <c r="O154" t="str">
        <f>IFERROR(IF((VLOOKUP($A154,'Q1 Raw Data'!$A$9:$DK$158,O$3,FALSE))="","",(VLOOKUP($A154,'Q1 Raw Data'!$A$9:$DK$158,O$3,FALSE))),"")</f>
        <v>Not on track to meet target</v>
      </c>
      <c r="P154" t="str">
        <f>IFERROR(IF((VLOOKUP($A154,'Q1 Raw Data'!$A$9:$DK$158,P$3,FALSE))="","",(VLOOKUP($A154,'Q1 Raw Data'!$A$9:$DK$158,P$3,FALSE))),"")</f>
        <v>Data not available to assess progress</v>
      </c>
      <c r="Q154" t="str">
        <f>IFERROR(IF((VLOOKUP($A154,'Q1 Raw Data'!$A$9:$DK$158,Q$3,FALSE))="","",(VLOOKUP($A154,'Q1 Raw Data'!$A$9:$DK$158,Q$3,FALSE))),"")</f>
        <v>On track to meet target</v>
      </c>
    </row>
    <row r="155" spans="1:17" x14ac:dyDescent="0.3">
      <c r="A155" t="s">
        <v>716</v>
      </c>
      <c r="B155" t="s">
        <v>717</v>
      </c>
      <c r="C155" t="str">
        <f>IFERROR(IF((VLOOKUP($A155,'Q1 Raw Data'!$A$9:$DK$158,C$3,FALSE))="","",(VLOOKUP($A155,'Q1 Raw Data'!$A$9:$DK$158,C$3,FALSE))),"")</f>
        <v>Yes</v>
      </c>
      <c r="D155" t="str">
        <f>IFERROR(IF((VLOOKUP($A155,'Q1 Raw Data'!$A$9:$DK$158,D$3,FALSE))="","",(VLOOKUP($A155,'Q1 Raw Data'!$A$9:$DK$158,D$3,FALSE))),"")</f>
        <v>Yes</v>
      </c>
      <c r="E155" t="str">
        <f>IFERROR(IF((VLOOKUP($A155,'Q1 Raw Data'!$A$9:$DK$158,E$3,FALSE))="","",(VLOOKUP($A155,'Q1 Raw Data'!$A$9:$DK$158,E$3,FALSE))),"")</f>
        <v>Yes</v>
      </c>
      <c r="F155" t="str">
        <f>IFERROR(IF((VLOOKUP($A155,'Q1 Raw Data'!$A$9:$DK$158,F$3,FALSE))="","",(VLOOKUP($A155,'Q1 Raw Data'!$A$9:$DK$158,F$3,FALSE))),"")</f>
        <v>Yes</v>
      </c>
      <c r="G155" t="str">
        <f>IFERROR(IF((VLOOKUP($A155,'Q1 Raw Data'!$A$9:$DK$158,G$3,FALSE))="","",(VLOOKUP($A155,'Q1 Raw Data'!$A$9:$DK$158,G$3,FALSE))),"")</f>
        <v>Yes</v>
      </c>
      <c r="H155" t="str">
        <f>IFERROR(IF((VLOOKUP($A155,'Q1 Raw Data'!$A$9:$DK$158,H$3,FALSE))="","",(VLOOKUP($A155,'Q1 Raw Data'!$A$9:$DK$158,H$3,FALSE))),"")</f>
        <v/>
      </c>
      <c r="N155" t="str">
        <f>IFERROR(IF((VLOOKUP($A155,'Q1 Raw Data'!$A$9:$DK$158,N$3,FALSE))="","",(VLOOKUP($A155,'Q1 Raw Data'!$A$9:$DK$158,N$3,FALSE))),"")</f>
        <v>Data not available to assess progress</v>
      </c>
      <c r="O155" t="str">
        <f>IFERROR(IF((VLOOKUP($A155,'Q1 Raw Data'!$A$9:$DK$158,O$3,FALSE))="","",(VLOOKUP($A155,'Q1 Raw Data'!$A$9:$DK$158,O$3,FALSE))),"")</f>
        <v>On track to meet target</v>
      </c>
      <c r="P155" t="str">
        <f>IFERROR(IF((VLOOKUP($A155,'Q1 Raw Data'!$A$9:$DK$158,P$3,FALSE))="","",(VLOOKUP($A155,'Q1 Raw Data'!$A$9:$DK$158,P$3,FALSE))),"")</f>
        <v>Not on track to meet target</v>
      </c>
      <c r="Q155" t="str">
        <f>IFERROR(IF((VLOOKUP($A155,'Q1 Raw Data'!$A$9:$DK$158,Q$3,FALSE))="","",(VLOOKUP($A155,'Q1 Raw Data'!$A$9:$DK$158,Q$3,FALSE))),"")</f>
        <v>Not on track to meet target</v>
      </c>
    </row>
    <row r="156" spans="1:17" x14ac:dyDescent="0.3">
      <c r="A156" t="s">
        <v>720</v>
      </c>
      <c r="B156" t="s">
        <v>721</v>
      </c>
      <c r="C156" t="str">
        <f>IFERROR(IF((VLOOKUP($A156,'Q1 Raw Data'!$A$9:$DK$158,C$3,FALSE))="","",(VLOOKUP($A156,'Q1 Raw Data'!$A$9:$DK$158,C$3,FALSE))),"")</f>
        <v>Yes</v>
      </c>
      <c r="D156" t="str">
        <f>IFERROR(IF((VLOOKUP($A156,'Q1 Raw Data'!$A$9:$DK$158,D$3,FALSE))="","",(VLOOKUP($A156,'Q1 Raw Data'!$A$9:$DK$158,D$3,FALSE))),"")</f>
        <v>Yes</v>
      </c>
      <c r="E156" t="str">
        <f>IFERROR(IF((VLOOKUP($A156,'Q1 Raw Data'!$A$9:$DK$158,E$3,FALSE))="","",(VLOOKUP($A156,'Q1 Raw Data'!$A$9:$DK$158,E$3,FALSE))),"")</f>
        <v>Yes</v>
      </c>
      <c r="F156" t="str">
        <f>IFERROR(IF((VLOOKUP($A156,'Q1 Raw Data'!$A$9:$DK$158,F$3,FALSE))="","",(VLOOKUP($A156,'Q1 Raw Data'!$A$9:$DK$158,F$3,FALSE))),"")</f>
        <v>Yes</v>
      </c>
      <c r="G156" t="str">
        <f>IFERROR(IF((VLOOKUP($A156,'Q1 Raw Data'!$A$9:$DK$158,G$3,FALSE))="","",(VLOOKUP($A156,'Q1 Raw Data'!$A$9:$DK$158,G$3,FALSE))),"")</f>
        <v>Yes</v>
      </c>
      <c r="H156" t="str">
        <f>IFERROR(IF((VLOOKUP($A156,'Q1 Raw Data'!$A$9:$DK$158,H$3,FALSE))="","",(VLOOKUP($A156,'Q1 Raw Data'!$A$9:$DK$158,H$3,FALSE))),"")</f>
        <v/>
      </c>
      <c r="N156" t="str">
        <f>IFERROR(IF((VLOOKUP($A156,'Q1 Raw Data'!$A$9:$DK$158,N$3,FALSE))="","",(VLOOKUP($A156,'Q1 Raw Data'!$A$9:$DK$158,N$3,FALSE))),"")</f>
        <v>Not on track to meet target</v>
      </c>
      <c r="O156" t="str">
        <f>IFERROR(IF((VLOOKUP($A156,'Q1 Raw Data'!$A$9:$DK$158,O$3,FALSE))="","",(VLOOKUP($A156,'Q1 Raw Data'!$A$9:$DK$158,O$3,FALSE))),"")</f>
        <v>Not on track to meet target</v>
      </c>
      <c r="P156" t="str">
        <f>IFERROR(IF((VLOOKUP($A156,'Q1 Raw Data'!$A$9:$DK$158,P$3,FALSE))="","",(VLOOKUP($A156,'Q1 Raw Data'!$A$9:$DK$158,P$3,FALSE))),"")</f>
        <v>On track to meet target</v>
      </c>
      <c r="Q156" t="str">
        <f>IFERROR(IF((VLOOKUP($A156,'Q1 Raw Data'!$A$9:$DK$158,Q$3,FALSE))="","",(VLOOKUP($A156,'Q1 Raw Data'!$A$9:$DK$158,Q$3,FALSE))),"")</f>
        <v>Not on track to meet target</v>
      </c>
    </row>
  </sheetData>
  <mergeCells count="2">
    <mergeCell ref="C5:M5"/>
    <mergeCell ref="N5:AC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X156"/>
  <sheetViews>
    <sheetView zoomScale="80" zoomScaleNormal="80" workbookViewId="0">
      <selection activeCell="B5" sqref="B5"/>
    </sheetView>
  </sheetViews>
  <sheetFormatPr defaultRowHeight="14.4" x14ac:dyDescent="0.3"/>
  <sheetData>
    <row r="1" spans="1:76"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row>
    <row r="3" spans="1:76" x14ac:dyDescent="0.3">
      <c r="C3">
        <v>41</v>
      </c>
      <c r="D3">
        <v>42</v>
      </c>
      <c r="E3">
        <v>43</v>
      </c>
      <c r="F3">
        <v>44</v>
      </c>
      <c r="G3">
        <v>45</v>
      </c>
      <c r="H3">
        <v>46</v>
      </c>
      <c r="I3">
        <v>47</v>
      </c>
      <c r="J3">
        <v>48</v>
      </c>
      <c r="K3">
        <v>49</v>
      </c>
      <c r="L3">
        <v>50</v>
      </c>
      <c r="M3">
        <v>51</v>
      </c>
      <c r="N3">
        <v>52</v>
      </c>
      <c r="O3">
        <v>53</v>
      </c>
      <c r="P3">
        <v>54</v>
      </c>
      <c r="Q3">
        <v>55</v>
      </c>
      <c r="R3">
        <v>56</v>
      </c>
      <c r="S3">
        <v>57</v>
      </c>
      <c r="T3">
        <v>58</v>
      </c>
      <c r="U3">
        <v>59</v>
      </c>
      <c r="V3">
        <v>60</v>
      </c>
      <c r="W3">
        <v>61</v>
      </c>
      <c r="X3">
        <v>62</v>
      </c>
      <c r="Y3">
        <v>63</v>
      </c>
      <c r="Z3">
        <v>64</v>
      </c>
      <c r="AA3">
        <v>65</v>
      </c>
      <c r="AB3">
        <v>66</v>
      </c>
      <c r="AC3">
        <v>67</v>
      </c>
      <c r="AD3">
        <v>68</v>
      </c>
      <c r="AE3">
        <v>69</v>
      </c>
      <c r="AF3">
        <v>70</v>
      </c>
      <c r="AG3">
        <v>71</v>
      </c>
      <c r="AH3">
        <v>72</v>
      </c>
      <c r="AI3">
        <v>73</v>
      </c>
      <c r="AJ3">
        <v>74</v>
      </c>
      <c r="AK3">
        <v>75</v>
      </c>
      <c r="AL3">
        <v>76</v>
      </c>
      <c r="AM3">
        <v>77</v>
      </c>
      <c r="AN3">
        <v>78</v>
      </c>
      <c r="AO3">
        <v>79</v>
      </c>
      <c r="AP3">
        <v>80</v>
      </c>
      <c r="AQ3">
        <v>81</v>
      </c>
      <c r="AR3">
        <v>82</v>
      </c>
      <c r="AS3">
        <v>83</v>
      </c>
      <c r="AT3">
        <v>84</v>
      </c>
      <c r="AU3">
        <v>85</v>
      </c>
      <c r="AV3">
        <v>86</v>
      </c>
      <c r="AW3">
        <v>87</v>
      </c>
      <c r="AX3">
        <v>88</v>
      </c>
      <c r="AY3">
        <v>89</v>
      </c>
      <c r="AZ3">
        <v>90</v>
      </c>
      <c r="BA3">
        <v>91</v>
      </c>
      <c r="BB3">
        <v>92</v>
      </c>
      <c r="BC3">
        <v>93</v>
      </c>
      <c r="BD3">
        <v>94</v>
      </c>
      <c r="BE3">
        <v>95</v>
      </c>
      <c r="BF3">
        <v>96</v>
      </c>
      <c r="BG3">
        <v>97</v>
      </c>
      <c r="BH3">
        <v>98</v>
      </c>
      <c r="BI3">
        <v>99</v>
      </c>
      <c r="BJ3">
        <v>100</v>
      </c>
      <c r="BK3">
        <v>101</v>
      </c>
      <c r="BL3">
        <v>102</v>
      </c>
      <c r="BM3">
        <v>103</v>
      </c>
      <c r="BN3">
        <v>104</v>
      </c>
      <c r="BO3">
        <v>105</v>
      </c>
      <c r="BP3">
        <v>106</v>
      </c>
      <c r="BQ3">
        <v>107</v>
      </c>
      <c r="BR3">
        <v>108</v>
      </c>
      <c r="BS3">
        <v>109</v>
      </c>
      <c r="BT3">
        <v>110</v>
      </c>
      <c r="BU3">
        <v>111</v>
      </c>
      <c r="BV3">
        <v>112</v>
      </c>
      <c r="BW3">
        <v>113</v>
      </c>
      <c r="BX3">
        <v>114</v>
      </c>
    </row>
    <row r="5" spans="1:76" x14ac:dyDescent="0.3">
      <c r="C5" s="255" t="s">
        <v>941</v>
      </c>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t="s">
        <v>942</v>
      </c>
      <c r="BX5" s="255"/>
    </row>
    <row r="6" spans="1:76" x14ac:dyDescent="0.3">
      <c r="A6" t="s">
        <v>221</v>
      </c>
      <c r="B6" t="s">
        <v>248</v>
      </c>
      <c r="C6" t="s">
        <v>40</v>
      </c>
      <c r="D6" t="s">
        <v>41</v>
      </c>
      <c r="E6" t="s">
        <v>42</v>
      </c>
      <c r="F6" t="s">
        <v>43</v>
      </c>
      <c r="G6" t="s">
        <v>44</v>
      </c>
      <c r="H6" t="s">
        <v>45</v>
      </c>
      <c r="I6" t="s">
        <v>46</v>
      </c>
      <c r="J6" t="s">
        <v>47</v>
      </c>
      <c r="K6" t="s">
        <v>48</v>
      </c>
      <c r="L6" t="s">
        <v>49</v>
      </c>
      <c r="M6" t="s">
        <v>50</v>
      </c>
      <c r="N6" t="s">
        <v>51</v>
      </c>
      <c r="O6" t="s">
        <v>52</v>
      </c>
      <c r="P6" t="s">
        <v>53</v>
      </c>
      <c r="Q6" t="s">
        <v>54</v>
      </c>
      <c r="R6" t="s">
        <v>55</v>
      </c>
      <c r="S6" t="s">
        <v>56</v>
      </c>
      <c r="T6" t="s">
        <v>57</v>
      </c>
      <c r="U6" t="s">
        <v>58</v>
      </c>
      <c r="V6" t="s">
        <v>59</v>
      </c>
      <c r="W6" t="s">
        <v>60</v>
      </c>
      <c r="X6" t="s">
        <v>61</v>
      </c>
      <c r="Y6" t="s">
        <v>62</v>
      </c>
      <c r="Z6" t="s">
        <v>63</v>
      </c>
      <c r="AA6" t="s">
        <v>64</v>
      </c>
      <c r="AB6" t="s">
        <v>65</v>
      </c>
      <c r="AC6" t="s">
        <v>66</v>
      </c>
      <c r="AD6" t="s">
        <v>67</v>
      </c>
      <c r="AE6" t="s">
        <v>68</v>
      </c>
      <c r="AF6" t="s">
        <v>69</v>
      </c>
      <c r="AG6" t="s">
        <v>70</v>
      </c>
      <c r="AH6" t="s">
        <v>71</v>
      </c>
      <c r="AI6" t="s">
        <v>72</v>
      </c>
      <c r="AJ6" t="s">
        <v>73</v>
      </c>
      <c r="AK6" t="s">
        <v>74</v>
      </c>
      <c r="AL6" t="s">
        <v>75</v>
      </c>
      <c r="AM6" t="s">
        <v>76</v>
      </c>
      <c r="AN6" t="s">
        <v>77</v>
      </c>
      <c r="AO6" t="s">
        <v>78</v>
      </c>
      <c r="AP6" t="s">
        <v>79</v>
      </c>
      <c r="AQ6" t="s">
        <v>80</v>
      </c>
      <c r="AR6" t="s">
        <v>81</v>
      </c>
      <c r="AS6" t="s">
        <v>82</v>
      </c>
      <c r="AT6" t="s">
        <v>83</v>
      </c>
      <c r="AU6" t="s">
        <v>84</v>
      </c>
      <c r="AV6" t="s">
        <v>85</v>
      </c>
      <c r="AW6" t="s">
        <v>86</v>
      </c>
      <c r="AX6" t="s">
        <v>87</v>
      </c>
      <c r="AY6" t="s">
        <v>88</v>
      </c>
      <c r="AZ6" t="s">
        <v>89</v>
      </c>
      <c r="BA6" t="s">
        <v>90</v>
      </c>
      <c r="BB6" t="s">
        <v>91</v>
      </c>
      <c r="BC6" t="s">
        <v>92</v>
      </c>
      <c r="BD6" t="s">
        <v>93</v>
      </c>
      <c r="BE6" t="s">
        <v>94</v>
      </c>
      <c r="BF6" t="s">
        <v>95</v>
      </c>
      <c r="BG6" t="s">
        <v>96</v>
      </c>
      <c r="BH6" t="s">
        <v>97</v>
      </c>
      <c r="BI6" t="s">
        <v>98</v>
      </c>
      <c r="BJ6" t="s">
        <v>99</v>
      </c>
      <c r="BK6" t="s">
        <v>100</v>
      </c>
      <c r="BL6" t="s">
        <v>101</v>
      </c>
      <c r="BM6" t="s">
        <v>102</v>
      </c>
      <c r="BN6" t="s">
        <v>103</v>
      </c>
      <c r="BO6" t="s">
        <v>104</v>
      </c>
      <c r="BP6" t="s">
        <v>105</v>
      </c>
      <c r="BQ6" t="s">
        <v>106</v>
      </c>
      <c r="BR6" t="s">
        <v>107</v>
      </c>
      <c r="BS6" t="s">
        <v>108</v>
      </c>
      <c r="BT6" t="s">
        <v>109</v>
      </c>
      <c r="BU6" t="s">
        <v>110</v>
      </c>
      <c r="BV6" t="s">
        <v>111</v>
      </c>
      <c r="BW6" t="s">
        <v>112</v>
      </c>
      <c r="BX6" t="s">
        <v>113</v>
      </c>
    </row>
    <row r="7" spans="1:76" x14ac:dyDescent="0.3">
      <c r="A7" t="s">
        <v>247</v>
      </c>
      <c r="B7" t="s">
        <v>243</v>
      </c>
      <c r="C7" t="str">
        <f>IFERROR(IF((VLOOKUP($A7,'Q1 Raw Data'!$A$9:$DK$158,C$3,FALSE))="","",(VLOOKUP($A7,'Q1 Raw Data'!$A$9:$DK$158,C$3,FALSE))),"")</f>
        <v>Established</v>
      </c>
      <c r="D7" t="str">
        <f>IFERROR(IF((VLOOKUP($A7,'Q1 Raw Data'!$A$9:$DK$158,D$3,FALSE))="","",(VLOOKUP($A7,'Q1 Raw Data'!$A$9:$DK$158,D$3,FALSE))),"")</f>
        <v>Established</v>
      </c>
      <c r="E7" t="str">
        <f>IFERROR(IF((VLOOKUP($A7,'Q1 Raw Data'!$A$9:$DK$158,E$3,FALSE))="","",(VLOOKUP($A7,'Q1 Raw Data'!$A$9:$DK$158,E$3,FALSE))),"")</f>
        <v>Mature</v>
      </c>
      <c r="F7" t="str">
        <f>IFERROR(IF((VLOOKUP($A7,'Q1 Raw Data'!$A$9:$DK$158,F$3,FALSE))="","",(VLOOKUP($A7,'Q1 Raw Data'!$A$9:$DK$158,F$3,FALSE))),"")</f>
        <v>Established</v>
      </c>
      <c r="G7" t="str">
        <f>IFERROR(IF((VLOOKUP($A7,'Q1 Raw Data'!$A$9:$DK$158,G$3,FALSE))="","",(VLOOKUP($A7,'Q1 Raw Data'!$A$9:$DK$158,G$3,FALSE))),"")</f>
        <v>Established</v>
      </c>
      <c r="H7" t="str">
        <f>IFERROR(IF((VLOOKUP($A7,'Q1 Raw Data'!$A$9:$DK$158,H$3,FALSE))="","",(VLOOKUP($A7,'Q1 Raw Data'!$A$9:$DK$158,H$3,FALSE))),"")</f>
        <v>Established</v>
      </c>
      <c r="I7" t="str">
        <f>IFERROR(IF((VLOOKUP($A7,'Q1 Raw Data'!$A$9:$DK$158,I$3,FALSE))="","",(VLOOKUP($A7,'Q1 Raw Data'!$A$9:$DK$158,I$3,FALSE))),"")</f>
        <v>Mature</v>
      </c>
      <c r="J7" t="str">
        <f>IFERROR(IF((VLOOKUP($A7,'Q1 Raw Data'!$A$9:$DK$158,J$3,FALSE))="","",(VLOOKUP($A7,'Q1 Raw Data'!$A$9:$DK$158,J$3,FALSE))),"")</f>
        <v>Established</v>
      </c>
      <c r="K7" t="str">
        <f>IFERROR(IF((VLOOKUP($A7,'Q1 Raw Data'!$A$9:$DK$158,K$3,FALSE))="","",(VLOOKUP($A7,'Q1 Raw Data'!$A$9:$DK$158,K$3,FALSE))),"")</f>
        <v>Plans in place</v>
      </c>
      <c r="L7" t="str">
        <f>IFERROR(IF((VLOOKUP($A7,'Q1 Raw Data'!$A$9:$DK$158,L$3,FALSE))="","",(VLOOKUP($A7,'Q1 Raw Data'!$A$9:$DK$158,L$3,FALSE))),"")</f>
        <v>Mature</v>
      </c>
      <c r="M7" t="str">
        <f>IFERROR(IF((VLOOKUP($A7,'Q1 Raw Data'!$A$9:$DK$158,M$3,FALSE))="","",(VLOOKUP($A7,'Q1 Raw Data'!$A$9:$DK$158,M$3,FALSE))),"")</f>
        <v>Mature</v>
      </c>
      <c r="N7" t="str">
        <f>IFERROR(IF((VLOOKUP($A7,'Q1 Raw Data'!$A$9:$DK$158,N$3,FALSE))="","",(VLOOKUP($A7,'Q1 Raw Data'!$A$9:$DK$158,N$3,FALSE))),"")</f>
        <v>Mature</v>
      </c>
      <c r="O7" t="str">
        <f>IFERROR(IF((VLOOKUP($A7,'Q1 Raw Data'!$A$9:$DK$158,O$3,FALSE))="","",(VLOOKUP($A7,'Q1 Raw Data'!$A$9:$DK$158,O$3,FALSE))),"")</f>
        <v>Mature</v>
      </c>
      <c r="P7" t="str">
        <f>IFERROR(IF((VLOOKUP($A7,'Q1 Raw Data'!$A$9:$DK$158,P$3,FALSE))="","",(VLOOKUP($A7,'Q1 Raw Data'!$A$9:$DK$158,P$3,FALSE))),"")</f>
        <v>Mature</v>
      </c>
      <c r="Q7" t="str">
        <f>IFERROR(IF((VLOOKUP($A7,'Q1 Raw Data'!$A$9:$DK$158,Q$3,FALSE))="","",(VLOOKUP($A7,'Q1 Raw Data'!$A$9:$DK$158,Q$3,FALSE))),"")</f>
        <v>Mature</v>
      </c>
      <c r="R7" t="str">
        <f>IFERROR(IF((VLOOKUP($A7,'Q1 Raw Data'!$A$9:$DK$158,R$3,FALSE))="","",(VLOOKUP($A7,'Q1 Raw Data'!$A$9:$DK$158,R$3,FALSE))),"")</f>
        <v>Mature</v>
      </c>
      <c r="S7" t="str">
        <f>IFERROR(IF((VLOOKUP($A7,'Q1 Raw Data'!$A$9:$DK$158,S$3,FALSE))="","",(VLOOKUP($A7,'Q1 Raw Data'!$A$9:$DK$158,S$3,FALSE))),"")</f>
        <v>Mature</v>
      </c>
      <c r="T7" t="str">
        <f>IFERROR(IF((VLOOKUP($A7,'Q1 Raw Data'!$A$9:$DK$158,T$3,FALSE))="","",(VLOOKUP($A7,'Q1 Raw Data'!$A$9:$DK$158,T$3,FALSE))),"")</f>
        <v>Established</v>
      </c>
      <c r="U7" t="str">
        <f>IFERROR(IF((VLOOKUP($A7,'Q1 Raw Data'!$A$9:$DK$158,U$3,FALSE))="","",(VLOOKUP($A7,'Q1 Raw Data'!$A$9:$DK$158,U$3,FALSE))),"")</f>
        <v>Exemplary</v>
      </c>
      <c r="V7" t="str">
        <f>IFERROR(IF((VLOOKUP($A7,'Q1 Raw Data'!$A$9:$DK$158,V$3,FALSE))="","",(VLOOKUP($A7,'Q1 Raw Data'!$A$9:$DK$158,V$3,FALSE))),"")</f>
        <v>Mature</v>
      </c>
      <c r="W7" t="str">
        <f>IFERROR(IF((VLOOKUP($A7,'Q1 Raw Data'!$A$9:$DK$158,W$3,FALSE))="","",(VLOOKUP($A7,'Q1 Raw Data'!$A$9:$DK$158,W$3,FALSE))),"")</f>
        <v>Exemplary</v>
      </c>
      <c r="X7" t="str">
        <f>IFERROR(IF((VLOOKUP($A7,'Q1 Raw Data'!$A$9:$DK$158,X$3,FALSE))="","",(VLOOKUP($A7,'Q1 Raw Data'!$A$9:$DK$158,X$3,FALSE))),"")</f>
        <v>Mature</v>
      </c>
      <c r="Y7" t="str">
        <f>IFERROR(IF((VLOOKUP($A7,'Q1 Raw Data'!$A$9:$DK$158,Y$3,FALSE))="","",(VLOOKUP($A7,'Q1 Raw Data'!$A$9:$DK$158,Y$3,FALSE))),"")</f>
        <v>Mature</v>
      </c>
      <c r="Z7" t="str">
        <f>IFERROR(IF((VLOOKUP($A7,'Q1 Raw Data'!$A$9:$DK$158,Z$3,FALSE))="","",(VLOOKUP($A7,'Q1 Raw Data'!$A$9:$DK$158,Z$3,FALSE))),"")</f>
        <v>Mature</v>
      </c>
      <c r="AA7" t="str">
        <f>IFERROR(IF((VLOOKUP($A7,'Q1 Raw Data'!$A$9:$DK$158,AA$3,FALSE))="","",(VLOOKUP($A7,'Q1 Raw Data'!$A$9:$DK$158,AA$3,FALSE))),"")</f>
        <v>Mature</v>
      </c>
      <c r="AB7" t="str">
        <f>IFERROR(IF((VLOOKUP($A7,'Q1 Raw Data'!$A$9:$DK$158,AB$3,FALSE))="","",(VLOOKUP($A7,'Q1 Raw Data'!$A$9:$DK$158,AB$3,FALSE))),"")</f>
        <v>Mature</v>
      </c>
      <c r="AC7" t="str">
        <f>IFERROR(IF((VLOOKUP($A7,'Q1 Raw Data'!$A$9:$DK$158,AC$3,FALSE))="","",(VLOOKUP($A7,'Q1 Raw Data'!$A$9:$DK$158,AC$3,FALSE))),"")</f>
        <v>Established</v>
      </c>
      <c r="AD7" t="str">
        <f>IFERROR(IF((VLOOKUP($A7,'Q1 Raw Data'!$A$9:$DK$158,AD$3,FALSE))="","",(VLOOKUP($A7,'Q1 Raw Data'!$A$9:$DK$158,AD$3,FALSE))),"")</f>
        <v>Exemplary</v>
      </c>
      <c r="AE7" t="str">
        <f>IFERROR(IF((VLOOKUP($A7,'Q1 Raw Data'!$A$9:$DK$158,AE$3,FALSE))="","",(VLOOKUP($A7,'Q1 Raw Data'!$A$9:$DK$158,AE$3,FALSE))),"")</f>
        <v>Mature</v>
      </c>
      <c r="AF7" t="str">
        <f>IFERROR(IF((VLOOKUP($A7,'Q1 Raw Data'!$A$9:$DK$158,AF$3,FALSE))="","",(VLOOKUP($A7,'Q1 Raw Data'!$A$9:$DK$158,AF$3,FALSE))),"")</f>
        <v>Exemplary</v>
      </c>
      <c r="AG7" t="str">
        <f>IFERROR(IF((VLOOKUP($A7,'Q1 Raw Data'!$A$9:$DK$158,AG$3,FALSE))="","",(VLOOKUP($A7,'Q1 Raw Data'!$A$9:$DK$158,AG$3,FALSE))),"")</f>
        <v>Exemplary</v>
      </c>
      <c r="AH7" t="str">
        <f>IFERROR(IF((VLOOKUP($A7,'Q1 Raw Data'!$A$9:$DK$158,AH$3,FALSE))="","",(VLOOKUP($A7,'Q1 Raw Data'!$A$9:$DK$158,AH$3,FALSE))),"")</f>
        <v>Exemplary</v>
      </c>
      <c r="AI7" t="str">
        <f>IFERROR(IF((VLOOKUP($A7,'Q1 Raw Data'!$A$9:$DK$158,AI$3,FALSE))="","",(VLOOKUP($A7,'Q1 Raw Data'!$A$9:$DK$158,AI$3,FALSE))),"")</f>
        <v>Exemplary</v>
      </c>
      <c r="AJ7" t="str">
        <f>IFERROR(IF((VLOOKUP($A7,'Q1 Raw Data'!$A$9:$DK$158,AJ$3,FALSE))="","",(VLOOKUP($A7,'Q1 Raw Data'!$A$9:$DK$158,AJ$3,FALSE))),"")</f>
        <v>Mature</v>
      </c>
      <c r="AK7" t="str">
        <f>IFERROR(IF((VLOOKUP($A7,'Q1 Raw Data'!$A$9:$DK$158,AK$3,FALSE))="","",(VLOOKUP($A7,'Q1 Raw Data'!$A$9:$DK$158,AK$3,FALSE))),"")</f>
        <v>Mature</v>
      </c>
      <c r="AL7" t="str">
        <f>IFERROR(IF((VLOOKUP($A7,'Q1 Raw Data'!$A$9:$DK$158,AL$3,FALSE))="","",(VLOOKUP($A7,'Q1 Raw Data'!$A$9:$DK$158,AL$3,FALSE))),"")</f>
        <v>Established</v>
      </c>
    </row>
    <row r="8" spans="1:76" x14ac:dyDescent="0.3">
      <c r="A8" t="s">
        <v>259</v>
      </c>
      <c r="B8" t="s">
        <v>260</v>
      </c>
      <c r="C8" t="str">
        <f>IFERROR(IF((VLOOKUP($A8,'Q1 Raw Data'!$A$9:$DK$158,C$3,FALSE))="","",(VLOOKUP($A8,'Q1 Raw Data'!$A$9:$DK$158,C$3,FALSE))),"")</f>
        <v>Plans in place</v>
      </c>
      <c r="D8" t="str">
        <f>IFERROR(IF((VLOOKUP($A8,'Q1 Raw Data'!$A$9:$DK$158,D$3,FALSE))="","",(VLOOKUP($A8,'Q1 Raw Data'!$A$9:$DK$158,D$3,FALSE))),"")</f>
        <v>Established</v>
      </c>
      <c r="E8" t="str">
        <f>IFERROR(IF((VLOOKUP($A8,'Q1 Raw Data'!$A$9:$DK$158,E$3,FALSE))="","",(VLOOKUP($A8,'Q1 Raw Data'!$A$9:$DK$158,E$3,FALSE))),"")</f>
        <v>Mature</v>
      </c>
      <c r="F8" t="str">
        <f>IFERROR(IF((VLOOKUP($A8,'Q1 Raw Data'!$A$9:$DK$158,F$3,FALSE))="","",(VLOOKUP($A8,'Q1 Raw Data'!$A$9:$DK$158,F$3,FALSE))),"")</f>
        <v>Established</v>
      </c>
      <c r="G8" t="str">
        <f>IFERROR(IF((VLOOKUP($A8,'Q1 Raw Data'!$A$9:$DK$158,G$3,FALSE))="","",(VLOOKUP($A8,'Q1 Raw Data'!$A$9:$DK$158,G$3,FALSE))),"")</f>
        <v>Plans in place</v>
      </c>
      <c r="H8" t="str">
        <f>IFERROR(IF((VLOOKUP($A8,'Q1 Raw Data'!$A$9:$DK$158,H$3,FALSE))="","",(VLOOKUP($A8,'Q1 Raw Data'!$A$9:$DK$158,H$3,FALSE))),"")</f>
        <v>Mature</v>
      </c>
      <c r="I8" t="str">
        <f>IFERROR(IF((VLOOKUP($A8,'Q1 Raw Data'!$A$9:$DK$158,I$3,FALSE))="","",(VLOOKUP($A8,'Q1 Raw Data'!$A$9:$DK$158,I$3,FALSE))),"")</f>
        <v>Established</v>
      </c>
      <c r="J8" t="str">
        <f>IFERROR(IF((VLOOKUP($A8,'Q1 Raw Data'!$A$9:$DK$158,J$3,FALSE))="","",(VLOOKUP($A8,'Q1 Raw Data'!$A$9:$DK$158,J$3,FALSE))),"")</f>
        <v>Established</v>
      </c>
      <c r="K8" t="str">
        <f>IFERROR(IF((VLOOKUP($A8,'Q1 Raw Data'!$A$9:$DK$158,K$3,FALSE))="","",(VLOOKUP($A8,'Q1 Raw Data'!$A$9:$DK$158,K$3,FALSE))),"")</f>
        <v>Established</v>
      </c>
      <c r="L8" t="str">
        <f>IFERROR(IF((VLOOKUP($A8,'Q1 Raw Data'!$A$9:$DK$158,L$3,FALSE))="","",(VLOOKUP($A8,'Q1 Raw Data'!$A$9:$DK$158,L$3,FALSE))),"")</f>
        <v>Plans in place</v>
      </c>
      <c r="M8" t="str">
        <f>IFERROR(IF((VLOOKUP($A8,'Q1 Raw Data'!$A$9:$DK$158,M$3,FALSE))="","",(VLOOKUP($A8,'Q1 Raw Data'!$A$9:$DK$158,M$3,FALSE))),"")</f>
        <v>Established</v>
      </c>
      <c r="N8" t="str">
        <f>IFERROR(IF((VLOOKUP($A8,'Q1 Raw Data'!$A$9:$DK$158,N$3,FALSE))="","",(VLOOKUP($A8,'Q1 Raw Data'!$A$9:$DK$158,N$3,FALSE))),"")</f>
        <v>Mature</v>
      </c>
      <c r="O8" t="str">
        <f>IFERROR(IF((VLOOKUP($A8,'Q1 Raw Data'!$A$9:$DK$158,O$3,FALSE))="","",(VLOOKUP($A8,'Q1 Raw Data'!$A$9:$DK$158,O$3,FALSE))),"")</f>
        <v>Established</v>
      </c>
      <c r="P8" t="str">
        <f>IFERROR(IF((VLOOKUP($A8,'Q1 Raw Data'!$A$9:$DK$158,P$3,FALSE))="","",(VLOOKUP($A8,'Q1 Raw Data'!$A$9:$DK$158,P$3,FALSE))),"")</f>
        <v>Plans in place</v>
      </c>
      <c r="Q8" t="str">
        <f>IFERROR(IF((VLOOKUP($A8,'Q1 Raw Data'!$A$9:$DK$158,Q$3,FALSE))="","",(VLOOKUP($A8,'Q1 Raw Data'!$A$9:$DK$158,Q$3,FALSE))),"")</f>
        <v>Mature</v>
      </c>
      <c r="R8" t="str">
        <f>IFERROR(IF((VLOOKUP($A8,'Q1 Raw Data'!$A$9:$DK$158,R$3,FALSE))="","",(VLOOKUP($A8,'Q1 Raw Data'!$A$9:$DK$158,R$3,FALSE))),"")</f>
        <v>Established</v>
      </c>
      <c r="S8" t="str">
        <f>IFERROR(IF((VLOOKUP($A8,'Q1 Raw Data'!$A$9:$DK$158,S$3,FALSE))="","",(VLOOKUP($A8,'Q1 Raw Data'!$A$9:$DK$158,S$3,FALSE))),"")</f>
        <v>Established</v>
      </c>
      <c r="T8" t="str">
        <f>IFERROR(IF((VLOOKUP($A8,'Q1 Raw Data'!$A$9:$DK$158,T$3,FALSE))="","",(VLOOKUP($A8,'Q1 Raw Data'!$A$9:$DK$158,T$3,FALSE))),"")</f>
        <v>Established</v>
      </c>
      <c r="U8" t="str">
        <f>IFERROR(IF((VLOOKUP($A8,'Q1 Raw Data'!$A$9:$DK$158,U$3,FALSE))="","",(VLOOKUP($A8,'Q1 Raw Data'!$A$9:$DK$158,U$3,FALSE))),"")</f>
        <v>Established</v>
      </c>
      <c r="V8" t="str">
        <f>IFERROR(IF((VLOOKUP($A8,'Q1 Raw Data'!$A$9:$DK$158,V$3,FALSE))="","",(VLOOKUP($A8,'Q1 Raw Data'!$A$9:$DK$158,V$3,FALSE))),"")</f>
        <v>Established</v>
      </c>
      <c r="W8" t="str">
        <f>IFERROR(IF((VLOOKUP($A8,'Q1 Raw Data'!$A$9:$DK$158,W$3,FALSE))="","",(VLOOKUP($A8,'Q1 Raw Data'!$A$9:$DK$158,W$3,FALSE))),"")</f>
        <v>Mature</v>
      </c>
      <c r="X8" t="str">
        <f>IFERROR(IF((VLOOKUP($A8,'Q1 Raw Data'!$A$9:$DK$158,X$3,FALSE))="","",(VLOOKUP($A8,'Q1 Raw Data'!$A$9:$DK$158,X$3,FALSE))),"")</f>
        <v>Established</v>
      </c>
      <c r="Y8" t="str">
        <f>IFERROR(IF((VLOOKUP($A8,'Q1 Raw Data'!$A$9:$DK$158,Y$3,FALSE))="","",(VLOOKUP($A8,'Q1 Raw Data'!$A$9:$DK$158,Y$3,FALSE))),"")</f>
        <v>Plans in place</v>
      </c>
      <c r="Z8" t="str">
        <f>IFERROR(IF((VLOOKUP($A8,'Q1 Raw Data'!$A$9:$DK$158,Z$3,FALSE))="","",(VLOOKUP($A8,'Q1 Raw Data'!$A$9:$DK$158,Z$3,FALSE))),"")</f>
        <v>Mature</v>
      </c>
      <c r="AA8" t="str">
        <f>IFERROR(IF((VLOOKUP($A8,'Q1 Raw Data'!$A$9:$DK$158,AA$3,FALSE))="","",(VLOOKUP($A8,'Q1 Raw Data'!$A$9:$DK$158,AA$3,FALSE))),"")</f>
        <v>Established</v>
      </c>
      <c r="AB8" t="str">
        <f>IFERROR(IF((VLOOKUP($A8,'Q1 Raw Data'!$A$9:$DK$158,AB$3,FALSE))="","",(VLOOKUP($A8,'Q1 Raw Data'!$A$9:$DK$158,AB$3,FALSE))),"")</f>
        <v>Established</v>
      </c>
      <c r="AC8" t="str">
        <f>IFERROR(IF((VLOOKUP($A8,'Q1 Raw Data'!$A$9:$DK$158,AC$3,FALSE))="","",(VLOOKUP($A8,'Q1 Raw Data'!$A$9:$DK$158,AC$3,FALSE))),"")</f>
        <v>Mature</v>
      </c>
      <c r="AD8" t="str">
        <f>IFERROR(IF((VLOOKUP($A8,'Q1 Raw Data'!$A$9:$DK$158,AD$3,FALSE))="","",(VLOOKUP($A8,'Q1 Raw Data'!$A$9:$DK$158,AD$3,FALSE))),"")</f>
        <v>Established</v>
      </c>
      <c r="AE8" t="str">
        <f>IFERROR(IF((VLOOKUP($A8,'Q1 Raw Data'!$A$9:$DK$158,AE$3,FALSE))="","",(VLOOKUP($A8,'Q1 Raw Data'!$A$9:$DK$158,AE$3,FALSE))),"")</f>
        <v>Established</v>
      </c>
      <c r="AF8" t="str">
        <f>IFERROR(IF((VLOOKUP($A8,'Q1 Raw Data'!$A$9:$DK$158,AF$3,FALSE))="","",(VLOOKUP($A8,'Q1 Raw Data'!$A$9:$DK$158,AF$3,FALSE))),"")</f>
        <v>Mature</v>
      </c>
      <c r="AG8" t="str">
        <f>IFERROR(IF((VLOOKUP($A8,'Q1 Raw Data'!$A$9:$DK$158,AG$3,FALSE))="","",(VLOOKUP($A8,'Q1 Raw Data'!$A$9:$DK$158,AG$3,FALSE))),"")</f>
        <v>Established</v>
      </c>
      <c r="AH8" t="str">
        <f>IFERROR(IF((VLOOKUP($A8,'Q1 Raw Data'!$A$9:$DK$158,AH$3,FALSE))="","",(VLOOKUP($A8,'Q1 Raw Data'!$A$9:$DK$158,AH$3,FALSE))),"")</f>
        <v>Plans in place</v>
      </c>
      <c r="AI8" t="str">
        <f>IFERROR(IF((VLOOKUP($A8,'Q1 Raw Data'!$A$9:$DK$158,AI$3,FALSE))="","",(VLOOKUP($A8,'Q1 Raw Data'!$A$9:$DK$158,AI$3,FALSE))),"")</f>
        <v>Mature</v>
      </c>
      <c r="AJ8" t="str">
        <f>IFERROR(IF((VLOOKUP($A8,'Q1 Raw Data'!$A$9:$DK$158,AJ$3,FALSE))="","",(VLOOKUP($A8,'Q1 Raw Data'!$A$9:$DK$158,AJ$3,FALSE))),"")</f>
        <v>Established</v>
      </c>
      <c r="AK8" t="str">
        <f>IFERROR(IF((VLOOKUP($A8,'Q1 Raw Data'!$A$9:$DK$158,AK$3,FALSE))="","",(VLOOKUP($A8,'Q1 Raw Data'!$A$9:$DK$158,AK$3,FALSE))),"")</f>
        <v>Established</v>
      </c>
      <c r="AL8" t="str">
        <f>IFERROR(IF((VLOOKUP($A8,'Q1 Raw Data'!$A$9:$DK$158,AL$3,FALSE))="","",(VLOOKUP($A8,'Q1 Raw Data'!$A$9:$DK$158,AL$3,FALSE))),"")</f>
        <v>Established</v>
      </c>
    </row>
    <row r="9" spans="1:76" x14ac:dyDescent="0.3">
      <c r="A9" t="s">
        <v>268</v>
      </c>
      <c r="B9" t="s">
        <v>269</v>
      </c>
      <c r="C9" t="str">
        <f>IFERROR(IF((VLOOKUP($A9,'Q1 Raw Data'!$A$9:$DK$158,C$3,FALSE))="","",(VLOOKUP($A9,'Q1 Raw Data'!$A$9:$DK$158,C$3,FALSE))),"")</f>
        <v>Established</v>
      </c>
      <c r="D9" t="str">
        <f>IFERROR(IF((VLOOKUP($A9,'Q1 Raw Data'!$A$9:$DK$158,D$3,FALSE))="","",(VLOOKUP($A9,'Q1 Raw Data'!$A$9:$DK$158,D$3,FALSE))),"")</f>
        <v>Plans in place</v>
      </c>
      <c r="E9" t="str">
        <f>IFERROR(IF((VLOOKUP($A9,'Q1 Raw Data'!$A$9:$DK$158,E$3,FALSE))="","",(VLOOKUP($A9,'Q1 Raw Data'!$A$9:$DK$158,E$3,FALSE))),"")</f>
        <v>Established</v>
      </c>
      <c r="F9" t="str">
        <f>IFERROR(IF((VLOOKUP($A9,'Q1 Raw Data'!$A$9:$DK$158,F$3,FALSE))="","",(VLOOKUP($A9,'Q1 Raw Data'!$A$9:$DK$158,F$3,FALSE))),"")</f>
        <v>Plans in place</v>
      </c>
      <c r="G9" t="str">
        <f>IFERROR(IF((VLOOKUP($A9,'Q1 Raw Data'!$A$9:$DK$158,G$3,FALSE))="","",(VLOOKUP($A9,'Q1 Raw Data'!$A$9:$DK$158,G$3,FALSE))),"")</f>
        <v>Mature</v>
      </c>
      <c r="H9" t="str">
        <f>IFERROR(IF((VLOOKUP($A9,'Q1 Raw Data'!$A$9:$DK$158,H$3,FALSE))="","",(VLOOKUP($A9,'Q1 Raw Data'!$A$9:$DK$158,H$3,FALSE))),"")</f>
        <v>Established</v>
      </c>
      <c r="I9" t="str">
        <f>IFERROR(IF((VLOOKUP($A9,'Q1 Raw Data'!$A$9:$DK$158,I$3,FALSE))="","",(VLOOKUP($A9,'Q1 Raw Data'!$A$9:$DK$158,I$3,FALSE))),"")</f>
        <v>Established</v>
      </c>
      <c r="J9" t="str">
        <f>IFERROR(IF((VLOOKUP($A9,'Q1 Raw Data'!$A$9:$DK$158,J$3,FALSE))="","",(VLOOKUP($A9,'Q1 Raw Data'!$A$9:$DK$158,J$3,FALSE))),"")</f>
        <v>Established</v>
      </c>
      <c r="K9" t="str">
        <f>IFERROR(IF((VLOOKUP($A9,'Q1 Raw Data'!$A$9:$DK$158,K$3,FALSE))="","",(VLOOKUP($A9,'Q1 Raw Data'!$A$9:$DK$158,K$3,FALSE))),"")</f>
        <v>Established</v>
      </c>
      <c r="L9" t="str">
        <f>IFERROR(IF((VLOOKUP($A9,'Q1 Raw Data'!$A$9:$DK$158,L$3,FALSE))="","",(VLOOKUP($A9,'Q1 Raw Data'!$A$9:$DK$158,L$3,FALSE))),"")</f>
        <v>Established</v>
      </c>
      <c r="M9" t="str">
        <f>IFERROR(IF((VLOOKUP($A9,'Q1 Raw Data'!$A$9:$DK$158,M$3,FALSE))="","",(VLOOKUP($A9,'Q1 Raw Data'!$A$9:$DK$158,M$3,FALSE))),"")</f>
        <v>Established</v>
      </c>
      <c r="N9" t="str">
        <f>IFERROR(IF((VLOOKUP($A9,'Q1 Raw Data'!$A$9:$DK$158,N$3,FALSE))="","",(VLOOKUP($A9,'Q1 Raw Data'!$A$9:$DK$158,N$3,FALSE))),"")</f>
        <v>Mature</v>
      </c>
      <c r="O9" t="str">
        <f>IFERROR(IF((VLOOKUP($A9,'Q1 Raw Data'!$A$9:$DK$158,O$3,FALSE))="","",(VLOOKUP($A9,'Q1 Raw Data'!$A$9:$DK$158,O$3,FALSE))),"")</f>
        <v>Plans in place</v>
      </c>
      <c r="P9" t="str">
        <f>IFERROR(IF((VLOOKUP($A9,'Q1 Raw Data'!$A$9:$DK$158,P$3,FALSE))="","",(VLOOKUP($A9,'Q1 Raw Data'!$A$9:$DK$158,P$3,FALSE))),"")</f>
        <v>Mature</v>
      </c>
      <c r="Q9" t="str">
        <f>IFERROR(IF((VLOOKUP($A9,'Q1 Raw Data'!$A$9:$DK$158,Q$3,FALSE))="","",(VLOOKUP($A9,'Q1 Raw Data'!$A$9:$DK$158,Q$3,FALSE))),"")</f>
        <v>Mature</v>
      </c>
      <c r="R9" t="str">
        <f>IFERROR(IF((VLOOKUP($A9,'Q1 Raw Data'!$A$9:$DK$158,R$3,FALSE))="","",(VLOOKUP($A9,'Q1 Raw Data'!$A$9:$DK$158,R$3,FALSE))),"")</f>
        <v>Mature</v>
      </c>
      <c r="S9" t="str">
        <f>IFERROR(IF((VLOOKUP($A9,'Q1 Raw Data'!$A$9:$DK$158,S$3,FALSE))="","",(VLOOKUP($A9,'Q1 Raw Data'!$A$9:$DK$158,S$3,FALSE))),"")</f>
        <v>Mature</v>
      </c>
      <c r="T9" t="str">
        <f>IFERROR(IF((VLOOKUP($A9,'Q1 Raw Data'!$A$9:$DK$158,T$3,FALSE))="","",(VLOOKUP($A9,'Q1 Raw Data'!$A$9:$DK$158,T$3,FALSE))),"")</f>
        <v>Established</v>
      </c>
      <c r="U9" t="str">
        <f>IFERROR(IF((VLOOKUP($A9,'Q1 Raw Data'!$A$9:$DK$158,U$3,FALSE))="","",(VLOOKUP($A9,'Q1 Raw Data'!$A$9:$DK$158,U$3,FALSE))),"")</f>
        <v>Mature</v>
      </c>
      <c r="V9" t="str">
        <f>IFERROR(IF((VLOOKUP($A9,'Q1 Raw Data'!$A$9:$DK$158,V$3,FALSE))="","",(VLOOKUP($A9,'Q1 Raw Data'!$A$9:$DK$158,V$3,FALSE))),"")</f>
        <v>Established</v>
      </c>
      <c r="W9" t="str">
        <f>IFERROR(IF((VLOOKUP($A9,'Q1 Raw Data'!$A$9:$DK$158,W$3,FALSE))="","",(VLOOKUP($A9,'Q1 Raw Data'!$A$9:$DK$158,W$3,FALSE))),"")</f>
        <v>Mature</v>
      </c>
      <c r="X9" t="str">
        <f>IFERROR(IF((VLOOKUP($A9,'Q1 Raw Data'!$A$9:$DK$158,X$3,FALSE))="","",(VLOOKUP($A9,'Q1 Raw Data'!$A$9:$DK$158,X$3,FALSE))),"")</f>
        <v>Established</v>
      </c>
      <c r="Y9" t="str">
        <f>IFERROR(IF((VLOOKUP($A9,'Q1 Raw Data'!$A$9:$DK$158,Y$3,FALSE))="","",(VLOOKUP($A9,'Q1 Raw Data'!$A$9:$DK$158,Y$3,FALSE))),"")</f>
        <v>Mature</v>
      </c>
      <c r="Z9" t="str">
        <f>IFERROR(IF((VLOOKUP($A9,'Q1 Raw Data'!$A$9:$DK$158,Z$3,FALSE))="","",(VLOOKUP($A9,'Q1 Raw Data'!$A$9:$DK$158,Z$3,FALSE))),"")</f>
        <v>Mature</v>
      </c>
      <c r="AA9" t="str">
        <f>IFERROR(IF((VLOOKUP($A9,'Q1 Raw Data'!$A$9:$DK$158,AA$3,FALSE))="","",(VLOOKUP($A9,'Q1 Raw Data'!$A$9:$DK$158,AA$3,FALSE))),"")</f>
        <v>Mature</v>
      </c>
      <c r="AB9" t="str">
        <f>IFERROR(IF((VLOOKUP($A9,'Q1 Raw Data'!$A$9:$DK$158,AB$3,FALSE))="","",(VLOOKUP($A9,'Q1 Raw Data'!$A$9:$DK$158,AB$3,FALSE))),"")</f>
        <v>Mature</v>
      </c>
      <c r="AC9" t="str">
        <f>IFERROR(IF((VLOOKUP($A9,'Q1 Raw Data'!$A$9:$DK$158,AC$3,FALSE))="","",(VLOOKUP($A9,'Q1 Raw Data'!$A$9:$DK$158,AC$3,FALSE))),"")</f>
        <v>Established</v>
      </c>
      <c r="AD9" t="str">
        <f>IFERROR(IF((VLOOKUP($A9,'Q1 Raw Data'!$A$9:$DK$158,AD$3,FALSE))="","",(VLOOKUP($A9,'Q1 Raw Data'!$A$9:$DK$158,AD$3,FALSE))),"")</f>
        <v>Mature</v>
      </c>
      <c r="AE9" t="str">
        <f>IFERROR(IF((VLOOKUP($A9,'Q1 Raw Data'!$A$9:$DK$158,AE$3,FALSE))="","",(VLOOKUP($A9,'Q1 Raw Data'!$A$9:$DK$158,AE$3,FALSE))),"")</f>
        <v>Established</v>
      </c>
      <c r="AF9" t="str">
        <f>IFERROR(IF((VLOOKUP($A9,'Q1 Raw Data'!$A$9:$DK$158,AF$3,FALSE))="","",(VLOOKUP($A9,'Q1 Raw Data'!$A$9:$DK$158,AF$3,FALSE))),"")</f>
        <v>Mature</v>
      </c>
      <c r="AG9" t="str">
        <f>IFERROR(IF((VLOOKUP($A9,'Q1 Raw Data'!$A$9:$DK$158,AG$3,FALSE))="","",(VLOOKUP($A9,'Q1 Raw Data'!$A$9:$DK$158,AG$3,FALSE))),"")</f>
        <v>Established</v>
      </c>
      <c r="AH9" t="str">
        <f>IFERROR(IF((VLOOKUP($A9,'Q1 Raw Data'!$A$9:$DK$158,AH$3,FALSE))="","",(VLOOKUP($A9,'Q1 Raw Data'!$A$9:$DK$158,AH$3,FALSE))),"")</f>
        <v>Mature</v>
      </c>
      <c r="AI9" t="str">
        <f>IFERROR(IF((VLOOKUP($A9,'Q1 Raw Data'!$A$9:$DK$158,AI$3,FALSE))="","",(VLOOKUP($A9,'Q1 Raw Data'!$A$9:$DK$158,AI$3,FALSE))),"")</f>
        <v>Mature</v>
      </c>
      <c r="AJ9" t="str">
        <f>IFERROR(IF((VLOOKUP($A9,'Q1 Raw Data'!$A$9:$DK$158,AJ$3,FALSE))="","",(VLOOKUP($A9,'Q1 Raw Data'!$A$9:$DK$158,AJ$3,FALSE))),"")</f>
        <v>Mature</v>
      </c>
      <c r="AK9" t="str">
        <f>IFERROR(IF((VLOOKUP($A9,'Q1 Raw Data'!$A$9:$DK$158,AK$3,FALSE))="","",(VLOOKUP($A9,'Q1 Raw Data'!$A$9:$DK$158,AK$3,FALSE))),"")</f>
        <v>Mature</v>
      </c>
      <c r="AL9" t="str">
        <f>IFERROR(IF((VLOOKUP($A9,'Q1 Raw Data'!$A$9:$DK$158,AL$3,FALSE))="","",(VLOOKUP($A9,'Q1 Raw Data'!$A$9:$DK$158,AL$3,FALSE))),"")</f>
        <v>Mature</v>
      </c>
    </row>
    <row r="10" spans="1:76" x14ac:dyDescent="0.3">
      <c r="A10" t="s">
        <v>277</v>
      </c>
      <c r="B10" t="s">
        <v>278</v>
      </c>
      <c r="C10" t="str">
        <f>IFERROR(IF((VLOOKUP($A10,'Q1 Raw Data'!$A$9:$DK$158,C$3,FALSE))="","",(VLOOKUP($A10,'Q1 Raw Data'!$A$9:$DK$158,C$3,FALSE))),"")</f>
        <v>Established</v>
      </c>
      <c r="D10" t="str">
        <f>IFERROR(IF((VLOOKUP($A10,'Q1 Raw Data'!$A$9:$DK$158,D$3,FALSE))="","",(VLOOKUP($A10,'Q1 Raw Data'!$A$9:$DK$158,D$3,FALSE))),"")</f>
        <v>Established</v>
      </c>
      <c r="E10" t="str">
        <f>IFERROR(IF((VLOOKUP($A10,'Q1 Raw Data'!$A$9:$DK$158,E$3,FALSE))="","",(VLOOKUP($A10,'Q1 Raw Data'!$A$9:$DK$158,E$3,FALSE))),"")</f>
        <v>Established</v>
      </c>
      <c r="F10" t="str">
        <f>IFERROR(IF((VLOOKUP($A10,'Q1 Raw Data'!$A$9:$DK$158,F$3,FALSE))="","",(VLOOKUP($A10,'Q1 Raw Data'!$A$9:$DK$158,F$3,FALSE))),"")</f>
        <v>Established</v>
      </c>
      <c r="G10" t="str">
        <f>IFERROR(IF((VLOOKUP($A10,'Q1 Raw Data'!$A$9:$DK$158,G$3,FALSE))="","",(VLOOKUP($A10,'Q1 Raw Data'!$A$9:$DK$158,G$3,FALSE))),"")</f>
        <v>Established</v>
      </c>
      <c r="H10" t="str">
        <f>IFERROR(IF((VLOOKUP($A10,'Q1 Raw Data'!$A$9:$DK$158,H$3,FALSE))="","",(VLOOKUP($A10,'Q1 Raw Data'!$A$9:$DK$158,H$3,FALSE))),"")</f>
        <v>Plans in place</v>
      </c>
      <c r="I10" t="str">
        <f>IFERROR(IF((VLOOKUP($A10,'Q1 Raw Data'!$A$9:$DK$158,I$3,FALSE))="","",(VLOOKUP($A10,'Q1 Raw Data'!$A$9:$DK$158,I$3,FALSE))),"")</f>
        <v>Established</v>
      </c>
      <c r="J10" t="str">
        <f>IFERROR(IF((VLOOKUP($A10,'Q1 Raw Data'!$A$9:$DK$158,J$3,FALSE))="","",(VLOOKUP($A10,'Q1 Raw Data'!$A$9:$DK$158,J$3,FALSE))),"")</f>
        <v>Established</v>
      </c>
      <c r="K10" t="str">
        <f>IFERROR(IF((VLOOKUP($A10,'Q1 Raw Data'!$A$9:$DK$158,K$3,FALSE))="","",(VLOOKUP($A10,'Q1 Raw Data'!$A$9:$DK$158,K$3,FALSE))),"")</f>
        <v>Established</v>
      </c>
      <c r="L10" t="str">
        <f>IFERROR(IF((VLOOKUP($A10,'Q1 Raw Data'!$A$9:$DK$158,L$3,FALSE))="","",(VLOOKUP($A10,'Q1 Raw Data'!$A$9:$DK$158,L$3,FALSE))),"")</f>
        <v>Established</v>
      </c>
      <c r="M10" t="str">
        <f>IFERROR(IF((VLOOKUP($A10,'Q1 Raw Data'!$A$9:$DK$158,M$3,FALSE))="","",(VLOOKUP($A10,'Q1 Raw Data'!$A$9:$DK$158,M$3,FALSE))),"")</f>
        <v>Established</v>
      </c>
      <c r="N10" t="str">
        <f>IFERROR(IF((VLOOKUP($A10,'Q1 Raw Data'!$A$9:$DK$158,N$3,FALSE))="","",(VLOOKUP($A10,'Q1 Raw Data'!$A$9:$DK$158,N$3,FALSE))),"")</f>
        <v>Established</v>
      </c>
      <c r="O10" t="str">
        <f>IFERROR(IF((VLOOKUP($A10,'Q1 Raw Data'!$A$9:$DK$158,O$3,FALSE))="","",(VLOOKUP($A10,'Q1 Raw Data'!$A$9:$DK$158,O$3,FALSE))),"")</f>
        <v>Established</v>
      </c>
      <c r="P10" t="str">
        <f>IFERROR(IF((VLOOKUP($A10,'Q1 Raw Data'!$A$9:$DK$158,P$3,FALSE))="","",(VLOOKUP($A10,'Q1 Raw Data'!$A$9:$DK$158,P$3,FALSE))),"")</f>
        <v>Established</v>
      </c>
      <c r="Q10" t="str">
        <f>IFERROR(IF((VLOOKUP($A10,'Q1 Raw Data'!$A$9:$DK$158,Q$3,FALSE))="","",(VLOOKUP($A10,'Q1 Raw Data'!$A$9:$DK$158,Q$3,FALSE))),"")</f>
        <v>Established</v>
      </c>
      <c r="R10" t="str">
        <f>IFERROR(IF((VLOOKUP($A10,'Q1 Raw Data'!$A$9:$DK$158,R$3,FALSE))="","",(VLOOKUP($A10,'Q1 Raw Data'!$A$9:$DK$158,R$3,FALSE))),"")</f>
        <v>Established</v>
      </c>
      <c r="S10" t="str">
        <f>IFERROR(IF((VLOOKUP($A10,'Q1 Raw Data'!$A$9:$DK$158,S$3,FALSE))="","",(VLOOKUP($A10,'Q1 Raw Data'!$A$9:$DK$158,S$3,FALSE))),"")</f>
        <v>Established</v>
      </c>
      <c r="T10" t="str">
        <f>IFERROR(IF((VLOOKUP($A10,'Q1 Raw Data'!$A$9:$DK$158,T$3,FALSE))="","",(VLOOKUP($A10,'Q1 Raw Data'!$A$9:$DK$158,T$3,FALSE))),"")</f>
        <v>Established</v>
      </c>
      <c r="U10" t="str">
        <f>IFERROR(IF((VLOOKUP($A10,'Q1 Raw Data'!$A$9:$DK$158,U$3,FALSE))="","",(VLOOKUP($A10,'Q1 Raw Data'!$A$9:$DK$158,U$3,FALSE))),"")</f>
        <v>Established</v>
      </c>
      <c r="V10" t="str">
        <f>IFERROR(IF((VLOOKUP($A10,'Q1 Raw Data'!$A$9:$DK$158,V$3,FALSE))="","",(VLOOKUP($A10,'Q1 Raw Data'!$A$9:$DK$158,V$3,FALSE))),"")</f>
        <v>Established</v>
      </c>
      <c r="W10" t="str">
        <f>IFERROR(IF((VLOOKUP($A10,'Q1 Raw Data'!$A$9:$DK$158,W$3,FALSE))="","",(VLOOKUP($A10,'Q1 Raw Data'!$A$9:$DK$158,W$3,FALSE))),"")</f>
        <v>Established</v>
      </c>
      <c r="X10" t="str">
        <f>IFERROR(IF((VLOOKUP($A10,'Q1 Raw Data'!$A$9:$DK$158,X$3,FALSE))="","",(VLOOKUP($A10,'Q1 Raw Data'!$A$9:$DK$158,X$3,FALSE))),"")</f>
        <v>Established</v>
      </c>
      <c r="Y10" t="str">
        <f>IFERROR(IF((VLOOKUP($A10,'Q1 Raw Data'!$A$9:$DK$158,Y$3,FALSE))="","",(VLOOKUP($A10,'Q1 Raw Data'!$A$9:$DK$158,Y$3,FALSE))),"")</f>
        <v>Established</v>
      </c>
      <c r="Z10" t="str">
        <f>IFERROR(IF((VLOOKUP($A10,'Q1 Raw Data'!$A$9:$DK$158,Z$3,FALSE))="","",(VLOOKUP($A10,'Q1 Raw Data'!$A$9:$DK$158,Z$3,FALSE))),"")</f>
        <v>Established</v>
      </c>
      <c r="AA10" t="str">
        <f>IFERROR(IF((VLOOKUP($A10,'Q1 Raw Data'!$A$9:$DK$158,AA$3,FALSE))="","",(VLOOKUP($A10,'Q1 Raw Data'!$A$9:$DK$158,AA$3,FALSE))),"")</f>
        <v>Established</v>
      </c>
      <c r="AB10" t="str">
        <f>IFERROR(IF((VLOOKUP($A10,'Q1 Raw Data'!$A$9:$DK$158,AB$3,FALSE))="","",(VLOOKUP($A10,'Q1 Raw Data'!$A$9:$DK$158,AB$3,FALSE))),"")</f>
        <v>Established</v>
      </c>
      <c r="AC10" t="str">
        <f>IFERROR(IF((VLOOKUP($A10,'Q1 Raw Data'!$A$9:$DK$158,AC$3,FALSE))="","",(VLOOKUP($A10,'Q1 Raw Data'!$A$9:$DK$158,AC$3,FALSE))),"")</f>
        <v>Established</v>
      </c>
      <c r="AD10" t="str">
        <f>IFERROR(IF((VLOOKUP($A10,'Q1 Raw Data'!$A$9:$DK$158,AD$3,FALSE))="","",(VLOOKUP($A10,'Q1 Raw Data'!$A$9:$DK$158,AD$3,FALSE))),"")</f>
        <v>Established</v>
      </c>
      <c r="AE10" t="str">
        <f>IFERROR(IF((VLOOKUP($A10,'Q1 Raw Data'!$A$9:$DK$158,AE$3,FALSE))="","",(VLOOKUP($A10,'Q1 Raw Data'!$A$9:$DK$158,AE$3,FALSE))),"")</f>
        <v>Established</v>
      </c>
      <c r="AF10" t="str">
        <f>IFERROR(IF((VLOOKUP($A10,'Q1 Raw Data'!$A$9:$DK$158,AF$3,FALSE))="","",(VLOOKUP($A10,'Q1 Raw Data'!$A$9:$DK$158,AF$3,FALSE))),"")</f>
        <v>Established</v>
      </c>
      <c r="AG10" t="str">
        <f>IFERROR(IF((VLOOKUP($A10,'Q1 Raw Data'!$A$9:$DK$158,AG$3,FALSE))="","",(VLOOKUP($A10,'Q1 Raw Data'!$A$9:$DK$158,AG$3,FALSE))),"")</f>
        <v>Established</v>
      </c>
      <c r="AH10" t="str">
        <f>IFERROR(IF((VLOOKUP($A10,'Q1 Raw Data'!$A$9:$DK$158,AH$3,FALSE))="","",(VLOOKUP($A10,'Q1 Raw Data'!$A$9:$DK$158,AH$3,FALSE))),"")</f>
        <v>Established</v>
      </c>
      <c r="AI10" t="str">
        <f>IFERROR(IF((VLOOKUP($A10,'Q1 Raw Data'!$A$9:$DK$158,AI$3,FALSE))="","",(VLOOKUP($A10,'Q1 Raw Data'!$A$9:$DK$158,AI$3,FALSE))),"")</f>
        <v>Established</v>
      </c>
      <c r="AJ10" t="str">
        <f>IFERROR(IF((VLOOKUP($A10,'Q1 Raw Data'!$A$9:$DK$158,AJ$3,FALSE))="","",(VLOOKUP($A10,'Q1 Raw Data'!$A$9:$DK$158,AJ$3,FALSE))),"")</f>
        <v>Established</v>
      </c>
      <c r="AK10" t="str">
        <f>IFERROR(IF((VLOOKUP($A10,'Q1 Raw Data'!$A$9:$DK$158,AK$3,FALSE))="","",(VLOOKUP($A10,'Q1 Raw Data'!$A$9:$DK$158,AK$3,FALSE))),"")</f>
        <v>Established</v>
      </c>
      <c r="AL10" t="str">
        <f>IFERROR(IF((VLOOKUP($A10,'Q1 Raw Data'!$A$9:$DK$158,AL$3,FALSE))="","",(VLOOKUP($A10,'Q1 Raw Data'!$A$9:$DK$158,AL$3,FALSE))),"")</f>
        <v>Established</v>
      </c>
    </row>
    <row r="11" spans="1:76" x14ac:dyDescent="0.3">
      <c r="A11" t="s">
        <v>286</v>
      </c>
      <c r="B11" t="s">
        <v>287</v>
      </c>
      <c r="C11" t="str">
        <f>IFERROR(IF((VLOOKUP($A11,'Q1 Raw Data'!$A$9:$DK$158,C$3,FALSE))="","",(VLOOKUP($A11,'Q1 Raw Data'!$A$9:$DK$158,C$3,FALSE))),"")</f>
        <v>Established</v>
      </c>
      <c r="D11" t="str">
        <f>IFERROR(IF((VLOOKUP($A11,'Q1 Raw Data'!$A$9:$DK$158,D$3,FALSE))="","",(VLOOKUP($A11,'Q1 Raw Data'!$A$9:$DK$158,D$3,FALSE))),"")</f>
        <v>Mature</v>
      </c>
      <c r="E11" t="str">
        <f>IFERROR(IF((VLOOKUP($A11,'Q1 Raw Data'!$A$9:$DK$158,E$3,FALSE))="","",(VLOOKUP($A11,'Q1 Raw Data'!$A$9:$DK$158,E$3,FALSE))),"")</f>
        <v>Established</v>
      </c>
      <c r="F11" t="str">
        <f>IFERROR(IF((VLOOKUP($A11,'Q1 Raw Data'!$A$9:$DK$158,F$3,FALSE))="","",(VLOOKUP($A11,'Q1 Raw Data'!$A$9:$DK$158,F$3,FALSE))),"")</f>
        <v>Established</v>
      </c>
      <c r="G11" t="str">
        <f>IFERROR(IF((VLOOKUP($A11,'Q1 Raw Data'!$A$9:$DK$158,G$3,FALSE))="","",(VLOOKUP($A11,'Q1 Raw Data'!$A$9:$DK$158,G$3,FALSE))),"")</f>
        <v>Plans in place</v>
      </c>
      <c r="H11" t="str">
        <f>IFERROR(IF((VLOOKUP($A11,'Q1 Raw Data'!$A$9:$DK$158,H$3,FALSE))="","",(VLOOKUP($A11,'Q1 Raw Data'!$A$9:$DK$158,H$3,FALSE))),"")</f>
        <v>Established</v>
      </c>
      <c r="I11" t="str">
        <f>IFERROR(IF((VLOOKUP($A11,'Q1 Raw Data'!$A$9:$DK$158,I$3,FALSE))="","",(VLOOKUP($A11,'Q1 Raw Data'!$A$9:$DK$158,I$3,FALSE))),"")</f>
        <v>Plans in place</v>
      </c>
      <c r="J11" t="str">
        <f>IFERROR(IF((VLOOKUP($A11,'Q1 Raw Data'!$A$9:$DK$158,J$3,FALSE))="","",(VLOOKUP($A11,'Q1 Raw Data'!$A$9:$DK$158,J$3,FALSE))),"")</f>
        <v>Established</v>
      </c>
      <c r="K11" t="str">
        <f>IFERROR(IF((VLOOKUP($A11,'Q1 Raw Data'!$A$9:$DK$158,K$3,FALSE))="","",(VLOOKUP($A11,'Q1 Raw Data'!$A$9:$DK$158,K$3,FALSE))),"")</f>
        <v>Established</v>
      </c>
      <c r="L11" t="str">
        <f>IFERROR(IF((VLOOKUP($A11,'Q1 Raw Data'!$A$9:$DK$158,L$3,FALSE))="","",(VLOOKUP($A11,'Q1 Raw Data'!$A$9:$DK$158,L$3,FALSE))),"")</f>
        <v>Established</v>
      </c>
      <c r="M11" t="str">
        <f>IFERROR(IF((VLOOKUP($A11,'Q1 Raw Data'!$A$9:$DK$158,M$3,FALSE))="","",(VLOOKUP($A11,'Q1 Raw Data'!$A$9:$DK$158,M$3,FALSE))),"")</f>
        <v>Mature</v>
      </c>
      <c r="N11" t="str">
        <f>IFERROR(IF((VLOOKUP($A11,'Q1 Raw Data'!$A$9:$DK$158,N$3,FALSE))="","",(VLOOKUP($A11,'Q1 Raw Data'!$A$9:$DK$158,N$3,FALSE))),"")</f>
        <v>Established</v>
      </c>
      <c r="O11" t="str">
        <f>IFERROR(IF((VLOOKUP($A11,'Q1 Raw Data'!$A$9:$DK$158,O$3,FALSE))="","",(VLOOKUP($A11,'Q1 Raw Data'!$A$9:$DK$158,O$3,FALSE))),"")</f>
        <v>Established</v>
      </c>
      <c r="P11" t="str">
        <f>IFERROR(IF((VLOOKUP($A11,'Q1 Raw Data'!$A$9:$DK$158,P$3,FALSE))="","",(VLOOKUP($A11,'Q1 Raw Data'!$A$9:$DK$158,P$3,FALSE))),"")</f>
        <v>Plans in place</v>
      </c>
      <c r="Q11" t="str">
        <f>IFERROR(IF((VLOOKUP($A11,'Q1 Raw Data'!$A$9:$DK$158,Q$3,FALSE))="","",(VLOOKUP($A11,'Q1 Raw Data'!$A$9:$DK$158,Q$3,FALSE))),"")</f>
        <v>Established</v>
      </c>
      <c r="R11" t="str">
        <f>IFERROR(IF((VLOOKUP($A11,'Q1 Raw Data'!$A$9:$DK$158,R$3,FALSE))="","",(VLOOKUP($A11,'Q1 Raw Data'!$A$9:$DK$158,R$3,FALSE))),"")</f>
        <v>Plans in place</v>
      </c>
      <c r="S11" t="str">
        <f>IFERROR(IF((VLOOKUP($A11,'Q1 Raw Data'!$A$9:$DK$158,S$3,FALSE))="","",(VLOOKUP($A11,'Q1 Raw Data'!$A$9:$DK$158,S$3,FALSE))),"")</f>
        <v>Established</v>
      </c>
      <c r="T11" t="str">
        <f>IFERROR(IF((VLOOKUP($A11,'Q1 Raw Data'!$A$9:$DK$158,T$3,FALSE))="","",(VLOOKUP($A11,'Q1 Raw Data'!$A$9:$DK$158,T$3,FALSE))),"")</f>
        <v>Established</v>
      </c>
      <c r="U11" t="str">
        <f>IFERROR(IF((VLOOKUP($A11,'Q1 Raw Data'!$A$9:$DK$158,U$3,FALSE))="","",(VLOOKUP($A11,'Q1 Raw Data'!$A$9:$DK$158,U$3,FALSE))),"")</f>
        <v>Established</v>
      </c>
      <c r="V11" t="str">
        <f>IFERROR(IF((VLOOKUP($A11,'Q1 Raw Data'!$A$9:$DK$158,V$3,FALSE))="","",(VLOOKUP($A11,'Q1 Raw Data'!$A$9:$DK$158,V$3,FALSE))),"")</f>
        <v>Mature</v>
      </c>
      <c r="W11" t="str">
        <f>IFERROR(IF((VLOOKUP($A11,'Q1 Raw Data'!$A$9:$DK$158,W$3,FALSE))="","",(VLOOKUP($A11,'Q1 Raw Data'!$A$9:$DK$158,W$3,FALSE))),"")</f>
        <v>Established</v>
      </c>
      <c r="X11" t="str">
        <f>IFERROR(IF((VLOOKUP($A11,'Q1 Raw Data'!$A$9:$DK$158,X$3,FALSE))="","",(VLOOKUP($A11,'Q1 Raw Data'!$A$9:$DK$158,X$3,FALSE))),"")</f>
        <v>Established</v>
      </c>
      <c r="Y11" t="str">
        <f>IFERROR(IF((VLOOKUP($A11,'Q1 Raw Data'!$A$9:$DK$158,Y$3,FALSE))="","",(VLOOKUP($A11,'Q1 Raw Data'!$A$9:$DK$158,Y$3,FALSE))),"")</f>
        <v>Plans in place</v>
      </c>
      <c r="Z11" t="str">
        <f>IFERROR(IF((VLOOKUP($A11,'Q1 Raw Data'!$A$9:$DK$158,Z$3,FALSE))="","",(VLOOKUP($A11,'Q1 Raw Data'!$A$9:$DK$158,Z$3,FALSE))),"")</f>
        <v>Mature</v>
      </c>
      <c r="AA11" t="str">
        <f>IFERROR(IF((VLOOKUP($A11,'Q1 Raw Data'!$A$9:$DK$158,AA$3,FALSE))="","",(VLOOKUP($A11,'Q1 Raw Data'!$A$9:$DK$158,AA$3,FALSE))),"")</f>
        <v>Plans in place</v>
      </c>
      <c r="AB11" t="str">
        <f>IFERROR(IF((VLOOKUP($A11,'Q1 Raw Data'!$A$9:$DK$158,AB$3,FALSE))="","",(VLOOKUP($A11,'Q1 Raw Data'!$A$9:$DK$158,AB$3,FALSE))),"")</f>
        <v>Established</v>
      </c>
      <c r="AC11" t="str">
        <f>IFERROR(IF((VLOOKUP($A11,'Q1 Raw Data'!$A$9:$DK$158,AC$3,FALSE))="","",(VLOOKUP($A11,'Q1 Raw Data'!$A$9:$DK$158,AC$3,FALSE))),"")</f>
        <v>Established</v>
      </c>
      <c r="AD11" t="str">
        <f>IFERROR(IF((VLOOKUP($A11,'Q1 Raw Data'!$A$9:$DK$158,AD$3,FALSE))="","",(VLOOKUP($A11,'Q1 Raw Data'!$A$9:$DK$158,AD$3,FALSE))),"")</f>
        <v>Established</v>
      </c>
      <c r="AE11" t="str">
        <f>IFERROR(IF((VLOOKUP($A11,'Q1 Raw Data'!$A$9:$DK$158,AE$3,FALSE))="","",(VLOOKUP($A11,'Q1 Raw Data'!$A$9:$DK$158,AE$3,FALSE))),"")</f>
        <v>Mature</v>
      </c>
      <c r="AF11" t="str">
        <f>IFERROR(IF((VLOOKUP($A11,'Q1 Raw Data'!$A$9:$DK$158,AF$3,FALSE))="","",(VLOOKUP($A11,'Q1 Raw Data'!$A$9:$DK$158,AF$3,FALSE))),"")</f>
        <v>Established</v>
      </c>
      <c r="AG11" t="str">
        <f>IFERROR(IF((VLOOKUP($A11,'Q1 Raw Data'!$A$9:$DK$158,AG$3,FALSE))="","",(VLOOKUP($A11,'Q1 Raw Data'!$A$9:$DK$158,AG$3,FALSE))),"")</f>
        <v>Established</v>
      </c>
      <c r="AH11" t="str">
        <f>IFERROR(IF((VLOOKUP($A11,'Q1 Raw Data'!$A$9:$DK$158,AH$3,FALSE))="","",(VLOOKUP($A11,'Q1 Raw Data'!$A$9:$DK$158,AH$3,FALSE))),"")</f>
        <v>Plans in place</v>
      </c>
      <c r="AI11" t="str">
        <f>IFERROR(IF((VLOOKUP($A11,'Q1 Raw Data'!$A$9:$DK$158,AI$3,FALSE))="","",(VLOOKUP($A11,'Q1 Raw Data'!$A$9:$DK$158,AI$3,FALSE))),"")</f>
        <v>Mature</v>
      </c>
      <c r="AJ11" t="str">
        <f>IFERROR(IF((VLOOKUP($A11,'Q1 Raw Data'!$A$9:$DK$158,AJ$3,FALSE))="","",(VLOOKUP($A11,'Q1 Raw Data'!$A$9:$DK$158,AJ$3,FALSE))),"")</f>
        <v>Plans in place</v>
      </c>
      <c r="AK11" t="str">
        <f>IFERROR(IF((VLOOKUP($A11,'Q1 Raw Data'!$A$9:$DK$158,AK$3,FALSE))="","",(VLOOKUP($A11,'Q1 Raw Data'!$A$9:$DK$158,AK$3,FALSE))),"")</f>
        <v>Established</v>
      </c>
      <c r="AL11" t="str">
        <f>IFERROR(IF((VLOOKUP($A11,'Q1 Raw Data'!$A$9:$DK$158,AL$3,FALSE))="","",(VLOOKUP($A11,'Q1 Raw Data'!$A$9:$DK$158,AL$3,FALSE))),"")</f>
        <v>Mature</v>
      </c>
    </row>
    <row r="12" spans="1:76" x14ac:dyDescent="0.3">
      <c r="A12" t="s">
        <v>295</v>
      </c>
      <c r="B12" t="s">
        <v>296</v>
      </c>
      <c r="C12" t="str">
        <f>IFERROR(IF((VLOOKUP($A12,'Q1 Raw Data'!$A$9:$DK$158,C$3,FALSE))="","",(VLOOKUP($A12,'Q1 Raw Data'!$A$9:$DK$158,C$3,FALSE))),"")</f>
        <v>Plans in place</v>
      </c>
      <c r="D12" t="str">
        <f>IFERROR(IF((VLOOKUP($A12,'Q1 Raw Data'!$A$9:$DK$158,D$3,FALSE))="","",(VLOOKUP($A12,'Q1 Raw Data'!$A$9:$DK$158,D$3,FALSE))),"")</f>
        <v>Mature</v>
      </c>
      <c r="E12" t="str">
        <f>IFERROR(IF((VLOOKUP($A12,'Q1 Raw Data'!$A$9:$DK$158,E$3,FALSE))="","",(VLOOKUP($A12,'Q1 Raw Data'!$A$9:$DK$158,E$3,FALSE))),"")</f>
        <v>Established</v>
      </c>
      <c r="F12" t="str">
        <f>IFERROR(IF((VLOOKUP($A12,'Q1 Raw Data'!$A$9:$DK$158,F$3,FALSE))="","",(VLOOKUP($A12,'Q1 Raw Data'!$A$9:$DK$158,F$3,FALSE))),"")</f>
        <v>Exemplary</v>
      </c>
      <c r="G12" t="str">
        <f>IFERROR(IF((VLOOKUP($A12,'Q1 Raw Data'!$A$9:$DK$158,G$3,FALSE))="","",(VLOOKUP($A12,'Q1 Raw Data'!$A$9:$DK$158,G$3,FALSE))),"")</f>
        <v>Mature</v>
      </c>
      <c r="H12" t="str">
        <f>IFERROR(IF((VLOOKUP($A12,'Q1 Raw Data'!$A$9:$DK$158,H$3,FALSE))="","",(VLOOKUP($A12,'Q1 Raw Data'!$A$9:$DK$158,H$3,FALSE))),"")</f>
        <v>Plans in place</v>
      </c>
      <c r="I12" t="str">
        <f>IFERROR(IF((VLOOKUP($A12,'Q1 Raw Data'!$A$9:$DK$158,I$3,FALSE))="","",(VLOOKUP($A12,'Q1 Raw Data'!$A$9:$DK$158,I$3,FALSE))),"")</f>
        <v>Mature</v>
      </c>
      <c r="J12" t="str">
        <f>IFERROR(IF((VLOOKUP($A12,'Q1 Raw Data'!$A$9:$DK$158,J$3,FALSE))="","",(VLOOKUP($A12,'Q1 Raw Data'!$A$9:$DK$158,J$3,FALSE))),"")</f>
        <v>Established</v>
      </c>
      <c r="K12" t="str">
        <f>IFERROR(IF((VLOOKUP($A12,'Q1 Raw Data'!$A$9:$DK$158,K$3,FALSE))="","",(VLOOKUP($A12,'Q1 Raw Data'!$A$9:$DK$158,K$3,FALSE))),"")</f>
        <v>Established</v>
      </c>
      <c r="L12" t="str">
        <f>IFERROR(IF((VLOOKUP($A12,'Q1 Raw Data'!$A$9:$DK$158,L$3,FALSE))="","",(VLOOKUP($A12,'Q1 Raw Data'!$A$9:$DK$158,L$3,FALSE))),"")</f>
        <v>Plans in place</v>
      </c>
      <c r="M12" t="str">
        <f>IFERROR(IF((VLOOKUP($A12,'Q1 Raw Data'!$A$9:$DK$158,M$3,FALSE))="","",(VLOOKUP($A12,'Q1 Raw Data'!$A$9:$DK$158,M$3,FALSE))),"")</f>
        <v>Mature</v>
      </c>
      <c r="N12" t="str">
        <f>IFERROR(IF((VLOOKUP($A12,'Q1 Raw Data'!$A$9:$DK$158,N$3,FALSE))="","",(VLOOKUP($A12,'Q1 Raw Data'!$A$9:$DK$158,N$3,FALSE))),"")</f>
        <v>Established</v>
      </c>
      <c r="O12" t="str">
        <f>IFERROR(IF((VLOOKUP($A12,'Q1 Raw Data'!$A$9:$DK$158,O$3,FALSE))="","",(VLOOKUP($A12,'Q1 Raw Data'!$A$9:$DK$158,O$3,FALSE))),"")</f>
        <v>Exemplary</v>
      </c>
      <c r="P12" t="str">
        <f>IFERROR(IF((VLOOKUP($A12,'Q1 Raw Data'!$A$9:$DK$158,P$3,FALSE))="","",(VLOOKUP($A12,'Q1 Raw Data'!$A$9:$DK$158,P$3,FALSE))),"")</f>
        <v>Mature</v>
      </c>
      <c r="Q12" t="str">
        <f>IFERROR(IF((VLOOKUP($A12,'Q1 Raw Data'!$A$9:$DK$158,Q$3,FALSE))="","",(VLOOKUP($A12,'Q1 Raw Data'!$A$9:$DK$158,Q$3,FALSE))),"")</f>
        <v>Plans in place</v>
      </c>
      <c r="R12" t="str">
        <f>IFERROR(IF((VLOOKUP($A12,'Q1 Raw Data'!$A$9:$DK$158,R$3,FALSE))="","",(VLOOKUP($A12,'Q1 Raw Data'!$A$9:$DK$158,R$3,FALSE))),"")</f>
        <v>Mature</v>
      </c>
      <c r="S12" t="str">
        <f>IFERROR(IF((VLOOKUP($A12,'Q1 Raw Data'!$A$9:$DK$158,S$3,FALSE))="","",(VLOOKUP($A12,'Q1 Raw Data'!$A$9:$DK$158,S$3,FALSE))),"")</f>
        <v>Established</v>
      </c>
      <c r="T12" t="str">
        <f>IFERROR(IF((VLOOKUP($A12,'Q1 Raw Data'!$A$9:$DK$158,T$3,FALSE))="","",(VLOOKUP($A12,'Q1 Raw Data'!$A$9:$DK$158,T$3,FALSE))),"")</f>
        <v>Established</v>
      </c>
      <c r="U12" t="str">
        <f>IFERROR(IF((VLOOKUP($A12,'Q1 Raw Data'!$A$9:$DK$158,U$3,FALSE))="","",(VLOOKUP($A12,'Q1 Raw Data'!$A$9:$DK$158,U$3,FALSE))),"")</f>
        <v>Plans in place</v>
      </c>
      <c r="V12" t="str">
        <f>IFERROR(IF((VLOOKUP($A12,'Q1 Raw Data'!$A$9:$DK$158,V$3,FALSE))="","",(VLOOKUP($A12,'Q1 Raw Data'!$A$9:$DK$158,V$3,FALSE))),"")</f>
        <v>Mature</v>
      </c>
      <c r="W12" t="str">
        <f>IFERROR(IF((VLOOKUP($A12,'Q1 Raw Data'!$A$9:$DK$158,W$3,FALSE))="","",(VLOOKUP($A12,'Q1 Raw Data'!$A$9:$DK$158,W$3,FALSE))),"")</f>
        <v>Established</v>
      </c>
      <c r="X12" t="str">
        <f>IFERROR(IF((VLOOKUP($A12,'Q1 Raw Data'!$A$9:$DK$158,X$3,FALSE))="","",(VLOOKUP($A12,'Q1 Raw Data'!$A$9:$DK$158,X$3,FALSE))),"")</f>
        <v>Exemplary</v>
      </c>
      <c r="Y12" t="str">
        <f>IFERROR(IF((VLOOKUP($A12,'Q1 Raw Data'!$A$9:$DK$158,Y$3,FALSE))="","",(VLOOKUP($A12,'Q1 Raw Data'!$A$9:$DK$158,Y$3,FALSE))),"")</f>
        <v>Mature</v>
      </c>
      <c r="Z12" t="str">
        <f>IFERROR(IF((VLOOKUP($A12,'Q1 Raw Data'!$A$9:$DK$158,Z$3,FALSE))="","",(VLOOKUP($A12,'Q1 Raw Data'!$A$9:$DK$158,Z$3,FALSE))),"")</f>
        <v>Plans in place</v>
      </c>
      <c r="AA12" t="str">
        <f>IFERROR(IF((VLOOKUP($A12,'Q1 Raw Data'!$A$9:$DK$158,AA$3,FALSE))="","",(VLOOKUP($A12,'Q1 Raw Data'!$A$9:$DK$158,AA$3,FALSE))),"")</f>
        <v>Mature</v>
      </c>
      <c r="AB12" t="str">
        <f>IFERROR(IF((VLOOKUP($A12,'Q1 Raw Data'!$A$9:$DK$158,AB$3,FALSE))="","",(VLOOKUP($A12,'Q1 Raw Data'!$A$9:$DK$158,AB$3,FALSE))),"")</f>
        <v>Established</v>
      </c>
      <c r="AC12" t="str">
        <f>IFERROR(IF((VLOOKUP($A12,'Q1 Raw Data'!$A$9:$DK$158,AC$3,FALSE))="","",(VLOOKUP($A12,'Q1 Raw Data'!$A$9:$DK$158,AC$3,FALSE))),"")</f>
        <v>Established</v>
      </c>
      <c r="AD12" t="str">
        <f>IFERROR(IF((VLOOKUP($A12,'Q1 Raw Data'!$A$9:$DK$158,AD$3,FALSE))="","",(VLOOKUP($A12,'Q1 Raw Data'!$A$9:$DK$158,AD$3,FALSE))),"")</f>
        <v>Established</v>
      </c>
      <c r="AE12" t="str">
        <f>IFERROR(IF((VLOOKUP($A12,'Q1 Raw Data'!$A$9:$DK$158,AE$3,FALSE))="","",(VLOOKUP($A12,'Q1 Raw Data'!$A$9:$DK$158,AE$3,FALSE))),"")</f>
        <v>Mature</v>
      </c>
      <c r="AF12" t="str">
        <f>IFERROR(IF((VLOOKUP($A12,'Q1 Raw Data'!$A$9:$DK$158,AF$3,FALSE))="","",(VLOOKUP($A12,'Q1 Raw Data'!$A$9:$DK$158,AF$3,FALSE))),"")</f>
        <v>Established</v>
      </c>
      <c r="AG12" t="str">
        <f>IFERROR(IF((VLOOKUP($A12,'Q1 Raw Data'!$A$9:$DK$158,AG$3,FALSE))="","",(VLOOKUP($A12,'Q1 Raw Data'!$A$9:$DK$158,AG$3,FALSE))),"")</f>
        <v>Exemplary</v>
      </c>
      <c r="AH12" t="str">
        <f>IFERROR(IF((VLOOKUP($A12,'Q1 Raw Data'!$A$9:$DK$158,AH$3,FALSE))="","",(VLOOKUP($A12,'Q1 Raw Data'!$A$9:$DK$158,AH$3,FALSE))),"")</f>
        <v>Mature</v>
      </c>
      <c r="AI12" t="str">
        <f>IFERROR(IF((VLOOKUP($A12,'Q1 Raw Data'!$A$9:$DK$158,AI$3,FALSE))="","",(VLOOKUP($A12,'Q1 Raw Data'!$A$9:$DK$158,AI$3,FALSE))),"")</f>
        <v>Established</v>
      </c>
      <c r="AJ12" t="str">
        <f>IFERROR(IF((VLOOKUP($A12,'Q1 Raw Data'!$A$9:$DK$158,AJ$3,FALSE))="","",(VLOOKUP($A12,'Q1 Raw Data'!$A$9:$DK$158,AJ$3,FALSE))),"")</f>
        <v>Mature</v>
      </c>
      <c r="AK12" t="str">
        <f>IFERROR(IF((VLOOKUP($A12,'Q1 Raw Data'!$A$9:$DK$158,AK$3,FALSE))="","",(VLOOKUP($A12,'Q1 Raw Data'!$A$9:$DK$158,AK$3,FALSE))),"")</f>
        <v>Established</v>
      </c>
      <c r="AL12" t="str">
        <f>IFERROR(IF((VLOOKUP($A12,'Q1 Raw Data'!$A$9:$DK$158,AL$3,FALSE))="","",(VLOOKUP($A12,'Q1 Raw Data'!$A$9:$DK$158,AL$3,FALSE))),"")</f>
        <v>Established</v>
      </c>
    </row>
    <row r="13" spans="1:76" x14ac:dyDescent="0.3">
      <c r="A13" t="s">
        <v>301</v>
      </c>
      <c r="B13" t="s">
        <v>302</v>
      </c>
      <c r="C13" t="str">
        <f>IFERROR(IF((VLOOKUP($A13,'Q1 Raw Data'!$A$9:$DK$158,C$3,FALSE))="","",(VLOOKUP($A13,'Q1 Raw Data'!$A$9:$DK$158,C$3,FALSE))),"")</f>
        <v>Plans in place</v>
      </c>
      <c r="D13" t="str">
        <f>IFERROR(IF((VLOOKUP($A13,'Q1 Raw Data'!$A$9:$DK$158,D$3,FALSE))="","",(VLOOKUP($A13,'Q1 Raw Data'!$A$9:$DK$158,D$3,FALSE))),"")</f>
        <v>Plans in place</v>
      </c>
      <c r="E13" t="str">
        <f>IFERROR(IF((VLOOKUP($A13,'Q1 Raw Data'!$A$9:$DK$158,E$3,FALSE))="","",(VLOOKUP($A13,'Q1 Raw Data'!$A$9:$DK$158,E$3,FALSE))),"")</f>
        <v>Established</v>
      </c>
      <c r="F13" t="str">
        <f>IFERROR(IF((VLOOKUP($A13,'Q1 Raw Data'!$A$9:$DK$158,F$3,FALSE))="","",(VLOOKUP($A13,'Q1 Raw Data'!$A$9:$DK$158,F$3,FALSE))),"")</f>
        <v>Established</v>
      </c>
      <c r="G13" t="str">
        <f>IFERROR(IF((VLOOKUP($A13,'Q1 Raw Data'!$A$9:$DK$158,G$3,FALSE))="","",(VLOOKUP($A13,'Q1 Raw Data'!$A$9:$DK$158,G$3,FALSE))),"")</f>
        <v>Plans in place</v>
      </c>
      <c r="H13" t="str">
        <f>IFERROR(IF((VLOOKUP($A13,'Q1 Raw Data'!$A$9:$DK$158,H$3,FALSE))="","",(VLOOKUP($A13,'Q1 Raw Data'!$A$9:$DK$158,H$3,FALSE))),"")</f>
        <v>Established</v>
      </c>
      <c r="I13" t="str">
        <f>IFERROR(IF((VLOOKUP($A13,'Q1 Raw Data'!$A$9:$DK$158,I$3,FALSE))="","",(VLOOKUP($A13,'Q1 Raw Data'!$A$9:$DK$158,I$3,FALSE))),"")</f>
        <v>Plans in place</v>
      </c>
      <c r="J13" t="str">
        <f>IFERROR(IF((VLOOKUP($A13,'Q1 Raw Data'!$A$9:$DK$158,J$3,FALSE))="","",(VLOOKUP($A13,'Q1 Raw Data'!$A$9:$DK$158,J$3,FALSE))),"")</f>
        <v>Plans in place</v>
      </c>
      <c r="K13" t="str">
        <f>IFERROR(IF((VLOOKUP($A13,'Q1 Raw Data'!$A$9:$DK$158,K$3,FALSE))="","",(VLOOKUP($A13,'Q1 Raw Data'!$A$9:$DK$158,K$3,FALSE))),"")</f>
        <v>Not yet established</v>
      </c>
      <c r="L13" t="str">
        <f>IFERROR(IF((VLOOKUP($A13,'Q1 Raw Data'!$A$9:$DK$158,L$3,FALSE))="","",(VLOOKUP($A13,'Q1 Raw Data'!$A$9:$DK$158,L$3,FALSE))),"")</f>
        <v>Plans in place</v>
      </c>
      <c r="M13" t="str">
        <f>IFERROR(IF((VLOOKUP($A13,'Q1 Raw Data'!$A$9:$DK$158,M$3,FALSE))="","",(VLOOKUP($A13,'Q1 Raw Data'!$A$9:$DK$158,M$3,FALSE))),"")</f>
        <v>Plans in place</v>
      </c>
      <c r="N13" t="str">
        <f>IFERROR(IF((VLOOKUP($A13,'Q1 Raw Data'!$A$9:$DK$158,N$3,FALSE))="","",(VLOOKUP($A13,'Q1 Raw Data'!$A$9:$DK$158,N$3,FALSE))),"")</f>
        <v>Established</v>
      </c>
      <c r="O13" t="str">
        <f>IFERROR(IF((VLOOKUP($A13,'Q1 Raw Data'!$A$9:$DK$158,O$3,FALSE))="","",(VLOOKUP($A13,'Q1 Raw Data'!$A$9:$DK$158,O$3,FALSE))),"")</f>
        <v>Established</v>
      </c>
      <c r="P13" t="str">
        <f>IFERROR(IF((VLOOKUP($A13,'Q1 Raw Data'!$A$9:$DK$158,P$3,FALSE))="","",(VLOOKUP($A13,'Q1 Raw Data'!$A$9:$DK$158,P$3,FALSE))),"")</f>
        <v>Plans in place</v>
      </c>
      <c r="Q13" t="str">
        <f>IFERROR(IF((VLOOKUP($A13,'Q1 Raw Data'!$A$9:$DK$158,Q$3,FALSE))="","",(VLOOKUP($A13,'Q1 Raw Data'!$A$9:$DK$158,Q$3,FALSE))),"")</f>
        <v>Established</v>
      </c>
      <c r="R13" t="str">
        <f>IFERROR(IF((VLOOKUP($A13,'Q1 Raw Data'!$A$9:$DK$158,R$3,FALSE))="","",(VLOOKUP($A13,'Q1 Raw Data'!$A$9:$DK$158,R$3,FALSE))),"")</f>
        <v>Plans in place</v>
      </c>
      <c r="S13" t="str">
        <f>IFERROR(IF((VLOOKUP($A13,'Q1 Raw Data'!$A$9:$DK$158,S$3,FALSE))="","",(VLOOKUP($A13,'Q1 Raw Data'!$A$9:$DK$158,S$3,FALSE))),"")</f>
        <v>Plans in place</v>
      </c>
      <c r="T13" t="str">
        <f>IFERROR(IF((VLOOKUP($A13,'Q1 Raw Data'!$A$9:$DK$158,T$3,FALSE))="","",(VLOOKUP($A13,'Q1 Raw Data'!$A$9:$DK$158,T$3,FALSE))),"")</f>
        <v>Not yet established</v>
      </c>
      <c r="U13" t="str">
        <f>IFERROR(IF((VLOOKUP($A13,'Q1 Raw Data'!$A$9:$DK$158,U$3,FALSE))="","",(VLOOKUP($A13,'Q1 Raw Data'!$A$9:$DK$158,U$3,FALSE))),"")</f>
        <v>Established</v>
      </c>
      <c r="V13" t="str">
        <f>IFERROR(IF((VLOOKUP($A13,'Q1 Raw Data'!$A$9:$DK$158,V$3,FALSE))="","",(VLOOKUP($A13,'Q1 Raw Data'!$A$9:$DK$158,V$3,FALSE))),"")</f>
        <v>Established</v>
      </c>
      <c r="W13" t="str">
        <f>IFERROR(IF((VLOOKUP($A13,'Q1 Raw Data'!$A$9:$DK$158,W$3,FALSE))="","",(VLOOKUP($A13,'Q1 Raw Data'!$A$9:$DK$158,W$3,FALSE))),"")</f>
        <v>Mature</v>
      </c>
      <c r="X13" t="str">
        <f>IFERROR(IF((VLOOKUP($A13,'Q1 Raw Data'!$A$9:$DK$158,X$3,FALSE))="","",(VLOOKUP($A13,'Q1 Raw Data'!$A$9:$DK$158,X$3,FALSE))),"")</f>
        <v>Established</v>
      </c>
      <c r="Y13" t="str">
        <f>IFERROR(IF((VLOOKUP($A13,'Q1 Raw Data'!$A$9:$DK$158,Y$3,FALSE))="","",(VLOOKUP($A13,'Q1 Raw Data'!$A$9:$DK$158,Y$3,FALSE))),"")</f>
        <v>Established</v>
      </c>
      <c r="Z13" t="str">
        <f>IFERROR(IF((VLOOKUP($A13,'Q1 Raw Data'!$A$9:$DK$158,Z$3,FALSE))="","",(VLOOKUP($A13,'Q1 Raw Data'!$A$9:$DK$158,Z$3,FALSE))),"")</f>
        <v>Established</v>
      </c>
      <c r="AA13" t="str">
        <f>IFERROR(IF((VLOOKUP($A13,'Q1 Raw Data'!$A$9:$DK$158,AA$3,FALSE))="","",(VLOOKUP($A13,'Q1 Raw Data'!$A$9:$DK$158,AA$3,FALSE))),"")</f>
        <v>Established</v>
      </c>
      <c r="AB13" t="str">
        <f>IFERROR(IF((VLOOKUP($A13,'Q1 Raw Data'!$A$9:$DK$158,AB$3,FALSE))="","",(VLOOKUP($A13,'Q1 Raw Data'!$A$9:$DK$158,AB$3,FALSE))),"")</f>
        <v>Established</v>
      </c>
      <c r="AC13" t="str">
        <f>IFERROR(IF((VLOOKUP($A13,'Q1 Raw Data'!$A$9:$DK$158,AC$3,FALSE))="","",(VLOOKUP($A13,'Q1 Raw Data'!$A$9:$DK$158,AC$3,FALSE))),"")</f>
        <v>Plans in place</v>
      </c>
      <c r="AD13" t="str">
        <f>IFERROR(IF((VLOOKUP($A13,'Q1 Raw Data'!$A$9:$DK$158,AD$3,FALSE))="","",(VLOOKUP($A13,'Q1 Raw Data'!$A$9:$DK$158,AD$3,FALSE))),"")</f>
        <v>Mature</v>
      </c>
      <c r="AE13" t="str">
        <f>IFERROR(IF((VLOOKUP($A13,'Q1 Raw Data'!$A$9:$DK$158,AE$3,FALSE))="","",(VLOOKUP($A13,'Q1 Raw Data'!$A$9:$DK$158,AE$3,FALSE))),"")</f>
        <v>Established</v>
      </c>
      <c r="AF13" t="str">
        <f>IFERROR(IF((VLOOKUP($A13,'Q1 Raw Data'!$A$9:$DK$158,AF$3,FALSE))="","",(VLOOKUP($A13,'Q1 Raw Data'!$A$9:$DK$158,AF$3,FALSE))),"")</f>
        <v>Mature</v>
      </c>
      <c r="AG13" t="str">
        <f>IFERROR(IF((VLOOKUP($A13,'Q1 Raw Data'!$A$9:$DK$158,AG$3,FALSE))="","",(VLOOKUP($A13,'Q1 Raw Data'!$A$9:$DK$158,AG$3,FALSE))),"")</f>
        <v>Mature</v>
      </c>
      <c r="AH13" t="str">
        <f>IFERROR(IF((VLOOKUP($A13,'Q1 Raw Data'!$A$9:$DK$158,AH$3,FALSE))="","",(VLOOKUP($A13,'Q1 Raw Data'!$A$9:$DK$158,AH$3,FALSE))),"")</f>
        <v>Established</v>
      </c>
      <c r="AI13" t="str">
        <f>IFERROR(IF((VLOOKUP($A13,'Q1 Raw Data'!$A$9:$DK$158,AI$3,FALSE))="","",(VLOOKUP($A13,'Q1 Raw Data'!$A$9:$DK$158,AI$3,FALSE))),"")</f>
        <v>Established</v>
      </c>
      <c r="AJ13" t="str">
        <f>IFERROR(IF((VLOOKUP($A13,'Q1 Raw Data'!$A$9:$DK$158,AJ$3,FALSE))="","",(VLOOKUP($A13,'Q1 Raw Data'!$A$9:$DK$158,AJ$3,FALSE))),"")</f>
        <v>Established</v>
      </c>
      <c r="AK13" t="str">
        <f>IFERROR(IF((VLOOKUP($A13,'Q1 Raw Data'!$A$9:$DK$158,AK$3,FALSE))="","",(VLOOKUP($A13,'Q1 Raw Data'!$A$9:$DK$158,AK$3,FALSE))),"")</f>
        <v>Established</v>
      </c>
      <c r="AL13" t="str">
        <f>IFERROR(IF((VLOOKUP($A13,'Q1 Raw Data'!$A$9:$DK$158,AL$3,FALSE))="","",(VLOOKUP($A13,'Q1 Raw Data'!$A$9:$DK$158,AL$3,FALSE))),"")</f>
        <v>Plans in place</v>
      </c>
    </row>
    <row r="14" spans="1:76" x14ac:dyDescent="0.3">
      <c r="A14" t="s">
        <v>308</v>
      </c>
      <c r="B14" t="s">
        <v>309</v>
      </c>
      <c r="C14" t="str">
        <f>IFERROR(IF((VLOOKUP($A14,'Q1 Raw Data'!$A$9:$DK$158,C$3,FALSE))="","",(VLOOKUP($A14,'Q1 Raw Data'!$A$9:$DK$158,C$3,FALSE))),"")</f>
        <v>Mature</v>
      </c>
      <c r="D14" t="str">
        <f>IFERROR(IF((VLOOKUP($A14,'Q1 Raw Data'!$A$9:$DK$158,D$3,FALSE))="","",(VLOOKUP($A14,'Q1 Raw Data'!$A$9:$DK$158,D$3,FALSE))),"")</f>
        <v>Established</v>
      </c>
      <c r="E14" t="str">
        <f>IFERROR(IF((VLOOKUP($A14,'Q1 Raw Data'!$A$9:$DK$158,E$3,FALSE))="","",(VLOOKUP($A14,'Q1 Raw Data'!$A$9:$DK$158,E$3,FALSE))),"")</f>
        <v>Established</v>
      </c>
      <c r="F14" t="str">
        <f>IFERROR(IF((VLOOKUP($A14,'Q1 Raw Data'!$A$9:$DK$158,F$3,FALSE))="","",(VLOOKUP($A14,'Q1 Raw Data'!$A$9:$DK$158,F$3,FALSE))),"")</f>
        <v>Established</v>
      </c>
      <c r="G14" t="str">
        <f>IFERROR(IF((VLOOKUP($A14,'Q1 Raw Data'!$A$9:$DK$158,G$3,FALSE))="","",(VLOOKUP($A14,'Q1 Raw Data'!$A$9:$DK$158,G$3,FALSE))),"")</f>
        <v>Established</v>
      </c>
      <c r="H14" t="str">
        <f>IFERROR(IF((VLOOKUP($A14,'Q1 Raw Data'!$A$9:$DK$158,H$3,FALSE))="","",(VLOOKUP($A14,'Q1 Raw Data'!$A$9:$DK$158,H$3,FALSE))),"")</f>
        <v>Established</v>
      </c>
      <c r="I14" t="str">
        <f>IFERROR(IF((VLOOKUP($A14,'Q1 Raw Data'!$A$9:$DK$158,I$3,FALSE))="","",(VLOOKUP($A14,'Q1 Raw Data'!$A$9:$DK$158,I$3,FALSE))),"")</f>
        <v>Plans in place</v>
      </c>
      <c r="J14" t="str">
        <f>IFERROR(IF((VLOOKUP($A14,'Q1 Raw Data'!$A$9:$DK$158,J$3,FALSE))="","",(VLOOKUP($A14,'Q1 Raw Data'!$A$9:$DK$158,J$3,FALSE))),"")</f>
        <v>Plans in place</v>
      </c>
      <c r="K14" t="str">
        <f>IFERROR(IF((VLOOKUP($A14,'Q1 Raw Data'!$A$9:$DK$158,K$3,FALSE))="","",(VLOOKUP($A14,'Q1 Raw Data'!$A$9:$DK$158,K$3,FALSE))),"")</f>
        <v>Plans in place</v>
      </c>
      <c r="L14" t="str">
        <f>IFERROR(IF((VLOOKUP($A14,'Q1 Raw Data'!$A$9:$DK$158,L$3,FALSE))="","",(VLOOKUP($A14,'Q1 Raw Data'!$A$9:$DK$158,L$3,FALSE))),"")</f>
        <v>Mature</v>
      </c>
      <c r="M14" t="str">
        <f>IFERROR(IF((VLOOKUP($A14,'Q1 Raw Data'!$A$9:$DK$158,M$3,FALSE))="","",(VLOOKUP($A14,'Q1 Raw Data'!$A$9:$DK$158,M$3,FALSE))),"")</f>
        <v>Established</v>
      </c>
      <c r="N14" t="str">
        <f>IFERROR(IF((VLOOKUP($A14,'Q1 Raw Data'!$A$9:$DK$158,N$3,FALSE))="","",(VLOOKUP($A14,'Q1 Raw Data'!$A$9:$DK$158,N$3,FALSE))),"")</f>
        <v>Established</v>
      </c>
      <c r="O14" t="str">
        <f>IFERROR(IF((VLOOKUP($A14,'Q1 Raw Data'!$A$9:$DK$158,O$3,FALSE))="","",(VLOOKUP($A14,'Q1 Raw Data'!$A$9:$DK$158,O$3,FALSE))),"")</f>
        <v>Established</v>
      </c>
      <c r="P14" t="str">
        <f>IFERROR(IF((VLOOKUP($A14,'Q1 Raw Data'!$A$9:$DK$158,P$3,FALSE))="","",(VLOOKUP($A14,'Q1 Raw Data'!$A$9:$DK$158,P$3,FALSE))),"")</f>
        <v>Established</v>
      </c>
      <c r="Q14" t="str">
        <f>IFERROR(IF((VLOOKUP($A14,'Q1 Raw Data'!$A$9:$DK$158,Q$3,FALSE))="","",(VLOOKUP($A14,'Q1 Raw Data'!$A$9:$DK$158,Q$3,FALSE))),"")</f>
        <v>Established</v>
      </c>
      <c r="R14" t="str">
        <f>IFERROR(IF((VLOOKUP($A14,'Q1 Raw Data'!$A$9:$DK$158,R$3,FALSE))="","",(VLOOKUP($A14,'Q1 Raw Data'!$A$9:$DK$158,R$3,FALSE))),"")</f>
        <v>Plans in place</v>
      </c>
      <c r="S14" t="str">
        <f>IFERROR(IF((VLOOKUP($A14,'Q1 Raw Data'!$A$9:$DK$158,S$3,FALSE))="","",(VLOOKUP($A14,'Q1 Raw Data'!$A$9:$DK$158,S$3,FALSE))),"")</f>
        <v>Plans in place</v>
      </c>
      <c r="T14" t="str">
        <f>IFERROR(IF((VLOOKUP($A14,'Q1 Raw Data'!$A$9:$DK$158,T$3,FALSE))="","",(VLOOKUP($A14,'Q1 Raw Data'!$A$9:$DK$158,T$3,FALSE))),"")</f>
        <v>Plans in place</v>
      </c>
      <c r="U14" t="str">
        <f>IFERROR(IF((VLOOKUP($A14,'Q1 Raw Data'!$A$9:$DK$158,U$3,FALSE))="","",(VLOOKUP($A14,'Q1 Raw Data'!$A$9:$DK$158,U$3,FALSE))),"")</f>
        <v>Mature</v>
      </c>
      <c r="V14" t="str">
        <f>IFERROR(IF((VLOOKUP($A14,'Q1 Raw Data'!$A$9:$DK$158,V$3,FALSE))="","",(VLOOKUP($A14,'Q1 Raw Data'!$A$9:$DK$158,V$3,FALSE))),"")</f>
        <v>Established</v>
      </c>
      <c r="W14" t="str">
        <f>IFERROR(IF((VLOOKUP($A14,'Q1 Raw Data'!$A$9:$DK$158,W$3,FALSE))="","",(VLOOKUP($A14,'Q1 Raw Data'!$A$9:$DK$158,W$3,FALSE))),"")</f>
        <v>Established</v>
      </c>
      <c r="X14" t="str">
        <f>IFERROR(IF((VLOOKUP($A14,'Q1 Raw Data'!$A$9:$DK$158,X$3,FALSE))="","",(VLOOKUP($A14,'Q1 Raw Data'!$A$9:$DK$158,X$3,FALSE))),"")</f>
        <v>Established</v>
      </c>
      <c r="Y14" t="str">
        <f>IFERROR(IF((VLOOKUP($A14,'Q1 Raw Data'!$A$9:$DK$158,Y$3,FALSE))="","",(VLOOKUP($A14,'Q1 Raw Data'!$A$9:$DK$158,Y$3,FALSE))),"")</f>
        <v>Established</v>
      </c>
      <c r="Z14" t="str">
        <f>IFERROR(IF((VLOOKUP($A14,'Q1 Raw Data'!$A$9:$DK$158,Z$3,FALSE))="","",(VLOOKUP($A14,'Q1 Raw Data'!$A$9:$DK$158,Z$3,FALSE))),"")</f>
        <v>Established</v>
      </c>
      <c r="AA14" t="str">
        <f>IFERROR(IF((VLOOKUP($A14,'Q1 Raw Data'!$A$9:$DK$158,AA$3,FALSE))="","",(VLOOKUP($A14,'Q1 Raw Data'!$A$9:$DK$158,AA$3,FALSE))),"")</f>
        <v>Established</v>
      </c>
      <c r="AB14" t="str">
        <f>IFERROR(IF((VLOOKUP($A14,'Q1 Raw Data'!$A$9:$DK$158,AB$3,FALSE))="","",(VLOOKUP($A14,'Q1 Raw Data'!$A$9:$DK$158,AB$3,FALSE))),"")</f>
        <v>Plans in place</v>
      </c>
      <c r="AC14" t="str">
        <f>IFERROR(IF((VLOOKUP($A14,'Q1 Raw Data'!$A$9:$DK$158,AC$3,FALSE))="","",(VLOOKUP($A14,'Q1 Raw Data'!$A$9:$DK$158,AC$3,FALSE))),"")</f>
        <v>Plans in place</v>
      </c>
      <c r="AD14" t="str">
        <f>IFERROR(IF((VLOOKUP($A14,'Q1 Raw Data'!$A$9:$DK$158,AD$3,FALSE))="","",(VLOOKUP($A14,'Q1 Raw Data'!$A$9:$DK$158,AD$3,FALSE))),"")</f>
        <v>Mature</v>
      </c>
      <c r="AE14" t="str">
        <f>IFERROR(IF((VLOOKUP($A14,'Q1 Raw Data'!$A$9:$DK$158,AE$3,FALSE))="","",(VLOOKUP($A14,'Q1 Raw Data'!$A$9:$DK$158,AE$3,FALSE))),"")</f>
        <v>Established</v>
      </c>
      <c r="AF14" t="str">
        <f>IFERROR(IF((VLOOKUP($A14,'Q1 Raw Data'!$A$9:$DK$158,AF$3,FALSE))="","",(VLOOKUP($A14,'Q1 Raw Data'!$A$9:$DK$158,AF$3,FALSE))),"")</f>
        <v>Established</v>
      </c>
      <c r="AG14" t="str">
        <f>IFERROR(IF((VLOOKUP($A14,'Q1 Raw Data'!$A$9:$DK$158,AG$3,FALSE))="","",(VLOOKUP($A14,'Q1 Raw Data'!$A$9:$DK$158,AG$3,FALSE))),"")</f>
        <v>Established</v>
      </c>
      <c r="AH14" t="str">
        <f>IFERROR(IF((VLOOKUP($A14,'Q1 Raw Data'!$A$9:$DK$158,AH$3,FALSE))="","",(VLOOKUP($A14,'Q1 Raw Data'!$A$9:$DK$158,AH$3,FALSE))),"")</f>
        <v>Established</v>
      </c>
      <c r="AI14" t="str">
        <f>IFERROR(IF((VLOOKUP($A14,'Q1 Raw Data'!$A$9:$DK$158,AI$3,FALSE))="","",(VLOOKUP($A14,'Q1 Raw Data'!$A$9:$DK$158,AI$3,FALSE))),"")</f>
        <v>Established</v>
      </c>
      <c r="AJ14" t="str">
        <f>IFERROR(IF((VLOOKUP($A14,'Q1 Raw Data'!$A$9:$DK$158,AJ$3,FALSE))="","",(VLOOKUP($A14,'Q1 Raw Data'!$A$9:$DK$158,AJ$3,FALSE))),"")</f>
        <v>Established</v>
      </c>
      <c r="AK14" t="str">
        <f>IFERROR(IF((VLOOKUP($A14,'Q1 Raw Data'!$A$9:$DK$158,AK$3,FALSE))="","",(VLOOKUP($A14,'Q1 Raw Data'!$A$9:$DK$158,AK$3,FALSE))),"")</f>
        <v>Established</v>
      </c>
      <c r="AL14" t="str">
        <f>IFERROR(IF((VLOOKUP($A14,'Q1 Raw Data'!$A$9:$DK$158,AL$3,FALSE))="","",(VLOOKUP($A14,'Q1 Raw Data'!$A$9:$DK$158,AL$3,FALSE))),"")</f>
        <v>Established</v>
      </c>
    </row>
    <row r="15" spans="1:76" x14ac:dyDescent="0.3">
      <c r="A15" t="s">
        <v>316</v>
      </c>
      <c r="B15" t="s">
        <v>317</v>
      </c>
      <c r="C15" t="str">
        <f>IFERROR(IF((VLOOKUP($A15,'Q1 Raw Data'!$A$9:$DK$158,C$3,FALSE))="","",(VLOOKUP($A15,'Q1 Raw Data'!$A$9:$DK$158,C$3,FALSE))),"")</f>
        <v>Mature</v>
      </c>
      <c r="D15" t="str">
        <f>IFERROR(IF((VLOOKUP($A15,'Q1 Raw Data'!$A$9:$DK$158,D$3,FALSE))="","",(VLOOKUP($A15,'Q1 Raw Data'!$A$9:$DK$158,D$3,FALSE))),"")</f>
        <v>Established</v>
      </c>
      <c r="E15" t="str">
        <f>IFERROR(IF((VLOOKUP($A15,'Q1 Raw Data'!$A$9:$DK$158,E$3,FALSE))="","",(VLOOKUP($A15,'Q1 Raw Data'!$A$9:$DK$158,E$3,FALSE))),"")</f>
        <v>Established</v>
      </c>
      <c r="F15" t="str">
        <f>IFERROR(IF((VLOOKUP($A15,'Q1 Raw Data'!$A$9:$DK$158,F$3,FALSE))="","",(VLOOKUP($A15,'Q1 Raw Data'!$A$9:$DK$158,F$3,FALSE))),"")</f>
        <v>Established</v>
      </c>
      <c r="G15" t="str">
        <f>IFERROR(IF((VLOOKUP($A15,'Q1 Raw Data'!$A$9:$DK$158,G$3,FALSE))="","",(VLOOKUP($A15,'Q1 Raw Data'!$A$9:$DK$158,G$3,FALSE))),"")</f>
        <v>Mature</v>
      </c>
      <c r="H15" t="str">
        <f>IFERROR(IF((VLOOKUP($A15,'Q1 Raw Data'!$A$9:$DK$158,H$3,FALSE))="","",(VLOOKUP($A15,'Q1 Raw Data'!$A$9:$DK$158,H$3,FALSE))),"")</f>
        <v>Plans in place</v>
      </c>
      <c r="I15" t="str">
        <f>IFERROR(IF((VLOOKUP($A15,'Q1 Raw Data'!$A$9:$DK$158,I$3,FALSE))="","",(VLOOKUP($A15,'Q1 Raw Data'!$A$9:$DK$158,I$3,FALSE))),"")</f>
        <v>Established</v>
      </c>
      <c r="J15" t="str">
        <f>IFERROR(IF((VLOOKUP($A15,'Q1 Raw Data'!$A$9:$DK$158,J$3,FALSE))="","",(VLOOKUP($A15,'Q1 Raw Data'!$A$9:$DK$158,J$3,FALSE))),"")</f>
        <v>Mature</v>
      </c>
      <c r="K15" t="str">
        <f>IFERROR(IF((VLOOKUP($A15,'Q1 Raw Data'!$A$9:$DK$158,K$3,FALSE))="","",(VLOOKUP($A15,'Q1 Raw Data'!$A$9:$DK$158,K$3,FALSE))),"")</f>
        <v>Established</v>
      </c>
      <c r="L15" t="str">
        <f>IFERROR(IF((VLOOKUP($A15,'Q1 Raw Data'!$A$9:$DK$158,L$3,FALSE))="","",(VLOOKUP($A15,'Q1 Raw Data'!$A$9:$DK$158,L$3,FALSE))),"")</f>
        <v>Mature</v>
      </c>
      <c r="M15" t="str">
        <f>IFERROR(IF((VLOOKUP($A15,'Q1 Raw Data'!$A$9:$DK$158,M$3,FALSE))="","",(VLOOKUP($A15,'Q1 Raw Data'!$A$9:$DK$158,M$3,FALSE))),"")</f>
        <v>Established</v>
      </c>
      <c r="N15" t="str">
        <f>IFERROR(IF((VLOOKUP($A15,'Q1 Raw Data'!$A$9:$DK$158,N$3,FALSE))="","",(VLOOKUP($A15,'Q1 Raw Data'!$A$9:$DK$158,N$3,FALSE))),"")</f>
        <v>Established</v>
      </c>
      <c r="O15" t="str">
        <f>IFERROR(IF((VLOOKUP($A15,'Q1 Raw Data'!$A$9:$DK$158,O$3,FALSE))="","",(VLOOKUP($A15,'Q1 Raw Data'!$A$9:$DK$158,O$3,FALSE))),"")</f>
        <v>Established</v>
      </c>
      <c r="P15" t="str">
        <f>IFERROR(IF((VLOOKUP($A15,'Q1 Raw Data'!$A$9:$DK$158,P$3,FALSE))="","",(VLOOKUP($A15,'Q1 Raw Data'!$A$9:$DK$158,P$3,FALSE))),"")</f>
        <v>Mature</v>
      </c>
      <c r="Q15" t="str">
        <f>IFERROR(IF((VLOOKUP($A15,'Q1 Raw Data'!$A$9:$DK$158,Q$3,FALSE))="","",(VLOOKUP($A15,'Q1 Raw Data'!$A$9:$DK$158,Q$3,FALSE))),"")</f>
        <v>Plans in place</v>
      </c>
      <c r="R15" t="str">
        <f>IFERROR(IF((VLOOKUP($A15,'Q1 Raw Data'!$A$9:$DK$158,R$3,FALSE))="","",(VLOOKUP($A15,'Q1 Raw Data'!$A$9:$DK$158,R$3,FALSE))),"")</f>
        <v>Established</v>
      </c>
      <c r="S15" t="str">
        <f>IFERROR(IF((VLOOKUP($A15,'Q1 Raw Data'!$A$9:$DK$158,S$3,FALSE))="","",(VLOOKUP($A15,'Q1 Raw Data'!$A$9:$DK$158,S$3,FALSE))),"")</f>
        <v>Mature</v>
      </c>
      <c r="T15" t="str">
        <f>IFERROR(IF((VLOOKUP($A15,'Q1 Raw Data'!$A$9:$DK$158,T$3,FALSE))="","",(VLOOKUP($A15,'Q1 Raw Data'!$A$9:$DK$158,T$3,FALSE))),"")</f>
        <v>Established</v>
      </c>
      <c r="U15" t="str">
        <f>IFERROR(IF((VLOOKUP($A15,'Q1 Raw Data'!$A$9:$DK$158,U$3,FALSE))="","",(VLOOKUP($A15,'Q1 Raw Data'!$A$9:$DK$158,U$3,FALSE))),"")</f>
        <v>Mature</v>
      </c>
      <c r="V15" t="str">
        <f>IFERROR(IF((VLOOKUP($A15,'Q1 Raw Data'!$A$9:$DK$158,V$3,FALSE))="","",(VLOOKUP($A15,'Q1 Raw Data'!$A$9:$DK$158,V$3,FALSE))),"")</f>
        <v>Established</v>
      </c>
      <c r="W15" t="str">
        <f>IFERROR(IF((VLOOKUP($A15,'Q1 Raw Data'!$A$9:$DK$158,W$3,FALSE))="","",(VLOOKUP($A15,'Q1 Raw Data'!$A$9:$DK$158,W$3,FALSE))),"")</f>
        <v>Established</v>
      </c>
      <c r="X15" t="str">
        <f>IFERROR(IF((VLOOKUP($A15,'Q1 Raw Data'!$A$9:$DK$158,X$3,FALSE))="","",(VLOOKUP($A15,'Q1 Raw Data'!$A$9:$DK$158,X$3,FALSE))),"")</f>
        <v>Established</v>
      </c>
      <c r="Y15" t="str">
        <f>IFERROR(IF((VLOOKUP($A15,'Q1 Raw Data'!$A$9:$DK$158,Y$3,FALSE))="","",(VLOOKUP($A15,'Q1 Raw Data'!$A$9:$DK$158,Y$3,FALSE))),"")</f>
        <v>Mature</v>
      </c>
      <c r="Z15" t="str">
        <f>IFERROR(IF((VLOOKUP($A15,'Q1 Raw Data'!$A$9:$DK$158,Z$3,FALSE))="","",(VLOOKUP($A15,'Q1 Raw Data'!$A$9:$DK$158,Z$3,FALSE))),"")</f>
        <v>Plans in place</v>
      </c>
      <c r="AA15" t="str">
        <f>IFERROR(IF((VLOOKUP($A15,'Q1 Raw Data'!$A$9:$DK$158,AA$3,FALSE))="","",(VLOOKUP($A15,'Q1 Raw Data'!$A$9:$DK$158,AA$3,FALSE))),"")</f>
        <v>Established</v>
      </c>
      <c r="AB15" t="str">
        <f>IFERROR(IF((VLOOKUP($A15,'Q1 Raw Data'!$A$9:$DK$158,AB$3,FALSE))="","",(VLOOKUP($A15,'Q1 Raw Data'!$A$9:$DK$158,AB$3,FALSE))),"")</f>
        <v>Mature</v>
      </c>
      <c r="AC15" t="str">
        <f>IFERROR(IF((VLOOKUP($A15,'Q1 Raw Data'!$A$9:$DK$158,AC$3,FALSE))="","",(VLOOKUP($A15,'Q1 Raw Data'!$A$9:$DK$158,AC$3,FALSE))),"")</f>
        <v>Established</v>
      </c>
      <c r="AD15" t="str">
        <f>IFERROR(IF((VLOOKUP($A15,'Q1 Raw Data'!$A$9:$DK$158,AD$3,FALSE))="","",(VLOOKUP($A15,'Q1 Raw Data'!$A$9:$DK$158,AD$3,FALSE))),"")</f>
        <v>Mature</v>
      </c>
      <c r="AE15" t="str">
        <f>IFERROR(IF((VLOOKUP($A15,'Q1 Raw Data'!$A$9:$DK$158,AE$3,FALSE))="","",(VLOOKUP($A15,'Q1 Raw Data'!$A$9:$DK$158,AE$3,FALSE))),"")</f>
        <v>Established</v>
      </c>
      <c r="AF15" t="str">
        <f>IFERROR(IF((VLOOKUP($A15,'Q1 Raw Data'!$A$9:$DK$158,AF$3,FALSE))="","",(VLOOKUP($A15,'Q1 Raw Data'!$A$9:$DK$158,AF$3,FALSE))),"")</f>
        <v>Established</v>
      </c>
      <c r="AG15" t="str">
        <f>IFERROR(IF((VLOOKUP($A15,'Q1 Raw Data'!$A$9:$DK$158,AG$3,FALSE))="","",(VLOOKUP($A15,'Q1 Raw Data'!$A$9:$DK$158,AG$3,FALSE))),"")</f>
        <v>Established</v>
      </c>
      <c r="AH15" t="str">
        <f>IFERROR(IF((VLOOKUP($A15,'Q1 Raw Data'!$A$9:$DK$158,AH$3,FALSE))="","",(VLOOKUP($A15,'Q1 Raw Data'!$A$9:$DK$158,AH$3,FALSE))),"")</f>
        <v>Mature</v>
      </c>
      <c r="AI15" t="str">
        <f>IFERROR(IF((VLOOKUP($A15,'Q1 Raw Data'!$A$9:$DK$158,AI$3,FALSE))="","",(VLOOKUP($A15,'Q1 Raw Data'!$A$9:$DK$158,AI$3,FALSE))),"")</f>
        <v>Plans in place</v>
      </c>
      <c r="AJ15" t="str">
        <f>IFERROR(IF((VLOOKUP($A15,'Q1 Raw Data'!$A$9:$DK$158,AJ$3,FALSE))="","",(VLOOKUP($A15,'Q1 Raw Data'!$A$9:$DK$158,AJ$3,FALSE))),"")</f>
        <v>Established</v>
      </c>
      <c r="AK15" t="str">
        <f>IFERROR(IF((VLOOKUP($A15,'Q1 Raw Data'!$A$9:$DK$158,AK$3,FALSE))="","",(VLOOKUP($A15,'Q1 Raw Data'!$A$9:$DK$158,AK$3,FALSE))),"")</f>
        <v>Mature</v>
      </c>
      <c r="AL15" t="str">
        <f>IFERROR(IF((VLOOKUP($A15,'Q1 Raw Data'!$A$9:$DK$158,AL$3,FALSE))="","",(VLOOKUP($A15,'Q1 Raw Data'!$A$9:$DK$158,AL$3,FALSE))),"")</f>
        <v>Established</v>
      </c>
    </row>
    <row r="16" spans="1:76" x14ac:dyDescent="0.3">
      <c r="A16" t="s">
        <v>323</v>
      </c>
      <c r="B16" t="s">
        <v>324</v>
      </c>
      <c r="C16" t="str">
        <f>IFERROR(IF((VLOOKUP($A16,'Q1 Raw Data'!$A$9:$DK$158,C$3,FALSE))="","",(VLOOKUP($A16,'Q1 Raw Data'!$A$9:$DK$158,C$3,FALSE))),"")</f>
        <v>Established</v>
      </c>
      <c r="D16" t="str">
        <f>IFERROR(IF((VLOOKUP($A16,'Q1 Raw Data'!$A$9:$DK$158,D$3,FALSE))="","",(VLOOKUP($A16,'Q1 Raw Data'!$A$9:$DK$158,D$3,FALSE))),"")</f>
        <v>Mature</v>
      </c>
      <c r="E16" t="str">
        <f>IFERROR(IF((VLOOKUP($A16,'Q1 Raw Data'!$A$9:$DK$158,E$3,FALSE))="","",(VLOOKUP($A16,'Q1 Raw Data'!$A$9:$DK$158,E$3,FALSE))),"")</f>
        <v>Established</v>
      </c>
      <c r="F16" t="str">
        <f>IFERROR(IF((VLOOKUP($A16,'Q1 Raw Data'!$A$9:$DK$158,F$3,FALSE))="","",(VLOOKUP($A16,'Q1 Raw Data'!$A$9:$DK$158,F$3,FALSE))),"")</f>
        <v>Established</v>
      </c>
      <c r="G16" t="str">
        <f>IFERROR(IF((VLOOKUP($A16,'Q1 Raw Data'!$A$9:$DK$158,G$3,FALSE))="","",(VLOOKUP($A16,'Q1 Raw Data'!$A$9:$DK$158,G$3,FALSE))),"")</f>
        <v>Plans in place</v>
      </c>
      <c r="H16" t="str">
        <f>IFERROR(IF((VLOOKUP($A16,'Q1 Raw Data'!$A$9:$DK$158,H$3,FALSE))="","",(VLOOKUP($A16,'Q1 Raw Data'!$A$9:$DK$158,H$3,FALSE))),"")</f>
        <v>Established</v>
      </c>
      <c r="I16" t="str">
        <f>IFERROR(IF((VLOOKUP($A16,'Q1 Raw Data'!$A$9:$DK$158,I$3,FALSE))="","",(VLOOKUP($A16,'Q1 Raw Data'!$A$9:$DK$158,I$3,FALSE))),"")</f>
        <v>Established</v>
      </c>
      <c r="J16" t="str">
        <f>IFERROR(IF((VLOOKUP($A16,'Q1 Raw Data'!$A$9:$DK$158,J$3,FALSE))="","",(VLOOKUP($A16,'Q1 Raw Data'!$A$9:$DK$158,J$3,FALSE))),"")</f>
        <v>Established</v>
      </c>
      <c r="K16" t="str">
        <f>IFERROR(IF((VLOOKUP($A16,'Q1 Raw Data'!$A$9:$DK$158,K$3,FALSE))="","",(VLOOKUP($A16,'Q1 Raw Data'!$A$9:$DK$158,K$3,FALSE))),"")</f>
        <v>Established</v>
      </c>
      <c r="L16" t="str">
        <f>IFERROR(IF((VLOOKUP($A16,'Q1 Raw Data'!$A$9:$DK$158,L$3,FALSE))="","",(VLOOKUP($A16,'Q1 Raw Data'!$A$9:$DK$158,L$3,FALSE))),"")</f>
        <v>Established</v>
      </c>
      <c r="M16" t="str">
        <f>IFERROR(IF((VLOOKUP($A16,'Q1 Raw Data'!$A$9:$DK$158,M$3,FALSE))="","",(VLOOKUP($A16,'Q1 Raw Data'!$A$9:$DK$158,M$3,FALSE))),"")</f>
        <v>Mature</v>
      </c>
      <c r="N16" t="str">
        <f>IFERROR(IF((VLOOKUP($A16,'Q1 Raw Data'!$A$9:$DK$158,N$3,FALSE))="","",(VLOOKUP($A16,'Q1 Raw Data'!$A$9:$DK$158,N$3,FALSE))),"")</f>
        <v>Established</v>
      </c>
      <c r="O16" t="str">
        <f>IFERROR(IF((VLOOKUP($A16,'Q1 Raw Data'!$A$9:$DK$158,O$3,FALSE))="","",(VLOOKUP($A16,'Q1 Raw Data'!$A$9:$DK$158,O$3,FALSE))),"")</f>
        <v>Established</v>
      </c>
      <c r="P16" t="str">
        <f>IFERROR(IF((VLOOKUP($A16,'Q1 Raw Data'!$A$9:$DK$158,P$3,FALSE))="","",(VLOOKUP($A16,'Q1 Raw Data'!$A$9:$DK$158,P$3,FALSE))),"")</f>
        <v>Plans in place</v>
      </c>
      <c r="Q16" t="str">
        <f>IFERROR(IF((VLOOKUP($A16,'Q1 Raw Data'!$A$9:$DK$158,Q$3,FALSE))="","",(VLOOKUP($A16,'Q1 Raw Data'!$A$9:$DK$158,Q$3,FALSE))),"")</f>
        <v>Established</v>
      </c>
      <c r="R16" t="str">
        <f>IFERROR(IF((VLOOKUP($A16,'Q1 Raw Data'!$A$9:$DK$158,R$3,FALSE))="","",(VLOOKUP($A16,'Q1 Raw Data'!$A$9:$DK$158,R$3,FALSE))),"")</f>
        <v>Established</v>
      </c>
      <c r="S16" t="str">
        <f>IFERROR(IF((VLOOKUP($A16,'Q1 Raw Data'!$A$9:$DK$158,S$3,FALSE))="","",(VLOOKUP($A16,'Q1 Raw Data'!$A$9:$DK$158,S$3,FALSE))),"")</f>
        <v>Established</v>
      </c>
      <c r="T16" t="str">
        <f>IFERROR(IF((VLOOKUP($A16,'Q1 Raw Data'!$A$9:$DK$158,T$3,FALSE))="","",(VLOOKUP($A16,'Q1 Raw Data'!$A$9:$DK$158,T$3,FALSE))),"")</f>
        <v>Established</v>
      </c>
      <c r="U16" t="str">
        <f>IFERROR(IF((VLOOKUP($A16,'Q1 Raw Data'!$A$9:$DK$158,U$3,FALSE))="","",(VLOOKUP($A16,'Q1 Raw Data'!$A$9:$DK$158,U$3,FALSE))),"")</f>
        <v>Established</v>
      </c>
      <c r="V16" t="str">
        <f>IFERROR(IF((VLOOKUP($A16,'Q1 Raw Data'!$A$9:$DK$158,V$3,FALSE))="","",(VLOOKUP($A16,'Q1 Raw Data'!$A$9:$DK$158,V$3,FALSE))),"")</f>
        <v>Mature</v>
      </c>
      <c r="W16" t="str">
        <f>IFERROR(IF((VLOOKUP($A16,'Q1 Raw Data'!$A$9:$DK$158,W$3,FALSE))="","",(VLOOKUP($A16,'Q1 Raw Data'!$A$9:$DK$158,W$3,FALSE))),"")</f>
        <v>Established</v>
      </c>
      <c r="X16" t="str">
        <f>IFERROR(IF((VLOOKUP($A16,'Q1 Raw Data'!$A$9:$DK$158,X$3,FALSE))="","",(VLOOKUP($A16,'Q1 Raw Data'!$A$9:$DK$158,X$3,FALSE))),"")</f>
        <v>Established</v>
      </c>
      <c r="Y16" t="str">
        <f>IFERROR(IF((VLOOKUP($A16,'Q1 Raw Data'!$A$9:$DK$158,Y$3,FALSE))="","",(VLOOKUP($A16,'Q1 Raw Data'!$A$9:$DK$158,Y$3,FALSE))),"")</f>
        <v>Established</v>
      </c>
      <c r="Z16" t="str">
        <f>IFERROR(IF((VLOOKUP($A16,'Q1 Raw Data'!$A$9:$DK$158,Z$3,FALSE))="","",(VLOOKUP($A16,'Q1 Raw Data'!$A$9:$DK$158,Z$3,FALSE))),"")</f>
        <v>Mature</v>
      </c>
      <c r="AA16" t="str">
        <f>IFERROR(IF((VLOOKUP($A16,'Q1 Raw Data'!$A$9:$DK$158,AA$3,FALSE))="","",(VLOOKUP($A16,'Q1 Raw Data'!$A$9:$DK$158,AA$3,FALSE))),"")</f>
        <v>Established</v>
      </c>
      <c r="AB16" t="str">
        <f>IFERROR(IF((VLOOKUP($A16,'Q1 Raw Data'!$A$9:$DK$158,AB$3,FALSE))="","",(VLOOKUP($A16,'Q1 Raw Data'!$A$9:$DK$158,AB$3,FALSE))),"")</f>
        <v>Mature</v>
      </c>
      <c r="AC16" t="str">
        <f>IFERROR(IF((VLOOKUP($A16,'Q1 Raw Data'!$A$9:$DK$158,AC$3,FALSE))="","",(VLOOKUP($A16,'Q1 Raw Data'!$A$9:$DK$158,AC$3,FALSE))),"")</f>
        <v>Established</v>
      </c>
      <c r="AD16" t="str">
        <f>IFERROR(IF((VLOOKUP($A16,'Q1 Raw Data'!$A$9:$DK$158,AD$3,FALSE))="","",(VLOOKUP($A16,'Q1 Raw Data'!$A$9:$DK$158,AD$3,FALSE))),"")</f>
        <v>Established</v>
      </c>
      <c r="AE16" t="str">
        <f>IFERROR(IF((VLOOKUP($A16,'Q1 Raw Data'!$A$9:$DK$158,AE$3,FALSE))="","",(VLOOKUP($A16,'Q1 Raw Data'!$A$9:$DK$158,AE$3,FALSE))),"")</f>
        <v>Mature</v>
      </c>
      <c r="AF16" t="str">
        <f>IFERROR(IF((VLOOKUP($A16,'Q1 Raw Data'!$A$9:$DK$158,AF$3,FALSE))="","",(VLOOKUP($A16,'Q1 Raw Data'!$A$9:$DK$158,AF$3,FALSE))),"")</f>
        <v>Established</v>
      </c>
      <c r="AG16" t="str">
        <f>IFERROR(IF((VLOOKUP($A16,'Q1 Raw Data'!$A$9:$DK$158,AG$3,FALSE))="","",(VLOOKUP($A16,'Q1 Raw Data'!$A$9:$DK$158,AG$3,FALSE))),"")</f>
        <v>Established</v>
      </c>
      <c r="AH16" t="str">
        <f>IFERROR(IF((VLOOKUP($A16,'Q1 Raw Data'!$A$9:$DK$158,AH$3,FALSE))="","",(VLOOKUP($A16,'Q1 Raw Data'!$A$9:$DK$158,AH$3,FALSE))),"")</f>
        <v>Established</v>
      </c>
      <c r="AI16" t="str">
        <f>IFERROR(IF((VLOOKUP($A16,'Q1 Raw Data'!$A$9:$DK$158,AI$3,FALSE))="","",(VLOOKUP($A16,'Q1 Raw Data'!$A$9:$DK$158,AI$3,FALSE))),"")</f>
        <v>Mature</v>
      </c>
      <c r="AJ16" t="str">
        <f>IFERROR(IF((VLOOKUP($A16,'Q1 Raw Data'!$A$9:$DK$158,AJ$3,FALSE))="","",(VLOOKUP($A16,'Q1 Raw Data'!$A$9:$DK$158,AJ$3,FALSE))),"")</f>
        <v>Established</v>
      </c>
      <c r="AK16" t="str">
        <f>IFERROR(IF((VLOOKUP($A16,'Q1 Raw Data'!$A$9:$DK$158,AK$3,FALSE))="","",(VLOOKUP($A16,'Q1 Raw Data'!$A$9:$DK$158,AK$3,FALSE))),"")</f>
        <v>Mature</v>
      </c>
      <c r="AL16" t="str">
        <f>IFERROR(IF((VLOOKUP($A16,'Q1 Raw Data'!$A$9:$DK$158,AL$3,FALSE))="","",(VLOOKUP($A16,'Q1 Raw Data'!$A$9:$DK$158,AL$3,FALSE))),"")</f>
        <v>Mature</v>
      </c>
    </row>
    <row r="17" spans="1:38" x14ac:dyDescent="0.3">
      <c r="A17" t="s">
        <v>329</v>
      </c>
      <c r="B17" t="s">
        <v>330</v>
      </c>
      <c r="C17" t="str">
        <f>IFERROR(IF((VLOOKUP($A17,'Q1 Raw Data'!$A$9:$DK$158,C$3,FALSE))="","",(VLOOKUP($A17,'Q1 Raw Data'!$A$9:$DK$158,C$3,FALSE))),"")</f>
        <v>Established</v>
      </c>
      <c r="D17" t="str">
        <f>IFERROR(IF((VLOOKUP($A17,'Q1 Raw Data'!$A$9:$DK$158,D$3,FALSE))="","",(VLOOKUP($A17,'Q1 Raw Data'!$A$9:$DK$158,D$3,FALSE))),"")</f>
        <v>Established</v>
      </c>
      <c r="E17" t="str">
        <f>IFERROR(IF((VLOOKUP($A17,'Q1 Raw Data'!$A$9:$DK$158,E$3,FALSE))="","",(VLOOKUP($A17,'Q1 Raw Data'!$A$9:$DK$158,E$3,FALSE))),"")</f>
        <v>Established</v>
      </c>
      <c r="F17" t="str">
        <f>IFERROR(IF((VLOOKUP($A17,'Q1 Raw Data'!$A$9:$DK$158,F$3,FALSE))="","",(VLOOKUP($A17,'Q1 Raw Data'!$A$9:$DK$158,F$3,FALSE))),"")</f>
        <v>Established</v>
      </c>
      <c r="G17" t="str">
        <f>IFERROR(IF((VLOOKUP($A17,'Q1 Raw Data'!$A$9:$DK$158,G$3,FALSE))="","",(VLOOKUP($A17,'Q1 Raw Data'!$A$9:$DK$158,G$3,FALSE))),"")</f>
        <v>Plans in place</v>
      </c>
      <c r="H17" t="str">
        <f>IFERROR(IF((VLOOKUP($A17,'Q1 Raw Data'!$A$9:$DK$158,H$3,FALSE))="","",(VLOOKUP($A17,'Q1 Raw Data'!$A$9:$DK$158,H$3,FALSE))),"")</f>
        <v>Established</v>
      </c>
      <c r="I17" t="str">
        <f>IFERROR(IF((VLOOKUP($A17,'Q1 Raw Data'!$A$9:$DK$158,I$3,FALSE))="","",(VLOOKUP($A17,'Q1 Raw Data'!$A$9:$DK$158,I$3,FALSE))),"")</f>
        <v>Established</v>
      </c>
      <c r="J17" t="str">
        <f>IFERROR(IF((VLOOKUP($A17,'Q1 Raw Data'!$A$9:$DK$158,J$3,FALSE))="","",(VLOOKUP($A17,'Q1 Raw Data'!$A$9:$DK$158,J$3,FALSE))),"")</f>
        <v>Established</v>
      </c>
      <c r="K17" t="str">
        <f>IFERROR(IF((VLOOKUP($A17,'Q1 Raw Data'!$A$9:$DK$158,K$3,FALSE))="","",(VLOOKUP($A17,'Q1 Raw Data'!$A$9:$DK$158,K$3,FALSE))),"")</f>
        <v>Established</v>
      </c>
      <c r="L17" t="str">
        <f>IFERROR(IF((VLOOKUP($A17,'Q1 Raw Data'!$A$9:$DK$158,L$3,FALSE))="","",(VLOOKUP($A17,'Q1 Raw Data'!$A$9:$DK$158,L$3,FALSE))),"")</f>
        <v>Established</v>
      </c>
      <c r="M17" t="str">
        <f>IFERROR(IF((VLOOKUP($A17,'Q1 Raw Data'!$A$9:$DK$158,M$3,FALSE))="","",(VLOOKUP($A17,'Q1 Raw Data'!$A$9:$DK$158,M$3,FALSE))),"")</f>
        <v>Established</v>
      </c>
      <c r="N17" t="str">
        <f>IFERROR(IF((VLOOKUP($A17,'Q1 Raw Data'!$A$9:$DK$158,N$3,FALSE))="","",(VLOOKUP($A17,'Q1 Raw Data'!$A$9:$DK$158,N$3,FALSE))),"")</f>
        <v>Established</v>
      </c>
      <c r="O17" t="str">
        <f>IFERROR(IF((VLOOKUP($A17,'Q1 Raw Data'!$A$9:$DK$158,O$3,FALSE))="","",(VLOOKUP($A17,'Q1 Raw Data'!$A$9:$DK$158,O$3,FALSE))),"")</f>
        <v>Established</v>
      </c>
      <c r="P17" t="str">
        <f>IFERROR(IF((VLOOKUP($A17,'Q1 Raw Data'!$A$9:$DK$158,P$3,FALSE))="","",(VLOOKUP($A17,'Q1 Raw Data'!$A$9:$DK$158,P$3,FALSE))),"")</f>
        <v>Plans in place</v>
      </c>
      <c r="Q17" t="str">
        <f>IFERROR(IF((VLOOKUP($A17,'Q1 Raw Data'!$A$9:$DK$158,Q$3,FALSE))="","",(VLOOKUP($A17,'Q1 Raw Data'!$A$9:$DK$158,Q$3,FALSE))),"")</f>
        <v>Established</v>
      </c>
      <c r="R17" t="str">
        <f>IFERROR(IF((VLOOKUP($A17,'Q1 Raw Data'!$A$9:$DK$158,R$3,FALSE))="","",(VLOOKUP($A17,'Q1 Raw Data'!$A$9:$DK$158,R$3,FALSE))),"")</f>
        <v>Established</v>
      </c>
      <c r="S17" t="str">
        <f>IFERROR(IF((VLOOKUP($A17,'Q1 Raw Data'!$A$9:$DK$158,S$3,FALSE))="","",(VLOOKUP($A17,'Q1 Raw Data'!$A$9:$DK$158,S$3,FALSE))),"")</f>
        <v>Established</v>
      </c>
      <c r="T17" t="str">
        <f>IFERROR(IF((VLOOKUP($A17,'Q1 Raw Data'!$A$9:$DK$158,T$3,FALSE))="","",(VLOOKUP($A17,'Q1 Raw Data'!$A$9:$DK$158,T$3,FALSE))),"")</f>
        <v>Established</v>
      </c>
      <c r="U17" t="str">
        <f>IFERROR(IF((VLOOKUP($A17,'Q1 Raw Data'!$A$9:$DK$158,U$3,FALSE))="","",(VLOOKUP($A17,'Q1 Raw Data'!$A$9:$DK$158,U$3,FALSE))),"")</f>
        <v>Established</v>
      </c>
      <c r="V17" t="str">
        <f>IFERROR(IF((VLOOKUP($A17,'Q1 Raw Data'!$A$9:$DK$158,V$3,FALSE))="","",(VLOOKUP($A17,'Q1 Raw Data'!$A$9:$DK$158,V$3,FALSE))),"")</f>
        <v>Established</v>
      </c>
      <c r="W17" t="str">
        <f>IFERROR(IF((VLOOKUP($A17,'Q1 Raw Data'!$A$9:$DK$158,W$3,FALSE))="","",(VLOOKUP($A17,'Q1 Raw Data'!$A$9:$DK$158,W$3,FALSE))),"")</f>
        <v>Established</v>
      </c>
      <c r="X17" t="str">
        <f>IFERROR(IF((VLOOKUP($A17,'Q1 Raw Data'!$A$9:$DK$158,X$3,FALSE))="","",(VLOOKUP($A17,'Q1 Raw Data'!$A$9:$DK$158,X$3,FALSE))),"")</f>
        <v>Established</v>
      </c>
      <c r="Y17" t="str">
        <f>IFERROR(IF((VLOOKUP($A17,'Q1 Raw Data'!$A$9:$DK$158,Y$3,FALSE))="","",(VLOOKUP($A17,'Q1 Raw Data'!$A$9:$DK$158,Y$3,FALSE))),"")</f>
        <v>Plans in place</v>
      </c>
      <c r="Z17" t="str">
        <f>IFERROR(IF((VLOOKUP($A17,'Q1 Raw Data'!$A$9:$DK$158,Z$3,FALSE))="","",(VLOOKUP($A17,'Q1 Raw Data'!$A$9:$DK$158,Z$3,FALSE))),"")</f>
        <v>Established</v>
      </c>
      <c r="AA17" t="str">
        <f>IFERROR(IF((VLOOKUP($A17,'Q1 Raw Data'!$A$9:$DK$158,AA$3,FALSE))="","",(VLOOKUP($A17,'Q1 Raw Data'!$A$9:$DK$158,AA$3,FALSE))),"")</f>
        <v>Established</v>
      </c>
      <c r="AB17" t="str">
        <f>IFERROR(IF((VLOOKUP($A17,'Q1 Raw Data'!$A$9:$DK$158,AB$3,FALSE))="","",(VLOOKUP($A17,'Q1 Raw Data'!$A$9:$DK$158,AB$3,FALSE))),"")</f>
        <v>Established</v>
      </c>
      <c r="AC17" t="str">
        <f>IFERROR(IF((VLOOKUP($A17,'Q1 Raw Data'!$A$9:$DK$158,AC$3,FALSE))="","",(VLOOKUP($A17,'Q1 Raw Data'!$A$9:$DK$158,AC$3,FALSE))),"")</f>
        <v>Established</v>
      </c>
      <c r="AD17" t="str">
        <f>IFERROR(IF((VLOOKUP($A17,'Q1 Raw Data'!$A$9:$DK$158,AD$3,FALSE))="","",(VLOOKUP($A17,'Q1 Raw Data'!$A$9:$DK$158,AD$3,FALSE))),"")</f>
        <v>Established</v>
      </c>
      <c r="AE17" t="str">
        <f>IFERROR(IF((VLOOKUP($A17,'Q1 Raw Data'!$A$9:$DK$158,AE$3,FALSE))="","",(VLOOKUP($A17,'Q1 Raw Data'!$A$9:$DK$158,AE$3,FALSE))),"")</f>
        <v>Mature</v>
      </c>
      <c r="AF17" t="str">
        <f>IFERROR(IF((VLOOKUP($A17,'Q1 Raw Data'!$A$9:$DK$158,AF$3,FALSE))="","",(VLOOKUP($A17,'Q1 Raw Data'!$A$9:$DK$158,AF$3,FALSE))),"")</f>
        <v>Mature</v>
      </c>
      <c r="AG17" t="str">
        <f>IFERROR(IF((VLOOKUP($A17,'Q1 Raw Data'!$A$9:$DK$158,AG$3,FALSE))="","",(VLOOKUP($A17,'Q1 Raw Data'!$A$9:$DK$158,AG$3,FALSE))),"")</f>
        <v>Established</v>
      </c>
      <c r="AH17" t="str">
        <f>IFERROR(IF((VLOOKUP($A17,'Q1 Raw Data'!$A$9:$DK$158,AH$3,FALSE))="","",(VLOOKUP($A17,'Q1 Raw Data'!$A$9:$DK$158,AH$3,FALSE))),"")</f>
        <v>Established</v>
      </c>
      <c r="AI17" t="str">
        <f>IFERROR(IF((VLOOKUP($A17,'Q1 Raw Data'!$A$9:$DK$158,AI$3,FALSE))="","",(VLOOKUP($A17,'Q1 Raw Data'!$A$9:$DK$158,AI$3,FALSE))),"")</f>
        <v>Established</v>
      </c>
      <c r="AJ17" t="str">
        <f>IFERROR(IF((VLOOKUP($A17,'Q1 Raw Data'!$A$9:$DK$158,AJ$3,FALSE))="","",(VLOOKUP($A17,'Q1 Raw Data'!$A$9:$DK$158,AJ$3,FALSE))),"")</f>
        <v>Mature</v>
      </c>
      <c r="AK17" t="str">
        <f>IFERROR(IF((VLOOKUP($A17,'Q1 Raw Data'!$A$9:$DK$158,AK$3,FALSE))="","",(VLOOKUP($A17,'Q1 Raw Data'!$A$9:$DK$158,AK$3,FALSE))),"")</f>
        <v>Established</v>
      </c>
      <c r="AL17" t="str">
        <f>IFERROR(IF((VLOOKUP($A17,'Q1 Raw Data'!$A$9:$DK$158,AL$3,FALSE))="","",(VLOOKUP($A17,'Q1 Raw Data'!$A$9:$DK$158,AL$3,FALSE))),"")</f>
        <v>Established</v>
      </c>
    </row>
    <row r="18" spans="1:38" x14ac:dyDescent="0.3">
      <c r="A18" t="s">
        <v>334</v>
      </c>
      <c r="B18" t="s">
        <v>335</v>
      </c>
      <c r="C18" t="str">
        <f>IFERROR(IF((VLOOKUP($A18,'Q1 Raw Data'!$A$9:$DK$158,C$3,FALSE))="","",(VLOOKUP($A18,'Q1 Raw Data'!$A$9:$DK$158,C$3,FALSE))),"")</f>
        <v>Established</v>
      </c>
      <c r="D18" t="str">
        <f>IFERROR(IF((VLOOKUP($A18,'Q1 Raw Data'!$A$9:$DK$158,D$3,FALSE))="","",(VLOOKUP($A18,'Q1 Raw Data'!$A$9:$DK$158,D$3,FALSE))),"")</f>
        <v>Established</v>
      </c>
      <c r="E18" t="str">
        <f>IFERROR(IF((VLOOKUP($A18,'Q1 Raw Data'!$A$9:$DK$158,E$3,FALSE))="","",(VLOOKUP($A18,'Q1 Raw Data'!$A$9:$DK$158,E$3,FALSE))),"")</f>
        <v>Established</v>
      </c>
      <c r="F18" t="str">
        <f>IFERROR(IF((VLOOKUP($A18,'Q1 Raw Data'!$A$9:$DK$158,F$3,FALSE))="","",(VLOOKUP($A18,'Q1 Raw Data'!$A$9:$DK$158,F$3,FALSE))),"")</f>
        <v>Established</v>
      </c>
      <c r="G18" t="str">
        <f>IFERROR(IF((VLOOKUP($A18,'Q1 Raw Data'!$A$9:$DK$158,G$3,FALSE))="","",(VLOOKUP($A18,'Q1 Raw Data'!$A$9:$DK$158,G$3,FALSE))),"")</f>
        <v>Plans in place</v>
      </c>
      <c r="H18" t="str">
        <f>IFERROR(IF((VLOOKUP($A18,'Q1 Raw Data'!$A$9:$DK$158,H$3,FALSE))="","",(VLOOKUP($A18,'Q1 Raw Data'!$A$9:$DK$158,H$3,FALSE))),"")</f>
        <v>Plans in place</v>
      </c>
      <c r="I18" t="str">
        <f>IFERROR(IF((VLOOKUP($A18,'Q1 Raw Data'!$A$9:$DK$158,I$3,FALSE))="","",(VLOOKUP($A18,'Q1 Raw Data'!$A$9:$DK$158,I$3,FALSE))),"")</f>
        <v>Established</v>
      </c>
      <c r="J18" t="str">
        <f>IFERROR(IF((VLOOKUP($A18,'Q1 Raw Data'!$A$9:$DK$158,J$3,FALSE))="","",(VLOOKUP($A18,'Q1 Raw Data'!$A$9:$DK$158,J$3,FALSE))),"")</f>
        <v>Established</v>
      </c>
      <c r="K18" t="str">
        <f>IFERROR(IF((VLOOKUP($A18,'Q1 Raw Data'!$A$9:$DK$158,K$3,FALSE))="","",(VLOOKUP($A18,'Q1 Raw Data'!$A$9:$DK$158,K$3,FALSE))),"")</f>
        <v>Established</v>
      </c>
      <c r="L18" t="str">
        <f>IFERROR(IF((VLOOKUP($A18,'Q1 Raw Data'!$A$9:$DK$158,L$3,FALSE))="","",(VLOOKUP($A18,'Q1 Raw Data'!$A$9:$DK$158,L$3,FALSE))),"")</f>
        <v>Established</v>
      </c>
      <c r="M18" t="str">
        <f>IFERROR(IF((VLOOKUP($A18,'Q1 Raw Data'!$A$9:$DK$158,M$3,FALSE))="","",(VLOOKUP($A18,'Q1 Raw Data'!$A$9:$DK$158,M$3,FALSE))),"")</f>
        <v>Established</v>
      </c>
      <c r="N18" t="str">
        <f>IFERROR(IF((VLOOKUP($A18,'Q1 Raw Data'!$A$9:$DK$158,N$3,FALSE))="","",(VLOOKUP($A18,'Q1 Raw Data'!$A$9:$DK$158,N$3,FALSE))),"")</f>
        <v>Established</v>
      </c>
      <c r="O18" t="str">
        <f>IFERROR(IF((VLOOKUP($A18,'Q1 Raw Data'!$A$9:$DK$158,O$3,FALSE))="","",(VLOOKUP($A18,'Q1 Raw Data'!$A$9:$DK$158,O$3,FALSE))),"")</f>
        <v>Established</v>
      </c>
      <c r="P18" t="str">
        <f>IFERROR(IF((VLOOKUP($A18,'Q1 Raw Data'!$A$9:$DK$158,P$3,FALSE))="","",(VLOOKUP($A18,'Q1 Raw Data'!$A$9:$DK$158,P$3,FALSE))),"")</f>
        <v>Plans in place</v>
      </c>
      <c r="Q18" t="str">
        <f>IFERROR(IF((VLOOKUP($A18,'Q1 Raw Data'!$A$9:$DK$158,Q$3,FALSE))="","",(VLOOKUP($A18,'Q1 Raw Data'!$A$9:$DK$158,Q$3,FALSE))),"")</f>
        <v>Plans in place</v>
      </c>
      <c r="R18" t="str">
        <f>IFERROR(IF((VLOOKUP($A18,'Q1 Raw Data'!$A$9:$DK$158,R$3,FALSE))="","",(VLOOKUP($A18,'Q1 Raw Data'!$A$9:$DK$158,R$3,FALSE))),"")</f>
        <v>Established</v>
      </c>
      <c r="S18" t="str">
        <f>IFERROR(IF((VLOOKUP($A18,'Q1 Raw Data'!$A$9:$DK$158,S$3,FALSE))="","",(VLOOKUP($A18,'Q1 Raw Data'!$A$9:$DK$158,S$3,FALSE))),"")</f>
        <v>Established</v>
      </c>
      <c r="T18" t="str">
        <f>IFERROR(IF((VLOOKUP($A18,'Q1 Raw Data'!$A$9:$DK$158,T$3,FALSE))="","",(VLOOKUP($A18,'Q1 Raw Data'!$A$9:$DK$158,T$3,FALSE))),"")</f>
        <v>Established</v>
      </c>
      <c r="U18" t="str">
        <f>IFERROR(IF((VLOOKUP($A18,'Q1 Raw Data'!$A$9:$DK$158,U$3,FALSE))="","",(VLOOKUP($A18,'Q1 Raw Data'!$A$9:$DK$158,U$3,FALSE))),"")</f>
        <v>Established</v>
      </c>
      <c r="V18" t="str">
        <f>IFERROR(IF((VLOOKUP($A18,'Q1 Raw Data'!$A$9:$DK$158,V$3,FALSE))="","",(VLOOKUP($A18,'Q1 Raw Data'!$A$9:$DK$158,V$3,FALSE))),"")</f>
        <v>Established</v>
      </c>
      <c r="W18" t="str">
        <f>IFERROR(IF((VLOOKUP($A18,'Q1 Raw Data'!$A$9:$DK$158,W$3,FALSE))="","",(VLOOKUP($A18,'Q1 Raw Data'!$A$9:$DK$158,W$3,FALSE))),"")</f>
        <v>Established</v>
      </c>
      <c r="X18" t="str">
        <f>IFERROR(IF((VLOOKUP($A18,'Q1 Raw Data'!$A$9:$DK$158,X$3,FALSE))="","",(VLOOKUP($A18,'Q1 Raw Data'!$A$9:$DK$158,X$3,FALSE))),"")</f>
        <v>Established</v>
      </c>
      <c r="Y18" t="str">
        <f>IFERROR(IF((VLOOKUP($A18,'Q1 Raw Data'!$A$9:$DK$158,Y$3,FALSE))="","",(VLOOKUP($A18,'Q1 Raw Data'!$A$9:$DK$158,Y$3,FALSE))),"")</f>
        <v>Established</v>
      </c>
      <c r="Z18" t="str">
        <f>IFERROR(IF((VLOOKUP($A18,'Q1 Raw Data'!$A$9:$DK$158,Z$3,FALSE))="","",(VLOOKUP($A18,'Q1 Raw Data'!$A$9:$DK$158,Z$3,FALSE))),"")</f>
        <v>Established</v>
      </c>
      <c r="AA18" t="str">
        <f>IFERROR(IF((VLOOKUP($A18,'Q1 Raw Data'!$A$9:$DK$158,AA$3,FALSE))="","",(VLOOKUP($A18,'Q1 Raw Data'!$A$9:$DK$158,AA$3,FALSE))),"")</f>
        <v>Established</v>
      </c>
      <c r="AB18" t="str">
        <f>IFERROR(IF((VLOOKUP($A18,'Q1 Raw Data'!$A$9:$DK$158,AB$3,FALSE))="","",(VLOOKUP($A18,'Q1 Raw Data'!$A$9:$DK$158,AB$3,FALSE))),"")</f>
        <v>Established</v>
      </c>
      <c r="AC18" t="str">
        <f>IFERROR(IF((VLOOKUP($A18,'Q1 Raw Data'!$A$9:$DK$158,AC$3,FALSE))="","",(VLOOKUP($A18,'Q1 Raw Data'!$A$9:$DK$158,AC$3,FALSE))),"")</f>
        <v>Established</v>
      </c>
      <c r="AD18" t="str">
        <f>IFERROR(IF((VLOOKUP($A18,'Q1 Raw Data'!$A$9:$DK$158,AD$3,FALSE))="","",(VLOOKUP($A18,'Q1 Raw Data'!$A$9:$DK$158,AD$3,FALSE))),"")</f>
        <v>Mature</v>
      </c>
      <c r="AE18" t="str">
        <f>IFERROR(IF((VLOOKUP($A18,'Q1 Raw Data'!$A$9:$DK$158,AE$3,FALSE))="","",(VLOOKUP($A18,'Q1 Raw Data'!$A$9:$DK$158,AE$3,FALSE))),"")</f>
        <v>Mature</v>
      </c>
      <c r="AF18" t="str">
        <f>IFERROR(IF((VLOOKUP($A18,'Q1 Raw Data'!$A$9:$DK$158,AF$3,FALSE))="","",(VLOOKUP($A18,'Q1 Raw Data'!$A$9:$DK$158,AF$3,FALSE))),"")</f>
        <v>Established</v>
      </c>
      <c r="AG18" t="str">
        <f>IFERROR(IF((VLOOKUP($A18,'Q1 Raw Data'!$A$9:$DK$158,AG$3,FALSE))="","",(VLOOKUP($A18,'Q1 Raw Data'!$A$9:$DK$158,AG$3,FALSE))),"")</f>
        <v>Established</v>
      </c>
      <c r="AH18" t="str">
        <f>IFERROR(IF((VLOOKUP($A18,'Q1 Raw Data'!$A$9:$DK$158,AH$3,FALSE))="","",(VLOOKUP($A18,'Q1 Raw Data'!$A$9:$DK$158,AH$3,FALSE))),"")</f>
        <v>Established</v>
      </c>
      <c r="AI18" t="str">
        <f>IFERROR(IF((VLOOKUP($A18,'Q1 Raw Data'!$A$9:$DK$158,AI$3,FALSE))="","",(VLOOKUP($A18,'Q1 Raw Data'!$A$9:$DK$158,AI$3,FALSE))),"")</f>
        <v>Established</v>
      </c>
      <c r="AJ18" t="str">
        <f>IFERROR(IF((VLOOKUP($A18,'Q1 Raw Data'!$A$9:$DK$158,AJ$3,FALSE))="","",(VLOOKUP($A18,'Q1 Raw Data'!$A$9:$DK$158,AJ$3,FALSE))),"")</f>
        <v>Established</v>
      </c>
      <c r="AK18" t="str">
        <f>IFERROR(IF((VLOOKUP($A18,'Q1 Raw Data'!$A$9:$DK$158,AK$3,FALSE))="","",(VLOOKUP($A18,'Q1 Raw Data'!$A$9:$DK$158,AK$3,FALSE))),"")</f>
        <v>Mature</v>
      </c>
      <c r="AL18" t="str">
        <f>IFERROR(IF((VLOOKUP($A18,'Q1 Raw Data'!$A$9:$DK$158,AL$3,FALSE))="","",(VLOOKUP($A18,'Q1 Raw Data'!$A$9:$DK$158,AL$3,FALSE))),"")</f>
        <v>Mature</v>
      </c>
    </row>
    <row r="19" spans="1:38" x14ac:dyDescent="0.3">
      <c r="A19" t="s">
        <v>340</v>
      </c>
      <c r="B19" t="s">
        <v>341</v>
      </c>
      <c r="C19" t="str">
        <f>IFERROR(IF((VLOOKUP($A19,'Q1 Raw Data'!$A$9:$DK$158,C$3,FALSE))="","",(VLOOKUP($A19,'Q1 Raw Data'!$A$9:$DK$158,C$3,FALSE))),"")</f>
        <v>Established</v>
      </c>
      <c r="D19" t="str">
        <f>IFERROR(IF((VLOOKUP($A19,'Q1 Raw Data'!$A$9:$DK$158,D$3,FALSE))="","",(VLOOKUP($A19,'Q1 Raw Data'!$A$9:$DK$158,D$3,FALSE))),"")</f>
        <v>Established</v>
      </c>
      <c r="E19" t="str">
        <f>IFERROR(IF((VLOOKUP($A19,'Q1 Raw Data'!$A$9:$DK$158,E$3,FALSE))="","",(VLOOKUP($A19,'Q1 Raw Data'!$A$9:$DK$158,E$3,FALSE))),"")</f>
        <v>Established</v>
      </c>
      <c r="F19" t="str">
        <f>IFERROR(IF((VLOOKUP($A19,'Q1 Raw Data'!$A$9:$DK$158,F$3,FALSE))="","",(VLOOKUP($A19,'Q1 Raw Data'!$A$9:$DK$158,F$3,FALSE))),"")</f>
        <v>Established</v>
      </c>
      <c r="G19" t="str">
        <f>IFERROR(IF((VLOOKUP($A19,'Q1 Raw Data'!$A$9:$DK$158,G$3,FALSE))="","",(VLOOKUP($A19,'Q1 Raw Data'!$A$9:$DK$158,G$3,FALSE))),"")</f>
        <v>Established</v>
      </c>
      <c r="H19" t="str">
        <f>IFERROR(IF((VLOOKUP($A19,'Q1 Raw Data'!$A$9:$DK$158,H$3,FALSE))="","",(VLOOKUP($A19,'Q1 Raw Data'!$A$9:$DK$158,H$3,FALSE))),"")</f>
        <v>Established</v>
      </c>
      <c r="I19" t="str">
        <f>IFERROR(IF((VLOOKUP($A19,'Q1 Raw Data'!$A$9:$DK$158,I$3,FALSE))="","",(VLOOKUP($A19,'Q1 Raw Data'!$A$9:$DK$158,I$3,FALSE))),"")</f>
        <v>Established</v>
      </c>
      <c r="J19" t="str">
        <f>IFERROR(IF((VLOOKUP($A19,'Q1 Raw Data'!$A$9:$DK$158,J$3,FALSE))="","",(VLOOKUP($A19,'Q1 Raw Data'!$A$9:$DK$158,J$3,FALSE))),"")</f>
        <v>Established</v>
      </c>
      <c r="K19" t="str">
        <f>IFERROR(IF((VLOOKUP($A19,'Q1 Raw Data'!$A$9:$DK$158,K$3,FALSE))="","",(VLOOKUP($A19,'Q1 Raw Data'!$A$9:$DK$158,K$3,FALSE))),"")</f>
        <v>Plans in place</v>
      </c>
      <c r="L19" t="str">
        <f>IFERROR(IF((VLOOKUP($A19,'Q1 Raw Data'!$A$9:$DK$158,L$3,FALSE))="","",(VLOOKUP($A19,'Q1 Raw Data'!$A$9:$DK$158,L$3,FALSE))),"")</f>
        <v>Established</v>
      </c>
      <c r="M19" t="str">
        <f>IFERROR(IF((VLOOKUP($A19,'Q1 Raw Data'!$A$9:$DK$158,M$3,FALSE))="","",(VLOOKUP($A19,'Q1 Raw Data'!$A$9:$DK$158,M$3,FALSE))),"")</f>
        <v>Established</v>
      </c>
      <c r="N19" t="str">
        <f>IFERROR(IF((VLOOKUP($A19,'Q1 Raw Data'!$A$9:$DK$158,N$3,FALSE))="","",(VLOOKUP($A19,'Q1 Raw Data'!$A$9:$DK$158,N$3,FALSE))),"")</f>
        <v>Established</v>
      </c>
      <c r="O19" t="str">
        <f>IFERROR(IF((VLOOKUP($A19,'Q1 Raw Data'!$A$9:$DK$158,O$3,FALSE))="","",(VLOOKUP($A19,'Q1 Raw Data'!$A$9:$DK$158,O$3,FALSE))),"")</f>
        <v>Established</v>
      </c>
      <c r="P19" t="str">
        <f>IFERROR(IF((VLOOKUP($A19,'Q1 Raw Data'!$A$9:$DK$158,P$3,FALSE))="","",(VLOOKUP($A19,'Q1 Raw Data'!$A$9:$DK$158,P$3,FALSE))),"")</f>
        <v>Established</v>
      </c>
      <c r="Q19" t="str">
        <f>IFERROR(IF((VLOOKUP($A19,'Q1 Raw Data'!$A$9:$DK$158,Q$3,FALSE))="","",(VLOOKUP($A19,'Q1 Raw Data'!$A$9:$DK$158,Q$3,FALSE))),"")</f>
        <v>Established</v>
      </c>
      <c r="R19" t="str">
        <f>IFERROR(IF((VLOOKUP($A19,'Q1 Raw Data'!$A$9:$DK$158,R$3,FALSE))="","",(VLOOKUP($A19,'Q1 Raw Data'!$A$9:$DK$158,R$3,FALSE))),"")</f>
        <v>Established</v>
      </c>
      <c r="S19" t="str">
        <f>IFERROR(IF((VLOOKUP($A19,'Q1 Raw Data'!$A$9:$DK$158,S$3,FALSE))="","",(VLOOKUP($A19,'Q1 Raw Data'!$A$9:$DK$158,S$3,FALSE))),"")</f>
        <v>Established</v>
      </c>
      <c r="T19" t="str">
        <f>IFERROR(IF((VLOOKUP($A19,'Q1 Raw Data'!$A$9:$DK$158,T$3,FALSE))="","",(VLOOKUP($A19,'Q1 Raw Data'!$A$9:$DK$158,T$3,FALSE))),"")</f>
        <v>Plans in place</v>
      </c>
      <c r="U19" t="str">
        <f>IFERROR(IF((VLOOKUP($A19,'Q1 Raw Data'!$A$9:$DK$158,U$3,FALSE))="","",(VLOOKUP($A19,'Q1 Raw Data'!$A$9:$DK$158,U$3,FALSE))),"")</f>
        <v>Established</v>
      </c>
      <c r="V19" t="str">
        <f>IFERROR(IF((VLOOKUP($A19,'Q1 Raw Data'!$A$9:$DK$158,V$3,FALSE))="","",(VLOOKUP($A19,'Q1 Raw Data'!$A$9:$DK$158,V$3,FALSE))),"")</f>
        <v>Established</v>
      </c>
      <c r="W19" t="str">
        <f>IFERROR(IF((VLOOKUP($A19,'Q1 Raw Data'!$A$9:$DK$158,W$3,FALSE))="","",(VLOOKUP($A19,'Q1 Raw Data'!$A$9:$DK$158,W$3,FALSE))),"")</f>
        <v>Established</v>
      </c>
      <c r="X19" t="str">
        <f>IFERROR(IF((VLOOKUP($A19,'Q1 Raw Data'!$A$9:$DK$158,X$3,FALSE))="","",(VLOOKUP($A19,'Q1 Raw Data'!$A$9:$DK$158,X$3,FALSE))),"")</f>
        <v>Established</v>
      </c>
      <c r="Y19" t="str">
        <f>IFERROR(IF((VLOOKUP($A19,'Q1 Raw Data'!$A$9:$DK$158,Y$3,FALSE))="","",(VLOOKUP($A19,'Q1 Raw Data'!$A$9:$DK$158,Y$3,FALSE))),"")</f>
        <v>Established</v>
      </c>
      <c r="Z19" t="str">
        <f>IFERROR(IF((VLOOKUP($A19,'Q1 Raw Data'!$A$9:$DK$158,Z$3,FALSE))="","",(VLOOKUP($A19,'Q1 Raw Data'!$A$9:$DK$158,Z$3,FALSE))),"")</f>
        <v>Established</v>
      </c>
      <c r="AA19" t="str">
        <f>IFERROR(IF((VLOOKUP($A19,'Q1 Raw Data'!$A$9:$DK$158,AA$3,FALSE))="","",(VLOOKUP($A19,'Q1 Raw Data'!$A$9:$DK$158,AA$3,FALSE))),"")</f>
        <v>Established</v>
      </c>
      <c r="AB19" t="str">
        <f>IFERROR(IF((VLOOKUP($A19,'Q1 Raw Data'!$A$9:$DK$158,AB$3,FALSE))="","",(VLOOKUP($A19,'Q1 Raw Data'!$A$9:$DK$158,AB$3,FALSE))),"")</f>
        <v>Established</v>
      </c>
      <c r="AC19" t="str">
        <f>IFERROR(IF((VLOOKUP($A19,'Q1 Raw Data'!$A$9:$DK$158,AC$3,FALSE))="","",(VLOOKUP($A19,'Q1 Raw Data'!$A$9:$DK$158,AC$3,FALSE))),"")</f>
        <v>Plans in place</v>
      </c>
      <c r="AD19" t="str">
        <f>IFERROR(IF((VLOOKUP($A19,'Q1 Raw Data'!$A$9:$DK$158,AD$3,FALSE))="","",(VLOOKUP($A19,'Q1 Raw Data'!$A$9:$DK$158,AD$3,FALSE))),"")</f>
        <v>Established</v>
      </c>
      <c r="AE19" t="str">
        <f>IFERROR(IF((VLOOKUP($A19,'Q1 Raw Data'!$A$9:$DK$158,AE$3,FALSE))="","",(VLOOKUP($A19,'Q1 Raw Data'!$A$9:$DK$158,AE$3,FALSE))),"")</f>
        <v>Established</v>
      </c>
      <c r="AF19" t="str">
        <f>IFERROR(IF((VLOOKUP($A19,'Q1 Raw Data'!$A$9:$DK$158,AF$3,FALSE))="","",(VLOOKUP($A19,'Q1 Raw Data'!$A$9:$DK$158,AF$3,FALSE))),"")</f>
        <v>Established</v>
      </c>
      <c r="AG19" t="str">
        <f>IFERROR(IF((VLOOKUP($A19,'Q1 Raw Data'!$A$9:$DK$158,AG$3,FALSE))="","",(VLOOKUP($A19,'Q1 Raw Data'!$A$9:$DK$158,AG$3,FALSE))),"")</f>
        <v>Established</v>
      </c>
      <c r="AH19" t="str">
        <f>IFERROR(IF((VLOOKUP($A19,'Q1 Raw Data'!$A$9:$DK$158,AH$3,FALSE))="","",(VLOOKUP($A19,'Q1 Raw Data'!$A$9:$DK$158,AH$3,FALSE))),"")</f>
        <v>Established</v>
      </c>
      <c r="AI19" t="str">
        <f>IFERROR(IF((VLOOKUP($A19,'Q1 Raw Data'!$A$9:$DK$158,AI$3,FALSE))="","",(VLOOKUP($A19,'Q1 Raw Data'!$A$9:$DK$158,AI$3,FALSE))),"")</f>
        <v>Established</v>
      </c>
      <c r="AJ19" t="str">
        <f>IFERROR(IF((VLOOKUP($A19,'Q1 Raw Data'!$A$9:$DK$158,AJ$3,FALSE))="","",(VLOOKUP($A19,'Q1 Raw Data'!$A$9:$DK$158,AJ$3,FALSE))),"")</f>
        <v>Established</v>
      </c>
      <c r="AK19" t="str">
        <f>IFERROR(IF((VLOOKUP($A19,'Q1 Raw Data'!$A$9:$DK$158,AK$3,FALSE))="","",(VLOOKUP($A19,'Q1 Raw Data'!$A$9:$DK$158,AK$3,FALSE))),"")</f>
        <v>Established</v>
      </c>
      <c r="AL19" t="str">
        <f>IFERROR(IF((VLOOKUP($A19,'Q1 Raw Data'!$A$9:$DK$158,AL$3,FALSE))="","",(VLOOKUP($A19,'Q1 Raw Data'!$A$9:$DK$158,AL$3,FALSE))),"")</f>
        <v>Established</v>
      </c>
    </row>
    <row r="20" spans="1:38" x14ac:dyDescent="0.3">
      <c r="A20" t="s">
        <v>344</v>
      </c>
      <c r="B20" t="s">
        <v>345</v>
      </c>
      <c r="C20" t="str">
        <f>IFERROR(IF((VLOOKUP($A20,'Q1 Raw Data'!$A$9:$DK$158,C$3,FALSE))="","",(VLOOKUP($A20,'Q1 Raw Data'!$A$9:$DK$158,C$3,FALSE))),"")</f>
        <v>Established</v>
      </c>
      <c r="D20" t="str">
        <f>IFERROR(IF((VLOOKUP($A20,'Q1 Raw Data'!$A$9:$DK$158,D$3,FALSE))="","",(VLOOKUP($A20,'Q1 Raw Data'!$A$9:$DK$158,D$3,FALSE))),"")</f>
        <v>Established</v>
      </c>
      <c r="E20" t="str">
        <f>IFERROR(IF((VLOOKUP($A20,'Q1 Raw Data'!$A$9:$DK$158,E$3,FALSE))="","",(VLOOKUP($A20,'Q1 Raw Data'!$A$9:$DK$158,E$3,FALSE))),"")</f>
        <v>Mature</v>
      </c>
      <c r="F20" t="str">
        <f>IFERROR(IF((VLOOKUP($A20,'Q1 Raw Data'!$A$9:$DK$158,F$3,FALSE))="","",(VLOOKUP($A20,'Q1 Raw Data'!$A$9:$DK$158,F$3,FALSE))),"")</f>
        <v>Mature</v>
      </c>
      <c r="G20" t="str">
        <f>IFERROR(IF((VLOOKUP($A20,'Q1 Raw Data'!$A$9:$DK$158,G$3,FALSE))="","",(VLOOKUP($A20,'Q1 Raw Data'!$A$9:$DK$158,G$3,FALSE))),"")</f>
        <v>Established</v>
      </c>
      <c r="H20" t="str">
        <f>IFERROR(IF((VLOOKUP($A20,'Q1 Raw Data'!$A$9:$DK$158,H$3,FALSE))="","",(VLOOKUP($A20,'Q1 Raw Data'!$A$9:$DK$158,H$3,FALSE))),"")</f>
        <v>Established</v>
      </c>
      <c r="I20" t="str">
        <f>IFERROR(IF((VLOOKUP($A20,'Q1 Raw Data'!$A$9:$DK$158,I$3,FALSE))="","",(VLOOKUP($A20,'Q1 Raw Data'!$A$9:$DK$158,I$3,FALSE))),"")</f>
        <v>Established</v>
      </c>
      <c r="J20" t="str">
        <f>IFERROR(IF((VLOOKUP($A20,'Q1 Raw Data'!$A$9:$DK$158,J$3,FALSE))="","",(VLOOKUP($A20,'Q1 Raw Data'!$A$9:$DK$158,J$3,FALSE))),"")</f>
        <v>Plans in place</v>
      </c>
      <c r="K20" t="str">
        <f>IFERROR(IF((VLOOKUP($A20,'Q1 Raw Data'!$A$9:$DK$158,K$3,FALSE))="","",(VLOOKUP($A20,'Q1 Raw Data'!$A$9:$DK$158,K$3,FALSE))),"")</f>
        <v>Established</v>
      </c>
      <c r="L20" t="str">
        <f>IFERROR(IF((VLOOKUP($A20,'Q1 Raw Data'!$A$9:$DK$158,L$3,FALSE))="","",(VLOOKUP($A20,'Q1 Raw Data'!$A$9:$DK$158,L$3,FALSE))),"")</f>
        <v>Established</v>
      </c>
      <c r="M20" t="str">
        <f>IFERROR(IF((VLOOKUP($A20,'Q1 Raw Data'!$A$9:$DK$158,M$3,FALSE))="","",(VLOOKUP($A20,'Q1 Raw Data'!$A$9:$DK$158,M$3,FALSE))),"")</f>
        <v>Established</v>
      </c>
      <c r="N20" t="str">
        <f>IFERROR(IF((VLOOKUP($A20,'Q1 Raw Data'!$A$9:$DK$158,N$3,FALSE))="","",(VLOOKUP($A20,'Q1 Raw Data'!$A$9:$DK$158,N$3,FALSE))),"")</f>
        <v>Mature</v>
      </c>
      <c r="O20" t="str">
        <f>IFERROR(IF((VLOOKUP($A20,'Q1 Raw Data'!$A$9:$DK$158,O$3,FALSE))="","",(VLOOKUP($A20,'Q1 Raw Data'!$A$9:$DK$158,O$3,FALSE))),"")</f>
        <v>Mature</v>
      </c>
      <c r="P20" t="str">
        <f>IFERROR(IF((VLOOKUP($A20,'Q1 Raw Data'!$A$9:$DK$158,P$3,FALSE))="","",(VLOOKUP($A20,'Q1 Raw Data'!$A$9:$DK$158,P$3,FALSE))),"")</f>
        <v>Established</v>
      </c>
      <c r="Q20" t="str">
        <f>IFERROR(IF((VLOOKUP($A20,'Q1 Raw Data'!$A$9:$DK$158,Q$3,FALSE))="","",(VLOOKUP($A20,'Q1 Raw Data'!$A$9:$DK$158,Q$3,FALSE))),"")</f>
        <v>Established</v>
      </c>
      <c r="R20" t="str">
        <f>IFERROR(IF((VLOOKUP($A20,'Q1 Raw Data'!$A$9:$DK$158,R$3,FALSE))="","",(VLOOKUP($A20,'Q1 Raw Data'!$A$9:$DK$158,R$3,FALSE))),"")</f>
        <v>Established</v>
      </c>
      <c r="S20" t="str">
        <f>IFERROR(IF((VLOOKUP($A20,'Q1 Raw Data'!$A$9:$DK$158,S$3,FALSE))="","",(VLOOKUP($A20,'Q1 Raw Data'!$A$9:$DK$158,S$3,FALSE))),"")</f>
        <v>Plans in place</v>
      </c>
      <c r="T20" t="str">
        <f>IFERROR(IF((VLOOKUP($A20,'Q1 Raw Data'!$A$9:$DK$158,T$3,FALSE))="","",(VLOOKUP($A20,'Q1 Raw Data'!$A$9:$DK$158,T$3,FALSE))),"")</f>
        <v>Established</v>
      </c>
      <c r="U20" t="str">
        <f>IFERROR(IF((VLOOKUP($A20,'Q1 Raw Data'!$A$9:$DK$158,U$3,FALSE))="","",(VLOOKUP($A20,'Q1 Raw Data'!$A$9:$DK$158,U$3,FALSE))),"")</f>
        <v>Established</v>
      </c>
      <c r="V20" t="str">
        <f>IFERROR(IF((VLOOKUP($A20,'Q1 Raw Data'!$A$9:$DK$158,V$3,FALSE))="","",(VLOOKUP($A20,'Q1 Raw Data'!$A$9:$DK$158,V$3,FALSE))),"")</f>
        <v>Established</v>
      </c>
      <c r="W20" t="str">
        <f>IFERROR(IF((VLOOKUP($A20,'Q1 Raw Data'!$A$9:$DK$158,W$3,FALSE))="","",(VLOOKUP($A20,'Q1 Raw Data'!$A$9:$DK$158,W$3,FALSE))),"")</f>
        <v>Mature</v>
      </c>
      <c r="X20" t="str">
        <f>IFERROR(IF((VLOOKUP($A20,'Q1 Raw Data'!$A$9:$DK$158,X$3,FALSE))="","",(VLOOKUP($A20,'Q1 Raw Data'!$A$9:$DK$158,X$3,FALSE))),"")</f>
        <v>Mature</v>
      </c>
      <c r="Y20" t="str">
        <f>IFERROR(IF((VLOOKUP($A20,'Q1 Raw Data'!$A$9:$DK$158,Y$3,FALSE))="","",(VLOOKUP($A20,'Q1 Raw Data'!$A$9:$DK$158,Y$3,FALSE))),"")</f>
        <v>Established</v>
      </c>
      <c r="Z20" t="str">
        <f>IFERROR(IF((VLOOKUP($A20,'Q1 Raw Data'!$A$9:$DK$158,Z$3,FALSE))="","",(VLOOKUP($A20,'Q1 Raw Data'!$A$9:$DK$158,Z$3,FALSE))),"")</f>
        <v>Established</v>
      </c>
      <c r="AA20" t="str">
        <f>IFERROR(IF((VLOOKUP($A20,'Q1 Raw Data'!$A$9:$DK$158,AA$3,FALSE))="","",(VLOOKUP($A20,'Q1 Raw Data'!$A$9:$DK$158,AA$3,FALSE))),"")</f>
        <v>Established</v>
      </c>
      <c r="AB20" t="str">
        <f>IFERROR(IF((VLOOKUP($A20,'Q1 Raw Data'!$A$9:$DK$158,AB$3,FALSE))="","",(VLOOKUP($A20,'Q1 Raw Data'!$A$9:$DK$158,AB$3,FALSE))),"")</f>
        <v>Plans in place</v>
      </c>
      <c r="AC20" t="str">
        <f>IFERROR(IF((VLOOKUP($A20,'Q1 Raw Data'!$A$9:$DK$158,AC$3,FALSE))="","",(VLOOKUP($A20,'Q1 Raw Data'!$A$9:$DK$158,AC$3,FALSE))),"")</f>
        <v>Established</v>
      </c>
      <c r="AD20" t="str">
        <f>IFERROR(IF((VLOOKUP($A20,'Q1 Raw Data'!$A$9:$DK$158,AD$3,FALSE))="","",(VLOOKUP($A20,'Q1 Raw Data'!$A$9:$DK$158,AD$3,FALSE))),"")</f>
        <v>Established</v>
      </c>
      <c r="AE20" t="str">
        <f>IFERROR(IF((VLOOKUP($A20,'Q1 Raw Data'!$A$9:$DK$158,AE$3,FALSE))="","",(VLOOKUP($A20,'Q1 Raw Data'!$A$9:$DK$158,AE$3,FALSE))),"")</f>
        <v>Established</v>
      </c>
      <c r="AF20" t="str">
        <f>IFERROR(IF((VLOOKUP($A20,'Q1 Raw Data'!$A$9:$DK$158,AF$3,FALSE))="","",(VLOOKUP($A20,'Q1 Raw Data'!$A$9:$DK$158,AF$3,FALSE))),"")</f>
        <v>Mature</v>
      </c>
      <c r="AG20" t="str">
        <f>IFERROR(IF((VLOOKUP($A20,'Q1 Raw Data'!$A$9:$DK$158,AG$3,FALSE))="","",(VLOOKUP($A20,'Q1 Raw Data'!$A$9:$DK$158,AG$3,FALSE))),"")</f>
        <v>Mature</v>
      </c>
      <c r="AH20" t="str">
        <f>IFERROR(IF((VLOOKUP($A20,'Q1 Raw Data'!$A$9:$DK$158,AH$3,FALSE))="","",(VLOOKUP($A20,'Q1 Raw Data'!$A$9:$DK$158,AH$3,FALSE))),"")</f>
        <v>Established</v>
      </c>
      <c r="AI20" t="str">
        <f>IFERROR(IF((VLOOKUP($A20,'Q1 Raw Data'!$A$9:$DK$158,AI$3,FALSE))="","",(VLOOKUP($A20,'Q1 Raw Data'!$A$9:$DK$158,AI$3,FALSE))),"")</f>
        <v>Established</v>
      </c>
      <c r="AJ20" t="str">
        <f>IFERROR(IF((VLOOKUP($A20,'Q1 Raw Data'!$A$9:$DK$158,AJ$3,FALSE))="","",(VLOOKUP($A20,'Q1 Raw Data'!$A$9:$DK$158,AJ$3,FALSE))),"")</f>
        <v>Established</v>
      </c>
      <c r="AK20" t="str">
        <f>IFERROR(IF((VLOOKUP($A20,'Q1 Raw Data'!$A$9:$DK$158,AK$3,FALSE))="","",(VLOOKUP($A20,'Q1 Raw Data'!$A$9:$DK$158,AK$3,FALSE))),"")</f>
        <v>Plans in place</v>
      </c>
      <c r="AL20" t="str">
        <f>IFERROR(IF((VLOOKUP($A20,'Q1 Raw Data'!$A$9:$DK$158,AL$3,FALSE))="","",(VLOOKUP($A20,'Q1 Raw Data'!$A$9:$DK$158,AL$3,FALSE))),"")</f>
        <v>Established</v>
      </c>
    </row>
    <row r="21" spans="1:38" x14ac:dyDescent="0.3">
      <c r="A21" t="s">
        <v>350</v>
      </c>
      <c r="B21" t="s">
        <v>351</v>
      </c>
      <c r="C21" t="str">
        <f>IFERROR(IF((VLOOKUP($A21,'Q1 Raw Data'!$A$9:$DK$158,C$3,FALSE))="","",(VLOOKUP($A21,'Q1 Raw Data'!$A$9:$DK$158,C$3,FALSE))),"")</f>
        <v>Established</v>
      </c>
      <c r="D21" t="str">
        <f>IFERROR(IF((VLOOKUP($A21,'Q1 Raw Data'!$A$9:$DK$158,D$3,FALSE))="","",(VLOOKUP($A21,'Q1 Raw Data'!$A$9:$DK$158,D$3,FALSE))),"")</f>
        <v>Established</v>
      </c>
      <c r="E21" t="str">
        <f>IFERROR(IF((VLOOKUP($A21,'Q1 Raw Data'!$A$9:$DK$158,E$3,FALSE))="","",(VLOOKUP($A21,'Q1 Raw Data'!$A$9:$DK$158,E$3,FALSE))),"")</f>
        <v>Established</v>
      </c>
      <c r="F21" t="str">
        <f>IFERROR(IF((VLOOKUP($A21,'Q1 Raw Data'!$A$9:$DK$158,F$3,FALSE))="","",(VLOOKUP($A21,'Q1 Raw Data'!$A$9:$DK$158,F$3,FALSE))),"")</f>
        <v>Established</v>
      </c>
      <c r="G21" t="str">
        <f>IFERROR(IF((VLOOKUP($A21,'Q1 Raw Data'!$A$9:$DK$158,G$3,FALSE))="","",(VLOOKUP($A21,'Q1 Raw Data'!$A$9:$DK$158,G$3,FALSE))),"")</f>
        <v>Established</v>
      </c>
      <c r="H21" t="str">
        <f>IFERROR(IF((VLOOKUP($A21,'Q1 Raw Data'!$A$9:$DK$158,H$3,FALSE))="","",(VLOOKUP($A21,'Q1 Raw Data'!$A$9:$DK$158,H$3,FALSE))),"")</f>
        <v>Established</v>
      </c>
      <c r="I21" t="str">
        <f>IFERROR(IF((VLOOKUP($A21,'Q1 Raw Data'!$A$9:$DK$158,I$3,FALSE))="","",(VLOOKUP($A21,'Q1 Raw Data'!$A$9:$DK$158,I$3,FALSE))),"")</f>
        <v>Established</v>
      </c>
      <c r="J21" t="str">
        <f>IFERROR(IF((VLOOKUP($A21,'Q1 Raw Data'!$A$9:$DK$158,J$3,FALSE))="","",(VLOOKUP($A21,'Q1 Raw Data'!$A$9:$DK$158,J$3,FALSE))),"")</f>
        <v>Established</v>
      </c>
      <c r="K21" t="str">
        <f>IFERROR(IF((VLOOKUP($A21,'Q1 Raw Data'!$A$9:$DK$158,K$3,FALSE))="","",(VLOOKUP($A21,'Q1 Raw Data'!$A$9:$DK$158,K$3,FALSE))),"")</f>
        <v>Established</v>
      </c>
      <c r="L21" t="str">
        <f>IFERROR(IF((VLOOKUP($A21,'Q1 Raw Data'!$A$9:$DK$158,L$3,FALSE))="","",(VLOOKUP($A21,'Q1 Raw Data'!$A$9:$DK$158,L$3,FALSE))),"")</f>
        <v>Established</v>
      </c>
      <c r="M21" t="str">
        <f>IFERROR(IF((VLOOKUP($A21,'Q1 Raw Data'!$A$9:$DK$158,M$3,FALSE))="","",(VLOOKUP($A21,'Q1 Raw Data'!$A$9:$DK$158,M$3,FALSE))),"")</f>
        <v>Established</v>
      </c>
      <c r="N21" t="str">
        <f>IFERROR(IF((VLOOKUP($A21,'Q1 Raw Data'!$A$9:$DK$158,N$3,FALSE))="","",(VLOOKUP($A21,'Q1 Raw Data'!$A$9:$DK$158,N$3,FALSE))),"")</f>
        <v>Established</v>
      </c>
      <c r="O21" t="str">
        <f>IFERROR(IF((VLOOKUP($A21,'Q1 Raw Data'!$A$9:$DK$158,O$3,FALSE))="","",(VLOOKUP($A21,'Q1 Raw Data'!$A$9:$DK$158,O$3,FALSE))),"")</f>
        <v>Established</v>
      </c>
      <c r="P21" t="str">
        <f>IFERROR(IF((VLOOKUP($A21,'Q1 Raw Data'!$A$9:$DK$158,P$3,FALSE))="","",(VLOOKUP($A21,'Q1 Raw Data'!$A$9:$DK$158,P$3,FALSE))),"")</f>
        <v>Established</v>
      </c>
      <c r="Q21" t="str">
        <f>IFERROR(IF((VLOOKUP($A21,'Q1 Raw Data'!$A$9:$DK$158,Q$3,FALSE))="","",(VLOOKUP($A21,'Q1 Raw Data'!$A$9:$DK$158,Q$3,FALSE))),"")</f>
        <v>Established</v>
      </c>
      <c r="R21" t="str">
        <f>IFERROR(IF((VLOOKUP($A21,'Q1 Raw Data'!$A$9:$DK$158,R$3,FALSE))="","",(VLOOKUP($A21,'Q1 Raw Data'!$A$9:$DK$158,R$3,FALSE))),"")</f>
        <v>Established</v>
      </c>
      <c r="S21" t="str">
        <f>IFERROR(IF((VLOOKUP($A21,'Q1 Raw Data'!$A$9:$DK$158,S$3,FALSE))="","",(VLOOKUP($A21,'Q1 Raw Data'!$A$9:$DK$158,S$3,FALSE))),"")</f>
        <v>Established</v>
      </c>
      <c r="T21" t="str">
        <f>IFERROR(IF((VLOOKUP($A21,'Q1 Raw Data'!$A$9:$DK$158,T$3,FALSE))="","",(VLOOKUP($A21,'Q1 Raw Data'!$A$9:$DK$158,T$3,FALSE))),"")</f>
        <v>Established</v>
      </c>
      <c r="U21" t="str">
        <f>IFERROR(IF((VLOOKUP($A21,'Q1 Raw Data'!$A$9:$DK$158,U$3,FALSE))="","",(VLOOKUP($A21,'Q1 Raw Data'!$A$9:$DK$158,U$3,FALSE))),"")</f>
        <v>Established</v>
      </c>
      <c r="V21" t="str">
        <f>IFERROR(IF((VLOOKUP($A21,'Q1 Raw Data'!$A$9:$DK$158,V$3,FALSE))="","",(VLOOKUP($A21,'Q1 Raw Data'!$A$9:$DK$158,V$3,FALSE))),"")</f>
        <v>Established</v>
      </c>
      <c r="W21" t="str">
        <f>IFERROR(IF((VLOOKUP($A21,'Q1 Raw Data'!$A$9:$DK$158,W$3,FALSE))="","",(VLOOKUP($A21,'Q1 Raw Data'!$A$9:$DK$158,W$3,FALSE))),"")</f>
        <v>Established</v>
      </c>
      <c r="X21" t="str">
        <f>IFERROR(IF((VLOOKUP($A21,'Q1 Raw Data'!$A$9:$DK$158,X$3,FALSE))="","",(VLOOKUP($A21,'Q1 Raw Data'!$A$9:$DK$158,X$3,FALSE))),"")</f>
        <v>Established</v>
      </c>
      <c r="Y21" t="str">
        <f>IFERROR(IF((VLOOKUP($A21,'Q1 Raw Data'!$A$9:$DK$158,Y$3,FALSE))="","",(VLOOKUP($A21,'Q1 Raw Data'!$A$9:$DK$158,Y$3,FALSE))),"")</f>
        <v>Established</v>
      </c>
      <c r="Z21" t="str">
        <f>IFERROR(IF((VLOOKUP($A21,'Q1 Raw Data'!$A$9:$DK$158,Z$3,FALSE))="","",(VLOOKUP($A21,'Q1 Raw Data'!$A$9:$DK$158,Z$3,FALSE))),"")</f>
        <v>Established</v>
      </c>
      <c r="AA21" t="str">
        <f>IFERROR(IF((VLOOKUP($A21,'Q1 Raw Data'!$A$9:$DK$158,AA$3,FALSE))="","",(VLOOKUP($A21,'Q1 Raw Data'!$A$9:$DK$158,AA$3,FALSE))),"")</f>
        <v>Established</v>
      </c>
      <c r="AB21" t="str">
        <f>IFERROR(IF((VLOOKUP($A21,'Q1 Raw Data'!$A$9:$DK$158,AB$3,FALSE))="","",(VLOOKUP($A21,'Q1 Raw Data'!$A$9:$DK$158,AB$3,FALSE))),"")</f>
        <v>Established</v>
      </c>
      <c r="AC21" t="str">
        <f>IFERROR(IF((VLOOKUP($A21,'Q1 Raw Data'!$A$9:$DK$158,AC$3,FALSE))="","",(VLOOKUP($A21,'Q1 Raw Data'!$A$9:$DK$158,AC$3,FALSE))),"")</f>
        <v>Established</v>
      </c>
      <c r="AD21" t="str">
        <f>IFERROR(IF((VLOOKUP($A21,'Q1 Raw Data'!$A$9:$DK$158,AD$3,FALSE))="","",(VLOOKUP($A21,'Q1 Raw Data'!$A$9:$DK$158,AD$3,FALSE))),"")</f>
        <v>Established</v>
      </c>
      <c r="AE21" t="str">
        <f>IFERROR(IF((VLOOKUP($A21,'Q1 Raw Data'!$A$9:$DK$158,AE$3,FALSE))="","",(VLOOKUP($A21,'Q1 Raw Data'!$A$9:$DK$158,AE$3,FALSE))),"")</f>
        <v>Established</v>
      </c>
      <c r="AF21" t="str">
        <f>IFERROR(IF((VLOOKUP($A21,'Q1 Raw Data'!$A$9:$DK$158,AF$3,FALSE))="","",(VLOOKUP($A21,'Q1 Raw Data'!$A$9:$DK$158,AF$3,FALSE))),"")</f>
        <v>Established</v>
      </c>
      <c r="AG21" t="str">
        <f>IFERROR(IF((VLOOKUP($A21,'Q1 Raw Data'!$A$9:$DK$158,AG$3,FALSE))="","",(VLOOKUP($A21,'Q1 Raw Data'!$A$9:$DK$158,AG$3,FALSE))),"")</f>
        <v>Established</v>
      </c>
      <c r="AH21" t="str">
        <f>IFERROR(IF((VLOOKUP($A21,'Q1 Raw Data'!$A$9:$DK$158,AH$3,FALSE))="","",(VLOOKUP($A21,'Q1 Raw Data'!$A$9:$DK$158,AH$3,FALSE))),"")</f>
        <v>Established</v>
      </c>
      <c r="AI21" t="str">
        <f>IFERROR(IF((VLOOKUP($A21,'Q1 Raw Data'!$A$9:$DK$158,AI$3,FALSE))="","",(VLOOKUP($A21,'Q1 Raw Data'!$A$9:$DK$158,AI$3,FALSE))),"")</f>
        <v>Established</v>
      </c>
      <c r="AJ21" t="str">
        <f>IFERROR(IF((VLOOKUP($A21,'Q1 Raw Data'!$A$9:$DK$158,AJ$3,FALSE))="","",(VLOOKUP($A21,'Q1 Raw Data'!$A$9:$DK$158,AJ$3,FALSE))),"")</f>
        <v>Established</v>
      </c>
      <c r="AK21" t="str">
        <f>IFERROR(IF((VLOOKUP($A21,'Q1 Raw Data'!$A$9:$DK$158,AK$3,FALSE))="","",(VLOOKUP($A21,'Q1 Raw Data'!$A$9:$DK$158,AK$3,FALSE))),"")</f>
        <v>Established</v>
      </c>
      <c r="AL21" t="str">
        <f>IFERROR(IF((VLOOKUP($A21,'Q1 Raw Data'!$A$9:$DK$158,AL$3,FALSE))="","",(VLOOKUP($A21,'Q1 Raw Data'!$A$9:$DK$158,AL$3,FALSE))),"")</f>
        <v>Established</v>
      </c>
    </row>
    <row r="22" spans="1:38" x14ac:dyDescent="0.3">
      <c r="A22" t="s">
        <v>353</v>
      </c>
      <c r="B22" t="s">
        <v>354</v>
      </c>
      <c r="C22" t="str">
        <f>IFERROR(IF((VLOOKUP($A22,'Q1 Raw Data'!$A$9:$DK$158,C$3,FALSE))="","",(VLOOKUP($A22,'Q1 Raw Data'!$A$9:$DK$158,C$3,FALSE))),"")</f>
        <v>Established</v>
      </c>
      <c r="D22" t="str">
        <f>IFERROR(IF((VLOOKUP($A22,'Q1 Raw Data'!$A$9:$DK$158,D$3,FALSE))="","",(VLOOKUP($A22,'Q1 Raw Data'!$A$9:$DK$158,D$3,FALSE))),"")</f>
        <v>Established</v>
      </c>
      <c r="E22" t="str">
        <f>IFERROR(IF((VLOOKUP($A22,'Q1 Raw Data'!$A$9:$DK$158,E$3,FALSE))="","",(VLOOKUP($A22,'Q1 Raw Data'!$A$9:$DK$158,E$3,FALSE))),"")</f>
        <v>Established</v>
      </c>
      <c r="F22" t="str">
        <f>IFERROR(IF((VLOOKUP($A22,'Q1 Raw Data'!$A$9:$DK$158,F$3,FALSE))="","",(VLOOKUP($A22,'Q1 Raw Data'!$A$9:$DK$158,F$3,FALSE))),"")</f>
        <v>Established</v>
      </c>
      <c r="G22" t="str">
        <f>IFERROR(IF((VLOOKUP($A22,'Q1 Raw Data'!$A$9:$DK$158,G$3,FALSE))="","",(VLOOKUP($A22,'Q1 Raw Data'!$A$9:$DK$158,G$3,FALSE))),"")</f>
        <v>Plans in place</v>
      </c>
      <c r="H22" t="str">
        <f>IFERROR(IF((VLOOKUP($A22,'Q1 Raw Data'!$A$9:$DK$158,H$3,FALSE))="","",(VLOOKUP($A22,'Q1 Raw Data'!$A$9:$DK$158,H$3,FALSE))),"")</f>
        <v>Plans in place</v>
      </c>
      <c r="I22" t="str">
        <f>IFERROR(IF((VLOOKUP($A22,'Q1 Raw Data'!$A$9:$DK$158,I$3,FALSE))="","",(VLOOKUP($A22,'Q1 Raw Data'!$A$9:$DK$158,I$3,FALSE))),"")</f>
        <v>Established</v>
      </c>
      <c r="J22" t="str">
        <f>IFERROR(IF((VLOOKUP($A22,'Q1 Raw Data'!$A$9:$DK$158,J$3,FALSE))="","",(VLOOKUP($A22,'Q1 Raw Data'!$A$9:$DK$158,J$3,FALSE))),"")</f>
        <v>Plans in place</v>
      </c>
      <c r="K22" t="str">
        <f>IFERROR(IF((VLOOKUP($A22,'Q1 Raw Data'!$A$9:$DK$158,K$3,FALSE))="","",(VLOOKUP($A22,'Q1 Raw Data'!$A$9:$DK$158,K$3,FALSE))),"")</f>
        <v>Plans in place</v>
      </c>
      <c r="L22" t="str">
        <f>IFERROR(IF((VLOOKUP($A22,'Q1 Raw Data'!$A$9:$DK$158,L$3,FALSE))="","",(VLOOKUP($A22,'Q1 Raw Data'!$A$9:$DK$158,L$3,FALSE))),"")</f>
        <v>Mature</v>
      </c>
      <c r="M22" t="str">
        <f>IFERROR(IF((VLOOKUP($A22,'Q1 Raw Data'!$A$9:$DK$158,M$3,FALSE))="","",(VLOOKUP($A22,'Q1 Raw Data'!$A$9:$DK$158,M$3,FALSE))),"")</f>
        <v>Established</v>
      </c>
      <c r="N22" t="str">
        <f>IFERROR(IF((VLOOKUP($A22,'Q1 Raw Data'!$A$9:$DK$158,N$3,FALSE))="","",(VLOOKUP($A22,'Q1 Raw Data'!$A$9:$DK$158,N$3,FALSE))),"")</f>
        <v>Mature</v>
      </c>
      <c r="O22" t="str">
        <f>IFERROR(IF((VLOOKUP($A22,'Q1 Raw Data'!$A$9:$DK$158,O$3,FALSE))="","",(VLOOKUP($A22,'Q1 Raw Data'!$A$9:$DK$158,O$3,FALSE))),"")</f>
        <v>Established</v>
      </c>
      <c r="P22" t="str">
        <f>IFERROR(IF((VLOOKUP($A22,'Q1 Raw Data'!$A$9:$DK$158,P$3,FALSE))="","",(VLOOKUP($A22,'Q1 Raw Data'!$A$9:$DK$158,P$3,FALSE))),"")</f>
        <v>Plans in place</v>
      </c>
      <c r="Q22" t="str">
        <f>IFERROR(IF((VLOOKUP($A22,'Q1 Raw Data'!$A$9:$DK$158,Q$3,FALSE))="","",(VLOOKUP($A22,'Q1 Raw Data'!$A$9:$DK$158,Q$3,FALSE))),"")</f>
        <v>Plans in place</v>
      </c>
      <c r="R22" t="str">
        <f>IFERROR(IF((VLOOKUP($A22,'Q1 Raw Data'!$A$9:$DK$158,R$3,FALSE))="","",(VLOOKUP($A22,'Q1 Raw Data'!$A$9:$DK$158,R$3,FALSE))),"")</f>
        <v>Established</v>
      </c>
      <c r="S22" t="str">
        <f>IFERROR(IF((VLOOKUP($A22,'Q1 Raw Data'!$A$9:$DK$158,S$3,FALSE))="","",(VLOOKUP($A22,'Q1 Raw Data'!$A$9:$DK$158,S$3,FALSE))),"")</f>
        <v>Plans in place</v>
      </c>
      <c r="T22" t="str">
        <f>IFERROR(IF((VLOOKUP($A22,'Q1 Raw Data'!$A$9:$DK$158,T$3,FALSE))="","",(VLOOKUP($A22,'Q1 Raw Data'!$A$9:$DK$158,T$3,FALSE))),"")</f>
        <v>Established</v>
      </c>
      <c r="U22" t="str">
        <f>IFERROR(IF((VLOOKUP($A22,'Q1 Raw Data'!$A$9:$DK$158,U$3,FALSE))="","",(VLOOKUP($A22,'Q1 Raw Data'!$A$9:$DK$158,U$3,FALSE))),"")</f>
        <v>Mature</v>
      </c>
      <c r="V22" t="str">
        <f>IFERROR(IF((VLOOKUP($A22,'Q1 Raw Data'!$A$9:$DK$158,V$3,FALSE))="","",(VLOOKUP($A22,'Q1 Raw Data'!$A$9:$DK$158,V$3,FALSE))),"")</f>
        <v>Mature</v>
      </c>
      <c r="W22" t="str">
        <f>IFERROR(IF((VLOOKUP($A22,'Q1 Raw Data'!$A$9:$DK$158,W$3,FALSE))="","",(VLOOKUP($A22,'Q1 Raw Data'!$A$9:$DK$158,W$3,FALSE))),"")</f>
        <v>Mature</v>
      </c>
      <c r="X22" t="str">
        <f>IFERROR(IF((VLOOKUP($A22,'Q1 Raw Data'!$A$9:$DK$158,X$3,FALSE))="","",(VLOOKUP($A22,'Q1 Raw Data'!$A$9:$DK$158,X$3,FALSE))),"")</f>
        <v>Established</v>
      </c>
      <c r="Y22" t="str">
        <f>IFERROR(IF((VLOOKUP($A22,'Q1 Raw Data'!$A$9:$DK$158,Y$3,FALSE))="","",(VLOOKUP($A22,'Q1 Raw Data'!$A$9:$DK$158,Y$3,FALSE))),"")</f>
        <v>Plans in place</v>
      </c>
      <c r="Z22" t="str">
        <f>IFERROR(IF((VLOOKUP($A22,'Q1 Raw Data'!$A$9:$DK$158,Z$3,FALSE))="","",(VLOOKUP($A22,'Q1 Raw Data'!$A$9:$DK$158,Z$3,FALSE))),"")</f>
        <v>Plans in place</v>
      </c>
      <c r="AA22" t="str">
        <f>IFERROR(IF((VLOOKUP($A22,'Q1 Raw Data'!$A$9:$DK$158,AA$3,FALSE))="","",(VLOOKUP($A22,'Q1 Raw Data'!$A$9:$DK$158,AA$3,FALSE))),"")</f>
        <v>Established</v>
      </c>
      <c r="AB22" t="str">
        <f>IFERROR(IF((VLOOKUP($A22,'Q1 Raw Data'!$A$9:$DK$158,AB$3,FALSE))="","",(VLOOKUP($A22,'Q1 Raw Data'!$A$9:$DK$158,AB$3,FALSE))),"")</f>
        <v>Plans in place</v>
      </c>
      <c r="AC22" t="str">
        <f>IFERROR(IF((VLOOKUP($A22,'Q1 Raw Data'!$A$9:$DK$158,AC$3,FALSE))="","",(VLOOKUP($A22,'Q1 Raw Data'!$A$9:$DK$158,AC$3,FALSE))),"")</f>
        <v>Established</v>
      </c>
      <c r="AD22" t="str">
        <f>IFERROR(IF((VLOOKUP($A22,'Q1 Raw Data'!$A$9:$DK$158,AD$3,FALSE))="","",(VLOOKUP($A22,'Q1 Raw Data'!$A$9:$DK$158,AD$3,FALSE))),"")</f>
        <v>Mature</v>
      </c>
      <c r="AE22" t="str">
        <f>IFERROR(IF((VLOOKUP($A22,'Q1 Raw Data'!$A$9:$DK$158,AE$3,FALSE))="","",(VLOOKUP($A22,'Q1 Raw Data'!$A$9:$DK$158,AE$3,FALSE))),"")</f>
        <v>Mature</v>
      </c>
      <c r="AF22" t="str">
        <f>IFERROR(IF((VLOOKUP($A22,'Q1 Raw Data'!$A$9:$DK$158,AF$3,FALSE))="","",(VLOOKUP($A22,'Q1 Raw Data'!$A$9:$DK$158,AF$3,FALSE))),"")</f>
        <v>Mature</v>
      </c>
      <c r="AG22" t="str">
        <f>IFERROR(IF((VLOOKUP($A22,'Q1 Raw Data'!$A$9:$DK$158,AG$3,FALSE))="","",(VLOOKUP($A22,'Q1 Raw Data'!$A$9:$DK$158,AG$3,FALSE))),"")</f>
        <v>Established</v>
      </c>
      <c r="AH22" t="str">
        <f>IFERROR(IF((VLOOKUP($A22,'Q1 Raw Data'!$A$9:$DK$158,AH$3,FALSE))="","",(VLOOKUP($A22,'Q1 Raw Data'!$A$9:$DK$158,AH$3,FALSE))),"")</f>
        <v>Plans in place</v>
      </c>
      <c r="AI22" t="str">
        <f>IFERROR(IF((VLOOKUP($A22,'Q1 Raw Data'!$A$9:$DK$158,AI$3,FALSE))="","",(VLOOKUP($A22,'Q1 Raw Data'!$A$9:$DK$158,AI$3,FALSE))),"")</f>
        <v>Plans in place</v>
      </c>
      <c r="AJ22" t="str">
        <f>IFERROR(IF((VLOOKUP($A22,'Q1 Raw Data'!$A$9:$DK$158,AJ$3,FALSE))="","",(VLOOKUP($A22,'Q1 Raw Data'!$A$9:$DK$158,AJ$3,FALSE))),"")</f>
        <v>Established</v>
      </c>
      <c r="AK22" t="str">
        <f>IFERROR(IF((VLOOKUP($A22,'Q1 Raw Data'!$A$9:$DK$158,AK$3,FALSE))="","",(VLOOKUP($A22,'Q1 Raw Data'!$A$9:$DK$158,AK$3,FALSE))),"")</f>
        <v>Plans in place</v>
      </c>
      <c r="AL22" t="str">
        <f>IFERROR(IF((VLOOKUP($A22,'Q1 Raw Data'!$A$9:$DK$158,AL$3,FALSE))="","",(VLOOKUP($A22,'Q1 Raw Data'!$A$9:$DK$158,AL$3,FALSE))),"")</f>
        <v>Established</v>
      </c>
    </row>
    <row r="23" spans="1:38" x14ac:dyDescent="0.3">
      <c r="A23" t="s">
        <v>355</v>
      </c>
      <c r="B23" t="s">
        <v>356</v>
      </c>
      <c r="C23" t="str">
        <f>IFERROR(IF((VLOOKUP($A23,'Q1 Raw Data'!$A$9:$DK$158,C$3,FALSE))="","",(VLOOKUP($A23,'Q1 Raw Data'!$A$9:$DK$158,C$3,FALSE))),"")</f>
        <v>Established</v>
      </c>
      <c r="D23" t="str">
        <f>IFERROR(IF((VLOOKUP($A23,'Q1 Raw Data'!$A$9:$DK$158,D$3,FALSE))="","",(VLOOKUP($A23,'Q1 Raw Data'!$A$9:$DK$158,D$3,FALSE))),"")</f>
        <v>Mature</v>
      </c>
      <c r="E23" t="str">
        <f>IFERROR(IF((VLOOKUP($A23,'Q1 Raw Data'!$A$9:$DK$158,E$3,FALSE))="","",(VLOOKUP($A23,'Q1 Raw Data'!$A$9:$DK$158,E$3,FALSE))),"")</f>
        <v>Exemplary</v>
      </c>
      <c r="F23" t="str">
        <f>IFERROR(IF((VLOOKUP($A23,'Q1 Raw Data'!$A$9:$DK$158,F$3,FALSE))="","",(VLOOKUP($A23,'Q1 Raw Data'!$A$9:$DK$158,F$3,FALSE))),"")</f>
        <v>Exemplary</v>
      </c>
      <c r="G23" t="str">
        <f>IFERROR(IF((VLOOKUP($A23,'Q1 Raw Data'!$A$9:$DK$158,G$3,FALSE))="","",(VLOOKUP($A23,'Q1 Raw Data'!$A$9:$DK$158,G$3,FALSE))),"")</f>
        <v>Mature</v>
      </c>
      <c r="H23" t="str">
        <f>IFERROR(IF((VLOOKUP($A23,'Q1 Raw Data'!$A$9:$DK$158,H$3,FALSE))="","",(VLOOKUP($A23,'Q1 Raw Data'!$A$9:$DK$158,H$3,FALSE))),"")</f>
        <v>Established</v>
      </c>
      <c r="I23" t="str">
        <f>IFERROR(IF((VLOOKUP($A23,'Q1 Raw Data'!$A$9:$DK$158,I$3,FALSE))="","",(VLOOKUP($A23,'Q1 Raw Data'!$A$9:$DK$158,I$3,FALSE))),"")</f>
        <v>Exemplary</v>
      </c>
      <c r="J23" t="str">
        <f>IFERROR(IF((VLOOKUP($A23,'Q1 Raw Data'!$A$9:$DK$158,J$3,FALSE))="","",(VLOOKUP($A23,'Q1 Raw Data'!$A$9:$DK$158,J$3,FALSE))),"")</f>
        <v>Established</v>
      </c>
      <c r="K23" t="str">
        <f>IFERROR(IF((VLOOKUP($A23,'Q1 Raw Data'!$A$9:$DK$158,K$3,FALSE))="","",(VLOOKUP($A23,'Q1 Raw Data'!$A$9:$DK$158,K$3,FALSE))),"")</f>
        <v>Established</v>
      </c>
      <c r="L23" t="str">
        <f>IFERROR(IF((VLOOKUP($A23,'Q1 Raw Data'!$A$9:$DK$158,L$3,FALSE))="","",(VLOOKUP($A23,'Q1 Raw Data'!$A$9:$DK$158,L$3,FALSE))),"")</f>
        <v>Mature</v>
      </c>
      <c r="M23" t="str">
        <f>IFERROR(IF((VLOOKUP($A23,'Q1 Raw Data'!$A$9:$DK$158,M$3,FALSE))="","",(VLOOKUP($A23,'Q1 Raw Data'!$A$9:$DK$158,M$3,FALSE))),"")</f>
        <v>Mature</v>
      </c>
      <c r="N23" t="str">
        <f>IFERROR(IF((VLOOKUP($A23,'Q1 Raw Data'!$A$9:$DK$158,N$3,FALSE))="","",(VLOOKUP($A23,'Q1 Raw Data'!$A$9:$DK$158,N$3,FALSE))),"")</f>
        <v>Exemplary</v>
      </c>
      <c r="O23" t="str">
        <f>IFERROR(IF((VLOOKUP($A23,'Q1 Raw Data'!$A$9:$DK$158,O$3,FALSE))="","",(VLOOKUP($A23,'Q1 Raw Data'!$A$9:$DK$158,O$3,FALSE))),"")</f>
        <v>Exemplary</v>
      </c>
      <c r="P23" t="str">
        <f>IFERROR(IF((VLOOKUP($A23,'Q1 Raw Data'!$A$9:$DK$158,P$3,FALSE))="","",(VLOOKUP($A23,'Q1 Raw Data'!$A$9:$DK$158,P$3,FALSE))),"")</f>
        <v>Mature</v>
      </c>
      <c r="Q23" t="str">
        <f>IFERROR(IF((VLOOKUP($A23,'Q1 Raw Data'!$A$9:$DK$158,Q$3,FALSE))="","",(VLOOKUP($A23,'Q1 Raw Data'!$A$9:$DK$158,Q$3,FALSE))),"")</f>
        <v>Established</v>
      </c>
      <c r="R23" t="str">
        <f>IFERROR(IF((VLOOKUP($A23,'Q1 Raw Data'!$A$9:$DK$158,R$3,FALSE))="","",(VLOOKUP($A23,'Q1 Raw Data'!$A$9:$DK$158,R$3,FALSE))),"")</f>
        <v>Exemplary</v>
      </c>
      <c r="S23" t="str">
        <f>IFERROR(IF((VLOOKUP($A23,'Q1 Raw Data'!$A$9:$DK$158,S$3,FALSE))="","",(VLOOKUP($A23,'Q1 Raw Data'!$A$9:$DK$158,S$3,FALSE))),"")</f>
        <v>Established</v>
      </c>
      <c r="T23" t="str">
        <f>IFERROR(IF((VLOOKUP($A23,'Q1 Raw Data'!$A$9:$DK$158,T$3,FALSE))="","",(VLOOKUP($A23,'Q1 Raw Data'!$A$9:$DK$158,T$3,FALSE))),"")</f>
        <v>Established</v>
      </c>
      <c r="U23" t="str">
        <f>IFERROR(IF((VLOOKUP($A23,'Q1 Raw Data'!$A$9:$DK$158,U$3,FALSE))="","",(VLOOKUP($A23,'Q1 Raw Data'!$A$9:$DK$158,U$3,FALSE))),"")</f>
        <v>Mature</v>
      </c>
      <c r="V23" t="str">
        <f>IFERROR(IF((VLOOKUP($A23,'Q1 Raw Data'!$A$9:$DK$158,V$3,FALSE))="","",(VLOOKUP($A23,'Q1 Raw Data'!$A$9:$DK$158,V$3,FALSE))),"")</f>
        <v>Mature</v>
      </c>
      <c r="W23" t="str">
        <f>IFERROR(IF((VLOOKUP($A23,'Q1 Raw Data'!$A$9:$DK$158,W$3,FALSE))="","",(VLOOKUP($A23,'Q1 Raw Data'!$A$9:$DK$158,W$3,FALSE))),"")</f>
        <v>Exemplary</v>
      </c>
      <c r="X23" t="str">
        <f>IFERROR(IF((VLOOKUP($A23,'Q1 Raw Data'!$A$9:$DK$158,X$3,FALSE))="","",(VLOOKUP($A23,'Q1 Raw Data'!$A$9:$DK$158,X$3,FALSE))),"")</f>
        <v>Exemplary</v>
      </c>
      <c r="Y23" t="str">
        <f>IFERROR(IF((VLOOKUP($A23,'Q1 Raw Data'!$A$9:$DK$158,Y$3,FALSE))="","",(VLOOKUP($A23,'Q1 Raw Data'!$A$9:$DK$158,Y$3,FALSE))),"")</f>
        <v>Mature</v>
      </c>
      <c r="Z23" t="str">
        <f>IFERROR(IF((VLOOKUP($A23,'Q1 Raw Data'!$A$9:$DK$158,Z$3,FALSE))="","",(VLOOKUP($A23,'Q1 Raw Data'!$A$9:$DK$158,Z$3,FALSE))),"")</f>
        <v>Established</v>
      </c>
      <c r="AA23" t="str">
        <f>IFERROR(IF((VLOOKUP($A23,'Q1 Raw Data'!$A$9:$DK$158,AA$3,FALSE))="","",(VLOOKUP($A23,'Q1 Raw Data'!$A$9:$DK$158,AA$3,FALSE))),"")</f>
        <v>Exemplary</v>
      </c>
      <c r="AB23" t="str">
        <f>IFERROR(IF((VLOOKUP($A23,'Q1 Raw Data'!$A$9:$DK$158,AB$3,FALSE))="","",(VLOOKUP($A23,'Q1 Raw Data'!$A$9:$DK$158,AB$3,FALSE))),"")</f>
        <v>Established</v>
      </c>
      <c r="AC23" t="str">
        <f>IFERROR(IF((VLOOKUP($A23,'Q1 Raw Data'!$A$9:$DK$158,AC$3,FALSE))="","",(VLOOKUP($A23,'Q1 Raw Data'!$A$9:$DK$158,AC$3,FALSE))),"")</f>
        <v>Established</v>
      </c>
      <c r="AD23" t="str">
        <f>IFERROR(IF((VLOOKUP($A23,'Q1 Raw Data'!$A$9:$DK$158,AD$3,FALSE))="","",(VLOOKUP($A23,'Q1 Raw Data'!$A$9:$DK$158,AD$3,FALSE))),"")</f>
        <v>Established</v>
      </c>
      <c r="AE23" t="str">
        <f>IFERROR(IF((VLOOKUP($A23,'Q1 Raw Data'!$A$9:$DK$158,AE$3,FALSE))="","",(VLOOKUP($A23,'Q1 Raw Data'!$A$9:$DK$158,AE$3,FALSE))),"")</f>
        <v>Mature</v>
      </c>
      <c r="AF23" t="str">
        <f>IFERROR(IF((VLOOKUP($A23,'Q1 Raw Data'!$A$9:$DK$158,AF$3,FALSE))="","",(VLOOKUP($A23,'Q1 Raw Data'!$A$9:$DK$158,AF$3,FALSE))),"")</f>
        <v>Exemplary</v>
      </c>
      <c r="AG23" t="str">
        <f>IFERROR(IF((VLOOKUP($A23,'Q1 Raw Data'!$A$9:$DK$158,AG$3,FALSE))="","",(VLOOKUP($A23,'Q1 Raw Data'!$A$9:$DK$158,AG$3,FALSE))),"")</f>
        <v>Exemplary</v>
      </c>
      <c r="AH23" t="str">
        <f>IFERROR(IF((VLOOKUP($A23,'Q1 Raw Data'!$A$9:$DK$158,AH$3,FALSE))="","",(VLOOKUP($A23,'Q1 Raw Data'!$A$9:$DK$158,AH$3,FALSE))),"")</f>
        <v>Mature</v>
      </c>
      <c r="AI23" t="str">
        <f>IFERROR(IF((VLOOKUP($A23,'Q1 Raw Data'!$A$9:$DK$158,AI$3,FALSE))="","",(VLOOKUP($A23,'Q1 Raw Data'!$A$9:$DK$158,AI$3,FALSE))),"")</f>
        <v>Established</v>
      </c>
      <c r="AJ23" t="str">
        <f>IFERROR(IF((VLOOKUP($A23,'Q1 Raw Data'!$A$9:$DK$158,AJ$3,FALSE))="","",(VLOOKUP($A23,'Q1 Raw Data'!$A$9:$DK$158,AJ$3,FALSE))),"")</f>
        <v>Exemplary</v>
      </c>
      <c r="AK23" t="str">
        <f>IFERROR(IF((VLOOKUP($A23,'Q1 Raw Data'!$A$9:$DK$158,AK$3,FALSE))="","",(VLOOKUP($A23,'Q1 Raw Data'!$A$9:$DK$158,AK$3,FALSE))),"")</f>
        <v>Established</v>
      </c>
      <c r="AL23" t="str">
        <f>IFERROR(IF((VLOOKUP($A23,'Q1 Raw Data'!$A$9:$DK$158,AL$3,FALSE))="","",(VLOOKUP($A23,'Q1 Raw Data'!$A$9:$DK$158,AL$3,FALSE))),"")</f>
        <v>Established</v>
      </c>
    </row>
    <row r="24" spans="1:38" x14ac:dyDescent="0.3">
      <c r="A24" t="s">
        <v>358</v>
      </c>
      <c r="B24" t="s">
        <v>359</v>
      </c>
      <c r="C24" t="str">
        <f>IFERROR(IF((VLOOKUP($A24,'Q1 Raw Data'!$A$9:$DK$158,C$3,FALSE))="","",(VLOOKUP($A24,'Q1 Raw Data'!$A$9:$DK$158,C$3,FALSE))),"")</f>
        <v>Established</v>
      </c>
      <c r="D24" t="str">
        <f>IFERROR(IF((VLOOKUP($A24,'Q1 Raw Data'!$A$9:$DK$158,D$3,FALSE))="","",(VLOOKUP($A24,'Q1 Raw Data'!$A$9:$DK$158,D$3,FALSE))),"")</f>
        <v>Established</v>
      </c>
      <c r="E24" t="str">
        <f>IFERROR(IF((VLOOKUP($A24,'Q1 Raw Data'!$A$9:$DK$158,E$3,FALSE))="","",(VLOOKUP($A24,'Q1 Raw Data'!$A$9:$DK$158,E$3,FALSE))),"")</f>
        <v>Plans in place</v>
      </c>
      <c r="F24" t="str">
        <f>IFERROR(IF((VLOOKUP($A24,'Q1 Raw Data'!$A$9:$DK$158,F$3,FALSE))="","",(VLOOKUP($A24,'Q1 Raw Data'!$A$9:$DK$158,F$3,FALSE))),"")</f>
        <v>Not yet established</v>
      </c>
      <c r="G24" t="str">
        <f>IFERROR(IF((VLOOKUP($A24,'Q1 Raw Data'!$A$9:$DK$158,G$3,FALSE))="","",(VLOOKUP($A24,'Q1 Raw Data'!$A$9:$DK$158,G$3,FALSE))),"")</f>
        <v>Plans in place</v>
      </c>
      <c r="H24" t="str">
        <f>IFERROR(IF((VLOOKUP($A24,'Q1 Raw Data'!$A$9:$DK$158,H$3,FALSE))="","",(VLOOKUP($A24,'Q1 Raw Data'!$A$9:$DK$158,H$3,FALSE))),"")</f>
        <v>Not yet established</v>
      </c>
      <c r="I24" t="str">
        <f>IFERROR(IF((VLOOKUP($A24,'Q1 Raw Data'!$A$9:$DK$158,I$3,FALSE))="","",(VLOOKUP($A24,'Q1 Raw Data'!$A$9:$DK$158,I$3,FALSE))),"")</f>
        <v>Established</v>
      </c>
      <c r="J24" t="str">
        <f>IFERROR(IF((VLOOKUP($A24,'Q1 Raw Data'!$A$9:$DK$158,J$3,FALSE))="","",(VLOOKUP($A24,'Q1 Raw Data'!$A$9:$DK$158,J$3,FALSE))),"")</f>
        <v>Established</v>
      </c>
      <c r="K24" t="str">
        <f>IFERROR(IF((VLOOKUP($A24,'Q1 Raw Data'!$A$9:$DK$158,K$3,FALSE))="","",(VLOOKUP($A24,'Q1 Raw Data'!$A$9:$DK$158,K$3,FALSE))),"")</f>
        <v>Plans in place</v>
      </c>
      <c r="L24" t="str">
        <f>IFERROR(IF((VLOOKUP($A24,'Q1 Raw Data'!$A$9:$DK$158,L$3,FALSE))="","",(VLOOKUP($A24,'Q1 Raw Data'!$A$9:$DK$158,L$3,FALSE))),"")</f>
        <v>Established</v>
      </c>
      <c r="M24" t="str">
        <f>IFERROR(IF((VLOOKUP($A24,'Q1 Raw Data'!$A$9:$DK$158,M$3,FALSE))="","",(VLOOKUP($A24,'Q1 Raw Data'!$A$9:$DK$158,M$3,FALSE))),"")</f>
        <v>Established</v>
      </c>
      <c r="N24" t="str">
        <f>IFERROR(IF((VLOOKUP($A24,'Q1 Raw Data'!$A$9:$DK$158,N$3,FALSE))="","",(VLOOKUP($A24,'Q1 Raw Data'!$A$9:$DK$158,N$3,FALSE))),"")</f>
        <v>Plans in place</v>
      </c>
      <c r="O24" t="str">
        <f>IFERROR(IF((VLOOKUP($A24,'Q1 Raw Data'!$A$9:$DK$158,O$3,FALSE))="","",(VLOOKUP($A24,'Q1 Raw Data'!$A$9:$DK$158,O$3,FALSE))),"")</f>
        <v>Plans in place</v>
      </c>
      <c r="P24" t="str">
        <f>IFERROR(IF((VLOOKUP($A24,'Q1 Raw Data'!$A$9:$DK$158,P$3,FALSE))="","",(VLOOKUP($A24,'Q1 Raw Data'!$A$9:$DK$158,P$3,FALSE))),"")</f>
        <v>Plans in place</v>
      </c>
      <c r="Q24" t="str">
        <f>IFERROR(IF((VLOOKUP($A24,'Q1 Raw Data'!$A$9:$DK$158,Q$3,FALSE))="","",(VLOOKUP($A24,'Q1 Raw Data'!$A$9:$DK$158,Q$3,FALSE))),"")</f>
        <v>Plans in place</v>
      </c>
      <c r="R24" t="str">
        <f>IFERROR(IF((VLOOKUP($A24,'Q1 Raw Data'!$A$9:$DK$158,R$3,FALSE))="","",(VLOOKUP($A24,'Q1 Raw Data'!$A$9:$DK$158,R$3,FALSE))),"")</f>
        <v>Established</v>
      </c>
      <c r="S24" t="str">
        <f>IFERROR(IF((VLOOKUP($A24,'Q1 Raw Data'!$A$9:$DK$158,S$3,FALSE))="","",(VLOOKUP($A24,'Q1 Raw Data'!$A$9:$DK$158,S$3,FALSE))),"")</f>
        <v>Established</v>
      </c>
      <c r="T24" t="str">
        <f>IFERROR(IF((VLOOKUP($A24,'Q1 Raw Data'!$A$9:$DK$158,T$3,FALSE))="","",(VLOOKUP($A24,'Q1 Raw Data'!$A$9:$DK$158,T$3,FALSE))),"")</f>
        <v>Plans in place</v>
      </c>
      <c r="U24" t="str">
        <f>IFERROR(IF((VLOOKUP($A24,'Q1 Raw Data'!$A$9:$DK$158,U$3,FALSE))="","",(VLOOKUP($A24,'Q1 Raw Data'!$A$9:$DK$158,U$3,FALSE))),"")</f>
        <v>Established</v>
      </c>
      <c r="V24" t="str">
        <f>IFERROR(IF((VLOOKUP($A24,'Q1 Raw Data'!$A$9:$DK$158,V$3,FALSE))="","",(VLOOKUP($A24,'Q1 Raw Data'!$A$9:$DK$158,V$3,FALSE))),"")</f>
        <v>Established</v>
      </c>
      <c r="W24" t="str">
        <f>IFERROR(IF((VLOOKUP($A24,'Q1 Raw Data'!$A$9:$DK$158,W$3,FALSE))="","",(VLOOKUP($A24,'Q1 Raw Data'!$A$9:$DK$158,W$3,FALSE))),"")</f>
        <v>Established</v>
      </c>
      <c r="X24" t="str">
        <f>IFERROR(IF((VLOOKUP($A24,'Q1 Raw Data'!$A$9:$DK$158,X$3,FALSE))="","",(VLOOKUP($A24,'Q1 Raw Data'!$A$9:$DK$158,X$3,FALSE))),"")</f>
        <v>Established</v>
      </c>
      <c r="Y24" t="str">
        <f>IFERROR(IF((VLOOKUP($A24,'Q1 Raw Data'!$A$9:$DK$158,Y$3,FALSE))="","",(VLOOKUP($A24,'Q1 Raw Data'!$A$9:$DK$158,Y$3,FALSE))),"")</f>
        <v>Plans in place</v>
      </c>
      <c r="Z24" t="str">
        <f>IFERROR(IF((VLOOKUP($A24,'Q1 Raw Data'!$A$9:$DK$158,Z$3,FALSE))="","",(VLOOKUP($A24,'Q1 Raw Data'!$A$9:$DK$158,Z$3,FALSE))),"")</f>
        <v>Established</v>
      </c>
      <c r="AA24" t="str">
        <f>IFERROR(IF((VLOOKUP($A24,'Q1 Raw Data'!$A$9:$DK$158,AA$3,FALSE))="","",(VLOOKUP($A24,'Q1 Raw Data'!$A$9:$DK$158,AA$3,FALSE))),"")</f>
        <v>Established</v>
      </c>
      <c r="AB24" t="str">
        <f>IFERROR(IF((VLOOKUP($A24,'Q1 Raw Data'!$A$9:$DK$158,AB$3,FALSE))="","",(VLOOKUP($A24,'Q1 Raw Data'!$A$9:$DK$158,AB$3,FALSE))),"")</f>
        <v>Established</v>
      </c>
      <c r="AC24" t="str">
        <f>IFERROR(IF((VLOOKUP($A24,'Q1 Raw Data'!$A$9:$DK$158,AC$3,FALSE))="","",(VLOOKUP($A24,'Q1 Raw Data'!$A$9:$DK$158,AC$3,FALSE))),"")</f>
        <v>Established</v>
      </c>
      <c r="AD24" t="str">
        <f>IFERROR(IF((VLOOKUP($A24,'Q1 Raw Data'!$A$9:$DK$158,AD$3,FALSE))="","",(VLOOKUP($A24,'Q1 Raw Data'!$A$9:$DK$158,AD$3,FALSE))),"")</f>
        <v>Established</v>
      </c>
      <c r="AE24" t="str">
        <f>IFERROR(IF((VLOOKUP($A24,'Q1 Raw Data'!$A$9:$DK$158,AE$3,FALSE))="","",(VLOOKUP($A24,'Q1 Raw Data'!$A$9:$DK$158,AE$3,FALSE))),"")</f>
        <v>Established</v>
      </c>
      <c r="AF24" t="str">
        <f>IFERROR(IF((VLOOKUP($A24,'Q1 Raw Data'!$A$9:$DK$158,AF$3,FALSE))="","",(VLOOKUP($A24,'Q1 Raw Data'!$A$9:$DK$158,AF$3,FALSE))),"")</f>
        <v>Established</v>
      </c>
      <c r="AG24" t="str">
        <f>IFERROR(IF((VLOOKUP($A24,'Q1 Raw Data'!$A$9:$DK$158,AG$3,FALSE))="","",(VLOOKUP($A24,'Q1 Raw Data'!$A$9:$DK$158,AG$3,FALSE))),"")</f>
        <v>Established</v>
      </c>
      <c r="AH24" t="str">
        <f>IFERROR(IF((VLOOKUP($A24,'Q1 Raw Data'!$A$9:$DK$158,AH$3,FALSE))="","",(VLOOKUP($A24,'Q1 Raw Data'!$A$9:$DK$158,AH$3,FALSE))),"")</f>
        <v>Established</v>
      </c>
      <c r="AI24" t="str">
        <f>IFERROR(IF((VLOOKUP($A24,'Q1 Raw Data'!$A$9:$DK$158,AI$3,FALSE))="","",(VLOOKUP($A24,'Q1 Raw Data'!$A$9:$DK$158,AI$3,FALSE))),"")</f>
        <v>Established</v>
      </c>
      <c r="AJ24" t="str">
        <f>IFERROR(IF((VLOOKUP($A24,'Q1 Raw Data'!$A$9:$DK$158,AJ$3,FALSE))="","",(VLOOKUP($A24,'Q1 Raw Data'!$A$9:$DK$158,AJ$3,FALSE))),"")</f>
        <v>Established</v>
      </c>
      <c r="AK24" t="str">
        <f>IFERROR(IF((VLOOKUP($A24,'Q1 Raw Data'!$A$9:$DK$158,AK$3,FALSE))="","",(VLOOKUP($A24,'Q1 Raw Data'!$A$9:$DK$158,AK$3,FALSE))),"")</f>
        <v>Established</v>
      </c>
      <c r="AL24" t="str">
        <f>IFERROR(IF((VLOOKUP($A24,'Q1 Raw Data'!$A$9:$DK$158,AL$3,FALSE))="","",(VLOOKUP($A24,'Q1 Raw Data'!$A$9:$DK$158,AL$3,FALSE))),"")</f>
        <v>Established</v>
      </c>
    </row>
    <row r="25" spans="1:38" x14ac:dyDescent="0.3">
      <c r="A25" t="s">
        <v>360</v>
      </c>
      <c r="B25" t="s">
        <v>361</v>
      </c>
      <c r="C25" t="str">
        <f>IFERROR(IF((VLOOKUP($A25,'Q1 Raw Data'!$A$9:$DK$158,C$3,FALSE))="","",(VLOOKUP($A25,'Q1 Raw Data'!$A$9:$DK$158,C$3,FALSE))),"")</f>
        <v>Established</v>
      </c>
      <c r="D25" t="str">
        <f>IFERROR(IF((VLOOKUP($A25,'Q1 Raw Data'!$A$9:$DK$158,D$3,FALSE))="","",(VLOOKUP($A25,'Q1 Raw Data'!$A$9:$DK$158,D$3,FALSE))),"")</f>
        <v>Established</v>
      </c>
      <c r="E25" t="str">
        <f>IFERROR(IF((VLOOKUP($A25,'Q1 Raw Data'!$A$9:$DK$158,E$3,FALSE))="","",(VLOOKUP($A25,'Q1 Raw Data'!$A$9:$DK$158,E$3,FALSE))),"")</f>
        <v>Mature</v>
      </c>
      <c r="F25" t="str">
        <f>IFERROR(IF((VLOOKUP($A25,'Q1 Raw Data'!$A$9:$DK$158,F$3,FALSE))="","",(VLOOKUP($A25,'Q1 Raw Data'!$A$9:$DK$158,F$3,FALSE))),"")</f>
        <v>Plans in place</v>
      </c>
      <c r="G25" t="str">
        <f>IFERROR(IF((VLOOKUP($A25,'Q1 Raw Data'!$A$9:$DK$158,G$3,FALSE))="","",(VLOOKUP($A25,'Q1 Raw Data'!$A$9:$DK$158,G$3,FALSE))),"")</f>
        <v>Established</v>
      </c>
      <c r="H25" t="str">
        <f>IFERROR(IF((VLOOKUP($A25,'Q1 Raw Data'!$A$9:$DK$158,H$3,FALSE))="","",(VLOOKUP($A25,'Q1 Raw Data'!$A$9:$DK$158,H$3,FALSE))),"")</f>
        <v>Established</v>
      </c>
      <c r="I25" t="str">
        <f>IFERROR(IF((VLOOKUP($A25,'Q1 Raw Data'!$A$9:$DK$158,I$3,FALSE))="","",(VLOOKUP($A25,'Q1 Raw Data'!$A$9:$DK$158,I$3,FALSE))),"")</f>
        <v>Established</v>
      </c>
      <c r="J25" t="str">
        <f>IFERROR(IF((VLOOKUP($A25,'Q1 Raw Data'!$A$9:$DK$158,J$3,FALSE))="","",(VLOOKUP($A25,'Q1 Raw Data'!$A$9:$DK$158,J$3,FALSE))),"")</f>
        <v>Established</v>
      </c>
      <c r="K25" t="str">
        <f>IFERROR(IF((VLOOKUP($A25,'Q1 Raw Data'!$A$9:$DK$158,K$3,FALSE))="","",(VLOOKUP($A25,'Q1 Raw Data'!$A$9:$DK$158,K$3,FALSE))),"")</f>
        <v>Plans in place</v>
      </c>
      <c r="L25" t="str">
        <f>IFERROR(IF((VLOOKUP($A25,'Q1 Raw Data'!$A$9:$DK$158,L$3,FALSE))="","",(VLOOKUP($A25,'Q1 Raw Data'!$A$9:$DK$158,L$3,FALSE))),"")</f>
        <v>Established</v>
      </c>
      <c r="M25" t="str">
        <f>IFERROR(IF((VLOOKUP($A25,'Q1 Raw Data'!$A$9:$DK$158,M$3,FALSE))="","",(VLOOKUP($A25,'Q1 Raw Data'!$A$9:$DK$158,M$3,FALSE))),"")</f>
        <v>Established</v>
      </c>
      <c r="N25" t="str">
        <f>IFERROR(IF((VLOOKUP($A25,'Q1 Raw Data'!$A$9:$DK$158,N$3,FALSE))="","",(VLOOKUP($A25,'Q1 Raw Data'!$A$9:$DK$158,N$3,FALSE))),"")</f>
        <v>Mature</v>
      </c>
      <c r="O25" t="str">
        <f>IFERROR(IF((VLOOKUP($A25,'Q1 Raw Data'!$A$9:$DK$158,O$3,FALSE))="","",(VLOOKUP($A25,'Q1 Raw Data'!$A$9:$DK$158,O$3,FALSE))),"")</f>
        <v>Plans in place</v>
      </c>
      <c r="P25" t="str">
        <f>IFERROR(IF((VLOOKUP($A25,'Q1 Raw Data'!$A$9:$DK$158,P$3,FALSE))="","",(VLOOKUP($A25,'Q1 Raw Data'!$A$9:$DK$158,P$3,FALSE))),"")</f>
        <v>Established</v>
      </c>
      <c r="Q25" t="str">
        <f>IFERROR(IF((VLOOKUP($A25,'Q1 Raw Data'!$A$9:$DK$158,Q$3,FALSE))="","",(VLOOKUP($A25,'Q1 Raw Data'!$A$9:$DK$158,Q$3,FALSE))),"")</f>
        <v>Established</v>
      </c>
      <c r="R25" t="str">
        <f>IFERROR(IF((VLOOKUP($A25,'Q1 Raw Data'!$A$9:$DK$158,R$3,FALSE))="","",(VLOOKUP($A25,'Q1 Raw Data'!$A$9:$DK$158,R$3,FALSE))),"")</f>
        <v>Established</v>
      </c>
      <c r="S25" t="str">
        <f>IFERROR(IF((VLOOKUP($A25,'Q1 Raw Data'!$A$9:$DK$158,S$3,FALSE))="","",(VLOOKUP($A25,'Q1 Raw Data'!$A$9:$DK$158,S$3,FALSE))),"")</f>
        <v>Established</v>
      </c>
      <c r="T25" t="str">
        <f>IFERROR(IF((VLOOKUP($A25,'Q1 Raw Data'!$A$9:$DK$158,T$3,FALSE))="","",(VLOOKUP($A25,'Q1 Raw Data'!$A$9:$DK$158,T$3,FALSE))),"")</f>
        <v>Established</v>
      </c>
      <c r="U25" t="str">
        <f>IFERROR(IF((VLOOKUP($A25,'Q1 Raw Data'!$A$9:$DK$158,U$3,FALSE))="","",(VLOOKUP($A25,'Q1 Raw Data'!$A$9:$DK$158,U$3,FALSE))),"")</f>
        <v>Established</v>
      </c>
      <c r="V25" t="str">
        <f>IFERROR(IF((VLOOKUP($A25,'Q1 Raw Data'!$A$9:$DK$158,V$3,FALSE))="","",(VLOOKUP($A25,'Q1 Raw Data'!$A$9:$DK$158,V$3,FALSE))),"")</f>
        <v>Mature</v>
      </c>
      <c r="W25" t="str">
        <f>IFERROR(IF((VLOOKUP($A25,'Q1 Raw Data'!$A$9:$DK$158,W$3,FALSE))="","",(VLOOKUP($A25,'Q1 Raw Data'!$A$9:$DK$158,W$3,FALSE))),"")</f>
        <v>Mature</v>
      </c>
      <c r="X25" t="str">
        <f>IFERROR(IF((VLOOKUP($A25,'Q1 Raw Data'!$A$9:$DK$158,X$3,FALSE))="","",(VLOOKUP($A25,'Q1 Raw Data'!$A$9:$DK$158,X$3,FALSE))),"")</f>
        <v>Established</v>
      </c>
      <c r="Y25" t="str">
        <f>IFERROR(IF((VLOOKUP($A25,'Q1 Raw Data'!$A$9:$DK$158,Y$3,FALSE))="","",(VLOOKUP($A25,'Q1 Raw Data'!$A$9:$DK$158,Y$3,FALSE))),"")</f>
        <v>Established</v>
      </c>
      <c r="Z25" t="str">
        <f>IFERROR(IF((VLOOKUP($A25,'Q1 Raw Data'!$A$9:$DK$158,Z$3,FALSE))="","",(VLOOKUP($A25,'Q1 Raw Data'!$A$9:$DK$158,Z$3,FALSE))),"")</f>
        <v>Established</v>
      </c>
      <c r="AA25" t="str">
        <f>IFERROR(IF((VLOOKUP($A25,'Q1 Raw Data'!$A$9:$DK$158,AA$3,FALSE))="","",(VLOOKUP($A25,'Q1 Raw Data'!$A$9:$DK$158,AA$3,FALSE))),"")</f>
        <v>Established</v>
      </c>
      <c r="AB25" t="str">
        <f>IFERROR(IF((VLOOKUP($A25,'Q1 Raw Data'!$A$9:$DK$158,AB$3,FALSE))="","",(VLOOKUP($A25,'Q1 Raw Data'!$A$9:$DK$158,AB$3,FALSE))),"")</f>
        <v>Established</v>
      </c>
      <c r="AC25" t="str">
        <f>IFERROR(IF((VLOOKUP($A25,'Q1 Raw Data'!$A$9:$DK$158,AC$3,FALSE))="","",(VLOOKUP($A25,'Q1 Raw Data'!$A$9:$DK$158,AC$3,FALSE))),"")</f>
        <v>Established</v>
      </c>
      <c r="AD25" t="str">
        <f>IFERROR(IF((VLOOKUP($A25,'Q1 Raw Data'!$A$9:$DK$158,AD$3,FALSE))="","",(VLOOKUP($A25,'Q1 Raw Data'!$A$9:$DK$158,AD$3,FALSE))),"")</f>
        <v>Established</v>
      </c>
      <c r="AE25" t="str">
        <f>IFERROR(IF((VLOOKUP($A25,'Q1 Raw Data'!$A$9:$DK$158,AE$3,FALSE))="","",(VLOOKUP($A25,'Q1 Raw Data'!$A$9:$DK$158,AE$3,FALSE))),"")</f>
        <v>Mature</v>
      </c>
      <c r="AF25" t="str">
        <f>IFERROR(IF((VLOOKUP($A25,'Q1 Raw Data'!$A$9:$DK$158,AF$3,FALSE))="","",(VLOOKUP($A25,'Q1 Raw Data'!$A$9:$DK$158,AF$3,FALSE))),"")</f>
        <v>Mature</v>
      </c>
      <c r="AG25" t="str">
        <f>IFERROR(IF((VLOOKUP($A25,'Q1 Raw Data'!$A$9:$DK$158,AG$3,FALSE))="","",(VLOOKUP($A25,'Q1 Raw Data'!$A$9:$DK$158,AG$3,FALSE))),"")</f>
        <v>Established</v>
      </c>
      <c r="AH25" t="str">
        <f>IFERROR(IF((VLOOKUP($A25,'Q1 Raw Data'!$A$9:$DK$158,AH$3,FALSE))="","",(VLOOKUP($A25,'Q1 Raw Data'!$A$9:$DK$158,AH$3,FALSE))),"")</f>
        <v>Mature</v>
      </c>
      <c r="AI25" t="str">
        <f>IFERROR(IF((VLOOKUP($A25,'Q1 Raw Data'!$A$9:$DK$158,AI$3,FALSE))="","",(VLOOKUP($A25,'Q1 Raw Data'!$A$9:$DK$158,AI$3,FALSE))),"")</f>
        <v>Mature</v>
      </c>
      <c r="AJ25" t="str">
        <f>IFERROR(IF((VLOOKUP($A25,'Q1 Raw Data'!$A$9:$DK$158,AJ$3,FALSE))="","",(VLOOKUP($A25,'Q1 Raw Data'!$A$9:$DK$158,AJ$3,FALSE))),"")</f>
        <v>Mature</v>
      </c>
      <c r="AK25" t="str">
        <f>IFERROR(IF((VLOOKUP($A25,'Q1 Raw Data'!$A$9:$DK$158,AK$3,FALSE))="","",(VLOOKUP($A25,'Q1 Raw Data'!$A$9:$DK$158,AK$3,FALSE))),"")</f>
        <v>Mature</v>
      </c>
      <c r="AL25" t="str">
        <f>IFERROR(IF((VLOOKUP($A25,'Q1 Raw Data'!$A$9:$DK$158,AL$3,FALSE))="","",(VLOOKUP($A25,'Q1 Raw Data'!$A$9:$DK$158,AL$3,FALSE))),"")</f>
        <v>Established</v>
      </c>
    </row>
    <row r="26" spans="1:38" x14ac:dyDescent="0.3">
      <c r="A26" t="s">
        <v>364</v>
      </c>
      <c r="B26" t="s">
        <v>365</v>
      </c>
      <c r="C26" t="str">
        <f>IFERROR(IF((VLOOKUP($A26,'Q1 Raw Data'!$A$9:$DK$158,C$3,FALSE))="","",(VLOOKUP($A26,'Q1 Raw Data'!$A$9:$DK$158,C$3,FALSE))),"")</f>
        <v>Established</v>
      </c>
      <c r="D26" t="str">
        <f>IFERROR(IF((VLOOKUP($A26,'Q1 Raw Data'!$A$9:$DK$158,D$3,FALSE))="","",(VLOOKUP($A26,'Q1 Raw Data'!$A$9:$DK$158,D$3,FALSE))),"")</f>
        <v>Established</v>
      </c>
      <c r="E26" t="str">
        <f>IFERROR(IF((VLOOKUP($A26,'Q1 Raw Data'!$A$9:$DK$158,E$3,FALSE))="","",(VLOOKUP($A26,'Q1 Raw Data'!$A$9:$DK$158,E$3,FALSE))),"")</f>
        <v>Mature</v>
      </c>
      <c r="F26" t="str">
        <f>IFERROR(IF((VLOOKUP($A26,'Q1 Raw Data'!$A$9:$DK$158,F$3,FALSE))="","",(VLOOKUP($A26,'Q1 Raw Data'!$A$9:$DK$158,F$3,FALSE))),"")</f>
        <v>Established</v>
      </c>
      <c r="G26" t="str">
        <f>IFERROR(IF((VLOOKUP($A26,'Q1 Raw Data'!$A$9:$DK$158,G$3,FALSE))="","",(VLOOKUP($A26,'Q1 Raw Data'!$A$9:$DK$158,G$3,FALSE))),"")</f>
        <v>Plans in place</v>
      </c>
      <c r="H26" t="str">
        <f>IFERROR(IF((VLOOKUP($A26,'Q1 Raw Data'!$A$9:$DK$158,H$3,FALSE))="","",(VLOOKUP($A26,'Q1 Raw Data'!$A$9:$DK$158,H$3,FALSE))),"")</f>
        <v>Plans in place</v>
      </c>
      <c r="I26" t="str">
        <f>IFERROR(IF((VLOOKUP($A26,'Q1 Raw Data'!$A$9:$DK$158,I$3,FALSE))="","",(VLOOKUP($A26,'Q1 Raw Data'!$A$9:$DK$158,I$3,FALSE))),"")</f>
        <v>Mature</v>
      </c>
      <c r="J26" t="str">
        <f>IFERROR(IF((VLOOKUP($A26,'Q1 Raw Data'!$A$9:$DK$158,J$3,FALSE))="","",(VLOOKUP($A26,'Q1 Raw Data'!$A$9:$DK$158,J$3,FALSE))),"")</f>
        <v>Mature</v>
      </c>
      <c r="K26" t="str">
        <f>IFERROR(IF((VLOOKUP($A26,'Q1 Raw Data'!$A$9:$DK$158,K$3,FALSE))="","",(VLOOKUP($A26,'Q1 Raw Data'!$A$9:$DK$158,K$3,FALSE))),"")</f>
        <v>Plans in place</v>
      </c>
      <c r="L26" t="str">
        <f>IFERROR(IF((VLOOKUP($A26,'Q1 Raw Data'!$A$9:$DK$158,L$3,FALSE))="","",(VLOOKUP($A26,'Q1 Raw Data'!$A$9:$DK$158,L$3,FALSE))),"")</f>
        <v>Established</v>
      </c>
      <c r="M26" t="str">
        <f>IFERROR(IF((VLOOKUP($A26,'Q1 Raw Data'!$A$9:$DK$158,M$3,FALSE))="","",(VLOOKUP($A26,'Q1 Raw Data'!$A$9:$DK$158,M$3,FALSE))),"")</f>
        <v>Established</v>
      </c>
      <c r="N26" t="str">
        <f>IFERROR(IF((VLOOKUP($A26,'Q1 Raw Data'!$A$9:$DK$158,N$3,FALSE))="","",(VLOOKUP($A26,'Q1 Raw Data'!$A$9:$DK$158,N$3,FALSE))),"")</f>
        <v>Mature</v>
      </c>
      <c r="O26" t="str">
        <f>IFERROR(IF((VLOOKUP($A26,'Q1 Raw Data'!$A$9:$DK$158,O$3,FALSE))="","",(VLOOKUP($A26,'Q1 Raw Data'!$A$9:$DK$158,O$3,FALSE))),"")</f>
        <v>Established</v>
      </c>
      <c r="P26" t="str">
        <f>IFERROR(IF((VLOOKUP($A26,'Q1 Raw Data'!$A$9:$DK$158,P$3,FALSE))="","",(VLOOKUP($A26,'Q1 Raw Data'!$A$9:$DK$158,P$3,FALSE))),"")</f>
        <v>Plans in place</v>
      </c>
      <c r="Q26" t="str">
        <f>IFERROR(IF((VLOOKUP($A26,'Q1 Raw Data'!$A$9:$DK$158,Q$3,FALSE))="","",(VLOOKUP($A26,'Q1 Raw Data'!$A$9:$DK$158,Q$3,FALSE))),"")</f>
        <v>Plans in place</v>
      </c>
      <c r="R26" t="str">
        <f>IFERROR(IF((VLOOKUP($A26,'Q1 Raw Data'!$A$9:$DK$158,R$3,FALSE))="","",(VLOOKUP($A26,'Q1 Raw Data'!$A$9:$DK$158,R$3,FALSE))),"")</f>
        <v>Mature</v>
      </c>
      <c r="S26" t="str">
        <f>IFERROR(IF((VLOOKUP($A26,'Q1 Raw Data'!$A$9:$DK$158,S$3,FALSE))="","",(VLOOKUP($A26,'Q1 Raw Data'!$A$9:$DK$158,S$3,FALSE))),"")</f>
        <v>Mature</v>
      </c>
      <c r="T26" t="str">
        <f>IFERROR(IF((VLOOKUP($A26,'Q1 Raw Data'!$A$9:$DK$158,T$3,FALSE))="","",(VLOOKUP($A26,'Q1 Raw Data'!$A$9:$DK$158,T$3,FALSE))),"")</f>
        <v>Plans in place</v>
      </c>
      <c r="U26" t="str">
        <f>IFERROR(IF((VLOOKUP($A26,'Q1 Raw Data'!$A$9:$DK$158,U$3,FALSE))="","",(VLOOKUP($A26,'Q1 Raw Data'!$A$9:$DK$158,U$3,FALSE))),"")</f>
        <v>Established</v>
      </c>
      <c r="V26" t="str">
        <f>IFERROR(IF((VLOOKUP($A26,'Q1 Raw Data'!$A$9:$DK$158,V$3,FALSE))="","",(VLOOKUP($A26,'Q1 Raw Data'!$A$9:$DK$158,V$3,FALSE))),"")</f>
        <v>Established</v>
      </c>
      <c r="W26" t="str">
        <f>IFERROR(IF((VLOOKUP($A26,'Q1 Raw Data'!$A$9:$DK$158,W$3,FALSE))="","",(VLOOKUP($A26,'Q1 Raw Data'!$A$9:$DK$158,W$3,FALSE))),"")</f>
        <v>Mature</v>
      </c>
      <c r="X26" t="str">
        <f>IFERROR(IF((VLOOKUP($A26,'Q1 Raw Data'!$A$9:$DK$158,X$3,FALSE))="","",(VLOOKUP($A26,'Q1 Raw Data'!$A$9:$DK$158,X$3,FALSE))),"")</f>
        <v>Established</v>
      </c>
      <c r="Y26" t="str">
        <f>IFERROR(IF((VLOOKUP($A26,'Q1 Raw Data'!$A$9:$DK$158,Y$3,FALSE))="","",(VLOOKUP($A26,'Q1 Raw Data'!$A$9:$DK$158,Y$3,FALSE))),"")</f>
        <v>Plans in place</v>
      </c>
      <c r="Z26" t="str">
        <f>IFERROR(IF((VLOOKUP($A26,'Q1 Raw Data'!$A$9:$DK$158,Z$3,FALSE))="","",(VLOOKUP($A26,'Q1 Raw Data'!$A$9:$DK$158,Z$3,FALSE))),"")</f>
        <v>Plans in place</v>
      </c>
      <c r="AA26" t="str">
        <f>IFERROR(IF((VLOOKUP($A26,'Q1 Raw Data'!$A$9:$DK$158,AA$3,FALSE))="","",(VLOOKUP($A26,'Q1 Raw Data'!$A$9:$DK$158,AA$3,FALSE))),"")</f>
        <v>Mature</v>
      </c>
      <c r="AB26" t="str">
        <f>IFERROR(IF((VLOOKUP($A26,'Q1 Raw Data'!$A$9:$DK$158,AB$3,FALSE))="","",(VLOOKUP($A26,'Q1 Raw Data'!$A$9:$DK$158,AB$3,FALSE))),"")</f>
        <v>Mature</v>
      </c>
      <c r="AC26" t="str">
        <f>IFERROR(IF((VLOOKUP($A26,'Q1 Raw Data'!$A$9:$DK$158,AC$3,FALSE))="","",(VLOOKUP($A26,'Q1 Raw Data'!$A$9:$DK$158,AC$3,FALSE))),"")</f>
        <v>Established</v>
      </c>
      <c r="AD26" t="str">
        <f>IFERROR(IF((VLOOKUP($A26,'Q1 Raw Data'!$A$9:$DK$158,AD$3,FALSE))="","",(VLOOKUP($A26,'Q1 Raw Data'!$A$9:$DK$158,AD$3,FALSE))),"")</f>
        <v>Established</v>
      </c>
      <c r="AE26" t="str">
        <f>IFERROR(IF((VLOOKUP($A26,'Q1 Raw Data'!$A$9:$DK$158,AE$3,FALSE))="","",(VLOOKUP($A26,'Q1 Raw Data'!$A$9:$DK$158,AE$3,FALSE))),"")</f>
        <v>Established</v>
      </c>
      <c r="AF26" t="str">
        <f>IFERROR(IF((VLOOKUP($A26,'Q1 Raw Data'!$A$9:$DK$158,AF$3,FALSE))="","",(VLOOKUP($A26,'Q1 Raw Data'!$A$9:$DK$158,AF$3,FALSE))),"")</f>
        <v>Mature</v>
      </c>
      <c r="AG26" t="str">
        <f>IFERROR(IF((VLOOKUP($A26,'Q1 Raw Data'!$A$9:$DK$158,AG$3,FALSE))="","",(VLOOKUP($A26,'Q1 Raw Data'!$A$9:$DK$158,AG$3,FALSE))),"")</f>
        <v>Established</v>
      </c>
      <c r="AH26" t="str">
        <f>IFERROR(IF((VLOOKUP($A26,'Q1 Raw Data'!$A$9:$DK$158,AH$3,FALSE))="","",(VLOOKUP($A26,'Q1 Raw Data'!$A$9:$DK$158,AH$3,FALSE))),"")</f>
        <v>Plans in place</v>
      </c>
      <c r="AI26" t="str">
        <f>IFERROR(IF((VLOOKUP($A26,'Q1 Raw Data'!$A$9:$DK$158,AI$3,FALSE))="","",(VLOOKUP($A26,'Q1 Raw Data'!$A$9:$DK$158,AI$3,FALSE))),"")</f>
        <v>Plans in place</v>
      </c>
      <c r="AJ26" t="str">
        <f>IFERROR(IF((VLOOKUP($A26,'Q1 Raw Data'!$A$9:$DK$158,AJ$3,FALSE))="","",(VLOOKUP($A26,'Q1 Raw Data'!$A$9:$DK$158,AJ$3,FALSE))),"")</f>
        <v>Mature</v>
      </c>
      <c r="AK26" t="str">
        <f>IFERROR(IF((VLOOKUP($A26,'Q1 Raw Data'!$A$9:$DK$158,AK$3,FALSE))="","",(VLOOKUP($A26,'Q1 Raw Data'!$A$9:$DK$158,AK$3,FALSE))),"")</f>
        <v>Mature</v>
      </c>
      <c r="AL26" t="str">
        <f>IFERROR(IF((VLOOKUP($A26,'Q1 Raw Data'!$A$9:$DK$158,AL$3,FALSE))="","",(VLOOKUP($A26,'Q1 Raw Data'!$A$9:$DK$158,AL$3,FALSE))),"")</f>
        <v>Established</v>
      </c>
    </row>
    <row r="27" spans="1:38" x14ac:dyDescent="0.3">
      <c r="A27" t="s">
        <v>366</v>
      </c>
      <c r="B27" t="s">
        <v>367</v>
      </c>
      <c r="C27" t="str">
        <f>IFERROR(IF((VLOOKUP($A27,'Q1 Raw Data'!$A$9:$DK$158,C$3,FALSE))="","",(VLOOKUP($A27,'Q1 Raw Data'!$A$9:$DK$158,C$3,FALSE))),"")</f>
        <v>Mature</v>
      </c>
      <c r="D27" t="str">
        <f>IFERROR(IF((VLOOKUP($A27,'Q1 Raw Data'!$A$9:$DK$158,D$3,FALSE))="","",(VLOOKUP($A27,'Q1 Raw Data'!$A$9:$DK$158,D$3,FALSE))),"")</f>
        <v>Established</v>
      </c>
      <c r="E27" t="str">
        <f>IFERROR(IF((VLOOKUP($A27,'Q1 Raw Data'!$A$9:$DK$158,E$3,FALSE))="","",(VLOOKUP($A27,'Q1 Raw Data'!$A$9:$DK$158,E$3,FALSE))),"")</f>
        <v>Established</v>
      </c>
      <c r="F27" t="str">
        <f>IFERROR(IF((VLOOKUP($A27,'Q1 Raw Data'!$A$9:$DK$158,F$3,FALSE))="","",(VLOOKUP($A27,'Q1 Raw Data'!$A$9:$DK$158,F$3,FALSE))),"")</f>
        <v>Established</v>
      </c>
      <c r="G27" t="str">
        <f>IFERROR(IF((VLOOKUP($A27,'Q1 Raw Data'!$A$9:$DK$158,G$3,FALSE))="","",(VLOOKUP($A27,'Q1 Raw Data'!$A$9:$DK$158,G$3,FALSE))),"")</f>
        <v>Plans in place</v>
      </c>
      <c r="H27" t="str">
        <f>IFERROR(IF((VLOOKUP($A27,'Q1 Raw Data'!$A$9:$DK$158,H$3,FALSE))="","",(VLOOKUP($A27,'Q1 Raw Data'!$A$9:$DK$158,H$3,FALSE))),"")</f>
        <v>Established</v>
      </c>
      <c r="I27" t="str">
        <f>IFERROR(IF((VLOOKUP($A27,'Q1 Raw Data'!$A$9:$DK$158,I$3,FALSE))="","",(VLOOKUP($A27,'Q1 Raw Data'!$A$9:$DK$158,I$3,FALSE))),"")</f>
        <v>Established</v>
      </c>
      <c r="J27" t="str">
        <f>IFERROR(IF((VLOOKUP($A27,'Q1 Raw Data'!$A$9:$DK$158,J$3,FALSE))="","",(VLOOKUP($A27,'Q1 Raw Data'!$A$9:$DK$158,J$3,FALSE))),"")</f>
        <v>Established</v>
      </c>
      <c r="K27" t="str">
        <f>IFERROR(IF((VLOOKUP($A27,'Q1 Raw Data'!$A$9:$DK$158,K$3,FALSE))="","",(VLOOKUP($A27,'Q1 Raw Data'!$A$9:$DK$158,K$3,FALSE))),"")</f>
        <v>Mature</v>
      </c>
      <c r="L27" t="str">
        <f>IFERROR(IF((VLOOKUP($A27,'Q1 Raw Data'!$A$9:$DK$158,L$3,FALSE))="","",(VLOOKUP($A27,'Q1 Raw Data'!$A$9:$DK$158,L$3,FALSE))),"")</f>
        <v>Mature</v>
      </c>
      <c r="M27" t="str">
        <f>IFERROR(IF((VLOOKUP($A27,'Q1 Raw Data'!$A$9:$DK$158,M$3,FALSE))="","",(VLOOKUP($A27,'Q1 Raw Data'!$A$9:$DK$158,M$3,FALSE))),"")</f>
        <v>Established</v>
      </c>
      <c r="N27" t="str">
        <f>IFERROR(IF((VLOOKUP($A27,'Q1 Raw Data'!$A$9:$DK$158,N$3,FALSE))="","",(VLOOKUP($A27,'Q1 Raw Data'!$A$9:$DK$158,N$3,FALSE))),"")</f>
        <v>Plans in place</v>
      </c>
      <c r="O27" t="str">
        <f>IFERROR(IF((VLOOKUP($A27,'Q1 Raw Data'!$A$9:$DK$158,O$3,FALSE))="","",(VLOOKUP($A27,'Q1 Raw Data'!$A$9:$DK$158,O$3,FALSE))),"")</f>
        <v>Established</v>
      </c>
      <c r="P27" t="str">
        <f>IFERROR(IF((VLOOKUP($A27,'Q1 Raw Data'!$A$9:$DK$158,P$3,FALSE))="","",(VLOOKUP($A27,'Q1 Raw Data'!$A$9:$DK$158,P$3,FALSE))),"")</f>
        <v>Plans in place</v>
      </c>
      <c r="Q27" t="str">
        <f>IFERROR(IF((VLOOKUP($A27,'Q1 Raw Data'!$A$9:$DK$158,Q$3,FALSE))="","",(VLOOKUP($A27,'Q1 Raw Data'!$A$9:$DK$158,Q$3,FALSE))),"")</f>
        <v>Established</v>
      </c>
      <c r="R27" t="str">
        <f>IFERROR(IF((VLOOKUP($A27,'Q1 Raw Data'!$A$9:$DK$158,R$3,FALSE))="","",(VLOOKUP($A27,'Q1 Raw Data'!$A$9:$DK$158,R$3,FALSE))),"")</f>
        <v>Established</v>
      </c>
      <c r="S27" t="str">
        <f>IFERROR(IF((VLOOKUP($A27,'Q1 Raw Data'!$A$9:$DK$158,S$3,FALSE))="","",(VLOOKUP($A27,'Q1 Raw Data'!$A$9:$DK$158,S$3,FALSE))),"")</f>
        <v>Established</v>
      </c>
      <c r="T27" t="str">
        <f>IFERROR(IF((VLOOKUP($A27,'Q1 Raw Data'!$A$9:$DK$158,T$3,FALSE))="","",(VLOOKUP($A27,'Q1 Raw Data'!$A$9:$DK$158,T$3,FALSE))),"")</f>
        <v>Mature</v>
      </c>
      <c r="U27" t="str">
        <f>IFERROR(IF((VLOOKUP($A27,'Q1 Raw Data'!$A$9:$DK$158,U$3,FALSE))="","",(VLOOKUP($A27,'Q1 Raw Data'!$A$9:$DK$158,U$3,FALSE))),"")</f>
        <v>Mature</v>
      </c>
      <c r="V27" t="str">
        <f>IFERROR(IF((VLOOKUP($A27,'Q1 Raw Data'!$A$9:$DK$158,V$3,FALSE))="","",(VLOOKUP($A27,'Q1 Raw Data'!$A$9:$DK$158,V$3,FALSE))),"")</f>
        <v>Established</v>
      </c>
      <c r="W27" t="str">
        <f>IFERROR(IF((VLOOKUP($A27,'Q1 Raw Data'!$A$9:$DK$158,W$3,FALSE))="","",(VLOOKUP($A27,'Q1 Raw Data'!$A$9:$DK$158,W$3,FALSE))),"")</f>
        <v>Established</v>
      </c>
      <c r="X27" t="str">
        <f>IFERROR(IF((VLOOKUP($A27,'Q1 Raw Data'!$A$9:$DK$158,X$3,FALSE))="","",(VLOOKUP($A27,'Q1 Raw Data'!$A$9:$DK$158,X$3,FALSE))),"")</f>
        <v>Established</v>
      </c>
      <c r="Y27" t="str">
        <f>IFERROR(IF((VLOOKUP($A27,'Q1 Raw Data'!$A$9:$DK$158,Y$3,FALSE))="","",(VLOOKUP($A27,'Q1 Raw Data'!$A$9:$DK$158,Y$3,FALSE))),"")</f>
        <v>Established</v>
      </c>
      <c r="Z27" t="str">
        <f>IFERROR(IF((VLOOKUP($A27,'Q1 Raw Data'!$A$9:$DK$158,Z$3,FALSE))="","",(VLOOKUP($A27,'Q1 Raw Data'!$A$9:$DK$158,Z$3,FALSE))),"")</f>
        <v>Established</v>
      </c>
      <c r="AA27" t="str">
        <f>IFERROR(IF((VLOOKUP($A27,'Q1 Raw Data'!$A$9:$DK$158,AA$3,FALSE))="","",(VLOOKUP($A27,'Q1 Raw Data'!$A$9:$DK$158,AA$3,FALSE))),"")</f>
        <v>Mature</v>
      </c>
      <c r="AB27" t="str">
        <f>IFERROR(IF((VLOOKUP($A27,'Q1 Raw Data'!$A$9:$DK$158,AB$3,FALSE))="","",(VLOOKUP($A27,'Q1 Raw Data'!$A$9:$DK$158,AB$3,FALSE))),"")</f>
        <v>Established</v>
      </c>
      <c r="AC27" t="str">
        <f>IFERROR(IF((VLOOKUP($A27,'Q1 Raw Data'!$A$9:$DK$158,AC$3,FALSE))="","",(VLOOKUP($A27,'Q1 Raw Data'!$A$9:$DK$158,AC$3,FALSE))),"")</f>
        <v>Mature</v>
      </c>
      <c r="AD27" t="str">
        <f>IFERROR(IF((VLOOKUP($A27,'Q1 Raw Data'!$A$9:$DK$158,AD$3,FALSE))="","",(VLOOKUP($A27,'Q1 Raw Data'!$A$9:$DK$158,AD$3,FALSE))),"")</f>
        <v>Mature</v>
      </c>
      <c r="AE27" t="str">
        <f>IFERROR(IF((VLOOKUP($A27,'Q1 Raw Data'!$A$9:$DK$158,AE$3,FALSE))="","",(VLOOKUP($A27,'Q1 Raw Data'!$A$9:$DK$158,AE$3,FALSE))),"")</f>
        <v>Mature</v>
      </c>
      <c r="AF27" t="str">
        <f>IFERROR(IF((VLOOKUP($A27,'Q1 Raw Data'!$A$9:$DK$158,AF$3,FALSE))="","",(VLOOKUP($A27,'Q1 Raw Data'!$A$9:$DK$158,AF$3,FALSE))),"")</f>
        <v>Mature</v>
      </c>
      <c r="AG27" t="str">
        <f>IFERROR(IF((VLOOKUP($A27,'Q1 Raw Data'!$A$9:$DK$158,AG$3,FALSE))="","",(VLOOKUP($A27,'Q1 Raw Data'!$A$9:$DK$158,AG$3,FALSE))),"")</f>
        <v>Mature</v>
      </c>
      <c r="AH27" t="str">
        <f>IFERROR(IF((VLOOKUP($A27,'Q1 Raw Data'!$A$9:$DK$158,AH$3,FALSE))="","",(VLOOKUP($A27,'Q1 Raw Data'!$A$9:$DK$158,AH$3,FALSE))),"")</f>
        <v>Established</v>
      </c>
      <c r="AI27" t="str">
        <f>IFERROR(IF((VLOOKUP($A27,'Q1 Raw Data'!$A$9:$DK$158,AI$3,FALSE))="","",(VLOOKUP($A27,'Q1 Raw Data'!$A$9:$DK$158,AI$3,FALSE))),"")</f>
        <v>Established</v>
      </c>
      <c r="AJ27" t="str">
        <f>IFERROR(IF((VLOOKUP($A27,'Q1 Raw Data'!$A$9:$DK$158,AJ$3,FALSE))="","",(VLOOKUP($A27,'Q1 Raw Data'!$A$9:$DK$158,AJ$3,FALSE))),"")</f>
        <v>Mature</v>
      </c>
      <c r="AK27" t="str">
        <f>IFERROR(IF((VLOOKUP($A27,'Q1 Raw Data'!$A$9:$DK$158,AK$3,FALSE))="","",(VLOOKUP($A27,'Q1 Raw Data'!$A$9:$DK$158,AK$3,FALSE))),"")</f>
        <v>Mature</v>
      </c>
      <c r="AL27" t="str">
        <f>IFERROR(IF((VLOOKUP($A27,'Q1 Raw Data'!$A$9:$DK$158,AL$3,FALSE))="","",(VLOOKUP($A27,'Q1 Raw Data'!$A$9:$DK$158,AL$3,FALSE))),"")</f>
        <v>Mature</v>
      </c>
    </row>
    <row r="28" spans="1:38" x14ac:dyDescent="0.3">
      <c r="A28" t="s">
        <v>368</v>
      </c>
      <c r="B28" t="s">
        <v>369</v>
      </c>
      <c r="C28" t="str">
        <f>IFERROR(IF((VLOOKUP($A28,'Q1 Raw Data'!$A$9:$DK$158,C$3,FALSE))="","",(VLOOKUP($A28,'Q1 Raw Data'!$A$9:$DK$158,C$3,FALSE))),"")</f>
        <v>Mature</v>
      </c>
      <c r="D28" t="str">
        <f>IFERROR(IF((VLOOKUP($A28,'Q1 Raw Data'!$A$9:$DK$158,D$3,FALSE))="","",(VLOOKUP($A28,'Q1 Raw Data'!$A$9:$DK$158,D$3,FALSE))),"")</f>
        <v>Mature</v>
      </c>
      <c r="E28" t="str">
        <f>IFERROR(IF((VLOOKUP($A28,'Q1 Raw Data'!$A$9:$DK$158,E$3,FALSE))="","",(VLOOKUP($A28,'Q1 Raw Data'!$A$9:$DK$158,E$3,FALSE))),"")</f>
        <v>Established</v>
      </c>
      <c r="F28" t="str">
        <f>IFERROR(IF((VLOOKUP($A28,'Q1 Raw Data'!$A$9:$DK$158,F$3,FALSE))="","",(VLOOKUP($A28,'Q1 Raw Data'!$A$9:$DK$158,F$3,FALSE))),"")</f>
        <v>Established</v>
      </c>
      <c r="G28" t="str">
        <f>IFERROR(IF((VLOOKUP($A28,'Q1 Raw Data'!$A$9:$DK$158,G$3,FALSE))="","",(VLOOKUP($A28,'Q1 Raw Data'!$A$9:$DK$158,G$3,FALSE))),"")</f>
        <v>Established</v>
      </c>
      <c r="H28" t="str">
        <f>IFERROR(IF((VLOOKUP($A28,'Q1 Raw Data'!$A$9:$DK$158,H$3,FALSE))="","",(VLOOKUP($A28,'Q1 Raw Data'!$A$9:$DK$158,H$3,FALSE))),"")</f>
        <v>Established</v>
      </c>
      <c r="I28" t="str">
        <f>IFERROR(IF((VLOOKUP($A28,'Q1 Raw Data'!$A$9:$DK$158,I$3,FALSE))="","",(VLOOKUP($A28,'Q1 Raw Data'!$A$9:$DK$158,I$3,FALSE))),"")</f>
        <v>Plans in place</v>
      </c>
      <c r="J28" t="str">
        <f>IFERROR(IF((VLOOKUP($A28,'Q1 Raw Data'!$A$9:$DK$158,J$3,FALSE))="","",(VLOOKUP($A28,'Q1 Raw Data'!$A$9:$DK$158,J$3,FALSE))),"")</f>
        <v>Established</v>
      </c>
      <c r="K28" t="str">
        <f>IFERROR(IF((VLOOKUP($A28,'Q1 Raw Data'!$A$9:$DK$158,K$3,FALSE))="","",(VLOOKUP($A28,'Q1 Raw Data'!$A$9:$DK$158,K$3,FALSE))),"")</f>
        <v>Not yet established</v>
      </c>
      <c r="L28" t="str">
        <f>IFERROR(IF((VLOOKUP($A28,'Q1 Raw Data'!$A$9:$DK$158,L$3,FALSE))="","",(VLOOKUP($A28,'Q1 Raw Data'!$A$9:$DK$158,L$3,FALSE))),"")</f>
        <v>Mature</v>
      </c>
      <c r="M28" t="str">
        <f>IFERROR(IF((VLOOKUP($A28,'Q1 Raw Data'!$A$9:$DK$158,M$3,FALSE))="","",(VLOOKUP($A28,'Q1 Raw Data'!$A$9:$DK$158,M$3,FALSE))),"")</f>
        <v>Mature</v>
      </c>
      <c r="N28" t="str">
        <f>IFERROR(IF((VLOOKUP($A28,'Q1 Raw Data'!$A$9:$DK$158,N$3,FALSE))="","",(VLOOKUP($A28,'Q1 Raw Data'!$A$9:$DK$158,N$3,FALSE))),"")</f>
        <v>Established</v>
      </c>
      <c r="O28" t="str">
        <f>IFERROR(IF((VLOOKUP($A28,'Q1 Raw Data'!$A$9:$DK$158,O$3,FALSE))="","",(VLOOKUP($A28,'Q1 Raw Data'!$A$9:$DK$158,O$3,FALSE))),"")</f>
        <v>Established</v>
      </c>
      <c r="P28" t="str">
        <f>IFERROR(IF((VLOOKUP($A28,'Q1 Raw Data'!$A$9:$DK$158,P$3,FALSE))="","",(VLOOKUP($A28,'Q1 Raw Data'!$A$9:$DK$158,P$3,FALSE))),"")</f>
        <v>Established</v>
      </c>
      <c r="Q28" t="str">
        <f>IFERROR(IF((VLOOKUP($A28,'Q1 Raw Data'!$A$9:$DK$158,Q$3,FALSE))="","",(VLOOKUP($A28,'Q1 Raw Data'!$A$9:$DK$158,Q$3,FALSE))),"")</f>
        <v>Established</v>
      </c>
      <c r="R28" t="str">
        <f>IFERROR(IF((VLOOKUP($A28,'Q1 Raw Data'!$A$9:$DK$158,R$3,FALSE))="","",(VLOOKUP($A28,'Q1 Raw Data'!$A$9:$DK$158,R$3,FALSE))),"")</f>
        <v>Plans in place</v>
      </c>
      <c r="S28" t="str">
        <f>IFERROR(IF((VLOOKUP($A28,'Q1 Raw Data'!$A$9:$DK$158,S$3,FALSE))="","",(VLOOKUP($A28,'Q1 Raw Data'!$A$9:$DK$158,S$3,FALSE))),"")</f>
        <v>Established</v>
      </c>
      <c r="T28" t="str">
        <f>IFERROR(IF((VLOOKUP($A28,'Q1 Raw Data'!$A$9:$DK$158,T$3,FALSE))="","",(VLOOKUP($A28,'Q1 Raw Data'!$A$9:$DK$158,T$3,FALSE))),"")</f>
        <v>Not yet established</v>
      </c>
      <c r="U28" t="str">
        <f>IFERROR(IF((VLOOKUP($A28,'Q1 Raw Data'!$A$9:$DK$158,U$3,FALSE))="","",(VLOOKUP($A28,'Q1 Raw Data'!$A$9:$DK$158,U$3,FALSE))),"")</f>
        <v>Mature</v>
      </c>
      <c r="V28" t="str">
        <f>IFERROR(IF((VLOOKUP($A28,'Q1 Raw Data'!$A$9:$DK$158,V$3,FALSE))="","",(VLOOKUP($A28,'Q1 Raw Data'!$A$9:$DK$158,V$3,FALSE))),"")</f>
        <v>Mature</v>
      </c>
      <c r="W28" t="str">
        <f>IFERROR(IF((VLOOKUP($A28,'Q1 Raw Data'!$A$9:$DK$158,W$3,FALSE))="","",(VLOOKUP($A28,'Q1 Raw Data'!$A$9:$DK$158,W$3,FALSE))),"")</f>
        <v>Established</v>
      </c>
      <c r="X28" t="str">
        <f>IFERROR(IF((VLOOKUP($A28,'Q1 Raw Data'!$A$9:$DK$158,X$3,FALSE))="","",(VLOOKUP($A28,'Q1 Raw Data'!$A$9:$DK$158,X$3,FALSE))),"")</f>
        <v>Mature</v>
      </c>
      <c r="Y28" t="str">
        <f>IFERROR(IF((VLOOKUP($A28,'Q1 Raw Data'!$A$9:$DK$158,Y$3,FALSE))="","",(VLOOKUP($A28,'Q1 Raw Data'!$A$9:$DK$158,Y$3,FALSE))),"")</f>
        <v>Established</v>
      </c>
      <c r="Z28" t="str">
        <f>IFERROR(IF((VLOOKUP($A28,'Q1 Raw Data'!$A$9:$DK$158,Z$3,FALSE))="","",(VLOOKUP($A28,'Q1 Raw Data'!$A$9:$DK$158,Z$3,FALSE))),"")</f>
        <v>Established</v>
      </c>
      <c r="AA28" t="str">
        <f>IFERROR(IF((VLOOKUP($A28,'Q1 Raw Data'!$A$9:$DK$158,AA$3,FALSE))="","",(VLOOKUP($A28,'Q1 Raw Data'!$A$9:$DK$158,AA$3,FALSE))),"")</f>
        <v>Established</v>
      </c>
      <c r="AB28" t="str">
        <f>IFERROR(IF((VLOOKUP($A28,'Q1 Raw Data'!$A$9:$DK$158,AB$3,FALSE))="","",(VLOOKUP($A28,'Q1 Raw Data'!$A$9:$DK$158,AB$3,FALSE))),"")</f>
        <v>Established</v>
      </c>
      <c r="AC28" t="str">
        <f>IFERROR(IF((VLOOKUP($A28,'Q1 Raw Data'!$A$9:$DK$158,AC$3,FALSE))="","",(VLOOKUP($A28,'Q1 Raw Data'!$A$9:$DK$158,AC$3,FALSE))),"")</f>
        <v>Not yet established</v>
      </c>
      <c r="AD28" t="str">
        <f>IFERROR(IF((VLOOKUP($A28,'Q1 Raw Data'!$A$9:$DK$158,AD$3,FALSE))="","",(VLOOKUP($A28,'Q1 Raw Data'!$A$9:$DK$158,AD$3,FALSE))),"")</f>
        <v>Mature</v>
      </c>
      <c r="AE28" t="str">
        <f>IFERROR(IF((VLOOKUP($A28,'Q1 Raw Data'!$A$9:$DK$158,AE$3,FALSE))="","",(VLOOKUP($A28,'Q1 Raw Data'!$A$9:$DK$158,AE$3,FALSE))),"")</f>
        <v>Mature</v>
      </c>
      <c r="AF28" t="str">
        <f>IFERROR(IF((VLOOKUP($A28,'Q1 Raw Data'!$A$9:$DK$158,AF$3,FALSE))="","",(VLOOKUP($A28,'Q1 Raw Data'!$A$9:$DK$158,AF$3,FALSE))),"")</f>
        <v>Established</v>
      </c>
      <c r="AG28" t="str">
        <f>IFERROR(IF((VLOOKUP($A28,'Q1 Raw Data'!$A$9:$DK$158,AG$3,FALSE))="","",(VLOOKUP($A28,'Q1 Raw Data'!$A$9:$DK$158,AG$3,FALSE))),"")</f>
        <v>Mature</v>
      </c>
      <c r="AH28" t="str">
        <f>IFERROR(IF((VLOOKUP($A28,'Q1 Raw Data'!$A$9:$DK$158,AH$3,FALSE))="","",(VLOOKUP($A28,'Q1 Raw Data'!$A$9:$DK$158,AH$3,FALSE))),"")</f>
        <v>Established</v>
      </c>
      <c r="AI28" t="str">
        <f>IFERROR(IF((VLOOKUP($A28,'Q1 Raw Data'!$A$9:$DK$158,AI$3,FALSE))="","",(VLOOKUP($A28,'Q1 Raw Data'!$A$9:$DK$158,AI$3,FALSE))),"")</f>
        <v>Established</v>
      </c>
      <c r="AJ28" t="str">
        <f>IFERROR(IF((VLOOKUP($A28,'Q1 Raw Data'!$A$9:$DK$158,AJ$3,FALSE))="","",(VLOOKUP($A28,'Q1 Raw Data'!$A$9:$DK$158,AJ$3,FALSE))),"")</f>
        <v>Established</v>
      </c>
      <c r="AK28" t="str">
        <f>IFERROR(IF((VLOOKUP($A28,'Q1 Raw Data'!$A$9:$DK$158,AK$3,FALSE))="","",(VLOOKUP($A28,'Q1 Raw Data'!$A$9:$DK$158,AK$3,FALSE))),"")</f>
        <v>Established</v>
      </c>
      <c r="AL28" t="str">
        <f>IFERROR(IF((VLOOKUP($A28,'Q1 Raw Data'!$A$9:$DK$158,AL$3,FALSE))="","",(VLOOKUP($A28,'Q1 Raw Data'!$A$9:$DK$158,AL$3,FALSE))),"")</f>
        <v>Not yet established</v>
      </c>
    </row>
    <row r="29" spans="1:38" x14ac:dyDescent="0.3">
      <c r="A29" t="s">
        <v>370</v>
      </c>
      <c r="B29" t="s">
        <v>371</v>
      </c>
      <c r="C29" t="str">
        <f>IFERROR(IF((VLOOKUP($A29,'Q1 Raw Data'!$A$9:$DK$158,C$3,FALSE))="","",(VLOOKUP($A29,'Q1 Raw Data'!$A$9:$DK$158,C$3,FALSE))),"")</f>
        <v>Established</v>
      </c>
      <c r="D29" t="str">
        <f>IFERROR(IF((VLOOKUP($A29,'Q1 Raw Data'!$A$9:$DK$158,D$3,FALSE))="","",(VLOOKUP($A29,'Q1 Raw Data'!$A$9:$DK$158,D$3,FALSE))),"")</f>
        <v>Established</v>
      </c>
      <c r="E29" t="str">
        <f>IFERROR(IF((VLOOKUP($A29,'Q1 Raw Data'!$A$9:$DK$158,E$3,FALSE))="","",(VLOOKUP($A29,'Q1 Raw Data'!$A$9:$DK$158,E$3,FALSE))),"")</f>
        <v>Mature</v>
      </c>
      <c r="F29" t="str">
        <f>IFERROR(IF((VLOOKUP($A29,'Q1 Raw Data'!$A$9:$DK$158,F$3,FALSE))="","",(VLOOKUP($A29,'Q1 Raw Data'!$A$9:$DK$158,F$3,FALSE))),"")</f>
        <v>Plans in place</v>
      </c>
      <c r="G29" t="str">
        <f>IFERROR(IF((VLOOKUP($A29,'Q1 Raw Data'!$A$9:$DK$158,G$3,FALSE))="","",(VLOOKUP($A29,'Q1 Raw Data'!$A$9:$DK$158,G$3,FALSE))),"")</f>
        <v>Established</v>
      </c>
      <c r="H29" t="str">
        <f>IFERROR(IF((VLOOKUP($A29,'Q1 Raw Data'!$A$9:$DK$158,H$3,FALSE))="","",(VLOOKUP($A29,'Q1 Raw Data'!$A$9:$DK$158,H$3,FALSE))),"")</f>
        <v>Established</v>
      </c>
      <c r="I29" t="str">
        <f>IFERROR(IF((VLOOKUP($A29,'Q1 Raw Data'!$A$9:$DK$158,I$3,FALSE))="","",(VLOOKUP($A29,'Q1 Raw Data'!$A$9:$DK$158,I$3,FALSE))),"")</f>
        <v>Mature</v>
      </c>
      <c r="J29" t="str">
        <f>IFERROR(IF((VLOOKUP($A29,'Q1 Raw Data'!$A$9:$DK$158,J$3,FALSE))="","",(VLOOKUP($A29,'Q1 Raw Data'!$A$9:$DK$158,J$3,FALSE))),"")</f>
        <v>Established</v>
      </c>
      <c r="K29" t="str">
        <f>IFERROR(IF((VLOOKUP($A29,'Q1 Raw Data'!$A$9:$DK$158,K$3,FALSE))="","",(VLOOKUP($A29,'Q1 Raw Data'!$A$9:$DK$158,K$3,FALSE))),"")</f>
        <v>Established</v>
      </c>
      <c r="L29" t="str">
        <f>IFERROR(IF((VLOOKUP($A29,'Q1 Raw Data'!$A$9:$DK$158,L$3,FALSE))="","",(VLOOKUP($A29,'Q1 Raw Data'!$A$9:$DK$158,L$3,FALSE))),"")</f>
        <v>Mature</v>
      </c>
      <c r="M29" t="str">
        <f>IFERROR(IF((VLOOKUP($A29,'Q1 Raw Data'!$A$9:$DK$158,M$3,FALSE))="","",(VLOOKUP($A29,'Q1 Raw Data'!$A$9:$DK$158,M$3,FALSE))),"")</f>
        <v>Mature</v>
      </c>
      <c r="N29" t="str">
        <f>IFERROR(IF((VLOOKUP($A29,'Q1 Raw Data'!$A$9:$DK$158,N$3,FALSE))="","",(VLOOKUP($A29,'Q1 Raw Data'!$A$9:$DK$158,N$3,FALSE))),"")</f>
        <v>Mature</v>
      </c>
      <c r="O29" t="str">
        <f>IFERROR(IF((VLOOKUP($A29,'Q1 Raw Data'!$A$9:$DK$158,O$3,FALSE))="","",(VLOOKUP($A29,'Q1 Raw Data'!$A$9:$DK$158,O$3,FALSE))),"")</f>
        <v>Plans in place</v>
      </c>
      <c r="P29" t="str">
        <f>IFERROR(IF((VLOOKUP($A29,'Q1 Raw Data'!$A$9:$DK$158,P$3,FALSE))="","",(VLOOKUP($A29,'Q1 Raw Data'!$A$9:$DK$158,P$3,FALSE))),"")</f>
        <v>Established</v>
      </c>
      <c r="Q29" t="str">
        <f>IFERROR(IF((VLOOKUP($A29,'Q1 Raw Data'!$A$9:$DK$158,Q$3,FALSE))="","",(VLOOKUP($A29,'Q1 Raw Data'!$A$9:$DK$158,Q$3,FALSE))),"")</f>
        <v>Mature</v>
      </c>
      <c r="R29" t="str">
        <f>IFERROR(IF((VLOOKUP($A29,'Q1 Raw Data'!$A$9:$DK$158,R$3,FALSE))="","",(VLOOKUP($A29,'Q1 Raw Data'!$A$9:$DK$158,R$3,FALSE))),"")</f>
        <v>Mature</v>
      </c>
      <c r="S29" t="str">
        <f>IFERROR(IF((VLOOKUP($A29,'Q1 Raw Data'!$A$9:$DK$158,S$3,FALSE))="","",(VLOOKUP($A29,'Q1 Raw Data'!$A$9:$DK$158,S$3,FALSE))),"")</f>
        <v>Established</v>
      </c>
      <c r="T29" t="str">
        <f>IFERROR(IF((VLOOKUP($A29,'Q1 Raw Data'!$A$9:$DK$158,T$3,FALSE))="","",(VLOOKUP($A29,'Q1 Raw Data'!$A$9:$DK$158,T$3,FALSE))),"")</f>
        <v>Established</v>
      </c>
      <c r="U29" t="str">
        <f>IFERROR(IF((VLOOKUP($A29,'Q1 Raw Data'!$A$9:$DK$158,U$3,FALSE))="","",(VLOOKUP($A29,'Q1 Raw Data'!$A$9:$DK$158,U$3,FALSE))),"")</f>
        <v>Mature</v>
      </c>
      <c r="V29" t="str">
        <f>IFERROR(IF((VLOOKUP($A29,'Q1 Raw Data'!$A$9:$DK$158,V$3,FALSE))="","",(VLOOKUP($A29,'Q1 Raw Data'!$A$9:$DK$158,V$3,FALSE))),"")</f>
        <v>Mature</v>
      </c>
      <c r="W29" t="str">
        <f>IFERROR(IF((VLOOKUP($A29,'Q1 Raw Data'!$A$9:$DK$158,W$3,FALSE))="","",(VLOOKUP($A29,'Q1 Raw Data'!$A$9:$DK$158,W$3,FALSE))),"")</f>
        <v>Mature</v>
      </c>
      <c r="X29" t="str">
        <f>IFERROR(IF((VLOOKUP($A29,'Q1 Raw Data'!$A$9:$DK$158,X$3,FALSE))="","",(VLOOKUP($A29,'Q1 Raw Data'!$A$9:$DK$158,X$3,FALSE))),"")</f>
        <v>Plans in place</v>
      </c>
      <c r="Y29" t="str">
        <f>IFERROR(IF((VLOOKUP($A29,'Q1 Raw Data'!$A$9:$DK$158,Y$3,FALSE))="","",(VLOOKUP($A29,'Q1 Raw Data'!$A$9:$DK$158,Y$3,FALSE))),"")</f>
        <v>Established</v>
      </c>
      <c r="Z29" t="str">
        <f>IFERROR(IF((VLOOKUP($A29,'Q1 Raw Data'!$A$9:$DK$158,Z$3,FALSE))="","",(VLOOKUP($A29,'Q1 Raw Data'!$A$9:$DK$158,Z$3,FALSE))),"")</f>
        <v>Mature</v>
      </c>
      <c r="AA29" t="str">
        <f>IFERROR(IF((VLOOKUP($A29,'Q1 Raw Data'!$A$9:$DK$158,AA$3,FALSE))="","",(VLOOKUP($A29,'Q1 Raw Data'!$A$9:$DK$158,AA$3,FALSE))),"")</f>
        <v>Mature</v>
      </c>
      <c r="AB29" t="str">
        <f>IFERROR(IF((VLOOKUP($A29,'Q1 Raw Data'!$A$9:$DK$158,AB$3,FALSE))="","",(VLOOKUP($A29,'Q1 Raw Data'!$A$9:$DK$158,AB$3,FALSE))),"")</f>
        <v>Mature</v>
      </c>
      <c r="AC29" t="str">
        <f>IFERROR(IF((VLOOKUP($A29,'Q1 Raw Data'!$A$9:$DK$158,AC$3,FALSE))="","",(VLOOKUP($A29,'Q1 Raw Data'!$A$9:$DK$158,AC$3,FALSE))),"")</f>
        <v>Mature</v>
      </c>
      <c r="AD29" t="str">
        <f>IFERROR(IF((VLOOKUP($A29,'Q1 Raw Data'!$A$9:$DK$158,AD$3,FALSE))="","",(VLOOKUP($A29,'Q1 Raw Data'!$A$9:$DK$158,AD$3,FALSE))),"")</f>
        <v>Mature</v>
      </c>
      <c r="AE29" t="str">
        <f>IFERROR(IF((VLOOKUP($A29,'Q1 Raw Data'!$A$9:$DK$158,AE$3,FALSE))="","",(VLOOKUP($A29,'Q1 Raw Data'!$A$9:$DK$158,AE$3,FALSE))),"")</f>
        <v>Mature</v>
      </c>
      <c r="AF29" t="str">
        <f>IFERROR(IF((VLOOKUP($A29,'Q1 Raw Data'!$A$9:$DK$158,AF$3,FALSE))="","",(VLOOKUP($A29,'Q1 Raw Data'!$A$9:$DK$158,AF$3,FALSE))),"")</f>
        <v>Mature</v>
      </c>
      <c r="AG29" t="str">
        <f>IFERROR(IF((VLOOKUP($A29,'Q1 Raw Data'!$A$9:$DK$158,AG$3,FALSE))="","",(VLOOKUP($A29,'Q1 Raw Data'!$A$9:$DK$158,AG$3,FALSE))),"")</f>
        <v>Plans in place</v>
      </c>
      <c r="AH29" t="str">
        <f>IFERROR(IF((VLOOKUP($A29,'Q1 Raw Data'!$A$9:$DK$158,AH$3,FALSE))="","",(VLOOKUP($A29,'Q1 Raw Data'!$A$9:$DK$158,AH$3,FALSE))),"")</f>
        <v>Established</v>
      </c>
      <c r="AI29" t="str">
        <f>IFERROR(IF((VLOOKUP($A29,'Q1 Raw Data'!$A$9:$DK$158,AI$3,FALSE))="","",(VLOOKUP($A29,'Q1 Raw Data'!$A$9:$DK$158,AI$3,FALSE))),"")</f>
        <v>Mature</v>
      </c>
      <c r="AJ29" t="str">
        <f>IFERROR(IF((VLOOKUP($A29,'Q1 Raw Data'!$A$9:$DK$158,AJ$3,FALSE))="","",(VLOOKUP($A29,'Q1 Raw Data'!$A$9:$DK$158,AJ$3,FALSE))),"")</f>
        <v>Mature</v>
      </c>
      <c r="AK29" t="str">
        <f>IFERROR(IF((VLOOKUP($A29,'Q1 Raw Data'!$A$9:$DK$158,AK$3,FALSE))="","",(VLOOKUP($A29,'Q1 Raw Data'!$A$9:$DK$158,AK$3,FALSE))),"")</f>
        <v>Mature</v>
      </c>
      <c r="AL29" t="str">
        <f>IFERROR(IF((VLOOKUP($A29,'Q1 Raw Data'!$A$9:$DK$158,AL$3,FALSE))="","",(VLOOKUP($A29,'Q1 Raw Data'!$A$9:$DK$158,AL$3,FALSE))),"")</f>
        <v>Mature</v>
      </c>
    </row>
    <row r="30" spans="1:38" x14ac:dyDescent="0.3">
      <c r="A30" t="s">
        <v>374</v>
      </c>
      <c r="B30" t="s">
        <v>375</v>
      </c>
      <c r="C30" t="str">
        <f>IFERROR(IF((VLOOKUP($A30,'Q1 Raw Data'!$A$9:$DK$158,C$3,FALSE))="","",(VLOOKUP($A30,'Q1 Raw Data'!$A$9:$DK$158,C$3,FALSE))),"")</f>
        <v>Mature</v>
      </c>
      <c r="D30" t="str">
        <f>IFERROR(IF((VLOOKUP($A30,'Q1 Raw Data'!$A$9:$DK$158,D$3,FALSE))="","",(VLOOKUP($A30,'Q1 Raw Data'!$A$9:$DK$158,D$3,FALSE))),"")</f>
        <v>Established</v>
      </c>
      <c r="E30" t="str">
        <f>IFERROR(IF((VLOOKUP($A30,'Q1 Raw Data'!$A$9:$DK$158,E$3,FALSE))="","",(VLOOKUP($A30,'Q1 Raw Data'!$A$9:$DK$158,E$3,FALSE))),"")</f>
        <v>Mature</v>
      </c>
      <c r="F30" t="str">
        <f>IFERROR(IF((VLOOKUP($A30,'Q1 Raw Data'!$A$9:$DK$158,F$3,FALSE))="","",(VLOOKUP($A30,'Q1 Raw Data'!$A$9:$DK$158,F$3,FALSE))),"")</f>
        <v>Mature</v>
      </c>
      <c r="G30" t="str">
        <f>IFERROR(IF((VLOOKUP($A30,'Q1 Raw Data'!$A$9:$DK$158,G$3,FALSE))="","",(VLOOKUP($A30,'Q1 Raw Data'!$A$9:$DK$158,G$3,FALSE))),"")</f>
        <v>Mature</v>
      </c>
      <c r="H30" t="str">
        <f>IFERROR(IF((VLOOKUP($A30,'Q1 Raw Data'!$A$9:$DK$158,H$3,FALSE))="","",(VLOOKUP($A30,'Q1 Raw Data'!$A$9:$DK$158,H$3,FALSE))),"")</f>
        <v>Established</v>
      </c>
      <c r="I30" t="str">
        <f>IFERROR(IF((VLOOKUP($A30,'Q1 Raw Data'!$A$9:$DK$158,I$3,FALSE))="","",(VLOOKUP($A30,'Q1 Raw Data'!$A$9:$DK$158,I$3,FALSE))),"")</f>
        <v>Mature</v>
      </c>
      <c r="J30" t="str">
        <f>IFERROR(IF((VLOOKUP($A30,'Q1 Raw Data'!$A$9:$DK$158,J$3,FALSE))="","",(VLOOKUP($A30,'Q1 Raw Data'!$A$9:$DK$158,J$3,FALSE))),"")</f>
        <v>Established</v>
      </c>
      <c r="K30" t="str">
        <f>IFERROR(IF((VLOOKUP($A30,'Q1 Raw Data'!$A$9:$DK$158,K$3,FALSE))="","",(VLOOKUP($A30,'Q1 Raw Data'!$A$9:$DK$158,K$3,FALSE))),"")</f>
        <v>Established</v>
      </c>
      <c r="L30" t="str">
        <f>IFERROR(IF((VLOOKUP($A30,'Q1 Raw Data'!$A$9:$DK$158,L$3,FALSE))="","",(VLOOKUP($A30,'Q1 Raw Data'!$A$9:$DK$158,L$3,FALSE))),"")</f>
        <v>Mature</v>
      </c>
      <c r="M30" t="str">
        <f>IFERROR(IF((VLOOKUP($A30,'Q1 Raw Data'!$A$9:$DK$158,M$3,FALSE))="","",(VLOOKUP($A30,'Q1 Raw Data'!$A$9:$DK$158,M$3,FALSE))),"")</f>
        <v>Established</v>
      </c>
      <c r="N30" t="str">
        <f>IFERROR(IF((VLOOKUP($A30,'Q1 Raw Data'!$A$9:$DK$158,N$3,FALSE))="","",(VLOOKUP($A30,'Q1 Raw Data'!$A$9:$DK$158,N$3,FALSE))),"")</f>
        <v>Mature</v>
      </c>
      <c r="O30" t="str">
        <f>IFERROR(IF((VLOOKUP($A30,'Q1 Raw Data'!$A$9:$DK$158,O$3,FALSE))="","",(VLOOKUP($A30,'Q1 Raw Data'!$A$9:$DK$158,O$3,FALSE))),"")</f>
        <v>Mature</v>
      </c>
      <c r="P30" t="str">
        <f>IFERROR(IF((VLOOKUP($A30,'Q1 Raw Data'!$A$9:$DK$158,P$3,FALSE))="","",(VLOOKUP($A30,'Q1 Raw Data'!$A$9:$DK$158,P$3,FALSE))),"")</f>
        <v>Mature</v>
      </c>
      <c r="Q30" t="str">
        <f>IFERROR(IF((VLOOKUP($A30,'Q1 Raw Data'!$A$9:$DK$158,Q$3,FALSE))="","",(VLOOKUP($A30,'Q1 Raw Data'!$A$9:$DK$158,Q$3,FALSE))),"")</f>
        <v>Established</v>
      </c>
      <c r="R30" t="str">
        <f>IFERROR(IF((VLOOKUP($A30,'Q1 Raw Data'!$A$9:$DK$158,R$3,FALSE))="","",(VLOOKUP($A30,'Q1 Raw Data'!$A$9:$DK$158,R$3,FALSE))),"")</f>
        <v>Mature</v>
      </c>
      <c r="S30" t="str">
        <f>IFERROR(IF((VLOOKUP($A30,'Q1 Raw Data'!$A$9:$DK$158,S$3,FALSE))="","",(VLOOKUP($A30,'Q1 Raw Data'!$A$9:$DK$158,S$3,FALSE))),"")</f>
        <v>Established</v>
      </c>
      <c r="T30" t="str">
        <f>IFERROR(IF((VLOOKUP($A30,'Q1 Raw Data'!$A$9:$DK$158,T$3,FALSE))="","",(VLOOKUP($A30,'Q1 Raw Data'!$A$9:$DK$158,T$3,FALSE))),"")</f>
        <v>Established</v>
      </c>
      <c r="U30" t="str">
        <f>IFERROR(IF((VLOOKUP($A30,'Q1 Raw Data'!$A$9:$DK$158,U$3,FALSE))="","",(VLOOKUP($A30,'Q1 Raw Data'!$A$9:$DK$158,U$3,FALSE))),"")</f>
        <v>Mature</v>
      </c>
      <c r="V30" t="str">
        <f>IFERROR(IF((VLOOKUP($A30,'Q1 Raw Data'!$A$9:$DK$158,V$3,FALSE))="","",(VLOOKUP($A30,'Q1 Raw Data'!$A$9:$DK$158,V$3,FALSE))),"")</f>
        <v>Established</v>
      </c>
      <c r="W30" t="str">
        <f>IFERROR(IF((VLOOKUP($A30,'Q1 Raw Data'!$A$9:$DK$158,W$3,FALSE))="","",(VLOOKUP($A30,'Q1 Raw Data'!$A$9:$DK$158,W$3,FALSE))),"")</f>
        <v>Mature</v>
      </c>
      <c r="X30" t="str">
        <f>IFERROR(IF((VLOOKUP($A30,'Q1 Raw Data'!$A$9:$DK$158,X$3,FALSE))="","",(VLOOKUP($A30,'Q1 Raw Data'!$A$9:$DK$158,X$3,FALSE))),"")</f>
        <v>Mature</v>
      </c>
      <c r="Y30" t="str">
        <f>IFERROR(IF((VLOOKUP($A30,'Q1 Raw Data'!$A$9:$DK$158,Y$3,FALSE))="","",(VLOOKUP($A30,'Q1 Raw Data'!$A$9:$DK$158,Y$3,FALSE))),"")</f>
        <v>Mature</v>
      </c>
      <c r="Z30" t="str">
        <f>IFERROR(IF((VLOOKUP($A30,'Q1 Raw Data'!$A$9:$DK$158,Z$3,FALSE))="","",(VLOOKUP($A30,'Q1 Raw Data'!$A$9:$DK$158,Z$3,FALSE))),"")</f>
        <v>Established</v>
      </c>
      <c r="AA30" t="str">
        <f>IFERROR(IF((VLOOKUP($A30,'Q1 Raw Data'!$A$9:$DK$158,AA$3,FALSE))="","",(VLOOKUP($A30,'Q1 Raw Data'!$A$9:$DK$158,AA$3,FALSE))),"")</f>
        <v>Mature</v>
      </c>
      <c r="AB30" t="str">
        <f>IFERROR(IF((VLOOKUP($A30,'Q1 Raw Data'!$A$9:$DK$158,AB$3,FALSE))="","",(VLOOKUP($A30,'Q1 Raw Data'!$A$9:$DK$158,AB$3,FALSE))),"")</f>
        <v>Established</v>
      </c>
      <c r="AC30" t="str">
        <f>IFERROR(IF((VLOOKUP($A30,'Q1 Raw Data'!$A$9:$DK$158,AC$3,FALSE))="","",(VLOOKUP($A30,'Q1 Raw Data'!$A$9:$DK$158,AC$3,FALSE))),"")</f>
        <v>Established</v>
      </c>
      <c r="AD30" t="str">
        <f>IFERROR(IF((VLOOKUP($A30,'Q1 Raw Data'!$A$9:$DK$158,AD$3,FALSE))="","",(VLOOKUP($A30,'Q1 Raw Data'!$A$9:$DK$158,AD$3,FALSE))),"")</f>
        <v>Mature</v>
      </c>
      <c r="AE30" t="str">
        <f>IFERROR(IF((VLOOKUP($A30,'Q1 Raw Data'!$A$9:$DK$158,AE$3,FALSE))="","",(VLOOKUP($A30,'Q1 Raw Data'!$A$9:$DK$158,AE$3,FALSE))),"")</f>
        <v>Established</v>
      </c>
      <c r="AF30" t="str">
        <f>IFERROR(IF((VLOOKUP($A30,'Q1 Raw Data'!$A$9:$DK$158,AF$3,FALSE))="","",(VLOOKUP($A30,'Q1 Raw Data'!$A$9:$DK$158,AF$3,FALSE))),"")</f>
        <v>Mature</v>
      </c>
      <c r="AG30" t="str">
        <f>IFERROR(IF((VLOOKUP($A30,'Q1 Raw Data'!$A$9:$DK$158,AG$3,FALSE))="","",(VLOOKUP($A30,'Q1 Raw Data'!$A$9:$DK$158,AG$3,FALSE))),"")</f>
        <v>Mature</v>
      </c>
      <c r="AH30" t="str">
        <f>IFERROR(IF((VLOOKUP($A30,'Q1 Raw Data'!$A$9:$DK$158,AH$3,FALSE))="","",(VLOOKUP($A30,'Q1 Raw Data'!$A$9:$DK$158,AH$3,FALSE))),"")</f>
        <v>Mature</v>
      </c>
      <c r="AI30" t="str">
        <f>IFERROR(IF((VLOOKUP($A30,'Q1 Raw Data'!$A$9:$DK$158,AI$3,FALSE))="","",(VLOOKUP($A30,'Q1 Raw Data'!$A$9:$DK$158,AI$3,FALSE))),"")</f>
        <v>Established</v>
      </c>
      <c r="AJ30" t="str">
        <f>IFERROR(IF((VLOOKUP($A30,'Q1 Raw Data'!$A$9:$DK$158,AJ$3,FALSE))="","",(VLOOKUP($A30,'Q1 Raw Data'!$A$9:$DK$158,AJ$3,FALSE))),"")</f>
        <v>Mature</v>
      </c>
      <c r="AK30" t="str">
        <f>IFERROR(IF((VLOOKUP($A30,'Q1 Raw Data'!$A$9:$DK$158,AK$3,FALSE))="","",(VLOOKUP($A30,'Q1 Raw Data'!$A$9:$DK$158,AK$3,FALSE))),"")</f>
        <v>Established</v>
      </c>
      <c r="AL30" t="str">
        <f>IFERROR(IF((VLOOKUP($A30,'Q1 Raw Data'!$A$9:$DK$158,AL$3,FALSE))="","",(VLOOKUP($A30,'Q1 Raw Data'!$A$9:$DK$158,AL$3,FALSE))),"")</f>
        <v>Established</v>
      </c>
    </row>
    <row r="31" spans="1:38" x14ac:dyDescent="0.3">
      <c r="A31" t="s">
        <v>376</v>
      </c>
      <c r="B31" t="s">
        <v>377</v>
      </c>
      <c r="C31" t="str">
        <f>IFERROR(IF((VLOOKUP($A31,'Q1 Raw Data'!$A$9:$DK$158,C$3,FALSE))="","",(VLOOKUP($A31,'Q1 Raw Data'!$A$9:$DK$158,C$3,FALSE))),"")</f>
        <v>Mature</v>
      </c>
      <c r="D31" t="str">
        <f>IFERROR(IF((VLOOKUP($A31,'Q1 Raw Data'!$A$9:$DK$158,D$3,FALSE))="","",(VLOOKUP($A31,'Q1 Raw Data'!$A$9:$DK$158,D$3,FALSE))),"")</f>
        <v>Mature</v>
      </c>
      <c r="E31" t="str">
        <f>IFERROR(IF((VLOOKUP($A31,'Q1 Raw Data'!$A$9:$DK$158,E$3,FALSE))="","",(VLOOKUP($A31,'Q1 Raw Data'!$A$9:$DK$158,E$3,FALSE))),"")</f>
        <v>Mature</v>
      </c>
      <c r="F31" t="str">
        <f>IFERROR(IF((VLOOKUP($A31,'Q1 Raw Data'!$A$9:$DK$158,F$3,FALSE))="","",(VLOOKUP($A31,'Q1 Raw Data'!$A$9:$DK$158,F$3,FALSE))),"")</f>
        <v>Established</v>
      </c>
      <c r="G31" t="str">
        <f>IFERROR(IF((VLOOKUP($A31,'Q1 Raw Data'!$A$9:$DK$158,G$3,FALSE))="","",(VLOOKUP($A31,'Q1 Raw Data'!$A$9:$DK$158,G$3,FALSE))),"")</f>
        <v>Plans in place</v>
      </c>
      <c r="H31" t="str">
        <f>IFERROR(IF((VLOOKUP($A31,'Q1 Raw Data'!$A$9:$DK$158,H$3,FALSE))="","",(VLOOKUP($A31,'Q1 Raw Data'!$A$9:$DK$158,H$3,FALSE))),"")</f>
        <v>Plans in place</v>
      </c>
      <c r="I31" t="str">
        <f>IFERROR(IF((VLOOKUP($A31,'Q1 Raw Data'!$A$9:$DK$158,I$3,FALSE))="","",(VLOOKUP($A31,'Q1 Raw Data'!$A$9:$DK$158,I$3,FALSE))),"")</f>
        <v>Mature</v>
      </c>
      <c r="J31" t="str">
        <f>IFERROR(IF((VLOOKUP($A31,'Q1 Raw Data'!$A$9:$DK$158,J$3,FALSE))="","",(VLOOKUP($A31,'Q1 Raw Data'!$A$9:$DK$158,J$3,FALSE))),"")</f>
        <v>Established</v>
      </c>
      <c r="K31" t="str">
        <f>IFERROR(IF((VLOOKUP($A31,'Q1 Raw Data'!$A$9:$DK$158,K$3,FALSE))="","",(VLOOKUP($A31,'Q1 Raw Data'!$A$9:$DK$158,K$3,FALSE))),"")</f>
        <v>Mature</v>
      </c>
      <c r="L31" t="str">
        <f>IFERROR(IF((VLOOKUP($A31,'Q1 Raw Data'!$A$9:$DK$158,L$3,FALSE))="","",(VLOOKUP($A31,'Q1 Raw Data'!$A$9:$DK$158,L$3,FALSE))),"")</f>
        <v>Mature</v>
      </c>
      <c r="M31" t="str">
        <f>IFERROR(IF((VLOOKUP($A31,'Q1 Raw Data'!$A$9:$DK$158,M$3,FALSE))="","",(VLOOKUP($A31,'Q1 Raw Data'!$A$9:$DK$158,M$3,FALSE))),"")</f>
        <v>Mature</v>
      </c>
      <c r="N31" t="str">
        <f>IFERROR(IF((VLOOKUP($A31,'Q1 Raw Data'!$A$9:$DK$158,N$3,FALSE))="","",(VLOOKUP($A31,'Q1 Raw Data'!$A$9:$DK$158,N$3,FALSE))),"")</f>
        <v>Mature</v>
      </c>
      <c r="O31" t="str">
        <f>IFERROR(IF((VLOOKUP($A31,'Q1 Raw Data'!$A$9:$DK$158,O$3,FALSE))="","",(VLOOKUP($A31,'Q1 Raw Data'!$A$9:$DK$158,O$3,FALSE))),"")</f>
        <v>Established</v>
      </c>
      <c r="P31" t="str">
        <f>IFERROR(IF((VLOOKUP($A31,'Q1 Raw Data'!$A$9:$DK$158,P$3,FALSE))="","",(VLOOKUP($A31,'Q1 Raw Data'!$A$9:$DK$158,P$3,FALSE))),"")</f>
        <v>Plans in place</v>
      </c>
      <c r="Q31" t="str">
        <f>IFERROR(IF((VLOOKUP($A31,'Q1 Raw Data'!$A$9:$DK$158,Q$3,FALSE))="","",(VLOOKUP($A31,'Q1 Raw Data'!$A$9:$DK$158,Q$3,FALSE))),"")</f>
        <v>Plans in place</v>
      </c>
      <c r="R31" t="str">
        <f>IFERROR(IF((VLOOKUP($A31,'Q1 Raw Data'!$A$9:$DK$158,R$3,FALSE))="","",(VLOOKUP($A31,'Q1 Raw Data'!$A$9:$DK$158,R$3,FALSE))),"")</f>
        <v>Mature</v>
      </c>
      <c r="S31" t="str">
        <f>IFERROR(IF((VLOOKUP($A31,'Q1 Raw Data'!$A$9:$DK$158,S$3,FALSE))="","",(VLOOKUP($A31,'Q1 Raw Data'!$A$9:$DK$158,S$3,FALSE))),"")</f>
        <v>Established</v>
      </c>
      <c r="T31" t="str">
        <f>IFERROR(IF((VLOOKUP($A31,'Q1 Raw Data'!$A$9:$DK$158,T$3,FALSE))="","",(VLOOKUP($A31,'Q1 Raw Data'!$A$9:$DK$158,T$3,FALSE))),"")</f>
        <v>Mature</v>
      </c>
      <c r="U31" t="str">
        <f>IFERROR(IF((VLOOKUP($A31,'Q1 Raw Data'!$A$9:$DK$158,U$3,FALSE))="","",(VLOOKUP($A31,'Q1 Raw Data'!$A$9:$DK$158,U$3,FALSE))),"")</f>
        <v>Mature</v>
      </c>
      <c r="V31" t="str">
        <f>IFERROR(IF((VLOOKUP($A31,'Q1 Raw Data'!$A$9:$DK$158,V$3,FALSE))="","",(VLOOKUP($A31,'Q1 Raw Data'!$A$9:$DK$158,V$3,FALSE))),"")</f>
        <v>Mature</v>
      </c>
      <c r="W31" t="str">
        <f>IFERROR(IF((VLOOKUP($A31,'Q1 Raw Data'!$A$9:$DK$158,W$3,FALSE))="","",(VLOOKUP($A31,'Q1 Raw Data'!$A$9:$DK$158,W$3,FALSE))),"")</f>
        <v>Mature</v>
      </c>
      <c r="X31" t="str">
        <f>IFERROR(IF((VLOOKUP($A31,'Q1 Raw Data'!$A$9:$DK$158,X$3,FALSE))="","",(VLOOKUP($A31,'Q1 Raw Data'!$A$9:$DK$158,X$3,FALSE))),"")</f>
        <v>Established</v>
      </c>
      <c r="Y31" t="str">
        <f>IFERROR(IF((VLOOKUP($A31,'Q1 Raw Data'!$A$9:$DK$158,Y$3,FALSE))="","",(VLOOKUP($A31,'Q1 Raw Data'!$A$9:$DK$158,Y$3,FALSE))),"")</f>
        <v>Plans in place</v>
      </c>
      <c r="Z31" t="str">
        <f>IFERROR(IF((VLOOKUP($A31,'Q1 Raw Data'!$A$9:$DK$158,Z$3,FALSE))="","",(VLOOKUP($A31,'Q1 Raw Data'!$A$9:$DK$158,Z$3,FALSE))),"")</f>
        <v>Plans in place</v>
      </c>
      <c r="AA31" t="str">
        <f>IFERROR(IF((VLOOKUP($A31,'Q1 Raw Data'!$A$9:$DK$158,AA$3,FALSE))="","",(VLOOKUP($A31,'Q1 Raw Data'!$A$9:$DK$158,AA$3,FALSE))),"")</f>
        <v>Mature</v>
      </c>
      <c r="AB31" t="str">
        <f>IFERROR(IF((VLOOKUP($A31,'Q1 Raw Data'!$A$9:$DK$158,AB$3,FALSE))="","",(VLOOKUP($A31,'Q1 Raw Data'!$A$9:$DK$158,AB$3,FALSE))),"")</f>
        <v>Established</v>
      </c>
      <c r="AC31" t="str">
        <f>IFERROR(IF((VLOOKUP($A31,'Q1 Raw Data'!$A$9:$DK$158,AC$3,FALSE))="","",(VLOOKUP($A31,'Q1 Raw Data'!$A$9:$DK$158,AC$3,FALSE))),"")</f>
        <v>Mature</v>
      </c>
      <c r="AD31" t="str">
        <f>IFERROR(IF((VLOOKUP($A31,'Q1 Raw Data'!$A$9:$DK$158,AD$3,FALSE))="","",(VLOOKUP($A31,'Q1 Raw Data'!$A$9:$DK$158,AD$3,FALSE))),"")</f>
        <v>Mature</v>
      </c>
      <c r="AE31" t="str">
        <f>IFERROR(IF((VLOOKUP($A31,'Q1 Raw Data'!$A$9:$DK$158,AE$3,FALSE))="","",(VLOOKUP($A31,'Q1 Raw Data'!$A$9:$DK$158,AE$3,FALSE))),"")</f>
        <v>Mature</v>
      </c>
      <c r="AF31" t="str">
        <f>IFERROR(IF((VLOOKUP($A31,'Q1 Raw Data'!$A$9:$DK$158,AF$3,FALSE))="","",(VLOOKUP($A31,'Q1 Raw Data'!$A$9:$DK$158,AF$3,FALSE))),"")</f>
        <v>Mature</v>
      </c>
      <c r="AG31" t="str">
        <f>IFERROR(IF((VLOOKUP($A31,'Q1 Raw Data'!$A$9:$DK$158,AG$3,FALSE))="","",(VLOOKUP($A31,'Q1 Raw Data'!$A$9:$DK$158,AG$3,FALSE))),"")</f>
        <v>Established</v>
      </c>
      <c r="AH31" t="str">
        <f>IFERROR(IF((VLOOKUP($A31,'Q1 Raw Data'!$A$9:$DK$158,AH$3,FALSE))="","",(VLOOKUP($A31,'Q1 Raw Data'!$A$9:$DK$158,AH$3,FALSE))),"")</f>
        <v>Plans in place</v>
      </c>
      <c r="AI31" t="str">
        <f>IFERROR(IF((VLOOKUP($A31,'Q1 Raw Data'!$A$9:$DK$158,AI$3,FALSE))="","",(VLOOKUP($A31,'Q1 Raw Data'!$A$9:$DK$158,AI$3,FALSE))),"")</f>
        <v>Plans in place</v>
      </c>
      <c r="AJ31" t="str">
        <f>IFERROR(IF((VLOOKUP($A31,'Q1 Raw Data'!$A$9:$DK$158,AJ$3,FALSE))="","",(VLOOKUP($A31,'Q1 Raw Data'!$A$9:$DK$158,AJ$3,FALSE))),"")</f>
        <v>Mature</v>
      </c>
      <c r="AK31" t="str">
        <f>IFERROR(IF((VLOOKUP($A31,'Q1 Raw Data'!$A$9:$DK$158,AK$3,FALSE))="","",(VLOOKUP($A31,'Q1 Raw Data'!$A$9:$DK$158,AK$3,FALSE))),"")</f>
        <v>Established</v>
      </c>
      <c r="AL31" t="str">
        <f>IFERROR(IF((VLOOKUP($A31,'Q1 Raw Data'!$A$9:$DK$158,AL$3,FALSE))="","",(VLOOKUP($A31,'Q1 Raw Data'!$A$9:$DK$158,AL$3,FALSE))),"")</f>
        <v>Mature</v>
      </c>
    </row>
    <row r="32" spans="1:38" x14ac:dyDescent="0.3">
      <c r="A32" t="s">
        <v>380</v>
      </c>
      <c r="B32" t="s">
        <v>381</v>
      </c>
      <c r="C32" t="str">
        <f>IFERROR(IF((VLOOKUP($A32,'Q1 Raw Data'!$A$9:$DK$158,C$3,FALSE))="","",(VLOOKUP($A32,'Q1 Raw Data'!$A$9:$DK$158,C$3,FALSE))),"")</f>
        <v>Mature</v>
      </c>
      <c r="D32" t="str">
        <f>IFERROR(IF((VLOOKUP($A32,'Q1 Raw Data'!$A$9:$DK$158,D$3,FALSE))="","",(VLOOKUP($A32,'Q1 Raw Data'!$A$9:$DK$158,D$3,FALSE))),"")</f>
        <v>Mature</v>
      </c>
      <c r="E32" t="str">
        <f>IFERROR(IF((VLOOKUP($A32,'Q1 Raw Data'!$A$9:$DK$158,E$3,FALSE))="","",(VLOOKUP($A32,'Q1 Raw Data'!$A$9:$DK$158,E$3,FALSE))),"")</f>
        <v>Mature</v>
      </c>
      <c r="F32" t="str">
        <f>IFERROR(IF((VLOOKUP($A32,'Q1 Raw Data'!$A$9:$DK$158,F$3,FALSE))="","",(VLOOKUP($A32,'Q1 Raw Data'!$A$9:$DK$158,F$3,FALSE))),"")</f>
        <v>Mature</v>
      </c>
      <c r="G32" t="str">
        <f>IFERROR(IF((VLOOKUP($A32,'Q1 Raw Data'!$A$9:$DK$158,G$3,FALSE))="","",(VLOOKUP($A32,'Q1 Raw Data'!$A$9:$DK$158,G$3,FALSE))),"")</f>
        <v>Established</v>
      </c>
      <c r="H32" t="str">
        <f>IFERROR(IF((VLOOKUP($A32,'Q1 Raw Data'!$A$9:$DK$158,H$3,FALSE))="","",(VLOOKUP($A32,'Q1 Raw Data'!$A$9:$DK$158,H$3,FALSE))),"")</f>
        <v>Not yet established</v>
      </c>
      <c r="I32" t="str">
        <f>IFERROR(IF((VLOOKUP($A32,'Q1 Raw Data'!$A$9:$DK$158,I$3,FALSE))="","",(VLOOKUP($A32,'Q1 Raw Data'!$A$9:$DK$158,I$3,FALSE))),"")</f>
        <v>Established</v>
      </c>
      <c r="J32" t="str">
        <f>IFERROR(IF((VLOOKUP($A32,'Q1 Raw Data'!$A$9:$DK$158,J$3,FALSE))="","",(VLOOKUP($A32,'Q1 Raw Data'!$A$9:$DK$158,J$3,FALSE))),"")</f>
        <v>Mature</v>
      </c>
      <c r="K32" t="str">
        <f>IFERROR(IF((VLOOKUP($A32,'Q1 Raw Data'!$A$9:$DK$158,K$3,FALSE))="","",(VLOOKUP($A32,'Q1 Raw Data'!$A$9:$DK$158,K$3,FALSE))),"")</f>
        <v>Not yet established</v>
      </c>
      <c r="L32" t="str">
        <f>IFERROR(IF((VLOOKUP($A32,'Q1 Raw Data'!$A$9:$DK$158,L$3,FALSE))="","",(VLOOKUP($A32,'Q1 Raw Data'!$A$9:$DK$158,L$3,FALSE))),"")</f>
        <v>Mature</v>
      </c>
      <c r="M32" t="str">
        <f>IFERROR(IF((VLOOKUP($A32,'Q1 Raw Data'!$A$9:$DK$158,M$3,FALSE))="","",(VLOOKUP($A32,'Q1 Raw Data'!$A$9:$DK$158,M$3,FALSE))),"")</f>
        <v>Mature</v>
      </c>
      <c r="N32" t="str">
        <f>IFERROR(IF((VLOOKUP($A32,'Q1 Raw Data'!$A$9:$DK$158,N$3,FALSE))="","",(VLOOKUP($A32,'Q1 Raw Data'!$A$9:$DK$158,N$3,FALSE))),"")</f>
        <v>Mature</v>
      </c>
      <c r="O32" t="str">
        <f>IFERROR(IF((VLOOKUP($A32,'Q1 Raw Data'!$A$9:$DK$158,O$3,FALSE))="","",(VLOOKUP($A32,'Q1 Raw Data'!$A$9:$DK$158,O$3,FALSE))),"")</f>
        <v>Mature</v>
      </c>
      <c r="P32" t="str">
        <f>IFERROR(IF((VLOOKUP($A32,'Q1 Raw Data'!$A$9:$DK$158,P$3,FALSE))="","",(VLOOKUP($A32,'Q1 Raw Data'!$A$9:$DK$158,P$3,FALSE))),"")</f>
        <v>Established</v>
      </c>
      <c r="Q32" t="str">
        <f>IFERROR(IF((VLOOKUP($A32,'Q1 Raw Data'!$A$9:$DK$158,Q$3,FALSE))="","",(VLOOKUP($A32,'Q1 Raw Data'!$A$9:$DK$158,Q$3,FALSE))),"")</f>
        <v>Plans in place</v>
      </c>
      <c r="R32" t="str">
        <f>IFERROR(IF((VLOOKUP($A32,'Q1 Raw Data'!$A$9:$DK$158,R$3,FALSE))="","",(VLOOKUP($A32,'Q1 Raw Data'!$A$9:$DK$158,R$3,FALSE))),"")</f>
        <v>Established</v>
      </c>
      <c r="S32" t="str">
        <f>IFERROR(IF((VLOOKUP($A32,'Q1 Raw Data'!$A$9:$DK$158,S$3,FALSE))="","",(VLOOKUP($A32,'Q1 Raw Data'!$A$9:$DK$158,S$3,FALSE))),"")</f>
        <v>Established</v>
      </c>
      <c r="T32" t="str">
        <f>IFERROR(IF((VLOOKUP($A32,'Q1 Raw Data'!$A$9:$DK$158,T$3,FALSE))="","",(VLOOKUP($A32,'Q1 Raw Data'!$A$9:$DK$158,T$3,FALSE))),"")</f>
        <v>Not yet established</v>
      </c>
      <c r="U32" t="str">
        <f>IFERROR(IF((VLOOKUP($A32,'Q1 Raw Data'!$A$9:$DK$158,U$3,FALSE))="","",(VLOOKUP($A32,'Q1 Raw Data'!$A$9:$DK$158,U$3,FALSE))),"")</f>
        <v>Mature</v>
      </c>
      <c r="V32" t="str">
        <f>IFERROR(IF((VLOOKUP($A32,'Q1 Raw Data'!$A$9:$DK$158,V$3,FALSE))="","",(VLOOKUP($A32,'Q1 Raw Data'!$A$9:$DK$158,V$3,FALSE))),"")</f>
        <v>Mature</v>
      </c>
      <c r="W32" t="str">
        <f>IFERROR(IF((VLOOKUP($A32,'Q1 Raw Data'!$A$9:$DK$158,W$3,FALSE))="","",(VLOOKUP($A32,'Q1 Raw Data'!$A$9:$DK$158,W$3,FALSE))),"")</f>
        <v>Mature</v>
      </c>
      <c r="X32" t="str">
        <f>IFERROR(IF((VLOOKUP($A32,'Q1 Raw Data'!$A$9:$DK$158,X$3,FALSE))="","",(VLOOKUP($A32,'Q1 Raw Data'!$A$9:$DK$158,X$3,FALSE))),"")</f>
        <v>Mature</v>
      </c>
      <c r="Y32" t="str">
        <f>IFERROR(IF((VLOOKUP($A32,'Q1 Raw Data'!$A$9:$DK$158,Y$3,FALSE))="","",(VLOOKUP($A32,'Q1 Raw Data'!$A$9:$DK$158,Y$3,FALSE))),"")</f>
        <v>Established</v>
      </c>
      <c r="Z32" t="str">
        <f>IFERROR(IF((VLOOKUP($A32,'Q1 Raw Data'!$A$9:$DK$158,Z$3,FALSE))="","",(VLOOKUP($A32,'Q1 Raw Data'!$A$9:$DK$158,Z$3,FALSE))),"")</f>
        <v>Plans in place</v>
      </c>
      <c r="AA32" t="str">
        <f>IFERROR(IF((VLOOKUP($A32,'Q1 Raw Data'!$A$9:$DK$158,AA$3,FALSE))="","",(VLOOKUP($A32,'Q1 Raw Data'!$A$9:$DK$158,AA$3,FALSE))),"")</f>
        <v>Mature</v>
      </c>
      <c r="AB32" t="str">
        <f>IFERROR(IF((VLOOKUP($A32,'Q1 Raw Data'!$A$9:$DK$158,AB$3,FALSE))="","",(VLOOKUP($A32,'Q1 Raw Data'!$A$9:$DK$158,AB$3,FALSE))),"")</f>
        <v>Established</v>
      </c>
      <c r="AC32" t="str">
        <f>IFERROR(IF((VLOOKUP($A32,'Q1 Raw Data'!$A$9:$DK$158,AC$3,FALSE))="","",(VLOOKUP($A32,'Q1 Raw Data'!$A$9:$DK$158,AC$3,FALSE))),"")</f>
        <v>Not yet established</v>
      </c>
      <c r="AD32" t="str">
        <f>IFERROR(IF((VLOOKUP($A32,'Q1 Raw Data'!$A$9:$DK$158,AD$3,FALSE))="","",(VLOOKUP($A32,'Q1 Raw Data'!$A$9:$DK$158,AD$3,FALSE))),"")</f>
        <v>Mature</v>
      </c>
      <c r="AE32" t="str">
        <f>IFERROR(IF((VLOOKUP($A32,'Q1 Raw Data'!$A$9:$DK$158,AE$3,FALSE))="","",(VLOOKUP($A32,'Q1 Raw Data'!$A$9:$DK$158,AE$3,FALSE))),"")</f>
        <v>Mature</v>
      </c>
      <c r="AF32" t="str">
        <f>IFERROR(IF((VLOOKUP($A32,'Q1 Raw Data'!$A$9:$DK$158,AF$3,FALSE))="","",(VLOOKUP($A32,'Q1 Raw Data'!$A$9:$DK$158,AF$3,FALSE))),"")</f>
        <v>Mature</v>
      </c>
      <c r="AG32" t="str">
        <f>IFERROR(IF((VLOOKUP($A32,'Q1 Raw Data'!$A$9:$DK$158,AG$3,FALSE))="","",(VLOOKUP($A32,'Q1 Raw Data'!$A$9:$DK$158,AG$3,FALSE))),"")</f>
        <v>Mature</v>
      </c>
      <c r="AH32" t="str">
        <f>IFERROR(IF((VLOOKUP($A32,'Q1 Raw Data'!$A$9:$DK$158,AH$3,FALSE))="","",(VLOOKUP($A32,'Q1 Raw Data'!$A$9:$DK$158,AH$3,FALSE))),"")</f>
        <v>Established</v>
      </c>
      <c r="AI32" t="str">
        <f>IFERROR(IF((VLOOKUP($A32,'Q1 Raw Data'!$A$9:$DK$158,AI$3,FALSE))="","",(VLOOKUP($A32,'Q1 Raw Data'!$A$9:$DK$158,AI$3,FALSE))),"")</f>
        <v>Established</v>
      </c>
      <c r="AJ32" t="str">
        <f>IFERROR(IF((VLOOKUP($A32,'Q1 Raw Data'!$A$9:$DK$158,AJ$3,FALSE))="","",(VLOOKUP($A32,'Q1 Raw Data'!$A$9:$DK$158,AJ$3,FALSE))),"")</f>
        <v>Mature</v>
      </c>
      <c r="AK32" t="str">
        <f>IFERROR(IF((VLOOKUP($A32,'Q1 Raw Data'!$A$9:$DK$158,AK$3,FALSE))="","",(VLOOKUP($A32,'Q1 Raw Data'!$A$9:$DK$158,AK$3,FALSE))),"")</f>
        <v>Established</v>
      </c>
      <c r="AL32" t="str">
        <f>IFERROR(IF((VLOOKUP($A32,'Q1 Raw Data'!$A$9:$DK$158,AL$3,FALSE))="","",(VLOOKUP($A32,'Q1 Raw Data'!$A$9:$DK$158,AL$3,FALSE))),"")</f>
        <v>Not yet established</v>
      </c>
    </row>
    <row r="33" spans="1:38" x14ac:dyDescent="0.3">
      <c r="A33" t="s">
        <v>384</v>
      </c>
      <c r="B33" t="s">
        <v>385</v>
      </c>
      <c r="C33" t="str">
        <f>IFERROR(IF((VLOOKUP($A33,'Q1 Raw Data'!$A$9:$DK$158,C$3,FALSE))="","",(VLOOKUP($A33,'Q1 Raw Data'!$A$9:$DK$158,C$3,FALSE))),"")</f>
        <v>Established</v>
      </c>
      <c r="D33" t="str">
        <f>IFERROR(IF((VLOOKUP($A33,'Q1 Raw Data'!$A$9:$DK$158,D$3,FALSE))="","",(VLOOKUP($A33,'Q1 Raw Data'!$A$9:$DK$158,D$3,FALSE))),"")</f>
        <v>Established</v>
      </c>
      <c r="E33" t="str">
        <f>IFERROR(IF((VLOOKUP($A33,'Q1 Raw Data'!$A$9:$DK$158,E$3,FALSE))="","",(VLOOKUP($A33,'Q1 Raw Data'!$A$9:$DK$158,E$3,FALSE))),"")</f>
        <v>Established</v>
      </c>
      <c r="F33" t="str">
        <f>IFERROR(IF((VLOOKUP($A33,'Q1 Raw Data'!$A$9:$DK$158,F$3,FALSE))="","",(VLOOKUP($A33,'Q1 Raw Data'!$A$9:$DK$158,F$3,FALSE))),"")</f>
        <v>Established</v>
      </c>
      <c r="G33" t="str">
        <f>IFERROR(IF((VLOOKUP($A33,'Q1 Raw Data'!$A$9:$DK$158,G$3,FALSE))="","",(VLOOKUP($A33,'Q1 Raw Data'!$A$9:$DK$158,G$3,FALSE))),"")</f>
        <v>Established</v>
      </c>
      <c r="H33" t="str">
        <f>IFERROR(IF((VLOOKUP($A33,'Q1 Raw Data'!$A$9:$DK$158,H$3,FALSE))="","",(VLOOKUP($A33,'Q1 Raw Data'!$A$9:$DK$158,H$3,FALSE))),"")</f>
        <v>Established</v>
      </c>
      <c r="I33" t="str">
        <f>IFERROR(IF((VLOOKUP($A33,'Q1 Raw Data'!$A$9:$DK$158,I$3,FALSE))="","",(VLOOKUP($A33,'Q1 Raw Data'!$A$9:$DK$158,I$3,FALSE))),"")</f>
        <v>Established</v>
      </c>
      <c r="J33" t="str">
        <f>IFERROR(IF((VLOOKUP($A33,'Q1 Raw Data'!$A$9:$DK$158,J$3,FALSE))="","",(VLOOKUP($A33,'Q1 Raw Data'!$A$9:$DK$158,J$3,FALSE))),"")</f>
        <v>Plans in place</v>
      </c>
      <c r="K33" t="str">
        <f>IFERROR(IF((VLOOKUP($A33,'Q1 Raw Data'!$A$9:$DK$158,K$3,FALSE))="","",(VLOOKUP($A33,'Q1 Raw Data'!$A$9:$DK$158,K$3,FALSE))),"")</f>
        <v>Plans in place</v>
      </c>
      <c r="L33" t="str">
        <f>IFERROR(IF((VLOOKUP($A33,'Q1 Raw Data'!$A$9:$DK$158,L$3,FALSE))="","",(VLOOKUP($A33,'Q1 Raw Data'!$A$9:$DK$158,L$3,FALSE))),"")</f>
        <v>Established</v>
      </c>
      <c r="M33" t="str">
        <f>IFERROR(IF((VLOOKUP($A33,'Q1 Raw Data'!$A$9:$DK$158,M$3,FALSE))="","",(VLOOKUP($A33,'Q1 Raw Data'!$A$9:$DK$158,M$3,FALSE))),"")</f>
        <v>Established</v>
      </c>
      <c r="N33" t="str">
        <f>IFERROR(IF((VLOOKUP($A33,'Q1 Raw Data'!$A$9:$DK$158,N$3,FALSE))="","",(VLOOKUP($A33,'Q1 Raw Data'!$A$9:$DK$158,N$3,FALSE))),"")</f>
        <v>Established</v>
      </c>
      <c r="O33" t="str">
        <f>IFERROR(IF((VLOOKUP($A33,'Q1 Raw Data'!$A$9:$DK$158,O$3,FALSE))="","",(VLOOKUP($A33,'Q1 Raw Data'!$A$9:$DK$158,O$3,FALSE))),"")</f>
        <v>Established</v>
      </c>
      <c r="P33" t="str">
        <f>IFERROR(IF((VLOOKUP($A33,'Q1 Raw Data'!$A$9:$DK$158,P$3,FALSE))="","",(VLOOKUP($A33,'Q1 Raw Data'!$A$9:$DK$158,P$3,FALSE))),"")</f>
        <v>Established</v>
      </c>
      <c r="Q33" t="str">
        <f>IFERROR(IF((VLOOKUP($A33,'Q1 Raw Data'!$A$9:$DK$158,Q$3,FALSE))="","",(VLOOKUP($A33,'Q1 Raw Data'!$A$9:$DK$158,Q$3,FALSE))),"")</f>
        <v>Established</v>
      </c>
      <c r="R33" t="str">
        <f>IFERROR(IF((VLOOKUP($A33,'Q1 Raw Data'!$A$9:$DK$158,R$3,FALSE))="","",(VLOOKUP($A33,'Q1 Raw Data'!$A$9:$DK$158,R$3,FALSE))),"")</f>
        <v>Established</v>
      </c>
      <c r="S33" t="str">
        <f>IFERROR(IF((VLOOKUP($A33,'Q1 Raw Data'!$A$9:$DK$158,S$3,FALSE))="","",(VLOOKUP($A33,'Q1 Raw Data'!$A$9:$DK$158,S$3,FALSE))),"")</f>
        <v>Plans in place</v>
      </c>
      <c r="T33" t="str">
        <f>IFERROR(IF((VLOOKUP($A33,'Q1 Raw Data'!$A$9:$DK$158,T$3,FALSE))="","",(VLOOKUP($A33,'Q1 Raw Data'!$A$9:$DK$158,T$3,FALSE))),"")</f>
        <v>Established</v>
      </c>
      <c r="U33" t="str">
        <f>IFERROR(IF((VLOOKUP($A33,'Q1 Raw Data'!$A$9:$DK$158,U$3,FALSE))="","",(VLOOKUP($A33,'Q1 Raw Data'!$A$9:$DK$158,U$3,FALSE))),"")</f>
        <v>Established</v>
      </c>
      <c r="V33" t="str">
        <f>IFERROR(IF((VLOOKUP($A33,'Q1 Raw Data'!$A$9:$DK$158,V$3,FALSE))="","",(VLOOKUP($A33,'Q1 Raw Data'!$A$9:$DK$158,V$3,FALSE))),"")</f>
        <v>Established</v>
      </c>
      <c r="W33" t="str">
        <f>IFERROR(IF((VLOOKUP($A33,'Q1 Raw Data'!$A$9:$DK$158,W$3,FALSE))="","",(VLOOKUP($A33,'Q1 Raw Data'!$A$9:$DK$158,W$3,FALSE))),"")</f>
        <v>Established</v>
      </c>
      <c r="X33" t="str">
        <f>IFERROR(IF((VLOOKUP($A33,'Q1 Raw Data'!$A$9:$DK$158,X$3,FALSE))="","",(VLOOKUP($A33,'Q1 Raw Data'!$A$9:$DK$158,X$3,FALSE))),"")</f>
        <v>Established</v>
      </c>
      <c r="Y33" t="str">
        <f>IFERROR(IF((VLOOKUP($A33,'Q1 Raw Data'!$A$9:$DK$158,Y$3,FALSE))="","",(VLOOKUP($A33,'Q1 Raw Data'!$A$9:$DK$158,Y$3,FALSE))),"")</f>
        <v>Established</v>
      </c>
      <c r="Z33" t="str">
        <f>IFERROR(IF((VLOOKUP($A33,'Q1 Raw Data'!$A$9:$DK$158,Z$3,FALSE))="","",(VLOOKUP($A33,'Q1 Raw Data'!$A$9:$DK$158,Z$3,FALSE))),"")</f>
        <v>Established</v>
      </c>
      <c r="AA33" t="str">
        <f>IFERROR(IF((VLOOKUP($A33,'Q1 Raw Data'!$A$9:$DK$158,AA$3,FALSE))="","",(VLOOKUP($A33,'Q1 Raw Data'!$A$9:$DK$158,AA$3,FALSE))),"")</f>
        <v>Established</v>
      </c>
      <c r="AB33" t="str">
        <f>IFERROR(IF((VLOOKUP($A33,'Q1 Raw Data'!$A$9:$DK$158,AB$3,FALSE))="","",(VLOOKUP($A33,'Q1 Raw Data'!$A$9:$DK$158,AB$3,FALSE))),"")</f>
        <v>Established</v>
      </c>
      <c r="AC33" t="str">
        <f>IFERROR(IF((VLOOKUP($A33,'Q1 Raw Data'!$A$9:$DK$158,AC$3,FALSE))="","",(VLOOKUP($A33,'Q1 Raw Data'!$A$9:$DK$158,AC$3,FALSE))),"")</f>
        <v>Established</v>
      </c>
      <c r="AD33" t="str">
        <f>IFERROR(IF((VLOOKUP($A33,'Q1 Raw Data'!$A$9:$DK$158,AD$3,FALSE))="","",(VLOOKUP($A33,'Q1 Raw Data'!$A$9:$DK$158,AD$3,FALSE))),"")</f>
        <v>Established</v>
      </c>
      <c r="AE33" t="str">
        <f>IFERROR(IF((VLOOKUP($A33,'Q1 Raw Data'!$A$9:$DK$158,AE$3,FALSE))="","",(VLOOKUP($A33,'Q1 Raw Data'!$A$9:$DK$158,AE$3,FALSE))),"")</f>
        <v>Established</v>
      </c>
      <c r="AF33" t="str">
        <f>IFERROR(IF((VLOOKUP($A33,'Q1 Raw Data'!$A$9:$DK$158,AF$3,FALSE))="","",(VLOOKUP($A33,'Q1 Raw Data'!$A$9:$DK$158,AF$3,FALSE))),"")</f>
        <v>Mature</v>
      </c>
      <c r="AG33" t="str">
        <f>IFERROR(IF((VLOOKUP($A33,'Q1 Raw Data'!$A$9:$DK$158,AG$3,FALSE))="","",(VLOOKUP($A33,'Q1 Raw Data'!$A$9:$DK$158,AG$3,FALSE))),"")</f>
        <v>Established</v>
      </c>
      <c r="AH33" t="str">
        <f>IFERROR(IF((VLOOKUP($A33,'Q1 Raw Data'!$A$9:$DK$158,AH$3,FALSE))="","",(VLOOKUP($A33,'Q1 Raw Data'!$A$9:$DK$158,AH$3,FALSE))),"")</f>
        <v>Established</v>
      </c>
      <c r="AI33" t="str">
        <f>IFERROR(IF((VLOOKUP($A33,'Q1 Raw Data'!$A$9:$DK$158,AI$3,FALSE))="","",(VLOOKUP($A33,'Q1 Raw Data'!$A$9:$DK$158,AI$3,FALSE))),"")</f>
        <v>Established</v>
      </c>
      <c r="AJ33" t="str">
        <f>IFERROR(IF((VLOOKUP($A33,'Q1 Raw Data'!$A$9:$DK$158,AJ$3,FALSE))="","",(VLOOKUP($A33,'Q1 Raw Data'!$A$9:$DK$158,AJ$3,FALSE))),"")</f>
        <v>Established</v>
      </c>
      <c r="AK33" t="str">
        <f>IFERROR(IF((VLOOKUP($A33,'Q1 Raw Data'!$A$9:$DK$158,AK$3,FALSE))="","",(VLOOKUP($A33,'Q1 Raw Data'!$A$9:$DK$158,AK$3,FALSE))),"")</f>
        <v>Established</v>
      </c>
      <c r="AL33" t="str">
        <f>IFERROR(IF((VLOOKUP($A33,'Q1 Raw Data'!$A$9:$DK$158,AL$3,FALSE))="","",(VLOOKUP($A33,'Q1 Raw Data'!$A$9:$DK$158,AL$3,FALSE))),"")</f>
        <v>Established</v>
      </c>
    </row>
    <row r="34" spans="1:38" x14ac:dyDescent="0.3">
      <c r="A34" t="s">
        <v>388</v>
      </c>
      <c r="B34" t="s">
        <v>389</v>
      </c>
      <c r="C34" t="str">
        <f>IFERROR(IF((VLOOKUP($A34,'Q1 Raw Data'!$A$9:$DK$158,C$3,FALSE))="","",(VLOOKUP($A34,'Q1 Raw Data'!$A$9:$DK$158,C$3,FALSE))),"")</f>
        <v>Plans in place</v>
      </c>
      <c r="D34" t="str">
        <f>IFERROR(IF((VLOOKUP($A34,'Q1 Raw Data'!$A$9:$DK$158,D$3,FALSE))="","",(VLOOKUP($A34,'Q1 Raw Data'!$A$9:$DK$158,D$3,FALSE))),"")</f>
        <v>Established</v>
      </c>
      <c r="E34" t="str">
        <f>IFERROR(IF((VLOOKUP($A34,'Q1 Raw Data'!$A$9:$DK$158,E$3,FALSE))="","",(VLOOKUP($A34,'Q1 Raw Data'!$A$9:$DK$158,E$3,FALSE))),"")</f>
        <v>Established</v>
      </c>
      <c r="F34" t="str">
        <f>IFERROR(IF((VLOOKUP($A34,'Q1 Raw Data'!$A$9:$DK$158,F$3,FALSE))="","",(VLOOKUP($A34,'Q1 Raw Data'!$A$9:$DK$158,F$3,FALSE))),"")</f>
        <v>Established</v>
      </c>
      <c r="G34" t="str">
        <f>IFERROR(IF((VLOOKUP($A34,'Q1 Raw Data'!$A$9:$DK$158,G$3,FALSE))="","",(VLOOKUP($A34,'Q1 Raw Data'!$A$9:$DK$158,G$3,FALSE))),"")</f>
        <v>Plans in place</v>
      </c>
      <c r="H34" t="str">
        <f>IFERROR(IF((VLOOKUP($A34,'Q1 Raw Data'!$A$9:$DK$158,H$3,FALSE))="","",(VLOOKUP($A34,'Q1 Raw Data'!$A$9:$DK$158,H$3,FALSE))),"")</f>
        <v>Established</v>
      </c>
      <c r="I34" t="str">
        <f>IFERROR(IF((VLOOKUP($A34,'Q1 Raw Data'!$A$9:$DK$158,I$3,FALSE))="","",(VLOOKUP($A34,'Q1 Raw Data'!$A$9:$DK$158,I$3,FALSE))),"")</f>
        <v>Plans in place</v>
      </c>
      <c r="J34" t="str">
        <f>IFERROR(IF((VLOOKUP($A34,'Q1 Raw Data'!$A$9:$DK$158,J$3,FALSE))="","",(VLOOKUP($A34,'Q1 Raw Data'!$A$9:$DK$158,J$3,FALSE))),"")</f>
        <v>Established</v>
      </c>
      <c r="K34" t="str">
        <f>IFERROR(IF((VLOOKUP($A34,'Q1 Raw Data'!$A$9:$DK$158,K$3,FALSE))="","",(VLOOKUP($A34,'Q1 Raw Data'!$A$9:$DK$158,K$3,FALSE))),"")</f>
        <v>Established</v>
      </c>
      <c r="L34" t="str">
        <f>IFERROR(IF((VLOOKUP($A34,'Q1 Raw Data'!$A$9:$DK$158,L$3,FALSE))="","",(VLOOKUP($A34,'Q1 Raw Data'!$A$9:$DK$158,L$3,FALSE))),"")</f>
        <v>Established</v>
      </c>
      <c r="M34" t="str">
        <f>IFERROR(IF((VLOOKUP($A34,'Q1 Raw Data'!$A$9:$DK$158,M$3,FALSE))="","",(VLOOKUP($A34,'Q1 Raw Data'!$A$9:$DK$158,M$3,FALSE))),"")</f>
        <v>Established</v>
      </c>
      <c r="N34" t="str">
        <f>IFERROR(IF((VLOOKUP($A34,'Q1 Raw Data'!$A$9:$DK$158,N$3,FALSE))="","",(VLOOKUP($A34,'Q1 Raw Data'!$A$9:$DK$158,N$3,FALSE))),"")</f>
        <v>Established</v>
      </c>
      <c r="O34" t="str">
        <f>IFERROR(IF((VLOOKUP($A34,'Q1 Raw Data'!$A$9:$DK$158,O$3,FALSE))="","",(VLOOKUP($A34,'Q1 Raw Data'!$A$9:$DK$158,O$3,FALSE))),"")</f>
        <v>Established</v>
      </c>
      <c r="P34" t="str">
        <f>IFERROR(IF((VLOOKUP($A34,'Q1 Raw Data'!$A$9:$DK$158,P$3,FALSE))="","",(VLOOKUP($A34,'Q1 Raw Data'!$A$9:$DK$158,P$3,FALSE))),"")</f>
        <v>Plans in place</v>
      </c>
      <c r="Q34" t="str">
        <f>IFERROR(IF((VLOOKUP($A34,'Q1 Raw Data'!$A$9:$DK$158,Q$3,FALSE))="","",(VLOOKUP($A34,'Q1 Raw Data'!$A$9:$DK$158,Q$3,FALSE))),"")</f>
        <v>Established</v>
      </c>
      <c r="R34" t="str">
        <f>IFERROR(IF((VLOOKUP($A34,'Q1 Raw Data'!$A$9:$DK$158,R$3,FALSE))="","",(VLOOKUP($A34,'Q1 Raw Data'!$A$9:$DK$158,R$3,FALSE))),"")</f>
        <v>Established</v>
      </c>
      <c r="S34" t="str">
        <f>IFERROR(IF((VLOOKUP($A34,'Q1 Raw Data'!$A$9:$DK$158,S$3,FALSE))="","",(VLOOKUP($A34,'Q1 Raw Data'!$A$9:$DK$158,S$3,FALSE))),"")</f>
        <v>Established</v>
      </c>
      <c r="T34" t="str">
        <f>IFERROR(IF((VLOOKUP($A34,'Q1 Raw Data'!$A$9:$DK$158,T$3,FALSE))="","",(VLOOKUP($A34,'Q1 Raw Data'!$A$9:$DK$158,T$3,FALSE))),"")</f>
        <v>Established</v>
      </c>
      <c r="U34" t="str">
        <f>IFERROR(IF((VLOOKUP($A34,'Q1 Raw Data'!$A$9:$DK$158,U$3,FALSE))="","",(VLOOKUP($A34,'Q1 Raw Data'!$A$9:$DK$158,U$3,FALSE))),"")</f>
        <v>Established</v>
      </c>
      <c r="V34" t="str">
        <f>IFERROR(IF((VLOOKUP($A34,'Q1 Raw Data'!$A$9:$DK$158,V$3,FALSE))="","",(VLOOKUP($A34,'Q1 Raw Data'!$A$9:$DK$158,V$3,FALSE))),"")</f>
        <v>Established</v>
      </c>
      <c r="W34" t="str">
        <f>IFERROR(IF((VLOOKUP($A34,'Q1 Raw Data'!$A$9:$DK$158,W$3,FALSE))="","",(VLOOKUP($A34,'Q1 Raw Data'!$A$9:$DK$158,W$3,FALSE))),"")</f>
        <v>Established</v>
      </c>
      <c r="X34" t="str">
        <f>IFERROR(IF((VLOOKUP($A34,'Q1 Raw Data'!$A$9:$DK$158,X$3,FALSE))="","",(VLOOKUP($A34,'Q1 Raw Data'!$A$9:$DK$158,X$3,FALSE))),"")</f>
        <v>Established</v>
      </c>
      <c r="Y34" t="str">
        <f>IFERROR(IF((VLOOKUP($A34,'Q1 Raw Data'!$A$9:$DK$158,Y$3,FALSE))="","",(VLOOKUP($A34,'Q1 Raw Data'!$A$9:$DK$158,Y$3,FALSE))),"")</f>
        <v>Plans in place</v>
      </c>
      <c r="Z34" t="str">
        <f>IFERROR(IF((VLOOKUP($A34,'Q1 Raw Data'!$A$9:$DK$158,Z$3,FALSE))="","",(VLOOKUP($A34,'Q1 Raw Data'!$A$9:$DK$158,Z$3,FALSE))),"")</f>
        <v>Established</v>
      </c>
      <c r="AA34" t="str">
        <f>IFERROR(IF((VLOOKUP($A34,'Q1 Raw Data'!$A$9:$DK$158,AA$3,FALSE))="","",(VLOOKUP($A34,'Q1 Raw Data'!$A$9:$DK$158,AA$3,FALSE))),"")</f>
        <v>Established</v>
      </c>
      <c r="AB34" t="str">
        <f>IFERROR(IF((VLOOKUP($A34,'Q1 Raw Data'!$A$9:$DK$158,AB$3,FALSE))="","",(VLOOKUP($A34,'Q1 Raw Data'!$A$9:$DK$158,AB$3,FALSE))),"")</f>
        <v>Established</v>
      </c>
      <c r="AC34" t="str">
        <f>IFERROR(IF((VLOOKUP($A34,'Q1 Raw Data'!$A$9:$DK$158,AC$3,FALSE))="","",(VLOOKUP($A34,'Q1 Raw Data'!$A$9:$DK$158,AC$3,FALSE))),"")</f>
        <v>Established</v>
      </c>
      <c r="AD34" t="str">
        <f>IFERROR(IF((VLOOKUP($A34,'Q1 Raw Data'!$A$9:$DK$158,AD$3,FALSE))="","",(VLOOKUP($A34,'Q1 Raw Data'!$A$9:$DK$158,AD$3,FALSE))),"")</f>
        <v>Established</v>
      </c>
      <c r="AE34" t="str">
        <f>IFERROR(IF((VLOOKUP($A34,'Q1 Raw Data'!$A$9:$DK$158,AE$3,FALSE))="","",(VLOOKUP($A34,'Q1 Raw Data'!$A$9:$DK$158,AE$3,FALSE))),"")</f>
        <v>Established</v>
      </c>
      <c r="AF34" t="str">
        <f>IFERROR(IF((VLOOKUP($A34,'Q1 Raw Data'!$A$9:$DK$158,AF$3,FALSE))="","",(VLOOKUP($A34,'Q1 Raw Data'!$A$9:$DK$158,AF$3,FALSE))),"")</f>
        <v>Established</v>
      </c>
      <c r="AG34" t="str">
        <f>IFERROR(IF((VLOOKUP($A34,'Q1 Raw Data'!$A$9:$DK$158,AG$3,FALSE))="","",(VLOOKUP($A34,'Q1 Raw Data'!$A$9:$DK$158,AG$3,FALSE))),"")</f>
        <v>Established</v>
      </c>
      <c r="AH34" t="str">
        <f>IFERROR(IF((VLOOKUP($A34,'Q1 Raw Data'!$A$9:$DK$158,AH$3,FALSE))="","",(VLOOKUP($A34,'Q1 Raw Data'!$A$9:$DK$158,AH$3,FALSE))),"")</f>
        <v>Established</v>
      </c>
      <c r="AI34" t="str">
        <f>IFERROR(IF((VLOOKUP($A34,'Q1 Raw Data'!$A$9:$DK$158,AI$3,FALSE))="","",(VLOOKUP($A34,'Q1 Raw Data'!$A$9:$DK$158,AI$3,FALSE))),"")</f>
        <v>Established</v>
      </c>
      <c r="AJ34" t="str">
        <f>IFERROR(IF((VLOOKUP($A34,'Q1 Raw Data'!$A$9:$DK$158,AJ$3,FALSE))="","",(VLOOKUP($A34,'Q1 Raw Data'!$A$9:$DK$158,AJ$3,FALSE))),"")</f>
        <v>Established</v>
      </c>
      <c r="AK34" t="str">
        <f>IFERROR(IF((VLOOKUP($A34,'Q1 Raw Data'!$A$9:$DK$158,AK$3,FALSE))="","",(VLOOKUP($A34,'Q1 Raw Data'!$A$9:$DK$158,AK$3,FALSE))),"")</f>
        <v>Established</v>
      </c>
      <c r="AL34" t="str">
        <f>IFERROR(IF((VLOOKUP($A34,'Q1 Raw Data'!$A$9:$DK$158,AL$3,FALSE))="","",(VLOOKUP($A34,'Q1 Raw Data'!$A$9:$DK$158,AL$3,FALSE))),"")</f>
        <v>Established</v>
      </c>
    </row>
    <row r="35" spans="1:38" x14ac:dyDescent="0.3">
      <c r="A35" t="s">
        <v>392</v>
      </c>
      <c r="B35" t="s">
        <v>393</v>
      </c>
      <c r="C35" t="str">
        <f>IFERROR(IF((VLOOKUP($A35,'Q1 Raw Data'!$A$9:$DK$158,C$3,FALSE))="","",(VLOOKUP($A35,'Q1 Raw Data'!$A$9:$DK$158,C$3,FALSE))),"")</f>
        <v>Established</v>
      </c>
      <c r="D35" t="str">
        <f>IFERROR(IF((VLOOKUP($A35,'Q1 Raw Data'!$A$9:$DK$158,D$3,FALSE))="","",(VLOOKUP($A35,'Q1 Raw Data'!$A$9:$DK$158,D$3,FALSE))),"")</f>
        <v>Established</v>
      </c>
      <c r="E35" t="str">
        <f>IFERROR(IF((VLOOKUP($A35,'Q1 Raw Data'!$A$9:$DK$158,E$3,FALSE))="","",(VLOOKUP($A35,'Q1 Raw Data'!$A$9:$DK$158,E$3,FALSE))),"")</f>
        <v>Mature</v>
      </c>
      <c r="F35" t="str">
        <f>IFERROR(IF((VLOOKUP($A35,'Q1 Raw Data'!$A$9:$DK$158,F$3,FALSE))="","",(VLOOKUP($A35,'Q1 Raw Data'!$A$9:$DK$158,F$3,FALSE))),"")</f>
        <v>Mature</v>
      </c>
      <c r="G35" t="str">
        <f>IFERROR(IF((VLOOKUP($A35,'Q1 Raw Data'!$A$9:$DK$158,G$3,FALSE))="","",(VLOOKUP($A35,'Q1 Raw Data'!$A$9:$DK$158,G$3,FALSE))),"")</f>
        <v>Plans in place</v>
      </c>
      <c r="H35" t="str">
        <f>IFERROR(IF((VLOOKUP($A35,'Q1 Raw Data'!$A$9:$DK$158,H$3,FALSE))="","",(VLOOKUP($A35,'Q1 Raw Data'!$A$9:$DK$158,H$3,FALSE))),"")</f>
        <v>Plans in place</v>
      </c>
      <c r="I35" t="str">
        <f>IFERROR(IF((VLOOKUP($A35,'Q1 Raw Data'!$A$9:$DK$158,I$3,FALSE))="","",(VLOOKUP($A35,'Q1 Raw Data'!$A$9:$DK$158,I$3,FALSE))),"")</f>
        <v>Plans in place</v>
      </c>
      <c r="J35" t="str">
        <f>IFERROR(IF((VLOOKUP($A35,'Q1 Raw Data'!$A$9:$DK$158,J$3,FALSE))="","",(VLOOKUP($A35,'Q1 Raw Data'!$A$9:$DK$158,J$3,FALSE))),"")</f>
        <v>Established</v>
      </c>
      <c r="K35" t="str">
        <f>IFERROR(IF((VLOOKUP($A35,'Q1 Raw Data'!$A$9:$DK$158,K$3,FALSE))="","",(VLOOKUP($A35,'Q1 Raw Data'!$A$9:$DK$158,K$3,FALSE))),"")</f>
        <v>Plans in place</v>
      </c>
      <c r="L35" t="str">
        <f>IFERROR(IF((VLOOKUP($A35,'Q1 Raw Data'!$A$9:$DK$158,L$3,FALSE))="","",(VLOOKUP($A35,'Q1 Raw Data'!$A$9:$DK$158,L$3,FALSE))),"")</f>
        <v>Established</v>
      </c>
      <c r="M35" t="str">
        <f>IFERROR(IF((VLOOKUP($A35,'Q1 Raw Data'!$A$9:$DK$158,M$3,FALSE))="","",(VLOOKUP($A35,'Q1 Raw Data'!$A$9:$DK$158,M$3,FALSE))),"")</f>
        <v>Established</v>
      </c>
      <c r="N35" t="str">
        <f>IFERROR(IF((VLOOKUP($A35,'Q1 Raw Data'!$A$9:$DK$158,N$3,FALSE))="","",(VLOOKUP($A35,'Q1 Raw Data'!$A$9:$DK$158,N$3,FALSE))),"")</f>
        <v>Mature</v>
      </c>
      <c r="O35" t="str">
        <f>IFERROR(IF((VLOOKUP($A35,'Q1 Raw Data'!$A$9:$DK$158,O$3,FALSE))="","",(VLOOKUP($A35,'Q1 Raw Data'!$A$9:$DK$158,O$3,FALSE))),"")</f>
        <v>Mature</v>
      </c>
      <c r="P35" t="str">
        <f>IFERROR(IF((VLOOKUP($A35,'Q1 Raw Data'!$A$9:$DK$158,P$3,FALSE))="","",(VLOOKUP($A35,'Q1 Raw Data'!$A$9:$DK$158,P$3,FALSE))),"")</f>
        <v>Plans in place</v>
      </c>
      <c r="Q35" t="str">
        <f>IFERROR(IF((VLOOKUP($A35,'Q1 Raw Data'!$A$9:$DK$158,Q$3,FALSE))="","",(VLOOKUP($A35,'Q1 Raw Data'!$A$9:$DK$158,Q$3,FALSE))),"")</f>
        <v>Plans in place</v>
      </c>
      <c r="R35" t="str">
        <f>IFERROR(IF((VLOOKUP($A35,'Q1 Raw Data'!$A$9:$DK$158,R$3,FALSE))="","",(VLOOKUP($A35,'Q1 Raw Data'!$A$9:$DK$158,R$3,FALSE))),"")</f>
        <v>Established</v>
      </c>
      <c r="S35" t="str">
        <f>IFERROR(IF((VLOOKUP($A35,'Q1 Raw Data'!$A$9:$DK$158,S$3,FALSE))="","",(VLOOKUP($A35,'Q1 Raw Data'!$A$9:$DK$158,S$3,FALSE))),"")</f>
        <v>Established</v>
      </c>
      <c r="T35" t="str">
        <f>IFERROR(IF((VLOOKUP($A35,'Q1 Raw Data'!$A$9:$DK$158,T$3,FALSE))="","",(VLOOKUP($A35,'Q1 Raw Data'!$A$9:$DK$158,T$3,FALSE))),"")</f>
        <v>Established</v>
      </c>
      <c r="U35" t="str">
        <f>IFERROR(IF((VLOOKUP($A35,'Q1 Raw Data'!$A$9:$DK$158,U$3,FALSE))="","",(VLOOKUP($A35,'Q1 Raw Data'!$A$9:$DK$158,U$3,FALSE))),"")</f>
        <v>Established</v>
      </c>
      <c r="V35" t="str">
        <f>IFERROR(IF((VLOOKUP($A35,'Q1 Raw Data'!$A$9:$DK$158,V$3,FALSE))="","",(VLOOKUP($A35,'Q1 Raw Data'!$A$9:$DK$158,V$3,FALSE))),"")</f>
        <v>Mature</v>
      </c>
      <c r="W35" t="str">
        <f>IFERROR(IF((VLOOKUP($A35,'Q1 Raw Data'!$A$9:$DK$158,W$3,FALSE))="","",(VLOOKUP($A35,'Q1 Raw Data'!$A$9:$DK$158,W$3,FALSE))),"")</f>
        <v>Mature</v>
      </c>
      <c r="X35" t="str">
        <f>IFERROR(IF((VLOOKUP($A35,'Q1 Raw Data'!$A$9:$DK$158,X$3,FALSE))="","",(VLOOKUP($A35,'Q1 Raw Data'!$A$9:$DK$158,X$3,FALSE))),"")</f>
        <v>Mature</v>
      </c>
      <c r="Y35" t="str">
        <f>IFERROR(IF((VLOOKUP($A35,'Q1 Raw Data'!$A$9:$DK$158,Y$3,FALSE))="","",(VLOOKUP($A35,'Q1 Raw Data'!$A$9:$DK$158,Y$3,FALSE))),"")</f>
        <v>Established</v>
      </c>
      <c r="Z35" t="str">
        <f>IFERROR(IF((VLOOKUP($A35,'Q1 Raw Data'!$A$9:$DK$158,Z$3,FALSE))="","",(VLOOKUP($A35,'Q1 Raw Data'!$A$9:$DK$158,Z$3,FALSE))),"")</f>
        <v>Established</v>
      </c>
      <c r="AA35" t="str">
        <f>IFERROR(IF((VLOOKUP($A35,'Q1 Raw Data'!$A$9:$DK$158,AA$3,FALSE))="","",(VLOOKUP($A35,'Q1 Raw Data'!$A$9:$DK$158,AA$3,FALSE))),"")</f>
        <v>Established</v>
      </c>
      <c r="AB35" t="str">
        <f>IFERROR(IF((VLOOKUP($A35,'Q1 Raw Data'!$A$9:$DK$158,AB$3,FALSE))="","",(VLOOKUP($A35,'Q1 Raw Data'!$A$9:$DK$158,AB$3,FALSE))),"")</f>
        <v>Established</v>
      </c>
      <c r="AC35" t="str">
        <f>IFERROR(IF((VLOOKUP($A35,'Q1 Raw Data'!$A$9:$DK$158,AC$3,FALSE))="","",(VLOOKUP($A35,'Q1 Raw Data'!$A$9:$DK$158,AC$3,FALSE))),"")</f>
        <v>Established</v>
      </c>
      <c r="AD35" t="str">
        <f>IFERROR(IF((VLOOKUP($A35,'Q1 Raw Data'!$A$9:$DK$158,AD$3,FALSE))="","",(VLOOKUP($A35,'Q1 Raw Data'!$A$9:$DK$158,AD$3,FALSE))),"")</f>
        <v>Mature</v>
      </c>
      <c r="AE35" t="str">
        <f>IFERROR(IF((VLOOKUP($A35,'Q1 Raw Data'!$A$9:$DK$158,AE$3,FALSE))="","",(VLOOKUP($A35,'Q1 Raw Data'!$A$9:$DK$158,AE$3,FALSE))),"")</f>
        <v>Mature</v>
      </c>
      <c r="AF35" t="str">
        <f>IFERROR(IF((VLOOKUP($A35,'Q1 Raw Data'!$A$9:$DK$158,AF$3,FALSE))="","",(VLOOKUP($A35,'Q1 Raw Data'!$A$9:$DK$158,AF$3,FALSE))),"")</f>
        <v>Mature</v>
      </c>
      <c r="AG35" t="str">
        <f>IFERROR(IF((VLOOKUP($A35,'Q1 Raw Data'!$A$9:$DK$158,AG$3,FALSE))="","",(VLOOKUP($A35,'Q1 Raw Data'!$A$9:$DK$158,AG$3,FALSE))),"")</f>
        <v>Mature</v>
      </c>
      <c r="AH35" t="str">
        <f>IFERROR(IF((VLOOKUP($A35,'Q1 Raw Data'!$A$9:$DK$158,AH$3,FALSE))="","",(VLOOKUP($A35,'Q1 Raw Data'!$A$9:$DK$158,AH$3,FALSE))),"")</f>
        <v>Mature</v>
      </c>
      <c r="AI35" t="str">
        <f>IFERROR(IF((VLOOKUP($A35,'Q1 Raw Data'!$A$9:$DK$158,AI$3,FALSE))="","",(VLOOKUP($A35,'Q1 Raw Data'!$A$9:$DK$158,AI$3,FALSE))),"")</f>
        <v>Mature</v>
      </c>
      <c r="AJ35" t="str">
        <f>IFERROR(IF((VLOOKUP($A35,'Q1 Raw Data'!$A$9:$DK$158,AJ$3,FALSE))="","",(VLOOKUP($A35,'Q1 Raw Data'!$A$9:$DK$158,AJ$3,FALSE))),"")</f>
        <v>Mature</v>
      </c>
      <c r="AK35" t="str">
        <f>IFERROR(IF((VLOOKUP($A35,'Q1 Raw Data'!$A$9:$DK$158,AK$3,FALSE))="","",(VLOOKUP($A35,'Q1 Raw Data'!$A$9:$DK$158,AK$3,FALSE))),"")</f>
        <v>Mature</v>
      </c>
      <c r="AL35" t="str">
        <f>IFERROR(IF((VLOOKUP($A35,'Q1 Raw Data'!$A$9:$DK$158,AL$3,FALSE))="","",(VLOOKUP($A35,'Q1 Raw Data'!$A$9:$DK$158,AL$3,FALSE))),"")</f>
        <v>Established</v>
      </c>
    </row>
    <row r="36" spans="1:38" x14ac:dyDescent="0.3">
      <c r="A36" t="s">
        <v>396</v>
      </c>
      <c r="B36" t="s">
        <v>397</v>
      </c>
      <c r="C36" t="str">
        <f>IFERROR(IF((VLOOKUP($A36,'Q1 Raw Data'!$A$9:$DK$158,C$3,FALSE))="","",(VLOOKUP($A36,'Q1 Raw Data'!$A$9:$DK$158,C$3,FALSE))),"")</f>
        <v>Established</v>
      </c>
      <c r="D36" t="str">
        <f>IFERROR(IF((VLOOKUP($A36,'Q1 Raw Data'!$A$9:$DK$158,D$3,FALSE))="","",(VLOOKUP($A36,'Q1 Raw Data'!$A$9:$DK$158,D$3,FALSE))),"")</f>
        <v>Plans in place</v>
      </c>
      <c r="E36" t="str">
        <f>IFERROR(IF((VLOOKUP($A36,'Q1 Raw Data'!$A$9:$DK$158,E$3,FALSE))="","",(VLOOKUP($A36,'Q1 Raw Data'!$A$9:$DK$158,E$3,FALSE))),"")</f>
        <v>Established</v>
      </c>
      <c r="F36" t="str">
        <f>IFERROR(IF((VLOOKUP($A36,'Q1 Raw Data'!$A$9:$DK$158,F$3,FALSE))="","",(VLOOKUP($A36,'Q1 Raw Data'!$A$9:$DK$158,F$3,FALSE))),"")</f>
        <v>Established</v>
      </c>
      <c r="G36" t="str">
        <f>IFERROR(IF((VLOOKUP($A36,'Q1 Raw Data'!$A$9:$DK$158,G$3,FALSE))="","",(VLOOKUP($A36,'Q1 Raw Data'!$A$9:$DK$158,G$3,FALSE))),"")</f>
        <v>Established</v>
      </c>
      <c r="H36" t="str">
        <f>IFERROR(IF((VLOOKUP($A36,'Q1 Raw Data'!$A$9:$DK$158,H$3,FALSE))="","",(VLOOKUP($A36,'Q1 Raw Data'!$A$9:$DK$158,H$3,FALSE))),"")</f>
        <v>Established</v>
      </c>
      <c r="I36" t="str">
        <f>IFERROR(IF((VLOOKUP($A36,'Q1 Raw Data'!$A$9:$DK$158,I$3,FALSE))="","",(VLOOKUP($A36,'Q1 Raw Data'!$A$9:$DK$158,I$3,FALSE))),"")</f>
        <v>Established</v>
      </c>
      <c r="J36" t="str">
        <f>IFERROR(IF((VLOOKUP($A36,'Q1 Raw Data'!$A$9:$DK$158,J$3,FALSE))="","",(VLOOKUP($A36,'Q1 Raw Data'!$A$9:$DK$158,J$3,FALSE))),"")</f>
        <v>Plans in place</v>
      </c>
      <c r="K36" t="str">
        <f>IFERROR(IF((VLOOKUP($A36,'Q1 Raw Data'!$A$9:$DK$158,K$3,FALSE))="","",(VLOOKUP($A36,'Q1 Raw Data'!$A$9:$DK$158,K$3,FALSE))),"")</f>
        <v>Not yet established</v>
      </c>
      <c r="L36" t="str">
        <f>IFERROR(IF((VLOOKUP($A36,'Q1 Raw Data'!$A$9:$DK$158,L$3,FALSE))="","",(VLOOKUP($A36,'Q1 Raw Data'!$A$9:$DK$158,L$3,FALSE))),"")</f>
        <v>Established</v>
      </c>
      <c r="M36" t="str">
        <f>IFERROR(IF((VLOOKUP($A36,'Q1 Raw Data'!$A$9:$DK$158,M$3,FALSE))="","",(VLOOKUP($A36,'Q1 Raw Data'!$A$9:$DK$158,M$3,FALSE))),"")</f>
        <v>Established</v>
      </c>
      <c r="N36" t="str">
        <f>IFERROR(IF((VLOOKUP($A36,'Q1 Raw Data'!$A$9:$DK$158,N$3,FALSE))="","",(VLOOKUP($A36,'Q1 Raw Data'!$A$9:$DK$158,N$3,FALSE))),"")</f>
        <v>Mature</v>
      </c>
      <c r="O36" t="str">
        <f>IFERROR(IF((VLOOKUP($A36,'Q1 Raw Data'!$A$9:$DK$158,O$3,FALSE))="","",(VLOOKUP($A36,'Q1 Raw Data'!$A$9:$DK$158,O$3,FALSE))),"")</f>
        <v>Mature</v>
      </c>
      <c r="P36" t="str">
        <f>IFERROR(IF((VLOOKUP($A36,'Q1 Raw Data'!$A$9:$DK$158,P$3,FALSE))="","",(VLOOKUP($A36,'Q1 Raw Data'!$A$9:$DK$158,P$3,FALSE))),"")</f>
        <v>Established</v>
      </c>
      <c r="Q36" t="str">
        <f>IFERROR(IF((VLOOKUP($A36,'Q1 Raw Data'!$A$9:$DK$158,Q$3,FALSE))="","",(VLOOKUP($A36,'Q1 Raw Data'!$A$9:$DK$158,Q$3,FALSE))),"")</f>
        <v>Established</v>
      </c>
      <c r="R36" t="str">
        <f>IFERROR(IF((VLOOKUP($A36,'Q1 Raw Data'!$A$9:$DK$158,R$3,FALSE))="","",(VLOOKUP($A36,'Q1 Raw Data'!$A$9:$DK$158,R$3,FALSE))),"")</f>
        <v>Established</v>
      </c>
      <c r="S36" t="str">
        <f>IFERROR(IF((VLOOKUP($A36,'Q1 Raw Data'!$A$9:$DK$158,S$3,FALSE))="","",(VLOOKUP($A36,'Q1 Raw Data'!$A$9:$DK$158,S$3,FALSE))),"")</f>
        <v>Established</v>
      </c>
      <c r="T36" t="str">
        <f>IFERROR(IF((VLOOKUP($A36,'Q1 Raw Data'!$A$9:$DK$158,T$3,FALSE))="","",(VLOOKUP($A36,'Q1 Raw Data'!$A$9:$DK$158,T$3,FALSE))),"")</f>
        <v>Plans in place</v>
      </c>
      <c r="U36" t="str">
        <f>IFERROR(IF((VLOOKUP($A36,'Q1 Raw Data'!$A$9:$DK$158,U$3,FALSE))="","",(VLOOKUP($A36,'Q1 Raw Data'!$A$9:$DK$158,U$3,FALSE))),"")</f>
        <v>Established</v>
      </c>
      <c r="V36" t="str">
        <f>IFERROR(IF((VLOOKUP($A36,'Q1 Raw Data'!$A$9:$DK$158,V$3,FALSE))="","",(VLOOKUP($A36,'Q1 Raw Data'!$A$9:$DK$158,V$3,FALSE))),"")</f>
        <v>Established</v>
      </c>
      <c r="W36" t="str">
        <f>IFERROR(IF((VLOOKUP($A36,'Q1 Raw Data'!$A$9:$DK$158,W$3,FALSE))="","",(VLOOKUP($A36,'Q1 Raw Data'!$A$9:$DK$158,W$3,FALSE))),"")</f>
        <v>Mature</v>
      </c>
      <c r="X36" t="str">
        <f>IFERROR(IF((VLOOKUP($A36,'Q1 Raw Data'!$A$9:$DK$158,X$3,FALSE))="","",(VLOOKUP($A36,'Q1 Raw Data'!$A$9:$DK$158,X$3,FALSE))),"")</f>
        <v>Mature</v>
      </c>
      <c r="Y36" t="str">
        <f>IFERROR(IF((VLOOKUP($A36,'Q1 Raw Data'!$A$9:$DK$158,Y$3,FALSE))="","",(VLOOKUP($A36,'Q1 Raw Data'!$A$9:$DK$158,Y$3,FALSE))),"")</f>
        <v>Mature</v>
      </c>
      <c r="Z36" t="str">
        <f>IFERROR(IF((VLOOKUP($A36,'Q1 Raw Data'!$A$9:$DK$158,Z$3,FALSE))="","",(VLOOKUP($A36,'Q1 Raw Data'!$A$9:$DK$158,Z$3,FALSE))),"")</f>
        <v>Established</v>
      </c>
      <c r="AA36" t="str">
        <f>IFERROR(IF((VLOOKUP($A36,'Q1 Raw Data'!$A$9:$DK$158,AA$3,FALSE))="","",(VLOOKUP($A36,'Q1 Raw Data'!$A$9:$DK$158,AA$3,FALSE))),"")</f>
        <v>Established</v>
      </c>
      <c r="AB36" t="str">
        <f>IFERROR(IF((VLOOKUP($A36,'Q1 Raw Data'!$A$9:$DK$158,AB$3,FALSE))="","",(VLOOKUP($A36,'Q1 Raw Data'!$A$9:$DK$158,AB$3,FALSE))),"")</f>
        <v>Established</v>
      </c>
      <c r="AC36" t="str">
        <f>IFERROR(IF((VLOOKUP($A36,'Q1 Raw Data'!$A$9:$DK$158,AC$3,FALSE))="","",(VLOOKUP($A36,'Q1 Raw Data'!$A$9:$DK$158,AC$3,FALSE))),"")</f>
        <v>Established</v>
      </c>
      <c r="AD36" t="str">
        <f>IFERROR(IF((VLOOKUP($A36,'Q1 Raw Data'!$A$9:$DK$158,AD$3,FALSE))="","",(VLOOKUP($A36,'Q1 Raw Data'!$A$9:$DK$158,AD$3,FALSE))),"")</f>
        <v>Established</v>
      </c>
      <c r="AE36" t="str">
        <f>IFERROR(IF((VLOOKUP($A36,'Q1 Raw Data'!$A$9:$DK$158,AE$3,FALSE))="","",(VLOOKUP($A36,'Q1 Raw Data'!$A$9:$DK$158,AE$3,FALSE))),"")</f>
        <v>Established</v>
      </c>
      <c r="AF36" t="str">
        <f>IFERROR(IF((VLOOKUP($A36,'Q1 Raw Data'!$A$9:$DK$158,AF$3,FALSE))="","",(VLOOKUP($A36,'Q1 Raw Data'!$A$9:$DK$158,AF$3,FALSE))),"")</f>
        <v>Mature</v>
      </c>
      <c r="AG36" t="str">
        <f>IFERROR(IF((VLOOKUP($A36,'Q1 Raw Data'!$A$9:$DK$158,AG$3,FALSE))="","",(VLOOKUP($A36,'Q1 Raw Data'!$A$9:$DK$158,AG$3,FALSE))),"")</f>
        <v>Mature</v>
      </c>
      <c r="AH36" t="str">
        <f>IFERROR(IF((VLOOKUP($A36,'Q1 Raw Data'!$A$9:$DK$158,AH$3,FALSE))="","",(VLOOKUP($A36,'Q1 Raw Data'!$A$9:$DK$158,AH$3,FALSE))),"")</f>
        <v>Mature</v>
      </c>
      <c r="AI36" t="str">
        <f>IFERROR(IF((VLOOKUP($A36,'Q1 Raw Data'!$A$9:$DK$158,AI$3,FALSE))="","",(VLOOKUP($A36,'Q1 Raw Data'!$A$9:$DK$158,AI$3,FALSE))),"")</f>
        <v>Established</v>
      </c>
      <c r="AJ36" t="str">
        <f>IFERROR(IF((VLOOKUP($A36,'Q1 Raw Data'!$A$9:$DK$158,AJ$3,FALSE))="","",(VLOOKUP($A36,'Q1 Raw Data'!$A$9:$DK$158,AJ$3,FALSE))),"")</f>
        <v>Established</v>
      </c>
      <c r="AK36" t="str">
        <f>IFERROR(IF((VLOOKUP($A36,'Q1 Raw Data'!$A$9:$DK$158,AK$3,FALSE))="","",(VLOOKUP($A36,'Q1 Raw Data'!$A$9:$DK$158,AK$3,FALSE))),"")</f>
        <v>Mature</v>
      </c>
      <c r="AL36" t="str">
        <f>IFERROR(IF((VLOOKUP($A36,'Q1 Raw Data'!$A$9:$DK$158,AL$3,FALSE))="","",(VLOOKUP($A36,'Q1 Raw Data'!$A$9:$DK$158,AL$3,FALSE))),"")</f>
        <v>Established</v>
      </c>
    </row>
    <row r="37" spans="1:38" x14ac:dyDescent="0.3">
      <c r="A37" t="s">
        <v>400</v>
      </c>
      <c r="B37" t="s">
        <v>401</v>
      </c>
      <c r="C37" t="str">
        <f>IFERROR(IF((VLOOKUP($A37,'Q1 Raw Data'!$A$9:$DK$158,C$3,FALSE))="","",(VLOOKUP($A37,'Q1 Raw Data'!$A$9:$DK$158,C$3,FALSE))),"")</f>
        <v>Established</v>
      </c>
      <c r="D37" t="str">
        <f>IFERROR(IF((VLOOKUP($A37,'Q1 Raw Data'!$A$9:$DK$158,D$3,FALSE))="","",(VLOOKUP($A37,'Q1 Raw Data'!$A$9:$DK$158,D$3,FALSE))),"")</f>
        <v>Established</v>
      </c>
      <c r="E37" t="str">
        <f>IFERROR(IF((VLOOKUP($A37,'Q1 Raw Data'!$A$9:$DK$158,E$3,FALSE))="","",(VLOOKUP($A37,'Q1 Raw Data'!$A$9:$DK$158,E$3,FALSE))),"")</f>
        <v>Established</v>
      </c>
      <c r="F37" t="str">
        <f>IFERROR(IF((VLOOKUP($A37,'Q1 Raw Data'!$A$9:$DK$158,F$3,FALSE))="","",(VLOOKUP($A37,'Q1 Raw Data'!$A$9:$DK$158,F$3,FALSE))),"")</f>
        <v>Established</v>
      </c>
      <c r="G37" t="str">
        <f>IFERROR(IF((VLOOKUP($A37,'Q1 Raw Data'!$A$9:$DK$158,G$3,FALSE))="","",(VLOOKUP($A37,'Q1 Raw Data'!$A$9:$DK$158,G$3,FALSE))),"")</f>
        <v>Established</v>
      </c>
      <c r="H37" t="str">
        <f>IFERROR(IF((VLOOKUP($A37,'Q1 Raw Data'!$A$9:$DK$158,H$3,FALSE))="","",(VLOOKUP($A37,'Q1 Raw Data'!$A$9:$DK$158,H$3,FALSE))),"")</f>
        <v>Not yet established</v>
      </c>
      <c r="I37" t="str">
        <f>IFERROR(IF((VLOOKUP($A37,'Q1 Raw Data'!$A$9:$DK$158,I$3,FALSE))="","",(VLOOKUP($A37,'Q1 Raw Data'!$A$9:$DK$158,I$3,FALSE))),"")</f>
        <v>Established</v>
      </c>
      <c r="J37" t="str">
        <f>IFERROR(IF((VLOOKUP($A37,'Q1 Raw Data'!$A$9:$DK$158,J$3,FALSE))="","",(VLOOKUP($A37,'Q1 Raw Data'!$A$9:$DK$158,J$3,FALSE))),"")</f>
        <v>Plans in place</v>
      </c>
      <c r="K37" t="str">
        <f>IFERROR(IF((VLOOKUP($A37,'Q1 Raw Data'!$A$9:$DK$158,K$3,FALSE))="","",(VLOOKUP($A37,'Q1 Raw Data'!$A$9:$DK$158,K$3,FALSE))),"")</f>
        <v>Plans in place</v>
      </c>
      <c r="L37" t="str">
        <f>IFERROR(IF((VLOOKUP($A37,'Q1 Raw Data'!$A$9:$DK$158,L$3,FALSE))="","",(VLOOKUP($A37,'Q1 Raw Data'!$A$9:$DK$158,L$3,FALSE))),"")</f>
        <v>Established</v>
      </c>
      <c r="M37" t="str">
        <f>IFERROR(IF((VLOOKUP($A37,'Q1 Raw Data'!$A$9:$DK$158,M$3,FALSE))="","",(VLOOKUP($A37,'Q1 Raw Data'!$A$9:$DK$158,M$3,FALSE))),"")</f>
        <v>Established</v>
      </c>
      <c r="N37" t="str">
        <f>IFERROR(IF((VLOOKUP($A37,'Q1 Raw Data'!$A$9:$DK$158,N$3,FALSE))="","",(VLOOKUP($A37,'Q1 Raw Data'!$A$9:$DK$158,N$3,FALSE))),"")</f>
        <v>Established</v>
      </c>
      <c r="O37" t="str">
        <f>IFERROR(IF((VLOOKUP($A37,'Q1 Raw Data'!$A$9:$DK$158,O$3,FALSE))="","",(VLOOKUP($A37,'Q1 Raw Data'!$A$9:$DK$158,O$3,FALSE))),"")</f>
        <v>Established</v>
      </c>
      <c r="P37" t="str">
        <f>IFERROR(IF((VLOOKUP($A37,'Q1 Raw Data'!$A$9:$DK$158,P$3,FALSE))="","",(VLOOKUP($A37,'Q1 Raw Data'!$A$9:$DK$158,P$3,FALSE))),"")</f>
        <v>Established</v>
      </c>
      <c r="Q37" t="str">
        <f>IFERROR(IF((VLOOKUP($A37,'Q1 Raw Data'!$A$9:$DK$158,Q$3,FALSE))="","",(VLOOKUP($A37,'Q1 Raw Data'!$A$9:$DK$158,Q$3,FALSE))),"")</f>
        <v>Not yet established</v>
      </c>
      <c r="R37" t="str">
        <f>IFERROR(IF((VLOOKUP($A37,'Q1 Raw Data'!$A$9:$DK$158,R$3,FALSE))="","",(VLOOKUP($A37,'Q1 Raw Data'!$A$9:$DK$158,R$3,FALSE))),"")</f>
        <v>Established</v>
      </c>
      <c r="S37" t="str">
        <f>IFERROR(IF((VLOOKUP($A37,'Q1 Raw Data'!$A$9:$DK$158,S$3,FALSE))="","",(VLOOKUP($A37,'Q1 Raw Data'!$A$9:$DK$158,S$3,FALSE))),"")</f>
        <v>Plans in place</v>
      </c>
      <c r="T37" t="str">
        <f>IFERROR(IF((VLOOKUP($A37,'Q1 Raw Data'!$A$9:$DK$158,T$3,FALSE))="","",(VLOOKUP($A37,'Q1 Raw Data'!$A$9:$DK$158,T$3,FALSE))),"")</f>
        <v>Plans in place</v>
      </c>
      <c r="U37" t="str">
        <f>IFERROR(IF((VLOOKUP($A37,'Q1 Raw Data'!$A$9:$DK$158,U$3,FALSE))="","",(VLOOKUP($A37,'Q1 Raw Data'!$A$9:$DK$158,U$3,FALSE))),"")</f>
        <v>Established</v>
      </c>
      <c r="V37" t="str">
        <f>IFERROR(IF((VLOOKUP($A37,'Q1 Raw Data'!$A$9:$DK$158,V$3,FALSE))="","",(VLOOKUP($A37,'Q1 Raw Data'!$A$9:$DK$158,V$3,FALSE))),"")</f>
        <v>Established</v>
      </c>
      <c r="W37" t="str">
        <f>IFERROR(IF((VLOOKUP($A37,'Q1 Raw Data'!$A$9:$DK$158,W$3,FALSE))="","",(VLOOKUP($A37,'Q1 Raw Data'!$A$9:$DK$158,W$3,FALSE))),"")</f>
        <v>Established</v>
      </c>
      <c r="X37" t="str">
        <f>IFERROR(IF((VLOOKUP($A37,'Q1 Raw Data'!$A$9:$DK$158,X$3,FALSE))="","",(VLOOKUP($A37,'Q1 Raw Data'!$A$9:$DK$158,X$3,FALSE))),"")</f>
        <v>Established</v>
      </c>
      <c r="Y37" t="str">
        <f>IFERROR(IF((VLOOKUP($A37,'Q1 Raw Data'!$A$9:$DK$158,Y$3,FALSE))="","",(VLOOKUP($A37,'Q1 Raw Data'!$A$9:$DK$158,Y$3,FALSE))),"")</f>
        <v>Established</v>
      </c>
      <c r="Z37" t="str">
        <f>IFERROR(IF((VLOOKUP($A37,'Q1 Raw Data'!$A$9:$DK$158,Z$3,FALSE))="","",(VLOOKUP($A37,'Q1 Raw Data'!$A$9:$DK$158,Z$3,FALSE))),"")</f>
        <v>Plans in place</v>
      </c>
      <c r="AA37" t="str">
        <f>IFERROR(IF((VLOOKUP($A37,'Q1 Raw Data'!$A$9:$DK$158,AA$3,FALSE))="","",(VLOOKUP($A37,'Q1 Raw Data'!$A$9:$DK$158,AA$3,FALSE))),"")</f>
        <v>Established</v>
      </c>
      <c r="AB37" t="str">
        <f>IFERROR(IF((VLOOKUP($A37,'Q1 Raw Data'!$A$9:$DK$158,AB$3,FALSE))="","",(VLOOKUP($A37,'Q1 Raw Data'!$A$9:$DK$158,AB$3,FALSE))),"")</f>
        <v>Plans in place</v>
      </c>
      <c r="AC37" t="str">
        <f>IFERROR(IF((VLOOKUP($A37,'Q1 Raw Data'!$A$9:$DK$158,AC$3,FALSE))="","",(VLOOKUP($A37,'Q1 Raw Data'!$A$9:$DK$158,AC$3,FALSE))),"")</f>
        <v>Established</v>
      </c>
      <c r="AD37" t="str">
        <f>IFERROR(IF((VLOOKUP($A37,'Q1 Raw Data'!$A$9:$DK$158,AD$3,FALSE))="","",(VLOOKUP($A37,'Q1 Raw Data'!$A$9:$DK$158,AD$3,FALSE))),"")</f>
        <v>Established</v>
      </c>
      <c r="AE37" t="str">
        <f>IFERROR(IF((VLOOKUP($A37,'Q1 Raw Data'!$A$9:$DK$158,AE$3,FALSE))="","",(VLOOKUP($A37,'Q1 Raw Data'!$A$9:$DK$158,AE$3,FALSE))),"")</f>
        <v>Established</v>
      </c>
      <c r="AF37" t="str">
        <f>IFERROR(IF((VLOOKUP($A37,'Q1 Raw Data'!$A$9:$DK$158,AF$3,FALSE))="","",(VLOOKUP($A37,'Q1 Raw Data'!$A$9:$DK$158,AF$3,FALSE))),"")</f>
        <v>Established</v>
      </c>
      <c r="AG37" t="str">
        <f>IFERROR(IF((VLOOKUP($A37,'Q1 Raw Data'!$A$9:$DK$158,AG$3,FALSE))="","",(VLOOKUP($A37,'Q1 Raw Data'!$A$9:$DK$158,AG$3,FALSE))),"")</f>
        <v>Established</v>
      </c>
      <c r="AH37" t="str">
        <f>IFERROR(IF((VLOOKUP($A37,'Q1 Raw Data'!$A$9:$DK$158,AH$3,FALSE))="","",(VLOOKUP($A37,'Q1 Raw Data'!$A$9:$DK$158,AH$3,FALSE))),"")</f>
        <v>Established</v>
      </c>
      <c r="AI37" t="str">
        <f>IFERROR(IF((VLOOKUP($A37,'Q1 Raw Data'!$A$9:$DK$158,AI$3,FALSE))="","",(VLOOKUP($A37,'Q1 Raw Data'!$A$9:$DK$158,AI$3,FALSE))),"")</f>
        <v>Plans in place</v>
      </c>
      <c r="AJ37" t="str">
        <f>IFERROR(IF((VLOOKUP($A37,'Q1 Raw Data'!$A$9:$DK$158,AJ$3,FALSE))="","",(VLOOKUP($A37,'Q1 Raw Data'!$A$9:$DK$158,AJ$3,FALSE))),"")</f>
        <v>Established</v>
      </c>
      <c r="AK37" t="str">
        <f>IFERROR(IF((VLOOKUP($A37,'Q1 Raw Data'!$A$9:$DK$158,AK$3,FALSE))="","",(VLOOKUP($A37,'Q1 Raw Data'!$A$9:$DK$158,AK$3,FALSE))),"")</f>
        <v>Plans in place</v>
      </c>
      <c r="AL37" t="str">
        <f>IFERROR(IF((VLOOKUP($A37,'Q1 Raw Data'!$A$9:$DK$158,AL$3,FALSE))="","",(VLOOKUP($A37,'Q1 Raw Data'!$A$9:$DK$158,AL$3,FALSE))),"")</f>
        <v>Established</v>
      </c>
    </row>
    <row r="38" spans="1:38" x14ac:dyDescent="0.3">
      <c r="A38" t="s">
        <v>404</v>
      </c>
      <c r="B38" t="s">
        <v>405</v>
      </c>
      <c r="C38" t="str">
        <f>IFERROR(IF((VLOOKUP($A38,'Q1 Raw Data'!$A$9:$DK$158,C$3,FALSE))="","",(VLOOKUP($A38,'Q1 Raw Data'!$A$9:$DK$158,C$3,FALSE))),"")</f>
        <v>Established</v>
      </c>
      <c r="D38" t="str">
        <f>IFERROR(IF((VLOOKUP($A38,'Q1 Raw Data'!$A$9:$DK$158,D$3,FALSE))="","",(VLOOKUP($A38,'Q1 Raw Data'!$A$9:$DK$158,D$3,FALSE))),"")</f>
        <v>Established</v>
      </c>
      <c r="E38" t="str">
        <f>IFERROR(IF((VLOOKUP($A38,'Q1 Raw Data'!$A$9:$DK$158,E$3,FALSE))="","",(VLOOKUP($A38,'Q1 Raw Data'!$A$9:$DK$158,E$3,FALSE))),"")</f>
        <v>Mature</v>
      </c>
      <c r="F38" t="str">
        <f>IFERROR(IF((VLOOKUP($A38,'Q1 Raw Data'!$A$9:$DK$158,F$3,FALSE))="","",(VLOOKUP($A38,'Q1 Raw Data'!$A$9:$DK$158,F$3,FALSE))),"")</f>
        <v>Plans in place</v>
      </c>
      <c r="G38" t="str">
        <f>IFERROR(IF((VLOOKUP($A38,'Q1 Raw Data'!$A$9:$DK$158,G$3,FALSE))="","",(VLOOKUP($A38,'Q1 Raw Data'!$A$9:$DK$158,G$3,FALSE))),"")</f>
        <v>Established</v>
      </c>
      <c r="H38" t="str">
        <f>IFERROR(IF((VLOOKUP($A38,'Q1 Raw Data'!$A$9:$DK$158,H$3,FALSE))="","",(VLOOKUP($A38,'Q1 Raw Data'!$A$9:$DK$158,H$3,FALSE))),"")</f>
        <v>Plans in place</v>
      </c>
      <c r="I38" t="str">
        <f>IFERROR(IF((VLOOKUP($A38,'Q1 Raw Data'!$A$9:$DK$158,I$3,FALSE))="","",(VLOOKUP($A38,'Q1 Raw Data'!$A$9:$DK$158,I$3,FALSE))),"")</f>
        <v>Plans in place</v>
      </c>
      <c r="J38" t="str">
        <f>IFERROR(IF((VLOOKUP($A38,'Q1 Raw Data'!$A$9:$DK$158,J$3,FALSE))="","",(VLOOKUP($A38,'Q1 Raw Data'!$A$9:$DK$158,J$3,FALSE))),"")</f>
        <v>Established</v>
      </c>
      <c r="K38" t="str">
        <f>IFERROR(IF((VLOOKUP($A38,'Q1 Raw Data'!$A$9:$DK$158,K$3,FALSE))="","",(VLOOKUP($A38,'Q1 Raw Data'!$A$9:$DK$158,K$3,FALSE))),"")</f>
        <v>Plans in place</v>
      </c>
      <c r="L38" t="str">
        <f>IFERROR(IF((VLOOKUP($A38,'Q1 Raw Data'!$A$9:$DK$158,L$3,FALSE))="","",(VLOOKUP($A38,'Q1 Raw Data'!$A$9:$DK$158,L$3,FALSE))),"")</f>
        <v>Established</v>
      </c>
      <c r="M38" t="str">
        <f>IFERROR(IF((VLOOKUP($A38,'Q1 Raw Data'!$A$9:$DK$158,M$3,FALSE))="","",(VLOOKUP($A38,'Q1 Raw Data'!$A$9:$DK$158,M$3,FALSE))),"")</f>
        <v>Established</v>
      </c>
      <c r="N38" t="str">
        <f>IFERROR(IF((VLOOKUP($A38,'Q1 Raw Data'!$A$9:$DK$158,N$3,FALSE))="","",(VLOOKUP($A38,'Q1 Raw Data'!$A$9:$DK$158,N$3,FALSE))),"")</f>
        <v>Mature</v>
      </c>
      <c r="O38" t="str">
        <f>IFERROR(IF((VLOOKUP($A38,'Q1 Raw Data'!$A$9:$DK$158,O$3,FALSE))="","",(VLOOKUP($A38,'Q1 Raw Data'!$A$9:$DK$158,O$3,FALSE))),"")</f>
        <v>Plans in place</v>
      </c>
      <c r="P38" t="str">
        <f>IFERROR(IF((VLOOKUP($A38,'Q1 Raw Data'!$A$9:$DK$158,P$3,FALSE))="","",(VLOOKUP($A38,'Q1 Raw Data'!$A$9:$DK$158,P$3,FALSE))),"")</f>
        <v>Established</v>
      </c>
      <c r="Q38" t="str">
        <f>IFERROR(IF((VLOOKUP($A38,'Q1 Raw Data'!$A$9:$DK$158,Q$3,FALSE))="","",(VLOOKUP($A38,'Q1 Raw Data'!$A$9:$DK$158,Q$3,FALSE))),"")</f>
        <v>Plans in place</v>
      </c>
      <c r="R38" t="str">
        <f>IFERROR(IF((VLOOKUP($A38,'Q1 Raw Data'!$A$9:$DK$158,R$3,FALSE))="","",(VLOOKUP($A38,'Q1 Raw Data'!$A$9:$DK$158,R$3,FALSE))),"")</f>
        <v>Established</v>
      </c>
      <c r="S38" t="str">
        <f>IFERROR(IF((VLOOKUP($A38,'Q1 Raw Data'!$A$9:$DK$158,S$3,FALSE))="","",(VLOOKUP($A38,'Q1 Raw Data'!$A$9:$DK$158,S$3,FALSE))),"")</f>
        <v>Established</v>
      </c>
      <c r="T38" t="str">
        <f>IFERROR(IF((VLOOKUP($A38,'Q1 Raw Data'!$A$9:$DK$158,T$3,FALSE))="","",(VLOOKUP($A38,'Q1 Raw Data'!$A$9:$DK$158,T$3,FALSE))),"")</f>
        <v>Established</v>
      </c>
      <c r="U38" t="str">
        <f>IFERROR(IF((VLOOKUP($A38,'Q1 Raw Data'!$A$9:$DK$158,U$3,FALSE))="","",(VLOOKUP($A38,'Q1 Raw Data'!$A$9:$DK$158,U$3,FALSE))),"")</f>
        <v>Established</v>
      </c>
      <c r="V38" t="str">
        <f>IFERROR(IF((VLOOKUP($A38,'Q1 Raw Data'!$A$9:$DK$158,V$3,FALSE))="","",(VLOOKUP($A38,'Q1 Raw Data'!$A$9:$DK$158,V$3,FALSE))),"")</f>
        <v>Established</v>
      </c>
      <c r="W38" t="str">
        <f>IFERROR(IF((VLOOKUP($A38,'Q1 Raw Data'!$A$9:$DK$158,W$3,FALSE))="","",(VLOOKUP($A38,'Q1 Raw Data'!$A$9:$DK$158,W$3,FALSE))),"")</f>
        <v>Mature</v>
      </c>
      <c r="X38" t="str">
        <f>IFERROR(IF((VLOOKUP($A38,'Q1 Raw Data'!$A$9:$DK$158,X$3,FALSE))="","",(VLOOKUP($A38,'Q1 Raw Data'!$A$9:$DK$158,X$3,FALSE))),"")</f>
        <v>Established</v>
      </c>
      <c r="Y38" t="str">
        <f>IFERROR(IF((VLOOKUP($A38,'Q1 Raw Data'!$A$9:$DK$158,Y$3,FALSE))="","",(VLOOKUP($A38,'Q1 Raw Data'!$A$9:$DK$158,Y$3,FALSE))),"")</f>
        <v>Established</v>
      </c>
      <c r="Z38" t="str">
        <f>IFERROR(IF((VLOOKUP($A38,'Q1 Raw Data'!$A$9:$DK$158,Z$3,FALSE))="","",(VLOOKUP($A38,'Q1 Raw Data'!$A$9:$DK$158,Z$3,FALSE))),"")</f>
        <v>Plans in place</v>
      </c>
      <c r="AA38" t="str">
        <f>IFERROR(IF((VLOOKUP($A38,'Q1 Raw Data'!$A$9:$DK$158,AA$3,FALSE))="","",(VLOOKUP($A38,'Q1 Raw Data'!$A$9:$DK$158,AA$3,FALSE))),"")</f>
        <v>Established</v>
      </c>
      <c r="AB38" t="str">
        <f>IFERROR(IF((VLOOKUP($A38,'Q1 Raw Data'!$A$9:$DK$158,AB$3,FALSE))="","",(VLOOKUP($A38,'Q1 Raw Data'!$A$9:$DK$158,AB$3,FALSE))),"")</f>
        <v>Mature</v>
      </c>
      <c r="AC38" t="str">
        <f>IFERROR(IF((VLOOKUP($A38,'Q1 Raw Data'!$A$9:$DK$158,AC$3,FALSE))="","",(VLOOKUP($A38,'Q1 Raw Data'!$A$9:$DK$158,AC$3,FALSE))),"")</f>
        <v>Established</v>
      </c>
      <c r="AD38" t="str">
        <f>IFERROR(IF((VLOOKUP($A38,'Q1 Raw Data'!$A$9:$DK$158,AD$3,FALSE))="","",(VLOOKUP($A38,'Q1 Raw Data'!$A$9:$DK$158,AD$3,FALSE))),"")</f>
        <v>Established</v>
      </c>
      <c r="AE38" t="str">
        <f>IFERROR(IF((VLOOKUP($A38,'Q1 Raw Data'!$A$9:$DK$158,AE$3,FALSE))="","",(VLOOKUP($A38,'Q1 Raw Data'!$A$9:$DK$158,AE$3,FALSE))),"")</f>
        <v>Established</v>
      </c>
      <c r="AF38" t="str">
        <f>IFERROR(IF((VLOOKUP($A38,'Q1 Raw Data'!$A$9:$DK$158,AF$3,FALSE))="","",(VLOOKUP($A38,'Q1 Raw Data'!$A$9:$DK$158,AF$3,FALSE))),"")</f>
        <v>Mature</v>
      </c>
      <c r="AG38" t="str">
        <f>IFERROR(IF((VLOOKUP($A38,'Q1 Raw Data'!$A$9:$DK$158,AG$3,FALSE))="","",(VLOOKUP($A38,'Q1 Raw Data'!$A$9:$DK$158,AG$3,FALSE))),"")</f>
        <v>Established</v>
      </c>
      <c r="AH38" t="str">
        <f>IFERROR(IF((VLOOKUP($A38,'Q1 Raw Data'!$A$9:$DK$158,AH$3,FALSE))="","",(VLOOKUP($A38,'Q1 Raw Data'!$A$9:$DK$158,AH$3,FALSE))),"")</f>
        <v>Established</v>
      </c>
      <c r="AI38" t="str">
        <f>IFERROR(IF((VLOOKUP($A38,'Q1 Raw Data'!$A$9:$DK$158,AI$3,FALSE))="","",(VLOOKUP($A38,'Q1 Raw Data'!$A$9:$DK$158,AI$3,FALSE))),"")</f>
        <v>Established</v>
      </c>
      <c r="AJ38" t="str">
        <f>IFERROR(IF((VLOOKUP($A38,'Q1 Raw Data'!$A$9:$DK$158,AJ$3,FALSE))="","",(VLOOKUP($A38,'Q1 Raw Data'!$A$9:$DK$158,AJ$3,FALSE))),"")</f>
        <v>Established</v>
      </c>
      <c r="AK38" t="str">
        <f>IFERROR(IF((VLOOKUP($A38,'Q1 Raw Data'!$A$9:$DK$158,AK$3,FALSE))="","",(VLOOKUP($A38,'Q1 Raw Data'!$A$9:$DK$158,AK$3,FALSE))),"")</f>
        <v>Mature</v>
      </c>
      <c r="AL38" t="str">
        <f>IFERROR(IF((VLOOKUP($A38,'Q1 Raw Data'!$A$9:$DK$158,AL$3,FALSE))="","",(VLOOKUP($A38,'Q1 Raw Data'!$A$9:$DK$158,AL$3,FALSE))),"")</f>
        <v>Established</v>
      </c>
    </row>
    <row r="39" spans="1:38" x14ac:dyDescent="0.3">
      <c r="A39" t="s">
        <v>408</v>
      </c>
      <c r="B39" t="s">
        <v>409</v>
      </c>
      <c r="C39" t="str">
        <f>IFERROR(IF((VLOOKUP($A39,'Q1 Raw Data'!$A$9:$DK$158,C$3,FALSE))="","",(VLOOKUP($A39,'Q1 Raw Data'!$A$9:$DK$158,C$3,FALSE))),"")</f>
        <v>Established</v>
      </c>
      <c r="D39" t="str">
        <f>IFERROR(IF((VLOOKUP($A39,'Q1 Raw Data'!$A$9:$DK$158,D$3,FALSE))="","",(VLOOKUP($A39,'Q1 Raw Data'!$A$9:$DK$158,D$3,FALSE))),"")</f>
        <v>Plans in place</v>
      </c>
      <c r="E39" t="str">
        <f>IFERROR(IF((VLOOKUP($A39,'Q1 Raw Data'!$A$9:$DK$158,E$3,FALSE))="","",(VLOOKUP($A39,'Q1 Raw Data'!$A$9:$DK$158,E$3,FALSE))),"")</f>
        <v>Established</v>
      </c>
      <c r="F39" t="str">
        <f>IFERROR(IF((VLOOKUP($A39,'Q1 Raw Data'!$A$9:$DK$158,F$3,FALSE))="","",(VLOOKUP($A39,'Q1 Raw Data'!$A$9:$DK$158,F$3,FALSE))),"")</f>
        <v>Established</v>
      </c>
      <c r="G39" t="str">
        <f>IFERROR(IF((VLOOKUP($A39,'Q1 Raw Data'!$A$9:$DK$158,G$3,FALSE))="","",(VLOOKUP($A39,'Q1 Raw Data'!$A$9:$DK$158,G$3,FALSE))),"")</f>
        <v>Plans in place</v>
      </c>
      <c r="H39" t="str">
        <f>IFERROR(IF((VLOOKUP($A39,'Q1 Raw Data'!$A$9:$DK$158,H$3,FALSE))="","",(VLOOKUP($A39,'Q1 Raw Data'!$A$9:$DK$158,H$3,FALSE))),"")</f>
        <v>Plans in place</v>
      </c>
      <c r="I39" t="str">
        <f>IFERROR(IF((VLOOKUP($A39,'Q1 Raw Data'!$A$9:$DK$158,I$3,FALSE))="","",(VLOOKUP($A39,'Q1 Raw Data'!$A$9:$DK$158,I$3,FALSE))),"")</f>
        <v>Established</v>
      </c>
      <c r="J39" t="str">
        <f>IFERROR(IF((VLOOKUP($A39,'Q1 Raw Data'!$A$9:$DK$158,J$3,FALSE))="","",(VLOOKUP($A39,'Q1 Raw Data'!$A$9:$DK$158,J$3,FALSE))),"")</f>
        <v>Established</v>
      </c>
      <c r="K39" t="str">
        <f>IFERROR(IF((VLOOKUP($A39,'Q1 Raw Data'!$A$9:$DK$158,K$3,FALSE))="","",(VLOOKUP($A39,'Q1 Raw Data'!$A$9:$DK$158,K$3,FALSE))),"")</f>
        <v>Plans in place</v>
      </c>
      <c r="L39" t="str">
        <f>IFERROR(IF((VLOOKUP($A39,'Q1 Raw Data'!$A$9:$DK$158,L$3,FALSE))="","",(VLOOKUP($A39,'Q1 Raw Data'!$A$9:$DK$158,L$3,FALSE))),"")</f>
        <v>Established</v>
      </c>
      <c r="M39" t="str">
        <f>IFERROR(IF((VLOOKUP($A39,'Q1 Raw Data'!$A$9:$DK$158,M$3,FALSE))="","",(VLOOKUP($A39,'Q1 Raw Data'!$A$9:$DK$158,M$3,FALSE))),"")</f>
        <v>Established</v>
      </c>
      <c r="N39" t="str">
        <f>IFERROR(IF((VLOOKUP($A39,'Q1 Raw Data'!$A$9:$DK$158,N$3,FALSE))="","",(VLOOKUP($A39,'Q1 Raw Data'!$A$9:$DK$158,N$3,FALSE))),"")</f>
        <v>Established</v>
      </c>
      <c r="O39" t="str">
        <f>IFERROR(IF((VLOOKUP($A39,'Q1 Raw Data'!$A$9:$DK$158,O$3,FALSE))="","",(VLOOKUP($A39,'Q1 Raw Data'!$A$9:$DK$158,O$3,FALSE))),"")</f>
        <v>Established</v>
      </c>
      <c r="P39" t="str">
        <f>IFERROR(IF((VLOOKUP($A39,'Q1 Raw Data'!$A$9:$DK$158,P$3,FALSE))="","",(VLOOKUP($A39,'Q1 Raw Data'!$A$9:$DK$158,P$3,FALSE))),"")</f>
        <v>Plans in place</v>
      </c>
      <c r="Q39" t="str">
        <f>IFERROR(IF((VLOOKUP($A39,'Q1 Raw Data'!$A$9:$DK$158,Q$3,FALSE))="","",(VLOOKUP($A39,'Q1 Raw Data'!$A$9:$DK$158,Q$3,FALSE))),"")</f>
        <v>Plans in place</v>
      </c>
      <c r="R39" t="str">
        <f>IFERROR(IF((VLOOKUP($A39,'Q1 Raw Data'!$A$9:$DK$158,R$3,FALSE))="","",(VLOOKUP($A39,'Q1 Raw Data'!$A$9:$DK$158,R$3,FALSE))),"")</f>
        <v>Established</v>
      </c>
      <c r="S39" t="str">
        <f>IFERROR(IF((VLOOKUP($A39,'Q1 Raw Data'!$A$9:$DK$158,S$3,FALSE))="","",(VLOOKUP($A39,'Q1 Raw Data'!$A$9:$DK$158,S$3,FALSE))),"")</f>
        <v>Established</v>
      </c>
      <c r="T39" t="str">
        <f>IFERROR(IF((VLOOKUP($A39,'Q1 Raw Data'!$A$9:$DK$158,T$3,FALSE))="","",(VLOOKUP($A39,'Q1 Raw Data'!$A$9:$DK$158,T$3,FALSE))),"")</f>
        <v>Plans in place</v>
      </c>
      <c r="U39" t="str">
        <f>IFERROR(IF((VLOOKUP($A39,'Q1 Raw Data'!$A$9:$DK$158,U$3,FALSE))="","",(VLOOKUP($A39,'Q1 Raw Data'!$A$9:$DK$158,U$3,FALSE))),"")</f>
        <v>Established</v>
      </c>
      <c r="V39" t="str">
        <f>IFERROR(IF((VLOOKUP($A39,'Q1 Raw Data'!$A$9:$DK$158,V$3,FALSE))="","",(VLOOKUP($A39,'Q1 Raw Data'!$A$9:$DK$158,V$3,FALSE))),"")</f>
        <v>Established</v>
      </c>
      <c r="W39" t="str">
        <f>IFERROR(IF((VLOOKUP($A39,'Q1 Raw Data'!$A$9:$DK$158,W$3,FALSE))="","",(VLOOKUP($A39,'Q1 Raw Data'!$A$9:$DK$158,W$3,FALSE))),"")</f>
        <v>Established</v>
      </c>
      <c r="X39" t="str">
        <f>IFERROR(IF((VLOOKUP($A39,'Q1 Raw Data'!$A$9:$DK$158,X$3,FALSE))="","",(VLOOKUP($A39,'Q1 Raw Data'!$A$9:$DK$158,X$3,FALSE))),"")</f>
        <v>Established</v>
      </c>
      <c r="Y39" t="str">
        <f>IFERROR(IF((VLOOKUP($A39,'Q1 Raw Data'!$A$9:$DK$158,Y$3,FALSE))="","",(VLOOKUP($A39,'Q1 Raw Data'!$A$9:$DK$158,Y$3,FALSE))),"")</f>
        <v>Plans in place</v>
      </c>
      <c r="Z39" t="str">
        <f>IFERROR(IF((VLOOKUP($A39,'Q1 Raw Data'!$A$9:$DK$158,Z$3,FALSE))="","",(VLOOKUP($A39,'Q1 Raw Data'!$A$9:$DK$158,Z$3,FALSE))),"")</f>
        <v>Established</v>
      </c>
      <c r="AA39" t="str">
        <f>IFERROR(IF((VLOOKUP($A39,'Q1 Raw Data'!$A$9:$DK$158,AA$3,FALSE))="","",(VLOOKUP($A39,'Q1 Raw Data'!$A$9:$DK$158,AA$3,FALSE))),"")</f>
        <v>Established</v>
      </c>
      <c r="AB39" t="str">
        <f>IFERROR(IF((VLOOKUP($A39,'Q1 Raw Data'!$A$9:$DK$158,AB$3,FALSE))="","",(VLOOKUP($A39,'Q1 Raw Data'!$A$9:$DK$158,AB$3,FALSE))),"")</f>
        <v>Established</v>
      </c>
      <c r="AC39" t="str">
        <f>IFERROR(IF((VLOOKUP($A39,'Q1 Raw Data'!$A$9:$DK$158,AC$3,FALSE))="","",(VLOOKUP($A39,'Q1 Raw Data'!$A$9:$DK$158,AC$3,FALSE))),"")</f>
        <v>Plans in place</v>
      </c>
      <c r="AD39" t="str">
        <f>IFERROR(IF((VLOOKUP($A39,'Q1 Raw Data'!$A$9:$DK$158,AD$3,FALSE))="","",(VLOOKUP($A39,'Q1 Raw Data'!$A$9:$DK$158,AD$3,FALSE))),"")</f>
        <v>Mature</v>
      </c>
      <c r="AE39" t="str">
        <f>IFERROR(IF((VLOOKUP($A39,'Q1 Raw Data'!$A$9:$DK$158,AE$3,FALSE))="","",(VLOOKUP($A39,'Q1 Raw Data'!$A$9:$DK$158,AE$3,FALSE))),"")</f>
        <v>Established</v>
      </c>
      <c r="AF39" t="str">
        <f>IFERROR(IF((VLOOKUP($A39,'Q1 Raw Data'!$A$9:$DK$158,AF$3,FALSE))="","",(VLOOKUP($A39,'Q1 Raw Data'!$A$9:$DK$158,AF$3,FALSE))),"")</f>
        <v>Mature</v>
      </c>
      <c r="AG39" t="str">
        <f>IFERROR(IF((VLOOKUP($A39,'Q1 Raw Data'!$A$9:$DK$158,AG$3,FALSE))="","",(VLOOKUP($A39,'Q1 Raw Data'!$A$9:$DK$158,AG$3,FALSE))),"")</f>
        <v>Mature</v>
      </c>
      <c r="AH39" t="str">
        <f>IFERROR(IF((VLOOKUP($A39,'Q1 Raw Data'!$A$9:$DK$158,AH$3,FALSE))="","",(VLOOKUP($A39,'Q1 Raw Data'!$A$9:$DK$158,AH$3,FALSE))),"")</f>
        <v>Established</v>
      </c>
      <c r="AI39" t="str">
        <f>IFERROR(IF((VLOOKUP($A39,'Q1 Raw Data'!$A$9:$DK$158,AI$3,FALSE))="","",(VLOOKUP($A39,'Q1 Raw Data'!$A$9:$DK$158,AI$3,FALSE))),"")</f>
        <v>Mature</v>
      </c>
      <c r="AJ39" t="str">
        <f>IFERROR(IF((VLOOKUP($A39,'Q1 Raw Data'!$A$9:$DK$158,AJ$3,FALSE))="","",(VLOOKUP($A39,'Q1 Raw Data'!$A$9:$DK$158,AJ$3,FALSE))),"")</f>
        <v>Mature</v>
      </c>
      <c r="AK39" t="str">
        <f>IFERROR(IF((VLOOKUP($A39,'Q1 Raw Data'!$A$9:$DK$158,AK$3,FALSE))="","",(VLOOKUP($A39,'Q1 Raw Data'!$A$9:$DK$158,AK$3,FALSE))),"")</f>
        <v>Mature</v>
      </c>
      <c r="AL39" t="str">
        <f>IFERROR(IF((VLOOKUP($A39,'Q1 Raw Data'!$A$9:$DK$158,AL$3,FALSE))="","",(VLOOKUP($A39,'Q1 Raw Data'!$A$9:$DK$158,AL$3,FALSE))),"")</f>
        <v>Established</v>
      </c>
    </row>
    <row r="40" spans="1:38" x14ac:dyDescent="0.3">
      <c r="A40" t="s">
        <v>412</v>
      </c>
      <c r="B40" t="s">
        <v>413</v>
      </c>
      <c r="C40" t="str">
        <f>IFERROR(IF((VLOOKUP($A40,'Q1 Raw Data'!$A$9:$DK$158,C$3,FALSE))="","",(VLOOKUP($A40,'Q1 Raw Data'!$A$9:$DK$158,C$3,FALSE))),"")</f>
        <v>Established</v>
      </c>
      <c r="D40" t="str">
        <f>IFERROR(IF((VLOOKUP($A40,'Q1 Raw Data'!$A$9:$DK$158,D$3,FALSE))="","",(VLOOKUP($A40,'Q1 Raw Data'!$A$9:$DK$158,D$3,FALSE))),"")</f>
        <v>Plans in place</v>
      </c>
      <c r="E40" t="str">
        <f>IFERROR(IF((VLOOKUP($A40,'Q1 Raw Data'!$A$9:$DK$158,E$3,FALSE))="","",(VLOOKUP($A40,'Q1 Raw Data'!$A$9:$DK$158,E$3,FALSE))),"")</f>
        <v>Established</v>
      </c>
      <c r="F40" t="str">
        <f>IFERROR(IF((VLOOKUP($A40,'Q1 Raw Data'!$A$9:$DK$158,F$3,FALSE))="","",(VLOOKUP($A40,'Q1 Raw Data'!$A$9:$DK$158,F$3,FALSE))),"")</f>
        <v>Established</v>
      </c>
      <c r="G40" t="str">
        <f>IFERROR(IF((VLOOKUP($A40,'Q1 Raw Data'!$A$9:$DK$158,G$3,FALSE))="","",(VLOOKUP($A40,'Q1 Raw Data'!$A$9:$DK$158,G$3,FALSE))),"")</f>
        <v>Plans in place</v>
      </c>
      <c r="H40" t="str">
        <f>IFERROR(IF((VLOOKUP($A40,'Q1 Raw Data'!$A$9:$DK$158,H$3,FALSE))="","",(VLOOKUP($A40,'Q1 Raw Data'!$A$9:$DK$158,H$3,FALSE))),"")</f>
        <v>Plans in place</v>
      </c>
      <c r="I40" t="str">
        <f>IFERROR(IF((VLOOKUP($A40,'Q1 Raw Data'!$A$9:$DK$158,I$3,FALSE))="","",(VLOOKUP($A40,'Q1 Raw Data'!$A$9:$DK$158,I$3,FALSE))),"")</f>
        <v>Established</v>
      </c>
      <c r="J40" t="str">
        <f>IFERROR(IF((VLOOKUP($A40,'Q1 Raw Data'!$A$9:$DK$158,J$3,FALSE))="","",(VLOOKUP($A40,'Q1 Raw Data'!$A$9:$DK$158,J$3,FALSE))),"")</f>
        <v>Established</v>
      </c>
      <c r="K40" t="str">
        <f>IFERROR(IF((VLOOKUP($A40,'Q1 Raw Data'!$A$9:$DK$158,K$3,FALSE))="","",(VLOOKUP($A40,'Q1 Raw Data'!$A$9:$DK$158,K$3,FALSE))),"")</f>
        <v>Established</v>
      </c>
      <c r="L40" t="str">
        <f>IFERROR(IF((VLOOKUP($A40,'Q1 Raw Data'!$A$9:$DK$158,L$3,FALSE))="","",(VLOOKUP($A40,'Q1 Raw Data'!$A$9:$DK$158,L$3,FALSE))),"")</f>
        <v>Established</v>
      </c>
      <c r="M40" t="str">
        <f>IFERROR(IF((VLOOKUP($A40,'Q1 Raw Data'!$A$9:$DK$158,M$3,FALSE))="","",(VLOOKUP($A40,'Q1 Raw Data'!$A$9:$DK$158,M$3,FALSE))),"")</f>
        <v>Plans in place</v>
      </c>
      <c r="N40" t="str">
        <f>IFERROR(IF((VLOOKUP($A40,'Q1 Raw Data'!$A$9:$DK$158,N$3,FALSE))="","",(VLOOKUP($A40,'Q1 Raw Data'!$A$9:$DK$158,N$3,FALSE))),"")</f>
        <v>Established</v>
      </c>
      <c r="O40" t="str">
        <f>IFERROR(IF((VLOOKUP($A40,'Q1 Raw Data'!$A$9:$DK$158,O$3,FALSE))="","",(VLOOKUP($A40,'Q1 Raw Data'!$A$9:$DK$158,O$3,FALSE))),"")</f>
        <v>Established</v>
      </c>
      <c r="P40" t="str">
        <f>IFERROR(IF((VLOOKUP($A40,'Q1 Raw Data'!$A$9:$DK$158,P$3,FALSE))="","",(VLOOKUP($A40,'Q1 Raw Data'!$A$9:$DK$158,P$3,FALSE))),"")</f>
        <v>Plans in place</v>
      </c>
      <c r="Q40" t="str">
        <f>IFERROR(IF((VLOOKUP($A40,'Q1 Raw Data'!$A$9:$DK$158,Q$3,FALSE))="","",(VLOOKUP($A40,'Q1 Raw Data'!$A$9:$DK$158,Q$3,FALSE))),"")</f>
        <v>Plans in place</v>
      </c>
      <c r="R40" t="str">
        <f>IFERROR(IF((VLOOKUP($A40,'Q1 Raw Data'!$A$9:$DK$158,R$3,FALSE))="","",(VLOOKUP($A40,'Q1 Raw Data'!$A$9:$DK$158,R$3,FALSE))),"")</f>
        <v>Established</v>
      </c>
      <c r="S40" t="str">
        <f>IFERROR(IF((VLOOKUP($A40,'Q1 Raw Data'!$A$9:$DK$158,S$3,FALSE))="","",(VLOOKUP($A40,'Q1 Raw Data'!$A$9:$DK$158,S$3,FALSE))),"")</f>
        <v>Established</v>
      </c>
      <c r="T40" t="str">
        <f>IFERROR(IF((VLOOKUP($A40,'Q1 Raw Data'!$A$9:$DK$158,T$3,FALSE))="","",(VLOOKUP($A40,'Q1 Raw Data'!$A$9:$DK$158,T$3,FALSE))),"")</f>
        <v>Established</v>
      </c>
      <c r="U40" t="str">
        <f>IFERROR(IF((VLOOKUP($A40,'Q1 Raw Data'!$A$9:$DK$158,U$3,FALSE))="","",(VLOOKUP($A40,'Q1 Raw Data'!$A$9:$DK$158,U$3,FALSE))),"")</f>
        <v>Established</v>
      </c>
      <c r="V40" t="str">
        <f>IFERROR(IF((VLOOKUP($A40,'Q1 Raw Data'!$A$9:$DK$158,V$3,FALSE))="","",(VLOOKUP($A40,'Q1 Raw Data'!$A$9:$DK$158,V$3,FALSE))),"")</f>
        <v>Plans in place</v>
      </c>
      <c r="W40" t="str">
        <f>IFERROR(IF((VLOOKUP($A40,'Q1 Raw Data'!$A$9:$DK$158,W$3,FALSE))="","",(VLOOKUP($A40,'Q1 Raw Data'!$A$9:$DK$158,W$3,FALSE))),"")</f>
        <v>Established</v>
      </c>
      <c r="X40" t="str">
        <f>IFERROR(IF((VLOOKUP($A40,'Q1 Raw Data'!$A$9:$DK$158,X$3,FALSE))="","",(VLOOKUP($A40,'Q1 Raw Data'!$A$9:$DK$158,X$3,FALSE))),"")</f>
        <v>Established</v>
      </c>
      <c r="Y40" t="str">
        <f>IFERROR(IF((VLOOKUP($A40,'Q1 Raw Data'!$A$9:$DK$158,Y$3,FALSE))="","",(VLOOKUP($A40,'Q1 Raw Data'!$A$9:$DK$158,Y$3,FALSE))),"")</f>
        <v>Plans in place</v>
      </c>
      <c r="Z40" t="str">
        <f>IFERROR(IF((VLOOKUP($A40,'Q1 Raw Data'!$A$9:$DK$158,Z$3,FALSE))="","",(VLOOKUP($A40,'Q1 Raw Data'!$A$9:$DK$158,Z$3,FALSE))),"")</f>
        <v>Plans in place</v>
      </c>
      <c r="AA40" t="str">
        <f>IFERROR(IF((VLOOKUP($A40,'Q1 Raw Data'!$A$9:$DK$158,AA$3,FALSE))="","",(VLOOKUP($A40,'Q1 Raw Data'!$A$9:$DK$158,AA$3,FALSE))),"")</f>
        <v>Established</v>
      </c>
      <c r="AB40" t="str">
        <f>IFERROR(IF((VLOOKUP($A40,'Q1 Raw Data'!$A$9:$DK$158,AB$3,FALSE))="","",(VLOOKUP($A40,'Q1 Raw Data'!$A$9:$DK$158,AB$3,FALSE))),"")</f>
        <v>Established</v>
      </c>
      <c r="AC40" t="str">
        <f>IFERROR(IF((VLOOKUP($A40,'Q1 Raw Data'!$A$9:$DK$158,AC$3,FALSE))="","",(VLOOKUP($A40,'Q1 Raw Data'!$A$9:$DK$158,AC$3,FALSE))),"")</f>
        <v>Mature</v>
      </c>
      <c r="AD40" t="str">
        <f>IFERROR(IF((VLOOKUP($A40,'Q1 Raw Data'!$A$9:$DK$158,AD$3,FALSE))="","",(VLOOKUP($A40,'Q1 Raw Data'!$A$9:$DK$158,AD$3,FALSE))),"")</f>
        <v>Mature</v>
      </c>
      <c r="AE40" t="str">
        <f>IFERROR(IF((VLOOKUP($A40,'Q1 Raw Data'!$A$9:$DK$158,AE$3,FALSE))="","",(VLOOKUP($A40,'Q1 Raw Data'!$A$9:$DK$158,AE$3,FALSE))),"")</f>
        <v>Established</v>
      </c>
      <c r="AF40" t="str">
        <f>IFERROR(IF((VLOOKUP($A40,'Q1 Raw Data'!$A$9:$DK$158,AF$3,FALSE))="","",(VLOOKUP($A40,'Q1 Raw Data'!$A$9:$DK$158,AF$3,FALSE))),"")</f>
        <v>Mature</v>
      </c>
      <c r="AG40" t="str">
        <f>IFERROR(IF((VLOOKUP($A40,'Q1 Raw Data'!$A$9:$DK$158,AG$3,FALSE))="","",(VLOOKUP($A40,'Q1 Raw Data'!$A$9:$DK$158,AG$3,FALSE))),"")</f>
        <v>Mature</v>
      </c>
      <c r="AH40" t="str">
        <f>IFERROR(IF((VLOOKUP($A40,'Q1 Raw Data'!$A$9:$DK$158,AH$3,FALSE))="","",(VLOOKUP($A40,'Q1 Raw Data'!$A$9:$DK$158,AH$3,FALSE))),"")</f>
        <v>Established</v>
      </c>
      <c r="AI40" t="str">
        <f>IFERROR(IF((VLOOKUP($A40,'Q1 Raw Data'!$A$9:$DK$158,AI$3,FALSE))="","",(VLOOKUP($A40,'Q1 Raw Data'!$A$9:$DK$158,AI$3,FALSE))),"")</f>
        <v>Established</v>
      </c>
      <c r="AJ40" t="str">
        <f>IFERROR(IF((VLOOKUP($A40,'Q1 Raw Data'!$A$9:$DK$158,AJ$3,FALSE))="","",(VLOOKUP($A40,'Q1 Raw Data'!$A$9:$DK$158,AJ$3,FALSE))),"")</f>
        <v>Mature</v>
      </c>
      <c r="AK40" t="str">
        <f>IFERROR(IF((VLOOKUP($A40,'Q1 Raw Data'!$A$9:$DK$158,AK$3,FALSE))="","",(VLOOKUP($A40,'Q1 Raw Data'!$A$9:$DK$158,AK$3,FALSE))),"")</f>
        <v>Mature</v>
      </c>
      <c r="AL40" t="str">
        <f>IFERROR(IF((VLOOKUP($A40,'Q1 Raw Data'!$A$9:$DK$158,AL$3,FALSE))="","",(VLOOKUP($A40,'Q1 Raw Data'!$A$9:$DK$158,AL$3,FALSE))),"")</f>
        <v>Mature</v>
      </c>
    </row>
    <row r="41" spans="1:38" x14ac:dyDescent="0.3">
      <c r="A41" t="s">
        <v>414</v>
      </c>
      <c r="B41" t="s">
        <v>415</v>
      </c>
      <c r="C41" t="str">
        <f>IFERROR(IF((VLOOKUP($A41,'Q1 Raw Data'!$A$9:$DK$158,C$3,FALSE))="","",(VLOOKUP($A41,'Q1 Raw Data'!$A$9:$DK$158,C$3,FALSE))),"")</f>
        <v>Established</v>
      </c>
      <c r="D41" t="str">
        <f>IFERROR(IF((VLOOKUP($A41,'Q1 Raw Data'!$A$9:$DK$158,D$3,FALSE))="","",(VLOOKUP($A41,'Q1 Raw Data'!$A$9:$DK$158,D$3,FALSE))),"")</f>
        <v>Mature</v>
      </c>
      <c r="E41" t="str">
        <f>IFERROR(IF((VLOOKUP($A41,'Q1 Raw Data'!$A$9:$DK$158,E$3,FALSE))="","",(VLOOKUP($A41,'Q1 Raw Data'!$A$9:$DK$158,E$3,FALSE))),"")</f>
        <v>Mature</v>
      </c>
      <c r="F41" t="str">
        <f>IFERROR(IF((VLOOKUP($A41,'Q1 Raw Data'!$A$9:$DK$158,F$3,FALSE))="","",(VLOOKUP($A41,'Q1 Raw Data'!$A$9:$DK$158,F$3,FALSE))),"")</f>
        <v>Established</v>
      </c>
      <c r="G41" t="str">
        <f>IFERROR(IF((VLOOKUP($A41,'Q1 Raw Data'!$A$9:$DK$158,G$3,FALSE))="","",(VLOOKUP($A41,'Q1 Raw Data'!$A$9:$DK$158,G$3,FALSE))),"")</f>
        <v>Established</v>
      </c>
      <c r="H41" t="str">
        <f>IFERROR(IF((VLOOKUP($A41,'Q1 Raw Data'!$A$9:$DK$158,H$3,FALSE))="","",(VLOOKUP($A41,'Q1 Raw Data'!$A$9:$DK$158,H$3,FALSE))),"")</f>
        <v>Established</v>
      </c>
      <c r="I41" t="str">
        <f>IFERROR(IF((VLOOKUP($A41,'Q1 Raw Data'!$A$9:$DK$158,I$3,FALSE))="","",(VLOOKUP($A41,'Q1 Raw Data'!$A$9:$DK$158,I$3,FALSE))),"")</f>
        <v>Established</v>
      </c>
      <c r="J41" t="str">
        <f>IFERROR(IF((VLOOKUP($A41,'Q1 Raw Data'!$A$9:$DK$158,J$3,FALSE))="","",(VLOOKUP($A41,'Q1 Raw Data'!$A$9:$DK$158,J$3,FALSE))),"")</f>
        <v>Established</v>
      </c>
      <c r="K41" t="str">
        <f>IFERROR(IF((VLOOKUP($A41,'Q1 Raw Data'!$A$9:$DK$158,K$3,FALSE))="","",(VLOOKUP($A41,'Q1 Raw Data'!$A$9:$DK$158,K$3,FALSE))),"")</f>
        <v>Mature</v>
      </c>
      <c r="L41" t="str">
        <f>IFERROR(IF((VLOOKUP($A41,'Q1 Raw Data'!$A$9:$DK$158,L$3,FALSE))="","",(VLOOKUP($A41,'Q1 Raw Data'!$A$9:$DK$158,L$3,FALSE))),"")</f>
        <v>Established</v>
      </c>
      <c r="M41" t="str">
        <f>IFERROR(IF((VLOOKUP($A41,'Q1 Raw Data'!$A$9:$DK$158,M$3,FALSE))="","",(VLOOKUP($A41,'Q1 Raw Data'!$A$9:$DK$158,M$3,FALSE))),"")</f>
        <v>Mature</v>
      </c>
      <c r="N41" t="str">
        <f>IFERROR(IF((VLOOKUP($A41,'Q1 Raw Data'!$A$9:$DK$158,N$3,FALSE))="","",(VLOOKUP($A41,'Q1 Raw Data'!$A$9:$DK$158,N$3,FALSE))),"")</f>
        <v>Mature</v>
      </c>
      <c r="O41" t="str">
        <f>IFERROR(IF((VLOOKUP($A41,'Q1 Raw Data'!$A$9:$DK$158,O$3,FALSE))="","",(VLOOKUP($A41,'Q1 Raw Data'!$A$9:$DK$158,O$3,FALSE))),"")</f>
        <v>Established</v>
      </c>
      <c r="P41" t="str">
        <f>IFERROR(IF((VLOOKUP($A41,'Q1 Raw Data'!$A$9:$DK$158,P$3,FALSE))="","",(VLOOKUP($A41,'Q1 Raw Data'!$A$9:$DK$158,P$3,FALSE))),"")</f>
        <v>Established</v>
      </c>
      <c r="Q41" t="str">
        <f>IFERROR(IF((VLOOKUP($A41,'Q1 Raw Data'!$A$9:$DK$158,Q$3,FALSE))="","",(VLOOKUP($A41,'Q1 Raw Data'!$A$9:$DK$158,Q$3,FALSE))),"")</f>
        <v>Established</v>
      </c>
      <c r="R41" t="str">
        <f>IFERROR(IF((VLOOKUP($A41,'Q1 Raw Data'!$A$9:$DK$158,R$3,FALSE))="","",(VLOOKUP($A41,'Q1 Raw Data'!$A$9:$DK$158,R$3,FALSE))),"")</f>
        <v>Established</v>
      </c>
      <c r="S41" t="str">
        <f>IFERROR(IF((VLOOKUP($A41,'Q1 Raw Data'!$A$9:$DK$158,S$3,FALSE))="","",(VLOOKUP($A41,'Q1 Raw Data'!$A$9:$DK$158,S$3,FALSE))),"")</f>
        <v>Established</v>
      </c>
      <c r="T41" t="str">
        <f>IFERROR(IF((VLOOKUP($A41,'Q1 Raw Data'!$A$9:$DK$158,T$3,FALSE))="","",(VLOOKUP($A41,'Q1 Raw Data'!$A$9:$DK$158,T$3,FALSE))),"")</f>
        <v>Mature</v>
      </c>
      <c r="U41" t="str">
        <f>IFERROR(IF((VLOOKUP($A41,'Q1 Raw Data'!$A$9:$DK$158,U$3,FALSE))="","",(VLOOKUP($A41,'Q1 Raw Data'!$A$9:$DK$158,U$3,FALSE))),"")</f>
        <v>Established</v>
      </c>
      <c r="V41" t="str">
        <f>IFERROR(IF((VLOOKUP($A41,'Q1 Raw Data'!$A$9:$DK$158,V$3,FALSE))="","",(VLOOKUP($A41,'Q1 Raw Data'!$A$9:$DK$158,V$3,FALSE))),"")</f>
        <v>Mature</v>
      </c>
      <c r="W41" t="str">
        <f>IFERROR(IF((VLOOKUP($A41,'Q1 Raw Data'!$A$9:$DK$158,W$3,FALSE))="","",(VLOOKUP($A41,'Q1 Raw Data'!$A$9:$DK$158,W$3,FALSE))),"")</f>
        <v>Mature</v>
      </c>
      <c r="X41" t="str">
        <f>IFERROR(IF((VLOOKUP($A41,'Q1 Raw Data'!$A$9:$DK$158,X$3,FALSE))="","",(VLOOKUP($A41,'Q1 Raw Data'!$A$9:$DK$158,X$3,FALSE))),"")</f>
        <v>Established</v>
      </c>
      <c r="Y41" t="str">
        <f>IFERROR(IF((VLOOKUP($A41,'Q1 Raw Data'!$A$9:$DK$158,Y$3,FALSE))="","",(VLOOKUP($A41,'Q1 Raw Data'!$A$9:$DK$158,Y$3,FALSE))),"")</f>
        <v>Established</v>
      </c>
      <c r="Z41" t="str">
        <f>IFERROR(IF((VLOOKUP($A41,'Q1 Raw Data'!$A$9:$DK$158,Z$3,FALSE))="","",(VLOOKUP($A41,'Q1 Raw Data'!$A$9:$DK$158,Z$3,FALSE))),"")</f>
        <v>Established</v>
      </c>
      <c r="AA41" t="str">
        <f>IFERROR(IF((VLOOKUP($A41,'Q1 Raw Data'!$A$9:$DK$158,AA$3,FALSE))="","",(VLOOKUP($A41,'Q1 Raw Data'!$A$9:$DK$158,AA$3,FALSE))),"")</f>
        <v>Established</v>
      </c>
      <c r="AB41" t="str">
        <f>IFERROR(IF((VLOOKUP($A41,'Q1 Raw Data'!$A$9:$DK$158,AB$3,FALSE))="","",(VLOOKUP($A41,'Q1 Raw Data'!$A$9:$DK$158,AB$3,FALSE))),"")</f>
        <v>Established</v>
      </c>
      <c r="AC41" t="str">
        <f>IFERROR(IF((VLOOKUP($A41,'Q1 Raw Data'!$A$9:$DK$158,AC$3,FALSE))="","",(VLOOKUP($A41,'Q1 Raw Data'!$A$9:$DK$158,AC$3,FALSE))),"")</f>
        <v>Mature</v>
      </c>
      <c r="AD41" t="str">
        <f>IFERROR(IF((VLOOKUP($A41,'Q1 Raw Data'!$A$9:$DK$158,AD$3,FALSE))="","",(VLOOKUP($A41,'Q1 Raw Data'!$A$9:$DK$158,AD$3,FALSE))),"")</f>
        <v>Established</v>
      </c>
      <c r="AE41" t="str">
        <f>IFERROR(IF((VLOOKUP($A41,'Q1 Raw Data'!$A$9:$DK$158,AE$3,FALSE))="","",(VLOOKUP($A41,'Q1 Raw Data'!$A$9:$DK$158,AE$3,FALSE))),"")</f>
        <v>Mature</v>
      </c>
      <c r="AF41" t="str">
        <f>IFERROR(IF((VLOOKUP($A41,'Q1 Raw Data'!$A$9:$DK$158,AF$3,FALSE))="","",(VLOOKUP($A41,'Q1 Raw Data'!$A$9:$DK$158,AF$3,FALSE))),"")</f>
        <v>Mature</v>
      </c>
      <c r="AG41" t="str">
        <f>IFERROR(IF((VLOOKUP($A41,'Q1 Raw Data'!$A$9:$DK$158,AG$3,FALSE))="","",(VLOOKUP($A41,'Q1 Raw Data'!$A$9:$DK$158,AG$3,FALSE))),"")</f>
        <v>Established</v>
      </c>
      <c r="AH41" t="str">
        <f>IFERROR(IF((VLOOKUP($A41,'Q1 Raw Data'!$A$9:$DK$158,AH$3,FALSE))="","",(VLOOKUP($A41,'Q1 Raw Data'!$A$9:$DK$158,AH$3,FALSE))),"")</f>
        <v>Established</v>
      </c>
      <c r="AI41" t="str">
        <f>IFERROR(IF((VLOOKUP($A41,'Q1 Raw Data'!$A$9:$DK$158,AI$3,FALSE))="","",(VLOOKUP($A41,'Q1 Raw Data'!$A$9:$DK$158,AI$3,FALSE))),"")</f>
        <v>Established</v>
      </c>
      <c r="AJ41" t="str">
        <f>IFERROR(IF((VLOOKUP($A41,'Q1 Raw Data'!$A$9:$DK$158,AJ$3,FALSE))="","",(VLOOKUP($A41,'Q1 Raw Data'!$A$9:$DK$158,AJ$3,FALSE))),"")</f>
        <v>Established</v>
      </c>
      <c r="AK41" t="str">
        <f>IFERROR(IF((VLOOKUP($A41,'Q1 Raw Data'!$A$9:$DK$158,AK$3,FALSE))="","",(VLOOKUP($A41,'Q1 Raw Data'!$A$9:$DK$158,AK$3,FALSE))),"")</f>
        <v>Established</v>
      </c>
      <c r="AL41" t="str">
        <f>IFERROR(IF((VLOOKUP($A41,'Q1 Raw Data'!$A$9:$DK$158,AL$3,FALSE))="","",(VLOOKUP($A41,'Q1 Raw Data'!$A$9:$DK$158,AL$3,FALSE))),"")</f>
        <v>Mature</v>
      </c>
    </row>
    <row r="42" spans="1:38" x14ac:dyDescent="0.3">
      <c r="A42" t="s">
        <v>416</v>
      </c>
      <c r="B42" t="s">
        <v>417</v>
      </c>
      <c r="C42" t="str">
        <f>IFERROR(IF((VLOOKUP($A42,'Q1 Raw Data'!$A$9:$DK$158,C$3,FALSE))="","",(VLOOKUP($A42,'Q1 Raw Data'!$A$9:$DK$158,C$3,FALSE))),"")</f>
        <v>Established</v>
      </c>
      <c r="D42" t="str">
        <f>IFERROR(IF((VLOOKUP($A42,'Q1 Raw Data'!$A$9:$DK$158,D$3,FALSE))="","",(VLOOKUP($A42,'Q1 Raw Data'!$A$9:$DK$158,D$3,FALSE))),"")</f>
        <v>Established</v>
      </c>
      <c r="E42" t="str">
        <f>IFERROR(IF((VLOOKUP($A42,'Q1 Raw Data'!$A$9:$DK$158,E$3,FALSE))="","",(VLOOKUP($A42,'Q1 Raw Data'!$A$9:$DK$158,E$3,FALSE))),"")</f>
        <v>Established</v>
      </c>
      <c r="F42" t="str">
        <f>IFERROR(IF((VLOOKUP($A42,'Q1 Raw Data'!$A$9:$DK$158,F$3,FALSE))="","",(VLOOKUP($A42,'Q1 Raw Data'!$A$9:$DK$158,F$3,FALSE))),"")</f>
        <v>Established</v>
      </c>
      <c r="G42" t="str">
        <f>IFERROR(IF((VLOOKUP($A42,'Q1 Raw Data'!$A$9:$DK$158,G$3,FALSE))="","",(VLOOKUP($A42,'Q1 Raw Data'!$A$9:$DK$158,G$3,FALSE))),"")</f>
        <v>Established</v>
      </c>
      <c r="H42" t="str">
        <f>IFERROR(IF((VLOOKUP($A42,'Q1 Raw Data'!$A$9:$DK$158,H$3,FALSE))="","",(VLOOKUP($A42,'Q1 Raw Data'!$A$9:$DK$158,H$3,FALSE))),"")</f>
        <v>Established</v>
      </c>
      <c r="I42" t="str">
        <f>IFERROR(IF((VLOOKUP($A42,'Q1 Raw Data'!$A$9:$DK$158,I$3,FALSE))="","",(VLOOKUP($A42,'Q1 Raw Data'!$A$9:$DK$158,I$3,FALSE))),"")</f>
        <v>Established</v>
      </c>
      <c r="J42" t="str">
        <f>IFERROR(IF((VLOOKUP($A42,'Q1 Raw Data'!$A$9:$DK$158,J$3,FALSE))="","",(VLOOKUP($A42,'Q1 Raw Data'!$A$9:$DK$158,J$3,FALSE))),"")</f>
        <v>Plans in place</v>
      </c>
      <c r="K42" t="str">
        <f>IFERROR(IF((VLOOKUP($A42,'Q1 Raw Data'!$A$9:$DK$158,K$3,FALSE))="","",(VLOOKUP($A42,'Q1 Raw Data'!$A$9:$DK$158,K$3,FALSE))),"")</f>
        <v>Plans in place</v>
      </c>
      <c r="L42" t="str">
        <f>IFERROR(IF((VLOOKUP($A42,'Q1 Raw Data'!$A$9:$DK$158,L$3,FALSE))="","",(VLOOKUP($A42,'Q1 Raw Data'!$A$9:$DK$158,L$3,FALSE))),"")</f>
        <v>Established</v>
      </c>
      <c r="M42" t="str">
        <f>IFERROR(IF((VLOOKUP($A42,'Q1 Raw Data'!$A$9:$DK$158,M$3,FALSE))="","",(VLOOKUP($A42,'Q1 Raw Data'!$A$9:$DK$158,M$3,FALSE))),"")</f>
        <v>Established</v>
      </c>
      <c r="N42" t="str">
        <f>IFERROR(IF((VLOOKUP($A42,'Q1 Raw Data'!$A$9:$DK$158,N$3,FALSE))="","",(VLOOKUP($A42,'Q1 Raw Data'!$A$9:$DK$158,N$3,FALSE))),"")</f>
        <v>Mature</v>
      </c>
      <c r="O42" t="str">
        <f>IFERROR(IF((VLOOKUP($A42,'Q1 Raw Data'!$A$9:$DK$158,O$3,FALSE))="","",(VLOOKUP($A42,'Q1 Raw Data'!$A$9:$DK$158,O$3,FALSE))),"")</f>
        <v>Established</v>
      </c>
      <c r="P42" t="str">
        <f>IFERROR(IF((VLOOKUP($A42,'Q1 Raw Data'!$A$9:$DK$158,P$3,FALSE))="","",(VLOOKUP($A42,'Q1 Raw Data'!$A$9:$DK$158,P$3,FALSE))),"")</f>
        <v>Established</v>
      </c>
      <c r="Q42" t="str">
        <f>IFERROR(IF((VLOOKUP($A42,'Q1 Raw Data'!$A$9:$DK$158,Q$3,FALSE))="","",(VLOOKUP($A42,'Q1 Raw Data'!$A$9:$DK$158,Q$3,FALSE))),"")</f>
        <v>Established</v>
      </c>
      <c r="R42" t="str">
        <f>IFERROR(IF((VLOOKUP($A42,'Q1 Raw Data'!$A$9:$DK$158,R$3,FALSE))="","",(VLOOKUP($A42,'Q1 Raw Data'!$A$9:$DK$158,R$3,FALSE))),"")</f>
        <v>Established</v>
      </c>
      <c r="S42" t="str">
        <f>IFERROR(IF((VLOOKUP($A42,'Q1 Raw Data'!$A$9:$DK$158,S$3,FALSE))="","",(VLOOKUP($A42,'Q1 Raw Data'!$A$9:$DK$158,S$3,FALSE))),"")</f>
        <v>Established</v>
      </c>
      <c r="T42" t="str">
        <f>IFERROR(IF((VLOOKUP($A42,'Q1 Raw Data'!$A$9:$DK$158,T$3,FALSE))="","",(VLOOKUP($A42,'Q1 Raw Data'!$A$9:$DK$158,T$3,FALSE))),"")</f>
        <v>Plans in place</v>
      </c>
      <c r="U42" t="str">
        <f>IFERROR(IF((VLOOKUP($A42,'Q1 Raw Data'!$A$9:$DK$158,U$3,FALSE))="","",(VLOOKUP($A42,'Q1 Raw Data'!$A$9:$DK$158,U$3,FALSE))),"")</f>
        <v>Mature</v>
      </c>
      <c r="V42" t="str">
        <f>IFERROR(IF((VLOOKUP($A42,'Q1 Raw Data'!$A$9:$DK$158,V$3,FALSE))="","",(VLOOKUP($A42,'Q1 Raw Data'!$A$9:$DK$158,V$3,FALSE))),"")</f>
        <v>Mature</v>
      </c>
      <c r="W42" t="str">
        <f>IFERROR(IF((VLOOKUP($A42,'Q1 Raw Data'!$A$9:$DK$158,W$3,FALSE))="","",(VLOOKUP($A42,'Q1 Raw Data'!$A$9:$DK$158,W$3,FALSE))),"")</f>
        <v>Mature</v>
      </c>
      <c r="X42" t="str">
        <f>IFERROR(IF((VLOOKUP($A42,'Q1 Raw Data'!$A$9:$DK$158,X$3,FALSE))="","",(VLOOKUP($A42,'Q1 Raw Data'!$A$9:$DK$158,X$3,FALSE))),"")</f>
        <v>Established</v>
      </c>
      <c r="Y42" t="str">
        <f>IFERROR(IF((VLOOKUP($A42,'Q1 Raw Data'!$A$9:$DK$158,Y$3,FALSE))="","",(VLOOKUP($A42,'Q1 Raw Data'!$A$9:$DK$158,Y$3,FALSE))),"")</f>
        <v>Established</v>
      </c>
      <c r="Z42" t="str">
        <f>IFERROR(IF((VLOOKUP($A42,'Q1 Raw Data'!$A$9:$DK$158,Z$3,FALSE))="","",(VLOOKUP($A42,'Q1 Raw Data'!$A$9:$DK$158,Z$3,FALSE))),"")</f>
        <v>Established</v>
      </c>
      <c r="AA42" t="str">
        <f>IFERROR(IF((VLOOKUP($A42,'Q1 Raw Data'!$A$9:$DK$158,AA$3,FALSE))="","",(VLOOKUP($A42,'Q1 Raw Data'!$A$9:$DK$158,AA$3,FALSE))),"")</f>
        <v>Established</v>
      </c>
      <c r="AB42" t="str">
        <f>IFERROR(IF((VLOOKUP($A42,'Q1 Raw Data'!$A$9:$DK$158,AB$3,FALSE))="","",(VLOOKUP($A42,'Q1 Raw Data'!$A$9:$DK$158,AB$3,FALSE))),"")</f>
        <v>Established</v>
      </c>
      <c r="AC42" t="str">
        <f>IFERROR(IF((VLOOKUP($A42,'Q1 Raw Data'!$A$9:$DK$158,AC$3,FALSE))="","",(VLOOKUP($A42,'Q1 Raw Data'!$A$9:$DK$158,AC$3,FALSE))),"")</f>
        <v>Plans in place</v>
      </c>
      <c r="AD42" t="str">
        <f>IFERROR(IF((VLOOKUP($A42,'Q1 Raw Data'!$A$9:$DK$158,AD$3,FALSE))="","",(VLOOKUP($A42,'Q1 Raw Data'!$A$9:$DK$158,AD$3,FALSE))),"")</f>
        <v>Mature</v>
      </c>
      <c r="AE42" t="str">
        <f>IFERROR(IF((VLOOKUP($A42,'Q1 Raw Data'!$A$9:$DK$158,AE$3,FALSE))="","",(VLOOKUP($A42,'Q1 Raw Data'!$A$9:$DK$158,AE$3,FALSE))),"")</f>
        <v>Mature</v>
      </c>
      <c r="AF42" t="str">
        <f>IFERROR(IF((VLOOKUP($A42,'Q1 Raw Data'!$A$9:$DK$158,AF$3,FALSE))="","",(VLOOKUP($A42,'Q1 Raw Data'!$A$9:$DK$158,AF$3,FALSE))),"")</f>
        <v>Mature</v>
      </c>
      <c r="AG42" t="str">
        <f>IFERROR(IF((VLOOKUP($A42,'Q1 Raw Data'!$A$9:$DK$158,AG$3,FALSE))="","",(VLOOKUP($A42,'Q1 Raw Data'!$A$9:$DK$158,AG$3,FALSE))),"")</f>
        <v>Established</v>
      </c>
      <c r="AH42" t="str">
        <f>IFERROR(IF((VLOOKUP($A42,'Q1 Raw Data'!$A$9:$DK$158,AH$3,FALSE))="","",(VLOOKUP($A42,'Q1 Raw Data'!$A$9:$DK$158,AH$3,FALSE))),"")</f>
        <v>Established</v>
      </c>
      <c r="AI42" t="str">
        <f>IFERROR(IF((VLOOKUP($A42,'Q1 Raw Data'!$A$9:$DK$158,AI$3,FALSE))="","",(VLOOKUP($A42,'Q1 Raw Data'!$A$9:$DK$158,AI$3,FALSE))),"")</f>
        <v>Established</v>
      </c>
      <c r="AJ42" t="str">
        <f>IFERROR(IF((VLOOKUP($A42,'Q1 Raw Data'!$A$9:$DK$158,AJ$3,FALSE))="","",(VLOOKUP($A42,'Q1 Raw Data'!$A$9:$DK$158,AJ$3,FALSE))),"")</f>
        <v>Mature</v>
      </c>
      <c r="AK42" t="str">
        <f>IFERROR(IF((VLOOKUP($A42,'Q1 Raw Data'!$A$9:$DK$158,AK$3,FALSE))="","",(VLOOKUP($A42,'Q1 Raw Data'!$A$9:$DK$158,AK$3,FALSE))),"")</f>
        <v>Established</v>
      </c>
      <c r="AL42" t="str">
        <f>IFERROR(IF((VLOOKUP($A42,'Q1 Raw Data'!$A$9:$DK$158,AL$3,FALSE))="","",(VLOOKUP($A42,'Q1 Raw Data'!$A$9:$DK$158,AL$3,FALSE))),"")</f>
        <v>Established</v>
      </c>
    </row>
    <row r="43" spans="1:38" x14ac:dyDescent="0.3">
      <c r="A43" t="s">
        <v>418</v>
      </c>
      <c r="B43" t="s">
        <v>419</v>
      </c>
      <c r="C43" t="str">
        <f>IFERROR(IF((VLOOKUP($A43,'Q1 Raw Data'!$A$9:$DK$158,C$3,FALSE))="","",(VLOOKUP($A43,'Q1 Raw Data'!$A$9:$DK$158,C$3,FALSE))),"")</f>
        <v>Established</v>
      </c>
      <c r="D43" t="str">
        <f>IFERROR(IF((VLOOKUP($A43,'Q1 Raw Data'!$A$9:$DK$158,D$3,FALSE))="","",(VLOOKUP($A43,'Q1 Raw Data'!$A$9:$DK$158,D$3,FALSE))),"")</f>
        <v>Established</v>
      </c>
      <c r="E43" t="str">
        <f>IFERROR(IF((VLOOKUP($A43,'Q1 Raw Data'!$A$9:$DK$158,E$3,FALSE))="","",(VLOOKUP($A43,'Q1 Raw Data'!$A$9:$DK$158,E$3,FALSE))),"")</f>
        <v>Established</v>
      </c>
      <c r="F43" t="str">
        <f>IFERROR(IF((VLOOKUP($A43,'Q1 Raw Data'!$A$9:$DK$158,F$3,FALSE))="","",(VLOOKUP($A43,'Q1 Raw Data'!$A$9:$DK$158,F$3,FALSE))),"")</f>
        <v>Established</v>
      </c>
      <c r="G43" t="str">
        <f>IFERROR(IF((VLOOKUP($A43,'Q1 Raw Data'!$A$9:$DK$158,G$3,FALSE))="","",(VLOOKUP($A43,'Q1 Raw Data'!$A$9:$DK$158,G$3,FALSE))),"")</f>
        <v>Plans in place</v>
      </c>
      <c r="H43" t="str">
        <f>IFERROR(IF((VLOOKUP($A43,'Q1 Raw Data'!$A$9:$DK$158,H$3,FALSE))="","",(VLOOKUP($A43,'Q1 Raw Data'!$A$9:$DK$158,H$3,FALSE))),"")</f>
        <v>Established</v>
      </c>
      <c r="I43" t="str">
        <f>IFERROR(IF((VLOOKUP($A43,'Q1 Raw Data'!$A$9:$DK$158,I$3,FALSE))="","",(VLOOKUP($A43,'Q1 Raw Data'!$A$9:$DK$158,I$3,FALSE))),"")</f>
        <v>Established</v>
      </c>
      <c r="J43" t="str">
        <f>IFERROR(IF((VLOOKUP($A43,'Q1 Raw Data'!$A$9:$DK$158,J$3,FALSE))="","",(VLOOKUP($A43,'Q1 Raw Data'!$A$9:$DK$158,J$3,FALSE))),"")</f>
        <v>Established</v>
      </c>
      <c r="K43" t="str">
        <f>IFERROR(IF((VLOOKUP($A43,'Q1 Raw Data'!$A$9:$DK$158,K$3,FALSE))="","",(VLOOKUP($A43,'Q1 Raw Data'!$A$9:$DK$158,K$3,FALSE))),"")</f>
        <v>Established</v>
      </c>
      <c r="L43" t="str">
        <f>IFERROR(IF((VLOOKUP($A43,'Q1 Raw Data'!$A$9:$DK$158,L$3,FALSE))="","",(VLOOKUP($A43,'Q1 Raw Data'!$A$9:$DK$158,L$3,FALSE))),"")</f>
        <v>Established</v>
      </c>
      <c r="M43" t="str">
        <f>IFERROR(IF((VLOOKUP($A43,'Q1 Raw Data'!$A$9:$DK$158,M$3,FALSE))="","",(VLOOKUP($A43,'Q1 Raw Data'!$A$9:$DK$158,M$3,FALSE))),"")</f>
        <v>Established</v>
      </c>
      <c r="N43" t="str">
        <f>IFERROR(IF((VLOOKUP($A43,'Q1 Raw Data'!$A$9:$DK$158,N$3,FALSE))="","",(VLOOKUP($A43,'Q1 Raw Data'!$A$9:$DK$158,N$3,FALSE))),"")</f>
        <v>Established</v>
      </c>
      <c r="O43" t="str">
        <f>IFERROR(IF((VLOOKUP($A43,'Q1 Raw Data'!$A$9:$DK$158,O$3,FALSE))="","",(VLOOKUP($A43,'Q1 Raw Data'!$A$9:$DK$158,O$3,FALSE))),"")</f>
        <v>Established</v>
      </c>
      <c r="P43" t="str">
        <f>IFERROR(IF((VLOOKUP($A43,'Q1 Raw Data'!$A$9:$DK$158,P$3,FALSE))="","",(VLOOKUP($A43,'Q1 Raw Data'!$A$9:$DK$158,P$3,FALSE))),"")</f>
        <v>Established</v>
      </c>
      <c r="Q43" t="str">
        <f>IFERROR(IF((VLOOKUP($A43,'Q1 Raw Data'!$A$9:$DK$158,Q$3,FALSE))="","",(VLOOKUP($A43,'Q1 Raw Data'!$A$9:$DK$158,Q$3,FALSE))),"")</f>
        <v>Established</v>
      </c>
      <c r="R43" t="str">
        <f>IFERROR(IF((VLOOKUP($A43,'Q1 Raw Data'!$A$9:$DK$158,R$3,FALSE))="","",(VLOOKUP($A43,'Q1 Raw Data'!$A$9:$DK$158,R$3,FALSE))),"")</f>
        <v>Established</v>
      </c>
      <c r="S43" t="str">
        <f>IFERROR(IF((VLOOKUP($A43,'Q1 Raw Data'!$A$9:$DK$158,S$3,FALSE))="","",(VLOOKUP($A43,'Q1 Raw Data'!$A$9:$DK$158,S$3,FALSE))),"")</f>
        <v>Established</v>
      </c>
      <c r="T43" t="str">
        <f>IFERROR(IF((VLOOKUP($A43,'Q1 Raw Data'!$A$9:$DK$158,T$3,FALSE))="","",(VLOOKUP($A43,'Q1 Raw Data'!$A$9:$DK$158,T$3,FALSE))),"")</f>
        <v>Established</v>
      </c>
      <c r="U43" t="str">
        <f>IFERROR(IF((VLOOKUP($A43,'Q1 Raw Data'!$A$9:$DK$158,U$3,FALSE))="","",(VLOOKUP($A43,'Q1 Raw Data'!$A$9:$DK$158,U$3,FALSE))),"")</f>
        <v>Established</v>
      </c>
      <c r="V43" t="str">
        <f>IFERROR(IF((VLOOKUP($A43,'Q1 Raw Data'!$A$9:$DK$158,V$3,FALSE))="","",(VLOOKUP($A43,'Q1 Raw Data'!$A$9:$DK$158,V$3,FALSE))),"")</f>
        <v>Established</v>
      </c>
      <c r="W43" t="str">
        <f>IFERROR(IF((VLOOKUP($A43,'Q1 Raw Data'!$A$9:$DK$158,W$3,FALSE))="","",(VLOOKUP($A43,'Q1 Raw Data'!$A$9:$DK$158,W$3,FALSE))),"")</f>
        <v>Established</v>
      </c>
      <c r="X43" t="str">
        <f>IFERROR(IF((VLOOKUP($A43,'Q1 Raw Data'!$A$9:$DK$158,X$3,FALSE))="","",(VLOOKUP($A43,'Q1 Raw Data'!$A$9:$DK$158,X$3,FALSE))),"")</f>
        <v>Established</v>
      </c>
      <c r="Y43" t="str">
        <f>IFERROR(IF((VLOOKUP($A43,'Q1 Raw Data'!$A$9:$DK$158,Y$3,FALSE))="","",(VLOOKUP($A43,'Q1 Raw Data'!$A$9:$DK$158,Y$3,FALSE))),"")</f>
        <v>Plans in place</v>
      </c>
      <c r="Z43" t="str">
        <f>IFERROR(IF((VLOOKUP($A43,'Q1 Raw Data'!$A$9:$DK$158,Z$3,FALSE))="","",(VLOOKUP($A43,'Q1 Raw Data'!$A$9:$DK$158,Z$3,FALSE))),"")</f>
        <v>Established</v>
      </c>
      <c r="AA43" t="str">
        <f>IFERROR(IF((VLOOKUP($A43,'Q1 Raw Data'!$A$9:$DK$158,AA$3,FALSE))="","",(VLOOKUP($A43,'Q1 Raw Data'!$A$9:$DK$158,AA$3,FALSE))),"")</f>
        <v>Established</v>
      </c>
      <c r="AB43" t="str">
        <f>IFERROR(IF((VLOOKUP($A43,'Q1 Raw Data'!$A$9:$DK$158,AB$3,FALSE))="","",(VLOOKUP($A43,'Q1 Raw Data'!$A$9:$DK$158,AB$3,FALSE))),"")</f>
        <v>Established</v>
      </c>
      <c r="AC43" t="str">
        <f>IFERROR(IF((VLOOKUP($A43,'Q1 Raw Data'!$A$9:$DK$158,AC$3,FALSE))="","",(VLOOKUP($A43,'Q1 Raw Data'!$A$9:$DK$158,AC$3,FALSE))),"")</f>
        <v>Established</v>
      </c>
      <c r="AD43" t="str">
        <f>IFERROR(IF((VLOOKUP($A43,'Q1 Raw Data'!$A$9:$DK$158,AD$3,FALSE))="","",(VLOOKUP($A43,'Q1 Raw Data'!$A$9:$DK$158,AD$3,FALSE))),"")</f>
        <v>Established</v>
      </c>
      <c r="AE43" t="str">
        <f>IFERROR(IF((VLOOKUP($A43,'Q1 Raw Data'!$A$9:$DK$158,AE$3,FALSE))="","",(VLOOKUP($A43,'Q1 Raw Data'!$A$9:$DK$158,AE$3,FALSE))),"")</f>
        <v>Established</v>
      </c>
      <c r="AF43" t="str">
        <f>IFERROR(IF((VLOOKUP($A43,'Q1 Raw Data'!$A$9:$DK$158,AF$3,FALSE))="","",(VLOOKUP($A43,'Q1 Raw Data'!$A$9:$DK$158,AF$3,FALSE))),"")</f>
        <v>Established</v>
      </c>
      <c r="AG43" t="str">
        <f>IFERROR(IF((VLOOKUP($A43,'Q1 Raw Data'!$A$9:$DK$158,AG$3,FALSE))="","",(VLOOKUP($A43,'Q1 Raw Data'!$A$9:$DK$158,AG$3,FALSE))),"")</f>
        <v>Established</v>
      </c>
      <c r="AH43" t="str">
        <f>IFERROR(IF((VLOOKUP($A43,'Q1 Raw Data'!$A$9:$DK$158,AH$3,FALSE))="","",(VLOOKUP($A43,'Q1 Raw Data'!$A$9:$DK$158,AH$3,FALSE))),"")</f>
        <v>Plans in place</v>
      </c>
      <c r="AI43" t="str">
        <f>IFERROR(IF((VLOOKUP($A43,'Q1 Raw Data'!$A$9:$DK$158,AI$3,FALSE))="","",(VLOOKUP($A43,'Q1 Raw Data'!$A$9:$DK$158,AI$3,FALSE))),"")</f>
        <v>Established</v>
      </c>
      <c r="AJ43" t="str">
        <f>IFERROR(IF((VLOOKUP($A43,'Q1 Raw Data'!$A$9:$DK$158,AJ$3,FALSE))="","",(VLOOKUP($A43,'Q1 Raw Data'!$A$9:$DK$158,AJ$3,FALSE))),"")</f>
        <v>Established</v>
      </c>
      <c r="AK43" t="str">
        <f>IFERROR(IF((VLOOKUP($A43,'Q1 Raw Data'!$A$9:$DK$158,AK$3,FALSE))="","",(VLOOKUP($A43,'Q1 Raw Data'!$A$9:$DK$158,AK$3,FALSE))),"")</f>
        <v>Established</v>
      </c>
      <c r="AL43" t="str">
        <f>IFERROR(IF((VLOOKUP($A43,'Q1 Raw Data'!$A$9:$DK$158,AL$3,FALSE))="","",(VLOOKUP($A43,'Q1 Raw Data'!$A$9:$DK$158,AL$3,FALSE))),"")</f>
        <v>Established</v>
      </c>
    </row>
    <row r="44" spans="1:38" x14ac:dyDescent="0.3">
      <c r="A44" t="s">
        <v>420</v>
      </c>
      <c r="B44" t="s">
        <v>421</v>
      </c>
      <c r="C44" t="str">
        <f>IFERROR(IF((VLOOKUP($A44,'Q1 Raw Data'!$A$9:$DK$158,C$3,FALSE))="","",(VLOOKUP($A44,'Q1 Raw Data'!$A$9:$DK$158,C$3,FALSE))),"")</f>
        <v>Established</v>
      </c>
      <c r="D44" t="str">
        <f>IFERROR(IF((VLOOKUP($A44,'Q1 Raw Data'!$A$9:$DK$158,D$3,FALSE))="","",(VLOOKUP($A44,'Q1 Raw Data'!$A$9:$DK$158,D$3,FALSE))),"")</f>
        <v>Established</v>
      </c>
      <c r="E44" t="str">
        <f>IFERROR(IF((VLOOKUP($A44,'Q1 Raw Data'!$A$9:$DK$158,E$3,FALSE))="","",(VLOOKUP($A44,'Q1 Raw Data'!$A$9:$DK$158,E$3,FALSE))),"")</f>
        <v>Established</v>
      </c>
      <c r="F44" t="str">
        <f>IFERROR(IF((VLOOKUP($A44,'Q1 Raw Data'!$A$9:$DK$158,F$3,FALSE))="","",(VLOOKUP($A44,'Q1 Raw Data'!$A$9:$DK$158,F$3,FALSE))),"")</f>
        <v>Exemplary</v>
      </c>
      <c r="G44" t="str">
        <f>IFERROR(IF((VLOOKUP($A44,'Q1 Raw Data'!$A$9:$DK$158,G$3,FALSE))="","",(VLOOKUP($A44,'Q1 Raw Data'!$A$9:$DK$158,G$3,FALSE))),"")</f>
        <v>Mature</v>
      </c>
      <c r="H44" t="str">
        <f>IFERROR(IF((VLOOKUP($A44,'Q1 Raw Data'!$A$9:$DK$158,H$3,FALSE))="","",(VLOOKUP($A44,'Q1 Raw Data'!$A$9:$DK$158,H$3,FALSE))),"")</f>
        <v>Established</v>
      </c>
      <c r="I44" t="str">
        <f>IFERROR(IF((VLOOKUP($A44,'Q1 Raw Data'!$A$9:$DK$158,I$3,FALSE))="","",(VLOOKUP($A44,'Q1 Raw Data'!$A$9:$DK$158,I$3,FALSE))),"")</f>
        <v>Plans in place</v>
      </c>
      <c r="J44" t="str">
        <f>IFERROR(IF((VLOOKUP($A44,'Q1 Raw Data'!$A$9:$DK$158,J$3,FALSE))="","",(VLOOKUP($A44,'Q1 Raw Data'!$A$9:$DK$158,J$3,FALSE))),"")</f>
        <v>Established</v>
      </c>
      <c r="K44" t="str">
        <f>IFERROR(IF((VLOOKUP($A44,'Q1 Raw Data'!$A$9:$DK$158,K$3,FALSE))="","",(VLOOKUP($A44,'Q1 Raw Data'!$A$9:$DK$158,K$3,FALSE))),"")</f>
        <v>Established</v>
      </c>
      <c r="L44" t="str">
        <f>IFERROR(IF((VLOOKUP($A44,'Q1 Raw Data'!$A$9:$DK$158,L$3,FALSE))="","",(VLOOKUP($A44,'Q1 Raw Data'!$A$9:$DK$158,L$3,FALSE))),"")</f>
        <v>Mature</v>
      </c>
      <c r="M44" t="str">
        <f>IFERROR(IF((VLOOKUP($A44,'Q1 Raw Data'!$A$9:$DK$158,M$3,FALSE))="","",(VLOOKUP($A44,'Q1 Raw Data'!$A$9:$DK$158,M$3,FALSE))),"")</f>
        <v>Established</v>
      </c>
      <c r="N44" t="str">
        <f>IFERROR(IF((VLOOKUP($A44,'Q1 Raw Data'!$A$9:$DK$158,N$3,FALSE))="","",(VLOOKUP($A44,'Q1 Raw Data'!$A$9:$DK$158,N$3,FALSE))),"")</f>
        <v>Mature</v>
      </c>
      <c r="O44" t="str">
        <f>IFERROR(IF((VLOOKUP($A44,'Q1 Raw Data'!$A$9:$DK$158,O$3,FALSE))="","",(VLOOKUP($A44,'Q1 Raw Data'!$A$9:$DK$158,O$3,FALSE))),"")</f>
        <v>Exemplary</v>
      </c>
      <c r="P44" t="str">
        <f>IFERROR(IF((VLOOKUP($A44,'Q1 Raw Data'!$A$9:$DK$158,P$3,FALSE))="","",(VLOOKUP($A44,'Q1 Raw Data'!$A$9:$DK$158,P$3,FALSE))),"")</f>
        <v>Mature</v>
      </c>
      <c r="Q44" t="str">
        <f>IFERROR(IF((VLOOKUP($A44,'Q1 Raw Data'!$A$9:$DK$158,Q$3,FALSE))="","",(VLOOKUP($A44,'Q1 Raw Data'!$A$9:$DK$158,Q$3,FALSE))),"")</f>
        <v>Established</v>
      </c>
      <c r="R44" t="str">
        <f>IFERROR(IF((VLOOKUP($A44,'Q1 Raw Data'!$A$9:$DK$158,R$3,FALSE))="","",(VLOOKUP($A44,'Q1 Raw Data'!$A$9:$DK$158,R$3,FALSE))),"")</f>
        <v>Established</v>
      </c>
      <c r="S44" t="str">
        <f>IFERROR(IF((VLOOKUP($A44,'Q1 Raw Data'!$A$9:$DK$158,S$3,FALSE))="","",(VLOOKUP($A44,'Q1 Raw Data'!$A$9:$DK$158,S$3,FALSE))),"")</f>
        <v>Established</v>
      </c>
      <c r="T44" t="str">
        <f>IFERROR(IF((VLOOKUP($A44,'Q1 Raw Data'!$A$9:$DK$158,T$3,FALSE))="","",(VLOOKUP($A44,'Q1 Raw Data'!$A$9:$DK$158,T$3,FALSE))),"")</f>
        <v>Established</v>
      </c>
      <c r="U44" t="str">
        <f>IFERROR(IF((VLOOKUP($A44,'Q1 Raw Data'!$A$9:$DK$158,U$3,FALSE))="","",(VLOOKUP($A44,'Q1 Raw Data'!$A$9:$DK$158,U$3,FALSE))),"")</f>
        <v>Mature</v>
      </c>
      <c r="V44" t="str">
        <f>IFERROR(IF((VLOOKUP($A44,'Q1 Raw Data'!$A$9:$DK$158,V$3,FALSE))="","",(VLOOKUP($A44,'Q1 Raw Data'!$A$9:$DK$158,V$3,FALSE))),"")</f>
        <v>Established</v>
      </c>
      <c r="W44" t="str">
        <f>IFERROR(IF((VLOOKUP($A44,'Q1 Raw Data'!$A$9:$DK$158,W$3,FALSE))="","",(VLOOKUP($A44,'Q1 Raw Data'!$A$9:$DK$158,W$3,FALSE))),"")</f>
        <v>Mature</v>
      </c>
      <c r="X44" t="str">
        <f>IFERROR(IF((VLOOKUP($A44,'Q1 Raw Data'!$A$9:$DK$158,X$3,FALSE))="","",(VLOOKUP($A44,'Q1 Raw Data'!$A$9:$DK$158,X$3,FALSE))),"")</f>
        <v>Exemplary</v>
      </c>
      <c r="Y44" t="str">
        <f>IFERROR(IF((VLOOKUP($A44,'Q1 Raw Data'!$A$9:$DK$158,Y$3,FALSE))="","",(VLOOKUP($A44,'Q1 Raw Data'!$A$9:$DK$158,Y$3,FALSE))),"")</f>
        <v>Mature</v>
      </c>
      <c r="Z44" t="str">
        <f>IFERROR(IF((VLOOKUP($A44,'Q1 Raw Data'!$A$9:$DK$158,Z$3,FALSE))="","",(VLOOKUP($A44,'Q1 Raw Data'!$A$9:$DK$158,Z$3,FALSE))),"")</f>
        <v>Mature</v>
      </c>
      <c r="AA44" t="str">
        <f>IFERROR(IF((VLOOKUP($A44,'Q1 Raw Data'!$A$9:$DK$158,AA$3,FALSE))="","",(VLOOKUP($A44,'Q1 Raw Data'!$A$9:$DK$158,AA$3,FALSE))),"")</f>
        <v>Established</v>
      </c>
      <c r="AB44" t="str">
        <f>IFERROR(IF((VLOOKUP($A44,'Q1 Raw Data'!$A$9:$DK$158,AB$3,FALSE))="","",(VLOOKUP($A44,'Q1 Raw Data'!$A$9:$DK$158,AB$3,FALSE))),"")</f>
        <v>Established</v>
      </c>
      <c r="AC44" t="str">
        <f>IFERROR(IF((VLOOKUP($A44,'Q1 Raw Data'!$A$9:$DK$158,AC$3,FALSE))="","",(VLOOKUP($A44,'Q1 Raw Data'!$A$9:$DK$158,AC$3,FALSE))),"")</f>
        <v>Established</v>
      </c>
      <c r="AD44" t="str">
        <f>IFERROR(IF((VLOOKUP($A44,'Q1 Raw Data'!$A$9:$DK$158,AD$3,FALSE))="","",(VLOOKUP($A44,'Q1 Raw Data'!$A$9:$DK$158,AD$3,FALSE))),"")</f>
        <v>Mature</v>
      </c>
      <c r="AE44" t="str">
        <f>IFERROR(IF((VLOOKUP($A44,'Q1 Raw Data'!$A$9:$DK$158,AE$3,FALSE))="","",(VLOOKUP($A44,'Q1 Raw Data'!$A$9:$DK$158,AE$3,FALSE))),"")</f>
        <v>Mature</v>
      </c>
      <c r="AF44" t="str">
        <f>IFERROR(IF((VLOOKUP($A44,'Q1 Raw Data'!$A$9:$DK$158,AF$3,FALSE))="","",(VLOOKUP($A44,'Q1 Raw Data'!$A$9:$DK$158,AF$3,FALSE))),"")</f>
        <v>Mature</v>
      </c>
      <c r="AG44" t="str">
        <f>IFERROR(IF((VLOOKUP($A44,'Q1 Raw Data'!$A$9:$DK$158,AG$3,FALSE))="","",(VLOOKUP($A44,'Q1 Raw Data'!$A$9:$DK$158,AG$3,FALSE))),"")</f>
        <v>Exemplary</v>
      </c>
      <c r="AH44" t="str">
        <f>IFERROR(IF((VLOOKUP($A44,'Q1 Raw Data'!$A$9:$DK$158,AH$3,FALSE))="","",(VLOOKUP($A44,'Q1 Raw Data'!$A$9:$DK$158,AH$3,FALSE))),"")</f>
        <v>Mature</v>
      </c>
      <c r="AI44" t="str">
        <f>IFERROR(IF((VLOOKUP($A44,'Q1 Raw Data'!$A$9:$DK$158,AI$3,FALSE))="","",(VLOOKUP($A44,'Q1 Raw Data'!$A$9:$DK$158,AI$3,FALSE))),"")</f>
        <v>Mature</v>
      </c>
      <c r="AJ44" t="str">
        <f>IFERROR(IF((VLOOKUP($A44,'Q1 Raw Data'!$A$9:$DK$158,AJ$3,FALSE))="","",(VLOOKUP($A44,'Q1 Raw Data'!$A$9:$DK$158,AJ$3,FALSE))),"")</f>
        <v>Established</v>
      </c>
      <c r="AK44" t="str">
        <f>IFERROR(IF((VLOOKUP($A44,'Q1 Raw Data'!$A$9:$DK$158,AK$3,FALSE))="","",(VLOOKUP($A44,'Q1 Raw Data'!$A$9:$DK$158,AK$3,FALSE))),"")</f>
        <v>Mature</v>
      </c>
      <c r="AL44" t="str">
        <f>IFERROR(IF((VLOOKUP($A44,'Q1 Raw Data'!$A$9:$DK$158,AL$3,FALSE))="","",(VLOOKUP($A44,'Q1 Raw Data'!$A$9:$DK$158,AL$3,FALSE))),"")</f>
        <v>Established</v>
      </c>
    </row>
    <row r="45" spans="1:38" x14ac:dyDescent="0.3">
      <c r="A45" t="s">
        <v>424</v>
      </c>
      <c r="B45" t="s">
        <v>425</v>
      </c>
      <c r="C45" t="str">
        <f>IFERROR(IF((VLOOKUP($A45,'Q1 Raw Data'!$A$9:$DK$158,C$3,FALSE))="","",(VLOOKUP($A45,'Q1 Raw Data'!$A$9:$DK$158,C$3,FALSE))),"")</f>
        <v>Established</v>
      </c>
      <c r="D45" t="str">
        <f>IFERROR(IF((VLOOKUP($A45,'Q1 Raw Data'!$A$9:$DK$158,D$3,FALSE))="","",(VLOOKUP($A45,'Q1 Raw Data'!$A$9:$DK$158,D$3,FALSE))),"")</f>
        <v>Established</v>
      </c>
      <c r="E45" t="str">
        <f>IFERROR(IF((VLOOKUP($A45,'Q1 Raw Data'!$A$9:$DK$158,E$3,FALSE))="","",(VLOOKUP($A45,'Q1 Raw Data'!$A$9:$DK$158,E$3,FALSE))),"")</f>
        <v>Established</v>
      </c>
      <c r="F45" t="str">
        <f>IFERROR(IF((VLOOKUP($A45,'Q1 Raw Data'!$A$9:$DK$158,F$3,FALSE))="","",(VLOOKUP($A45,'Q1 Raw Data'!$A$9:$DK$158,F$3,FALSE))),"")</f>
        <v>Established</v>
      </c>
      <c r="G45" t="str">
        <f>IFERROR(IF((VLOOKUP($A45,'Q1 Raw Data'!$A$9:$DK$158,G$3,FALSE))="","",(VLOOKUP($A45,'Q1 Raw Data'!$A$9:$DK$158,G$3,FALSE))),"")</f>
        <v>Established</v>
      </c>
      <c r="H45" t="str">
        <f>IFERROR(IF((VLOOKUP($A45,'Q1 Raw Data'!$A$9:$DK$158,H$3,FALSE))="","",(VLOOKUP($A45,'Q1 Raw Data'!$A$9:$DK$158,H$3,FALSE))),"")</f>
        <v>Plans in place</v>
      </c>
      <c r="I45" t="str">
        <f>IFERROR(IF((VLOOKUP($A45,'Q1 Raw Data'!$A$9:$DK$158,I$3,FALSE))="","",(VLOOKUP($A45,'Q1 Raw Data'!$A$9:$DK$158,I$3,FALSE))),"")</f>
        <v>Established</v>
      </c>
      <c r="J45" t="str">
        <f>IFERROR(IF((VLOOKUP($A45,'Q1 Raw Data'!$A$9:$DK$158,J$3,FALSE))="","",(VLOOKUP($A45,'Q1 Raw Data'!$A$9:$DK$158,J$3,FALSE))),"")</f>
        <v>Established</v>
      </c>
      <c r="K45" t="str">
        <f>IFERROR(IF((VLOOKUP($A45,'Q1 Raw Data'!$A$9:$DK$158,K$3,FALSE))="","",(VLOOKUP($A45,'Q1 Raw Data'!$A$9:$DK$158,K$3,FALSE))),"")</f>
        <v>Plans in place</v>
      </c>
      <c r="L45" t="str">
        <f>IFERROR(IF((VLOOKUP($A45,'Q1 Raw Data'!$A$9:$DK$158,L$3,FALSE))="","",(VLOOKUP($A45,'Q1 Raw Data'!$A$9:$DK$158,L$3,FALSE))),"")</f>
        <v>Established</v>
      </c>
      <c r="M45" t="str">
        <f>IFERROR(IF((VLOOKUP($A45,'Q1 Raw Data'!$A$9:$DK$158,M$3,FALSE))="","",(VLOOKUP($A45,'Q1 Raw Data'!$A$9:$DK$158,M$3,FALSE))),"")</f>
        <v>Established</v>
      </c>
      <c r="N45" t="str">
        <f>IFERROR(IF((VLOOKUP($A45,'Q1 Raw Data'!$A$9:$DK$158,N$3,FALSE))="","",(VLOOKUP($A45,'Q1 Raw Data'!$A$9:$DK$158,N$3,FALSE))),"")</f>
        <v>Established</v>
      </c>
      <c r="O45" t="str">
        <f>IFERROR(IF((VLOOKUP($A45,'Q1 Raw Data'!$A$9:$DK$158,O$3,FALSE))="","",(VLOOKUP($A45,'Q1 Raw Data'!$A$9:$DK$158,O$3,FALSE))),"")</f>
        <v>Established</v>
      </c>
      <c r="P45" t="str">
        <f>IFERROR(IF((VLOOKUP($A45,'Q1 Raw Data'!$A$9:$DK$158,P$3,FALSE))="","",(VLOOKUP($A45,'Q1 Raw Data'!$A$9:$DK$158,P$3,FALSE))),"")</f>
        <v>Established</v>
      </c>
      <c r="Q45" t="str">
        <f>IFERROR(IF((VLOOKUP($A45,'Q1 Raw Data'!$A$9:$DK$158,Q$3,FALSE))="","",(VLOOKUP($A45,'Q1 Raw Data'!$A$9:$DK$158,Q$3,FALSE))),"")</f>
        <v>Established</v>
      </c>
      <c r="R45" t="str">
        <f>IFERROR(IF((VLOOKUP($A45,'Q1 Raw Data'!$A$9:$DK$158,R$3,FALSE))="","",(VLOOKUP($A45,'Q1 Raw Data'!$A$9:$DK$158,R$3,FALSE))),"")</f>
        <v>Established</v>
      </c>
      <c r="S45" t="str">
        <f>IFERROR(IF((VLOOKUP($A45,'Q1 Raw Data'!$A$9:$DK$158,S$3,FALSE))="","",(VLOOKUP($A45,'Q1 Raw Data'!$A$9:$DK$158,S$3,FALSE))),"")</f>
        <v>Established</v>
      </c>
      <c r="T45" t="str">
        <f>IFERROR(IF((VLOOKUP($A45,'Q1 Raw Data'!$A$9:$DK$158,T$3,FALSE))="","",(VLOOKUP($A45,'Q1 Raw Data'!$A$9:$DK$158,T$3,FALSE))),"")</f>
        <v>Plans in place</v>
      </c>
      <c r="U45" t="str">
        <f>IFERROR(IF((VLOOKUP($A45,'Q1 Raw Data'!$A$9:$DK$158,U$3,FALSE))="","",(VLOOKUP($A45,'Q1 Raw Data'!$A$9:$DK$158,U$3,FALSE))),"")</f>
        <v>Established</v>
      </c>
      <c r="V45" t="str">
        <f>IFERROR(IF((VLOOKUP($A45,'Q1 Raw Data'!$A$9:$DK$158,V$3,FALSE))="","",(VLOOKUP($A45,'Q1 Raw Data'!$A$9:$DK$158,V$3,FALSE))),"")</f>
        <v>Mature</v>
      </c>
      <c r="W45" t="str">
        <f>IFERROR(IF((VLOOKUP($A45,'Q1 Raw Data'!$A$9:$DK$158,W$3,FALSE))="","",(VLOOKUP($A45,'Q1 Raw Data'!$A$9:$DK$158,W$3,FALSE))),"")</f>
        <v>Mature</v>
      </c>
      <c r="X45" t="str">
        <f>IFERROR(IF((VLOOKUP($A45,'Q1 Raw Data'!$A$9:$DK$158,X$3,FALSE))="","",(VLOOKUP($A45,'Q1 Raw Data'!$A$9:$DK$158,X$3,FALSE))),"")</f>
        <v>Mature</v>
      </c>
      <c r="Y45" t="str">
        <f>IFERROR(IF((VLOOKUP($A45,'Q1 Raw Data'!$A$9:$DK$158,Y$3,FALSE))="","",(VLOOKUP($A45,'Q1 Raw Data'!$A$9:$DK$158,Y$3,FALSE))),"")</f>
        <v>Established</v>
      </c>
      <c r="Z45" t="str">
        <f>IFERROR(IF((VLOOKUP($A45,'Q1 Raw Data'!$A$9:$DK$158,Z$3,FALSE))="","",(VLOOKUP($A45,'Q1 Raw Data'!$A$9:$DK$158,Z$3,FALSE))),"")</f>
        <v>Established</v>
      </c>
      <c r="AA45" t="str">
        <f>IFERROR(IF((VLOOKUP($A45,'Q1 Raw Data'!$A$9:$DK$158,AA$3,FALSE))="","",(VLOOKUP($A45,'Q1 Raw Data'!$A$9:$DK$158,AA$3,FALSE))),"")</f>
        <v>Established</v>
      </c>
      <c r="AB45" t="str">
        <f>IFERROR(IF((VLOOKUP($A45,'Q1 Raw Data'!$A$9:$DK$158,AB$3,FALSE))="","",(VLOOKUP($A45,'Q1 Raw Data'!$A$9:$DK$158,AB$3,FALSE))),"")</f>
        <v>Mature</v>
      </c>
      <c r="AC45" t="str">
        <f>IFERROR(IF((VLOOKUP($A45,'Q1 Raw Data'!$A$9:$DK$158,AC$3,FALSE))="","",(VLOOKUP($A45,'Q1 Raw Data'!$A$9:$DK$158,AC$3,FALSE))),"")</f>
        <v>Plans in place</v>
      </c>
      <c r="AD45" t="str">
        <f>IFERROR(IF((VLOOKUP($A45,'Q1 Raw Data'!$A$9:$DK$158,AD$3,FALSE))="","",(VLOOKUP($A45,'Q1 Raw Data'!$A$9:$DK$158,AD$3,FALSE))),"")</f>
        <v>Mature</v>
      </c>
      <c r="AE45" t="str">
        <f>IFERROR(IF((VLOOKUP($A45,'Q1 Raw Data'!$A$9:$DK$158,AE$3,FALSE))="","",(VLOOKUP($A45,'Q1 Raw Data'!$A$9:$DK$158,AE$3,FALSE))),"")</f>
        <v>Mature</v>
      </c>
      <c r="AF45" t="str">
        <f>IFERROR(IF((VLOOKUP($A45,'Q1 Raw Data'!$A$9:$DK$158,AF$3,FALSE))="","",(VLOOKUP($A45,'Q1 Raw Data'!$A$9:$DK$158,AF$3,FALSE))),"")</f>
        <v>Mature</v>
      </c>
      <c r="AG45" t="str">
        <f>IFERROR(IF((VLOOKUP($A45,'Q1 Raw Data'!$A$9:$DK$158,AG$3,FALSE))="","",(VLOOKUP($A45,'Q1 Raw Data'!$A$9:$DK$158,AG$3,FALSE))),"")</f>
        <v>Mature</v>
      </c>
      <c r="AH45" t="str">
        <f>IFERROR(IF((VLOOKUP($A45,'Q1 Raw Data'!$A$9:$DK$158,AH$3,FALSE))="","",(VLOOKUP($A45,'Q1 Raw Data'!$A$9:$DK$158,AH$3,FALSE))),"")</f>
        <v>Mature</v>
      </c>
      <c r="AI45" t="str">
        <f>IFERROR(IF((VLOOKUP($A45,'Q1 Raw Data'!$A$9:$DK$158,AI$3,FALSE))="","",(VLOOKUP($A45,'Q1 Raw Data'!$A$9:$DK$158,AI$3,FALSE))),"")</f>
        <v>Established</v>
      </c>
      <c r="AJ45" t="str">
        <f>IFERROR(IF((VLOOKUP($A45,'Q1 Raw Data'!$A$9:$DK$158,AJ$3,FALSE))="","",(VLOOKUP($A45,'Q1 Raw Data'!$A$9:$DK$158,AJ$3,FALSE))),"")</f>
        <v>Established</v>
      </c>
      <c r="AK45" t="str">
        <f>IFERROR(IF((VLOOKUP($A45,'Q1 Raw Data'!$A$9:$DK$158,AK$3,FALSE))="","",(VLOOKUP($A45,'Q1 Raw Data'!$A$9:$DK$158,AK$3,FALSE))),"")</f>
        <v>Mature</v>
      </c>
      <c r="AL45" t="str">
        <f>IFERROR(IF((VLOOKUP($A45,'Q1 Raw Data'!$A$9:$DK$158,AL$3,FALSE))="","",(VLOOKUP($A45,'Q1 Raw Data'!$A$9:$DK$158,AL$3,FALSE))),"")</f>
        <v>Plans in place</v>
      </c>
    </row>
    <row r="46" spans="1:38" x14ac:dyDescent="0.3">
      <c r="A46" t="s">
        <v>428</v>
      </c>
      <c r="B46" t="s">
        <v>429</v>
      </c>
      <c r="C46" t="str">
        <f>IFERROR(IF((VLOOKUP($A46,'Q1 Raw Data'!$A$9:$DK$158,C$3,FALSE))="","",(VLOOKUP($A46,'Q1 Raw Data'!$A$9:$DK$158,C$3,FALSE))),"")</f>
        <v>Plans in place</v>
      </c>
      <c r="D46" t="str">
        <f>IFERROR(IF((VLOOKUP($A46,'Q1 Raw Data'!$A$9:$DK$158,D$3,FALSE))="","",(VLOOKUP($A46,'Q1 Raw Data'!$A$9:$DK$158,D$3,FALSE))),"")</f>
        <v>Established</v>
      </c>
      <c r="E46" t="str">
        <f>IFERROR(IF((VLOOKUP($A46,'Q1 Raw Data'!$A$9:$DK$158,E$3,FALSE))="","",(VLOOKUP($A46,'Q1 Raw Data'!$A$9:$DK$158,E$3,FALSE))),"")</f>
        <v>Established</v>
      </c>
      <c r="F46" t="str">
        <f>IFERROR(IF((VLOOKUP($A46,'Q1 Raw Data'!$A$9:$DK$158,F$3,FALSE))="","",(VLOOKUP($A46,'Q1 Raw Data'!$A$9:$DK$158,F$3,FALSE))),"")</f>
        <v>Plans in place</v>
      </c>
      <c r="G46" t="str">
        <f>IFERROR(IF((VLOOKUP($A46,'Q1 Raw Data'!$A$9:$DK$158,G$3,FALSE))="","",(VLOOKUP($A46,'Q1 Raw Data'!$A$9:$DK$158,G$3,FALSE))),"")</f>
        <v>Established</v>
      </c>
      <c r="H46" t="str">
        <f>IFERROR(IF((VLOOKUP($A46,'Q1 Raw Data'!$A$9:$DK$158,H$3,FALSE))="","",(VLOOKUP($A46,'Q1 Raw Data'!$A$9:$DK$158,H$3,FALSE))),"")</f>
        <v>Plans in place</v>
      </c>
      <c r="I46" t="str">
        <f>IFERROR(IF((VLOOKUP($A46,'Q1 Raw Data'!$A$9:$DK$158,I$3,FALSE))="","",(VLOOKUP($A46,'Q1 Raw Data'!$A$9:$DK$158,I$3,FALSE))),"")</f>
        <v>Established</v>
      </c>
      <c r="J46" t="str">
        <f>IFERROR(IF((VLOOKUP($A46,'Q1 Raw Data'!$A$9:$DK$158,J$3,FALSE))="","",(VLOOKUP($A46,'Q1 Raw Data'!$A$9:$DK$158,J$3,FALSE))),"")</f>
        <v>Established</v>
      </c>
      <c r="K46" t="str">
        <f>IFERROR(IF((VLOOKUP($A46,'Q1 Raw Data'!$A$9:$DK$158,K$3,FALSE))="","",(VLOOKUP($A46,'Q1 Raw Data'!$A$9:$DK$158,K$3,FALSE))),"")</f>
        <v>Plans in place</v>
      </c>
      <c r="L46" t="str">
        <f>IFERROR(IF((VLOOKUP($A46,'Q1 Raw Data'!$A$9:$DK$158,L$3,FALSE))="","",(VLOOKUP($A46,'Q1 Raw Data'!$A$9:$DK$158,L$3,FALSE))),"")</f>
        <v>Plans in place</v>
      </c>
      <c r="M46" t="str">
        <f>IFERROR(IF((VLOOKUP($A46,'Q1 Raw Data'!$A$9:$DK$158,M$3,FALSE))="","",(VLOOKUP($A46,'Q1 Raw Data'!$A$9:$DK$158,M$3,FALSE))),"")</f>
        <v>Established</v>
      </c>
      <c r="N46" t="str">
        <f>IFERROR(IF((VLOOKUP($A46,'Q1 Raw Data'!$A$9:$DK$158,N$3,FALSE))="","",(VLOOKUP($A46,'Q1 Raw Data'!$A$9:$DK$158,N$3,FALSE))),"")</f>
        <v>Established</v>
      </c>
      <c r="O46" t="str">
        <f>IFERROR(IF((VLOOKUP($A46,'Q1 Raw Data'!$A$9:$DK$158,O$3,FALSE))="","",(VLOOKUP($A46,'Q1 Raw Data'!$A$9:$DK$158,O$3,FALSE))),"")</f>
        <v>Plans in place</v>
      </c>
      <c r="P46" t="str">
        <f>IFERROR(IF((VLOOKUP($A46,'Q1 Raw Data'!$A$9:$DK$158,P$3,FALSE))="","",(VLOOKUP($A46,'Q1 Raw Data'!$A$9:$DK$158,P$3,FALSE))),"")</f>
        <v>Established</v>
      </c>
      <c r="Q46" t="str">
        <f>IFERROR(IF((VLOOKUP($A46,'Q1 Raw Data'!$A$9:$DK$158,Q$3,FALSE))="","",(VLOOKUP($A46,'Q1 Raw Data'!$A$9:$DK$158,Q$3,FALSE))),"")</f>
        <v>Plans in place</v>
      </c>
      <c r="R46" t="str">
        <f>IFERROR(IF((VLOOKUP($A46,'Q1 Raw Data'!$A$9:$DK$158,R$3,FALSE))="","",(VLOOKUP($A46,'Q1 Raw Data'!$A$9:$DK$158,R$3,FALSE))),"")</f>
        <v>Established</v>
      </c>
      <c r="S46" t="str">
        <f>IFERROR(IF((VLOOKUP($A46,'Q1 Raw Data'!$A$9:$DK$158,S$3,FALSE))="","",(VLOOKUP($A46,'Q1 Raw Data'!$A$9:$DK$158,S$3,FALSE))),"")</f>
        <v>Established</v>
      </c>
      <c r="T46" t="str">
        <f>IFERROR(IF((VLOOKUP($A46,'Q1 Raw Data'!$A$9:$DK$158,T$3,FALSE))="","",(VLOOKUP($A46,'Q1 Raw Data'!$A$9:$DK$158,T$3,FALSE))),"")</f>
        <v>Plans in place</v>
      </c>
      <c r="U46" t="str">
        <f>IFERROR(IF((VLOOKUP($A46,'Q1 Raw Data'!$A$9:$DK$158,U$3,FALSE))="","",(VLOOKUP($A46,'Q1 Raw Data'!$A$9:$DK$158,U$3,FALSE))),"")</f>
        <v>Plans in place</v>
      </c>
      <c r="V46" t="str">
        <f>IFERROR(IF((VLOOKUP($A46,'Q1 Raw Data'!$A$9:$DK$158,V$3,FALSE))="","",(VLOOKUP($A46,'Q1 Raw Data'!$A$9:$DK$158,V$3,FALSE))),"")</f>
        <v>Established</v>
      </c>
      <c r="W46" t="str">
        <f>IFERROR(IF((VLOOKUP($A46,'Q1 Raw Data'!$A$9:$DK$158,W$3,FALSE))="","",(VLOOKUP($A46,'Q1 Raw Data'!$A$9:$DK$158,W$3,FALSE))),"")</f>
        <v>Established</v>
      </c>
      <c r="X46" t="str">
        <f>IFERROR(IF((VLOOKUP($A46,'Q1 Raw Data'!$A$9:$DK$158,X$3,FALSE))="","",(VLOOKUP($A46,'Q1 Raw Data'!$A$9:$DK$158,X$3,FALSE))),"")</f>
        <v>Plans in place</v>
      </c>
      <c r="Y46" t="str">
        <f>IFERROR(IF((VLOOKUP($A46,'Q1 Raw Data'!$A$9:$DK$158,Y$3,FALSE))="","",(VLOOKUP($A46,'Q1 Raw Data'!$A$9:$DK$158,Y$3,FALSE))),"")</f>
        <v>Established</v>
      </c>
      <c r="Z46" t="str">
        <f>IFERROR(IF((VLOOKUP($A46,'Q1 Raw Data'!$A$9:$DK$158,Z$3,FALSE))="","",(VLOOKUP($A46,'Q1 Raw Data'!$A$9:$DK$158,Z$3,FALSE))),"")</f>
        <v>Plans in place</v>
      </c>
      <c r="AA46" t="str">
        <f>IFERROR(IF((VLOOKUP($A46,'Q1 Raw Data'!$A$9:$DK$158,AA$3,FALSE))="","",(VLOOKUP($A46,'Q1 Raw Data'!$A$9:$DK$158,AA$3,FALSE))),"")</f>
        <v>Established</v>
      </c>
      <c r="AB46" t="str">
        <f>IFERROR(IF((VLOOKUP($A46,'Q1 Raw Data'!$A$9:$DK$158,AB$3,FALSE))="","",(VLOOKUP($A46,'Q1 Raw Data'!$A$9:$DK$158,AB$3,FALSE))),"")</f>
        <v>Established</v>
      </c>
      <c r="AC46" t="str">
        <f>IFERROR(IF((VLOOKUP($A46,'Q1 Raw Data'!$A$9:$DK$158,AC$3,FALSE))="","",(VLOOKUP($A46,'Q1 Raw Data'!$A$9:$DK$158,AC$3,FALSE))),"")</f>
        <v>Plans in place</v>
      </c>
      <c r="AD46" t="str">
        <f>IFERROR(IF((VLOOKUP($A46,'Q1 Raw Data'!$A$9:$DK$158,AD$3,FALSE))="","",(VLOOKUP($A46,'Q1 Raw Data'!$A$9:$DK$158,AD$3,FALSE))),"")</f>
        <v>Established</v>
      </c>
      <c r="AE46" t="str">
        <f>IFERROR(IF((VLOOKUP($A46,'Q1 Raw Data'!$A$9:$DK$158,AE$3,FALSE))="","",(VLOOKUP($A46,'Q1 Raw Data'!$A$9:$DK$158,AE$3,FALSE))),"")</f>
        <v>Established</v>
      </c>
      <c r="AF46" t="str">
        <f>IFERROR(IF((VLOOKUP($A46,'Q1 Raw Data'!$A$9:$DK$158,AF$3,FALSE))="","",(VLOOKUP($A46,'Q1 Raw Data'!$A$9:$DK$158,AF$3,FALSE))),"")</f>
        <v>Established</v>
      </c>
      <c r="AG46" t="str">
        <f>IFERROR(IF((VLOOKUP($A46,'Q1 Raw Data'!$A$9:$DK$158,AG$3,FALSE))="","",(VLOOKUP($A46,'Q1 Raw Data'!$A$9:$DK$158,AG$3,FALSE))),"")</f>
        <v>Established</v>
      </c>
      <c r="AH46" t="str">
        <f>IFERROR(IF((VLOOKUP($A46,'Q1 Raw Data'!$A$9:$DK$158,AH$3,FALSE))="","",(VLOOKUP($A46,'Q1 Raw Data'!$A$9:$DK$158,AH$3,FALSE))),"")</f>
        <v>Established</v>
      </c>
      <c r="AI46" t="str">
        <f>IFERROR(IF((VLOOKUP($A46,'Q1 Raw Data'!$A$9:$DK$158,AI$3,FALSE))="","",(VLOOKUP($A46,'Q1 Raw Data'!$A$9:$DK$158,AI$3,FALSE))),"")</f>
        <v>Plans in place</v>
      </c>
      <c r="AJ46" t="str">
        <f>IFERROR(IF((VLOOKUP($A46,'Q1 Raw Data'!$A$9:$DK$158,AJ$3,FALSE))="","",(VLOOKUP($A46,'Q1 Raw Data'!$A$9:$DK$158,AJ$3,FALSE))),"")</f>
        <v>Established</v>
      </c>
      <c r="AK46" t="str">
        <f>IFERROR(IF((VLOOKUP($A46,'Q1 Raw Data'!$A$9:$DK$158,AK$3,FALSE))="","",(VLOOKUP($A46,'Q1 Raw Data'!$A$9:$DK$158,AK$3,FALSE))),"")</f>
        <v>Established</v>
      </c>
      <c r="AL46" t="str">
        <f>IFERROR(IF((VLOOKUP($A46,'Q1 Raw Data'!$A$9:$DK$158,AL$3,FALSE))="","",(VLOOKUP($A46,'Q1 Raw Data'!$A$9:$DK$158,AL$3,FALSE))),"")</f>
        <v>Established</v>
      </c>
    </row>
    <row r="47" spans="1:38" x14ac:dyDescent="0.3">
      <c r="A47" t="s">
        <v>430</v>
      </c>
      <c r="B47" t="s">
        <v>431</v>
      </c>
      <c r="C47" t="str">
        <f>IFERROR(IF((VLOOKUP($A47,'Q1 Raw Data'!$A$9:$DK$158,C$3,FALSE))="","",(VLOOKUP($A47,'Q1 Raw Data'!$A$9:$DK$158,C$3,FALSE))),"")</f>
        <v>Established</v>
      </c>
      <c r="D47" t="str">
        <f>IFERROR(IF((VLOOKUP($A47,'Q1 Raw Data'!$A$9:$DK$158,D$3,FALSE))="","",(VLOOKUP($A47,'Q1 Raw Data'!$A$9:$DK$158,D$3,FALSE))),"")</f>
        <v>Established</v>
      </c>
      <c r="E47" t="str">
        <f>IFERROR(IF((VLOOKUP($A47,'Q1 Raw Data'!$A$9:$DK$158,E$3,FALSE))="","",(VLOOKUP($A47,'Q1 Raw Data'!$A$9:$DK$158,E$3,FALSE))),"")</f>
        <v>Established</v>
      </c>
      <c r="F47" t="str">
        <f>IFERROR(IF((VLOOKUP($A47,'Q1 Raw Data'!$A$9:$DK$158,F$3,FALSE))="","",(VLOOKUP($A47,'Q1 Raw Data'!$A$9:$DK$158,F$3,FALSE))),"")</f>
        <v>Plans in place</v>
      </c>
      <c r="G47" t="str">
        <f>IFERROR(IF((VLOOKUP($A47,'Q1 Raw Data'!$A$9:$DK$158,G$3,FALSE))="","",(VLOOKUP($A47,'Q1 Raw Data'!$A$9:$DK$158,G$3,FALSE))),"")</f>
        <v>Established</v>
      </c>
      <c r="H47" t="str">
        <f>IFERROR(IF((VLOOKUP($A47,'Q1 Raw Data'!$A$9:$DK$158,H$3,FALSE))="","",(VLOOKUP($A47,'Q1 Raw Data'!$A$9:$DK$158,H$3,FALSE))),"")</f>
        <v>Established</v>
      </c>
      <c r="I47" t="str">
        <f>IFERROR(IF((VLOOKUP($A47,'Q1 Raw Data'!$A$9:$DK$158,I$3,FALSE))="","",(VLOOKUP($A47,'Q1 Raw Data'!$A$9:$DK$158,I$3,FALSE))),"")</f>
        <v>Established</v>
      </c>
      <c r="J47" t="str">
        <f>IFERROR(IF((VLOOKUP($A47,'Q1 Raw Data'!$A$9:$DK$158,J$3,FALSE))="","",(VLOOKUP($A47,'Q1 Raw Data'!$A$9:$DK$158,J$3,FALSE))),"")</f>
        <v>Established</v>
      </c>
      <c r="K47" t="str">
        <f>IFERROR(IF((VLOOKUP($A47,'Q1 Raw Data'!$A$9:$DK$158,K$3,FALSE))="","",(VLOOKUP($A47,'Q1 Raw Data'!$A$9:$DK$158,K$3,FALSE))),"")</f>
        <v>Not yet established</v>
      </c>
      <c r="L47" t="str">
        <f>IFERROR(IF((VLOOKUP($A47,'Q1 Raw Data'!$A$9:$DK$158,L$3,FALSE))="","",(VLOOKUP($A47,'Q1 Raw Data'!$A$9:$DK$158,L$3,FALSE))),"")</f>
        <v>Established</v>
      </c>
      <c r="M47" t="str">
        <f>IFERROR(IF((VLOOKUP($A47,'Q1 Raw Data'!$A$9:$DK$158,M$3,FALSE))="","",(VLOOKUP($A47,'Q1 Raw Data'!$A$9:$DK$158,M$3,FALSE))),"")</f>
        <v>Established</v>
      </c>
      <c r="N47" t="str">
        <f>IFERROR(IF((VLOOKUP($A47,'Q1 Raw Data'!$A$9:$DK$158,N$3,FALSE))="","",(VLOOKUP($A47,'Q1 Raw Data'!$A$9:$DK$158,N$3,FALSE))),"")</f>
        <v>Established</v>
      </c>
      <c r="O47" t="str">
        <f>IFERROR(IF((VLOOKUP($A47,'Q1 Raw Data'!$A$9:$DK$158,O$3,FALSE))="","",(VLOOKUP($A47,'Q1 Raw Data'!$A$9:$DK$158,O$3,FALSE))),"")</f>
        <v>Established</v>
      </c>
      <c r="P47" t="str">
        <f>IFERROR(IF((VLOOKUP($A47,'Q1 Raw Data'!$A$9:$DK$158,P$3,FALSE))="","",(VLOOKUP($A47,'Q1 Raw Data'!$A$9:$DK$158,P$3,FALSE))),"")</f>
        <v>Established</v>
      </c>
      <c r="Q47" t="str">
        <f>IFERROR(IF((VLOOKUP($A47,'Q1 Raw Data'!$A$9:$DK$158,Q$3,FALSE))="","",(VLOOKUP($A47,'Q1 Raw Data'!$A$9:$DK$158,Q$3,FALSE))),"")</f>
        <v>Established</v>
      </c>
      <c r="R47" t="str">
        <f>IFERROR(IF((VLOOKUP($A47,'Q1 Raw Data'!$A$9:$DK$158,R$3,FALSE))="","",(VLOOKUP($A47,'Q1 Raw Data'!$A$9:$DK$158,R$3,FALSE))),"")</f>
        <v>Established</v>
      </c>
      <c r="S47" t="str">
        <f>IFERROR(IF((VLOOKUP($A47,'Q1 Raw Data'!$A$9:$DK$158,S$3,FALSE))="","",(VLOOKUP($A47,'Q1 Raw Data'!$A$9:$DK$158,S$3,FALSE))),"")</f>
        <v>Established</v>
      </c>
      <c r="T47" t="str">
        <f>IFERROR(IF((VLOOKUP($A47,'Q1 Raw Data'!$A$9:$DK$158,T$3,FALSE))="","",(VLOOKUP($A47,'Q1 Raw Data'!$A$9:$DK$158,T$3,FALSE))),"")</f>
        <v>Plans in place</v>
      </c>
      <c r="U47" t="str">
        <f>IFERROR(IF((VLOOKUP($A47,'Q1 Raw Data'!$A$9:$DK$158,U$3,FALSE))="","",(VLOOKUP($A47,'Q1 Raw Data'!$A$9:$DK$158,U$3,FALSE))),"")</f>
        <v>Established</v>
      </c>
      <c r="V47" t="str">
        <f>IFERROR(IF((VLOOKUP($A47,'Q1 Raw Data'!$A$9:$DK$158,V$3,FALSE))="","",(VLOOKUP($A47,'Q1 Raw Data'!$A$9:$DK$158,V$3,FALSE))),"")</f>
        <v>Established</v>
      </c>
      <c r="W47" t="str">
        <f>IFERROR(IF((VLOOKUP($A47,'Q1 Raw Data'!$A$9:$DK$158,W$3,FALSE))="","",(VLOOKUP($A47,'Q1 Raw Data'!$A$9:$DK$158,W$3,FALSE))),"")</f>
        <v>Established</v>
      </c>
      <c r="X47" t="str">
        <f>IFERROR(IF((VLOOKUP($A47,'Q1 Raw Data'!$A$9:$DK$158,X$3,FALSE))="","",(VLOOKUP($A47,'Q1 Raw Data'!$A$9:$DK$158,X$3,FALSE))),"")</f>
        <v>Established</v>
      </c>
      <c r="Y47" t="str">
        <f>IFERROR(IF((VLOOKUP($A47,'Q1 Raw Data'!$A$9:$DK$158,Y$3,FALSE))="","",(VLOOKUP($A47,'Q1 Raw Data'!$A$9:$DK$158,Y$3,FALSE))),"")</f>
        <v>Established</v>
      </c>
      <c r="Z47" t="str">
        <f>IFERROR(IF((VLOOKUP($A47,'Q1 Raw Data'!$A$9:$DK$158,Z$3,FALSE))="","",(VLOOKUP($A47,'Q1 Raw Data'!$A$9:$DK$158,Z$3,FALSE))),"")</f>
        <v>Established</v>
      </c>
      <c r="AA47" t="str">
        <f>IFERROR(IF((VLOOKUP($A47,'Q1 Raw Data'!$A$9:$DK$158,AA$3,FALSE))="","",(VLOOKUP($A47,'Q1 Raw Data'!$A$9:$DK$158,AA$3,FALSE))),"")</f>
        <v>Established</v>
      </c>
      <c r="AB47" t="str">
        <f>IFERROR(IF((VLOOKUP($A47,'Q1 Raw Data'!$A$9:$DK$158,AB$3,FALSE))="","",(VLOOKUP($A47,'Q1 Raw Data'!$A$9:$DK$158,AB$3,FALSE))),"")</f>
        <v>Established</v>
      </c>
      <c r="AC47" t="str">
        <f>IFERROR(IF((VLOOKUP($A47,'Q1 Raw Data'!$A$9:$DK$158,AC$3,FALSE))="","",(VLOOKUP($A47,'Q1 Raw Data'!$A$9:$DK$158,AC$3,FALSE))),"")</f>
        <v>Plans in place</v>
      </c>
      <c r="AD47" t="str">
        <f>IFERROR(IF((VLOOKUP($A47,'Q1 Raw Data'!$A$9:$DK$158,AD$3,FALSE))="","",(VLOOKUP($A47,'Q1 Raw Data'!$A$9:$DK$158,AD$3,FALSE))),"")</f>
        <v>Established</v>
      </c>
      <c r="AE47" t="str">
        <f>IFERROR(IF((VLOOKUP($A47,'Q1 Raw Data'!$A$9:$DK$158,AE$3,FALSE))="","",(VLOOKUP($A47,'Q1 Raw Data'!$A$9:$DK$158,AE$3,FALSE))),"")</f>
        <v>Established</v>
      </c>
      <c r="AF47" t="str">
        <f>IFERROR(IF((VLOOKUP($A47,'Q1 Raw Data'!$A$9:$DK$158,AF$3,FALSE))="","",(VLOOKUP($A47,'Q1 Raw Data'!$A$9:$DK$158,AF$3,FALSE))),"")</f>
        <v>Established</v>
      </c>
      <c r="AG47" t="str">
        <f>IFERROR(IF((VLOOKUP($A47,'Q1 Raw Data'!$A$9:$DK$158,AG$3,FALSE))="","",(VLOOKUP($A47,'Q1 Raw Data'!$A$9:$DK$158,AG$3,FALSE))),"")</f>
        <v>Established</v>
      </c>
      <c r="AH47" t="str">
        <f>IFERROR(IF((VLOOKUP($A47,'Q1 Raw Data'!$A$9:$DK$158,AH$3,FALSE))="","",(VLOOKUP($A47,'Q1 Raw Data'!$A$9:$DK$158,AH$3,FALSE))),"")</f>
        <v>Established</v>
      </c>
      <c r="AI47" t="str">
        <f>IFERROR(IF((VLOOKUP($A47,'Q1 Raw Data'!$A$9:$DK$158,AI$3,FALSE))="","",(VLOOKUP($A47,'Q1 Raw Data'!$A$9:$DK$158,AI$3,FALSE))),"")</f>
        <v>Established</v>
      </c>
      <c r="AJ47" t="str">
        <f>IFERROR(IF((VLOOKUP($A47,'Q1 Raw Data'!$A$9:$DK$158,AJ$3,FALSE))="","",(VLOOKUP($A47,'Q1 Raw Data'!$A$9:$DK$158,AJ$3,FALSE))),"")</f>
        <v>Established</v>
      </c>
      <c r="AK47" t="str">
        <f>IFERROR(IF((VLOOKUP($A47,'Q1 Raw Data'!$A$9:$DK$158,AK$3,FALSE))="","",(VLOOKUP($A47,'Q1 Raw Data'!$A$9:$DK$158,AK$3,FALSE))),"")</f>
        <v>Established</v>
      </c>
      <c r="AL47" t="str">
        <f>IFERROR(IF((VLOOKUP($A47,'Q1 Raw Data'!$A$9:$DK$158,AL$3,FALSE))="","",(VLOOKUP($A47,'Q1 Raw Data'!$A$9:$DK$158,AL$3,FALSE))),"")</f>
        <v>Not yet established</v>
      </c>
    </row>
    <row r="48" spans="1:38" x14ac:dyDescent="0.3">
      <c r="A48" t="s">
        <v>432</v>
      </c>
      <c r="B48" t="s">
        <v>433</v>
      </c>
      <c r="C48" t="str">
        <f>IFERROR(IF((VLOOKUP($A48,'Q1 Raw Data'!$A$9:$DK$158,C$3,FALSE))="","",(VLOOKUP($A48,'Q1 Raw Data'!$A$9:$DK$158,C$3,FALSE))),"")</f>
        <v>Plans in place</v>
      </c>
      <c r="D48" t="str">
        <f>IFERROR(IF((VLOOKUP($A48,'Q1 Raw Data'!$A$9:$DK$158,D$3,FALSE))="","",(VLOOKUP($A48,'Q1 Raw Data'!$A$9:$DK$158,D$3,FALSE))),"")</f>
        <v>Established</v>
      </c>
      <c r="E48" t="str">
        <f>IFERROR(IF((VLOOKUP($A48,'Q1 Raw Data'!$A$9:$DK$158,E$3,FALSE))="","",(VLOOKUP($A48,'Q1 Raw Data'!$A$9:$DK$158,E$3,FALSE))),"")</f>
        <v>Plans in place</v>
      </c>
      <c r="F48" t="str">
        <f>IFERROR(IF((VLOOKUP($A48,'Q1 Raw Data'!$A$9:$DK$158,F$3,FALSE))="","",(VLOOKUP($A48,'Q1 Raw Data'!$A$9:$DK$158,F$3,FALSE))),"")</f>
        <v>Established</v>
      </c>
      <c r="G48" t="str">
        <f>IFERROR(IF((VLOOKUP($A48,'Q1 Raw Data'!$A$9:$DK$158,G$3,FALSE))="","",(VLOOKUP($A48,'Q1 Raw Data'!$A$9:$DK$158,G$3,FALSE))),"")</f>
        <v>Plans in place</v>
      </c>
      <c r="H48" t="str">
        <f>IFERROR(IF((VLOOKUP($A48,'Q1 Raw Data'!$A$9:$DK$158,H$3,FALSE))="","",(VLOOKUP($A48,'Q1 Raw Data'!$A$9:$DK$158,H$3,FALSE))),"")</f>
        <v>Plans in place</v>
      </c>
      <c r="I48" t="str">
        <f>IFERROR(IF((VLOOKUP($A48,'Q1 Raw Data'!$A$9:$DK$158,I$3,FALSE))="","",(VLOOKUP($A48,'Q1 Raw Data'!$A$9:$DK$158,I$3,FALSE))),"")</f>
        <v>Established</v>
      </c>
      <c r="J48" t="str">
        <f>IFERROR(IF((VLOOKUP($A48,'Q1 Raw Data'!$A$9:$DK$158,J$3,FALSE))="","",(VLOOKUP($A48,'Q1 Raw Data'!$A$9:$DK$158,J$3,FALSE))),"")</f>
        <v>Mature</v>
      </c>
      <c r="K48" t="str">
        <f>IFERROR(IF((VLOOKUP($A48,'Q1 Raw Data'!$A$9:$DK$158,K$3,FALSE))="","",(VLOOKUP($A48,'Q1 Raw Data'!$A$9:$DK$158,K$3,FALSE))),"")</f>
        <v>Plans in place</v>
      </c>
      <c r="L48" t="str">
        <f>IFERROR(IF((VLOOKUP($A48,'Q1 Raw Data'!$A$9:$DK$158,L$3,FALSE))="","",(VLOOKUP($A48,'Q1 Raw Data'!$A$9:$DK$158,L$3,FALSE))),"")</f>
        <v>Plans in place</v>
      </c>
      <c r="M48" t="str">
        <f>IFERROR(IF((VLOOKUP($A48,'Q1 Raw Data'!$A$9:$DK$158,M$3,FALSE))="","",(VLOOKUP($A48,'Q1 Raw Data'!$A$9:$DK$158,M$3,FALSE))),"")</f>
        <v>Established</v>
      </c>
      <c r="N48" t="str">
        <f>IFERROR(IF((VLOOKUP($A48,'Q1 Raw Data'!$A$9:$DK$158,N$3,FALSE))="","",(VLOOKUP($A48,'Q1 Raw Data'!$A$9:$DK$158,N$3,FALSE))),"")</f>
        <v>Plans in place</v>
      </c>
      <c r="O48" t="str">
        <f>IFERROR(IF((VLOOKUP($A48,'Q1 Raw Data'!$A$9:$DK$158,O$3,FALSE))="","",(VLOOKUP($A48,'Q1 Raw Data'!$A$9:$DK$158,O$3,FALSE))),"")</f>
        <v>Established</v>
      </c>
      <c r="P48" t="str">
        <f>IFERROR(IF((VLOOKUP($A48,'Q1 Raw Data'!$A$9:$DK$158,P$3,FALSE))="","",(VLOOKUP($A48,'Q1 Raw Data'!$A$9:$DK$158,P$3,FALSE))),"")</f>
        <v>Plans in place</v>
      </c>
      <c r="Q48" t="str">
        <f>IFERROR(IF((VLOOKUP($A48,'Q1 Raw Data'!$A$9:$DK$158,Q$3,FALSE))="","",(VLOOKUP($A48,'Q1 Raw Data'!$A$9:$DK$158,Q$3,FALSE))),"")</f>
        <v>Plans in place</v>
      </c>
      <c r="R48" t="str">
        <f>IFERROR(IF((VLOOKUP($A48,'Q1 Raw Data'!$A$9:$DK$158,R$3,FALSE))="","",(VLOOKUP($A48,'Q1 Raw Data'!$A$9:$DK$158,R$3,FALSE))),"")</f>
        <v>Established</v>
      </c>
      <c r="S48" t="str">
        <f>IFERROR(IF((VLOOKUP($A48,'Q1 Raw Data'!$A$9:$DK$158,S$3,FALSE))="","",(VLOOKUP($A48,'Q1 Raw Data'!$A$9:$DK$158,S$3,FALSE))),"")</f>
        <v>Mature</v>
      </c>
      <c r="T48" t="str">
        <f>IFERROR(IF((VLOOKUP($A48,'Q1 Raw Data'!$A$9:$DK$158,T$3,FALSE))="","",(VLOOKUP($A48,'Q1 Raw Data'!$A$9:$DK$158,T$3,FALSE))),"")</f>
        <v>Plans in place</v>
      </c>
      <c r="U48" t="str">
        <f>IFERROR(IF((VLOOKUP($A48,'Q1 Raw Data'!$A$9:$DK$158,U$3,FALSE))="","",(VLOOKUP($A48,'Q1 Raw Data'!$A$9:$DK$158,U$3,FALSE))),"")</f>
        <v>Established</v>
      </c>
      <c r="V48" t="str">
        <f>IFERROR(IF((VLOOKUP($A48,'Q1 Raw Data'!$A$9:$DK$158,V$3,FALSE))="","",(VLOOKUP($A48,'Q1 Raw Data'!$A$9:$DK$158,V$3,FALSE))),"")</f>
        <v>Established</v>
      </c>
      <c r="W48" t="str">
        <f>IFERROR(IF((VLOOKUP($A48,'Q1 Raw Data'!$A$9:$DK$158,W$3,FALSE))="","",(VLOOKUP($A48,'Q1 Raw Data'!$A$9:$DK$158,W$3,FALSE))),"")</f>
        <v>Plans in place</v>
      </c>
      <c r="X48" t="str">
        <f>IFERROR(IF((VLOOKUP($A48,'Q1 Raw Data'!$A$9:$DK$158,X$3,FALSE))="","",(VLOOKUP($A48,'Q1 Raw Data'!$A$9:$DK$158,X$3,FALSE))),"")</f>
        <v>Established</v>
      </c>
      <c r="Y48" t="str">
        <f>IFERROR(IF((VLOOKUP($A48,'Q1 Raw Data'!$A$9:$DK$158,Y$3,FALSE))="","",(VLOOKUP($A48,'Q1 Raw Data'!$A$9:$DK$158,Y$3,FALSE))),"")</f>
        <v>Plans in place</v>
      </c>
      <c r="Z48" t="str">
        <f>IFERROR(IF((VLOOKUP($A48,'Q1 Raw Data'!$A$9:$DK$158,Z$3,FALSE))="","",(VLOOKUP($A48,'Q1 Raw Data'!$A$9:$DK$158,Z$3,FALSE))),"")</f>
        <v>Established</v>
      </c>
      <c r="AA48" t="str">
        <f>IFERROR(IF((VLOOKUP($A48,'Q1 Raw Data'!$A$9:$DK$158,AA$3,FALSE))="","",(VLOOKUP($A48,'Q1 Raw Data'!$A$9:$DK$158,AA$3,FALSE))),"")</f>
        <v>Established</v>
      </c>
      <c r="AB48" t="str">
        <f>IFERROR(IF((VLOOKUP($A48,'Q1 Raw Data'!$A$9:$DK$158,AB$3,FALSE))="","",(VLOOKUP($A48,'Q1 Raw Data'!$A$9:$DK$158,AB$3,FALSE))),"")</f>
        <v>Mature</v>
      </c>
      <c r="AC48" t="str">
        <f>IFERROR(IF((VLOOKUP($A48,'Q1 Raw Data'!$A$9:$DK$158,AC$3,FALSE))="","",(VLOOKUP($A48,'Q1 Raw Data'!$A$9:$DK$158,AC$3,FALSE))),"")</f>
        <v>Plans in place</v>
      </c>
      <c r="AD48" t="str">
        <f>IFERROR(IF((VLOOKUP($A48,'Q1 Raw Data'!$A$9:$DK$158,AD$3,FALSE))="","",(VLOOKUP($A48,'Q1 Raw Data'!$A$9:$DK$158,AD$3,FALSE))),"")</f>
        <v>Established</v>
      </c>
      <c r="AE48" t="str">
        <f>IFERROR(IF((VLOOKUP($A48,'Q1 Raw Data'!$A$9:$DK$158,AE$3,FALSE))="","",(VLOOKUP($A48,'Q1 Raw Data'!$A$9:$DK$158,AE$3,FALSE))),"")</f>
        <v>Established</v>
      </c>
      <c r="AF48" t="str">
        <f>IFERROR(IF((VLOOKUP($A48,'Q1 Raw Data'!$A$9:$DK$158,AF$3,FALSE))="","",(VLOOKUP($A48,'Q1 Raw Data'!$A$9:$DK$158,AF$3,FALSE))),"")</f>
        <v>Established</v>
      </c>
      <c r="AG48" t="str">
        <f>IFERROR(IF((VLOOKUP($A48,'Q1 Raw Data'!$A$9:$DK$158,AG$3,FALSE))="","",(VLOOKUP($A48,'Q1 Raw Data'!$A$9:$DK$158,AG$3,FALSE))),"")</f>
        <v>Established</v>
      </c>
      <c r="AH48" t="str">
        <f>IFERROR(IF((VLOOKUP($A48,'Q1 Raw Data'!$A$9:$DK$158,AH$3,FALSE))="","",(VLOOKUP($A48,'Q1 Raw Data'!$A$9:$DK$158,AH$3,FALSE))),"")</f>
        <v>Established</v>
      </c>
      <c r="AI48" t="str">
        <f>IFERROR(IF((VLOOKUP($A48,'Q1 Raw Data'!$A$9:$DK$158,AI$3,FALSE))="","",(VLOOKUP($A48,'Q1 Raw Data'!$A$9:$DK$158,AI$3,FALSE))),"")</f>
        <v>Established</v>
      </c>
      <c r="AJ48" t="str">
        <f>IFERROR(IF((VLOOKUP($A48,'Q1 Raw Data'!$A$9:$DK$158,AJ$3,FALSE))="","",(VLOOKUP($A48,'Q1 Raw Data'!$A$9:$DK$158,AJ$3,FALSE))),"")</f>
        <v>Established</v>
      </c>
      <c r="AK48" t="str">
        <f>IFERROR(IF((VLOOKUP($A48,'Q1 Raw Data'!$A$9:$DK$158,AK$3,FALSE))="","",(VLOOKUP($A48,'Q1 Raw Data'!$A$9:$DK$158,AK$3,FALSE))),"")</f>
        <v>Mature</v>
      </c>
      <c r="AL48" t="str">
        <f>IFERROR(IF((VLOOKUP($A48,'Q1 Raw Data'!$A$9:$DK$158,AL$3,FALSE))="","",(VLOOKUP($A48,'Q1 Raw Data'!$A$9:$DK$158,AL$3,FALSE))),"")</f>
        <v>Established</v>
      </c>
    </row>
    <row r="49" spans="1:38" x14ac:dyDescent="0.3">
      <c r="A49" t="s">
        <v>436</v>
      </c>
      <c r="B49" t="s">
        <v>437</v>
      </c>
      <c r="C49" t="str">
        <f>IFERROR(IF((VLOOKUP($A49,'Q1 Raw Data'!$A$9:$DK$158,C$3,FALSE))="","",(VLOOKUP($A49,'Q1 Raw Data'!$A$9:$DK$158,C$3,FALSE))),"")</f>
        <v>Established</v>
      </c>
      <c r="D49" t="str">
        <f>IFERROR(IF((VLOOKUP($A49,'Q1 Raw Data'!$A$9:$DK$158,D$3,FALSE))="","",(VLOOKUP($A49,'Q1 Raw Data'!$A$9:$DK$158,D$3,FALSE))),"")</f>
        <v>Established</v>
      </c>
      <c r="E49" t="str">
        <f>IFERROR(IF((VLOOKUP($A49,'Q1 Raw Data'!$A$9:$DK$158,E$3,FALSE))="","",(VLOOKUP($A49,'Q1 Raw Data'!$A$9:$DK$158,E$3,FALSE))),"")</f>
        <v>Established</v>
      </c>
      <c r="F49" t="str">
        <f>IFERROR(IF((VLOOKUP($A49,'Q1 Raw Data'!$A$9:$DK$158,F$3,FALSE))="","",(VLOOKUP($A49,'Q1 Raw Data'!$A$9:$DK$158,F$3,FALSE))),"")</f>
        <v>Established</v>
      </c>
      <c r="G49" t="str">
        <f>IFERROR(IF((VLOOKUP($A49,'Q1 Raw Data'!$A$9:$DK$158,G$3,FALSE))="","",(VLOOKUP($A49,'Q1 Raw Data'!$A$9:$DK$158,G$3,FALSE))),"")</f>
        <v>Established</v>
      </c>
      <c r="H49" t="str">
        <f>IFERROR(IF((VLOOKUP($A49,'Q1 Raw Data'!$A$9:$DK$158,H$3,FALSE))="","",(VLOOKUP($A49,'Q1 Raw Data'!$A$9:$DK$158,H$3,FALSE))),"")</f>
        <v>Plans in place</v>
      </c>
      <c r="I49" t="str">
        <f>IFERROR(IF((VLOOKUP($A49,'Q1 Raw Data'!$A$9:$DK$158,I$3,FALSE))="","",(VLOOKUP($A49,'Q1 Raw Data'!$A$9:$DK$158,I$3,FALSE))),"")</f>
        <v>Established</v>
      </c>
      <c r="J49" t="str">
        <f>IFERROR(IF((VLOOKUP($A49,'Q1 Raw Data'!$A$9:$DK$158,J$3,FALSE))="","",(VLOOKUP($A49,'Q1 Raw Data'!$A$9:$DK$158,J$3,FALSE))),"")</f>
        <v>Established</v>
      </c>
      <c r="K49" t="str">
        <f>IFERROR(IF((VLOOKUP($A49,'Q1 Raw Data'!$A$9:$DK$158,K$3,FALSE))="","",(VLOOKUP($A49,'Q1 Raw Data'!$A$9:$DK$158,K$3,FALSE))),"")</f>
        <v>Plans in place</v>
      </c>
      <c r="L49" t="str">
        <f>IFERROR(IF((VLOOKUP($A49,'Q1 Raw Data'!$A$9:$DK$158,L$3,FALSE))="","",(VLOOKUP($A49,'Q1 Raw Data'!$A$9:$DK$158,L$3,FALSE))),"")</f>
        <v>Established</v>
      </c>
      <c r="M49" t="str">
        <f>IFERROR(IF((VLOOKUP($A49,'Q1 Raw Data'!$A$9:$DK$158,M$3,FALSE))="","",(VLOOKUP($A49,'Q1 Raw Data'!$A$9:$DK$158,M$3,FALSE))),"")</f>
        <v>Established</v>
      </c>
      <c r="N49" t="str">
        <f>IFERROR(IF((VLOOKUP($A49,'Q1 Raw Data'!$A$9:$DK$158,N$3,FALSE))="","",(VLOOKUP($A49,'Q1 Raw Data'!$A$9:$DK$158,N$3,FALSE))),"")</f>
        <v>Established</v>
      </c>
      <c r="O49" t="str">
        <f>IFERROR(IF((VLOOKUP($A49,'Q1 Raw Data'!$A$9:$DK$158,O$3,FALSE))="","",(VLOOKUP($A49,'Q1 Raw Data'!$A$9:$DK$158,O$3,FALSE))),"")</f>
        <v>Established</v>
      </c>
      <c r="P49" t="str">
        <f>IFERROR(IF((VLOOKUP($A49,'Q1 Raw Data'!$A$9:$DK$158,P$3,FALSE))="","",(VLOOKUP($A49,'Q1 Raw Data'!$A$9:$DK$158,P$3,FALSE))),"")</f>
        <v>Mature</v>
      </c>
      <c r="Q49" t="str">
        <f>IFERROR(IF((VLOOKUP($A49,'Q1 Raw Data'!$A$9:$DK$158,Q$3,FALSE))="","",(VLOOKUP($A49,'Q1 Raw Data'!$A$9:$DK$158,Q$3,FALSE))),"")</f>
        <v>Plans in place</v>
      </c>
      <c r="R49" t="str">
        <f>IFERROR(IF((VLOOKUP($A49,'Q1 Raw Data'!$A$9:$DK$158,R$3,FALSE))="","",(VLOOKUP($A49,'Q1 Raw Data'!$A$9:$DK$158,R$3,FALSE))),"")</f>
        <v>Established</v>
      </c>
      <c r="S49" t="str">
        <f>IFERROR(IF((VLOOKUP($A49,'Q1 Raw Data'!$A$9:$DK$158,S$3,FALSE))="","",(VLOOKUP($A49,'Q1 Raw Data'!$A$9:$DK$158,S$3,FALSE))),"")</f>
        <v>Established</v>
      </c>
      <c r="T49" t="str">
        <f>IFERROR(IF((VLOOKUP($A49,'Q1 Raw Data'!$A$9:$DK$158,T$3,FALSE))="","",(VLOOKUP($A49,'Q1 Raw Data'!$A$9:$DK$158,T$3,FALSE))),"")</f>
        <v>Established</v>
      </c>
      <c r="U49" t="str">
        <f>IFERROR(IF((VLOOKUP($A49,'Q1 Raw Data'!$A$9:$DK$158,U$3,FALSE))="","",(VLOOKUP($A49,'Q1 Raw Data'!$A$9:$DK$158,U$3,FALSE))),"")</f>
        <v>Established</v>
      </c>
      <c r="V49" t="str">
        <f>IFERROR(IF((VLOOKUP($A49,'Q1 Raw Data'!$A$9:$DK$158,V$3,FALSE))="","",(VLOOKUP($A49,'Q1 Raw Data'!$A$9:$DK$158,V$3,FALSE))),"")</f>
        <v>Established</v>
      </c>
      <c r="W49" t="str">
        <f>IFERROR(IF((VLOOKUP($A49,'Q1 Raw Data'!$A$9:$DK$158,W$3,FALSE))="","",(VLOOKUP($A49,'Q1 Raw Data'!$A$9:$DK$158,W$3,FALSE))),"")</f>
        <v>Established</v>
      </c>
      <c r="X49" t="str">
        <f>IFERROR(IF((VLOOKUP($A49,'Q1 Raw Data'!$A$9:$DK$158,X$3,FALSE))="","",(VLOOKUP($A49,'Q1 Raw Data'!$A$9:$DK$158,X$3,FALSE))),"")</f>
        <v>Established</v>
      </c>
      <c r="Y49" t="str">
        <f>IFERROR(IF((VLOOKUP($A49,'Q1 Raw Data'!$A$9:$DK$158,Y$3,FALSE))="","",(VLOOKUP($A49,'Q1 Raw Data'!$A$9:$DK$158,Y$3,FALSE))),"")</f>
        <v>Mature</v>
      </c>
      <c r="Z49" t="str">
        <f>IFERROR(IF((VLOOKUP($A49,'Q1 Raw Data'!$A$9:$DK$158,Z$3,FALSE))="","",(VLOOKUP($A49,'Q1 Raw Data'!$A$9:$DK$158,Z$3,FALSE))),"")</f>
        <v>Plans in place</v>
      </c>
      <c r="AA49" t="str">
        <f>IFERROR(IF((VLOOKUP($A49,'Q1 Raw Data'!$A$9:$DK$158,AA$3,FALSE))="","",(VLOOKUP($A49,'Q1 Raw Data'!$A$9:$DK$158,AA$3,FALSE))),"")</f>
        <v>Established</v>
      </c>
      <c r="AB49" t="str">
        <f>IFERROR(IF((VLOOKUP($A49,'Q1 Raw Data'!$A$9:$DK$158,AB$3,FALSE))="","",(VLOOKUP($A49,'Q1 Raw Data'!$A$9:$DK$158,AB$3,FALSE))),"")</f>
        <v>Established</v>
      </c>
      <c r="AC49" t="str">
        <f>IFERROR(IF((VLOOKUP($A49,'Q1 Raw Data'!$A$9:$DK$158,AC$3,FALSE))="","",(VLOOKUP($A49,'Q1 Raw Data'!$A$9:$DK$158,AC$3,FALSE))),"")</f>
        <v>Established</v>
      </c>
      <c r="AD49" t="str">
        <f>IFERROR(IF((VLOOKUP($A49,'Q1 Raw Data'!$A$9:$DK$158,AD$3,FALSE))="","",(VLOOKUP($A49,'Q1 Raw Data'!$A$9:$DK$158,AD$3,FALSE))),"")</f>
        <v>Established</v>
      </c>
      <c r="AE49" t="str">
        <f>IFERROR(IF((VLOOKUP($A49,'Q1 Raw Data'!$A$9:$DK$158,AE$3,FALSE))="","",(VLOOKUP($A49,'Q1 Raw Data'!$A$9:$DK$158,AE$3,FALSE))),"")</f>
        <v>Established</v>
      </c>
      <c r="AF49" t="str">
        <f>IFERROR(IF((VLOOKUP($A49,'Q1 Raw Data'!$A$9:$DK$158,AF$3,FALSE))="","",(VLOOKUP($A49,'Q1 Raw Data'!$A$9:$DK$158,AF$3,FALSE))),"")</f>
        <v>Established</v>
      </c>
      <c r="AG49" t="str">
        <f>IFERROR(IF((VLOOKUP($A49,'Q1 Raw Data'!$A$9:$DK$158,AG$3,FALSE))="","",(VLOOKUP($A49,'Q1 Raw Data'!$A$9:$DK$158,AG$3,FALSE))),"")</f>
        <v>Established</v>
      </c>
      <c r="AH49" t="str">
        <f>IFERROR(IF((VLOOKUP($A49,'Q1 Raw Data'!$A$9:$DK$158,AH$3,FALSE))="","",(VLOOKUP($A49,'Q1 Raw Data'!$A$9:$DK$158,AH$3,FALSE))),"")</f>
        <v>Mature</v>
      </c>
      <c r="AI49" t="str">
        <f>IFERROR(IF((VLOOKUP($A49,'Q1 Raw Data'!$A$9:$DK$158,AI$3,FALSE))="","",(VLOOKUP($A49,'Q1 Raw Data'!$A$9:$DK$158,AI$3,FALSE))),"")</f>
        <v>Established</v>
      </c>
      <c r="AJ49" t="str">
        <f>IFERROR(IF((VLOOKUP($A49,'Q1 Raw Data'!$A$9:$DK$158,AJ$3,FALSE))="","",(VLOOKUP($A49,'Q1 Raw Data'!$A$9:$DK$158,AJ$3,FALSE))),"")</f>
        <v>Established</v>
      </c>
      <c r="AK49" t="str">
        <f>IFERROR(IF((VLOOKUP($A49,'Q1 Raw Data'!$A$9:$DK$158,AK$3,FALSE))="","",(VLOOKUP($A49,'Q1 Raw Data'!$A$9:$DK$158,AK$3,FALSE))),"")</f>
        <v>Established</v>
      </c>
      <c r="AL49" t="str">
        <f>IFERROR(IF((VLOOKUP($A49,'Q1 Raw Data'!$A$9:$DK$158,AL$3,FALSE))="","",(VLOOKUP($A49,'Q1 Raw Data'!$A$9:$DK$158,AL$3,FALSE))),"")</f>
        <v>Established</v>
      </c>
    </row>
    <row r="50" spans="1:38" x14ac:dyDescent="0.3">
      <c r="A50" t="s">
        <v>439</v>
      </c>
      <c r="B50" t="s">
        <v>440</v>
      </c>
      <c r="C50" t="str">
        <f>IFERROR(IF((VLOOKUP($A50,'Q1 Raw Data'!$A$9:$DK$158,C$3,FALSE))="","",(VLOOKUP($A50,'Q1 Raw Data'!$A$9:$DK$158,C$3,FALSE))),"")</f>
        <v>Mature</v>
      </c>
      <c r="D50" t="str">
        <f>IFERROR(IF((VLOOKUP($A50,'Q1 Raw Data'!$A$9:$DK$158,D$3,FALSE))="","",(VLOOKUP($A50,'Q1 Raw Data'!$A$9:$DK$158,D$3,FALSE))),"")</f>
        <v>Mature</v>
      </c>
      <c r="E50" t="str">
        <f>IFERROR(IF((VLOOKUP($A50,'Q1 Raw Data'!$A$9:$DK$158,E$3,FALSE))="","",(VLOOKUP($A50,'Q1 Raw Data'!$A$9:$DK$158,E$3,FALSE))),"")</f>
        <v>Established</v>
      </c>
      <c r="F50" t="str">
        <f>IFERROR(IF((VLOOKUP($A50,'Q1 Raw Data'!$A$9:$DK$158,F$3,FALSE))="","",(VLOOKUP($A50,'Q1 Raw Data'!$A$9:$DK$158,F$3,FALSE))),"")</f>
        <v>Plans in place</v>
      </c>
      <c r="G50" t="str">
        <f>IFERROR(IF((VLOOKUP($A50,'Q1 Raw Data'!$A$9:$DK$158,G$3,FALSE))="","",(VLOOKUP($A50,'Q1 Raw Data'!$A$9:$DK$158,G$3,FALSE))),"")</f>
        <v>Plans in place</v>
      </c>
      <c r="H50" t="str">
        <f>IFERROR(IF((VLOOKUP($A50,'Q1 Raw Data'!$A$9:$DK$158,H$3,FALSE))="","",(VLOOKUP($A50,'Q1 Raw Data'!$A$9:$DK$158,H$3,FALSE))),"")</f>
        <v>Established</v>
      </c>
      <c r="I50" t="str">
        <f>IFERROR(IF((VLOOKUP($A50,'Q1 Raw Data'!$A$9:$DK$158,I$3,FALSE))="","",(VLOOKUP($A50,'Q1 Raw Data'!$A$9:$DK$158,I$3,FALSE))),"")</f>
        <v>Mature</v>
      </c>
      <c r="J50" t="str">
        <f>IFERROR(IF((VLOOKUP($A50,'Q1 Raw Data'!$A$9:$DK$158,J$3,FALSE))="","",(VLOOKUP($A50,'Q1 Raw Data'!$A$9:$DK$158,J$3,FALSE))),"")</f>
        <v>Mature</v>
      </c>
      <c r="K50" t="str">
        <f>IFERROR(IF((VLOOKUP($A50,'Q1 Raw Data'!$A$9:$DK$158,K$3,FALSE))="","",(VLOOKUP($A50,'Q1 Raw Data'!$A$9:$DK$158,K$3,FALSE))),"")</f>
        <v>Exemplary</v>
      </c>
      <c r="L50" t="str">
        <f>IFERROR(IF((VLOOKUP($A50,'Q1 Raw Data'!$A$9:$DK$158,L$3,FALSE))="","",(VLOOKUP($A50,'Q1 Raw Data'!$A$9:$DK$158,L$3,FALSE))),"")</f>
        <v>Mature</v>
      </c>
      <c r="M50" t="str">
        <f>IFERROR(IF((VLOOKUP($A50,'Q1 Raw Data'!$A$9:$DK$158,M$3,FALSE))="","",(VLOOKUP($A50,'Q1 Raw Data'!$A$9:$DK$158,M$3,FALSE))),"")</f>
        <v>Mature</v>
      </c>
      <c r="N50" t="str">
        <f>IFERROR(IF((VLOOKUP($A50,'Q1 Raw Data'!$A$9:$DK$158,N$3,FALSE))="","",(VLOOKUP($A50,'Q1 Raw Data'!$A$9:$DK$158,N$3,FALSE))),"")</f>
        <v>Established</v>
      </c>
      <c r="O50" t="str">
        <f>IFERROR(IF((VLOOKUP($A50,'Q1 Raw Data'!$A$9:$DK$158,O$3,FALSE))="","",(VLOOKUP($A50,'Q1 Raw Data'!$A$9:$DK$158,O$3,FALSE))),"")</f>
        <v>Plans in place</v>
      </c>
      <c r="P50" t="str">
        <f>IFERROR(IF((VLOOKUP($A50,'Q1 Raw Data'!$A$9:$DK$158,P$3,FALSE))="","",(VLOOKUP($A50,'Q1 Raw Data'!$A$9:$DK$158,P$3,FALSE))),"")</f>
        <v>Plans in place</v>
      </c>
      <c r="Q50" t="str">
        <f>IFERROR(IF((VLOOKUP($A50,'Q1 Raw Data'!$A$9:$DK$158,Q$3,FALSE))="","",(VLOOKUP($A50,'Q1 Raw Data'!$A$9:$DK$158,Q$3,FALSE))),"")</f>
        <v>Established</v>
      </c>
      <c r="R50" t="str">
        <f>IFERROR(IF((VLOOKUP($A50,'Q1 Raw Data'!$A$9:$DK$158,R$3,FALSE))="","",(VLOOKUP($A50,'Q1 Raw Data'!$A$9:$DK$158,R$3,FALSE))),"")</f>
        <v>Mature</v>
      </c>
      <c r="S50" t="str">
        <f>IFERROR(IF((VLOOKUP($A50,'Q1 Raw Data'!$A$9:$DK$158,S$3,FALSE))="","",(VLOOKUP($A50,'Q1 Raw Data'!$A$9:$DK$158,S$3,FALSE))),"")</f>
        <v>Exemplary</v>
      </c>
      <c r="T50" t="str">
        <f>IFERROR(IF((VLOOKUP($A50,'Q1 Raw Data'!$A$9:$DK$158,T$3,FALSE))="","",(VLOOKUP($A50,'Q1 Raw Data'!$A$9:$DK$158,T$3,FALSE))),"")</f>
        <v>Exemplary</v>
      </c>
      <c r="U50" t="str">
        <f>IFERROR(IF((VLOOKUP($A50,'Q1 Raw Data'!$A$9:$DK$158,U$3,FALSE))="","",(VLOOKUP($A50,'Q1 Raw Data'!$A$9:$DK$158,U$3,FALSE))),"")</f>
        <v>Mature</v>
      </c>
      <c r="V50" t="str">
        <f>IFERROR(IF((VLOOKUP($A50,'Q1 Raw Data'!$A$9:$DK$158,V$3,FALSE))="","",(VLOOKUP($A50,'Q1 Raw Data'!$A$9:$DK$158,V$3,FALSE))),"")</f>
        <v>Mature</v>
      </c>
      <c r="W50" t="str">
        <f>IFERROR(IF((VLOOKUP($A50,'Q1 Raw Data'!$A$9:$DK$158,W$3,FALSE))="","",(VLOOKUP($A50,'Q1 Raw Data'!$A$9:$DK$158,W$3,FALSE))),"")</f>
        <v>Established</v>
      </c>
      <c r="X50" t="str">
        <f>IFERROR(IF((VLOOKUP($A50,'Q1 Raw Data'!$A$9:$DK$158,X$3,FALSE))="","",(VLOOKUP($A50,'Q1 Raw Data'!$A$9:$DK$158,X$3,FALSE))),"")</f>
        <v>Established</v>
      </c>
      <c r="Y50" t="str">
        <f>IFERROR(IF((VLOOKUP($A50,'Q1 Raw Data'!$A$9:$DK$158,Y$3,FALSE))="","",(VLOOKUP($A50,'Q1 Raw Data'!$A$9:$DK$158,Y$3,FALSE))),"")</f>
        <v>Plans in place</v>
      </c>
      <c r="Z50" t="str">
        <f>IFERROR(IF((VLOOKUP($A50,'Q1 Raw Data'!$A$9:$DK$158,Z$3,FALSE))="","",(VLOOKUP($A50,'Q1 Raw Data'!$A$9:$DK$158,Z$3,FALSE))),"")</f>
        <v>Established</v>
      </c>
      <c r="AA50" t="str">
        <f>IFERROR(IF((VLOOKUP($A50,'Q1 Raw Data'!$A$9:$DK$158,AA$3,FALSE))="","",(VLOOKUP($A50,'Q1 Raw Data'!$A$9:$DK$158,AA$3,FALSE))),"")</f>
        <v>Mature</v>
      </c>
      <c r="AB50" t="str">
        <f>IFERROR(IF((VLOOKUP($A50,'Q1 Raw Data'!$A$9:$DK$158,AB$3,FALSE))="","",(VLOOKUP($A50,'Q1 Raw Data'!$A$9:$DK$158,AB$3,FALSE))),"")</f>
        <v>Exemplary</v>
      </c>
      <c r="AC50" t="str">
        <f>IFERROR(IF((VLOOKUP($A50,'Q1 Raw Data'!$A$9:$DK$158,AC$3,FALSE))="","",(VLOOKUP($A50,'Q1 Raw Data'!$A$9:$DK$158,AC$3,FALSE))),"")</f>
        <v>Exemplary</v>
      </c>
      <c r="AD50" t="str">
        <f>IFERROR(IF((VLOOKUP($A50,'Q1 Raw Data'!$A$9:$DK$158,AD$3,FALSE))="","",(VLOOKUP($A50,'Q1 Raw Data'!$A$9:$DK$158,AD$3,FALSE))),"")</f>
        <v>Mature</v>
      </c>
      <c r="AE50" t="str">
        <f>IFERROR(IF((VLOOKUP($A50,'Q1 Raw Data'!$A$9:$DK$158,AE$3,FALSE))="","",(VLOOKUP($A50,'Q1 Raw Data'!$A$9:$DK$158,AE$3,FALSE))),"")</f>
        <v>Mature</v>
      </c>
      <c r="AF50" t="str">
        <f>IFERROR(IF((VLOOKUP($A50,'Q1 Raw Data'!$A$9:$DK$158,AF$3,FALSE))="","",(VLOOKUP($A50,'Q1 Raw Data'!$A$9:$DK$158,AF$3,FALSE))),"")</f>
        <v>Mature</v>
      </c>
      <c r="AG50" t="str">
        <f>IFERROR(IF((VLOOKUP($A50,'Q1 Raw Data'!$A$9:$DK$158,AG$3,FALSE))="","",(VLOOKUP($A50,'Q1 Raw Data'!$A$9:$DK$158,AG$3,FALSE))),"")</f>
        <v>Established</v>
      </c>
      <c r="AH50" t="str">
        <f>IFERROR(IF((VLOOKUP($A50,'Q1 Raw Data'!$A$9:$DK$158,AH$3,FALSE))="","",(VLOOKUP($A50,'Q1 Raw Data'!$A$9:$DK$158,AH$3,FALSE))),"")</f>
        <v>Established</v>
      </c>
      <c r="AI50" t="str">
        <f>IFERROR(IF((VLOOKUP($A50,'Q1 Raw Data'!$A$9:$DK$158,AI$3,FALSE))="","",(VLOOKUP($A50,'Q1 Raw Data'!$A$9:$DK$158,AI$3,FALSE))),"")</f>
        <v>Established</v>
      </c>
      <c r="AJ50" t="str">
        <f>IFERROR(IF((VLOOKUP($A50,'Q1 Raw Data'!$A$9:$DK$158,AJ$3,FALSE))="","",(VLOOKUP($A50,'Q1 Raw Data'!$A$9:$DK$158,AJ$3,FALSE))),"")</f>
        <v>Mature</v>
      </c>
      <c r="AK50" t="str">
        <f>IFERROR(IF((VLOOKUP($A50,'Q1 Raw Data'!$A$9:$DK$158,AK$3,FALSE))="","",(VLOOKUP($A50,'Q1 Raw Data'!$A$9:$DK$158,AK$3,FALSE))),"")</f>
        <v>Exemplary</v>
      </c>
      <c r="AL50" t="str">
        <f>IFERROR(IF((VLOOKUP($A50,'Q1 Raw Data'!$A$9:$DK$158,AL$3,FALSE))="","",(VLOOKUP($A50,'Q1 Raw Data'!$A$9:$DK$158,AL$3,FALSE))),"")</f>
        <v>Exemplary</v>
      </c>
    </row>
    <row r="51" spans="1:38" x14ac:dyDescent="0.3">
      <c r="A51" t="s">
        <v>443</v>
      </c>
      <c r="B51" t="s">
        <v>444</v>
      </c>
      <c r="C51" t="str">
        <f>IFERROR(IF((VLOOKUP($A51,'Q1 Raw Data'!$A$9:$DK$158,C$3,FALSE))="","",(VLOOKUP($A51,'Q1 Raw Data'!$A$9:$DK$158,C$3,FALSE))),"")</f>
        <v>Established</v>
      </c>
      <c r="D51" t="str">
        <f>IFERROR(IF((VLOOKUP($A51,'Q1 Raw Data'!$A$9:$DK$158,D$3,FALSE))="","",(VLOOKUP($A51,'Q1 Raw Data'!$A$9:$DK$158,D$3,FALSE))),"")</f>
        <v>Established</v>
      </c>
      <c r="E51" t="str">
        <f>IFERROR(IF((VLOOKUP($A51,'Q1 Raw Data'!$A$9:$DK$158,E$3,FALSE))="","",(VLOOKUP($A51,'Q1 Raw Data'!$A$9:$DK$158,E$3,FALSE))),"")</f>
        <v>Established</v>
      </c>
      <c r="F51" t="str">
        <f>IFERROR(IF((VLOOKUP($A51,'Q1 Raw Data'!$A$9:$DK$158,F$3,FALSE))="","",(VLOOKUP($A51,'Q1 Raw Data'!$A$9:$DK$158,F$3,FALSE))),"")</f>
        <v>Established</v>
      </c>
      <c r="G51" t="str">
        <f>IFERROR(IF((VLOOKUP($A51,'Q1 Raw Data'!$A$9:$DK$158,G$3,FALSE))="","",(VLOOKUP($A51,'Q1 Raw Data'!$A$9:$DK$158,G$3,FALSE))),"")</f>
        <v>Established</v>
      </c>
      <c r="H51" t="str">
        <f>IFERROR(IF((VLOOKUP($A51,'Q1 Raw Data'!$A$9:$DK$158,H$3,FALSE))="","",(VLOOKUP($A51,'Q1 Raw Data'!$A$9:$DK$158,H$3,FALSE))),"")</f>
        <v>Established</v>
      </c>
      <c r="I51" t="str">
        <f>IFERROR(IF((VLOOKUP($A51,'Q1 Raw Data'!$A$9:$DK$158,I$3,FALSE))="","",(VLOOKUP($A51,'Q1 Raw Data'!$A$9:$DK$158,I$3,FALSE))),"")</f>
        <v>Established</v>
      </c>
      <c r="J51" t="str">
        <f>IFERROR(IF((VLOOKUP($A51,'Q1 Raw Data'!$A$9:$DK$158,J$3,FALSE))="","",(VLOOKUP($A51,'Q1 Raw Data'!$A$9:$DK$158,J$3,FALSE))),"")</f>
        <v>Mature</v>
      </c>
      <c r="K51" t="str">
        <f>IFERROR(IF((VLOOKUP($A51,'Q1 Raw Data'!$A$9:$DK$158,K$3,FALSE))="","",(VLOOKUP($A51,'Q1 Raw Data'!$A$9:$DK$158,K$3,FALSE))),"")</f>
        <v>Established</v>
      </c>
      <c r="L51" t="str">
        <f>IFERROR(IF((VLOOKUP($A51,'Q1 Raw Data'!$A$9:$DK$158,L$3,FALSE))="","",(VLOOKUP($A51,'Q1 Raw Data'!$A$9:$DK$158,L$3,FALSE))),"")</f>
        <v>Established</v>
      </c>
      <c r="M51" t="str">
        <f>IFERROR(IF((VLOOKUP($A51,'Q1 Raw Data'!$A$9:$DK$158,M$3,FALSE))="","",(VLOOKUP($A51,'Q1 Raw Data'!$A$9:$DK$158,M$3,FALSE))),"")</f>
        <v>Established</v>
      </c>
      <c r="N51" t="str">
        <f>IFERROR(IF((VLOOKUP($A51,'Q1 Raw Data'!$A$9:$DK$158,N$3,FALSE))="","",(VLOOKUP($A51,'Q1 Raw Data'!$A$9:$DK$158,N$3,FALSE))),"")</f>
        <v>Established</v>
      </c>
      <c r="O51" t="str">
        <f>IFERROR(IF((VLOOKUP($A51,'Q1 Raw Data'!$A$9:$DK$158,O$3,FALSE))="","",(VLOOKUP($A51,'Q1 Raw Data'!$A$9:$DK$158,O$3,FALSE))),"")</f>
        <v>Established</v>
      </c>
      <c r="P51" t="str">
        <f>IFERROR(IF((VLOOKUP($A51,'Q1 Raw Data'!$A$9:$DK$158,P$3,FALSE))="","",(VLOOKUP($A51,'Q1 Raw Data'!$A$9:$DK$158,P$3,FALSE))),"")</f>
        <v>Established</v>
      </c>
      <c r="Q51" t="str">
        <f>IFERROR(IF((VLOOKUP($A51,'Q1 Raw Data'!$A$9:$DK$158,Q$3,FALSE))="","",(VLOOKUP($A51,'Q1 Raw Data'!$A$9:$DK$158,Q$3,FALSE))),"")</f>
        <v>Established</v>
      </c>
      <c r="R51" t="str">
        <f>IFERROR(IF((VLOOKUP($A51,'Q1 Raw Data'!$A$9:$DK$158,R$3,FALSE))="","",(VLOOKUP($A51,'Q1 Raw Data'!$A$9:$DK$158,R$3,FALSE))),"")</f>
        <v>Established</v>
      </c>
      <c r="S51" t="str">
        <f>IFERROR(IF((VLOOKUP($A51,'Q1 Raw Data'!$A$9:$DK$158,S$3,FALSE))="","",(VLOOKUP($A51,'Q1 Raw Data'!$A$9:$DK$158,S$3,FALSE))),"")</f>
        <v>Mature</v>
      </c>
      <c r="T51" t="str">
        <f>IFERROR(IF((VLOOKUP($A51,'Q1 Raw Data'!$A$9:$DK$158,T$3,FALSE))="","",(VLOOKUP($A51,'Q1 Raw Data'!$A$9:$DK$158,T$3,FALSE))),"")</f>
        <v>Established</v>
      </c>
      <c r="U51" t="str">
        <f>IFERROR(IF((VLOOKUP($A51,'Q1 Raw Data'!$A$9:$DK$158,U$3,FALSE))="","",(VLOOKUP($A51,'Q1 Raw Data'!$A$9:$DK$158,U$3,FALSE))),"")</f>
        <v>Established</v>
      </c>
      <c r="V51" t="str">
        <f>IFERROR(IF((VLOOKUP($A51,'Q1 Raw Data'!$A$9:$DK$158,V$3,FALSE))="","",(VLOOKUP($A51,'Q1 Raw Data'!$A$9:$DK$158,V$3,FALSE))),"")</f>
        <v>Established</v>
      </c>
      <c r="W51" t="str">
        <f>IFERROR(IF((VLOOKUP($A51,'Q1 Raw Data'!$A$9:$DK$158,W$3,FALSE))="","",(VLOOKUP($A51,'Q1 Raw Data'!$A$9:$DK$158,W$3,FALSE))),"")</f>
        <v>Established</v>
      </c>
      <c r="X51" t="str">
        <f>IFERROR(IF((VLOOKUP($A51,'Q1 Raw Data'!$A$9:$DK$158,X$3,FALSE))="","",(VLOOKUP($A51,'Q1 Raw Data'!$A$9:$DK$158,X$3,FALSE))),"")</f>
        <v>Established</v>
      </c>
      <c r="Y51" t="str">
        <f>IFERROR(IF((VLOOKUP($A51,'Q1 Raw Data'!$A$9:$DK$158,Y$3,FALSE))="","",(VLOOKUP($A51,'Q1 Raw Data'!$A$9:$DK$158,Y$3,FALSE))),"")</f>
        <v>Established</v>
      </c>
      <c r="Z51" t="str">
        <f>IFERROR(IF((VLOOKUP($A51,'Q1 Raw Data'!$A$9:$DK$158,Z$3,FALSE))="","",(VLOOKUP($A51,'Q1 Raw Data'!$A$9:$DK$158,Z$3,FALSE))),"")</f>
        <v>Established</v>
      </c>
      <c r="AA51" t="str">
        <f>IFERROR(IF((VLOOKUP($A51,'Q1 Raw Data'!$A$9:$DK$158,AA$3,FALSE))="","",(VLOOKUP($A51,'Q1 Raw Data'!$A$9:$DK$158,AA$3,FALSE))),"")</f>
        <v>Established</v>
      </c>
      <c r="AB51" t="str">
        <f>IFERROR(IF((VLOOKUP($A51,'Q1 Raw Data'!$A$9:$DK$158,AB$3,FALSE))="","",(VLOOKUP($A51,'Q1 Raw Data'!$A$9:$DK$158,AB$3,FALSE))),"")</f>
        <v>Mature</v>
      </c>
      <c r="AC51" t="str">
        <f>IFERROR(IF((VLOOKUP($A51,'Q1 Raw Data'!$A$9:$DK$158,AC$3,FALSE))="","",(VLOOKUP($A51,'Q1 Raw Data'!$A$9:$DK$158,AC$3,FALSE))),"")</f>
        <v>Established</v>
      </c>
      <c r="AD51" t="str">
        <f>IFERROR(IF((VLOOKUP($A51,'Q1 Raw Data'!$A$9:$DK$158,AD$3,FALSE))="","",(VLOOKUP($A51,'Q1 Raw Data'!$A$9:$DK$158,AD$3,FALSE))),"")</f>
        <v>Established</v>
      </c>
      <c r="AE51" t="str">
        <f>IFERROR(IF((VLOOKUP($A51,'Q1 Raw Data'!$A$9:$DK$158,AE$3,FALSE))="","",(VLOOKUP($A51,'Q1 Raw Data'!$A$9:$DK$158,AE$3,FALSE))),"")</f>
        <v>Established</v>
      </c>
      <c r="AF51" t="str">
        <f>IFERROR(IF((VLOOKUP($A51,'Q1 Raw Data'!$A$9:$DK$158,AF$3,FALSE))="","",(VLOOKUP($A51,'Q1 Raw Data'!$A$9:$DK$158,AF$3,FALSE))),"")</f>
        <v>Established</v>
      </c>
      <c r="AG51" t="str">
        <f>IFERROR(IF((VLOOKUP($A51,'Q1 Raw Data'!$A$9:$DK$158,AG$3,FALSE))="","",(VLOOKUP($A51,'Q1 Raw Data'!$A$9:$DK$158,AG$3,FALSE))),"")</f>
        <v>Established</v>
      </c>
      <c r="AH51" t="str">
        <f>IFERROR(IF((VLOOKUP($A51,'Q1 Raw Data'!$A$9:$DK$158,AH$3,FALSE))="","",(VLOOKUP($A51,'Q1 Raw Data'!$A$9:$DK$158,AH$3,FALSE))),"")</f>
        <v>Established</v>
      </c>
      <c r="AI51" t="str">
        <f>IFERROR(IF((VLOOKUP($A51,'Q1 Raw Data'!$A$9:$DK$158,AI$3,FALSE))="","",(VLOOKUP($A51,'Q1 Raw Data'!$A$9:$DK$158,AI$3,FALSE))),"")</f>
        <v>Established</v>
      </c>
      <c r="AJ51" t="str">
        <f>IFERROR(IF((VLOOKUP($A51,'Q1 Raw Data'!$A$9:$DK$158,AJ$3,FALSE))="","",(VLOOKUP($A51,'Q1 Raw Data'!$A$9:$DK$158,AJ$3,FALSE))),"")</f>
        <v>Established</v>
      </c>
      <c r="AK51" t="str">
        <f>IFERROR(IF((VLOOKUP($A51,'Q1 Raw Data'!$A$9:$DK$158,AK$3,FALSE))="","",(VLOOKUP($A51,'Q1 Raw Data'!$A$9:$DK$158,AK$3,FALSE))),"")</f>
        <v>Mature</v>
      </c>
      <c r="AL51" t="str">
        <f>IFERROR(IF((VLOOKUP($A51,'Q1 Raw Data'!$A$9:$DK$158,AL$3,FALSE))="","",(VLOOKUP($A51,'Q1 Raw Data'!$A$9:$DK$158,AL$3,FALSE))),"")</f>
        <v>Established</v>
      </c>
    </row>
    <row r="52" spans="1:38" x14ac:dyDescent="0.3">
      <c r="A52" t="s">
        <v>445</v>
      </c>
      <c r="B52" t="s">
        <v>446</v>
      </c>
      <c r="C52" t="str">
        <f>IFERROR(IF((VLOOKUP($A52,'Q1 Raw Data'!$A$9:$DK$158,C$3,FALSE))="","",(VLOOKUP($A52,'Q1 Raw Data'!$A$9:$DK$158,C$3,FALSE))),"")</f>
        <v>Established</v>
      </c>
      <c r="D52" t="str">
        <f>IFERROR(IF((VLOOKUP($A52,'Q1 Raw Data'!$A$9:$DK$158,D$3,FALSE))="","",(VLOOKUP($A52,'Q1 Raw Data'!$A$9:$DK$158,D$3,FALSE))),"")</f>
        <v>Established</v>
      </c>
      <c r="E52" t="str">
        <f>IFERROR(IF((VLOOKUP($A52,'Q1 Raw Data'!$A$9:$DK$158,E$3,FALSE))="","",(VLOOKUP($A52,'Q1 Raw Data'!$A$9:$DK$158,E$3,FALSE))),"")</f>
        <v>Established</v>
      </c>
      <c r="F52" t="str">
        <f>IFERROR(IF((VLOOKUP($A52,'Q1 Raw Data'!$A$9:$DK$158,F$3,FALSE))="","",(VLOOKUP($A52,'Q1 Raw Data'!$A$9:$DK$158,F$3,FALSE))),"")</f>
        <v>Established</v>
      </c>
      <c r="G52" t="str">
        <f>IFERROR(IF((VLOOKUP($A52,'Q1 Raw Data'!$A$9:$DK$158,G$3,FALSE))="","",(VLOOKUP($A52,'Q1 Raw Data'!$A$9:$DK$158,G$3,FALSE))),"")</f>
        <v>Established</v>
      </c>
      <c r="H52" t="str">
        <f>IFERROR(IF((VLOOKUP($A52,'Q1 Raw Data'!$A$9:$DK$158,H$3,FALSE))="","",(VLOOKUP($A52,'Q1 Raw Data'!$A$9:$DK$158,H$3,FALSE))),"")</f>
        <v>Established</v>
      </c>
      <c r="I52" t="str">
        <f>IFERROR(IF((VLOOKUP($A52,'Q1 Raw Data'!$A$9:$DK$158,I$3,FALSE))="","",(VLOOKUP($A52,'Q1 Raw Data'!$A$9:$DK$158,I$3,FALSE))),"")</f>
        <v>Established</v>
      </c>
      <c r="J52" t="str">
        <f>IFERROR(IF((VLOOKUP($A52,'Q1 Raw Data'!$A$9:$DK$158,J$3,FALSE))="","",(VLOOKUP($A52,'Q1 Raw Data'!$A$9:$DK$158,J$3,FALSE))),"")</f>
        <v>Established</v>
      </c>
      <c r="K52" t="str">
        <f>IFERROR(IF((VLOOKUP($A52,'Q1 Raw Data'!$A$9:$DK$158,K$3,FALSE))="","",(VLOOKUP($A52,'Q1 Raw Data'!$A$9:$DK$158,K$3,FALSE))),"")</f>
        <v>Established</v>
      </c>
      <c r="L52" t="str">
        <f>IFERROR(IF((VLOOKUP($A52,'Q1 Raw Data'!$A$9:$DK$158,L$3,FALSE))="","",(VLOOKUP($A52,'Q1 Raw Data'!$A$9:$DK$158,L$3,FALSE))),"")</f>
        <v>Established</v>
      </c>
      <c r="M52" t="str">
        <f>IFERROR(IF((VLOOKUP($A52,'Q1 Raw Data'!$A$9:$DK$158,M$3,FALSE))="","",(VLOOKUP($A52,'Q1 Raw Data'!$A$9:$DK$158,M$3,FALSE))),"")</f>
        <v>Established</v>
      </c>
      <c r="N52" t="str">
        <f>IFERROR(IF((VLOOKUP($A52,'Q1 Raw Data'!$A$9:$DK$158,N$3,FALSE))="","",(VLOOKUP($A52,'Q1 Raw Data'!$A$9:$DK$158,N$3,FALSE))),"")</f>
        <v>Established</v>
      </c>
      <c r="O52" t="str">
        <f>IFERROR(IF((VLOOKUP($A52,'Q1 Raw Data'!$A$9:$DK$158,O$3,FALSE))="","",(VLOOKUP($A52,'Q1 Raw Data'!$A$9:$DK$158,O$3,FALSE))),"")</f>
        <v>Established</v>
      </c>
      <c r="P52" t="str">
        <f>IFERROR(IF((VLOOKUP($A52,'Q1 Raw Data'!$A$9:$DK$158,P$3,FALSE))="","",(VLOOKUP($A52,'Q1 Raw Data'!$A$9:$DK$158,P$3,FALSE))),"")</f>
        <v>Established</v>
      </c>
      <c r="Q52" t="str">
        <f>IFERROR(IF((VLOOKUP($A52,'Q1 Raw Data'!$A$9:$DK$158,Q$3,FALSE))="","",(VLOOKUP($A52,'Q1 Raw Data'!$A$9:$DK$158,Q$3,FALSE))),"")</f>
        <v>Established</v>
      </c>
      <c r="R52" t="str">
        <f>IFERROR(IF((VLOOKUP($A52,'Q1 Raw Data'!$A$9:$DK$158,R$3,FALSE))="","",(VLOOKUP($A52,'Q1 Raw Data'!$A$9:$DK$158,R$3,FALSE))),"")</f>
        <v>Established</v>
      </c>
      <c r="S52" t="str">
        <f>IFERROR(IF((VLOOKUP($A52,'Q1 Raw Data'!$A$9:$DK$158,S$3,FALSE))="","",(VLOOKUP($A52,'Q1 Raw Data'!$A$9:$DK$158,S$3,FALSE))),"")</f>
        <v>Established</v>
      </c>
      <c r="T52" t="str">
        <f>IFERROR(IF((VLOOKUP($A52,'Q1 Raw Data'!$A$9:$DK$158,T$3,FALSE))="","",(VLOOKUP($A52,'Q1 Raw Data'!$A$9:$DK$158,T$3,FALSE))),"")</f>
        <v>Established</v>
      </c>
      <c r="U52" t="str">
        <f>IFERROR(IF((VLOOKUP($A52,'Q1 Raw Data'!$A$9:$DK$158,U$3,FALSE))="","",(VLOOKUP($A52,'Q1 Raw Data'!$A$9:$DK$158,U$3,FALSE))),"")</f>
        <v>Established</v>
      </c>
      <c r="V52" t="str">
        <f>IFERROR(IF((VLOOKUP($A52,'Q1 Raw Data'!$A$9:$DK$158,V$3,FALSE))="","",(VLOOKUP($A52,'Q1 Raw Data'!$A$9:$DK$158,V$3,FALSE))),"")</f>
        <v>Established</v>
      </c>
      <c r="W52" t="str">
        <f>IFERROR(IF((VLOOKUP($A52,'Q1 Raw Data'!$A$9:$DK$158,W$3,FALSE))="","",(VLOOKUP($A52,'Q1 Raw Data'!$A$9:$DK$158,W$3,FALSE))),"")</f>
        <v>Established</v>
      </c>
      <c r="X52" t="str">
        <f>IFERROR(IF((VLOOKUP($A52,'Q1 Raw Data'!$A$9:$DK$158,X$3,FALSE))="","",(VLOOKUP($A52,'Q1 Raw Data'!$A$9:$DK$158,X$3,FALSE))),"")</f>
        <v>Established</v>
      </c>
      <c r="Y52" t="str">
        <f>IFERROR(IF((VLOOKUP($A52,'Q1 Raw Data'!$A$9:$DK$158,Y$3,FALSE))="","",(VLOOKUP($A52,'Q1 Raw Data'!$A$9:$DK$158,Y$3,FALSE))),"")</f>
        <v>Established</v>
      </c>
      <c r="Z52" t="str">
        <f>IFERROR(IF((VLOOKUP($A52,'Q1 Raw Data'!$A$9:$DK$158,Z$3,FALSE))="","",(VLOOKUP($A52,'Q1 Raw Data'!$A$9:$DK$158,Z$3,FALSE))),"")</f>
        <v>Established</v>
      </c>
      <c r="AA52" t="str">
        <f>IFERROR(IF((VLOOKUP($A52,'Q1 Raw Data'!$A$9:$DK$158,AA$3,FALSE))="","",(VLOOKUP($A52,'Q1 Raw Data'!$A$9:$DK$158,AA$3,FALSE))),"")</f>
        <v>Established</v>
      </c>
      <c r="AB52" t="str">
        <f>IFERROR(IF((VLOOKUP($A52,'Q1 Raw Data'!$A$9:$DK$158,AB$3,FALSE))="","",(VLOOKUP($A52,'Q1 Raw Data'!$A$9:$DK$158,AB$3,FALSE))),"")</f>
        <v>Mature</v>
      </c>
      <c r="AC52" t="str">
        <f>IFERROR(IF((VLOOKUP($A52,'Q1 Raw Data'!$A$9:$DK$158,AC$3,FALSE))="","",(VLOOKUP($A52,'Q1 Raw Data'!$A$9:$DK$158,AC$3,FALSE))),"")</f>
        <v>Established</v>
      </c>
      <c r="AD52" t="str">
        <f>IFERROR(IF((VLOOKUP($A52,'Q1 Raw Data'!$A$9:$DK$158,AD$3,FALSE))="","",(VLOOKUP($A52,'Q1 Raw Data'!$A$9:$DK$158,AD$3,FALSE))),"")</f>
        <v>Established</v>
      </c>
      <c r="AE52" t="str">
        <f>IFERROR(IF((VLOOKUP($A52,'Q1 Raw Data'!$A$9:$DK$158,AE$3,FALSE))="","",(VLOOKUP($A52,'Q1 Raw Data'!$A$9:$DK$158,AE$3,FALSE))),"")</f>
        <v>Established</v>
      </c>
      <c r="AF52" t="str">
        <f>IFERROR(IF((VLOOKUP($A52,'Q1 Raw Data'!$A$9:$DK$158,AF$3,FALSE))="","",(VLOOKUP($A52,'Q1 Raw Data'!$A$9:$DK$158,AF$3,FALSE))),"")</f>
        <v>Established</v>
      </c>
      <c r="AG52" t="str">
        <f>IFERROR(IF((VLOOKUP($A52,'Q1 Raw Data'!$A$9:$DK$158,AG$3,FALSE))="","",(VLOOKUP($A52,'Q1 Raw Data'!$A$9:$DK$158,AG$3,FALSE))),"")</f>
        <v>Mature</v>
      </c>
      <c r="AH52" t="str">
        <f>IFERROR(IF((VLOOKUP($A52,'Q1 Raw Data'!$A$9:$DK$158,AH$3,FALSE))="","",(VLOOKUP($A52,'Q1 Raw Data'!$A$9:$DK$158,AH$3,FALSE))),"")</f>
        <v>Established</v>
      </c>
      <c r="AI52" t="str">
        <f>IFERROR(IF((VLOOKUP($A52,'Q1 Raw Data'!$A$9:$DK$158,AI$3,FALSE))="","",(VLOOKUP($A52,'Q1 Raw Data'!$A$9:$DK$158,AI$3,FALSE))),"")</f>
        <v>Established</v>
      </c>
      <c r="AJ52" t="str">
        <f>IFERROR(IF((VLOOKUP($A52,'Q1 Raw Data'!$A$9:$DK$158,AJ$3,FALSE))="","",(VLOOKUP($A52,'Q1 Raw Data'!$A$9:$DK$158,AJ$3,FALSE))),"")</f>
        <v>Established</v>
      </c>
      <c r="AK52" t="str">
        <f>IFERROR(IF((VLOOKUP($A52,'Q1 Raw Data'!$A$9:$DK$158,AK$3,FALSE))="","",(VLOOKUP($A52,'Q1 Raw Data'!$A$9:$DK$158,AK$3,FALSE))),"")</f>
        <v>Established</v>
      </c>
      <c r="AL52" t="str">
        <f>IFERROR(IF((VLOOKUP($A52,'Q1 Raw Data'!$A$9:$DK$158,AL$3,FALSE))="","",(VLOOKUP($A52,'Q1 Raw Data'!$A$9:$DK$158,AL$3,FALSE))),"")</f>
        <v>Established</v>
      </c>
    </row>
    <row r="53" spans="1:38" x14ac:dyDescent="0.3">
      <c r="A53" t="s">
        <v>447</v>
      </c>
      <c r="B53" t="s">
        <v>448</v>
      </c>
      <c r="C53" t="str">
        <f>IFERROR(IF((VLOOKUP($A53,'Q1 Raw Data'!$A$9:$DK$158,C$3,FALSE))="","",(VLOOKUP($A53,'Q1 Raw Data'!$A$9:$DK$158,C$3,FALSE))),"")</f>
        <v>Mature</v>
      </c>
      <c r="D53" t="str">
        <f>IFERROR(IF((VLOOKUP($A53,'Q1 Raw Data'!$A$9:$DK$158,D$3,FALSE))="","",(VLOOKUP($A53,'Q1 Raw Data'!$A$9:$DK$158,D$3,FALSE))),"")</f>
        <v>Established</v>
      </c>
      <c r="E53" t="str">
        <f>IFERROR(IF((VLOOKUP($A53,'Q1 Raw Data'!$A$9:$DK$158,E$3,FALSE))="","",(VLOOKUP($A53,'Q1 Raw Data'!$A$9:$DK$158,E$3,FALSE))),"")</f>
        <v>Mature</v>
      </c>
      <c r="F53" t="str">
        <f>IFERROR(IF((VLOOKUP($A53,'Q1 Raw Data'!$A$9:$DK$158,F$3,FALSE))="","",(VLOOKUP($A53,'Q1 Raw Data'!$A$9:$DK$158,F$3,FALSE))),"")</f>
        <v>Established</v>
      </c>
      <c r="G53" t="str">
        <f>IFERROR(IF((VLOOKUP($A53,'Q1 Raw Data'!$A$9:$DK$158,G$3,FALSE))="","",(VLOOKUP($A53,'Q1 Raw Data'!$A$9:$DK$158,G$3,FALSE))),"")</f>
        <v>Established</v>
      </c>
      <c r="H53" t="str">
        <f>IFERROR(IF((VLOOKUP($A53,'Q1 Raw Data'!$A$9:$DK$158,H$3,FALSE))="","",(VLOOKUP($A53,'Q1 Raw Data'!$A$9:$DK$158,H$3,FALSE))),"")</f>
        <v>Established</v>
      </c>
      <c r="I53" t="str">
        <f>IFERROR(IF((VLOOKUP($A53,'Q1 Raw Data'!$A$9:$DK$158,I$3,FALSE))="","",(VLOOKUP($A53,'Q1 Raw Data'!$A$9:$DK$158,I$3,FALSE))),"")</f>
        <v>Mature</v>
      </c>
      <c r="J53" t="str">
        <f>IFERROR(IF((VLOOKUP($A53,'Q1 Raw Data'!$A$9:$DK$158,J$3,FALSE))="","",(VLOOKUP($A53,'Q1 Raw Data'!$A$9:$DK$158,J$3,FALSE))),"")</f>
        <v>Established</v>
      </c>
      <c r="K53" t="str">
        <f>IFERROR(IF((VLOOKUP($A53,'Q1 Raw Data'!$A$9:$DK$158,K$3,FALSE))="","",(VLOOKUP($A53,'Q1 Raw Data'!$A$9:$DK$158,K$3,FALSE))),"")</f>
        <v>Not yet established</v>
      </c>
      <c r="L53" t="str">
        <f>IFERROR(IF((VLOOKUP($A53,'Q1 Raw Data'!$A$9:$DK$158,L$3,FALSE))="","",(VLOOKUP($A53,'Q1 Raw Data'!$A$9:$DK$158,L$3,FALSE))),"")</f>
        <v>Mature</v>
      </c>
      <c r="M53" t="str">
        <f>IFERROR(IF((VLOOKUP($A53,'Q1 Raw Data'!$A$9:$DK$158,M$3,FALSE))="","",(VLOOKUP($A53,'Q1 Raw Data'!$A$9:$DK$158,M$3,FALSE))),"")</f>
        <v>Established</v>
      </c>
      <c r="N53" t="str">
        <f>IFERROR(IF((VLOOKUP($A53,'Q1 Raw Data'!$A$9:$DK$158,N$3,FALSE))="","",(VLOOKUP($A53,'Q1 Raw Data'!$A$9:$DK$158,N$3,FALSE))),"")</f>
        <v>Mature</v>
      </c>
      <c r="O53" t="str">
        <f>IFERROR(IF((VLOOKUP($A53,'Q1 Raw Data'!$A$9:$DK$158,O$3,FALSE))="","",(VLOOKUP($A53,'Q1 Raw Data'!$A$9:$DK$158,O$3,FALSE))),"")</f>
        <v>Established</v>
      </c>
      <c r="P53" t="str">
        <f>IFERROR(IF((VLOOKUP($A53,'Q1 Raw Data'!$A$9:$DK$158,P$3,FALSE))="","",(VLOOKUP($A53,'Q1 Raw Data'!$A$9:$DK$158,P$3,FALSE))),"")</f>
        <v>Established</v>
      </c>
      <c r="Q53" t="str">
        <f>IFERROR(IF((VLOOKUP($A53,'Q1 Raw Data'!$A$9:$DK$158,Q$3,FALSE))="","",(VLOOKUP($A53,'Q1 Raw Data'!$A$9:$DK$158,Q$3,FALSE))),"")</f>
        <v>Established</v>
      </c>
      <c r="R53" t="str">
        <f>IFERROR(IF((VLOOKUP($A53,'Q1 Raw Data'!$A$9:$DK$158,R$3,FALSE))="","",(VLOOKUP($A53,'Q1 Raw Data'!$A$9:$DK$158,R$3,FALSE))),"")</f>
        <v>Mature</v>
      </c>
      <c r="S53" t="str">
        <f>IFERROR(IF((VLOOKUP($A53,'Q1 Raw Data'!$A$9:$DK$158,S$3,FALSE))="","",(VLOOKUP($A53,'Q1 Raw Data'!$A$9:$DK$158,S$3,FALSE))),"")</f>
        <v>Established</v>
      </c>
      <c r="T53" t="str">
        <f>IFERROR(IF((VLOOKUP($A53,'Q1 Raw Data'!$A$9:$DK$158,T$3,FALSE))="","",(VLOOKUP($A53,'Q1 Raw Data'!$A$9:$DK$158,T$3,FALSE))),"")</f>
        <v>Not yet established</v>
      </c>
      <c r="U53" t="str">
        <f>IFERROR(IF((VLOOKUP($A53,'Q1 Raw Data'!$A$9:$DK$158,U$3,FALSE))="","",(VLOOKUP($A53,'Q1 Raw Data'!$A$9:$DK$158,U$3,FALSE))),"")</f>
        <v>Mature</v>
      </c>
      <c r="V53" t="str">
        <f>IFERROR(IF((VLOOKUP($A53,'Q1 Raw Data'!$A$9:$DK$158,V$3,FALSE))="","",(VLOOKUP($A53,'Q1 Raw Data'!$A$9:$DK$158,V$3,FALSE))),"")</f>
        <v>Mature</v>
      </c>
      <c r="W53" t="str">
        <f>IFERROR(IF((VLOOKUP($A53,'Q1 Raw Data'!$A$9:$DK$158,W$3,FALSE))="","",(VLOOKUP($A53,'Q1 Raw Data'!$A$9:$DK$158,W$3,FALSE))),"")</f>
        <v>Mature</v>
      </c>
      <c r="X53" t="str">
        <f>IFERROR(IF((VLOOKUP($A53,'Q1 Raw Data'!$A$9:$DK$158,X$3,FALSE))="","",(VLOOKUP($A53,'Q1 Raw Data'!$A$9:$DK$158,X$3,FALSE))),"")</f>
        <v>Established</v>
      </c>
      <c r="Y53" t="str">
        <f>IFERROR(IF((VLOOKUP($A53,'Q1 Raw Data'!$A$9:$DK$158,Y$3,FALSE))="","",(VLOOKUP($A53,'Q1 Raw Data'!$A$9:$DK$158,Y$3,FALSE))),"")</f>
        <v>Established</v>
      </c>
      <c r="Z53" t="str">
        <f>IFERROR(IF((VLOOKUP($A53,'Q1 Raw Data'!$A$9:$DK$158,Z$3,FALSE))="","",(VLOOKUP($A53,'Q1 Raw Data'!$A$9:$DK$158,Z$3,FALSE))),"")</f>
        <v>Established</v>
      </c>
      <c r="AA53" t="str">
        <f>IFERROR(IF((VLOOKUP($A53,'Q1 Raw Data'!$A$9:$DK$158,AA$3,FALSE))="","",(VLOOKUP($A53,'Q1 Raw Data'!$A$9:$DK$158,AA$3,FALSE))),"")</f>
        <v>Mature</v>
      </c>
      <c r="AB53" t="str">
        <f>IFERROR(IF((VLOOKUP($A53,'Q1 Raw Data'!$A$9:$DK$158,AB$3,FALSE))="","",(VLOOKUP($A53,'Q1 Raw Data'!$A$9:$DK$158,AB$3,FALSE))),"")</f>
        <v>Established</v>
      </c>
      <c r="AC53" t="str">
        <f>IFERROR(IF((VLOOKUP($A53,'Q1 Raw Data'!$A$9:$DK$158,AC$3,FALSE))="","",(VLOOKUP($A53,'Q1 Raw Data'!$A$9:$DK$158,AC$3,FALSE))),"")</f>
        <v>Not yet established</v>
      </c>
      <c r="AD53" t="str">
        <f>IFERROR(IF((VLOOKUP($A53,'Q1 Raw Data'!$A$9:$DK$158,AD$3,FALSE))="","",(VLOOKUP($A53,'Q1 Raw Data'!$A$9:$DK$158,AD$3,FALSE))),"")</f>
        <v>Mature</v>
      </c>
      <c r="AE53" t="str">
        <f>IFERROR(IF((VLOOKUP($A53,'Q1 Raw Data'!$A$9:$DK$158,AE$3,FALSE))="","",(VLOOKUP($A53,'Q1 Raw Data'!$A$9:$DK$158,AE$3,FALSE))),"")</f>
        <v>Mature</v>
      </c>
      <c r="AF53" t="str">
        <f>IFERROR(IF((VLOOKUP($A53,'Q1 Raw Data'!$A$9:$DK$158,AF$3,FALSE))="","",(VLOOKUP($A53,'Q1 Raw Data'!$A$9:$DK$158,AF$3,FALSE))),"")</f>
        <v>Mature</v>
      </c>
      <c r="AG53" t="str">
        <f>IFERROR(IF((VLOOKUP($A53,'Q1 Raw Data'!$A$9:$DK$158,AG$3,FALSE))="","",(VLOOKUP($A53,'Q1 Raw Data'!$A$9:$DK$158,AG$3,FALSE))),"")</f>
        <v>Established</v>
      </c>
      <c r="AH53" t="str">
        <f>IFERROR(IF((VLOOKUP($A53,'Q1 Raw Data'!$A$9:$DK$158,AH$3,FALSE))="","",(VLOOKUP($A53,'Q1 Raw Data'!$A$9:$DK$158,AH$3,FALSE))),"")</f>
        <v>Established</v>
      </c>
      <c r="AI53" t="str">
        <f>IFERROR(IF((VLOOKUP($A53,'Q1 Raw Data'!$A$9:$DK$158,AI$3,FALSE))="","",(VLOOKUP($A53,'Q1 Raw Data'!$A$9:$DK$158,AI$3,FALSE))),"")</f>
        <v>Established</v>
      </c>
      <c r="AJ53" t="str">
        <f>IFERROR(IF((VLOOKUP($A53,'Q1 Raw Data'!$A$9:$DK$158,AJ$3,FALSE))="","",(VLOOKUP($A53,'Q1 Raw Data'!$A$9:$DK$158,AJ$3,FALSE))),"")</f>
        <v>Mature</v>
      </c>
      <c r="AK53" t="str">
        <f>IFERROR(IF((VLOOKUP($A53,'Q1 Raw Data'!$A$9:$DK$158,AK$3,FALSE))="","",(VLOOKUP($A53,'Q1 Raw Data'!$A$9:$DK$158,AK$3,FALSE))),"")</f>
        <v>Mature</v>
      </c>
      <c r="AL53" t="str">
        <f>IFERROR(IF((VLOOKUP($A53,'Q1 Raw Data'!$A$9:$DK$158,AL$3,FALSE))="","",(VLOOKUP($A53,'Q1 Raw Data'!$A$9:$DK$158,AL$3,FALSE))),"")</f>
        <v>Not yet established</v>
      </c>
    </row>
    <row r="54" spans="1:38" x14ac:dyDescent="0.3">
      <c r="A54" t="s">
        <v>451</v>
      </c>
      <c r="B54" t="s">
        <v>452</v>
      </c>
      <c r="C54" t="str">
        <f>IFERROR(IF((VLOOKUP($A54,'Q1 Raw Data'!$A$9:$DK$158,C$3,FALSE))="","",(VLOOKUP($A54,'Q1 Raw Data'!$A$9:$DK$158,C$3,FALSE))),"")</f>
        <v>Mature</v>
      </c>
      <c r="D54" t="str">
        <f>IFERROR(IF((VLOOKUP($A54,'Q1 Raw Data'!$A$9:$DK$158,D$3,FALSE))="","",(VLOOKUP($A54,'Q1 Raw Data'!$A$9:$DK$158,D$3,FALSE))),"")</f>
        <v>Established</v>
      </c>
      <c r="E54" t="str">
        <f>IFERROR(IF((VLOOKUP($A54,'Q1 Raw Data'!$A$9:$DK$158,E$3,FALSE))="","",(VLOOKUP($A54,'Q1 Raw Data'!$A$9:$DK$158,E$3,FALSE))),"")</f>
        <v>Mature</v>
      </c>
      <c r="F54" t="str">
        <f>IFERROR(IF((VLOOKUP($A54,'Q1 Raw Data'!$A$9:$DK$158,F$3,FALSE))="","",(VLOOKUP($A54,'Q1 Raw Data'!$A$9:$DK$158,F$3,FALSE))),"")</f>
        <v>Plans in place</v>
      </c>
      <c r="G54" t="str">
        <f>IFERROR(IF((VLOOKUP($A54,'Q1 Raw Data'!$A$9:$DK$158,G$3,FALSE))="","",(VLOOKUP($A54,'Q1 Raw Data'!$A$9:$DK$158,G$3,FALSE))),"")</f>
        <v>Established</v>
      </c>
      <c r="H54" t="str">
        <f>IFERROR(IF((VLOOKUP($A54,'Q1 Raw Data'!$A$9:$DK$158,H$3,FALSE))="","",(VLOOKUP($A54,'Q1 Raw Data'!$A$9:$DK$158,H$3,FALSE))),"")</f>
        <v>Plans in place</v>
      </c>
      <c r="I54" t="str">
        <f>IFERROR(IF((VLOOKUP($A54,'Q1 Raw Data'!$A$9:$DK$158,I$3,FALSE))="","",(VLOOKUP($A54,'Q1 Raw Data'!$A$9:$DK$158,I$3,FALSE))),"")</f>
        <v>Mature</v>
      </c>
      <c r="J54" t="str">
        <f>IFERROR(IF((VLOOKUP($A54,'Q1 Raw Data'!$A$9:$DK$158,J$3,FALSE))="","",(VLOOKUP($A54,'Q1 Raw Data'!$A$9:$DK$158,J$3,FALSE))),"")</f>
        <v>Established</v>
      </c>
      <c r="K54" t="str">
        <f>IFERROR(IF((VLOOKUP($A54,'Q1 Raw Data'!$A$9:$DK$158,K$3,FALSE))="","",(VLOOKUP($A54,'Q1 Raw Data'!$A$9:$DK$158,K$3,FALSE))),"")</f>
        <v>Established</v>
      </c>
      <c r="L54" t="str">
        <f>IFERROR(IF((VLOOKUP($A54,'Q1 Raw Data'!$A$9:$DK$158,L$3,FALSE))="","",(VLOOKUP($A54,'Q1 Raw Data'!$A$9:$DK$158,L$3,FALSE))),"")</f>
        <v>Mature</v>
      </c>
      <c r="M54" t="str">
        <f>IFERROR(IF((VLOOKUP($A54,'Q1 Raw Data'!$A$9:$DK$158,M$3,FALSE))="","",(VLOOKUP($A54,'Q1 Raw Data'!$A$9:$DK$158,M$3,FALSE))),"")</f>
        <v>Established</v>
      </c>
      <c r="N54" t="str">
        <f>IFERROR(IF((VLOOKUP($A54,'Q1 Raw Data'!$A$9:$DK$158,N$3,FALSE))="","",(VLOOKUP($A54,'Q1 Raw Data'!$A$9:$DK$158,N$3,FALSE))),"")</f>
        <v>Mature</v>
      </c>
      <c r="O54" t="str">
        <f>IFERROR(IF((VLOOKUP($A54,'Q1 Raw Data'!$A$9:$DK$158,O$3,FALSE))="","",(VLOOKUP($A54,'Q1 Raw Data'!$A$9:$DK$158,O$3,FALSE))),"")</f>
        <v>Established</v>
      </c>
      <c r="P54" t="str">
        <f>IFERROR(IF((VLOOKUP($A54,'Q1 Raw Data'!$A$9:$DK$158,P$3,FALSE))="","",(VLOOKUP($A54,'Q1 Raw Data'!$A$9:$DK$158,P$3,FALSE))),"")</f>
        <v>Mature</v>
      </c>
      <c r="Q54" t="str">
        <f>IFERROR(IF((VLOOKUP($A54,'Q1 Raw Data'!$A$9:$DK$158,Q$3,FALSE))="","",(VLOOKUP($A54,'Q1 Raw Data'!$A$9:$DK$158,Q$3,FALSE))),"")</f>
        <v>Plans in place</v>
      </c>
      <c r="R54" t="str">
        <f>IFERROR(IF((VLOOKUP($A54,'Q1 Raw Data'!$A$9:$DK$158,R$3,FALSE))="","",(VLOOKUP($A54,'Q1 Raw Data'!$A$9:$DK$158,R$3,FALSE))),"")</f>
        <v>Mature</v>
      </c>
      <c r="S54" t="str">
        <f>IFERROR(IF((VLOOKUP($A54,'Q1 Raw Data'!$A$9:$DK$158,S$3,FALSE))="","",(VLOOKUP($A54,'Q1 Raw Data'!$A$9:$DK$158,S$3,FALSE))),"")</f>
        <v>Established</v>
      </c>
      <c r="T54" t="str">
        <f>IFERROR(IF((VLOOKUP($A54,'Q1 Raw Data'!$A$9:$DK$158,T$3,FALSE))="","",(VLOOKUP($A54,'Q1 Raw Data'!$A$9:$DK$158,T$3,FALSE))),"")</f>
        <v>Established</v>
      </c>
      <c r="U54" t="str">
        <f>IFERROR(IF((VLOOKUP($A54,'Q1 Raw Data'!$A$9:$DK$158,U$3,FALSE))="","",(VLOOKUP($A54,'Q1 Raw Data'!$A$9:$DK$158,U$3,FALSE))),"")</f>
        <v>Mature</v>
      </c>
      <c r="V54" t="str">
        <f>IFERROR(IF((VLOOKUP($A54,'Q1 Raw Data'!$A$9:$DK$158,V$3,FALSE))="","",(VLOOKUP($A54,'Q1 Raw Data'!$A$9:$DK$158,V$3,FALSE))),"")</f>
        <v>Established</v>
      </c>
      <c r="W54" t="str">
        <f>IFERROR(IF((VLOOKUP($A54,'Q1 Raw Data'!$A$9:$DK$158,W$3,FALSE))="","",(VLOOKUP($A54,'Q1 Raw Data'!$A$9:$DK$158,W$3,FALSE))),"")</f>
        <v>Mature</v>
      </c>
      <c r="X54" t="str">
        <f>IFERROR(IF((VLOOKUP($A54,'Q1 Raw Data'!$A$9:$DK$158,X$3,FALSE))="","",(VLOOKUP($A54,'Q1 Raw Data'!$A$9:$DK$158,X$3,FALSE))),"")</f>
        <v>Established</v>
      </c>
      <c r="Y54" t="str">
        <f>IFERROR(IF((VLOOKUP($A54,'Q1 Raw Data'!$A$9:$DK$158,Y$3,FALSE))="","",(VLOOKUP($A54,'Q1 Raw Data'!$A$9:$DK$158,Y$3,FALSE))),"")</f>
        <v>Mature</v>
      </c>
      <c r="Z54" t="str">
        <f>IFERROR(IF((VLOOKUP($A54,'Q1 Raw Data'!$A$9:$DK$158,Z$3,FALSE))="","",(VLOOKUP($A54,'Q1 Raw Data'!$A$9:$DK$158,Z$3,FALSE))),"")</f>
        <v>Established</v>
      </c>
      <c r="AA54" t="str">
        <f>IFERROR(IF((VLOOKUP($A54,'Q1 Raw Data'!$A$9:$DK$158,AA$3,FALSE))="","",(VLOOKUP($A54,'Q1 Raw Data'!$A$9:$DK$158,AA$3,FALSE))),"")</f>
        <v>Mature</v>
      </c>
      <c r="AB54" t="str">
        <f>IFERROR(IF((VLOOKUP($A54,'Q1 Raw Data'!$A$9:$DK$158,AB$3,FALSE))="","",(VLOOKUP($A54,'Q1 Raw Data'!$A$9:$DK$158,AB$3,FALSE))),"")</f>
        <v>Established</v>
      </c>
      <c r="AC54" t="str">
        <f>IFERROR(IF((VLOOKUP($A54,'Q1 Raw Data'!$A$9:$DK$158,AC$3,FALSE))="","",(VLOOKUP($A54,'Q1 Raw Data'!$A$9:$DK$158,AC$3,FALSE))),"")</f>
        <v>Mature</v>
      </c>
      <c r="AD54" t="str">
        <f>IFERROR(IF((VLOOKUP($A54,'Q1 Raw Data'!$A$9:$DK$158,AD$3,FALSE))="","",(VLOOKUP($A54,'Q1 Raw Data'!$A$9:$DK$158,AD$3,FALSE))),"")</f>
        <v>Mature</v>
      </c>
      <c r="AE54" t="str">
        <f>IFERROR(IF((VLOOKUP($A54,'Q1 Raw Data'!$A$9:$DK$158,AE$3,FALSE))="","",(VLOOKUP($A54,'Q1 Raw Data'!$A$9:$DK$158,AE$3,FALSE))),"")</f>
        <v>Established</v>
      </c>
      <c r="AF54" t="str">
        <f>IFERROR(IF((VLOOKUP($A54,'Q1 Raw Data'!$A$9:$DK$158,AF$3,FALSE))="","",(VLOOKUP($A54,'Q1 Raw Data'!$A$9:$DK$158,AF$3,FALSE))),"")</f>
        <v>Mature</v>
      </c>
      <c r="AG54" t="str">
        <f>IFERROR(IF((VLOOKUP($A54,'Q1 Raw Data'!$A$9:$DK$158,AG$3,FALSE))="","",(VLOOKUP($A54,'Q1 Raw Data'!$A$9:$DK$158,AG$3,FALSE))),"")</f>
        <v>Established</v>
      </c>
      <c r="AH54" t="str">
        <f>IFERROR(IF((VLOOKUP($A54,'Q1 Raw Data'!$A$9:$DK$158,AH$3,FALSE))="","",(VLOOKUP($A54,'Q1 Raw Data'!$A$9:$DK$158,AH$3,FALSE))),"")</f>
        <v>Mature</v>
      </c>
      <c r="AI54" t="str">
        <f>IFERROR(IF((VLOOKUP($A54,'Q1 Raw Data'!$A$9:$DK$158,AI$3,FALSE))="","",(VLOOKUP($A54,'Q1 Raw Data'!$A$9:$DK$158,AI$3,FALSE))),"")</f>
        <v>Established</v>
      </c>
      <c r="AJ54" t="str">
        <f>IFERROR(IF((VLOOKUP($A54,'Q1 Raw Data'!$A$9:$DK$158,AJ$3,FALSE))="","",(VLOOKUP($A54,'Q1 Raw Data'!$A$9:$DK$158,AJ$3,FALSE))),"")</f>
        <v>Mature</v>
      </c>
      <c r="AK54" t="str">
        <f>IFERROR(IF((VLOOKUP($A54,'Q1 Raw Data'!$A$9:$DK$158,AK$3,FALSE))="","",(VLOOKUP($A54,'Q1 Raw Data'!$A$9:$DK$158,AK$3,FALSE))),"")</f>
        <v>Established</v>
      </c>
      <c r="AL54" t="str">
        <f>IFERROR(IF((VLOOKUP($A54,'Q1 Raw Data'!$A$9:$DK$158,AL$3,FALSE))="","",(VLOOKUP($A54,'Q1 Raw Data'!$A$9:$DK$158,AL$3,FALSE))),"")</f>
        <v>Mature</v>
      </c>
    </row>
    <row r="55" spans="1:38" x14ac:dyDescent="0.3">
      <c r="A55" t="s">
        <v>453</v>
      </c>
      <c r="B55" t="s">
        <v>454</v>
      </c>
      <c r="C55" t="str">
        <f>IFERROR(IF((VLOOKUP($A55,'Q1 Raw Data'!$A$9:$DK$158,C$3,FALSE))="","",(VLOOKUP($A55,'Q1 Raw Data'!$A$9:$DK$158,C$3,FALSE))),"")</f>
        <v>Established</v>
      </c>
      <c r="D55" t="str">
        <f>IFERROR(IF((VLOOKUP($A55,'Q1 Raw Data'!$A$9:$DK$158,D$3,FALSE))="","",(VLOOKUP($A55,'Q1 Raw Data'!$A$9:$DK$158,D$3,FALSE))),"")</f>
        <v>Established</v>
      </c>
      <c r="E55" t="str">
        <f>IFERROR(IF((VLOOKUP($A55,'Q1 Raw Data'!$A$9:$DK$158,E$3,FALSE))="","",(VLOOKUP($A55,'Q1 Raw Data'!$A$9:$DK$158,E$3,FALSE))),"")</f>
        <v>Established</v>
      </c>
      <c r="F55" t="str">
        <f>IFERROR(IF((VLOOKUP($A55,'Q1 Raw Data'!$A$9:$DK$158,F$3,FALSE))="","",(VLOOKUP($A55,'Q1 Raw Data'!$A$9:$DK$158,F$3,FALSE))),"")</f>
        <v>Established</v>
      </c>
      <c r="G55" t="str">
        <f>IFERROR(IF((VLOOKUP($A55,'Q1 Raw Data'!$A$9:$DK$158,G$3,FALSE))="","",(VLOOKUP($A55,'Q1 Raw Data'!$A$9:$DK$158,G$3,FALSE))),"")</f>
        <v>Mature</v>
      </c>
      <c r="H55" t="str">
        <f>IFERROR(IF((VLOOKUP($A55,'Q1 Raw Data'!$A$9:$DK$158,H$3,FALSE))="","",(VLOOKUP($A55,'Q1 Raw Data'!$A$9:$DK$158,H$3,FALSE))),"")</f>
        <v>Established</v>
      </c>
      <c r="I55" t="str">
        <f>IFERROR(IF((VLOOKUP($A55,'Q1 Raw Data'!$A$9:$DK$158,I$3,FALSE))="","",(VLOOKUP($A55,'Q1 Raw Data'!$A$9:$DK$158,I$3,FALSE))),"")</f>
        <v>Established</v>
      </c>
      <c r="J55" t="str">
        <f>IFERROR(IF((VLOOKUP($A55,'Q1 Raw Data'!$A$9:$DK$158,J$3,FALSE))="","",(VLOOKUP($A55,'Q1 Raw Data'!$A$9:$DK$158,J$3,FALSE))),"")</f>
        <v>Established</v>
      </c>
      <c r="K55" t="str">
        <f>IFERROR(IF((VLOOKUP($A55,'Q1 Raw Data'!$A$9:$DK$158,K$3,FALSE))="","",(VLOOKUP($A55,'Q1 Raw Data'!$A$9:$DK$158,K$3,FALSE))),"")</f>
        <v>Established</v>
      </c>
      <c r="L55" t="str">
        <f>IFERROR(IF((VLOOKUP($A55,'Q1 Raw Data'!$A$9:$DK$158,L$3,FALSE))="","",(VLOOKUP($A55,'Q1 Raw Data'!$A$9:$DK$158,L$3,FALSE))),"")</f>
        <v>Established</v>
      </c>
      <c r="M55" t="str">
        <f>IFERROR(IF((VLOOKUP($A55,'Q1 Raw Data'!$A$9:$DK$158,M$3,FALSE))="","",(VLOOKUP($A55,'Q1 Raw Data'!$A$9:$DK$158,M$3,FALSE))),"")</f>
        <v>Established</v>
      </c>
      <c r="N55" t="str">
        <f>IFERROR(IF((VLOOKUP($A55,'Q1 Raw Data'!$A$9:$DK$158,N$3,FALSE))="","",(VLOOKUP($A55,'Q1 Raw Data'!$A$9:$DK$158,N$3,FALSE))),"")</f>
        <v>Established</v>
      </c>
      <c r="O55" t="str">
        <f>IFERROR(IF((VLOOKUP($A55,'Q1 Raw Data'!$A$9:$DK$158,O$3,FALSE))="","",(VLOOKUP($A55,'Q1 Raw Data'!$A$9:$DK$158,O$3,FALSE))),"")</f>
        <v>Established</v>
      </c>
      <c r="P55" t="str">
        <f>IFERROR(IF((VLOOKUP($A55,'Q1 Raw Data'!$A$9:$DK$158,P$3,FALSE))="","",(VLOOKUP($A55,'Q1 Raw Data'!$A$9:$DK$158,P$3,FALSE))),"")</f>
        <v>Mature</v>
      </c>
      <c r="Q55" t="str">
        <f>IFERROR(IF((VLOOKUP($A55,'Q1 Raw Data'!$A$9:$DK$158,Q$3,FALSE))="","",(VLOOKUP($A55,'Q1 Raw Data'!$A$9:$DK$158,Q$3,FALSE))),"")</f>
        <v>Established</v>
      </c>
      <c r="R55" t="str">
        <f>IFERROR(IF((VLOOKUP($A55,'Q1 Raw Data'!$A$9:$DK$158,R$3,FALSE))="","",(VLOOKUP($A55,'Q1 Raw Data'!$A$9:$DK$158,R$3,FALSE))),"")</f>
        <v>Established</v>
      </c>
      <c r="S55" t="str">
        <f>IFERROR(IF((VLOOKUP($A55,'Q1 Raw Data'!$A$9:$DK$158,S$3,FALSE))="","",(VLOOKUP($A55,'Q1 Raw Data'!$A$9:$DK$158,S$3,FALSE))),"")</f>
        <v>Established</v>
      </c>
      <c r="T55" t="str">
        <f>IFERROR(IF((VLOOKUP($A55,'Q1 Raw Data'!$A$9:$DK$158,T$3,FALSE))="","",(VLOOKUP($A55,'Q1 Raw Data'!$A$9:$DK$158,T$3,FALSE))),"")</f>
        <v>Established</v>
      </c>
      <c r="U55" t="str">
        <f>IFERROR(IF((VLOOKUP($A55,'Q1 Raw Data'!$A$9:$DK$158,U$3,FALSE))="","",(VLOOKUP($A55,'Q1 Raw Data'!$A$9:$DK$158,U$3,FALSE))),"")</f>
        <v>Established</v>
      </c>
      <c r="V55" t="str">
        <f>IFERROR(IF((VLOOKUP($A55,'Q1 Raw Data'!$A$9:$DK$158,V$3,FALSE))="","",(VLOOKUP($A55,'Q1 Raw Data'!$A$9:$DK$158,V$3,FALSE))),"")</f>
        <v>Established</v>
      </c>
      <c r="W55" t="str">
        <f>IFERROR(IF((VLOOKUP($A55,'Q1 Raw Data'!$A$9:$DK$158,W$3,FALSE))="","",(VLOOKUP($A55,'Q1 Raw Data'!$A$9:$DK$158,W$3,FALSE))),"")</f>
        <v>Established</v>
      </c>
      <c r="X55" t="str">
        <f>IFERROR(IF((VLOOKUP($A55,'Q1 Raw Data'!$A$9:$DK$158,X$3,FALSE))="","",(VLOOKUP($A55,'Q1 Raw Data'!$A$9:$DK$158,X$3,FALSE))),"")</f>
        <v>Established</v>
      </c>
      <c r="Y55" t="str">
        <f>IFERROR(IF((VLOOKUP($A55,'Q1 Raw Data'!$A$9:$DK$158,Y$3,FALSE))="","",(VLOOKUP($A55,'Q1 Raw Data'!$A$9:$DK$158,Y$3,FALSE))),"")</f>
        <v>Mature</v>
      </c>
      <c r="Z55" t="str">
        <f>IFERROR(IF((VLOOKUP($A55,'Q1 Raw Data'!$A$9:$DK$158,Z$3,FALSE))="","",(VLOOKUP($A55,'Q1 Raw Data'!$A$9:$DK$158,Z$3,FALSE))),"")</f>
        <v>Established</v>
      </c>
      <c r="AA55" t="str">
        <f>IFERROR(IF((VLOOKUP($A55,'Q1 Raw Data'!$A$9:$DK$158,AA$3,FALSE))="","",(VLOOKUP($A55,'Q1 Raw Data'!$A$9:$DK$158,AA$3,FALSE))),"")</f>
        <v>Mature</v>
      </c>
      <c r="AB55" t="str">
        <f>IFERROR(IF((VLOOKUP($A55,'Q1 Raw Data'!$A$9:$DK$158,AB$3,FALSE))="","",(VLOOKUP($A55,'Q1 Raw Data'!$A$9:$DK$158,AB$3,FALSE))),"")</f>
        <v>Established</v>
      </c>
      <c r="AC55" t="str">
        <f>IFERROR(IF((VLOOKUP($A55,'Q1 Raw Data'!$A$9:$DK$158,AC$3,FALSE))="","",(VLOOKUP($A55,'Q1 Raw Data'!$A$9:$DK$158,AC$3,FALSE))),"")</f>
        <v>Established</v>
      </c>
      <c r="AD55" t="str">
        <f>IFERROR(IF((VLOOKUP($A55,'Q1 Raw Data'!$A$9:$DK$158,AD$3,FALSE))="","",(VLOOKUP($A55,'Q1 Raw Data'!$A$9:$DK$158,AD$3,FALSE))),"")</f>
        <v>Established</v>
      </c>
      <c r="AE55" t="str">
        <f>IFERROR(IF((VLOOKUP($A55,'Q1 Raw Data'!$A$9:$DK$158,AE$3,FALSE))="","",(VLOOKUP($A55,'Q1 Raw Data'!$A$9:$DK$158,AE$3,FALSE))),"")</f>
        <v>Established</v>
      </c>
      <c r="AF55" t="str">
        <f>IFERROR(IF((VLOOKUP($A55,'Q1 Raw Data'!$A$9:$DK$158,AF$3,FALSE))="","",(VLOOKUP($A55,'Q1 Raw Data'!$A$9:$DK$158,AF$3,FALSE))),"")</f>
        <v>Established</v>
      </c>
      <c r="AG55" t="str">
        <f>IFERROR(IF((VLOOKUP($A55,'Q1 Raw Data'!$A$9:$DK$158,AG$3,FALSE))="","",(VLOOKUP($A55,'Q1 Raw Data'!$A$9:$DK$158,AG$3,FALSE))),"")</f>
        <v>Established</v>
      </c>
      <c r="AH55" t="str">
        <f>IFERROR(IF((VLOOKUP($A55,'Q1 Raw Data'!$A$9:$DK$158,AH$3,FALSE))="","",(VLOOKUP($A55,'Q1 Raw Data'!$A$9:$DK$158,AH$3,FALSE))),"")</f>
        <v>Mature</v>
      </c>
      <c r="AI55" t="str">
        <f>IFERROR(IF((VLOOKUP($A55,'Q1 Raw Data'!$A$9:$DK$158,AI$3,FALSE))="","",(VLOOKUP($A55,'Q1 Raw Data'!$A$9:$DK$158,AI$3,FALSE))),"")</f>
        <v>Established</v>
      </c>
      <c r="AJ55" t="str">
        <f>IFERROR(IF((VLOOKUP($A55,'Q1 Raw Data'!$A$9:$DK$158,AJ$3,FALSE))="","",(VLOOKUP($A55,'Q1 Raw Data'!$A$9:$DK$158,AJ$3,FALSE))),"")</f>
        <v>Mature</v>
      </c>
      <c r="AK55" t="str">
        <f>IFERROR(IF((VLOOKUP($A55,'Q1 Raw Data'!$A$9:$DK$158,AK$3,FALSE))="","",(VLOOKUP($A55,'Q1 Raw Data'!$A$9:$DK$158,AK$3,FALSE))),"")</f>
        <v>Established</v>
      </c>
      <c r="AL55" t="str">
        <f>IFERROR(IF((VLOOKUP($A55,'Q1 Raw Data'!$A$9:$DK$158,AL$3,FALSE))="","",(VLOOKUP($A55,'Q1 Raw Data'!$A$9:$DK$158,AL$3,FALSE))),"")</f>
        <v>Established</v>
      </c>
    </row>
    <row r="56" spans="1:38" x14ac:dyDescent="0.3">
      <c r="A56" t="s">
        <v>455</v>
      </c>
      <c r="B56" t="s">
        <v>456</v>
      </c>
      <c r="C56" t="str">
        <f>IFERROR(IF((VLOOKUP($A56,'Q1 Raw Data'!$A$9:$DK$158,C$3,FALSE))="","",(VLOOKUP($A56,'Q1 Raw Data'!$A$9:$DK$158,C$3,FALSE))),"")</f>
        <v>Plans in place</v>
      </c>
      <c r="D56" t="str">
        <f>IFERROR(IF((VLOOKUP($A56,'Q1 Raw Data'!$A$9:$DK$158,D$3,FALSE))="","",(VLOOKUP($A56,'Q1 Raw Data'!$A$9:$DK$158,D$3,FALSE))),"")</f>
        <v>Plans in place</v>
      </c>
      <c r="E56" t="str">
        <f>IFERROR(IF((VLOOKUP($A56,'Q1 Raw Data'!$A$9:$DK$158,E$3,FALSE))="","",(VLOOKUP($A56,'Q1 Raw Data'!$A$9:$DK$158,E$3,FALSE))),"")</f>
        <v>Established</v>
      </c>
      <c r="F56" t="str">
        <f>IFERROR(IF((VLOOKUP($A56,'Q1 Raw Data'!$A$9:$DK$158,F$3,FALSE))="","",(VLOOKUP($A56,'Q1 Raw Data'!$A$9:$DK$158,F$3,FALSE))),"")</f>
        <v>Plans in place</v>
      </c>
      <c r="G56" t="str">
        <f>IFERROR(IF((VLOOKUP($A56,'Q1 Raw Data'!$A$9:$DK$158,G$3,FALSE))="","",(VLOOKUP($A56,'Q1 Raw Data'!$A$9:$DK$158,G$3,FALSE))),"")</f>
        <v>Plans in place</v>
      </c>
      <c r="H56" t="str">
        <f>IFERROR(IF((VLOOKUP($A56,'Q1 Raw Data'!$A$9:$DK$158,H$3,FALSE))="","",(VLOOKUP($A56,'Q1 Raw Data'!$A$9:$DK$158,H$3,FALSE))),"")</f>
        <v>Established</v>
      </c>
      <c r="I56" t="str">
        <f>IFERROR(IF((VLOOKUP($A56,'Q1 Raw Data'!$A$9:$DK$158,I$3,FALSE))="","",(VLOOKUP($A56,'Q1 Raw Data'!$A$9:$DK$158,I$3,FALSE))),"")</f>
        <v>Established</v>
      </c>
      <c r="J56" t="str">
        <f>IFERROR(IF((VLOOKUP($A56,'Q1 Raw Data'!$A$9:$DK$158,J$3,FALSE))="","",(VLOOKUP($A56,'Q1 Raw Data'!$A$9:$DK$158,J$3,FALSE))),"")</f>
        <v>Plans in place</v>
      </c>
      <c r="K56" t="str">
        <f>IFERROR(IF((VLOOKUP($A56,'Q1 Raw Data'!$A$9:$DK$158,K$3,FALSE))="","",(VLOOKUP($A56,'Q1 Raw Data'!$A$9:$DK$158,K$3,FALSE))),"")</f>
        <v>Plans in place</v>
      </c>
      <c r="L56" t="str">
        <f>IFERROR(IF((VLOOKUP($A56,'Q1 Raw Data'!$A$9:$DK$158,L$3,FALSE))="","",(VLOOKUP($A56,'Q1 Raw Data'!$A$9:$DK$158,L$3,FALSE))),"")</f>
        <v>Established</v>
      </c>
      <c r="M56" t="str">
        <f>IFERROR(IF((VLOOKUP($A56,'Q1 Raw Data'!$A$9:$DK$158,M$3,FALSE))="","",(VLOOKUP($A56,'Q1 Raw Data'!$A$9:$DK$158,M$3,FALSE))),"")</f>
        <v>Plans in place</v>
      </c>
      <c r="N56" t="str">
        <f>IFERROR(IF((VLOOKUP($A56,'Q1 Raw Data'!$A$9:$DK$158,N$3,FALSE))="","",(VLOOKUP($A56,'Q1 Raw Data'!$A$9:$DK$158,N$3,FALSE))),"")</f>
        <v>Established</v>
      </c>
      <c r="O56" t="str">
        <f>IFERROR(IF((VLOOKUP($A56,'Q1 Raw Data'!$A$9:$DK$158,O$3,FALSE))="","",(VLOOKUP($A56,'Q1 Raw Data'!$A$9:$DK$158,O$3,FALSE))),"")</f>
        <v>Established</v>
      </c>
      <c r="P56" t="str">
        <f>IFERROR(IF((VLOOKUP($A56,'Q1 Raw Data'!$A$9:$DK$158,P$3,FALSE))="","",(VLOOKUP($A56,'Q1 Raw Data'!$A$9:$DK$158,P$3,FALSE))),"")</f>
        <v>Established</v>
      </c>
      <c r="Q56" t="str">
        <f>IFERROR(IF((VLOOKUP($A56,'Q1 Raw Data'!$A$9:$DK$158,Q$3,FALSE))="","",(VLOOKUP($A56,'Q1 Raw Data'!$A$9:$DK$158,Q$3,FALSE))),"")</f>
        <v>Established</v>
      </c>
      <c r="R56" t="str">
        <f>IFERROR(IF((VLOOKUP($A56,'Q1 Raw Data'!$A$9:$DK$158,R$3,FALSE))="","",(VLOOKUP($A56,'Q1 Raw Data'!$A$9:$DK$158,R$3,FALSE))),"")</f>
        <v>Established</v>
      </c>
      <c r="S56" t="str">
        <f>IFERROR(IF((VLOOKUP($A56,'Q1 Raw Data'!$A$9:$DK$158,S$3,FALSE))="","",(VLOOKUP($A56,'Q1 Raw Data'!$A$9:$DK$158,S$3,FALSE))),"")</f>
        <v>Established</v>
      </c>
      <c r="T56" t="str">
        <f>IFERROR(IF((VLOOKUP($A56,'Q1 Raw Data'!$A$9:$DK$158,T$3,FALSE))="","",(VLOOKUP($A56,'Q1 Raw Data'!$A$9:$DK$158,T$3,FALSE))),"")</f>
        <v>Established</v>
      </c>
      <c r="U56" t="str">
        <f>IFERROR(IF((VLOOKUP($A56,'Q1 Raw Data'!$A$9:$DK$158,U$3,FALSE))="","",(VLOOKUP($A56,'Q1 Raw Data'!$A$9:$DK$158,U$3,FALSE))),"")</f>
        <v>Established</v>
      </c>
      <c r="V56" t="str">
        <f>IFERROR(IF((VLOOKUP($A56,'Q1 Raw Data'!$A$9:$DK$158,V$3,FALSE))="","",(VLOOKUP($A56,'Q1 Raw Data'!$A$9:$DK$158,V$3,FALSE))),"")</f>
        <v>Established</v>
      </c>
      <c r="W56" t="str">
        <f>IFERROR(IF((VLOOKUP($A56,'Q1 Raw Data'!$A$9:$DK$158,W$3,FALSE))="","",(VLOOKUP($A56,'Q1 Raw Data'!$A$9:$DK$158,W$3,FALSE))),"")</f>
        <v>Established</v>
      </c>
      <c r="X56" t="str">
        <f>IFERROR(IF((VLOOKUP($A56,'Q1 Raw Data'!$A$9:$DK$158,X$3,FALSE))="","",(VLOOKUP($A56,'Q1 Raw Data'!$A$9:$DK$158,X$3,FALSE))),"")</f>
        <v>Established</v>
      </c>
      <c r="Y56" t="str">
        <f>IFERROR(IF((VLOOKUP($A56,'Q1 Raw Data'!$A$9:$DK$158,Y$3,FALSE))="","",(VLOOKUP($A56,'Q1 Raw Data'!$A$9:$DK$158,Y$3,FALSE))),"")</f>
        <v>Established</v>
      </c>
      <c r="Z56" t="str">
        <f>IFERROR(IF((VLOOKUP($A56,'Q1 Raw Data'!$A$9:$DK$158,Z$3,FALSE))="","",(VLOOKUP($A56,'Q1 Raw Data'!$A$9:$DK$158,Z$3,FALSE))),"")</f>
        <v>Established</v>
      </c>
      <c r="AA56" t="str">
        <f>IFERROR(IF((VLOOKUP($A56,'Q1 Raw Data'!$A$9:$DK$158,AA$3,FALSE))="","",(VLOOKUP($A56,'Q1 Raw Data'!$A$9:$DK$158,AA$3,FALSE))),"")</f>
        <v>Established</v>
      </c>
      <c r="AB56" t="str">
        <f>IFERROR(IF((VLOOKUP($A56,'Q1 Raw Data'!$A$9:$DK$158,AB$3,FALSE))="","",(VLOOKUP($A56,'Q1 Raw Data'!$A$9:$DK$158,AB$3,FALSE))),"")</f>
        <v>Established</v>
      </c>
      <c r="AC56" t="str">
        <f>IFERROR(IF((VLOOKUP($A56,'Q1 Raw Data'!$A$9:$DK$158,AC$3,FALSE))="","",(VLOOKUP($A56,'Q1 Raw Data'!$A$9:$DK$158,AC$3,FALSE))),"")</f>
        <v>Established</v>
      </c>
      <c r="AD56" t="str">
        <f>IFERROR(IF((VLOOKUP($A56,'Q1 Raw Data'!$A$9:$DK$158,AD$3,FALSE))="","",(VLOOKUP($A56,'Q1 Raw Data'!$A$9:$DK$158,AD$3,FALSE))),"")</f>
        <v>Established</v>
      </c>
      <c r="AE56" t="str">
        <f>IFERROR(IF((VLOOKUP($A56,'Q1 Raw Data'!$A$9:$DK$158,AE$3,FALSE))="","",(VLOOKUP($A56,'Q1 Raw Data'!$A$9:$DK$158,AE$3,FALSE))),"")</f>
        <v>Established</v>
      </c>
      <c r="AF56" t="str">
        <f>IFERROR(IF((VLOOKUP($A56,'Q1 Raw Data'!$A$9:$DK$158,AF$3,FALSE))="","",(VLOOKUP($A56,'Q1 Raw Data'!$A$9:$DK$158,AF$3,FALSE))),"")</f>
        <v>Established</v>
      </c>
      <c r="AG56" t="str">
        <f>IFERROR(IF((VLOOKUP($A56,'Q1 Raw Data'!$A$9:$DK$158,AG$3,FALSE))="","",(VLOOKUP($A56,'Q1 Raw Data'!$A$9:$DK$158,AG$3,FALSE))),"")</f>
        <v>Established</v>
      </c>
      <c r="AH56" t="str">
        <f>IFERROR(IF((VLOOKUP($A56,'Q1 Raw Data'!$A$9:$DK$158,AH$3,FALSE))="","",(VLOOKUP($A56,'Q1 Raw Data'!$A$9:$DK$158,AH$3,FALSE))),"")</f>
        <v>Established</v>
      </c>
      <c r="AI56" t="str">
        <f>IFERROR(IF((VLOOKUP($A56,'Q1 Raw Data'!$A$9:$DK$158,AI$3,FALSE))="","",(VLOOKUP($A56,'Q1 Raw Data'!$A$9:$DK$158,AI$3,FALSE))),"")</f>
        <v>Established</v>
      </c>
      <c r="AJ56" t="str">
        <f>IFERROR(IF((VLOOKUP($A56,'Q1 Raw Data'!$A$9:$DK$158,AJ$3,FALSE))="","",(VLOOKUP($A56,'Q1 Raw Data'!$A$9:$DK$158,AJ$3,FALSE))),"")</f>
        <v>Established</v>
      </c>
      <c r="AK56" t="str">
        <f>IFERROR(IF((VLOOKUP($A56,'Q1 Raw Data'!$A$9:$DK$158,AK$3,FALSE))="","",(VLOOKUP($A56,'Q1 Raw Data'!$A$9:$DK$158,AK$3,FALSE))),"")</f>
        <v>Established</v>
      </c>
      <c r="AL56" t="str">
        <f>IFERROR(IF((VLOOKUP($A56,'Q1 Raw Data'!$A$9:$DK$158,AL$3,FALSE))="","",(VLOOKUP($A56,'Q1 Raw Data'!$A$9:$DK$158,AL$3,FALSE))),"")</f>
        <v>Established</v>
      </c>
    </row>
    <row r="57" spans="1:38" x14ac:dyDescent="0.3">
      <c r="A57" t="s">
        <v>457</v>
      </c>
      <c r="B57" t="s">
        <v>458</v>
      </c>
      <c r="C57" t="str">
        <f>IFERROR(IF((VLOOKUP($A57,'Q1 Raw Data'!$A$9:$DK$158,C$3,FALSE))="","",(VLOOKUP($A57,'Q1 Raw Data'!$A$9:$DK$158,C$3,FALSE))),"")</f>
        <v>Plans in place</v>
      </c>
      <c r="D57" t="str">
        <f>IFERROR(IF((VLOOKUP($A57,'Q1 Raw Data'!$A$9:$DK$158,D$3,FALSE))="","",(VLOOKUP($A57,'Q1 Raw Data'!$A$9:$DK$158,D$3,FALSE))),"")</f>
        <v>Plans in place</v>
      </c>
      <c r="E57" t="str">
        <f>IFERROR(IF((VLOOKUP($A57,'Q1 Raw Data'!$A$9:$DK$158,E$3,FALSE))="","",(VLOOKUP($A57,'Q1 Raw Data'!$A$9:$DK$158,E$3,FALSE))),"")</f>
        <v>Established</v>
      </c>
      <c r="F57" t="str">
        <f>IFERROR(IF((VLOOKUP($A57,'Q1 Raw Data'!$A$9:$DK$158,F$3,FALSE))="","",(VLOOKUP($A57,'Q1 Raw Data'!$A$9:$DK$158,F$3,FALSE))),"")</f>
        <v>Established</v>
      </c>
      <c r="G57" t="str">
        <f>IFERROR(IF((VLOOKUP($A57,'Q1 Raw Data'!$A$9:$DK$158,G$3,FALSE))="","",(VLOOKUP($A57,'Q1 Raw Data'!$A$9:$DK$158,G$3,FALSE))),"")</f>
        <v>Plans in place</v>
      </c>
      <c r="H57" t="str">
        <f>IFERROR(IF((VLOOKUP($A57,'Q1 Raw Data'!$A$9:$DK$158,H$3,FALSE))="","",(VLOOKUP($A57,'Q1 Raw Data'!$A$9:$DK$158,H$3,FALSE))),"")</f>
        <v>Plans in place</v>
      </c>
      <c r="I57" t="str">
        <f>IFERROR(IF((VLOOKUP($A57,'Q1 Raw Data'!$A$9:$DK$158,I$3,FALSE))="","",(VLOOKUP($A57,'Q1 Raw Data'!$A$9:$DK$158,I$3,FALSE))),"")</f>
        <v>Established</v>
      </c>
      <c r="J57" t="str">
        <f>IFERROR(IF((VLOOKUP($A57,'Q1 Raw Data'!$A$9:$DK$158,J$3,FALSE))="","",(VLOOKUP($A57,'Q1 Raw Data'!$A$9:$DK$158,J$3,FALSE))),"")</f>
        <v>Plans in place</v>
      </c>
      <c r="K57" t="str">
        <f>IFERROR(IF((VLOOKUP($A57,'Q1 Raw Data'!$A$9:$DK$158,K$3,FALSE))="","",(VLOOKUP($A57,'Q1 Raw Data'!$A$9:$DK$158,K$3,FALSE))),"")</f>
        <v>Plans in place</v>
      </c>
      <c r="L57" t="str">
        <f>IFERROR(IF((VLOOKUP($A57,'Q1 Raw Data'!$A$9:$DK$158,L$3,FALSE))="","",(VLOOKUP($A57,'Q1 Raw Data'!$A$9:$DK$158,L$3,FALSE))),"")</f>
        <v>Plans in place</v>
      </c>
      <c r="M57" t="str">
        <f>IFERROR(IF((VLOOKUP($A57,'Q1 Raw Data'!$A$9:$DK$158,M$3,FALSE))="","",(VLOOKUP($A57,'Q1 Raw Data'!$A$9:$DK$158,M$3,FALSE))),"")</f>
        <v>Plans in place</v>
      </c>
      <c r="N57" t="str">
        <f>IFERROR(IF((VLOOKUP($A57,'Q1 Raw Data'!$A$9:$DK$158,N$3,FALSE))="","",(VLOOKUP($A57,'Q1 Raw Data'!$A$9:$DK$158,N$3,FALSE))),"")</f>
        <v>Established</v>
      </c>
      <c r="O57" t="str">
        <f>IFERROR(IF((VLOOKUP($A57,'Q1 Raw Data'!$A$9:$DK$158,O$3,FALSE))="","",(VLOOKUP($A57,'Q1 Raw Data'!$A$9:$DK$158,O$3,FALSE))),"")</f>
        <v>Established</v>
      </c>
      <c r="P57" t="str">
        <f>IFERROR(IF((VLOOKUP($A57,'Q1 Raw Data'!$A$9:$DK$158,P$3,FALSE))="","",(VLOOKUP($A57,'Q1 Raw Data'!$A$9:$DK$158,P$3,FALSE))),"")</f>
        <v>Plans in place</v>
      </c>
      <c r="Q57" t="str">
        <f>IFERROR(IF((VLOOKUP($A57,'Q1 Raw Data'!$A$9:$DK$158,Q$3,FALSE))="","",(VLOOKUP($A57,'Q1 Raw Data'!$A$9:$DK$158,Q$3,FALSE))),"")</f>
        <v>Plans in place</v>
      </c>
      <c r="R57" t="str">
        <f>IFERROR(IF((VLOOKUP($A57,'Q1 Raw Data'!$A$9:$DK$158,R$3,FALSE))="","",(VLOOKUP($A57,'Q1 Raw Data'!$A$9:$DK$158,R$3,FALSE))),"")</f>
        <v>Established</v>
      </c>
      <c r="S57" t="str">
        <f>IFERROR(IF((VLOOKUP($A57,'Q1 Raw Data'!$A$9:$DK$158,S$3,FALSE))="","",(VLOOKUP($A57,'Q1 Raw Data'!$A$9:$DK$158,S$3,FALSE))),"")</f>
        <v>Plans in place</v>
      </c>
      <c r="T57" t="str">
        <f>IFERROR(IF((VLOOKUP($A57,'Q1 Raw Data'!$A$9:$DK$158,T$3,FALSE))="","",(VLOOKUP($A57,'Q1 Raw Data'!$A$9:$DK$158,T$3,FALSE))),"")</f>
        <v>Plans in place</v>
      </c>
      <c r="U57" t="str">
        <f>IFERROR(IF((VLOOKUP($A57,'Q1 Raw Data'!$A$9:$DK$158,U$3,FALSE))="","",(VLOOKUP($A57,'Q1 Raw Data'!$A$9:$DK$158,U$3,FALSE))),"")</f>
        <v>Plans in place</v>
      </c>
      <c r="V57" t="str">
        <f>IFERROR(IF((VLOOKUP($A57,'Q1 Raw Data'!$A$9:$DK$158,V$3,FALSE))="","",(VLOOKUP($A57,'Q1 Raw Data'!$A$9:$DK$158,V$3,FALSE))),"")</f>
        <v>Plans in place</v>
      </c>
      <c r="W57" t="str">
        <f>IFERROR(IF((VLOOKUP($A57,'Q1 Raw Data'!$A$9:$DK$158,W$3,FALSE))="","",(VLOOKUP($A57,'Q1 Raw Data'!$A$9:$DK$158,W$3,FALSE))),"")</f>
        <v>Established</v>
      </c>
      <c r="X57" t="str">
        <f>IFERROR(IF((VLOOKUP($A57,'Q1 Raw Data'!$A$9:$DK$158,X$3,FALSE))="","",(VLOOKUP($A57,'Q1 Raw Data'!$A$9:$DK$158,X$3,FALSE))),"")</f>
        <v>Established</v>
      </c>
      <c r="Y57" t="str">
        <f>IFERROR(IF((VLOOKUP($A57,'Q1 Raw Data'!$A$9:$DK$158,Y$3,FALSE))="","",(VLOOKUP($A57,'Q1 Raw Data'!$A$9:$DK$158,Y$3,FALSE))),"")</f>
        <v>Plans in place</v>
      </c>
      <c r="Z57" t="str">
        <f>IFERROR(IF((VLOOKUP($A57,'Q1 Raw Data'!$A$9:$DK$158,Z$3,FALSE))="","",(VLOOKUP($A57,'Q1 Raw Data'!$A$9:$DK$158,Z$3,FALSE))),"")</f>
        <v>Plans in place</v>
      </c>
      <c r="AA57" t="str">
        <f>IFERROR(IF((VLOOKUP($A57,'Q1 Raw Data'!$A$9:$DK$158,AA$3,FALSE))="","",(VLOOKUP($A57,'Q1 Raw Data'!$A$9:$DK$158,AA$3,FALSE))),"")</f>
        <v>Established</v>
      </c>
      <c r="AB57" t="str">
        <f>IFERROR(IF((VLOOKUP($A57,'Q1 Raw Data'!$A$9:$DK$158,AB$3,FALSE))="","",(VLOOKUP($A57,'Q1 Raw Data'!$A$9:$DK$158,AB$3,FALSE))),"")</f>
        <v>Plans in place</v>
      </c>
      <c r="AC57" t="str">
        <f>IFERROR(IF((VLOOKUP($A57,'Q1 Raw Data'!$A$9:$DK$158,AC$3,FALSE))="","",(VLOOKUP($A57,'Q1 Raw Data'!$A$9:$DK$158,AC$3,FALSE))),"")</f>
        <v>Plans in place</v>
      </c>
      <c r="AD57" t="str">
        <f>IFERROR(IF((VLOOKUP($A57,'Q1 Raw Data'!$A$9:$DK$158,AD$3,FALSE))="","",(VLOOKUP($A57,'Q1 Raw Data'!$A$9:$DK$158,AD$3,FALSE))),"")</f>
        <v>Established</v>
      </c>
      <c r="AE57" t="str">
        <f>IFERROR(IF((VLOOKUP($A57,'Q1 Raw Data'!$A$9:$DK$158,AE$3,FALSE))="","",(VLOOKUP($A57,'Q1 Raw Data'!$A$9:$DK$158,AE$3,FALSE))),"")</f>
        <v>Plans in place</v>
      </c>
      <c r="AF57" t="str">
        <f>IFERROR(IF((VLOOKUP($A57,'Q1 Raw Data'!$A$9:$DK$158,AF$3,FALSE))="","",(VLOOKUP($A57,'Q1 Raw Data'!$A$9:$DK$158,AF$3,FALSE))),"")</f>
        <v>Established</v>
      </c>
      <c r="AG57" t="str">
        <f>IFERROR(IF((VLOOKUP($A57,'Q1 Raw Data'!$A$9:$DK$158,AG$3,FALSE))="","",(VLOOKUP($A57,'Q1 Raw Data'!$A$9:$DK$158,AG$3,FALSE))),"")</f>
        <v>Established</v>
      </c>
      <c r="AH57" t="str">
        <f>IFERROR(IF((VLOOKUP($A57,'Q1 Raw Data'!$A$9:$DK$158,AH$3,FALSE))="","",(VLOOKUP($A57,'Q1 Raw Data'!$A$9:$DK$158,AH$3,FALSE))),"")</f>
        <v>Plans in place</v>
      </c>
      <c r="AI57" t="str">
        <f>IFERROR(IF((VLOOKUP($A57,'Q1 Raw Data'!$A$9:$DK$158,AI$3,FALSE))="","",(VLOOKUP($A57,'Q1 Raw Data'!$A$9:$DK$158,AI$3,FALSE))),"")</f>
        <v>Plans in place</v>
      </c>
      <c r="AJ57" t="str">
        <f>IFERROR(IF((VLOOKUP($A57,'Q1 Raw Data'!$A$9:$DK$158,AJ$3,FALSE))="","",(VLOOKUP($A57,'Q1 Raw Data'!$A$9:$DK$158,AJ$3,FALSE))),"")</f>
        <v>Established</v>
      </c>
      <c r="AK57" t="str">
        <f>IFERROR(IF((VLOOKUP($A57,'Q1 Raw Data'!$A$9:$DK$158,AK$3,FALSE))="","",(VLOOKUP($A57,'Q1 Raw Data'!$A$9:$DK$158,AK$3,FALSE))),"")</f>
        <v>Established</v>
      </c>
      <c r="AL57" t="str">
        <f>IFERROR(IF((VLOOKUP($A57,'Q1 Raw Data'!$A$9:$DK$158,AL$3,FALSE))="","",(VLOOKUP($A57,'Q1 Raw Data'!$A$9:$DK$158,AL$3,FALSE))),"")</f>
        <v>Established</v>
      </c>
    </row>
    <row r="58" spans="1:38" x14ac:dyDescent="0.3">
      <c r="A58" t="s">
        <v>459</v>
      </c>
      <c r="B58" t="s">
        <v>460</v>
      </c>
      <c r="C58" t="str">
        <f>IFERROR(IF((VLOOKUP($A58,'Q1 Raw Data'!$A$9:$DK$158,C$3,FALSE))="","",(VLOOKUP($A58,'Q1 Raw Data'!$A$9:$DK$158,C$3,FALSE))),"")</f>
        <v>Established</v>
      </c>
      <c r="D58" t="str">
        <f>IFERROR(IF((VLOOKUP($A58,'Q1 Raw Data'!$A$9:$DK$158,D$3,FALSE))="","",(VLOOKUP($A58,'Q1 Raw Data'!$A$9:$DK$158,D$3,FALSE))),"")</f>
        <v>Established</v>
      </c>
      <c r="E58" t="str">
        <f>IFERROR(IF((VLOOKUP($A58,'Q1 Raw Data'!$A$9:$DK$158,E$3,FALSE))="","",(VLOOKUP($A58,'Q1 Raw Data'!$A$9:$DK$158,E$3,FALSE))),"")</f>
        <v>Established</v>
      </c>
      <c r="F58" t="str">
        <f>IFERROR(IF((VLOOKUP($A58,'Q1 Raw Data'!$A$9:$DK$158,F$3,FALSE))="","",(VLOOKUP($A58,'Q1 Raw Data'!$A$9:$DK$158,F$3,FALSE))),"")</f>
        <v>Established</v>
      </c>
      <c r="G58" t="str">
        <f>IFERROR(IF((VLOOKUP($A58,'Q1 Raw Data'!$A$9:$DK$158,G$3,FALSE))="","",(VLOOKUP($A58,'Q1 Raw Data'!$A$9:$DK$158,G$3,FALSE))),"")</f>
        <v>Established</v>
      </c>
      <c r="H58" t="str">
        <f>IFERROR(IF((VLOOKUP($A58,'Q1 Raw Data'!$A$9:$DK$158,H$3,FALSE))="","",(VLOOKUP($A58,'Q1 Raw Data'!$A$9:$DK$158,H$3,FALSE))),"")</f>
        <v>Established</v>
      </c>
      <c r="I58" t="str">
        <f>IFERROR(IF((VLOOKUP($A58,'Q1 Raw Data'!$A$9:$DK$158,I$3,FALSE))="","",(VLOOKUP($A58,'Q1 Raw Data'!$A$9:$DK$158,I$3,FALSE))),"")</f>
        <v>Established</v>
      </c>
      <c r="J58" t="str">
        <f>IFERROR(IF((VLOOKUP($A58,'Q1 Raw Data'!$A$9:$DK$158,J$3,FALSE))="","",(VLOOKUP($A58,'Q1 Raw Data'!$A$9:$DK$158,J$3,FALSE))),"")</f>
        <v>Established</v>
      </c>
      <c r="K58" t="str">
        <f>IFERROR(IF((VLOOKUP($A58,'Q1 Raw Data'!$A$9:$DK$158,K$3,FALSE))="","",(VLOOKUP($A58,'Q1 Raw Data'!$A$9:$DK$158,K$3,FALSE))),"")</f>
        <v>Established</v>
      </c>
      <c r="L58" t="str">
        <f>IFERROR(IF((VLOOKUP($A58,'Q1 Raw Data'!$A$9:$DK$158,L$3,FALSE))="","",(VLOOKUP($A58,'Q1 Raw Data'!$A$9:$DK$158,L$3,FALSE))),"")</f>
        <v>Established</v>
      </c>
      <c r="M58" t="str">
        <f>IFERROR(IF((VLOOKUP($A58,'Q1 Raw Data'!$A$9:$DK$158,M$3,FALSE))="","",(VLOOKUP($A58,'Q1 Raw Data'!$A$9:$DK$158,M$3,FALSE))),"")</f>
        <v>Established</v>
      </c>
      <c r="N58" t="str">
        <f>IFERROR(IF((VLOOKUP($A58,'Q1 Raw Data'!$A$9:$DK$158,N$3,FALSE))="","",(VLOOKUP($A58,'Q1 Raw Data'!$A$9:$DK$158,N$3,FALSE))),"")</f>
        <v>Established</v>
      </c>
      <c r="O58" t="str">
        <f>IFERROR(IF((VLOOKUP($A58,'Q1 Raw Data'!$A$9:$DK$158,O$3,FALSE))="","",(VLOOKUP($A58,'Q1 Raw Data'!$A$9:$DK$158,O$3,FALSE))),"")</f>
        <v>Established</v>
      </c>
      <c r="P58" t="str">
        <f>IFERROR(IF((VLOOKUP($A58,'Q1 Raw Data'!$A$9:$DK$158,P$3,FALSE))="","",(VLOOKUP($A58,'Q1 Raw Data'!$A$9:$DK$158,P$3,FALSE))),"")</f>
        <v>Established</v>
      </c>
      <c r="Q58" t="str">
        <f>IFERROR(IF((VLOOKUP($A58,'Q1 Raw Data'!$A$9:$DK$158,Q$3,FALSE))="","",(VLOOKUP($A58,'Q1 Raw Data'!$A$9:$DK$158,Q$3,FALSE))),"")</f>
        <v>Established</v>
      </c>
      <c r="R58" t="str">
        <f>IFERROR(IF((VLOOKUP($A58,'Q1 Raw Data'!$A$9:$DK$158,R$3,FALSE))="","",(VLOOKUP($A58,'Q1 Raw Data'!$A$9:$DK$158,R$3,FALSE))),"")</f>
        <v>Established</v>
      </c>
      <c r="S58" t="str">
        <f>IFERROR(IF((VLOOKUP($A58,'Q1 Raw Data'!$A$9:$DK$158,S$3,FALSE))="","",(VLOOKUP($A58,'Q1 Raw Data'!$A$9:$DK$158,S$3,FALSE))),"")</f>
        <v>Established</v>
      </c>
      <c r="T58" t="str">
        <f>IFERROR(IF((VLOOKUP($A58,'Q1 Raw Data'!$A$9:$DK$158,T$3,FALSE))="","",(VLOOKUP($A58,'Q1 Raw Data'!$A$9:$DK$158,T$3,FALSE))),"")</f>
        <v>Established</v>
      </c>
      <c r="U58" t="str">
        <f>IFERROR(IF((VLOOKUP($A58,'Q1 Raw Data'!$A$9:$DK$158,U$3,FALSE))="","",(VLOOKUP($A58,'Q1 Raw Data'!$A$9:$DK$158,U$3,FALSE))),"")</f>
        <v>Established</v>
      </c>
      <c r="V58" t="str">
        <f>IFERROR(IF((VLOOKUP($A58,'Q1 Raw Data'!$A$9:$DK$158,V$3,FALSE))="","",(VLOOKUP($A58,'Q1 Raw Data'!$A$9:$DK$158,V$3,FALSE))),"")</f>
        <v>Established</v>
      </c>
      <c r="W58" t="str">
        <f>IFERROR(IF((VLOOKUP($A58,'Q1 Raw Data'!$A$9:$DK$158,W$3,FALSE))="","",(VLOOKUP($A58,'Q1 Raw Data'!$A$9:$DK$158,W$3,FALSE))),"")</f>
        <v>Established</v>
      </c>
      <c r="X58" t="str">
        <f>IFERROR(IF((VLOOKUP($A58,'Q1 Raw Data'!$A$9:$DK$158,X$3,FALSE))="","",(VLOOKUP($A58,'Q1 Raw Data'!$A$9:$DK$158,X$3,FALSE))),"")</f>
        <v>Established</v>
      </c>
      <c r="Y58" t="str">
        <f>IFERROR(IF((VLOOKUP($A58,'Q1 Raw Data'!$A$9:$DK$158,Y$3,FALSE))="","",(VLOOKUP($A58,'Q1 Raw Data'!$A$9:$DK$158,Y$3,FALSE))),"")</f>
        <v>Established</v>
      </c>
      <c r="Z58" t="str">
        <f>IFERROR(IF((VLOOKUP($A58,'Q1 Raw Data'!$A$9:$DK$158,Z$3,FALSE))="","",(VLOOKUP($A58,'Q1 Raw Data'!$A$9:$DK$158,Z$3,FALSE))),"")</f>
        <v>Established</v>
      </c>
      <c r="AA58" t="str">
        <f>IFERROR(IF((VLOOKUP($A58,'Q1 Raw Data'!$A$9:$DK$158,AA$3,FALSE))="","",(VLOOKUP($A58,'Q1 Raw Data'!$A$9:$DK$158,AA$3,FALSE))),"")</f>
        <v>Established</v>
      </c>
      <c r="AB58" t="str">
        <f>IFERROR(IF((VLOOKUP($A58,'Q1 Raw Data'!$A$9:$DK$158,AB$3,FALSE))="","",(VLOOKUP($A58,'Q1 Raw Data'!$A$9:$DK$158,AB$3,FALSE))),"")</f>
        <v>Established</v>
      </c>
      <c r="AC58" t="str">
        <f>IFERROR(IF((VLOOKUP($A58,'Q1 Raw Data'!$A$9:$DK$158,AC$3,FALSE))="","",(VLOOKUP($A58,'Q1 Raw Data'!$A$9:$DK$158,AC$3,FALSE))),"")</f>
        <v>Established</v>
      </c>
      <c r="AD58" t="str">
        <f>IFERROR(IF((VLOOKUP($A58,'Q1 Raw Data'!$A$9:$DK$158,AD$3,FALSE))="","",(VLOOKUP($A58,'Q1 Raw Data'!$A$9:$DK$158,AD$3,FALSE))),"")</f>
        <v>Established</v>
      </c>
      <c r="AE58" t="str">
        <f>IFERROR(IF((VLOOKUP($A58,'Q1 Raw Data'!$A$9:$DK$158,AE$3,FALSE))="","",(VLOOKUP($A58,'Q1 Raw Data'!$A$9:$DK$158,AE$3,FALSE))),"")</f>
        <v>Established</v>
      </c>
      <c r="AF58" t="str">
        <f>IFERROR(IF((VLOOKUP($A58,'Q1 Raw Data'!$A$9:$DK$158,AF$3,FALSE))="","",(VLOOKUP($A58,'Q1 Raw Data'!$A$9:$DK$158,AF$3,FALSE))),"")</f>
        <v>Established</v>
      </c>
      <c r="AG58" t="str">
        <f>IFERROR(IF((VLOOKUP($A58,'Q1 Raw Data'!$A$9:$DK$158,AG$3,FALSE))="","",(VLOOKUP($A58,'Q1 Raw Data'!$A$9:$DK$158,AG$3,FALSE))),"")</f>
        <v>Established</v>
      </c>
      <c r="AH58" t="str">
        <f>IFERROR(IF((VLOOKUP($A58,'Q1 Raw Data'!$A$9:$DK$158,AH$3,FALSE))="","",(VLOOKUP($A58,'Q1 Raw Data'!$A$9:$DK$158,AH$3,FALSE))),"")</f>
        <v>Established</v>
      </c>
      <c r="AI58" t="str">
        <f>IFERROR(IF((VLOOKUP($A58,'Q1 Raw Data'!$A$9:$DK$158,AI$3,FALSE))="","",(VLOOKUP($A58,'Q1 Raw Data'!$A$9:$DK$158,AI$3,FALSE))),"")</f>
        <v>Established</v>
      </c>
      <c r="AJ58" t="str">
        <f>IFERROR(IF((VLOOKUP($A58,'Q1 Raw Data'!$A$9:$DK$158,AJ$3,FALSE))="","",(VLOOKUP($A58,'Q1 Raw Data'!$A$9:$DK$158,AJ$3,FALSE))),"")</f>
        <v>Established</v>
      </c>
      <c r="AK58" t="str">
        <f>IFERROR(IF((VLOOKUP($A58,'Q1 Raw Data'!$A$9:$DK$158,AK$3,FALSE))="","",(VLOOKUP($A58,'Q1 Raw Data'!$A$9:$DK$158,AK$3,FALSE))),"")</f>
        <v>Established</v>
      </c>
      <c r="AL58" t="str">
        <f>IFERROR(IF((VLOOKUP($A58,'Q1 Raw Data'!$A$9:$DK$158,AL$3,FALSE))="","",(VLOOKUP($A58,'Q1 Raw Data'!$A$9:$DK$158,AL$3,FALSE))),"")</f>
        <v>Established</v>
      </c>
    </row>
    <row r="59" spans="1:38" x14ac:dyDescent="0.3">
      <c r="A59" t="s">
        <v>461</v>
      </c>
      <c r="B59" t="s">
        <v>462</v>
      </c>
      <c r="C59" t="str">
        <f>IFERROR(IF((VLOOKUP($A59,'Q1 Raw Data'!$A$9:$DK$158,C$3,FALSE))="","",(VLOOKUP($A59,'Q1 Raw Data'!$A$9:$DK$158,C$3,FALSE))),"")</f>
        <v>Established</v>
      </c>
      <c r="D59" t="str">
        <f>IFERROR(IF((VLOOKUP($A59,'Q1 Raw Data'!$A$9:$DK$158,D$3,FALSE))="","",(VLOOKUP($A59,'Q1 Raw Data'!$A$9:$DK$158,D$3,FALSE))),"")</f>
        <v>Mature</v>
      </c>
      <c r="E59" t="str">
        <f>IFERROR(IF((VLOOKUP($A59,'Q1 Raw Data'!$A$9:$DK$158,E$3,FALSE))="","",(VLOOKUP($A59,'Q1 Raw Data'!$A$9:$DK$158,E$3,FALSE))),"")</f>
        <v>Mature</v>
      </c>
      <c r="F59" t="str">
        <f>IFERROR(IF((VLOOKUP($A59,'Q1 Raw Data'!$A$9:$DK$158,F$3,FALSE))="","",(VLOOKUP($A59,'Q1 Raw Data'!$A$9:$DK$158,F$3,FALSE))),"")</f>
        <v>Established</v>
      </c>
      <c r="G59" t="str">
        <f>IFERROR(IF((VLOOKUP($A59,'Q1 Raw Data'!$A$9:$DK$158,G$3,FALSE))="","",(VLOOKUP($A59,'Q1 Raw Data'!$A$9:$DK$158,G$3,FALSE))),"")</f>
        <v>Plans in place</v>
      </c>
      <c r="H59" t="str">
        <f>IFERROR(IF((VLOOKUP($A59,'Q1 Raw Data'!$A$9:$DK$158,H$3,FALSE))="","",(VLOOKUP($A59,'Q1 Raw Data'!$A$9:$DK$158,H$3,FALSE))),"")</f>
        <v>Established</v>
      </c>
      <c r="I59" t="str">
        <f>IFERROR(IF((VLOOKUP($A59,'Q1 Raw Data'!$A$9:$DK$158,I$3,FALSE))="","",(VLOOKUP($A59,'Q1 Raw Data'!$A$9:$DK$158,I$3,FALSE))),"")</f>
        <v>Mature</v>
      </c>
      <c r="J59" t="str">
        <f>IFERROR(IF((VLOOKUP($A59,'Q1 Raw Data'!$A$9:$DK$158,J$3,FALSE))="","",(VLOOKUP($A59,'Q1 Raw Data'!$A$9:$DK$158,J$3,FALSE))),"")</f>
        <v>Mature</v>
      </c>
      <c r="K59" t="str">
        <f>IFERROR(IF((VLOOKUP($A59,'Q1 Raw Data'!$A$9:$DK$158,K$3,FALSE))="","",(VLOOKUP($A59,'Q1 Raw Data'!$A$9:$DK$158,K$3,FALSE))),"")</f>
        <v>Plans in place</v>
      </c>
      <c r="L59" t="str">
        <f>IFERROR(IF((VLOOKUP($A59,'Q1 Raw Data'!$A$9:$DK$158,L$3,FALSE))="","",(VLOOKUP($A59,'Q1 Raw Data'!$A$9:$DK$158,L$3,FALSE))),"")</f>
        <v>Established</v>
      </c>
      <c r="M59" t="str">
        <f>IFERROR(IF((VLOOKUP($A59,'Q1 Raw Data'!$A$9:$DK$158,M$3,FALSE))="","",(VLOOKUP($A59,'Q1 Raw Data'!$A$9:$DK$158,M$3,FALSE))),"")</f>
        <v>Mature</v>
      </c>
      <c r="N59" t="str">
        <f>IFERROR(IF((VLOOKUP($A59,'Q1 Raw Data'!$A$9:$DK$158,N$3,FALSE))="","",(VLOOKUP($A59,'Q1 Raw Data'!$A$9:$DK$158,N$3,FALSE))),"")</f>
        <v>Mature</v>
      </c>
      <c r="O59" t="str">
        <f>IFERROR(IF((VLOOKUP($A59,'Q1 Raw Data'!$A$9:$DK$158,O$3,FALSE))="","",(VLOOKUP($A59,'Q1 Raw Data'!$A$9:$DK$158,O$3,FALSE))),"")</f>
        <v>Established</v>
      </c>
      <c r="P59" t="str">
        <f>IFERROR(IF((VLOOKUP($A59,'Q1 Raw Data'!$A$9:$DK$158,P$3,FALSE))="","",(VLOOKUP($A59,'Q1 Raw Data'!$A$9:$DK$158,P$3,FALSE))),"")</f>
        <v>Plans in place</v>
      </c>
      <c r="Q59" t="str">
        <f>IFERROR(IF((VLOOKUP($A59,'Q1 Raw Data'!$A$9:$DK$158,Q$3,FALSE))="","",(VLOOKUP($A59,'Q1 Raw Data'!$A$9:$DK$158,Q$3,FALSE))),"")</f>
        <v>Established</v>
      </c>
      <c r="R59" t="str">
        <f>IFERROR(IF((VLOOKUP($A59,'Q1 Raw Data'!$A$9:$DK$158,R$3,FALSE))="","",(VLOOKUP($A59,'Q1 Raw Data'!$A$9:$DK$158,R$3,FALSE))),"")</f>
        <v>Mature</v>
      </c>
      <c r="S59" t="str">
        <f>IFERROR(IF((VLOOKUP($A59,'Q1 Raw Data'!$A$9:$DK$158,S$3,FALSE))="","",(VLOOKUP($A59,'Q1 Raw Data'!$A$9:$DK$158,S$3,FALSE))),"")</f>
        <v>Mature</v>
      </c>
      <c r="T59" t="str">
        <f>IFERROR(IF((VLOOKUP($A59,'Q1 Raw Data'!$A$9:$DK$158,T$3,FALSE))="","",(VLOOKUP($A59,'Q1 Raw Data'!$A$9:$DK$158,T$3,FALSE))),"")</f>
        <v>Established</v>
      </c>
      <c r="U59" t="str">
        <f>IFERROR(IF((VLOOKUP($A59,'Q1 Raw Data'!$A$9:$DK$158,U$3,FALSE))="","",(VLOOKUP($A59,'Q1 Raw Data'!$A$9:$DK$158,U$3,FALSE))),"")</f>
        <v>Established</v>
      </c>
      <c r="V59" t="str">
        <f>IFERROR(IF((VLOOKUP($A59,'Q1 Raw Data'!$A$9:$DK$158,V$3,FALSE))="","",(VLOOKUP($A59,'Q1 Raw Data'!$A$9:$DK$158,V$3,FALSE))),"")</f>
        <v>Mature</v>
      </c>
      <c r="W59" t="str">
        <f>IFERROR(IF((VLOOKUP($A59,'Q1 Raw Data'!$A$9:$DK$158,W$3,FALSE))="","",(VLOOKUP($A59,'Q1 Raw Data'!$A$9:$DK$158,W$3,FALSE))),"")</f>
        <v>Mature</v>
      </c>
      <c r="X59" t="str">
        <f>IFERROR(IF((VLOOKUP($A59,'Q1 Raw Data'!$A$9:$DK$158,X$3,FALSE))="","",(VLOOKUP($A59,'Q1 Raw Data'!$A$9:$DK$158,X$3,FALSE))),"")</f>
        <v>Established</v>
      </c>
      <c r="Y59" t="str">
        <f>IFERROR(IF((VLOOKUP($A59,'Q1 Raw Data'!$A$9:$DK$158,Y$3,FALSE))="","",(VLOOKUP($A59,'Q1 Raw Data'!$A$9:$DK$158,Y$3,FALSE))),"")</f>
        <v>Established</v>
      </c>
      <c r="Z59" t="str">
        <f>IFERROR(IF((VLOOKUP($A59,'Q1 Raw Data'!$A$9:$DK$158,Z$3,FALSE))="","",(VLOOKUP($A59,'Q1 Raw Data'!$A$9:$DK$158,Z$3,FALSE))),"")</f>
        <v>Established</v>
      </c>
      <c r="AA59" t="str">
        <f>IFERROR(IF((VLOOKUP($A59,'Q1 Raw Data'!$A$9:$DK$158,AA$3,FALSE))="","",(VLOOKUP($A59,'Q1 Raw Data'!$A$9:$DK$158,AA$3,FALSE))),"")</f>
        <v>Mature</v>
      </c>
      <c r="AB59" t="str">
        <f>IFERROR(IF((VLOOKUP($A59,'Q1 Raw Data'!$A$9:$DK$158,AB$3,FALSE))="","",(VLOOKUP($A59,'Q1 Raw Data'!$A$9:$DK$158,AB$3,FALSE))),"")</f>
        <v>Mature</v>
      </c>
      <c r="AC59" t="str">
        <f>IFERROR(IF((VLOOKUP($A59,'Q1 Raw Data'!$A$9:$DK$158,AC$3,FALSE))="","",(VLOOKUP($A59,'Q1 Raw Data'!$A$9:$DK$158,AC$3,FALSE))),"")</f>
        <v>Established</v>
      </c>
      <c r="AD59" t="str">
        <f>IFERROR(IF((VLOOKUP($A59,'Q1 Raw Data'!$A$9:$DK$158,AD$3,FALSE))="","",(VLOOKUP($A59,'Q1 Raw Data'!$A$9:$DK$158,AD$3,FALSE))),"")</f>
        <v>Mature</v>
      </c>
      <c r="AE59" t="str">
        <f>IFERROR(IF((VLOOKUP($A59,'Q1 Raw Data'!$A$9:$DK$158,AE$3,FALSE))="","",(VLOOKUP($A59,'Q1 Raw Data'!$A$9:$DK$158,AE$3,FALSE))),"")</f>
        <v>Mature</v>
      </c>
      <c r="AF59" t="str">
        <f>IFERROR(IF((VLOOKUP($A59,'Q1 Raw Data'!$A$9:$DK$158,AF$3,FALSE))="","",(VLOOKUP($A59,'Q1 Raw Data'!$A$9:$DK$158,AF$3,FALSE))),"")</f>
        <v>Exemplary</v>
      </c>
      <c r="AG59" t="str">
        <f>IFERROR(IF((VLOOKUP($A59,'Q1 Raw Data'!$A$9:$DK$158,AG$3,FALSE))="","",(VLOOKUP($A59,'Q1 Raw Data'!$A$9:$DK$158,AG$3,FALSE))),"")</f>
        <v>Mature</v>
      </c>
      <c r="AH59" t="str">
        <f>IFERROR(IF((VLOOKUP($A59,'Q1 Raw Data'!$A$9:$DK$158,AH$3,FALSE))="","",(VLOOKUP($A59,'Q1 Raw Data'!$A$9:$DK$158,AH$3,FALSE))),"")</f>
        <v>Established</v>
      </c>
      <c r="AI59" t="str">
        <f>IFERROR(IF((VLOOKUP($A59,'Q1 Raw Data'!$A$9:$DK$158,AI$3,FALSE))="","",(VLOOKUP($A59,'Q1 Raw Data'!$A$9:$DK$158,AI$3,FALSE))),"")</f>
        <v>Mature</v>
      </c>
      <c r="AJ59" t="str">
        <f>IFERROR(IF((VLOOKUP($A59,'Q1 Raw Data'!$A$9:$DK$158,AJ$3,FALSE))="","",(VLOOKUP($A59,'Q1 Raw Data'!$A$9:$DK$158,AJ$3,FALSE))),"")</f>
        <v>Mature</v>
      </c>
      <c r="AK59" t="str">
        <f>IFERROR(IF((VLOOKUP($A59,'Q1 Raw Data'!$A$9:$DK$158,AK$3,FALSE))="","",(VLOOKUP($A59,'Q1 Raw Data'!$A$9:$DK$158,AK$3,FALSE))),"")</f>
        <v>Mature</v>
      </c>
      <c r="AL59" t="str">
        <f>IFERROR(IF((VLOOKUP($A59,'Q1 Raw Data'!$A$9:$DK$158,AL$3,FALSE))="","",(VLOOKUP($A59,'Q1 Raw Data'!$A$9:$DK$158,AL$3,FALSE))),"")</f>
        <v>Established</v>
      </c>
    </row>
    <row r="60" spans="1:38" x14ac:dyDescent="0.3">
      <c r="A60" t="s">
        <v>463</v>
      </c>
      <c r="B60" t="s">
        <v>464</v>
      </c>
      <c r="C60" t="str">
        <f>IFERROR(IF((VLOOKUP($A60,'Q1 Raw Data'!$A$9:$DK$158,C$3,FALSE))="","",(VLOOKUP($A60,'Q1 Raw Data'!$A$9:$DK$158,C$3,FALSE))),"")</f>
        <v>Established</v>
      </c>
      <c r="D60" t="str">
        <f>IFERROR(IF((VLOOKUP($A60,'Q1 Raw Data'!$A$9:$DK$158,D$3,FALSE))="","",(VLOOKUP($A60,'Q1 Raw Data'!$A$9:$DK$158,D$3,FALSE))),"")</f>
        <v>Established</v>
      </c>
      <c r="E60" t="str">
        <f>IFERROR(IF((VLOOKUP($A60,'Q1 Raw Data'!$A$9:$DK$158,E$3,FALSE))="","",(VLOOKUP($A60,'Q1 Raw Data'!$A$9:$DK$158,E$3,FALSE))),"")</f>
        <v>Established</v>
      </c>
      <c r="F60" t="str">
        <f>IFERROR(IF((VLOOKUP($A60,'Q1 Raw Data'!$A$9:$DK$158,F$3,FALSE))="","",(VLOOKUP($A60,'Q1 Raw Data'!$A$9:$DK$158,F$3,FALSE))),"")</f>
        <v>Established</v>
      </c>
      <c r="G60" t="str">
        <f>IFERROR(IF((VLOOKUP($A60,'Q1 Raw Data'!$A$9:$DK$158,G$3,FALSE))="","",(VLOOKUP($A60,'Q1 Raw Data'!$A$9:$DK$158,G$3,FALSE))),"")</f>
        <v>Established</v>
      </c>
      <c r="H60" t="str">
        <f>IFERROR(IF((VLOOKUP($A60,'Q1 Raw Data'!$A$9:$DK$158,H$3,FALSE))="","",(VLOOKUP($A60,'Q1 Raw Data'!$A$9:$DK$158,H$3,FALSE))),"")</f>
        <v>Established</v>
      </c>
      <c r="I60" t="str">
        <f>IFERROR(IF((VLOOKUP($A60,'Q1 Raw Data'!$A$9:$DK$158,I$3,FALSE))="","",(VLOOKUP($A60,'Q1 Raw Data'!$A$9:$DK$158,I$3,FALSE))),"")</f>
        <v>Established</v>
      </c>
      <c r="J60" t="str">
        <f>IFERROR(IF((VLOOKUP($A60,'Q1 Raw Data'!$A$9:$DK$158,J$3,FALSE))="","",(VLOOKUP($A60,'Q1 Raw Data'!$A$9:$DK$158,J$3,FALSE))),"")</f>
        <v>Plans in place</v>
      </c>
      <c r="K60" t="str">
        <f>IFERROR(IF((VLOOKUP($A60,'Q1 Raw Data'!$A$9:$DK$158,K$3,FALSE))="","",(VLOOKUP($A60,'Q1 Raw Data'!$A$9:$DK$158,K$3,FALSE))),"")</f>
        <v>Plans in place</v>
      </c>
      <c r="L60" t="str">
        <f>IFERROR(IF((VLOOKUP($A60,'Q1 Raw Data'!$A$9:$DK$158,L$3,FALSE))="","",(VLOOKUP($A60,'Q1 Raw Data'!$A$9:$DK$158,L$3,FALSE))),"")</f>
        <v>Established</v>
      </c>
      <c r="M60" t="str">
        <f>IFERROR(IF((VLOOKUP($A60,'Q1 Raw Data'!$A$9:$DK$158,M$3,FALSE))="","",(VLOOKUP($A60,'Q1 Raw Data'!$A$9:$DK$158,M$3,FALSE))),"")</f>
        <v>Established</v>
      </c>
      <c r="N60" t="str">
        <f>IFERROR(IF((VLOOKUP($A60,'Q1 Raw Data'!$A$9:$DK$158,N$3,FALSE))="","",(VLOOKUP($A60,'Q1 Raw Data'!$A$9:$DK$158,N$3,FALSE))),"")</f>
        <v>Established</v>
      </c>
      <c r="O60" t="str">
        <f>IFERROR(IF((VLOOKUP($A60,'Q1 Raw Data'!$A$9:$DK$158,O$3,FALSE))="","",(VLOOKUP($A60,'Q1 Raw Data'!$A$9:$DK$158,O$3,FALSE))),"")</f>
        <v>Established</v>
      </c>
      <c r="P60" t="str">
        <f>IFERROR(IF((VLOOKUP($A60,'Q1 Raw Data'!$A$9:$DK$158,P$3,FALSE))="","",(VLOOKUP($A60,'Q1 Raw Data'!$A$9:$DK$158,P$3,FALSE))),"")</f>
        <v>Established</v>
      </c>
      <c r="Q60" t="str">
        <f>IFERROR(IF((VLOOKUP($A60,'Q1 Raw Data'!$A$9:$DK$158,Q$3,FALSE))="","",(VLOOKUP($A60,'Q1 Raw Data'!$A$9:$DK$158,Q$3,FALSE))),"")</f>
        <v>Established</v>
      </c>
      <c r="R60" t="str">
        <f>IFERROR(IF((VLOOKUP($A60,'Q1 Raw Data'!$A$9:$DK$158,R$3,FALSE))="","",(VLOOKUP($A60,'Q1 Raw Data'!$A$9:$DK$158,R$3,FALSE))),"")</f>
        <v>Established</v>
      </c>
      <c r="S60" t="str">
        <f>IFERROR(IF((VLOOKUP($A60,'Q1 Raw Data'!$A$9:$DK$158,S$3,FALSE))="","",(VLOOKUP($A60,'Q1 Raw Data'!$A$9:$DK$158,S$3,FALSE))),"")</f>
        <v>Established</v>
      </c>
      <c r="T60" t="str">
        <f>IFERROR(IF((VLOOKUP($A60,'Q1 Raw Data'!$A$9:$DK$158,T$3,FALSE))="","",(VLOOKUP($A60,'Q1 Raw Data'!$A$9:$DK$158,T$3,FALSE))),"")</f>
        <v>Established</v>
      </c>
      <c r="U60" t="str">
        <f>IFERROR(IF((VLOOKUP($A60,'Q1 Raw Data'!$A$9:$DK$158,U$3,FALSE))="","",(VLOOKUP($A60,'Q1 Raw Data'!$A$9:$DK$158,U$3,FALSE))),"")</f>
        <v>Established</v>
      </c>
      <c r="V60" t="str">
        <f>IFERROR(IF((VLOOKUP($A60,'Q1 Raw Data'!$A$9:$DK$158,V$3,FALSE))="","",(VLOOKUP($A60,'Q1 Raw Data'!$A$9:$DK$158,V$3,FALSE))),"")</f>
        <v>Established</v>
      </c>
      <c r="W60" t="str">
        <f>IFERROR(IF((VLOOKUP($A60,'Q1 Raw Data'!$A$9:$DK$158,W$3,FALSE))="","",(VLOOKUP($A60,'Q1 Raw Data'!$A$9:$DK$158,W$3,FALSE))),"")</f>
        <v>Established</v>
      </c>
      <c r="X60" t="str">
        <f>IFERROR(IF((VLOOKUP($A60,'Q1 Raw Data'!$A$9:$DK$158,X$3,FALSE))="","",(VLOOKUP($A60,'Q1 Raw Data'!$A$9:$DK$158,X$3,FALSE))),"")</f>
        <v>Established</v>
      </c>
      <c r="Y60" t="str">
        <f>IFERROR(IF((VLOOKUP($A60,'Q1 Raw Data'!$A$9:$DK$158,Y$3,FALSE))="","",(VLOOKUP($A60,'Q1 Raw Data'!$A$9:$DK$158,Y$3,FALSE))),"")</f>
        <v>Established</v>
      </c>
      <c r="Z60" t="str">
        <f>IFERROR(IF((VLOOKUP($A60,'Q1 Raw Data'!$A$9:$DK$158,Z$3,FALSE))="","",(VLOOKUP($A60,'Q1 Raw Data'!$A$9:$DK$158,Z$3,FALSE))),"")</f>
        <v>Established</v>
      </c>
      <c r="AA60" t="str">
        <f>IFERROR(IF((VLOOKUP($A60,'Q1 Raw Data'!$A$9:$DK$158,AA$3,FALSE))="","",(VLOOKUP($A60,'Q1 Raw Data'!$A$9:$DK$158,AA$3,FALSE))),"")</f>
        <v>Established</v>
      </c>
      <c r="AB60" t="str">
        <f>IFERROR(IF((VLOOKUP($A60,'Q1 Raw Data'!$A$9:$DK$158,AB$3,FALSE))="","",(VLOOKUP($A60,'Q1 Raw Data'!$A$9:$DK$158,AB$3,FALSE))),"")</f>
        <v>Established</v>
      </c>
      <c r="AC60" t="str">
        <f>IFERROR(IF((VLOOKUP($A60,'Q1 Raw Data'!$A$9:$DK$158,AC$3,FALSE))="","",(VLOOKUP($A60,'Q1 Raw Data'!$A$9:$DK$158,AC$3,FALSE))),"")</f>
        <v>Established</v>
      </c>
      <c r="AD60" t="str">
        <f>IFERROR(IF((VLOOKUP($A60,'Q1 Raw Data'!$A$9:$DK$158,AD$3,FALSE))="","",(VLOOKUP($A60,'Q1 Raw Data'!$A$9:$DK$158,AD$3,FALSE))),"")</f>
        <v>Established</v>
      </c>
      <c r="AE60" t="str">
        <f>IFERROR(IF((VLOOKUP($A60,'Q1 Raw Data'!$A$9:$DK$158,AE$3,FALSE))="","",(VLOOKUP($A60,'Q1 Raw Data'!$A$9:$DK$158,AE$3,FALSE))),"")</f>
        <v>Established</v>
      </c>
      <c r="AF60" t="str">
        <f>IFERROR(IF((VLOOKUP($A60,'Q1 Raw Data'!$A$9:$DK$158,AF$3,FALSE))="","",(VLOOKUP($A60,'Q1 Raw Data'!$A$9:$DK$158,AF$3,FALSE))),"")</f>
        <v>Established</v>
      </c>
      <c r="AG60" t="str">
        <f>IFERROR(IF((VLOOKUP($A60,'Q1 Raw Data'!$A$9:$DK$158,AG$3,FALSE))="","",(VLOOKUP($A60,'Q1 Raw Data'!$A$9:$DK$158,AG$3,FALSE))),"")</f>
        <v>Established</v>
      </c>
      <c r="AH60" t="str">
        <f>IFERROR(IF((VLOOKUP($A60,'Q1 Raw Data'!$A$9:$DK$158,AH$3,FALSE))="","",(VLOOKUP($A60,'Q1 Raw Data'!$A$9:$DK$158,AH$3,FALSE))),"")</f>
        <v>Established</v>
      </c>
      <c r="AI60" t="str">
        <f>IFERROR(IF((VLOOKUP($A60,'Q1 Raw Data'!$A$9:$DK$158,AI$3,FALSE))="","",(VLOOKUP($A60,'Q1 Raw Data'!$A$9:$DK$158,AI$3,FALSE))),"")</f>
        <v>Established</v>
      </c>
      <c r="AJ60" t="str">
        <f>IFERROR(IF((VLOOKUP($A60,'Q1 Raw Data'!$A$9:$DK$158,AJ$3,FALSE))="","",(VLOOKUP($A60,'Q1 Raw Data'!$A$9:$DK$158,AJ$3,FALSE))),"")</f>
        <v>Established</v>
      </c>
      <c r="AK60" t="str">
        <f>IFERROR(IF((VLOOKUP($A60,'Q1 Raw Data'!$A$9:$DK$158,AK$3,FALSE))="","",(VLOOKUP($A60,'Q1 Raw Data'!$A$9:$DK$158,AK$3,FALSE))),"")</f>
        <v>Established</v>
      </c>
      <c r="AL60" t="str">
        <f>IFERROR(IF((VLOOKUP($A60,'Q1 Raw Data'!$A$9:$DK$158,AL$3,FALSE))="","",(VLOOKUP($A60,'Q1 Raw Data'!$A$9:$DK$158,AL$3,FALSE))),"")</f>
        <v>Established</v>
      </c>
    </row>
    <row r="61" spans="1:38" x14ac:dyDescent="0.3">
      <c r="A61" t="s">
        <v>465</v>
      </c>
      <c r="B61" t="s">
        <v>466</v>
      </c>
      <c r="C61" t="str">
        <f>IFERROR(IF((VLOOKUP($A61,'Q1 Raw Data'!$A$9:$DK$158,C$3,FALSE))="","",(VLOOKUP($A61,'Q1 Raw Data'!$A$9:$DK$158,C$3,FALSE))),"")</f>
        <v>Established</v>
      </c>
      <c r="D61" t="str">
        <f>IFERROR(IF((VLOOKUP($A61,'Q1 Raw Data'!$A$9:$DK$158,D$3,FALSE))="","",(VLOOKUP($A61,'Q1 Raw Data'!$A$9:$DK$158,D$3,FALSE))),"")</f>
        <v>Plans in place</v>
      </c>
      <c r="E61" t="str">
        <f>IFERROR(IF((VLOOKUP($A61,'Q1 Raw Data'!$A$9:$DK$158,E$3,FALSE))="","",(VLOOKUP($A61,'Q1 Raw Data'!$A$9:$DK$158,E$3,FALSE))),"")</f>
        <v>Plans in place</v>
      </c>
      <c r="F61" t="str">
        <f>IFERROR(IF((VLOOKUP($A61,'Q1 Raw Data'!$A$9:$DK$158,F$3,FALSE))="","",(VLOOKUP($A61,'Q1 Raw Data'!$A$9:$DK$158,F$3,FALSE))),"")</f>
        <v>Plans in place</v>
      </c>
      <c r="G61" t="str">
        <f>IFERROR(IF((VLOOKUP($A61,'Q1 Raw Data'!$A$9:$DK$158,G$3,FALSE))="","",(VLOOKUP($A61,'Q1 Raw Data'!$A$9:$DK$158,G$3,FALSE))),"")</f>
        <v>Plans in place</v>
      </c>
      <c r="H61" t="str">
        <f>IFERROR(IF((VLOOKUP($A61,'Q1 Raw Data'!$A$9:$DK$158,H$3,FALSE))="","",(VLOOKUP($A61,'Q1 Raw Data'!$A$9:$DK$158,H$3,FALSE))),"")</f>
        <v>Plans in place</v>
      </c>
      <c r="I61" t="str">
        <f>IFERROR(IF((VLOOKUP($A61,'Q1 Raw Data'!$A$9:$DK$158,I$3,FALSE))="","",(VLOOKUP($A61,'Q1 Raw Data'!$A$9:$DK$158,I$3,FALSE))),"")</f>
        <v>Plans in place</v>
      </c>
      <c r="J61" t="str">
        <f>IFERROR(IF((VLOOKUP($A61,'Q1 Raw Data'!$A$9:$DK$158,J$3,FALSE))="","",(VLOOKUP($A61,'Q1 Raw Data'!$A$9:$DK$158,J$3,FALSE))),"")</f>
        <v>Established</v>
      </c>
      <c r="K61" t="str">
        <f>IFERROR(IF((VLOOKUP($A61,'Q1 Raw Data'!$A$9:$DK$158,K$3,FALSE))="","",(VLOOKUP($A61,'Q1 Raw Data'!$A$9:$DK$158,K$3,FALSE))),"")</f>
        <v>Established</v>
      </c>
      <c r="L61" t="str">
        <f>IFERROR(IF((VLOOKUP($A61,'Q1 Raw Data'!$A$9:$DK$158,L$3,FALSE))="","",(VLOOKUP($A61,'Q1 Raw Data'!$A$9:$DK$158,L$3,FALSE))),"")</f>
        <v>Established</v>
      </c>
      <c r="M61" t="str">
        <f>IFERROR(IF((VLOOKUP($A61,'Q1 Raw Data'!$A$9:$DK$158,M$3,FALSE))="","",(VLOOKUP($A61,'Q1 Raw Data'!$A$9:$DK$158,M$3,FALSE))),"")</f>
        <v>Plans in place</v>
      </c>
      <c r="N61" t="str">
        <f>IFERROR(IF((VLOOKUP($A61,'Q1 Raw Data'!$A$9:$DK$158,N$3,FALSE))="","",(VLOOKUP($A61,'Q1 Raw Data'!$A$9:$DK$158,N$3,FALSE))),"")</f>
        <v>Established</v>
      </c>
      <c r="O61" t="str">
        <f>IFERROR(IF((VLOOKUP($A61,'Q1 Raw Data'!$A$9:$DK$158,O$3,FALSE))="","",(VLOOKUP($A61,'Q1 Raw Data'!$A$9:$DK$158,O$3,FALSE))),"")</f>
        <v>Established</v>
      </c>
      <c r="P61" t="str">
        <f>IFERROR(IF((VLOOKUP($A61,'Q1 Raw Data'!$A$9:$DK$158,P$3,FALSE))="","",(VLOOKUP($A61,'Q1 Raw Data'!$A$9:$DK$158,P$3,FALSE))),"")</f>
        <v>Plans in place</v>
      </c>
      <c r="Q61" t="str">
        <f>IFERROR(IF((VLOOKUP($A61,'Q1 Raw Data'!$A$9:$DK$158,Q$3,FALSE))="","",(VLOOKUP($A61,'Q1 Raw Data'!$A$9:$DK$158,Q$3,FALSE))),"")</f>
        <v>Plans in place</v>
      </c>
      <c r="R61" t="str">
        <f>IFERROR(IF((VLOOKUP($A61,'Q1 Raw Data'!$A$9:$DK$158,R$3,FALSE))="","",(VLOOKUP($A61,'Q1 Raw Data'!$A$9:$DK$158,R$3,FALSE))),"")</f>
        <v>Established</v>
      </c>
      <c r="S61" t="str">
        <f>IFERROR(IF((VLOOKUP($A61,'Q1 Raw Data'!$A$9:$DK$158,S$3,FALSE))="","",(VLOOKUP($A61,'Q1 Raw Data'!$A$9:$DK$158,S$3,FALSE))),"")</f>
        <v>Established</v>
      </c>
      <c r="T61" t="str">
        <f>IFERROR(IF((VLOOKUP($A61,'Q1 Raw Data'!$A$9:$DK$158,T$3,FALSE))="","",(VLOOKUP($A61,'Q1 Raw Data'!$A$9:$DK$158,T$3,FALSE))),"")</f>
        <v>Established</v>
      </c>
      <c r="U61" t="str">
        <f>IFERROR(IF((VLOOKUP($A61,'Q1 Raw Data'!$A$9:$DK$158,U$3,FALSE))="","",(VLOOKUP($A61,'Q1 Raw Data'!$A$9:$DK$158,U$3,FALSE))),"")</f>
        <v>Established</v>
      </c>
      <c r="V61" t="str">
        <f>IFERROR(IF((VLOOKUP($A61,'Q1 Raw Data'!$A$9:$DK$158,V$3,FALSE))="","",(VLOOKUP($A61,'Q1 Raw Data'!$A$9:$DK$158,V$3,FALSE))),"")</f>
        <v>Plans in place</v>
      </c>
      <c r="W61" t="str">
        <f>IFERROR(IF((VLOOKUP($A61,'Q1 Raw Data'!$A$9:$DK$158,W$3,FALSE))="","",(VLOOKUP($A61,'Q1 Raw Data'!$A$9:$DK$158,W$3,FALSE))),"")</f>
        <v>Established</v>
      </c>
      <c r="X61" t="str">
        <f>IFERROR(IF((VLOOKUP($A61,'Q1 Raw Data'!$A$9:$DK$158,X$3,FALSE))="","",(VLOOKUP($A61,'Q1 Raw Data'!$A$9:$DK$158,X$3,FALSE))),"")</f>
        <v>Established</v>
      </c>
      <c r="Y61" t="str">
        <f>IFERROR(IF((VLOOKUP($A61,'Q1 Raw Data'!$A$9:$DK$158,Y$3,FALSE))="","",(VLOOKUP($A61,'Q1 Raw Data'!$A$9:$DK$158,Y$3,FALSE))),"")</f>
        <v>Plans in place</v>
      </c>
      <c r="Z61" t="str">
        <f>IFERROR(IF((VLOOKUP($A61,'Q1 Raw Data'!$A$9:$DK$158,Z$3,FALSE))="","",(VLOOKUP($A61,'Q1 Raw Data'!$A$9:$DK$158,Z$3,FALSE))),"")</f>
        <v>Plans in place</v>
      </c>
      <c r="AA61" t="str">
        <f>IFERROR(IF((VLOOKUP($A61,'Q1 Raw Data'!$A$9:$DK$158,AA$3,FALSE))="","",(VLOOKUP($A61,'Q1 Raw Data'!$A$9:$DK$158,AA$3,FALSE))),"")</f>
        <v>Established</v>
      </c>
      <c r="AB61" t="str">
        <f>IFERROR(IF((VLOOKUP($A61,'Q1 Raw Data'!$A$9:$DK$158,AB$3,FALSE))="","",(VLOOKUP($A61,'Q1 Raw Data'!$A$9:$DK$158,AB$3,FALSE))),"")</f>
        <v>Established</v>
      </c>
      <c r="AC61" t="str">
        <f>IFERROR(IF((VLOOKUP($A61,'Q1 Raw Data'!$A$9:$DK$158,AC$3,FALSE))="","",(VLOOKUP($A61,'Q1 Raw Data'!$A$9:$DK$158,AC$3,FALSE))),"")</f>
        <v>Established</v>
      </c>
      <c r="AD61" t="str">
        <f>IFERROR(IF((VLOOKUP($A61,'Q1 Raw Data'!$A$9:$DK$158,AD$3,FALSE))="","",(VLOOKUP($A61,'Q1 Raw Data'!$A$9:$DK$158,AD$3,FALSE))),"")</f>
        <v>Mature</v>
      </c>
      <c r="AE61" t="str">
        <f>IFERROR(IF((VLOOKUP($A61,'Q1 Raw Data'!$A$9:$DK$158,AE$3,FALSE))="","",(VLOOKUP($A61,'Q1 Raw Data'!$A$9:$DK$158,AE$3,FALSE))),"")</f>
        <v>Established</v>
      </c>
      <c r="AF61" t="str">
        <f>IFERROR(IF((VLOOKUP($A61,'Q1 Raw Data'!$A$9:$DK$158,AF$3,FALSE))="","",(VLOOKUP($A61,'Q1 Raw Data'!$A$9:$DK$158,AF$3,FALSE))),"")</f>
        <v>Mature</v>
      </c>
      <c r="AG61" t="str">
        <f>IFERROR(IF((VLOOKUP($A61,'Q1 Raw Data'!$A$9:$DK$158,AG$3,FALSE))="","",(VLOOKUP($A61,'Q1 Raw Data'!$A$9:$DK$158,AG$3,FALSE))),"")</f>
        <v>Mature</v>
      </c>
      <c r="AH61" t="str">
        <f>IFERROR(IF((VLOOKUP($A61,'Q1 Raw Data'!$A$9:$DK$158,AH$3,FALSE))="","",(VLOOKUP($A61,'Q1 Raw Data'!$A$9:$DK$158,AH$3,FALSE))),"")</f>
        <v>Established</v>
      </c>
      <c r="AI61" t="str">
        <f>IFERROR(IF((VLOOKUP($A61,'Q1 Raw Data'!$A$9:$DK$158,AI$3,FALSE))="","",(VLOOKUP($A61,'Q1 Raw Data'!$A$9:$DK$158,AI$3,FALSE))),"")</f>
        <v>Established</v>
      </c>
      <c r="AJ61" t="str">
        <f>IFERROR(IF((VLOOKUP($A61,'Q1 Raw Data'!$A$9:$DK$158,AJ$3,FALSE))="","",(VLOOKUP($A61,'Q1 Raw Data'!$A$9:$DK$158,AJ$3,FALSE))),"")</f>
        <v>Mature</v>
      </c>
      <c r="AK61" t="str">
        <f>IFERROR(IF((VLOOKUP($A61,'Q1 Raw Data'!$A$9:$DK$158,AK$3,FALSE))="","",(VLOOKUP($A61,'Q1 Raw Data'!$A$9:$DK$158,AK$3,FALSE))),"")</f>
        <v>Mature</v>
      </c>
      <c r="AL61" t="str">
        <f>IFERROR(IF((VLOOKUP($A61,'Q1 Raw Data'!$A$9:$DK$158,AL$3,FALSE))="","",(VLOOKUP($A61,'Q1 Raw Data'!$A$9:$DK$158,AL$3,FALSE))),"")</f>
        <v>Mature</v>
      </c>
    </row>
    <row r="62" spans="1:38" x14ac:dyDescent="0.3">
      <c r="A62" t="s">
        <v>467</v>
      </c>
      <c r="B62" t="s">
        <v>468</v>
      </c>
      <c r="C62" t="str">
        <f>IFERROR(IF((VLOOKUP($A62,'Q1 Raw Data'!$A$9:$DK$158,C$3,FALSE))="","",(VLOOKUP($A62,'Q1 Raw Data'!$A$9:$DK$158,C$3,FALSE))),"")</f>
        <v>Established</v>
      </c>
      <c r="D62" t="str">
        <f>IFERROR(IF((VLOOKUP($A62,'Q1 Raw Data'!$A$9:$DK$158,D$3,FALSE))="","",(VLOOKUP($A62,'Q1 Raw Data'!$A$9:$DK$158,D$3,FALSE))),"")</f>
        <v>Plans in place</v>
      </c>
      <c r="E62" t="str">
        <f>IFERROR(IF((VLOOKUP($A62,'Q1 Raw Data'!$A$9:$DK$158,E$3,FALSE))="","",(VLOOKUP($A62,'Q1 Raw Data'!$A$9:$DK$158,E$3,FALSE))),"")</f>
        <v>Established</v>
      </c>
      <c r="F62" t="str">
        <f>IFERROR(IF((VLOOKUP($A62,'Q1 Raw Data'!$A$9:$DK$158,F$3,FALSE))="","",(VLOOKUP($A62,'Q1 Raw Data'!$A$9:$DK$158,F$3,FALSE))),"")</f>
        <v>Established</v>
      </c>
      <c r="G62" t="str">
        <f>IFERROR(IF((VLOOKUP($A62,'Q1 Raw Data'!$A$9:$DK$158,G$3,FALSE))="","",(VLOOKUP($A62,'Q1 Raw Data'!$A$9:$DK$158,G$3,FALSE))),"")</f>
        <v>Established</v>
      </c>
      <c r="H62" t="str">
        <f>IFERROR(IF((VLOOKUP($A62,'Q1 Raw Data'!$A$9:$DK$158,H$3,FALSE))="","",(VLOOKUP($A62,'Q1 Raw Data'!$A$9:$DK$158,H$3,FALSE))),"")</f>
        <v>Established</v>
      </c>
      <c r="I62" t="str">
        <f>IFERROR(IF((VLOOKUP($A62,'Q1 Raw Data'!$A$9:$DK$158,I$3,FALSE))="","",(VLOOKUP($A62,'Q1 Raw Data'!$A$9:$DK$158,I$3,FALSE))),"")</f>
        <v>Established</v>
      </c>
      <c r="J62" t="str">
        <f>IFERROR(IF((VLOOKUP($A62,'Q1 Raw Data'!$A$9:$DK$158,J$3,FALSE))="","",(VLOOKUP($A62,'Q1 Raw Data'!$A$9:$DK$158,J$3,FALSE))),"")</f>
        <v>Established</v>
      </c>
      <c r="K62" t="str">
        <f>IFERROR(IF((VLOOKUP($A62,'Q1 Raw Data'!$A$9:$DK$158,K$3,FALSE))="","",(VLOOKUP($A62,'Q1 Raw Data'!$A$9:$DK$158,K$3,FALSE))),"")</f>
        <v>Established</v>
      </c>
      <c r="L62" t="str">
        <f>IFERROR(IF((VLOOKUP($A62,'Q1 Raw Data'!$A$9:$DK$158,L$3,FALSE))="","",(VLOOKUP($A62,'Q1 Raw Data'!$A$9:$DK$158,L$3,FALSE))),"")</f>
        <v>Mature</v>
      </c>
      <c r="M62" t="str">
        <f>IFERROR(IF((VLOOKUP($A62,'Q1 Raw Data'!$A$9:$DK$158,M$3,FALSE))="","",(VLOOKUP($A62,'Q1 Raw Data'!$A$9:$DK$158,M$3,FALSE))),"")</f>
        <v>Established</v>
      </c>
      <c r="N62" t="str">
        <f>IFERROR(IF((VLOOKUP($A62,'Q1 Raw Data'!$A$9:$DK$158,N$3,FALSE))="","",(VLOOKUP($A62,'Q1 Raw Data'!$A$9:$DK$158,N$3,FALSE))),"")</f>
        <v>Mature</v>
      </c>
      <c r="O62" t="str">
        <f>IFERROR(IF((VLOOKUP($A62,'Q1 Raw Data'!$A$9:$DK$158,O$3,FALSE))="","",(VLOOKUP($A62,'Q1 Raw Data'!$A$9:$DK$158,O$3,FALSE))),"")</f>
        <v>Established</v>
      </c>
      <c r="P62" t="str">
        <f>IFERROR(IF((VLOOKUP($A62,'Q1 Raw Data'!$A$9:$DK$158,P$3,FALSE))="","",(VLOOKUP($A62,'Q1 Raw Data'!$A$9:$DK$158,P$3,FALSE))),"")</f>
        <v>Established</v>
      </c>
      <c r="Q62" t="str">
        <f>IFERROR(IF((VLOOKUP($A62,'Q1 Raw Data'!$A$9:$DK$158,Q$3,FALSE))="","",(VLOOKUP($A62,'Q1 Raw Data'!$A$9:$DK$158,Q$3,FALSE))),"")</f>
        <v>Mature</v>
      </c>
      <c r="R62" t="str">
        <f>IFERROR(IF((VLOOKUP($A62,'Q1 Raw Data'!$A$9:$DK$158,R$3,FALSE))="","",(VLOOKUP($A62,'Q1 Raw Data'!$A$9:$DK$158,R$3,FALSE))),"")</f>
        <v>Established</v>
      </c>
      <c r="S62" t="str">
        <f>IFERROR(IF((VLOOKUP($A62,'Q1 Raw Data'!$A$9:$DK$158,S$3,FALSE))="","",(VLOOKUP($A62,'Q1 Raw Data'!$A$9:$DK$158,S$3,FALSE))),"")</f>
        <v>Mature</v>
      </c>
      <c r="T62" t="str">
        <f>IFERROR(IF((VLOOKUP($A62,'Q1 Raw Data'!$A$9:$DK$158,T$3,FALSE))="","",(VLOOKUP($A62,'Q1 Raw Data'!$A$9:$DK$158,T$3,FALSE))),"")</f>
        <v>Mature</v>
      </c>
      <c r="U62" t="str">
        <f>IFERROR(IF((VLOOKUP($A62,'Q1 Raw Data'!$A$9:$DK$158,U$3,FALSE))="","",(VLOOKUP($A62,'Q1 Raw Data'!$A$9:$DK$158,U$3,FALSE))),"")</f>
        <v>Mature</v>
      </c>
      <c r="V62" t="str">
        <f>IFERROR(IF((VLOOKUP($A62,'Q1 Raw Data'!$A$9:$DK$158,V$3,FALSE))="","",(VLOOKUP($A62,'Q1 Raw Data'!$A$9:$DK$158,V$3,FALSE))),"")</f>
        <v>Established</v>
      </c>
      <c r="W62" t="str">
        <f>IFERROR(IF((VLOOKUP($A62,'Q1 Raw Data'!$A$9:$DK$158,W$3,FALSE))="","",(VLOOKUP($A62,'Q1 Raw Data'!$A$9:$DK$158,W$3,FALSE))),"")</f>
        <v>Mature</v>
      </c>
      <c r="X62" t="str">
        <f>IFERROR(IF((VLOOKUP($A62,'Q1 Raw Data'!$A$9:$DK$158,X$3,FALSE))="","",(VLOOKUP($A62,'Q1 Raw Data'!$A$9:$DK$158,X$3,FALSE))),"")</f>
        <v>Mature</v>
      </c>
      <c r="Y62" t="str">
        <f>IFERROR(IF((VLOOKUP($A62,'Q1 Raw Data'!$A$9:$DK$158,Y$3,FALSE))="","",(VLOOKUP($A62,'Q1 Raw Data'!$A$9:$DK$158,Y$3,FALSE))),"")</f>
        <v>Mature</v>
      </c>
      <c r="Z62" t="str">
        <f>IFERROR(IF((VLOOKUP($A62,'Q1 Raw Data'!$A$9:$DK$158,Z$3,FALSE))="","",(VLOOKUP($A62,'Q1 Raw Data'!$A$9:$DK$158,Z$3,FALSE))),"")</f>
        <v>Mature</v>
      </c>
      <c r="AA62" t="str">
        <f>IFERROR(IF((VLOOKUP($A62,'Q1 Raw Data'!$A$9:$DK$158,AA$3,FALSE))="","",(VLOOKUP($A62,'Q1 Raw Data'!$A$9:$DK$158,AA$3,FALSE))),"")</f>
        <v>Mature</v>
      </c>
      <c r="AB62" t="str">
        <f>IFERROR(IF((VLOOKUP($A62,'Q1 Raw Data'!$A$9:$DK$158,AB$3,FALSE))="","",(VLOOKUP($A62,'Q1 Raw Data'!$A$9:$DK$158,AB$3,FALSE))),"")</f>
        <v>Mature</v>
      </c>
      <c r="AC62" t="str">
        <f>IFERROR(IF((VLOOKUP($A62,'Q1 Raw Data'!$A$9:$DK$158,AC$3,FALSE))="","",(VLOOKUP($A62,'Q1 Raw Data'!$A$9:$DK$158,AC$3,FALSE))),"")</f>
        <v>Mature</v>
      </c>
      <c r="AD62" t="str">
        <f>IFERROR(IF((VLOOKUP($A62,'Q1 Raw Data'!$A$9:$DK$158,AD$3,FALSE))="","",(VLOOKUP($A62,'Q1 Raw Data'!$A$9:$DK$158,AD$3,FALSE))),"")</f>
        <v>Mature</v>
      </c>
      <c r="AE62" t="str">
        <f>IFERROR(IF((VLOOKUP($A62,'Q1 Raw Data'!$A$9:$DK$158,AE$3,FALSE))="","",(VLOOKUP($A62,'Q1 Raw Data'!$A$9:$DK$158,AE$3,FALSE))),"")</f>
        <v>Mature</v>
      </c>
      <c r="AF62" t="str">
        <f>IFERROR(IF((VLOOKUP($A62,'Q1 Raw Data'!$A$9:$DK$158,AF$3,FALSE))="","",(VLOOKUP($A62,'Q1 Raw Data'!$A$9:$DK$158,AF$3,FALSE))),"")</f>
        <v>Mature</v>
      </c>
      <c r="AG62" t="str">
        <f>IFERROR(IF((VLOOKUP($A62,'Q1 Raw Data'!$A$9:$DK$158,AG$3,FALSE))="","",(VLOOKUP($A62,'Q1 Raw Data'!$A$9:$DK$158,AG$3,FALSE))),"")</f>
        <v>Mature</v>
      </c>
      <c r="AH62" t="str">
        <f>IFERROR(IF((VLOOKUP($A62,'Q1 Raw Data'!$A$9:$DK$158,AH$3,FALSE))="","",(VLOOKUP($A62,'Q1 Raw Data'!$A$9:$DK$158,AH$3,FALSE))),"")</f>
        <v>Mature</v>
      </c>
      <c r="AI62" t="str">
        <f>IFERROR(IF((VLOOKUP($A62,'Q1 Raw Data'!$A$9:$DK$158,AI$3,FALSE))="","",(VLOOKUP($A62,'Q1 Raw Data'!$A$9:$DK$158,AI$3,FALSE))),"")</f>
        <v>Mature</v>
      </c>
      <c r="AJ62" t="str">
        <f>IFERROR(IF((VLOOKUP($A62,'Q1 Raw Data'!$A$9:$DK$158,AJ$3,FALSE))="","",(VLOOKUP($A62,'Q1 Raw Data'!$A$9:$DK$158,AJ$3,FALSE))),"")</f>
        <v>Mature</v>
      </c>
      <c r="AK62" t="str">
        <f>IFERROR(IF((VLOOKUP($A62,'Q1 Raw Data'!$A$9:$DK$158,AK$3,FALSE))="","",(VLOOKUP($A62,'Q1 Raw Data'!$A$9:$DK$158,AK$3,FALSE))),"")</f>
        <v>Exemplary</v>
      </c>
      <c r="AL62" t="str">
        <f>IFERROR(IF((VLOOKUP($A62,'Q1 Raw Data'!$A$9:$DK$158,AL$3,FALSE))="","",(VLOOKUP($A62,'Q1 Raw Data'!$A$9:$DK$158,AL$3,FALSE))),"")</f>
        <v>Mature</v>
      </c>
    </row>
    <row r="63" spans="1:38" x14ac:dyDescent="0.3">
      <c r="A63" t="s">
        <v>470</v>
      </c>
      <c r="B63" t="s">
        <v>471</v>
      </c>
      <c r="C63" t="str">
        <f>IFERROR(IF((VLOOKUP($A63,'Q1 Raw Data'!$A$9:$DK$158,C$3,FALSE))="","",(VLOOKUP($A63,'Q1 Raw Data'!$A$9:$DK$158,C$3,FALSE))),"")</f>
        <v>Established</v>
      </c>
      <c r="D63" t="str">
        <f>IFERROR(IF((VLOOKUP($A63,'Q1 Raw Data'!$A$9:$DK$158,D$3,FALSE))="","",(VLOOKUP($A63,'Q1 Raw Data'!$A$9:$DK$158,D$3,FALSE))),"")</f>
        <v>Established</v>
      </c>
      <c r="E63" t="str">
        <f>IFERROR(IF((VLOOKUP($A63,'Q1 Raw Data'!$A$9:$DK$158,E$3,FALSE))="","",(VLOOKUP($A63,'Q1 Raw Data'!$A$9:$DK$158,E$3,FALSE))),"")</f>
        <v>Established</v>
      </c>
      <c r="F63" t="str">
        <f>IFERROR(IF((VLOOKUP($A63,'Q1 Raw Data'!$A$9:$DK$158,F$3,FALSE))="","",(VLOOKUP($A63,'Q1 Raw Data'!$A$9:$DK$158,F$3,FALSE))),"")</f>
        <v>Established</v>
      </c>
      <c r="G63" t="str">
        <f>IFERROR(IF((VLOOKUP($A63,'Q1 Raw Data'!$A$9:$DK$158,G$3,FALSE))="","",(VLOOKUP($A63,'Q1 Raw Data'!$A$9:$DK$158,G$3,FALSE))),"")</f>
        <v>Plans in place</v>
      </c>
      <c r="H63" t="str">
        <f>IFERROR(IF((VLOOKUP($A63,'Q1 Raw Data'!$A$9:$DK$158,H$3,FALSE))="","",(VLOOKUP($A63,'Q1 Raw Data'!$A$9:$DK$158,H$3,FALSE))),"")</f>
        <v>Plans in place</v>
      </c>
      <c r="I63" t="str">
        <f>IFERROR(IF((VLOOKUP($A63,'Q1 Raw Data'!$A$9:$DK$158,I$3,FALSE))="","",(VLOOKUP($A63,'Q1 Raw Data'!$A$9:$DK$158,I$3,FALSE))),"")</f>
        <v>Plans in place</v>
      </c>
      <c r="J63" t="str">
        <f>IFERROR(IF((VLOOKUP($A63,'Q1 Raw Data'!$A$9:$DK$158,J$3,FALSE))="","",(VLOOKUP($A63,'Q1 Raw Data'!$A$9:$DK$158,J$3,FALSE))),"")</f>
        <v>Established</v>
      </c>
      <c r="K63" t="str">
        <f>IFERROR(IF((VLOOKUP($A63,'Q1 Raw Data'!$A$9:$DK$158,K$3,FALSE))="","",(VLOOKUP($A63,'Q1 Raw Data'!$A$9:$DK$158,K$3,FALSE))),"")</f>
        <v>Established</v>
      </c>
      <c r="L63" t="str">
        <f>IFERROR(IF((VLOOKUP($A63,'Q1 Raw Data'!$A$9:$DK$158,L$3,FALSE))="","",(VLOOKUP($A63,'Q1 Raw Data'!$A$9:$DK$158,L$3,FALSE))),"")</f>
        <v>Established</v>
      </c>
      <c r="M63" t="str">
        <f>IFERROR(IF((VLOOKUP($A63,'Q1 Raw Data'!$A$9:$DK$158,M$3,FALSE))="","",(VLOOKUP($A63,'Q1 Raw Data'!$A$9:$DK$158,M$3,FALSE))),"")</f>
        <v>Established</v>
      </c>
      <c r="N63" t="str">
        <f>IFERROR(IF((VLOOKUP($A63,'Q1 Raw Data'!$A$9:$DK$158,N$3,FALSE))="","",(VLOOKUP($A63,'Q1 Raw Data'!$A$9:$DK$158,N$3,FALSE))),"")</f>
        <v>Established</v>
      </c>
      <c r="O63" t="str">
        <f>IFERROR(IF((VLOOKUP($A63,'Q1 Raw Data'!$A$9:$DK$158,O$3,FALSE))="","",(VLOOKUP($A63,'Q1 Raw Data'!$A$9:$DK$158,O$3,FALSE))),"")</f>
        <v>Established</v>
      </c>
      <c r="P63" t="str">
        <f>IFERROR(IF((VLOOKUP($A63,'Q1 Raw Data'!$A$9:$DK$158,P$3,FALSE))="","",(VLOOKUP($A63,'Q1 Raw Data'!$A$9:$DK$158,P$3,FALSE))),"")</f>
        <v>Plans in place</v>
      </c>
      <c r="Q63" t="str">
        <f>IFERROR(IF((VLOOKUP($A63,'Q1 Raw Data'!$A$9:$DK$158,Q$3,FALSE))="","",(VLOOKUP($A63,'Q1 Raw Data'!$A$9:$DK$158,Q$3,FALSE))),"")</f>
        <v>Plans in place</v>
      </c>
      <c r="R63" t="str">
        <f>IFERROR(IF((VLOOKUP($A63,'Q1 Raw Data'!$A$9:$DK$158,R$3,FALSE))="","",(VLOOKUP($A63,'Q1 Raw Data'!$A$9:$DK$158,R$3,FALSE))),"")</f>
        <v>Plans in place</v>
      </c>
      <c r="S63" t="str">
        <f>IFERROR(IF((VLOOKUP($A63,'Q1 Raw Data'!$A$9:$DK$158,S$3,FALSE))="","",(VLOOKUP($A63,'Q1 Raw Data'!$A$9:$DK$158,S$3,FALSE))),"")</f>
        <v>Established</v>
      </c>
      <c r="T63" t="str">
        <f>IFERROR(IF((VLOOKUP($A63,'Q1 Raw Data'!$A$9:$DK$158,T$3,FALSE))="","",(VLOOKUP($A63,'Q1 Raw Data'!$A$9:$DK$158,T$3,FALSE))),"")</f>
        <v>Mature</v>
      </c>
      <c r="U63" t="str">
        <f>IFERROR(IF((VLOOKUP($A63,'Q1 Raw Data'!$A$9:$DK$158,U$3,FALSE))="","",(VLOOKUP($A63,'Q1 Raw Data'!$A$9:$DK$158,U$3,FALSE))),"")</f>
        <v>Established</v>
      </c>
      <c r="V63" t="str">
        <f>IFERROR(IF((VLOOKUP($A63,'Q1 Raw Data'!$A$9:$DK$158,V$3,FALSE))="","",(VLOOKUP($A63,'Q1 Raw Data'!$A$9:$DK$158,V$3,FALSE))),"")</f>
        <v>Established</v>
      </c>
      <c r="W63" t="str">
        <f>IFERROR(IF((VLOOKUP($A63,'Q1 Raw Data'!$A$9:$DK$158,W$3,FALSE))="","",(VLOOKUP($A63,'Q1 Raw Data'!$A$9:$DK$158,W$3,FALSE))),"")</f>
        <v>Established</v>
      </c>
      <c r="X63" t="str">
        <f>IFERROR(IF((VLOOKUP($A63,'Q1 Raw Data'!$A$9:$DK$158,X$3,FALSE))="","",(VLOOKUP($A63,'Q1 Raw Data'!$A$9:$DK$158,X$3,FALSE))),"")</f>
        <v>Mature</v>
      </c>
      <c r="Y63" t="str">
        <f>IFERROR(IF((VLOOKUP($A63,'Q1 Raw Data'!$A$9:$DK$158,Y$3,FALSE))="","",(VLOOKUP($A63,'Q1 Raw Data'!$A$9:$DK$158,Y$3,FALSE))),"")</f>
        <v>Plans in place</v>
      </c>
      <c r="Z63" t="str">
        <f>IFERROR(IF((VLOOKUP($A63,'Q1 Raw Data'!$A$9:$DK$158,Z$3,FALSE))="","",(VLOOKUP($A63,'Q1 Raw Data'!$A$9:$DK$158,Z$3,FALSE))),"")</f>
        <v>Plans in place</v>
      </c>
      <c r="AA63" t="str">
        <f>IFERROR(IF((VLOOKUP($A63,'Q1 Raw Data'!$A$9:$DK$158,AA$3,FALSE))="","",(VLOOKUP($A63,'Q1 Raw Data'!$A$9:$DK$158,AA$3,FALSE))),"")</f>
        <v>Plans in place</v>
      </c>
      <c r="AB63" t="str">
        <f>IFERROR(IF((VLOOKUP($A63,'Q1 Raw Data'!$A$9:$DK$158,AB$3,FALSE))="","",(VLOOKUP($A63,'Q1 Raw Data'!$A$9:$DK$158,AB$3,FALSE))),"")</f>
        <v>Established</v>
      </c>
      <c r="AC63" t="str">
        <f>IFERROR(IF((VLOOKUP($A63,'Q1 Raw Data'!$A$9:$DK$158,AC$3,FALSE))="","",(VLOOKUP($A63,'Q1 Raw Data'!$A$9:$DK$158,AC$3,FALSE))),"")</f>
        <v>Mature</v>
      </c>
      <c r="AD63" t="str">
        <f>IFERROR(IF((VLOOKUP($A63,'Q1 Raw Data'!$A$9:$DK$158,AD$3,FALSE))="","",(VLOOKUP($A63,'Q1 Raw Data'!$A$9:$DK$158,AD$3,FALSE))),"")</f>
        <v>Established</v>
      </c>
      <c r="AE63" t="str">
        <f>IFERROR(IF((VLOOKUP($A63,'Q1 Raw Data'!$A$9:$DK$158,AE$3,FALSE))="","",(VLOOKUP($A63,'Q1 Raw Data'!$A$9:$DK$158,AE$3,FALSE))),"")</f>
        <v>Mature</v>
      </c>
      <c r="AF63" t="str">
        <f>IFERROR(IF((VLOOKUP($A63,'Q1 Raw Data'!$A$9:$DK$158,AF$3,FALSE))="","",(VLOOKUP($A63,'Q1 Raw Data'!$A$9:$DK$158,AF$3,FALSE))),"")</f>
        <v>Mature</v>
      </c>
      <c r="AG63" t="str">
        <f>IFERROR(IF((VLOOKUP($A63,'Q1 Raw Data'!$A$9:$DK$158,AG$3,FALSE))="","",(VLOOKUP($A63,'Q1 Raw Data'!$A$9:$DK$158,AG$3,FALSE))),"")</f>
        <v>Exemplary</v>
      </c>
      <c r="AH63" t="str">
        <f>IFERROR(IF((VLOOKUP($A63,'Q1 Raw Data'!$A$9:$DK$158,AH$3,FALSE))="","",(VLOOKUP($A63,'Q1 Raw Data'!$A$9:$DK$158,AH$3,FALSE))),"")</f>
        <v>Established</v>
      </c>
      <c r="AI63" t="str">
        <f>IFERROR(IF((VLOOKUP($A63,'Q1 Raw Data'!$A$9:$DK$158,AI$3,FALSE))="","",(VLOOKUP($A63,'Q1 Raw Data'!$A$9:$DK$158,AI$3,FALSE))),"")</f>
        <v>Established</v>
      </c>
      <c r="AJ63" t="str">
        <f>IFERROR(IF((VLOOKUP($A63,'Q1 Raw Data'!$A$9:$DK$158,AJ$3,FALSE))="","",(VLOOKUP($A63,'Q1 Raw Data'!$A$9:$DK$158,AJ$3,FALSE))),"")</f>
        <v>Established</v>
      </c>
      <c r="AK63" t="str">
        <f>IFERROR(IF((VLOOKUP($A63,'Q1 Raw Data'!$A$9:$DK$158,AK$3,FALSE))="","",(VLOOKUP($A63,'Q1 Raw Data'!$A$9:$DK$158,AK$3,FALSE))),"")</f>
        <v>Established</v>
      </c>
      <c r="AL63" t="str">
        <f>IFERROR(IF((VLOOKUP($A63,'Q1 Raw Data'!$A$9:$DK$158,AL$3,FALSE))="","",(VLOOKUP($A63,'Q1 Raw Data'!$A$9:$DK$158,AL$3,FALSE))),"")</f>
        <v>Mature</v>
      </c>
    </row>
    <row r="64" spans="1:38" x14ac:dyDescent="0.3">
      <c r="A64" t="s">
        <v>474</v>
      </c>
      <c r="B64" t="s">
        <v>475</v>
      </c>
      <c r="C64" t="str">
        <f>IFERROR(IF((VLOOKUP($A64,'Q1 Raw Data'!$A$9:$DK$158,C$3,FALSE))="","",(VLOOKUP($A64,'Q1 Raw Data'!$A$9:$DK$158,C$3,FALSE))),"")</f>
        <v>Mature</v>
      </c>
      <c r="D64" t="str">
        <f>IFERROR(IF((VLOOKUP($A64,'Q1 Raw Data'!$A$9:$DK$158,D$3,FALSE))="","",(VLOOKUP($A64,'Q1 Raw Data'!$A$9:$DK$158,D$3,FALSE))),"")</f>
        <v>Established</v>
      </c>
      <c r="E64" t="str">
        <f>IFERROR(IF((VLOOKUP($A64,'Q1 Raw Data'!$A$9:$DK$158,E$3,FALSE))="","",(VLOOKUP($A64,'Q1 Raw Data'!$A$9:$DK$158,E$3,FALSE))),"")</f>
        <v>Established</v>
      </c>
      <c r="F64" t="str">
        <f>IFERROR(IF((VLOOKUP($A64,'Q1 Raw Data'!$A$9:$DK$158,F$3,FALSE))="","",(VLOOKUP($A64,'Q1 Raw Data'!$A$9:$DK$158,F$3,FALSE))),"")</f>
        <v>Established</v>
      </c>
      <c r="G64" t="str">
        <f>IFERROR(IF((VLOOKUP($A64,'Q1 Raw Data'!$A$9:$DK$158,G$3,FALSE))="","",(VLOOKUP($A64,'Q1 Raw Data'!$A$9:$DK$158,G$3,FALSE))),"")</f>
        <v>Established</v>
      </c>
      <c r="H64" t="str">
        <f>IFERROR(IF((VLOOKUP($A64,'Q1 Raw Data'!$A$9:$DK$158,H$3,FALSE))="","",(VLOOKUP($A64,'Q1 Raw Data'!$A$9:$DK$158,H$3,FALSE))),"")</f>
        <v>Established</v>
      </c>
      <c r="I64" t="str">
        <f>IFERROR(IF((VLOOKUP($A64,'Q1 Raw Data'!$A$9:$DK$158,I$3,FALSE))="","",(VLOOKUP($A64,'Q1 Raw Data'!$A$9:$DK$158,I$3,FALSE))),"")</f>
        <v>Established</v>
      </c>
      <c r="J64" t="str">
        <f>IFERROR(IF((VLOOKUP($A64,'Q1 Raw Data'!$A$9:$DK$158,J$3,FALSE))="","",(VLOOKUP($A64,'Q1 Raw Data'!$A$9:$DK$158,J$3,FALSE))),"")</f>
        <v>Established</v>
      </c>
      <c r="K64" t="str">
        <f>IFERROR(IF((VLOOKUP($A64,'Q1 Raw Data'!$A$9:$DK$158,K$3,FALSE))="","",(VLOOKUP($A64,'Q1 Raw Data'!$A$9:$DK$158,K$3,FALSE))),"")</f>
        <v>Established</v>
      </c>
      <c r="L64" t="str">
        <f>IFERROR(IF((VLOOKUP($A64,'Q1 Raw Data'!$A$9:$DK$158,L$3,FALSE))="","",(VLOOKUP($A64,'Q1 Raw Data'!$A$9:$DK$158,L$3,FALSE))),"")</f>
        <v>Mature</v>
      </c>
      <c r="M64" t="str">
        <f>IFERROR(IF((VLOOKUP($A64,'Q1 Raw Data'!$A$9:$DK$158,M$3,FALSE))="","",(VLOOKUP($A64,'Q1 Raw Data'!$A$9:$DK$158,M$3,FALSE))),"")</f>
        <v>Established</v>
      </c>
      <c r="N64" t="str">
        <f>IFERROR(IF((VLOOKUP($A64,'Q1 Raw Data'!$A$9:$DK$158,N$3,FALSE))="","",(VLOOKUP($A64,'Q1 Raw Data'!$A$9:$DK$158,N$3,FALSE))),"")</f>
        <v>Established</v>
      </c>
      <c r="O64" t="str">
        <f>IFERROR(IF((VLOOKUP($A64,'Q1 Raw Data'!$A$9:$DK$158,O$3,FALSE))="","",(VLOOKUP($A64,'Q1 Raw Data'!$A$9:$DK$158,O$3,FALSE))),"")</f>
        <v>Established</v>
      </c>
      <c r="P64" t="str">
        <f>IFERROR(IF((VLOOKUP($A64,'Q1 Raw Data'!$A$9:$DK$158,P$3,FALSE))="","",(VLOOKUP($A64,'Q1 Raw Data'!$A$9:$DK$158,P$3,FALSE))),"")</f>
        <v>Mature</v>
      </c>
      <c r="Q64" t="str">
        <f>IFERROR(IF((VLOOKUP($A64,'Q1 Raw Data'!$A$9:$DK$158,Q$3,FALSE))="","",(VLOOKUP($A64,'Q1 Raw Data'!$A$9:$DK$158,Q$3,FALSE))),"")</f>
        <v>Established</v>
      </c>
      <c r="R64" t="str">
        <f>IFERROR(IF((VLOOKUP($A64,'Q1 Raw Data'!$A$9:$DK$158,R$3,FALSE))="","",(VLOOKUP($A64,'Q1 Raw Data'!$A$9:$DK$158,R$3,FALSE))),"")</f>
        <v>Established</v>
      </c>
      <c r="S64" t="str">
        <f>IFERROR(IF((VLOOKUP($A64,'Q1 Raw Data'!$A$9:$DK$158,S$3,FALSE))="","",(VLOOKUP($A64,'Q1 Raw Data'!$A$9:$DK$158,S$3,FALSE))),"")</f>
        <v>Established</v>
      </c>
      <c r="T64" t="str">
        <f>IFERROR(IF((VLOOKUP($A64,'Q1 Raw Data'!$A$9:$DK$158,T$3,FALSE))="","",(VLOOKUP($A64,'Q1 Raw Data'!$A$9:$DK$158,T$3,FALSE))),"")</f>
        <v>Established</v>
      </c>
      <c r="U64" t="str">
        <f>IFERROR(IF((VLOOKUP($A64,'Q1 Raw Data'!$A$9:$DK$158,U$3,FALSE))="","",(VLOOKUP($A64,'Q1 Raw Data'!$A$9:$DK$158,U$3,FALSE))),"")</f>
        <v>Mature</v>
      </c>
      <c r="V64" t="str">
        <f>IFERROR(IF((VLOOKUP($A64,'Q1 Raw Data'!$A$9:$DK$158,V$3,FALSE))="","",(VLOOKUP($A64,'Q1 Raw Data'!$A$9:$DK$158,V$3,FALSE))),"")</f>
        <v>Established</v>
      </c>
      <c r="W64" t="str">
        <f>IFERROR(IF((VLOOKUP($A64,'Q1 Raw Data'!$A$9:$DK$158,W$3,FALSE))="","",(VLOOKUP($A64,'Q1 Raw Data'!$A$9:$DK$158,W$3,FALSE))),"")</f>
        <v>Established</v>
      </c>
      <c r="X64" t="str">
        <f>IFERROR(IF((VLOOKUP($A64,'Q1 Raw Data'!$A$9:$DK$158,X$3,FALSE))="","",(VLOOKUP($A64,'Q1 Raw Data'!$A$9:$DK$158,X$3,FALSE))),"")</f>
        <v>Established</v>
      </c>
      <c r="Y64" t="str">
        <f>IFERROR(IF((VLOOKUP($A64,'Q1 Raw Data'!$A$9:$DK$158,Y$3,FALSE))="","",(VLOOKUP($A64,'Q1 Raw Data'!$A$9:$DK$158,Y$3,FALSE))),"")</f>
        <v>Mature</v>
      </c>
      <c r="Z64" t="str">
        <f>IFERROR(IF((VLOOKUP($A64,'Q1 Raw Data'!$A$9:$DK$158,Z$3,FALSE))="","",(VLOOKUP($A64,'Q1 Raw Data'!$A$9:$DK$158,Z$3,FALSE))),"")</f>
        <v>Established</v>
      </c>
      <c r="AA64" t="str">
        <f>IFERROR(IF((VLOOKUP($A64,'Q1 Raw Data'!$A$9:$DK$158,AA$3,FALSE))="","",(VLOOKUP($A64,'Q1 Raw Data'!$A$9:$DK$158,AA$3,FALSE))),"")</f>
        <v>Established</v>
      </c>
      <c r="AB64" t="str">
        <f>IFERROR(IF((VLOOKUP($A64,'Q1 Raw Data'!$A$9:$DK$158,AB$3,FALSE))="","",(VLOOKUP($A64,'Q1 Raw Data'!$A$9:$DK$158,AB$3,FALSE))),"")</f>
        <v>Established</v>
      </c>
      <c r="AC64" t="str">
        <f>IFERROR(IF((VLOOKUP($A64,'Q1 Raw Data'!$A$9:$DK$158,AC$3,FALSE))="","",(VLOOKUP($A64,'Q1 Raw Data'!$A$9:$DK$158,AC$3,FALSE))),"")</f>
        <v>Established</v>
      </c>
      <c r="AD64" t="str">
        <f>IFERROR(IF((VLOOKUP($A64,'Q1 Raw Data'!$A$9:$DK$158,AD$3,FALSE))="","",(VLOOKUP($A64,'Q1 Raw Data'!$A$9:$DK$158,AD$3,FALSE))),"")</f>
        <v>Mature</v>
      </c>
      <c r="AE64" t="str">
        <f>IFERROR(IF((VLOOKUP($A64,'Q1 Raw Data'!$A$9:$DK$158,AE$3,FALSE))="","",(VLOOKUP($A64,'Q1 Raw Data'!$A$9:$DK$158,AE$3,FALSE))),"")</f>
        <v>Established</v>
      </c>
      <c r="AF64" t="str">
        <f>IFERROR(IF((VLOOKUP($A64,'Q1 Raw Data'!$A$9:$DK$158,AF$3,FALSE))="","",(VLOOKUP($A64,'Q1 Raw Data'!$A$9:$DK$158,AF$3,FALSE))),"")</f>
        <v>Established</v>
      </c>
      <c r="AG64" t="str">
        <f>IFERROR(IF((VLOOKUP($A64,'Q1 Raw Data'!$A$9:$DK$158,AG$3,FALSE))="","",(VLOOKUP($A64,'Q1 Raw Data'!$A$9:$DK$158,AG$3,FALSE))),"")</f>
        <v>Established</v>
      </c>
      <c r="AH64" t="str">
        <f>IFERROR(IF((VLOOKUP($A64,'Q1 Raw Data'!$A$9:$DK$158,AH$3,FALSE))="","",(VLOOKUP($A64,'Q1 Raw Data'!$A$9:$DK$158,AH$3,FALSE))),"")</f>
        <v>Mature</v>
      </c>
      <c r="AI64" t="str">
        <f>IFERROR(IF((VLOOKUP($A64,'Q1 Raw Data'!$A$9:$DK$158,AI$3,FALSE))="","",(VLOOKUP($A64,'Q1 Raw Data'!$A$9:$DK$158,AI$3,FALSE))),"")</f>
        <v>Established</v>
      </c>
      <c r="AJ64" t="str">
        <f>IFERROR(IF((VLOOKUP($A64,'Q1 Raw Data'!$A$9:$DK$158,AJ$3,FALSE))="","",(VLOOKUP($A64,'Q1 Raw Data'!$A$9:$DK$158,AJ$3,FALSE))),"")</f>
        <v>Established</v>
      </c>
      <c r="AK64" t="str">
        <f>IFERROR(IF((VLOOKUP($A64,'Q1 Raw Data'!$A$9:$DK$158,AK$3,FALSE))="","",(VLOOKUP($A64,'Q1 Raw Data'!$A$9:$DK$158,AK$3,FALSE))),"")</f>
        <v>Established</v>
      </c>
      <c r="AL64" t="str">
        <f>IFERROR(IF((VLOOKUP($A64,'Q1 Raw Data'!$A$9:$DK$158,AL$3,FALSE))="","",(VLOOKUP($A64,'Q1 Raw Data'!$A$9:$DK$158,AL$3,FALSE))),"")</f>
        <v>Established</v>
      </c>
    </row>
    <row r="65" spans="1:38" x14ac:dyDescent="0.3">
      <c r="A65" t="s">
        <v>478</v>
      </c>
      <c r="B65" t="s">
        <v>479</v>
      </c>
      <c r="C65" t="str">
        <f>IFERROR(IF((VLOOKUP($A65,'Q1 Raw Data'!$A$9:$DK$158,C$3,FALSE))="","",(VLOOKUP($A65,'Q1 Raw Data'!$A$9:$DK$158,C$3,FALSE))),"")</f>
        <v>Plans in place</v>
      </c>
      <c r="D65" t="str">
        <f>IFERROR(IF((VLOOKUP($A65,'Q1 Raw Data'!$A$9:$DK$158,D$3,FALSE))="","",(VLOOKUP($A65,'Q1 Raw Data'!$A$9:$DK$158,D$3,FALSE))),"")</f>
        <v>Plans in place</v>
      </c>
      <c r="E65" t="str">
        <f>IFERROR(IF((VLOOKUP($A65,'Q1 Raw Data'!$A$9:$DK$158,E$3,FALSE))="","",(VLOOKUP($A65,'Q1 Raw Data'!$A$9:$DK$158,E$3,FALSE))),"")</f>
        <v>Plans in place</v>
      </c>
      <c r="F65" t="str">
        <f>IFERROR(IF((VLOOKUP($A65,'Q1 Raw Data'!$A$9:$DK$158,F$3,FALSE))="","",(VLOOKUP($A65,'Q1 Raw Data'!$A$9:$DK$158,F$3,FALSE))),"")</f>
        <v>Plans in place</v>
      </c>
      <c r="G65" t="str">
        <f>IFERROR(IF((VLOOKUP($A65,'Q1 Raw Data'!$A$9:$DK$158,G$3,FALSE))="","",(VLOOKUP($A65,'Q1 Raw Data'!$A$9:$DK$158,G$3,FALSE))),"")</f>
        <v>Plans in place</v>
      </c>
      <c r="H65" t="str">
        <f>IFERROR(IF((VLOOKUP($A65,'Q1 Raw Data'!$A$9:$DK$158,H$3,FALSE))="","",(VLOOKUP($A65,'Q1 Raw Data'!$A$9:$DK$158,H$3,FALSE))),"")</f>
        <v>Plans in place</v>
      </c>
      <c r="I65" t="str">
        <f>IFERROR(IF((VLOOKUP($A65,'Q1 Raw Data'!$A$9:$DK$158,I$3,FALSE))="","",(VLOOKUP($A65,'Q1 Raw Data'!$A$9:$DK$158,I$3,FALSE))),"")</f>
        <v>Plans in place</v>
      </c>
      <c r="J65" t="str">
        <f>IFERROR(IF((VLOOKUP($A65,'Q1 Raw Data'!$A$9:$DK$158,J$3,FALSE))="","",(VLOOKUP($A65,'Q1 Raw Data'!$A$9:$DK$158,J$3,FALSE))),"")</f>
        <v>Plans in place</v>
      </c>
      <c r="K65" t="str">
        <f>IFERROR(IF((VLOOKUP($A65,'Q1 Raw Data'!$A$9:$DK$158,K$3,FALSE))="","",(VLOOKUP($A65,'Q1 Raw Data'!$A$9:$DK$158,K$3,FALSE))),"")</f>
        <v>Established</v>
      </c>
      <c r="L65" t="str">
        <f>IFERROR(IF((VLOOKUP($A65,'Q1 Raw Data'!$A$9:$DK$158,L$3,FALSE))="","",(VLOOKUP($A65,'Q1 Raw Data'!$A$9:$DK$158,L$3,FALSE))),"")</f>
        <v>Plans in place</v>
      </c>
      <c r="M65" t="str">
        <f>IFERROR(IF((VLOOKUP($A65,'Q1 Raw Data'!$A$9:$DK$158,M$3,FALSE))="","",(VLOOKUP($A65,'Q1 Raw Data'!$A$9:$DK$158,M$3,FALSE))),"")</f>
        <v>Plans in place</v>
      </c>
      <c r="N65" t="str">
        <f>IFERROR(IF((VLOOKUP($A65,'Q1 Raw Data'!$A$9:$DK$158,N$3,FALSE))="","",(VLOOKUP($A65,'Q1 Raw Data'!$A$9:$DK$158,N$3,FALSE))),"")</f>
        <v>Plans in place</v>
      </c>
      <c r="O65" t="str">
        <f>IFERROR(IF((VLOOKUP($A65,'Q1 Raw Data'!$A$9:$DK$158,O$3,FALSE))="","",(VLOOKUP($A65,'Q1 Raw Data'!$A$9:$DK$158,O$3,FALSE))),"")</f>
        <v>Plans in place</v>
      </c>
      <c r="P65" t="str">
        <f>IFERROR(IF((VLOOKUP($A65,'Q1 Raw Data'!$A$9:$DK$158,P$3,FALSE))="","",(VLOOKUP($A65,'Q1 Raw Data'!$A$9:$DK$158,P$3,FALSE))),"")</f>
        <v>Established</v>
      </c>
      <c r="Q65" t="str">
        <f>IFERROR(IF((VLOOKUP($A65,'Q1 Raw Data'!$A$9:$DK$158,Q$3,FALSE))="","",(VLOOKUP($A65,'Q1 Raw Data'!$A$9:$DK$158,Q$3,FALSE))),"")</f>
        <v>Plans in place</v>
      </c>
      <c r="R65" t="str">
        <f>IFERROR(IF((VLOOKUP($A65,'Q1 Raw Data'!$A$9:$DK$158,R$3,FALSE))="","",(VLOOKUP($A65,'Q1 Raw Data'!$A$9:$DK$158,R$3,FALSE))),"")</f>
        <v>Plans in place</v>
      </c>
      <c r="S65" t="str">
        <f>IFERROR(IF((VLOOKUP($A65,'Q1 Raw Data'!$A$9:$DK$158,S$3,FALSE))="","",(VLOOKUP($A65,'Q1 Raw Data'!$A$9:$DK$158,S$3,FALSE))),"")</f>
        <v>Plans in place</v>
      </c>
      <c r="T65" t="str">
        <f>IFERROR(IF((VLOOKUP($A65,'Q1 Raw Data'!$A$9:$DK$158,T$3,FALSE))="","",(VLOOKUP($A65,'Q1 Raw Data'!$A$9:$DK$158,T$3,FALSE))),"")</f>
        <v>Established</v>
      </c>
      <c r="U65" t="str">
        <f>IFERROR(IF((VLOOKUP($A65,'Q1 Raw Data'!$A$9:$DK$158,U$3,FALSE))="","",(VLOOKUP($A65,'Q1 Raw Data'!$A$9:$DK$158,U$3,FALSE))),"")</f>
        <v>Established</v>
      </c>
      <c r="V65" t="str">
        <f>IFERROR(IF((VLOOKUP($A65,'Q1 Raw Data'!$A$9:$DK$158,V$3,FALSE))="","",(VLOOKUP($A65,'Q1 Raw Data'!$A$9:$DK$158,V$3,FALSE))),"")</f>
        <v>Established</v>
      </c>
      <c r="W65" t="str">
        <f>IFERROR(IF((VLOOKUP($A65,'Q1 Raw Data'!$A$9:$DK$158,W$3,FALSE))="","",(VLOOKUP($A65,'Q1 Raw Data'!$A$9:$DK$158,W$3,FALSE))),"")</f>
        <v>Established</v>
      </c>
      <c r="X65" t="str">
        <f>IFERROR(IF((VLOOKUP($A65,'Q1 Raw Data'!$A$9:$DK$158,X$3,FALSE))="","",(VLOOKUP($A65,'Q1 Raw Data'!$A$9:$DK$158,X$3,FALSE))),"")</f>
        <v>Established</v>
      </c>
      <c r="Y65" t="str">
        <f>IFERROR(IF((VLOOKUP($A65,'Q1 Raw Data'!$A$9:$DK$158,Y$3,FALSE))="","",(VLOOKUP($A65,'Q1 Raw Data'!$A$9:$DK$158,Y$3,FALSE))),"")</f>
        <v>Established</v>
      </c>
      <c r="Z65" t="str">
        <f>IFERROR(IF((VLOOKUP($A65,'Q1 Raw Data'!$A$9:$DK$158,Z$3,FALSE))="","",(VLOOKUP($A65,'Q1 Raw Data'!$A$9:$DK$158,Z$3,FALSE))),"")</f>
        <v>Established</v>
      </c>
      <c r="AA65" t="str">
        <f>IFERROR(IF((VLOOKUP($A65,'Q1 Raw Data'!$A$9:$DK$158,AA$3,FALSE))="","",(VLOOKUP($A65,'Q1 Raw Data'!$A$9:$DK$158,AA$3,FALSE))),"")</f>
        <v>Established</v>
      </c>
      <c r="AB65" t="str">
        <f>IFERROR(IF((VLOOKUP($A65,'Q1 Raw Data'!$A$9:$DK$158,AB$3,FALSE))="","",(VLOOKUP($A65,'Q1 Raw Data'!$A$9:$DK$158,AB$3,FALSE))),"")</f>
        <v>Established</v>
      </c>
      <c r="AC65" t="str">
        <f>IFERROR(IF((VLOOKUP($A65,'Q1 Raw Data'!$A$9:$DK$158,AC$3,FALSE))="","",(VLOOKUP($A65,'Q1 Raw Data'!$A$9:$DK$158,AC$3,FALSE))),"")</f>
        <v>Mature</v>
      </c>
      <c r="AD65" t="str">
        <f>IFERROR(IF((VLOOKUP($A65,'Q1 Raw Data'!$A$9:$DK$158,AD$3,FALSE))="","",(VLOOKUP($A65,'Q1 Raw Data'!$A$9:$DK$158,AD$3,FALSE))),"")</f>
        <v>Established</v>
      </c>
      <c r="AE65" t="str">
        <f>IFERROR(IF((VLOOKUP($A65,'Q1 Raw Data'!$A$9:$DK$158,AE$3,FALSE))="","",(VLOOKUP($A65,'Q1 Raw Data'!$A$9:$DK$158,AE$3,FALSE))),"")</f>
        <v>Established</v>
      </c>
      <c r="AF65" t="str">
        <f>IFERROR(IF((VLOOKUP($A65,'Q1 Raw Data'!$A$9:$DK$158,AF$3,FALSE))="","",(VLOOKUP($A65,'Q1 Raw Data'!$A$9:$DK$158,AF$3,FALSE))),"")</f>
        <v>Established</v>
      </c>
      <c r="AG65" t="str">
        <f>IFERROR(IF((VLOOKUP($A65,'Q1 Raw Data'!$A$9:$DK$158,AG$3,FALSE))="","",(VLOOKUP($A65,'Q1 Raw Data'!$A$9:$DK$158,AG$3,FALSE))),"")</f>
        <v>Established</v>
      </c>
      <c r="AH65" t="str">
        <f>IFERROR(IF((VLOOKUP($A65,'Q1 Raw Data'!$A$9:$DK$158,AH$3,FALSE))="","",(VLOOKUP($A65,'Q1 Raw Data'!$A$9:$DK$158,AH$3,FALSE))),"")</f>
        <v>Mature</v>
      </c>
      <c r="AI65" t="str">
        <f>IFERROR(IF((VLOOKUP($A65,'Q1 Raw Data'!$A$9:$DK$158,AI$3,FALSE))="","",(VLOOKUP($A65,'Q1 Raw Data'!$A$9:$DK$158,AI$3,FALSE))),"")</f>
        <v>Established</v>
      </c>
      <c r="AJ65" t="str">
        <f>IFERROR(IF((VLOOKUP($A65,'Q1 Raw Data'!$A$9:$DK$158,AJ$3,FALSE))="","",(VLOOKUP($A65,'Q1 Raw Data'!$A$9:$DK$158,AJ$3,FALSE))),"")</f>
        <v>Established</v>
      </c>
      <c r="AK65" t="str">
        <f>IFERROR(IF((VLOOKUP($A65,'Q1 Raw Data'!$A$9:$DK$158,AK$3,FALSE))="","",(VLOOKUP($A65,'Q1 Raw Data'!$A$9:$DK$158,AK$3,FALSE))),"")</f>
        <v>Established</v>
      </c>
      <c r="AL65" t="str">
        <f>IFERROR(IF((VLOOKUP($A65,'Q1 Raw Data'!$A$9:$DK$158,AL$3,FALSE))="","",(VLOOKUP($A65,'Q1 Raw Data'!$A$9:$DK$158,AL$3,FALSE))),"")</f>
        <v>Mature</v>
      </c>
    </row>
    <row r="66" spans="1:38" x14ac:dyDescent="0.3">
      <c r="A66" t="s">
        <v>480</v>
      </c>
      <c r="B66" t="s">
        <v>481</v>
      </c>
      <c r="C66" t="str">
        <f>IFERROR(IF((VLOOKUP($A66,'Q1 Raw Data'!$A$9:$DK$158,C$3,FALSE))="","",(VLOOKUP($A66,'Q1 Raw Data'!$A$9:$DK$158,C$3,FALSE))),"")</f>
        <v>Plans in place</v>
      </c>
      <c r="D66" t="str">
        <f>IFERROR(IF((VLOOKUP($A66,'Q1 Raw Data'!$A$9:$DK$158,D$3,FALSE))="","",(VLOOKUP($A66,'Q1 Raw Data'!$A$9:$DK$158,D$3,FALSE))),"")</f>
        <v>Plans in place</v>
      </c>
      <c r="E66" t="str">
        <f>IFERROR(IF((VLOOKUP($A66,'Q1 Raw Data'!$A$9:$DK$158,E$3,FALSE))="","",(VLOOKUP($A66,'Q1 Raw Data'!$A$9:$DK$158,E$3,FALSE))),"")</f>
        <v>Mature</v>
      </c>
      <c r="F66" t="str">
        <f>IFERROR(IF((VLOOKUP($A66,'Q1 Raw Data'!$A$9:$DK$158,F$3,FALSE))="","",(VLOOKUP($A66,'Q1 Raw Data'!$A$9:$DK$158,F$3,FALSE))),"")</f>
        <v>Established</v>
      </c>
      <c r="G66" t="str">
        <f>IFERROR(IF((VLOOKUP($A66,'Q1 Raw Data'!$A$9:$DK$158,G$3,FALSE))="","",(VLOOKUP($A66,'Q1 Raw Data'!$A$9:$DK$158,G$3,FALSE))),"")</f>
        <v>Plans in place</v>
      </c>
      <c r="H66" t="str">
        <f>IFERROR(IF((VLOOKUP($A66,'Q1 Raw Data'!$A$9:$DK$158,H$3,FALSE))="","",(VLOOKUP($A66,'Q1 Raw Data'!$A$9:$DK$158,H$3,FALSE))),"")</f>
        <v>Plans in place</v>
      </c>
      <c r="I66" t="str">
        <f>IFERROR(IF((VLOOKUP($A66,'Q1 Raw Data'!$A$9:$DK$158,I$3,FALSE))="","",(VLOOKUP($A66,'Q1 Raw Data'!$A$9:$DK$158,I$3,FALSE))),"")</f>
        <v>Plans in place</v>
      </c>
      <c r="J66" t="str">
        <f>IFERROR(IF((VLOOKUP($A66,'Q1 Raw Data'!$A$9:$DK$158,J$3,FALSE))="","",(VLOOKUP($A66,'Q1 Raw Data'!$A$9:$DK$158,J$3,FALSE))),"")</f>
        <v>Established</v>
      </c>
      <c r="K66" t="str">
        <f>IFERROR(IF((VLOOKUP($A66,'Q1 Raw Data'!$A$9:$DK$158,K$3,FALSE))="","",(VLOOKUP($A66,'Q1 Raw Data'!$A$9:$DK$158,K$3,FALSE))),"")</f>
        <v>Mature</v>
      </c>
      <c r="L66" t="str">
        <f>IFERROR(IF((VLOOKUP($A66,'Q1 Raw Data'!$A$9:$DK$158,L$3,FALSE))="","",(VLOOKUP($A66,'Q1 Raw Data'!$A$9:$DK$158,L$3,FALSE))),"")</f>
        <v>Established</v>
      </c>
      <c r="M66" t="str">
        <f>IFERROR(IF((VLOOKUP($A66,'Q1 Raw Data'!$A$9:$DK$158,M$3,FALSE))="","",(VLOOKUP($A66,'Q1 Raw Data'!$A$9:$DK$158,M$3,FALSE))),"")</f>
        <v>Established</v>
      </c>
      <c r="N66" t="str">
        <f>IFERROR(IF((VLOOKUP($A66,'Q1 Raw Data'!$A$9:$DK$158,N$3,FALSE))="","",(VLOOKUP($A66,'Q1 Raw Data'!$A$9:$DK$158,N$3,FALSE))),"")</f>
        <v>Mature</v>
      </c>
      <c r="O66" t="str">
        <f>IFERROR(IF((VLOOKUP($A66,'Q1 Raw Data'!$A$9:$DK$158,O$3,FALSE))="","",(VLOOKUP($A66,'Q1 Raw Data'!$A$9:$DK$158,O$3,FALSE))),"")</f>
        <v>Established</v>
      </c>
      <c r="P66" t="str">
        <f>IFERROR(IF((VLOOKUP($A66,'Q1 Raw Data'!$A$9:$DK$158,P$3,FALSE))="","",(VLOOKUP($A66,'Q1 Raw Data'!$A$9:$DK$158,P$3,FALSE))),"")</f>
        <v>Plans in place</v>
      </c>
      <c r="Q66" t="str">
        <f>IFERROR(IF((VLOOKUP($A66,'Q1 Raw Data'!$A$9:$DK$158,Q$3,FALSE))="","",(VLOOKUP($A66,'Q1 Raw Data'!$A$9:$DK$158,Q$3,FALSE))),"")</f>
        <v>Established</v>
      </c>
      <c r="R66" t="str">
        <f>IFERROR(IF((VLOOKUP($A66,'Q1 Raw Data'!$A$9:$DK$158,R$3,FALSE))="","",(VLOOKUP($A66,'Q1 Raw Data'!$A$9:$DK$158,R$3,FALSE))),"")</f>
        <v>Established</v>
      </c>
      <c r="S66" t="str">
        <f>IFERROR(IF((VLOOKUP($A66,'Q1 Raw Data'!$A$9:$DK$158,S$3,FALSE))="","",(VLOOKUP($A66,'Q1 Raw Data'!$A$9:$DK$158,S$3,FALSE))),"")</f>
        <v>Established</v>
      </c>
      <c r="T66" t="str">
        <f>IFERROR(IF((VLOOKUP($A66,'Q1 Raw Data'!$A$9:$DK$158,T$3,FALSE))="","",(VLOOKUP($A66,'Q1 Raw Data'!$A$9:$DK$158,T$3,FALSE))),"")</f>
        <v>Mature</v>
      </c>
      <c r="U66" t="str">
        <f>IFERROR(IF((VLOOKUP($A66,'Q1 Raw Data'!$A$9:$DK$158,U$3,FALSE))="","",(VLOOKUP($A66,'Q1 Raw Data'!$A$9:$DK$158,U$3,FALSE))),"")</f>
        <v>Established</v>
      </c>
      <c r="V66" t="str">
        <f>IFERROR(IF((VLOOKUP($A66,'Q1 Raw Data'!$A$9:$DK$158,V$3,FALSE))="","",(VLOOKUP($A66,'Q1 Raw Data'!$A$9:$DK$158,V$3,FALSE))),"")</f>
        <v>Established</v>
      </c>
      <c r="W66" t="str">
        <f>IFERROR(IF((VLOOKUP($A66,'Q1 Raw Data'!$A$9:$DK$158,W$3,FALSE))="","",(VLOOKUP($A66,'Q1 Raw Data'!$A$9:$DK$158,W$3,FALSE))),"")</f>
        <v>Mature</v>
      </c>
      <c r="X66" t="str">
        <f>IFERROR(IF((VLOOKUP($A66,'Q1 Raw Data'!$A$9:$DK$158,X$3,FALSE))="","",(VLOOKUP($A66,'Q1 Raw Data'!$A$9:$DK$158,X$3,FALSE))),"")</f>
        <v>Established</v>
      </c>
      <c r="Y66" t="str">
        <f>IFERROR(IF((VLOOKUP($A66,'Q1 Raw Data'!$A$9:$DK$158,Y$3,FALSE))="","",(VLOOKUP($A66,'Q1 Raw Data'!$A$9:$DK$158,Y$3,FALSE))),"")</f>
        <v>Plans in place</v>
      </c>
      <c r="Z66" t="str">
        <f>IFERROR(IF((VLOOKUP($A66,'Q1 Raw Data'!$A$9:$DK$158,Z$3,FALSE))="","",(VLOOKUP($A66,'Q1 Raw Data'!$A$9:$DK$158,Z$3,FALSE))),"")</f>
        <v>Established</v>
      </c>
      <c r="AA66" t="str">
        <f>IFERROR(IF((VLOOKUP($A66,'Q1 Raw Data'!$A$9:$DK$158,AA$3,FALSE))="","",(VLOOKUP($A66,'Q1 Raw Data'!$A$9:$DK$158,AA$3,FALSE))),"")</f>
        <v>Established</v>
      </c>
      <c r="AB66" t="str">
        <f>IFERROR(IF((VLOOKUP($A66,'Q1 Raw Data'!$A$9:$DK$158,AB$3,FALSE))="","",(VLOOKUP($A66,'Q1 Raw Data'!$A$9:$DK$158,AB$3,FALSE))),"")</f>
        <v>Established</v>
      </c>
      <c r="AC66" t="str">
        <f>IFERROR(IF((VLOOKUP($A66,'Q1 Raw Data'!$A$9:$DK$158,AC$3,FALSE))="","",(VLOOKUP($A66,'Q1 Raw Data'!$A$9:$DK$158,AC$3,FALSE))),"")</f>
        <v>Mature</v>
      </c>
      <c r="AD66" t="str">
        <f>IFERROR(IF((VLOOKUP($A66,'Q1 Raw Data'!$A$9:$DK$158,AD$3,FALSE))="","",(VLOOKUP($A66,'Q1 Raw Data'!$A$9:$DK$158,AD$3,FALSE))),"")</f>
        <v>Established</v>
      </c>
      <c r="AE66" t="str">
        <f>IFERROR(IF((VLOOKUP($A66,'Q1 Raw Data'!$A$9:$DK$158,AE$3,FALSE))="","",(VLOOKUP($A66,'Q1 Raw Data'!$A$9:$DK$158,AE$3,FALSE))),"")</f>
        <v>Established</v>
      </c>
      <c r="AF66" t="str">
        <f>IFERROR(IF((VLOOKUP($A66,'Q1 Raw Data'!$A$9:$DK$158,AF$3,FALSE))="","",(VLOOKUP($A66,'Q1 Raw Data'!$A$9:$DK$158,AF$3,FALSE))),"")</f>
        <v>Mature</v>
      </c>
      <c r="AG66" t="str">
        <f>IFERROR(IF((VLOOKUP($A66,'Q1 Raw Data'!$A$9:$DK$158,AG$3,FALSE))="","",(VLOOKUP($A66,'Q1 Raw Data'!$A$9:$DK$158,AG$3,FALSE))),"")</f>
        <v>Established</v>
      </c>
      <c r="AH66" t="str">
        <f>IFERROR(IF((VLOOKUP($A66,'Q1 Raw Data'!$A$9:$DK$158,AH$3,FALSE))="","",(VLOOKUP($A66,'Q1 Raw Data'!$A$9:$DK$158,AH$3,FALSE))),"")</f>
        <v>Established</v>
      </c>
      <c r="AI66" t="str">
        <f>IFERROR(IF((VLOOKUP($A66,'Q1 Raw Data'!$A$9:$DK$158,AI$3,FALSE))="","",(VLOOKUP($A66,'Q1 Raw Data'!$A$9:$DK$158,AI$3,FALSE))),"")</f>
        <v>Established</v>
      </c>
      <c r="AJ66" t="str">
        <f>IFERROR(IF((VLOOKUP($A66,'Q1 Raw Data'!$A$9:$DK$158,AJ$3,FALSE))="","",(VLOOKUP($A66,'Q1 Raw Data'!$A$9:$DK$158,AJ$3,FALSE))),"")</f>
        <v>Established</v>
      </c>
      <c r="AK66" t="str">
        <f>IFERROR(IF((VLOOKUP($A66,'Q1 Raw Data'!$A$9:$DK$158,AK$3,FALSE))="","",(VLOOKUP($A66,'Q1 Raw Data'!$A$9:$DK$158,AK$3,FALSE))),"")</f>
        <v>Established</v>
      </c>
      <c r="AL66" t="str">
        <f>IFERROR(IF((VLOOKUP($A66,'Q1 Raw Data'!$A$9:$DK$158,AL$3,FALSE))="","",(VLOOKUP($A66,'Q1 Raw Data'!$A$9:$DK$158,AL$3,FALSE))),"")</f>
        <v>Mature</v>
      </c>
    </row>
    <row r="67" spans="1:38" x14ac:dyDescent="0.3">
      <c r="A67" t="s">
        <v>482</v>
      </c>
      <c r="B67" t="s">
        <v>483</v>
      </c>
      <c r="C67" t="str">
        <f>IFERROR(IF((VLOOKUP($A67,'Q1 Raw Data'!$A$9:$DK$158,C$3,FALSE))="","",(VLOOKUP($A67,'Q1 Raw Data'!$A$9:$DK$158,C$3,FALSE))),"")</f>
        <v>Established</v>
      </c>
      <c r="D67" t="str">
        <f>IFERROR(IF((VLOOKUP($A67,'Q1 Raw Data'!$A$9:$DK$158,D$3,FALSE))="","",(VLOOKUP($A67,'Q1 Raw Data'!$A$9:$DK$158,D$3,FALSE))),"")</f>
        <v>Established</v>
      </c>
      <c r="E67" t="str">
        <f>IFERROR(IF((VLOOKUP($A67,'Q1 Raw Data'!$A$9:$DK$158,E$3,FALSE))="","",(VLOOKUP($A67,'Q1 Raw Data'!$A$9:$DK$158,E$3,FALSE))),"")</f>
        <v>Established</v>
      </c>
      <c r="F67" t="str">
        <f>IFERROR(IF((VLOOKUP($A67,'Q1 Raw Data'!$A$9:$DK$158,F$3,FALSE))="","",(VLOOKUP($A67,'Q1 Raw Data'!$A$9:$DK$158,F$3,FALSE))),"")</f>
        <v>Established</v>
      </c>
      <c r="G67" t="str">
        <f>IFERROR(IF((VLOOKUP($A67,'Q1 Raw Data'!$A$9:$DK$158,G$3,FALSE))="","",(VLOOKUP($A67,'Q1 Raw Data'!$A$9:$DK$158,G$3,FALSE))),"")</f>
        <v>Mature</v>
      </c>
      <c r="H67" t="str">
        <f>IFERROR(IF((VLOOKUP($A67,'Q1 Raw Data'!$A$9:$DK$158,H$3,FALSE))="","",(VLOOKUP($A67,'Q1 Raw Data'!$A$9:$DK$158,H$3,FALSE))),"")</f>
        <v>Established</v>
      </c>
      <c r="I67" t="str">
        <f>IFERROR(IF((VLOOKUP($A67,'Q1 Raw Data'!$A$9:$DK$158,I$3,FALSE))="","",(VLOOKUP($A67,'Q1 Raw Data'!$A$9:$DK$158,I$3,FALSE))),"")</f>
        <v>Established</v>
      </c>
      <c r="J67" t="str">
        <f>IFERROR(IF((VLOOKUP($A67,'Q1 Raw Data'!$A$9:$DK$158,J$3,FALSE))="","",(VLOOKUP($A67,'Q1 Raw Data'!$A$9:$DK$158,J$3,FALSE))),"")</f>
        <v>Established</v>
      </c>
      <c r="K67" t="str">
        <f>IFERROR(IF((VLOOKUP($A67,'Q1 Raw Data'!$A$9:$DK$158,K$3,FALSE))="","",(VLOOKUP($A67,'Q1 Raw Data'!$A$9:$DK$158,K$3,FALSE))),"")</f>
        <v>Established</v>
      </c>
      <c r="L67" t="str">
        <f>IFERROR(IF((VLOOKUP($A67,'Q1 Raw Data'!$A$9:$DK$158,L$3,FALSE))="","",(VLOOKUP($A67,'Q1 Raw Data'!$A$9:$DK$158,L$3,FALSE))),"")</f>
        <v>Established</v>
      </c>
      <c r="M67" t="str">
        <f>IFERROR(IF((VLOOKUP($A67,'Q1 Raw Data'!$A$9:$DK$158,M$3,FALSE))="","",(VLOOKUP($A67,'Q1 Raw Data'!$A$9:$DK$158,M$3,FALSE))),"")</f>
        <v>Established</v>
      </c>
      <c r="N67" t="str">
        <f>IFERROR(IF((VLOOKUP($A67,'Q1 Raw Data'!$A$9:$DK$158,N$3,FALSE))="","",(VLOOKUP($A67,'Q1 Raw Data'!$A$9:$DK$158,N$3,FALSE))),"")</f>
        <v>Established</v>
      </c>
      <c r="O67" t="str">
        <f>IFERROR(IF((VLOOKUP($A67,'Q1 Raw Data'!$A$9:$DK$158,O$3,FALSE))="","",(VLOOKUP($A67,'Q1 Raw Data'!$A$9:$DK$158,O$3,FALSE))),"")</f>
        <v>Established</v>
      </c>
      <c r="P67" t="str">
        <f>IFERROR(IF((VLOOKUP($A67,'Q1 Raw Data'!$A$9:$DK$158,P$3,FALSE))="","",(VLOOKUP($A67,'Q1 Raw Data'!$A$9:$DK$158,P$3,FALSE))),"")</f>
        <v>Mature</v>
      </c>
      <c r="Q67" t="str">
        <f>IFERROR(IF((VLOOKUP($A67,'Q1 Raw Data'!$A$9:$DK$158,Q$3,FALSE))="","",(VLOOKUP($A67,'Q1 Raw Data'!$A$9:$DK$158,Q$3,FALSE))),"")</f>
        <v>Established</v>
      </c>
      <c r="R67" t="str">
        <f>IFERROR(IF((VLOOKUP($A67,'Q1 Raw Data'!$A$9:$DK$158,R$3,FALSE))="","",(VLOOKUP($A67,'Q1 Raw Data'!$A$9:$DK$158,R$3,FALSE))),"")</f>
        <v>Mature</v>
      </c>
      <c r="S67" t="str">
        <f>IFERROR(IF((VLOOKUP($A67,'Q1 Raw Data'!$A$9:$DK$158,S$3,FALSE))="","",(VLOOKUP($A67,'Q1 Raw Data'!$A$9:$DK$158,S$3,FALSE))),"")</f>
        <v>Established</v>
      </c>
      <c r="T67" t="str">
        <f>IFERROR(IF((VLOOKUP($A67,'Q1 Raw Data'!$A$9:$DK$158,T$3,FALSE))="","",(VLOOKUP($A67,'Q1 Raw Data'!$A$9:$DK$158,T$3,FALSE))),"")</f>
        <v>Established</v>
      </c>
      <c r="U67" t="str">
        <f>IFERROR(IF((VLOOKUP($A67,'Q1 Raw Data'!$A$9:$DK$158,U$3,FALSE))="","",(VLOOKUP($A67,'Q1 Raw Data'!$A$9:$DK$158,U$3,FALSE))),"")</f>
        <v>Established</v>
      </c>
      <c r="V67" t="str">
        <f>IFERROR(IF((VLOOKUP($A67,'Q1 Raw Data'!$A$9:$DK$158,V$3,FALSE))="","",(VLOOKUP($A67,'Q1 Raw Data'!$A$9:$DK$158,V$3,FALSE))),"")</f>
        <v>Established</v>
      </c>
      <c r="W67" t="str">
        <f>IFERROR(IF((VLOOKUP($A67,'Q1 Raw Data'!$A$9:$DK$158,W$3,FALSE))="","",(VLOOKUP($A67,'Q1 Raw Data'!$A$9:$DK$158,W$3,FALSE))),"")</f>
        <v>Established</v>
      </c>
      <c r="X67" t="str">
        <f>IFERROR(IF((VLOOKUP($A67,'Q1 Raw Data'!$A$9:$DK$158,X$3,FALSE))="","",(VLOOKUP($A67,'Q1 Raw Data'!$A$9:$DK$158,X$3,FALSE))),"")</f>
        <v>Established</v>
      </c>
      <c r="Y67" t="str">
        <f>IFERROR(IF((VLOOKUP($A67,'Q1 Raw Data'!$A$9:$DK$158,Y$3,FALSE))="","",(VLOOKUP($A67,'Q1 Raw Data'!$A$9:$DK$158,Y$3,FALSE))),"")</f>
        <v>Mature</v>
      </c>
      <c r="Z67" t="str">
        <f>IFERROR(IF((VLOOKUP($A67,'Q1 Raw Data'!$A$9:$DK$158,Z$3,FALSE))="","",(VLOOKUP($A67,'Q1 Raw Data'!$A$9:$DK$158,Z$3,FALSE))),"")</f>
        <v>Established</v>
      </c>
      <c r="AA67" t="str">
        <f>IFERROR(IF((VLOOKUP($A67,'Q1 Raw Data'!$A$9:$DK$158,AA$3,FALSE))="","",(VLOOKUP($A67,'Q1 Raw Data'!$A$9:$DK$158,AA$3,FALSE))),"")</f>
        <v>Mature</v>
      </c>
      <c r="AB67" t="str">
        <f>IFERROR(IF((VLOOKUP($A67,'Q1 Raw Data'!$A$9:$DK$158,AB$3,FALSE))="","",(VLOOKUP($A67,'Q1 Raw Data'!$A$9:$DK$158,AB$3,FALSE))),"")</f>
        <v>Established</v>
      </c>
      <c r="AC67" t="str">
        <f>IFERROR(IF((VLOOKUP($A67,'Q1 Raw Data'!$A$9:$DK$158,AC$3,FALSE))="","",(VLOOKUP($A67,'Q1 Raw Data'!$A$9:$DK$158,AC$3,FALSE))),"")</f>
        <v>Established</v>
      </c>
      <c r="AD67" t="str">
        <f>IFERROR(IF((VLOOKUP($A67,'Q1 Raw Data'!$A$9:$DK$158,AD$3,FALSE))="","",(VLOOKUP($A67,'Q1 Raw Data'!$A$9:$DK$158,AD$3,FALSE))),"")</f>
        <v>Established</v>
      </c>
      <c r="AE67" t="str">
        <f>IFERROR(IF((VLOOKUP($A67,'Q1 Raw Data'!$A$9:$DK$158,AE$3,FALSE))="","",(VLOOKUP($A67,'Q1 Raw Data'!$A$9:$DK$158,AE$3,FALSE))),"")</f>
        <v>Established</v>
      </c>
      <c r="AF67" t="str">
        <f>IFERROR(IF((VLOOKUP($A67,'Q1 Raw Data'!$A$9:$DK$158,AF$3,FALSE))="","",(VLOOKUP($A67,'Q1 Raw Data'!$A$9:$DK$158,AF$3,FALSE))),"")</f>
        <v>Established</v>
      </c>
      <c r="AG67" t="str">
        <f>IFERROR(IF((VLOOKUP($A67,'Q1 Raw Data'!$A$9:$DK$158,AG$3,FALSE))="","",(VLOOKUP($A67,'Q1 Raw Data'!$A$9:$DK$158,AG$3,FALSE))),"")</f>
        <v>Established</v>
      </c>
      <c r="AH67" t="str">
        <f>IFERROR(IF((VLOOKUP($A67,'Q1 Raw Data'!$A$9:$DK$158,AH$3,FALSE))="","",(VLOOKUP($A67,'Q1 Raw Data'!$A$9:$DK$158,AH$3,FALSE))),"")</f>
        <v>Mature</v>
      </c>
      <c r="AI67" t="str">
        <f>IFERROR(IF((VLOOKUP($A67,'Q1 Raw Data'!$A$9:$DK$158,AI$3,FALSE))="","",(VLOOKUP($A67,'Q1 Raw Data'!$A$9:$DK$158,AI$3,FALSE))),"")</f>
        <v>Established</v>
      </c>
      <c r="AJ67" t="str">
        <f>IFERROR(IF((VLOOKUP($A67,'Q1 Raw Data'!$A$9:$DK$158,AJ$3,FALSE))="","",(VLOOKUP($A67,'Q1 Raw Data'!$A$9:$DK$158,AJ$3,FALSE))),"")</f>
        <v>Mature</v>
      </c>
      <c r="AK67" t="str">
        <f>IFERROR(IF((VLOOKUP($A67,'Q1 Raw Data'!$A$9:$DK$158,AK$3,FALSE))="","",(VLOOKUP($A67,'Q1 Raw Data'!$A$9:$DK$158,AK$3,FALSE))),"")</f>
        <v>Established</v>
      </c>
      <c r="AL67" t="str">
        <f>IFERROR(IF((VLOOKUP($A67,'Q1 Raw Data'!$A$9:$DK$158,AL$3,FALSE))="","",(VLOOKUP($A67,'Q1 Raw Data'!$A$9:$DK$158,AL$3,FALSE))),"")</f>
        <v>Established</v>
      </c>
    </row>
    <row r="68" spans="1:38" x14ac:dyDescent="0.3">
      <c r="A68" t="s">
        <v>486</v>
      </c>
      <c r="B68" t="s">
        <v>487</v>
      </c>
      <c r="C68" t="str">
        <f>IFERROR(IF((VLOOKUP($A68,'Q1 Raw Data'!$A$9:$DK$158,C$3,FALSE))="","",(VLOOKUP($A68,'Q1 Raw Data'!$A$9:$DK$158,C$3,FALSE))),"")</f>
        <v>Established</v>
      </c>
      <c r="D68" t="str">
        <f>IFERROR(IF((VLOOKUP($A68,'Q1 Raw Data'!$A$9:$DK$158,D$3,FALSE))="","",(VLOOKUP($A68,'Q1 Raw Data'!$A$9:$DK$158,D$3,FALSE))),"")</f>
        <v>Established</v>
      </c>
      <c r="E68" t="str">
        <f>IFERROR(IF((VLOOKUP($A68,'Q1 Raw Data'!$A$9:$DK$158,E$3,FALSE))="","",(VLOOKUP($A68,'Q1 Raw Data'!$A$9:$DK$158,E$3,FALSE))),"")</f>
        <v>Established</v>
      </c>
      <c r="F68" t="str">
        <f>IFERROR(IF((VLOOKUP($A68,'Q1 Raw Data'!$A$9:$DK$158,F$3,FALSE))="","",(VLOOKUP($A68,'Q1 Raw Data'!$A$9:$DK$158,F$3,FALSE))),"")</f>
        <v>Established</v>
      </c>
      <c r="G68" t="str">
        <f>IFERROR(IF((VLOOKUP($A68,'Q1 Raw Data'!$A$9:$DK$158,G$3,FALSE))="","",(VLOOKUP($A68,'Q1 Raw Data'!$A$9:$DK$158,G$3,FALSE))),"")</f>
        <v>Mature</v>
      </c>
      <c r="H68" t="str">
        <f>IFERROR(IF((VLOOKUP($A68,'Q1 Raw Data'!$A$9:$DK$158,H$3,FALSE))="","",(VLOOKUP($A68,'Q1 Raw Data'!$A$9:$DK$158,H$3,FALSE))),"")</f>
        <v>Mature</v>
      </c>
      <c r="I68" t="str">
        <f>IFERROR(IF((VLOOKUP($A68,'Q1 Raw Data'!$A$9:$DK$158,I$3,FALSE))="","",(VLOOKUP($A68,'Q1 Raw Data'!$A$9:$DK$158,I$3,FALSE))),"")</f>
        <v>Plans in place</v>
      </c>
      <c r="J68" t="str">
        <f>IFERROR(IF((VLOOKUP($A68,'Q1 Raw Data'!$A$9:$DK$158,J$3,FALSE))="","",(VLOOKUP($A68,'Q1 Raw Data'!$A$9:$DK$158,J$3,FALSE))),"")</f>
        <v>Plans in place</v>
      </c>
      <c r="K68" t="str">
        <f>IFERROR(IF((VLOOKUP($A68,'Q1 Raw Data'!$A$9:$DK$158,K$3,FALSE))="","",(VLOOKUP($A68,'Q1 Raw Data'!$A$9:$DK$158,K$3,FALSE))),"")</f>
        <v>Plans in place</v>
      </c>
      <c r="L68" t="str">
        <f>IFERROR(IF((VLOOKUP($A68,'Q1 Raw Data'!$A$9:$DK$158,L$3,FALSE))="","",(VLOOKUP($A68,'Q1 Raw Data'!$A$9:$DK$158,L$3,FALSE))),"")</f>
        <v>Established</v>
      </c>
      <c r="M68" t="str">
        <f>IFERROR(IF((VLOOKUP($A68,'Q1 Raw Data'!$A$9:$DK$158,M$3,FALSE))="","",(VLOOKUP($A68,'Q1 Raw Data'!$A$9:$DK$158,M$3,FALSE))),"")</f>
        <v>Established</v>
      </c>
      <c r="N68" t="str">
        <f>IFERROR(IF((VLOOKUP($A68,'Q1 Raw Data'!$A$9:$DK$158,N$3,FALSE))="","",(VLOOKUP($A68,'Q1 Raw Data'!$A$9:$DK$158,N$3,FALSE))),"")</f>
        <v>Established</v>
      </c>
      <c r="O68" t="str">
        <f>IFERROR(IF((VLOOKUP($A68,'Q1 Raw Data'!$A$9:$DK$158,O$3,FALSE))="","",(VLOOKUP($A68,'Q1 Raw Data'!$A$9:$DK$158,O$3,FALSE))),"")</f>
        <v>Established</v>
      </c>
      <c r="P68" t="str">
        <f>IFERROR(IF((VLOOKUP($A68,'Q1 Raw Data'!$A$9:$DK$158,P$3,FALSE))="","",(VLOOKUP($A68,'Q1 Raw Data'!$A$9:$DK$158,P$3,FALSE))),"")</f>
        <v>Mature</v>
      </c>
      <c r="Q68" t="str">
        <f>IFERROR(IF((VLOOKUP($A68,'Q1 Raw Data'!$A$9:$DK$158,Q$3,FALSE))="","",(VLOOKUP($A68,'Q1 Raw Data'!$A$9:$DK$158,Q$3,FALSE))),"")</f>
        <v>Established</v>
      </c>
      <c r="R68" t="str">
        <f>IFERROR(IF((VLOOKUP($A68,'Q1 Raw Data'!$A$9:$DK$158,R$3,FALSE))="","",(VLOOKUP($A68,'Q1 Raw Data'!$A$9:$DK$158,R$3,FALSE))),"")</f>
        <v>Plans in place</v>
      </c>
      <c r="S68" t="str">
        <f>IFERROR(IF((VLOOKUP($A68,'Q1 Raw Data'!$A$9:$DK$158,S$3,FALSE))="","",(VLOOKUP($A68,'Q1 Raw Data'!$A$9:$DK$158,S$3,FALSE))),"")</f>
        <v>Plans in place</v>
      </c>
      <c r="T68" t="str">
        <f>IFERROR(IF((VLOOKUP($A68,'Q1 Raw Data'!$A$9:$DK$158,T$3,FALSE))="","",(VLOOKUP($A68,'Q1 Raw Data'!$A$9:$DK$158,T$3,FALSE))),"")</f>
        <v>Plans in place</v>
      </c>
      <c r="U68" t="str">
        <f>IFERROR(IF((VLOOKUP($A68,'Q1 Raw Data'!$A$9:$DK$158,U$3,FALSE))="","",(VLOOKUP($A68,'Q1 Raw Data'!$A$9:$DK$158,U$3,FALSE))),"")</f>
        <v>Established</v>
      </c>
      <c r="V68" t="str">
        <f>IFERROR(IF((VLOOKUP($A68,'Q1 Raw Data'!$A$9:$DK$158,V$3,FALSE))="","",(VLOOKUP($A68,'Q1 Raw Data'!$A$9:$DK$158,V$3,FALSE))),"")</f>
        <v>Mature</v>
      </c>
      <c r="W68" t="str">
        <f>IFERROR(IF((VLOOKUP($A68,'Q1 Raw Data'!$A$9:$DK$158,W$3,FALSE))="","",(VLOOKUP($A68,'Q1 Raw Data'!$A$9:$DK$158,W$3,FALSE))),"")</f>
        <v>Established</v>
      </c>
      <c r="X68" t="str">
        <f>IFERROR(IF((VLOOKUP($A68,'Q1 Raw Data'!$A$9:$DK$158,X$3,FALSE))="","",(VLOOKUP($A68,'Q1 Raw Data'!$A$9:$DK$158,X$3,FALSE))),"")</f>
        <v>Established</v>
      </c>
      <c r="Y68" t="str">
        <f>IFERROR(IF((VLOOKUP($A68,'Q1 Raw Data'!$A$9:$DK$158,Y$3,FALSE))="","",(VLOOKUP($A68,'Q1 Raw Data'!$A$9:$DK$158,Y$3,FALSE))),"")</f>
        <v>Mature</v>
      </c>
      <c r="Z68" t="str">
        <f>IFERROR(IF((VLOOKUP($A68,'Q1 Raw Data'!$A$9:$DK$158,Z$3,FALSE))="","",(VLOOKUP($A68,'Q1 Raw Data'!$A$9:$DK$158,Z$3,FALSE))),"")</f>
        <v>Established</v>
      </c>
      <c r="AA68" t="str">
        <f>IFERROR(IF((VLOOKUP($A68,'Q1 Raw Data'!$A$9:$DK$158,AA$3,FALSE))="","",(VLOOKUP($A68,'Q1 Raw Data'!$A$9:$DK$158,AA$3,FALSE))),"")</f>
        <v>Established</v>
      </c>
      <c r="AB68" t="str">
        <f>IFERROR(IF((VLOOKUP($A68,'Q1 Raw Data'!$A$9:$DK$158,AB$3,FALSE))="","",(VLOOKUP($A68,'Q1 Raw Data'!$A$9:$DK$158,AB$3,FALSE))),"")</f>
        <v>Established</v>
      </c>
      <c r="AC68" t="str">
        <f>IFERROR(IF((VLOOKUP($A68,'Q1 Raw Data'!$A$9:$DK$158,AC$3,FALSE))="","",(VLOOKUP($A68,'Q1 Raw Data'!$A$9:$DK$158,AC$3,FALSE))),"")</f>
        <v>Established</v>
      </c>
      <c r="AD68" t="str">
        <f>IFERROR(IF((VLOOKUP($A68,'Q1 Raw Data'!$A$9:$DK$158,AD$3,FALSE))="","",(VLOOKUP($A68,'Q1 Raw Data'!$A$9:$DK$158,AD$3,FALSE))),"")</f>
        <v>Established</v>
      </c>
      <c r="AE68" t="str">
        <f>IFERROR(IF((VLOOKUP($A68,'Q1 Raw Data'!$A$9:$DK$158,AE$3,FALSE))="","",(VLOOKUP($A68,'Q1 Raw Data'!$A$9:$DK$158,AE$3,FALSE))),"")</f>
        <v>Exemplary</v>
      </c>
      <c r="AF68" t="str">
        <f>IFERROR(IF((VLOOKUP($A68,'Q1 Raw Data'!$A$9:$DK$158,AF$3,FALSE))="","",(VLOOKUP($A68,'Q1 Raw Data'!$A$9:$DK$158,AF$3,FALSE))),"")</f>
        <v>Mature</v>
      </c>
      <c r="AG68" t="str">
        <f>IFERROR(IF((VLOOKUP($A68,'Q1 Raw Data'!$A$9:$DK$158,AG$3,FALSE))="","",(VLOOKUP($A68,'Q1 Raw Data'!$A$9:$DK$158,AG$3,FALSE))),"")</f>
        <v>Mature</v>
      </c>
      <c r="AH68" t="str">
        <f>IFERROR(IF((VLOOKUP($A68,'Q1 Raw Data'!$A$9:$DK$158,AH$3,FALSE))="","",(VLOOKUP($A68,'Q1 Raw Data'!$A$9:$DK$158,AH$3,FALSE))),"")</f>
        <v>Mature</v>
      </c>
      <c r="AI68" t="str">
        <f>IFERROR(IF((VLOOKUP($A68,'Q1 Raw Data'!$A$9:$DK$158,AI$3,FALSE))="","",(VLOOKUP($A68,'Q1 Raw Data'!$A$9:$DK$158,AI$3,FALSE))),"")</f>
        <v>Established</v>
      </c>
      <c r="AJ68" t="str">
        <f>IFERROR(IF((VLOOKUP($A68,'Q1 Raw Data'!$A$9:$DK$158,AJ$3,FALSE))="","",(VLOOKUP($A68,'Q1 Raw Data'!$A$9:$DK$158,AJ$3,FALSE))),"")</f>
        <v>Established</v>
      </c>
      <c r="AK68" t="str">
        <f>IFERROR(IF((VLOOKUP($A68,'Q1 Raw Data'!$A$9:$DK$158,AK$3,FALSE))="","",(VLOOKUP($A68,'Q1 Raw Data'!$A$9:$DK$158,AK$3,FALSE))),"")</f>
        <v>Established</v>
      </c>
      <c r="AL68" t="str">
        <f>IFERROR(IF((VLOOKUP($A68,'Q1 Raw Data'!$A$9:$DK$158,AL$3,FALSE))="","",(VLOOKUP($A68,'Q1 Raw Data'!$A$9:$DK$158,AL$3,FALSE))),"")</f>
        <v>Established</v>
      </c>
    </row>
    <row r="69" spans="1:38" x14ac:dyDescent="0.3">
      <c r="A69" t="s">
        <v>488</v>
      </c>
      <c r="B69" t="s">
        <v>489</v>
      </c>
      <c r="C69" t="str">
        <f>IFERROR(IF((VLOOKUP($A69,'Q1 Raw Data'!$A$9:$DK$158,C$3,FALSE))="","",(VLOOKUP($A69,'Q1 Raw Data'!$A$9:$DK$158,C$3,FALSE))),"")</f>
        <v>Plans in place</v>
      </c>
      <c r="D69" t="str">
        <f>IFERROR(IF((VLOOKUP($A69,'Q1 Raw Data'!$A$9:$DK$158,D$3,FALSE))="","",(VLOOKUP($A69,'Q1 Raw Data'!$A$9:$DK$158,D$3,FALSE))),"")</f>
        <v>Established</v>
      </c>
      <c r="E69" t="str">
        <f>IFERROR(IF((VLOOKUP($A69,'Q1 Raw Data'!$A$9:$DK$158,E$3,FALSE))="","",(VLOOKUP($A69,'Q1 Raw Data'!$A$9:$DK$158,E$3,FALSE))),"")</f>
        <v>Established</v>
      </c>
      <c r="F69" t="str">
        <f>IFERROR(IF((VLOOKUP($A69,'Q1 Raw Data'!$A$9:$DK$158,F$3,FALSE))="","",(VLOOKUP($A69,'Q1 Raw Data'!$A$9:$DK$158,F$3,FALSE))),"")</f>
        <v>Established</v>
      </c>
      <c r="G69" t="str">
        <f>IFERROR(IF((VLOOKUP($A69,'Q1 Raw Data'!$A$9:$DK$158,G$3,FALSE))="","",(VLOOKUP($A69,'Q1 Raw Data'!$A$9:$DK$158,G$3,FALSE))),"")</f>
        <v>Established</v>
      </c>
      <c r="H69" t="str">
        <f>IFERROR(IF((VLOOKUP($A69,'Q1 Raw Data'!$A$9:$DK$158,H$3,FALSE))="","",(VLOOKUP($A69,'Q1 Raw Data'!$A$9:$DK$158,H$3,FALSE))),"")</f>
        <v>Plans in place</v>
      </c>
      <c r="I69" t="str">
        <f>IFERROR(IF((VLOOKUP($A69,'Q1 Raw Data'!$A$9:$DK$158,I$3,FALSE))="","",(VLOOKUP($A69,'Q1 Raw Data'!$A$9:$DK$158,I$3,FALSE))),"")</f>
        <v>Established</v>
      </c>
      <c r="J69" t="str">
        <f>IFERROR(IF((VLOOKUP($A69,'Q1 Raw Data'!$A$9:$DK$158,J$3,FALSE))="","",(VLOOKUP($A69,'Q1 Raw Data'!$A$9:$DK$158,J$3,FALSE))),"")</f>
        <v>Established</v>
      </c>
      <c r="K69" t="str">
        <f>IFERROR(IF((VLOOKUP($A69,'Q1 Raw Data'!$A$9:$DK$158,K$3,FALSE))="","",(VLOOKUP($A69,'Q1 Raw Data'!$A$9:$DK$158,K$3,FALSE))),"")</f>
        <v>Not yet established</v>
      </c>
      <c r="L69" t="str">
        <f>IFERROR(IF((VLOOKUP($A69,'Q1 Raw Data'!$A$9:$DK$158,L$3,FALSE))="","",(VLOOKUP($A69,'Q1 Raw Data'!$A$9:$DK$158,L$3,FALSE))),"")</f>
        <v>Plans in place</v>
      </c>
      <c r="M69" t="str">
        <f>IFERROR(IF((VLOOKUP($A69,'Q1 Raw Data'!$A$9:$DK$158,M$3,FALSE))="","",(VLOOKUP($A69,'Q1 Raw Data'!$A$9:$DK$158,M$3,FALSE))),"")</f>
        <v>Established</v>
      </c>
      <c r="N69" t="str">
        <f>IFERROR(IF((VLOOKUP($A69,'Q1 Raw Data'!$A$9:$DK$158,N$3,FALSE))="","",(VLOOKUP($A69,'Q1 Raw Data'!$A$9:$DK$158,N$3,FALSE))),"")</f>
        <v>Established</v>
      </c>
      <c r="O69" t="str">
        <f>IFERROR(IF((VLOOKUP($A69,'Q1 Raw Data'!$A$9:$DK$158,O$3,FALSE))="","",(VLOOKUP($A69,'Q1 Raw Data'!$A$9:$DK$158,O$3,FALSE))),"")</f>
        <v>Established</v>
      </c>
      <c r="P69" t="str">
        <f>IFERROR(IF((VLOOKUP($A69,'Q1 Raw Data'!$A$9:$DK$158,P$3,FALSE))="","",(VLOOKUP($A69,'Q1 Raw Data'!$A$9:$DK$158,P$3,FALSE))),"")</f>
        <v>Established</v>
      </c>
      <c r="Q69" t="str">
        <f>IFERROR(IF((VLOOKUP($A69,'Q1 Raw Data'!$A$9:$DK$158,Q$3,FALSE))="","",(VLOOKUP($A69,'Q1 Raw Data'!$A$9:$DK$158,Q$3,FALSE))),"")</f>
        <v>Established</v>
      </c>
      <c r="R69" t="str">
        <f>IFERROR(IF((VLOOKUP($A69,'Q1 Raw Data'!$A$9:$DK$158,R$3,FALSE))="","",(VLOOKUP($A69,'Q1 Raw Data'!$A$9:$DK$158,R$3,FALSE))),"")</f>
        <v>Established</v>
      </c>
      <c r="S69" t="str">
        <f>IFERROR(IF((VLOOKUP($A69,'Q1 Raw Data'!$A$9:$DK$158,S$3,FALSE))="","",(VLOOKUP($A69,'Q1 Raw Data'!$A$9:$DK$158,S$3,FALSE))),"")</f>
        <v>Established</v>
      </c>
      <c r="T69" t="str">
        <f>IFERROR(IF((VLOOKUP($A69,'Q1 Raw Data'!$A$9:$DK$158,T$3,FALSE))="","",(VLOOKUP($A69,'Q1 Raw Data'!$A$9:$DK$158,T$3,FALSE))),"")</f>
        <v>Not yet established</v>
      </c>
      <c r="U69" t="str">
        <f>IFERROR(IF((VLOOKUP($A69,'Q1 Raw Data'!$A$9:$DK$158,U$3,FALSE))="","",(VLOOKUP($A69,'Q1 Raw Data'!$A$9:$DK$158,U$3,FALSE))),"")</f>
        <v>Established</v>
      </c>
      <c r="V69" t="str">
        <f>IFERROR(IF((VLOOKUP($A69,'Q1 Raw Data'!$A$9:$DK$158,V$3,FALSE))="","",(VLOOKUP($A69,'Q1 Raw Data'!$A$9:$DK$158,V$3,FALSE))),"")</f>
        <v>Established</v>
      </c>
      <c r="W69" t="str">
        <f>IFERROR(IF((VLOOKUP($A69,'Q1 Raw Data'!$A$9:$DK$158,W$3,FALSE))="","",(VLOOKUP($A69,'Q1 Raw Data'!$A$9:$DK$158,W$3,FALSE))),"")</f>
        <v>Established</v>
      </c>
      <c r="X69" t="str">
        <f>IFERROR(IF((VLOOKUP($A69,'Q1 Raw Data'!$A$9:$DK$158,X$3,FALSE))="","",(VLOOKUP($A69,'Q1 Raw Data'!$A$9:$DK$158,X$3,FALSE))),"")</f>
        <v>Established</v>
      </c>
      <c r="Y69" t="str">
        <f>IFERROR(IF((VLOOKUP($A69,'Q1 Raw Data'!$A$9:$DK$158,Y$3,FALSE))="","",(VLOOKUP($A69,'Q1 Raw Data'!$A$9:$DK$158,Y$3,FALSE))),"")</f>
        <v>Established</v>
      </c>
      <c r="Z69" t="str">
        <f>IFERROR(IF((VLOOKUP($A69,'Q1 Raw Data'!$A$9:$DK$158,Z$3,FALSE))="","",(VLOOKUP($A69,'Q1 Raw Data'!$A$9:$DK$158,Z$3,FALSE))),"")</f>
        <v>Established</v>
      </c>
      <c r="AA69" t="str">
        <f>IFERROR(IF((VLOOKUP($A69,'Q1 Raw Data'!$A$9:$DK$158,AA$3,FALSE))="","",(VLOOKUP($A69,'Q1 Raw Data'!$A$9:$DK$158,AA$3,FALSE))),"")</f>
        <v>Established</v>
      </c>
      <c r="AB69" t="str">
        <f>IFERROR(IF((VLOOKUP($A69,'Q1 Raw Data'!$A$9:$DK$158,AB$3,FALSE))="","",(VLOOKUP($A69,'Q1 Raw Data'!$A$9:$DK$158,AB$3,FALSE))),"")</f>
        <v>Established</v>
      </c>
      <c r="AC69" t="str">
        <f>IFERROR(IF((VLOOKUP($A69,'Q1 Raw Data'!$A$9:$DK$158,AC$3,FALSE))="","",(VLOOKUP($A69,'Q1 Raw Data'!$A$9:$DK$158,AC$3,FALSE))),"")</f>
        <v>Not yet established</v>
      </c>
      <c r="AD69" t="str">
        <f>IFERROR(IF((VLOOKUP($A69,'Q1 Raw Data'!$A$9:$DK$158,AD$3,FALSE))="","",(VLOOKUP($A69,'Q1 Raw Data'!$A$9:$DK$158,AD$3,FALSE))),"")</f>
        <v>Established</v>
      </c>
      <c r="AE69" t="str">
        <f>IFERROR(IF((VLOOKUP($A69,'Q1 Raw Data'!$A$9:$DK$158,AE$3,FALSE))="","",(VLOOKUP($A69,'Q1 Raw Data'!$A$9:$DK$158,AE$3,FALSE))),"")</f>
        <v>Established</v>
      </c>
      <c r="AF69" t="str">
        <f>IFERROR(IF((VLOOKUP($A69,'Q1 Raw Data'!$A$9:$DK$158,AF$3,FALSE))="","",(VLOOKUP($A69,'Q1 Raw Data'!$A$9:$DK$158,AF$3,FALSE))),"")</f>
        <v>Established</v>
      </c>
      <c r="AG69" t="str">
        <f>IFERROR(IF((VLOOKUP($A69,'Q1 Raw Data'!$A$9:$DK$158,AG$3,FALSE))="","",(VLOOKUP($A69,'Q1 Raw Data'!$A$9:$DK$158,AG$3,FALSE))),"")</f>
        <v>Established</v>
      </c>
      <c r="AH69" t="str">
        <f>IFERROR(IF((VLOOKUP($A69,'Q1 Raw Data'!$A$9:$DK$158,AH$3,FALSE))="","",(VLOOKUP($A69,'Q1 Raw Data'!$A$9:$DK$158,AH$3,FALSE))),"")</f>
        <v>Established</v>
      </c>
      <c r="AI69" t="str">
        <f>IFERROR(IF((VLOOKUP($A69,'Q1 Raw Data'!$A$9:$DK$158,AI$3,FALSE))="","",(VLOOKUP($A69,'Q1 Raw Data'!$A$9:$DK$158,AI$3,FALSE))),"")</f>
        <v>Established</v>
      </c>
      <c r="AJ69" t="str">
        <f>IFERROR(IF((VLOOKUP($A69,'Q1 Raw Data'!$A$9:$DK$158,AJ$3,FALSE))="","",(VLOOKUP($A69,'Q1 Raw Data'!$A$9:$DK$158,AJ$3,FALSE))),"")</f>
        <v>Established</v>
      </c>
      <c r="AK69" t="str">
        <f>IFERROR(IF((VLOOKUP($A69,'Q1 Raw Data'!$A$9:$DK$158,AK$3,FALSE))="","",(VLOOKUP($A69,'Q1 Raw Data'!$A$9:$DK$158,AK$3,FALSE))),"")</f>
        <v>Established</v>
      </c>
      <c r="AL69" t="str">
        <f>IFERROR(IF((VLOOKUP($A69,'Q1 Raw Data'!$A$9:$DK$158,AL$3,FALSE))="","",(VLOOKUP($A69,'Q1 Raw Data'!$A$9:$DK$158,AL$3,FALSE))),"")</f>
        <v>Not yet established</v>
      </c>
    </row>
    <row r="70" spans="1:38" x14ac:dyDescent="0.3">
      <c r="A70" t="s">
        <v>492</v>
      </c>
      <c r="B70" t="s">
        <v>493</v>
      </c>
      <c r="C70" t="str">
        <f>IFERROR(IF((VLOOKUP($A70,'Q1 Raw Data'!$A$9:$DK$158,C$3,FALSE))="","",(VLOOKUP($A70,'Q1 Raw Data'!$A$9:$DK$158,C$3,FALSE))),"")</f>
        <v>Mature</v>
      </c>
      <c r="D70" t="str">
        <f>IFERROR(IF((VLOOKUP($A70,'Q1 Raw Data'!$A$9:$DK$158,D$3,FALSE))="","",(VLOOKUP($A70,'Q1 Raw Data'!$A$9:$DK$158,D$3,FALSE))),"")</f>
        <v>Plans in place</v>
      </c>
      <c r="E70" t="str">
        <f>IFERROR(IF((VLOOKUP($A70,'Q1 Raw Data'!$A$9:$DK$158,E$3,FALSE))="","",(VLOOKUP($A70,'Q1 Raw Data'!$A$9:$DK$158,E$3,FALSE))),"")</f>
        <v>Plans in place</v>
      </c>
      <c r="F70" t="str">
        <f>IFERROR(IF((VLOOKUP($A70,'Q1 Raw Data'!$A$9:$DK$158,F$3,FALSE))="","",(VLOOKUP($A70,'Q1 Raw Data'!$A$9:$DK$158,F$3,FALSE))),"")</f>
        <v>Plans in place</v>
      </c>
      <c r="G70" t="str">
        <f>IFERROR(IF((VLOOKUP($A70,'Q1 Raw Data'!$A$9:$DK$158,G$3,FALSE))="","",(VLOOKUP($A70,'Q1 Raw Data'!$A$9:$DK$158,G$3,FALSE))),"")</f>
        <v>Established</v>
      </c>
      <c r="H70" t="str">
        <f>IFERROR(IF((VLOOKUP($A70,'Q1 Raw Data'!$A$9:$DK$158,H$3,FALSE))="","",(VLOOKUP($A70,'Q1 Raw Data'!$A$9:$DK$158,H$3,FALSE))),"")</f>
        <v>Plans in place</v>
      </c>
      <c r="I70" t="str">
        <f>IFERROR(IF((VLOOKUP($A70,'Q1 Raw Data'!$A$9:$DK$158,I$3,FALSE))="","",(VLOOKUP($A70,'Q1 Raw Data'!$A$9:$DK$158,I$3,FALSE))),"")</f>
        <v>Established</v>
      </c>
      <c r="J70" t="str">
        <f>IFERROR(IF((VLOOKUP($A70,'Q1 Raw Data'!$A$9:$DK$158,J$3,FALSE))="","",(VLOOKUP($A70,'Q1 Raw Data'!$A$9:$DK$158,J$3,FALSE))),"")</f>
        <v>Established</v>
      </c>
      <c r="K70" t="str">
        <f>IFERROR(IF((VLOOKUP($A70,'Q1 Raw Data'!$A$9:$DK$158,K$3,FALSE))="","",(VLOOKUP($A70,'Q1 Raw Data'!$A$9:$DK$158,K$3,FALSE))),"")</f>
        <v>Mature</v>
      </c>
      <c r="L70" t="str">
        <f>IFERROR(IF((VLOOKUP($A70,'Q1 Raw Data'!$A$9:$DK$158,L$3,FALSE))="","",(VLOOKUP($A70,'Q1 Raw Data'!$A$9:$DK$158,L$3,FALSE))),"")</f>
        <v>Mature</v>
      </c>
      <c r="M70" t="str">
        <f>IFERROR(IF((VLOOKUP($A70,'Q1 Raw Data'!$A$9:$DK$158,M$3,FALSE))="","",(VLOOKUP($A70,'Q1 Raw Data'!$A$9:$DK$158,M$3,FALSE))),"")</f>
        <v>Established</v>
      </c>
      <c r="N70" t="str">
        <f>IFERROR(IF((VLOOKUP($A70,'Q1 Raw Data'!$A$9:$DK$158,N$3,FALSE))="","",(VLOOKUP($A70,'Q1 Raw Data'!$A$9:$DK$158,N$3,FALSE))),"")</f>
        <v>Plans in place</v>
      </c>
      <c r="O70" t="str">
        <f>IFERROR(IF((VLOOKUP($A70,'Q1 Raw Data'!$A$9:$DK$158,O$3,FALSE))="","",(VLOOKUP($A70,'Q1 Raw Data'!$A$9:$DK$158,O$3,FALSE))),"")</f>
        <v>Plans in place</v>
      </c>
      <c r="P70" t="str">
        <f>IFERROR(IF((VLOOKUP($A70,'Q1 Raw Data'!$A$9:$DK$158,P$3,FALSE))="","",(VLOOKUP($A70,'Q1 Raw Data'!$A$9:$DK$158,P$3,FALSE))),"")</f>
        <v>Established</v>
      </c>
      <c r="Q70" t="str">
        <f>IFERROR(IF((VLOOKUP($A70,'Q1 Raw Data'!$A$9:$DK$158,Q$3,FALSE))="","",(VLOOKUP($A70,'Q1 Raw Data'!$A$9:$DK$158,Q$3,FALSE))),"")</f>
        <v>Established</v>
      </c>
      <c r="R70" t="str">
        <f>IFERROR(IF((VLOOKUP($A70,'Q1 Raw Data'!$A$9:$DK$158,R$3,FALSE))="","",(VLOOKUP($A70,'Q1 Raw Data'!$A$9:$DK$158,R$3,FALSE))),"")</f>
        <v>Established</v>
      </c>
      <c r="S70" t="str">
        <f>IFERROR(IF((VLOOKUP($A70,'Q1 Raw Data'!$A$9:$DK$158,S$3,FALSE))="","",(VLOOKUP($A70,'Q1 Raw Data'!$A$9:$DK$158,S$3,FALSE))),"")</f>
        <v>Established</v>
      </c>
      <c r="T70" t="str">
        <f>IFERROR(IF((VLOOKUP($A70,'Q1 Raw Data'!$A$9:$DK$158,T$3,FALSE))="","",(VLOOKUP($A70,'Q1 Raw Data'!$A$9:$DK$158,T$3,FALSE))),"")</f>
        <v>Mature</v>
      </c>
      <c r="U70" t="str">
        <f>IFERROR(IF((VLOOKUP($A70,'Q1 Raw Data'!$A$9:$DK$158,U$3,FALSE))="","",(VLOOKUP($A70,'Q1 Raw Data'!$A$9:$DK$158,U$3,FALSE))),"")</f>
        <v>Mature</v>
      </c>
      <c r="V70" t="str">
        <f>IFERROR(IF((VLOOKUP($A70,'Q1 Raw Data'!$A$9:$DK$158,V$3,FALSE))="","",(VLOOKUP($A70,'Q1 Raw Data'!$A$9:$DK$158,V$3,FALSE))),"")</f>
        <v>Established</v>
      </c>
      <c r="W70" t="str">
        <f>IFERROR(IF((VLOOKUP($A70,'Q1 Raw Data'!$A$9:$DK$158,W$3,FALSE))="","",(VLOOKUP($A70,'Q1 Raw Data'!$A$9:$DK$158,W$3,FALSE))),"")</f>
        <v>Established</v>
      </c>
      <c r="X70" t="str">
        <f>IFERROR(IF((VLOOKUP($A70,'Q1 Raw Data'!$A$9:$DK$158,X$3,FALSE))="","",(VLOOKUP($A70,'Q1 Raw Data'!$A$9:$DK$158,X$3,FALSE))),"")</f>
        <v>Established</v>
      </c>
      <c r="Y70" t="str">
        <f>IFERROR(IF((VLOOKUP($A70,'Q1 Raw Data'!$A$9:$DK$158,Y$3,FALSE))="","",(VLOOKUP($A70,'Q1 Raw Data'!$A$9:$DK$158,Y$3,FALSE))),"")</f>
        <v>Established</v>
      </c>
      <c r="Z70" t="str">
        <f>IFERROR(IF((VLOOKUP($A70,'Q1 Raw Data'!$A$9:$DK$158,Z$3,FALSE))="","",(VLOOKUP($A70,'Q1 Raw Data'!$A$9:$DK$158,Z$3,FALSE))),"")</f>
        <v>Established</v>
      </c>
      <c r="AA70" t="str">
        <f>IFERROR(IF((VLOOKUP($A70,'Q1 Raw Data'!$A$9:$DK$158,AA$3,FALSE))="","",(VLOOKUP($A70,'Q1 Raw Data'!$A$9:$DK$158,AA$3,FALSE))),"")</f>
        <v>Mature</v>
      </c>
      <c r="AB70" t="str">
        <f>IFERROR(IF((VLOOKUP($A70,'Q1 Raw Data'!$A$9:$DK$158,AB$3,FALSE))="","",(VLOOKUP($A70,'Q1 Raw Data'!$A$9:$DK$158,AB$3,FALSE))),"")</f>
        <v>Established</v>
      </c>
      <c r="AC70" t="str">
        <f>IFERROR(IF((VLOOKUP($A70,'Q1 Raw Data'!$A$9:$DK$158,AC$3,FALSE))="","",(VLOOKUP($A70,'Q1 Raw Data'!$A$9:$DK$158,AC$3,FALSE))),"")</f>
        <v>Exemplary</v>
      </c>
      <c r="AD70" t="str">
        <f>IFERROR(IF((VLOOKUP($A70,'Q1 Raw Data'!$A$9:$DK$158,AD$3,FALSE))="","",(VLOOKUP($A70,'Q1 Raw Data'!$A$9:$DK$158,AD$3,FALSE))),"")</f>
        <v>Mature</v>
      </c>
      <c r="AE70" t="str">
        <f>IFERROR(IF((VLOOKUP($A70,'Q1 Raw Data'!$A$9:$DK$158,AE$3,FALSE))="","",(VLOOKUP($A70,'Q1 Raw Data'!$A$9:$DK$158,AE$3,FALSE))),"")</f>
        <v>Mature</v>
      </c>
      <c r="AF70" t="str">
        <f>IFERROR(IF((VLOOKUP($A70,'Q1 Raw Data'!$A$9:$DK$158,AF$3,FALSE))="","",(VLOOKUP($A70,'Q1 Raw Data'!$A$9:$DK$158,AF$3,FALSE))),"")</f>
        <v>Established</v>
      </c>
      <c r="AG70" t="str">
        <f>IFERROR(IF((VLOOKUP($A70,'Q1 Raw Data'!$A$9:$DK$158,AG$3,FALSE))="","",(VLOOKUP($A70,'Q1 Raw Data'!$A$9:$DK$158,AG$3,FALSE))),"")</f>
        <v>Mature</v>
      </c>
      <c r="AH70" t="str">
        <f>IFERROR(IF((VLOOKUP($A70,'Q1 Raw Data'!$A$9:$DK$158,AH$3,FALSE))="","",(VLOOKUP($A70,'Q1 Raw Data'!$A$9:$DK$158,AH$3,FALSE))),"")</f>
        <v>Mature</v>
      </c>
      <c r="AI70" t="str">
        <f>IFERROR(IF((VLOOKUP($A70,'Q1 Raw Data'!$A$9:$DK$158,AI$3,FALSE))="","",(VLOOKUP($A70,'Q1 Raw Data'!$A$9:$DK$158,AI$3,FALSE))),"")</f>
        <v>Established</v>
      </c>
      <c r="AJ70" t="str">
        <f>IFERROR(IF((VLOOKUP($A70,'Q1 Raw Data'!$A$9:$DK$158,AJ$3,FALSE))="","",(VLOOKUP($A70,'Q1 Raw Data'!$A$9:$DK$158,AJ$3,FALSE))),"")</f>
        <v>Mature</v>
      </c>
      <c r="AK70" t="str">
        <f>IFERROR(IF((VLOOKUP($A70,'Q1 Raw Data'!$A$9:$DK$158,AK$3,FALSE))="","",(VLOOKUP($A70,'Q1 Raw Data'!$A$9:$DK$158,AK$3,FALSE))),"")</f>
        <v>Mature</v>
      </c>
      <c r="AL70" t="str">
        <f>IFERROR(IF((VLOOKUP($A70,'Q1 Raw Data'!$A$9:$DK$158,AL$3,FALSE))="","",(VLOOKUP($A70,'Q1 Raw Data'!$A$9:$DK$158,AL$3,FALSE))),"")</f>
        <v>Exemplary</v>
      </c>
    </row>
    <row r="71" spans="1:38" x14ac:dyDescent="0.3">
      <c r="A71" t="s">
        <v>494</v>
      </c>
      <c r="B71" t="s">
        <v>495</v>
      </c>
      <c r="C71" t="str">
        <f>IFERROR(IF((VLOOKUP($A71,'Q1 Raw Data'!$A$9:$DK$158,C$3,FALSE))="","",(VLOOKUP($A71,'Q1 Raw Data'!$A$9:$DK$158,C$3,FALSE))),"")</f>
        <v>Plans in place</v>
      </c>
      <c r="D71" t="str">
        <f>IFERROR(IF((VLOOKUP($A71,'Q1 Raw Data'!$A$9:$DK$158,D$3,FALSE))="","",(VLOOKUP($A71,'Q1 Raw Data'!$A$9:$DK$158,D$3,FALSE))),"")</f>
        <v>Plans in place</v>
      </c>
      <c r="E71" t="str">
        <f>IFERROR(IF((VLOOKUP($A71,'Q1 Raw Data'!$A$9:$DK$158,E$3,FALSE))="","",(VLOOKUP($A71,'Q1 Raw Data'!$A$9:$DK$158,E$3,FALSE))),"")</f>
        <v>Established</v>
      </c>
      <c r="F71" t="str">
        <f>IFERROR(IF((VLOOKUP($A71,'Q1 Raw Data'!$A$9:$DK$158,F$3,FALSE))="","",(VLOOKUP($A71,'Q1 Raw Data'!$A$9:$DK$158,F$3,FALSE))),"")</f>
        <v>Plans in place</v>
      </c>
      <c r="G71" t="str">
        <f>IFERROR(IF((VLOOKUP($A71,'Q1 Raw Data'!$A$9:$DK$158,G$3,FALSE))="","",(VLOOKUP($A71,'Q1 Raw Data'!$A$9:$DK$158,G$3,FALSE))),"")</f>
        <v>Plans in place</v>
      </c>
      <c r="H71" t="str">
        <f>IFERROR(IF((VLOOKUP($A71,'Q1 Raw Data'!$A$9:$DK$158,H$3,FALSE))="","",(VLOOKUP($A71,'Q1 Raw Data'!$A$9:$DK$158,H$3,FALSE))),"")</f>
        <v>Plans in place</v>
      </c>
      <c r="I71" t="str">
        <f>IFERROR(IF((VLOOKUP($A71,'Q1 Raw Data'!$A$9:$DK$158,I$3,FALSE))="","",(VLOOKUP($A71,'Q1 Raw Data'!$A$9:$DK$158,I$3,FALSE))),"")</f>
        <v>Mature</v>
      </c>
      <c r="J71" t="str">
        <f>IFERROR(IF((VLOOKUP($A71,'Q1 Raw Data'!$A$9:$DK$158,J$3,FALSE))="","",(VLOOKUP($A71,'Q1 Raw Data'!$A$9:$DK$158,J$3,FALSE))),"")</f>
        <v>Plans in place</v>
      </c>
      <c r="K71" t="str">
        <f>IFERROR(IF((VLOOKUP($A71,'Q1 Raw Data'!$A$9:$DK$158,K$3,FALSE))="","",(VLOOKUP($A71,'Q1 Raw Data'!$A$9:$DK$158,K$3,FALSE))),"")</f>
        <v>Plans in place</v>
      </c>
      <c r="L71" t="str">
        <f>IFERROR(IF((VLOOKUP($A71,'Q1 Raw Data'!$A$9:$DK$158,L$3,FALSE))="","",(VLOOKUP($A71,'Q1 Raw Data'!$A$9:$DK$158,L$3,FALSE))),"")</f>
        <v>Established</v>
      </c>
      <c r="M71" t="str">
        <f>IFERROR(IF((VLOOKUP($A71,'Q1 Raw Data'!$A$9:$DK$158,M$3,FALSE))="","",(VLOOKUP($A71,'Q1 Raw Data'!$A$9:$DK$158,M$3,FALSE))),"")</f>
        <v>Established</v>
      </c>
      <c r="N71" t="str">
        <f>IFERROR(IF((VLOOKUP($A71,'Q1 Raw Data'!$A$9:$DK$158,N$3,FALSE))="","",(VLOOKUP($A71,'Q1 Raw Data'!$A$9:$DK$158,N$3,FALSE))),"")</f>
        <v>Established</v>
      </c>
      <c r="O71" t="str">
        <f>IFERROR(IF((VLOOKUP($A71,'Q1 Raw Data'!$A$9:$DK$158,O$3,FALSE))="","",(VLOOKUP($A71,'Q1 Raw Data'!$A$9:$DK$158,O$3,FALSE))),"")</f>
        <v>Plans in place</v>
      </c>
      <c r="P71" t="str">
        <f>IFERROR(IF((VLOOKUP($A71,'Q1 Raw Data'!$A$9:$DK$158,P$3,FALSE))="","",(VLOOKUP($A71,'Q1 Raw Data'!$A$9:$DK$158,P$3,FALSE))),"")</f>
        <v>Plans in place</v>
      </c>
      <c r="Q71" t="str">
        <f>IFERROR(IF((VLOOKUP($A71,'Q1 Raw Data'!$A$9:$DK$158,Q$3,FALSE))="","",(VLOOKUP($A71,'Q1 Raw Data'!$A$9:$DK$158,Q$3,FALSE))),"")</f>
        <v>Plans in place</v>
      </c>
      <c r="R71" t="str">
        <f>IFERROR(IF((VLOOKUP($A71,'Q1 Raw Data'!$A$9:$DK$158,R$3,FALSE))="","",(VLOOKUP($A71,'Q1 Raw Data'!$A$9:$DK$158,R$3,FALSE))),"")</f>
        <v>Mature</v>
      </c>
      <c r="S71" t="str">
        <f>IFERROR(IF((VLOOKUP($A71,'Q1 Raw Data'!$A$9:$DK$158,S$3,FALSE))="","",(VLOOKUP($A71,'Q1 Raw Data'!$A$9:$DK$158,S$3,FALSE))),"")</f>
        <v>Plans in place</v>
      </c>
      <c r="T71" t="str">
        <f>IFERROR(IF((VLOOKUP($A71,'Q1 Raw Data'!$A$9:$DK$158,T$3,FALSE))="","",(VLOOKUP($A71,'Q1 Raw Data'!$A$9:$DK$158,T$3,FALSE))),"")</f>
        <v>Established</v>
      </c>
      <c r="U71" t="str">
        <f>IFERROR(IF((VLOOKUP($A71,'Q1 Raw Data'!$A$9:$DK$158,U$3,FALSE))="","",(VLOOKUP($A71,'Q1 Raw Data'!$A$9:$DK$158,U$3,FALSE))),"")</f>
        <v>Established</v>
      </c>
      <c r="V71" t="str">
        <f>IFERROR(IF((VLOOKUP($A71,'Q1 Raw Data'!$A$9:$DK$158,V$3,FALSE))="","",(VLOOKUP($A71,'Q1 Raw Data'!$A$9:$DK$158,V$3,FALSE))),"")</f>
        <v>Established</v>
      </c>
      <c r="W71" t="str">
        <f>IFERROR(IF((VLOOKUP($A71,'Q1 Raw Data'!$A$9:$DK$158,W$3,FALSE))="","",(VLOOKUP($A71,'Q1 Raw Data'!$A$9:$DK$158,W$3,FALSE))),"")</f>
        <v>Established</v>
      </c>
      <c r="X71" t="str">
        <f>IFERROR(IF((VLOOKUP($A71,'Q1 Raw Data'!$A$9:$DK$158,X$3,FALSE))="","",(VLOOKUP($A71,'Q1 Raw Data'!$A$9:$DK$158,X$3,FALSE))),"")</f>
        <v>Established</v>
      </c>
      <c r="Y71" t="str">
        <f>IFERROR(IF((VLOOKUP($A71,'Q1 Raw Data'!$A$9:$DK$158,Y$3,FALSE))="","",(VLOOKUP($A71,'Q1 Raw Data'!$A$9:$DK$158,Y$3,FALSE))),"")</f>
        <v>Established</v>
      </c>
      <c r="Z71" t="str">
        <f>IFERROR(IF((VLOOKUP($A71,'Q1 Raw Data'!$A$9:$DK$158,Z$3,FALSE))="","",(VLOOKUP($A71,'Q1 Raw Data'!$A$9:$DK$158,Z$3,FALSE))),"")</f>
        <v>Established</v>
      </c>
      <c r="AA71" t="str">
        <f>IFERROR(IF((VLOOKUP($A71,'Q1 Raw Data'!$A$9:$DK$158,AA$3,FALSE))="","",(VLOOKUP($A71,'Q1 Raw Data'!$A$9:$DK$158,AA$3,FALSE))),"")</f>
        <v>Mature</v>
      </c>
      <c r="AB71" t="str">
        <f>IFERROR(IF((VLOOKUP($A71,'Q1 Raw Data'!$A$9:$DK$158,AB$3,FALSE))="","",(VLOOKUP($A71,'Q1 Raw Data'!$A$9:$DK$158,AB$3,FALSE))),"")</f>
        <v>Plans in place</v>
      </c>
      <c r="AC71" t="str">
        <f>IFERROR(IF((VLOOKUP($A71,'Q1 Raw Data'!$A$9:$DK$158,AC$3,FALSE))="","",(VLOOKUP($A71,'Q1 Raw Data'!$A$9:$DK$158,AC$3,FALSE))),"")</f>
        <v>Established</v>
      </c>
      <c r="AD71" t="str">
        <f>IFERROR(IF((VLOOKUP($A71,'Q1 Raw Data'!$A$9:$DK$158,AD$3,FALSE))="","",(VLOOKUP($A71,'Q1 Raw Data'!$A$9:$DK$158,AD$3,FALSE))),"")</f>
        <v>Mature</v>
      </c>
      <c r="AE71" t="str">
        <f>IFERROR(IF((VLOOKUP($A71,'Q1 Raw Data'!$A$9:$DK$158,AE$3,FALSE))="","",(VLOOKUP($A71,'Q1 Raw Data'!$A$9:$DK$158,AE$3,FALSE))),"")</f>
        <v>Mature</v>
      </c>
      <c r="AF71" t="str">
        <f>IFERROR(IF((VLOOKUP($A71,'Q1 Raw Data'!$A$9:$DK$158,AF$3,FALSE))="","",(VLOOKUP($A71,'Q1 Raw Data'!$A$9:$DK$158,AF$3,FALSE))),"")</f>
        <v>Mature</v>
      </c>
      <c r="AG71" t="str">
        <f>IFERROR(IF((VLOOKUP($A71,'Q1 Raw Data'!$A$9:$DK$158,AG$3,FALSE))="","",(VLOOKUP($A71,'Q1 Raw Data'!$A$9:$DK$158,AG$3,FALSE))),"")</f>
        <v>Established</v>
      </c>
      <c r="AH71" t="str">
        <f>IFERROR(IF((VLOOKUP($A71,'Q1 Raw Data'!$A$9:$DK$158,AH$3,FALSE))="","",(VLOOKUP($A71,'Q1 Raw Data'!$A$9:$DK$158,AH$3,FALSE))),"")</f>
        <v>Established</v>
      </c>
      <c r="AI71" t="str">
        <f>IFERROR(IF((VLOOKUP($A71,'Q1 Raw Data'!$A$9:$DK$158,AI$3,FALSE))="","",(VLOOKUP($A71,'Q1 Raw Data'!$A$9:$DK$158,AI$3,FALSE))),"")</f>
        <v>Established</v>
      </c>
      <c r="AJ71" t="str">
        <f>IFERROR(IF((VLOOKUP($A71,'Q1 Raw Data'!$A$9:$DK$158,AJ$3,FALSE))="","",(VLOOKUP($A71,'Q1 Raw Data'!$A$9:$DK$158,AJ$3,FALSE))),"")</f>
        <v>Mature</v>
      </c>
      <c r="AK71" t="str">
        <f>IFERROR(IF((VLOOKUP($A71,'Q1 Raw Data'!$A$9:$DK$158,AK$3,FALSE))="","",(VLOOKUP($A71,'Q1 Raw Data'!$A$9:$DK$158,AK$3,FALSE))),"")</f>
        <v>Plans in place</v>
      </c>
      <c r="AL71" t="str">
        <f>IFERROR(IF((VLOOKUP($A71,'Q1 Raw Data'!$A$9:$DK$158,AL$3,FALSE))="","",(VLOOKUP($A71,'Q1 Raw Data'!$A$9:$DK$158,AL$3,FALSE))),"")</f>
        <v>Mature</v>
      </c>
    </row>
    <row r="72" spans="1:38" x14ac:dyDescent="0.3">
      <c r="A72" t="s">
        <v>496</v>
      </c>
      <c r="B72" t="s">
        <v>497</v>
      </c>
      <c r="C72" t="str">
        <f>IFERROR(IF((VLOOKUP($A72,'Q1 Raw Data'!$A$9:$DK$158,C$3,FALSE))="","",(VLOOKUP($A72,'Q1 Raw Data'!$A$9:$DK$158,C$3,FALSE))),"")</f>
        <v>Mature</v>
      </c>
      <c r="D72" t="str">
        <f>IFERROR(IF((VLOOKUP($A72,'Q1 Raw Data'!$A$9:$DK$158,D$3,FALSE))="","",(VLOOKUP($A72,'Q1 Raw Data'!$A$9:$DK$158,D$3,FALSE))),"")</f>
        <v>Mature</v>
      </c>
      <c r="E72" t="str">
        <f>IFERROR(IF((VLOOKUP($A72,'Q1 Raw Data'!$A$9:$DK$158,E$3,FALSE))="","",(VLOOKUP($A72,'Q1 Raw Data'!$A$9:$DK$158,E$3,FALSE))),"")</f>
        <v>Mature</v>
      </c>
      <c r="F72" t="str">
        <f>IFERROR(IF((VLOOKUP($A72,'Q1 Raw Data'!$A$9:$DK$158,F$3,FALSE))="","",(VLOOKUP($A72,'Q1 Raw Data'!$A$9:$DK$158,F$3,FALSE))),"")</f>
        <v>Established</v>
      </c>
      <c r="G72" t="str">
        <f>IFERROR(IF((VLOOKUP($A72,'Q1 Raw Data'!$A$9:$DK$158,G$3,FALSE))="","",(VLOOKUP($A72,'Q1 Raw Data'!$A$9:$DK$158,G$3,FALSE))),"")</f>
        <v>Plans in place</v>
      </c>
      <c r="H72" t="str">
        <f>IFERROR(IF((VLOOKUP($A72,'Q1 Raw Data'!$A$9:$DK$158,H$3,FALSE))="","",(VLOOKUP($A72,'Q1 Raw Data'!$A$9:$DK$158,H$3,FALSE))),"")</f>
        <v>Established</v>
      </c>
      <c r="I72" t="str">
        <f>IFERROR(IF((VLOOKUP($A72,'Q1 Raw Data'!$A$9:$DK$158,I$3,FALSE))="","",(VLOOKUP($A72,'Q1 Raw Data'!$A$9:$DK$158,I$3,FALSE))),"")</f>
        <v>Established</v>
      </c>
      <c r="J72" t="str">
        <f>IFERROR(IF((VLOOKUP($A72,'Q1 Raw Data'!$A$9:$DK$158,J$3,FALSE))="","",(VLOOKUP($A72,'Q1 Raw Data'!$A$9:$DK$158,J$3,FALSE))),"")</f>
        <v>Established</v>
      </c>
      <c r="K72" t="str">
        <f>IFERROR(IF((VLOOKUP($A72,'Q1 Raw Data'!$A$9:$DK$158,K$3,FALSE))="","",(VLOOKUP($A72,'Q1 Raw Data'!$A$9:$DK$158,K$3,FALSE))),"")</f>
        <v>Not yet established</v>
      </c>
      <c r="L72" t="str">
        <f>IFERROR(IF((VLOOKUP($A72,'Q1 Raw Data'!$A$9:$DK$158,L$3,FALSE))="","",(VLOOKUP($A72,'Q1 Raw Data'!$A$9:$DK$158,L$3,FALSE))),"")</f>
        <v>Mature</v>
      </c>
      <c r="M72" t="str">
        <f>IFERROR(IF((VLOOKUP($A72,'Q1 Raw Data'!$A$9:$DK$158,M$3,FALSE))="","",(VLOOKUP($A72,'Q1 Raw Data'!$A$9:$DK$158,M$3,FALSE))),"")</f>
        <v>Mature</v>
      </c>
      <c r="N72" t="str">
        <f>IFERROR(IF((VLOOKUP($A72,'Q1 Raw Data'!$A$9:$DK$158,N$3,FALSE))="","",(VLOOKUP($A72,'Q1 Raw Data'!$A$9:$DK$158,N$3,FALSE))),"")</f>
        <v>Mature</v>
      </c>
      <c r="O72" t="str">
        <f>IFERROR(IF((VLOOKUP($A72,'Q1 Raw Data'!$A$9:$DK$158,O$3,FALSE))="","",(VLOOKUP($A72,'Q1 Raw Data'!$A$9:$DK$158,O$3,FALSE))),"")</f>
        <v>Established</v>
      </c>
      <c r="P72" t="str">
        <f>IFERROR(IF((VLOOKUP($A72,'Q1 Raw Data'!$A$9:$DK$158,P$3,FALSE))="","",(VLOOKUP($A72,'Q1 Raw Data'!$A$9:$DK$158,P$3,FALSE))),"")</f>
        <v>Plans in place</v>
      </c>
      <c r="Q72" t="str">
        <f>IFERROR(IF((VLOOKUP($A72,'Q1 Raw Data'!$A$9:$DK$158,Q$3,FALSE))="","",(VLOOKUP($A72,'Q1 Raw Data'!$A$9:$DK$158,Q$3,FALSE))),"")</f>
        <v>Established</v>
      </c>
      <c r="R72" t="str">
        <f>IFERROR(IF((VLOOKUP($A72,'Q1 Raw Data'!$A$9:$DK$158,R$3,FALSE))="","",(VLOOKUP($A72,'Q1 Raw Data'!$A$9:$DK$158,R$3,FALSE))),"")</f>
        <v>Established</v>
      </c>
      <c r="S72" t="str">
        <f>IFERROR(IF((VLOOKUP($A72,'Q1 Raw Data'!$A$9:$DK$158,S$3,FALSE))="","",(VLOOKUP($A72,'Q1 Raw Data'!$A$9:$DK$158,S$3,FALSE))),"")</f>
        <v>Established</v>
      </c>
      <c r="T72" t="str">
        <f>IFERROR(IF((VLOOKUP($A72,'Q1 Raw Data'!$A$9:$DK$158,T$3,FALSE))="","",(VLOOKUP($A72,'Q1 Raw Data'!$A$9:$DK$158,T$3,FALSE))),"")</f>
        <v>Plans in place</v>
      </c>
      <c r="U72" t="str">
        <f>IFERROR(IF((VLOOKUP($A72,'Q1 Raw Data'!$A$9:$DK$158,U$3,FALSE))="","",(VLOOKUP($A72,'Q1 Raw Data'!$A$9:$DK$158,U$3,FALSE))),"")</f>
        <v>Mature</v>
      </c>
      <c r="V72" t="str">
        <f>IFERROR(IF((VLOOKUP($A72,'Q1 Raw Data'!$A$9:$DK$158,V$3,FALSE))="","",(VLOOKUP($A72,'Q1 Raw Data'!$A$9:$DK$158,V$3,FALSE))),"")</f>
        <v>Mature</v>
      </c>
      <c r="W72" t="str">
        <f>IFERROR(IF((VLOOKUP($A72,'Q1 Raw Data'!$A$9:$DK$158,W$3,FALSE))="","",(VLOOKUP($A72,'Q1 Raw Data'!$A$9:$DK$158,W$3,FALSE))),"")</f>
        <v>Mature</v>
      </c>
      <c r="X72" t="str">
        <f>IFERROR(IF((VLOOKUP($A72,'Q1 Raw Data'!$A$9:$DK$158,X$3,FALSE))="","",(VLOOKUP($A72,'Q1 Raw Data'!$A$9:$DK$158,X$3,FALSE))),"")</f>
        <v>Established</v>
      </c>
      <c r="Y72" t="str">
        <f>IFERROR(IF((VLOOKUP($A72,'Q1 Raw Data'!$A$9:$DK$158,Y$3,FALSE))="","",(VLOOKUP($A72,'Q1 Raw Data'!$A$9:$DK$158,Y$3,FALSE))),"")</f>
        <v>Plans in place</v>
      </c>
      <c r="Z72" t="str">
        <f>IFERROR(IF((VLOOKUP($A72,'Q1 Raw Data'!$A$9:$DK$158,Z$3,FALSE))="","",(VLOOKUP($A72,'Q1 Raw Data'!$A$9:$DK$158,Z$3,FALSE))),"")</f>
        <v>Established</v>
      </c>
      <c r="AA72" t="str">
        <f>IFERROR(IF((VLOOKUP($A72,'Q1 Raw Data'!$A$9:$DK$158,AA$3,FALSE))="","",(VLOOKUP($A72,'Q1 Raw Data'!$A$9:$DK$158,AA$3,FALSE))),"")</f>
        <v>Established</v>
      </c>
      <c r="AB72" t="str">
        <f>IFERROR(IF((VLOOKUP($A72,'Q1 Raw Data'!$A$9:$DK$158,AB$3,FALSE))="","",(VLOOKUP($A72,'Q1 Raw Data'!$A$9:$DK$158,AB$3,FALSE))),"")</f>
        <v>Established</v>
      </c>
      <c r="AC72" t="str">
        <f>IFERROR(IF((VLOOKUP($A72,'Q1 Raw Data'!$A$9:$DK$158,AC$3,FALSE))="","",(VLOOKUP($A72,'Q1 Raw Data'!$A$9:$DK$158,AC$3,FALSE))),"")</f>
        <v>Plans in place</v>
      </c>
      <c r="AD72" t="str">
        <f>IFERROR(IF((VLOOKUP($A72,'Q1 Raw Data'!$A$9:$DK$158,AD$3,FALSE))="","",(VLOOKUP($A72,'Q1 Raw Data'!$A$9:$DK$158,AD$3,FALSE))),"")</f>
        <v>Mature</v>
      </c>
      <c r="AE72" t="str">
        <f>IFERROR(IF((VLOOKUP($A72,'Q1 Raw Data'!$A$9:$DK$158,AE$3,FALSE))="","",(VLOOKUP($A72,'Q1 Raw Data'!$A$9:$DK$158,AE$3,FALSE))),"")</f>
        <v>Mature</v>
      </c>
      <c r="AF72" t="str">
        <f>IFERROR(IF((VLOOKUP($A72,'Q1 Raw Data'!$A$9:$DK$158,AF$3,FALSE))="","",(VLOOKUP($A72,'Q1 Raw Data'!$A$9:$DK$158,AF$3,FALSE))),"")</f>
        <v>Mature</v>
      </c>
      <c r="AG72" t="str">
        <f>IFERROR(IF((VLOOKUP($A72,'Q1 Raw Data'!$A$9:$DK$158,AG$3,FALSE))="","",(VLOOKUP($A72,'Q1 Raw Data'!$A$9:$DK$158,AG$3,FALSE))),"")</f>
        <v>Established</v>
      </c>
      <c r="AH72" t="str">
        <f>IFERROR(IF((VLOOKUP($A72,'Q1 Raw Data'!$A$9:$DK$158,AH$3,FALSE))="","",(VLOOKUP($A72,'Q1 Raw Data'!$A$9:$DK$158,AH$3,FALSE))),"")</f>
        <v>Plans in place</v>
      </c>
      <c r="AI72" t="str">
        <f>IFERROR(IF((VLOOKUP($A72,'Q1 Raw Data'!$A$9:$DK$158,AI$3,FALSE))="","",(VLOOKUP($A72,'Q1 Raw Data'!$A$9:$DK$158,AI$3,FALSE))),"")</f>
        <v>Established</v>
      </c>
      <c r="AJ72" t="str">
        <f>IFERROR(IF((VLOOKUP($A72,'Q1 Raw Data'!$A$9:$DK$158,AJ$3,FALSE))="","",(VLOOKUP($A72,'Q1 Raw Data'!$A$9:$DK$158,AJ$3,FALSE))),"")</f>
        <v>Established</v>
      </c>
      <c r="AK72" t="str">
        <f>IFERROR(IF((VLOOKUP($A72,'Q1 Raw Data'!$A$9:$DK$158,AK$3,FALSE))="","",(VLOOKUP($A72,'Q1 Raw Data'!$A$9:$DK$158,AK$3,FALSE))),"")</f>
        <v>Established</v>
      </c>
      <c r="AL72" t="str">
        <f>IFERROR(IF((VLOOKUP($A72,'Q1 Raw Data'!$A$9:$DK$158,AL$3,FALSE))="","",(VLOOKUP($A72,'Q1 Raw Data'!$A$9:$DK$158,AL$3,FALSE))),"")</f>
        <v>Plans in place</v>
      </c>
    </row>
    <row r="73" spans="1:38" x14ac:dyDescent="0.3">
      <c r="A73" t="s">
        <v>500</v>
      </c>
      <c r="B73" t="s">
        <v>501</v>
      </c>
      <c r="C73" t="str">
        <f>IFERROR(IF((VLOOKUP($A73,'Q1 Raw Data'!$A$9:$DK$158,C$3,FALSE))="","",(VLOOKUP($A73,'Q1 Raw Data'!$A$9:$DK$158,C$3,FALSE))),"")</f>
        <v>Established</v>
      </c>
      <c r="D73" t="str">
        <f>IFERROR(IF((VLOOKUP($A73,'Q1 Raw Data'!$A$9:$DK$158,D$3,FALSE))="","",(VLOOKUP($A73,'Q1 Raw Data'!$A$9:$DK$158,D$3,FALSE))),"")</f>
        <v>Established</v>
      </c>
      <c r="E73" t="str">
        <f>IFERROR(IF((VLOOKUP($A73,'Q1 Raw Data'!$A$9:$DK$158,E$3,FALSE))="","",(VLOOKUP($A73,'Q1 Raw Data'!$A$9:$DK$158,E$3,FALSE))),"")</f>
        <v>Established</v>
      </c>
      <c r="F73" t="str">
        <f>IFERROR(IF((VLOOKUP($A73,'Q1 Raw Data'!$A$9:$DK$158,F$3,FALSE))="","",(VLOOKUP($A73,'Q1 Raw Data'!$A$9:$DK$158,F$3,FALSE))),"")</f>
        <v>Established</v>
      </c>
      <c r="G73" t="str">
        <f>IFERROR(IF((VLOOKUP($A73,'Q1 Raw Data'!$A$9:$DK$158,G$3,FALSE))="","",(VLOOKUP($A73,'Q1 Raw Data'!$A$9:$DK$158,G$3,FALSE))),"")</f>
        <v>Plans in place</v>
      </c>
      <c r="H73" t="str">
        <f>IFERROR(IF((VLOOKUP($A73,'Q1 Raw Data'!$A$9:$DK$158,H$3,FALSE))="","",(VLOOKUP($A73,'Q1 Raw Data'!$A$9:$DK$158,H$3,FALSE))),"")</f>
        <v>Plans in place</v>
      </c>
      <c r="I73" t="str">
        <f>IFERROR(IF((VLOOKUP($A73,'Q1 Raw Data'!$A$9:$DK$158,I$3,FALSE))="","",(VLOOKUP($A73,'Q1 Raw Data'!$A$9:$DK$158,I$3,FALSE))),"")</f>
        <v>Established</v>
      </c>
      <c r="J73" t="str">
        <f>IFERROR(IF((VLOOKUP($A73,'Q1 Raw Data'!$A$9:$DK$158,J$3,FALSE))="","",(VLOOKUP($A73,'Q1 Raw Data'!$A$9:$DK$158,J$3,FALSE))),"")</f>
        <v>Established</v>
      </c>
      <c r="K73" t="str">
        <f>IFERROR(IF((VLOOKUP($A73,'Q1 Raw Data'!$A$9:$DK$158,K$3,FALSE))="","",(VLOOKUP($A73,'Q1 Raw Data'!$A$9:$DK$158,K$3,FALSE))),"")</f>
        <v>Established</v>
      </c>
      <c r="L73" t="str">
        <f>IFERROR(IF((VLOOKUP($A73,'Q1 Raw Data'!$A$9:$DK$158,L$3,FALSE))="","",(VLOOKUP($A73,'Q1 Raw Data'!$A$9:$DK$158,L$3,FALSE))),"")</f>
        <v>Mature</v>
      </c>
      <c r="M73" t="str">
        <f>IFERROR(IF((VLOOKUP($A73,'Q1 Raw Data'!$A$9:$DK$158,M$3,FALSE))="","",(VLOOKUP($A73,'Q1 Raw Data'!$A$9:$DK$158,M$3,FALSE))),"")</f>
        <v>Established</v>
      </c>
      <c r="N73" t="str">
        <f>IFERROR(IF((VLOOKUP($A73,'Q1 Raw Data'!$A$9:$DK$158,N$3,FALSE))="","",(VLOOKUP($A73,'Q1 Raw Data'!$A$9:$DK$158,N$3,FALSE))),"")</f>
        <v>Established</v>
      </c>
      <c r="O73" t="str">
        <f>IFERROR(IF((VLOOKUP($A73,'Q1 Raw Data'!$A$9:$DK$158,O$3,FALSE))="","",(VLOOKUP($A73,'Q1 Raw Data'!$A$9:$DK$158,O$3,FALSE))),"")</f>
        <v>Established</v>
      </c>
      <c r="P73" t="str">
        <f>IFERROR(IF((VLOOKUP($A73,'Q1 Raw Data'!$A$9:$DK$158,P$3,FALSE))="","",(VLOOKUP($A73,'Q1 Raw Data'!$A$9:$DK$158,P$3,FALSE))),"")</f>
        <v>Plans in place</v>
      </c>
      <c r="Q73" t="str">
        <f>IFERROR(IF((VLOOKUP($A73,'Q1 Raw Data'!$A$9:$DK$158,Q$3,FALSE))="","",(VLOOKUP($A73,'Q1 Raw Data'!$A$9:$DK$158,Q$3,FALSE))),"")</f>
        <v>Plans in place</v>
      </c>
      <c r="R73" t="str">
        <f>IFERROR(IF((VLOOKUP($A73,'Q1 Raw Data'!$A$9:$DK$158,R$3,FALSE))="","",(VLOOKUP($A73,'Q1 Raw Data'!$A$9:$DK$158,R$3,FALSE))),"")</f>
        <v>Established</v>
      </c>
      <c r="S73" t="str">
        <f>IFERROR(IF((VLOOKUP($A73,'Q1 Raw Data'!$A$9:$DK$158,S$3,FALSE))="","",(VLOOKUP($A73,'Q1 Raw Data'!$A$9:$DK$158,S$3,FALSE))),"")</f>
        <v>Established</v>
      </c>
      <c r="T73" t="str">
        <f>IFERROR(IF((VLOOKUP($A73,'Q1 Raw Data'!$A$9:$DK$158,T$3,FALSE))="","",(VLOOKUP($A73,'Q1 Raw Data'!$A$9:$DK$158,T$3,FALSE))),"")</f>
        <v>Established</v>
      </c>
      <c r="U73" t="str">
        <f>IFERROR(IF((VLOOKUP($A73,'Q1 Raw Data'!$A$9:$DK$158,U$3,FALSE))="","",(VLOOKUP($A73,'Q1 Raw Data'!$A$9:$DK$158,U$3,FALSE))),"")</f>
        <v>Mature</v>
      </c>
      <c r="V73" t="str">
        <f>IFERROR(IF((VLOOKUP($A73,'Q1 Raw Data'!$A$9:$DK$158,V$3,FALSE))="","",(VLOOKUP($A73,'Q1 Raw Data'!$A$9:$DK$158,V$3,FALSE))),"")</f>
        <v>Mature</v>
      </c>
      <c r="W73" t="str">
        <f>IFERROR(IF((VLOOKUP($A73,'Q1 Raw Data'!$A$9:$DK$158,W$3,FALSE))="","",(VLOOKUP($A73,'Q1 Raw Data'!$A$9:$DK$158,W$3,FALSE))),"")</f>
        <v>Mature</v>
      </c>
      <c r="X73" t="str">
        <f>IFERROR(IF((VLOOKUP($A73,'Q1 Raw Data'!$A$9:$DK$158,X$3,FALSE))="","",(VLOOKUP($A73,'Q1 Raw Data'!$A$9:$DK$158,X$3,FALSE))),"")</f>
        <v>Established</v>
      </c>
      <c r="Y73" t="str">
        <f>IFERROR(IF((VLOOKUP($A73,'Q1 Raw Data'!$A$9:$DK$158,Y$3,FALSE))="","",(VLOOKUP($A73,'Q1 Raw Data'!$A$9:$DK$158,Y$3,FALSE))),"")</f>
        <v>Established</v>
      </c>
      <c r="Z73" t="str">
        <f>IFERROR(IF((VLOOKUP($A73,'Q1 Raw Data'!$A$9:$DK$158,Z$3,FALSE))="","",(VLOOKUP($A73,'Q1 Raw Data'!$A$9:$DK$158,Z$3,FALSE))),"")</f>
        <v>Established</v>
      </c>
      <c r="AA73" t="str">
        <f>IFERROR(IF((VLOOKUP($A73,'Q1 Raw Data'!$A$9:$DK$158,AA$3,FALSE))="","",(VLOOKUP($A73,'Q1 Raw Data'!$A$9:$DK$158,AA$3,FALSE))),"")</f>
        <v>Mature</v>
      </c>
      <c r="AB73" t="str">
        <f>IFERROR(IF((VLOOKUP($A73,'Q1 Raw Data'!$A$9:$DK$158,AB$3,FALSE))="","",(VLOOKUP($A73,'Q1 Raw Data'!$A$9:$DK$158,AB$3,FALSE))),"")</f>
        <v>Mature</v>
      </c>
      <c r="AC73" t="str">
        <f>IFERROR(IF((VLOOKUP($A73,'Q1 Raw Data'!$A$9:$DK$158,AC$3,FALSE))="","",(VLOOKUP($A73,'Q1 Raw Data'!$A$9:$DK$158,AC$3,FALSE))),"")</f>
        <v>Mature</v>
      </c>
      <c r="AD73" t="str">
        <f>IFERROR(IF((VLOOKUP($A73,'Q1 Raw Data'!$A$9:$DK$158,AD$3,FALSE))="","",(VLOOKUP($A73,'Q1 Raw Data'!$A$9:$DK$158,AD$3,FALSE))),"")</f>
        <v>Mature</v>
      </c>
      <c r="AE73" t="str">
        <f>IFERROR(IF((VLOOKUP($A73,'Q1 Raw Data'!$A$9:$DK$158,AE$3,FALSE))="","",(VLOOKUP($A73,'Q1 Raw Data'!$A$9:$DK$158,AE$3,FALSE))),"")</f>
        <v>Mature</v>
      </c>
      <c r="AF73" t="str">
        <f>IFERROR(IF((VLOOKUP($A73,'Q1 Raw Data'!$A$9:$DK$158,AF$3,FALSE))="","",(VLOOKUP($A73,'Q1 Raw Data'!$A$9:$DK$158,AF$3,FALSE))),"")</f>
        <v>Mature</v>
      </c>
      <c r="AG73" t="str">
        <f>IFERROR(IF((VLOOKUP($A73,'Q1 Raw Data'!$A$9:$DK$158,AG$3,FALSE))="","",(VLOOKUP($A73,'Q1 Raw Data'!$A$9:$DK$158,AG$3,FALSE))),"")</f>
        <v>Mature</v>
      </c>
      <c r="AH73" t="str">
        <f>IFERROR(IF((VLOOKUP($A73,'Q1 Raw Data'!$A$9:$DK$158,AH$3,FALSE))="","",(VLOOKUP($A73,'Q1 Raw Data'!$A$9:$DK$158,AH$3,FALSE))),"")</f>
        <v>Established</v>
      </c>
      <c r="AI73" t="str">
        <f>IFERROR(IF((VLOOKUP($A73,'Q1 Raw Data'!$A$9:$DK$158,AI$3,FALSE))="","",(VLOOKUP($A73,'Q1 Raw Data'!$A$9:$DK$158,AI$3,FALSE))),"")</f>
        <v>Mature</v>
      </c>
      <c r="AJ73" t="str">
        <f>IFERROR(IF((VLOOKUP($A73,'Q1 Raw Data'!$A$9:$DK$158,AJ$3,FALSE))="","",(VLOOKUP($A73,'Q1 Raw Data'!$A$9:$DK$158,AJ$3,FALSE))),"")</f>
        <v>Mature</v>
      </c>
      <c r="AK73" t="str">
        <f>IFERROR(IF((VLOOKUP($A73,'Q1 Raw Data'!$A$9:$DK$158,AK$3,FALSE))="","",(VLOOKUP($A73,'Q1 Raw Data'!$A$9:$DK$158,AK$3,FALSE))),"")</f>
        <v>Mature</v>
      </c>
      <c r="AL73" t="str">
        <f>IFERROR(IF((VLOOKUP($A73,'Q1 Raw Data'!$A$9:$DK$158,AL$3,FALSE))="","",(VLOOKUP($A73,'Q1 Raw Data'!$A$9:$DK$158,AL$3,FALSE))),"")</f>
        <v>Mature</v>
      </c>
    </row>
    <row r="74" spans="1:38" x14ac:dyDescent="0.3">
      <c r="A74" t="s">
        <v>502</v>
      </c>
      <c r="B74" t="s">
        <v>503</v>
      </c>
      <c r="C74" t="str">
        <f>IFERROR(IF((VLOOKUP($A74,'Q1 Raw Data'!$A$9:$DK$158,C$3,FALSE))="","",(VLOOKUP($A74,'Q1 Raw Data'!$A$9:$DK$158,C$3,FALSE))),"")</f>
        <v>Established</v>
      </c>
      <c r="D74" t="str">
        <f>IFERROR(IF((VLOOKUP($A74,'Q1 Raw Data'!$A$9:$DK$158,D$3,FALSE))="","",(VLOOKUP($A74,'Q1 Raw Data'!$A$9:$DK$158,D$3,FALSE))),"")</f>
        <v>Established</v>
      </c>
      <c r="E74" t="str">
        <f>IFERROR(IF((VLOOKUP($A74,'Q1 Raw Data'!$A$9:$DK$158,E$3,FALSE))="","",(VLOOKUP($A74,'Q1 Raw Data'!$A$9:$DK$158,E$3,FALSE))),"")</f>
        <v>Established</v>
      </c>
      <c r="F74" t="str">
        <f>IFERROR(IF((VLOOKUP($A74,'Q1 Raw Data'!$A$9:$DK$158,F$3,FALSE))="","",(VLOOKUP($A74,'Q1 Raw Data'!$A$9:$DK$158,F$3,FALSE))),"")</f>
        <v>Established</v>
      </c>
      <c r="G74" t="str">
        <f>IFERROR(IF((VLOOKUP($A74,'Q1 Raw Data'!$A$9:$DK$158,G$3,FALSE))="","",(VLOOKUP($A74,'Q1 Raw Data'!$A$9:$DK$158,G$3,FALSE))),"")</f>
        <v>Mature</v>
      </c>
      <c r="H74" t="str">
        <f>IFERROR(IF((VLOOKUP($A74,'Q1 Raw Data'!$A$9:$DK$158,H$3,FALSE))="","",(VLOOKUP($A74,'Q1 Raw Data'!$A$9:$DK$158,H$3,FALSE))),"")</f>
        <v>Established</v>
      </c>
      <c r="I74" t="str">
        <f>IFERROR(IF((VLOOKUP($A74,'Q1 Raw Data'!$A$9:$DK$158,I$3,FALSE))="","",(VLOOKUP($A74,'Q1 Raw Data'!$A$9:$DK$158,I$3,FALSE))),"")</f>
        <v>Mature</v>
      </c>
      <c r="J74" t="str">
        <f>IFERROR(IF((VLOOKUP($A74,'Q1 Raw Data'!$A$9:$DK$158,J$3,FALSE))="","",(VLOOKUP($A74,'Q1 Raw Data'!$A$9:$DK$158,J$3,FALSE))),"")</f>
        <v>Established</v>
      </c>
      <c r="K74" t="str">
        <f>IFERROR(IF((VLOOKUP($A74,'Q1 Raw Data'!$A$9:$DK$158,K$3,FALSE))="","",(VLOOKUP($A74,'Q1 Raw Data'!$A$9:$DK$158,K$3,FALSE))),"")</f>
        <v>Established</v>
      </c>
      <c r="L74" t="str">
        <f>IFERROR(IF((VLOOKUP($A74,'Q1 Raw Data'!$A$9:$DK$158,L$3,FALSE))="","",(VLOOKUP($A74,'Q1 Raw Data'!$A$9:$DK$158,L$3,FALSE))),"")</f>
        <v>Established</v>
      </c>
      <c r="M74" t="str">
        <f>IFERROR(IF((VLOOKUP($A74,'Q1 Raw Data'!$A$9:$DK$158,M$3,FALSE))="","",(VLOOKUP($A74,'Q1 Raw Data'!$A$9:$DK$158,M$3,FALSE))),"")</f>
        <v>Established</v>
      </c>
      <c r="N74" t="str">
        <f>IFERROR(IF((VLOOKUP($A74,'Q1 Raw Data'!$A$9:$DK$158,N$3,FALSE))="","",(VLOOKUP($A74,'Q1 Raw Data'!$A$9:$DK$158,N$3,FALSE))),"")</f>
        <v>Established</v>
      </c>
      <c r="O74" t="str">
        <f>IFERROR(IF((VLOOKUP($A74,'Q1 Raw Data'!$A$9:$DK$158,O$3,FALSE))="","",(VLOOKUP($A74,'Q1 Raw Data'!$A$9:$DK$158,O$3,FALSE))),"")</f>
        <v>Established</v>
      </c>
      <c r="P74" t="str">
        <f>IFERROR(IF((VLOOKUP($A74,'Q1 Raw Data'!$A$9:$DK$158,P$3,FALSE))="","",(VLOOKUP($A74,'Q1 Raw Data'!$A$9:$DK$158,P$3,FALSE))),"")</f>
        <v>Mature</v>
      </c>
      <c r="Q74" t="str">
        <f>IFERROR(IF((VLOOKUP($A74,'Q1 Raw Data'!$A$9:$DK$158,Q$3,FALSE))="","",(VLOOKUP($A74,'Q1 Raw Data'!$A$9:$DK$158,Q$3,FALSE))),"")</f>
        <v>Established</v>
      </c>
      <c r="R74" t="str">
        <f>IFERROR(IF((VLOOKUP($A74,'Q1 Raw Data'!$A$9:$DK$158,R$3,FALSE))="","",(VLOOKUP($A74,'Q1 Raw Data'!$A$9:$DK$158,R$3,FALSE))),"")</f>
        <v>Mature</v>
      </c>
      <c r="S74" t="str">
        <f>IFERROR(IF((VLOOKUP($A74,'Q1 Raw Data'!$A$9:$DK$158,S$3,FALSE))="","",(VLOOKUP($A74,'Q1 Raw Data'!$A$9:$DK$158,S$3,FALSE))),"")</f>
        <v>Established</v>
      </c>
      <c r="T74" t="str">
        <f>IFERROR(IF((VLOOKUP($A74,'Q1 Raw Data'!$A$9:$DK$158,T$3,FALSE))="","",(VLOOKUP($A74,'Q1 Raw Data'!$A$9:$DK$158,T$3,FALSE))),"")</f>
        <v>Established</v>
      </c>
      <c r="U74" t="str">
        <f>IFERROR(IF((VLOOKUP($A74,'Q1 Raw Data'!$A$9:$DK$158,U$3,FALSE))="","",(VLOOKUP($A74,'Q1 Raw Data'!$A$9:$DK$158,U$3,FALSE))),"")</f>
        <v>Established</v>
      </c>
      <c r="V74" t="str">
        <f>IFERROR(IF((VLOOKUP($A74,'Q1 Raw Data'!$A$9:$DK$158,V$3,FALSE))="","",(VLOOKUP($A74,'Q1 Raw Data'!$A$9:$DK$158,V$3,FALSE))),"")</f>
        <v>Established</v>
      </c>
      <c r="W74" t="str">
        <f>IFERROR(IF((VLOOKUP($A74,'Q1 Raw Data'!$A$9:$DK$158,W$3,FALSE))="","",(VLOOKUP($A74,'Q1 Raw Data'!$A$9:$DK$158,W$3,FALSE))),"")</f>
        <v>Mature</v>
      </c>
      <c r="X74" t="str">
        <f>IFERROR(IF((VLOOKUP($A74,'Q1 Raw Data'!$A$9:$DK$158,X$3,FALSE))="","",(VLOOKUP($A74,'Q1 Raw Data'!$A$9:$DK$158,X$3,FALSE))),"")</f>
        <v>Established</v>
      </c>
      <c r="Y74" t="str">
        <f>IFERROR(IF((VLOOKUP($A74,'Q1 Raw Data'!$A$9:$DK$158,Y$3,FALSE))="","",(VLOOKUP($A74,'Q1 Raw Data'!$A$9:$DK$158,Y$3,FALSE))),"")</f>
        <v>Mature</v>
      </c>
      <c r="Z74" t="str">
        <f>IFERROR(IF((VLOOKUP($A74,'Q1 Raw Data'!$A$9:$DK$158,Z$3,FALSE))="","",(VLOOKUP($A74,'Q1 Raw Data'!$A$9:$DK$158,Z$3,FALSE))),"")</f>
        <v>Mature</v>
      </c>
      <c r="AA74" t="str">
        <f>IFERROR(IF((VLOOKUP($A74,'Q1 Raw Data'!$A$9:$DK$158,AA$3,FALSE))="","",(VLOOKUP($A74,'Q1 Raw Data'!$A$9:$DK$158,AA$3,FALSE))),"")</f>
        <v>Mature</v>
      </c>
      <c r="AB74" t="str">
        <f>IFERROR(IF((VLOOKUP($A74,'Q1 Raw Data'!$A$9:$DK$158,AB$3,FALSE))="","",(VLOOKUP($A74,'Q1 Raw Data'!$A$9:$DK$158,AB$3,FALSE))),"")</f>
        <v>Mature</v>
      </c>
      <c r="AC74" t="str">
        <f>IFERROR(IF((VLOOKUP($A74,'Q1 Raw Data'!$A$9:$DK$158,AC$3,FALSE))="","",(VLOOKUP($A74,'Q1 Raw Data'!$A$9:$DK$158,AC$3,FALSE))),"")</f>
        <v>Established</v>
      </c>
      <c r="AD74" t="str">
        <f>IFERROR(IF((VLOOKUP($A74,'Q1 Raw Data'!$A$9:$DK$158,AD$3,FALSE))="","",(VLOOKUP($A74,'Q1 Raw Data'!$A$9:$DK$158,AD$3,FALSE))),"")</f>
        <v>Mature</v>
      </c>
      <c r="AE74" t="str">
        <f>IFERROR(IF((VLOOKUP($A74,'Q1 Raw Data'!$A$9:$DK$158,AE$3,FALSE))="","",(VLOOKUP($A74,'Q1 Raw Data'!$A$9:$DK$158,AE$3,FALSE))),"")</f>
        <v>Established</v>
      </c>
      <c r="AF74" t="str">
        <f>IFERROR(IF((VLOOKUP($A74,'Q1 Raw Data'!$A$9:$DK$158,AF$3,FALSE))="","",(VLOOKUP($A74,'Q1 Raw Data'!$A$9:$DK$158,AF$3,FALSE))),"")</f>
        <v>Mature</v>
      </c>
      <c r="AG74" t="str">
        <f>IFERROR(IF((VLOOKUP($A74,'Q1 Raw Data'!$A$9:$DK$158,AG$3,FALSE))="","",(VLOOKUP($A74,'Q1 Raw Data'!$A$9:$DK$158,AG$3,FALSE))),"")</f>
        <v>Mature</v>
      </c>
      <c r="AH74" t="str">
        <f>IFERROR(IF((VLOOKUP($A74,'Q1 Raw Data'!$A$9:$DK$158,AH$3,FALSE))="","",(VLOOKUP($A74,'Q1 Raw Data'!$A$9:$DK$158,AH$3,FALSE))),"")</f>
        <v>Mature</v>
      </c>
      <c r="AI74" t="str">
        <f>IFERROR(IF((VLOOKUP($A74,'Q1 Raw Data'!$A$9:$DK$158,AI$3,FALSE))="","",(VLOOKUP($A74,'Q1 Raw Data'!$A$9:$DK$158,AI$3,FALSE))),"")</f>
        <v>Mature</v>
      </c>
      <c r="AJ74" t="str">
        <f>IFERROR(IF((VLOOKUP($A74,'Q1 Raw Data'!$A$9:$DK$158,AJ$3,FALSE))="","",(VLOOKUP($A74,'Q1 Raw Data'!$A$9:$DK$158,AJ$3,FALSE))),"")</f>
        <v>Mature</v>
      </c>
      <c r="AK74" t="str">
        <f>IFERROR(IF((VLOOKUP($A74,'Q1 Raw Data'!$A$9:$DK$158,AK$3,FALSE))="","",(VLOOKUP($A74,'Q1 Raw Data'!$A$9:$DK$158,AK$3,FALSE))),"")</f>
        <v>Mature</v>
      </c>
      <c r="AL74" t="str">
        <f>IFERROR(IF((VLOOKUP($A74,'Q1 Raw Data'!$A$9:$DK$158,AL$3,FALSE))="","",(VLOOKUP($A74,'Q1 Raw Data'!$A$9:$DK$158,AL$3,FALSE))),"")</f>
        <v>Established</v>
      </c>
    </row>
    <row r="75" spans="1:38" x14ac:dyDescent="0.3">
      <c r="A75" t="s">
        <v>506</v>
      </c>
      <c r="B75" t="s">
        <v>507</v>
      </c>
      <c r="C75" t="str">
        <f>IFERROR(IF((VLOOKUP($A75,'Q1 Raw Data'!$A$9:$DK$158,C$3,FALSE))="","",(VLOOKUP($A75,'Q1 Raw Data'!$A$9:$DK$158,C$3,FALSE))),"")</f>
        <v>Established</v>
      </c>
      <c r="D75" t="str">
        <f>IFERROR(IF((VLOOKUP($A75,'Q1 Raw Data'!$A$9:$DK$158,D$3,FALSE))="","",(VLOOKUP($A75,'Q1 Raw Data'!$A$9:$DK$158,D$3,FALSE))),"")</f>
        <v>Established</v>
      </c>
      <c r="E75" t="str">
        <f>IFERROR(IF((VLOOKUP($A75,'Q1 Raw Data'!$A$9:$DK$158,E$3,FALSE))="","",(VLOOKUP($A75,'Q1 Raw Data'!$A$9:$DK$158,E$3,FALSE))),"")</f>
        <v>Established</v>
      </c>
      <c r="F75" t="str">
        <f>IFERROR(IF((VLOOKUP($A75,'Q1 Raw Data'!$A$9:$DK$158,F$3,FALSE))="","",(VLOOKUP($A75,'Q1 Raw Data'!$A$9:$DK$158,F$3,FALSE))),"")</f>
        <v>Established</v>
      </c>
      <c r="G75" t="str">
        <f>IFERROR(IF((VLOOKUP($A75,'Q1 Raw Data'!$A$9:$DK$158,G$3,FALSE))="","",(VLOOKUP($A75,'Q1 Raw Data'!$A$9:$DK$158,G$3,FALSE))),"")</f>
        <v>Not yet established</v>
      </c>
      <c r="H75" t="str">
        <f>IFERROR(IF((VLOOKUP($A75,'Q1 Raw Data'!$A$9:$DK$158,H$3,FALSE))="","",(VLOOKUP($A75,'Q1 Raw Data'!$A$9:$DK$158,H$3,FALSE))),"")</f>
        <v>Established</v>
      </c>
      <c r="I75" t="str">
        <f>IFERROR(IF((VLOOKUP($A75,'Q1 Raw Data'!$A$9:$DK$158,I$3,FALSE))="","",(VLOOKUP($A75,'Q1 Raw Data'!$A$9:$DK$158,I$3,FALSE))),"")</f>
        <v>Mature</v>
      </c>
      <c r="J75" t="str">
        <f>IFERROR(IF((VLOOKUP($A75,'Q1 Raw Data'!$A$9:$DK$158,J$3,FALSE))="","",(VLOOKUP($A75,'Q1 Raw Data'!$A$9:$DK$158,J$3,FALSE))),"")</f>
        <v>Established</v>
      </c>
      <c r="K75" t="str">
        <f>IFERROR(IF((VLOOKUP($A75,'Q1 Raw Data'!$A$9:$DK$158,K$3,FALSE))="","",(VLOOKUP($A75,'Q1 Raw Data'!$A$9:$DK$158,K$3,FALSE))),"")</f>
        <v>Established</v>
      </c>
      <c r="L75" t="str">
        <f>IFERROR(IF((VLOOKUP($A75,'Q1 Raw Data'!$A$9:$DK$158,L$3,FALSE))="","",(VLOOKUP($A75,'Q1 Raw Data'!$A$9:$DK$158,L$3,FALSE))),"")</f>
        <v>Established</v>
      </c>
      <c r="M75" t="str">
        <f>IFERROR(IF((VLOOKUP($A75,'Q1 Raw Data'!$A$9:$DK$158,M$3,FALSE))="","",(VLOOKUP($A75,'Q1 Raw Data'!$A$9:$DK$158,M$3,FALSE))),"")</f>
        <v>Established</v>
      </c>
      <c r="N75" t="str">
        <f>IFERROR(IF((VLOOKUP($A75,'Q1 Raw Data'!$A$9:$DK$158,N$3,FALSE))="","",(VLOOKUP($A75,'Q1 Raw Data'!$A$9:$DK$158,N$3,FALSE))),"")</f>
        <v>Established</v>
      </c>
      <c r="O75" t="str">
        <f>IFERROR(IF((VLOOKUP($A75,'Q1 Raw Data'!$A$9:$DK$158,O$3,FALSE))="","",(VLOOKUP($A75,'Q1 Raw Data'!$A$9:$DK$158,O$3,FALSE))),"")</f>
        <v>Established</v>
      </c>
      <c r="P75" t="str">
        <f>IFERROR(IF((VLOOKUP($A75,'Q1 Raw Data'!$A$9:$DK$158,P$3,FALSE))="","",(VLOOKUP($A75,'Q1 Raw Data'!$A$9:$DK$158,P$3,FALSE))),"")</f>
        <v>Not yet established</v>
      </c>
      <c r="Q75" t="str">
        <f>IFERROR(IF((VLOOKUP($A75,'Q1 Raw Data'!$A$9:$DK$158,Q$3,FALSE))="","",(VLOOKUP($A75,'Q1 Raw Data'!$A$9:$DK$158,Q$3,FALSE))),"")</f>
        <v>Established</v>
      </c>
      <c r="R75" t="str">
        <f>IFERROR(IF((VLOOKUP($A75,'Q1 Raw Data'!$A$9:$DK$158,R$3,FALSE))="","",(VLOOKUP($A75,'Q1 Raw Data'!$A$9:$DK$158,R$3,FALSE))),"")</f>
        <v>Mature</v>
      </c>
      <c r="S75" t="str">
        <f>IFERROR(IF((VLOOKUP($A75,'Q1 Raw Data'!$A$9:$DK$158,S$3,FALSE))="","",(VLOOKUP($A75,'Q1 Raw Data'!$A$9:$DK$158,S$3,FALSE))),"")</f>
        <v>Established</v>
      </c>
      <c r="T75" t="str">
        <f>IFERROR(IF((VLOOKUP($A75,'Q1 Raw Data'!$A$9:$DK$158,T$3,FALSE))="","",(VLOOKUP($A75,'Q1 Raw Data'!$A$9:$DK$158,T$3,FALSE))),"")</f>
        <v>Established</v>
      </c>
      <c r="U75" t="str">
        <f>IFERROR(IF((VLOOKUP($A75,'Q1 Raw Data'!$A$9:$DK$158,U$3,FALSE))="","",(VLOOKUP($A75,'Q1 Raw Data'!$A$9:$DK$158,U$3,FALSE))),"")</f>
        <v>Established</v>
      </c>
      <c r="V75" t="str">
        <f>IFERROR(IF((VLOOKUP($A75,'Q1 Raw Data'!$A$9:$DK$158,V$3,FALSE))="","",(VLOOKUP($A75,'Q1 Raw Data'!$A$9:$DK$158,V$3,FALSE))),"")</f>
        <v>Established</v>
      </c>
      <c r="W75" t="str">
        <f>IFERROR(IF((VLOOKUP($A75,'Q1 Raw Data'!$A$9:$DK$158,W$3,FALSE))="","",(VLOOKUP($A75,'Q1 Raw Data'!$A$9:$DK$158,W$3,FALSE))),"")</f>
        <v>Mature</v>
      </c>
      <c r="X75" t="str">
        <f>IFERROR(IF((VLOOKUP($A75,'Q1 Raw Data'!$A$9:$DK$158,X$3,FALSE))="","",(VLOOKUP($A75,'Q1 Raw Data'!$A$9:$DK$158,X$3,FALSE))),"")</f>
        <v>Established</v>
      </c>
      <c r="Y75" t="str">
        <f>IFERROR(IF((VLOOKUP($A75,'Q1 Raw Data'!$A$9:$DK$158,Y$3,FALSE))="","",(VLOOKUP($A75,'Q1 Raw Data'!$A$9:$DK$158,Y$3,FALSE))),"")</f>
        <v>Not yet established</v>
      </c>
      <c r="Z75" t="str">
        <f>IFERROR(IF((VLOOKUP($A75,'Q1 Raw Data'!$A$9:$DK$158,Z$3,FALSE))="","",(VLOOKUP($A75,'Q1 Raw Data'!$A$9:$DK$158,Z$3,FALSE))),"")</f>
        <v>Mature</v>
      </c>
      <c r="AA75" t="str">
        <f>IFERROR(IF((VLOOKUP($A75,'Q1 Raw Data'!$A$9:$DK$158,AA$3,FALSE))="","",(VLOOKUP($A75,'Q1 Raw Data'!$A$9:$DK$158,AA$3,FALSE))),"")</f>
        <v>Mature</v>
      </c>
      <c r="AB75" t="str">
        <f>IFERROR(IF((VLOOKUP($A75,'Q1 Raw Data'!$A$9:$DK$158,AB$3,FALSE))="","",(VLOOKUP($A75,'Q1 Raw Data'!$A$9:$DK$158,AB$3,FALSE))),"")</f>
        <v>Established</v>
      </c>
      <c r="AC75" t="str">
        <f>IFERROR(IF((VLOOKUP($A75,'Q1 Raw Data'!$A$9:$DK$158,AC$3,FALSE))="","",(VLOOKUP($A75,'Q1 Raw Data'!$A$9:$DK$158,AC$3,FALSE))),"")</f>
        <v>Established</v>
      </c>
      <c r="AD75" t="str">
        <f>IFERROR(IF((VLOOKUP($A75,'Q1 Raw Data'!$A$9:$DK$158,AD$3,FALSE))="","",(VLOOKUP($A75,'Q1 Raw Data'!$A$9:$DK$158,AD$3,FALSE))),"")</f>
        <v>Mature</v>
      </c>
      <c r="AE75" t="str">
        <f>IFERROR(IF((VLOOKUP($A75,'Q1 Raw Data'!$A$9:$DK$158,AE$3,FALSE))="","",(VLOOKUP($A75,'Q1 Raw Data'!$A$9:$DK$158,AE$3,FALSE))),"")</f>
        <v>Mature</v>
      </c>
      <c r="AF75" t="str">
        <f>IFERROR(IF((VLOOKUP($A75,'Q1 Raw Data'!$A$9:$DK$158,AF$3,FALSE))="","",(VLOOKUP($A75,'Q1 Raw Data'!$A$9:$DK$158,AF$3,FALSE))),"")</f>
        <v>Mature</v>
      </c>
      <c r="AG75" t="str">
        <f>IFERROR(IF((VLOOKUP($A75,'Q1 Raw Data'!$A$9:$DK$158,AG$3,FALSE))="","",(VLOOKUP($A75,'Q1 Raw Data'!$A$9:$DK$158,AG$3,FALSE))),"")</f>
        <v>Established</v>
      </c>
      <c r="AH75" t="str">
        <f>IFERROR(IF((VLOOKUP($A75,'Q1 Raw Data'!$A$9:$DK$158,AH$3,FALSE))="","",(VLOOKUP($A75,'Q1 Raw Data'!$A$9:$DK$158,AH$3,FALSE))),"")</f>
        <v>Plans in place</v>
      </c>
      <c r="AI75" t="str">
        <f>IFERROR(IF((VLOOKUP($A75,'Q1 Raw Data'!$A$9:$DK$158,AI$3,FALSE))="","",(VLOOKUP($A75,'Q1 Raw Data'!$A$9:$DK$158,AI$3,FALSE))),"")</f>
        <v>Mature</v>
      </c>
      <c r="AJ75" t="str">
        <f>IFERROR(IF((VLOOKUP($A75,'Q1 Raw Data'!$A$9:$DK$158,AJ$3,FALSE))="","",(VLOOKUP($A75,'Q1 Raw Data'!$A$9:$DK$158,AJ$3,FALSE))),"")</f>
        <v>Mature</v>
      </c>
      <c r="AK75" t="str">
        <f>IFERROR(IF((VLOOKUP($A75,'Q1 Raw Data'!$A$9:$DK$158,AK$3,FALSE))="","",(VLOOKUP($A75,'Q1 Raw Data'!$A$9:$DK$158,AK$3,FALSE))),"")</f>
        <v>Established</v>
      </c>
      <c r="AL75" t="str">
        <f>IFERROR(IF((VLOOKUP($A75,'Q1 Raw Data'!$A$9:$DK$158,AL$3,FALSE))="","",(VLOOKUP($A75,'Q1 Raw Data'!$A$9:$DK$158,AL$3,FALSE))),"")</f>
        <v>Established</v>
      </c>
    </row>
    <row r="76" spans="1:38" x14ac:dyDescent="0.3">
      <c r="A76" t="s">
        <v>510</v>
      </c>
      <c r="B76" t="s">
        <v>511</v>
      </c>
      <c r="C76" t="str">
        <f>IFERROR(IF((VLOOKUP($A76,'Q1 Raw Data'!$A$9:$DK$158,C$3,FALSE))="","",(VLOOKUP($A76,'Q1 Raw Data'!$A$9:$DK$158,C$3,FALSE))),"")</f>
        <v>Established</v>
      </c>
      <c r="D76" t="str">
        <f>IFERROR(IF((VLOOKUP($A76,'Q1 Raw Data'!$A$9:$DK$158,D$3,FALSE))="","",(VLOOKUP($A76,'Q1 Raw Data'!$A$9:$DK$158,D$3,FALSE))),"")</f>
        <v>Established</v>
      </c>
      <c r="E76" t="str">
        <f>IFERROR(IF((VLOOKUP($A76,'Q1 Raw Data'!$A$9:$DK$158,E$3,FALSE))="","",(VLOOKUP($A76,'Q1 Raw Data'!$A$9:$DK$158,E$3,FALSE))),"")</f>
        <v>Established</v>
      </c>
      <c r="F76" t="str">
        <f>IFERROR(IF((VLOOKUP($A76,'Q1 Raw Data'!$A$9:$DK$158,F$3,FALSE))="","",(VLOOKUP($A76,'Q1 Raw Data'!$A$9:$DK$158,F$3,FALSE))),"")</f>
        <v>Established</v>
      </c>
      <c r="G76" t="str">
        <f>IFERROR(IF((VLOOKUP($A76,'Q1 Raw Data'!$A$9:$DK$158,G$3,FALSE))="","",(VLOOKUP($A76,'Q1 Raw Data'!$A$9:$DK$158,G$3,FALSE))),"")</f>
        <v>Established</v>
      </c>
      <c r="H76" t="str">
        <f>IFERROR(IF((VLOOKUP($A76,'Q1 Raw Data'!$A$9:$DK$158,H$3,FALSE))="","",(VLOOKUP($A76,'Q1 Raw Data'!$A$9:$DK$158,H$3,FALSE))),"")</f>
        <v>Plans in place</v>
      </c>
      <c r="I76" t="str">
        <f>IFERROR(IF((VLOOKUP($A76,'Q1 Raw Data'!$A$9:$DK$158,I$3,FALSE))="","",(VLOOKUP($A76,'Q1 Raw Data'!$A$9:$DK$158,I$3,FALSE))),"")</f>
        <v>Established</v>
      </c>
      <c r="J76" t="str">
        <f>IFERROR(IF((VLOOKUP($A76,'Q1 Raw Data'!$A$9:$DK$158,J$3,FALSE))="","",(VLOOKUP($A76,'Q1 Raw Data'!$A$9:$DK$158,J$3,FALSE))),"")</f>
        <v>Established</v>
      </c>
      <c r="K76" t="str">
        <f>IFERROR(IF((VLOOKUP($A76,'Q1 Raw Data'!$A$9:$DK$158,K$3,FALSE))="","",(VLOOKUP($A76,'Q1 Raw Data'!$A$9:$DK$158,K$3,FALSE))),"")</f>
        <v>Plans in place</v>
      </c>
      <c r="L76" t="str">
        <f>IFERROR(IF((VLOOKUP($A76,'Q1 Raw Data'!$A$9:$DK$158,L$3,FALSE))="","",(VLOOKUP($A76,'Q1 Raw Data'!$A$9:$DK$158,L$3,FALSE))),"")</f>
        <v>Established</v>
      </c>
      <c r="M76" t="str">
        <f>IFERROR(IF((VLOOKUP($A76,'Q1 Raw Data'!$A$9:$DK$158,M$3,FALSE))="","",(VLOOKUP($A76,'Q1 Raw Data'!$A$9:$DK$158,M$3,FALSE))),"")</f>
        <v>Established</v>
      </c>
      <c r="N76" t="str">
        <f>IFERROR(IF((VLOOKUP($A76,'Q1 Raw Data'!$A$9:$DK$158,N$3,FALSE))="","",(VLOOKUP($A76,'Q1 Raw Data'!$A$9:$DK$158,N$3,FALSE))),"")</f>
        <v>Established</v>
      </c>
      <c r="O76" t="str">
        <f>IFERROR(IF((VLOOKUP($A76,'Q1 Raw Data'!$A$9:$DK$158,O$3,FALSE))="","",(VLOOKUP($A76,'Q1 Raw Data'!$A$9:$DK$158,O$3,FALSE))),"")</f>
        <v>Established</v>
      </c>
      <c r="P76" t="str">
        <f>IFERROR(IF((VLOOKUP($A76,'Q1 Raw Data'!$A$9:$DK$158,P$3,FALSE))="","",(VLOOKUP($A76,'Q1 Raw Data'!$A$9:$DK$158,P$3,FALSE))),"")</f>
        <v>Established</v>
      </c>
      <c r="Q76" t="str">
        <f>IFERROR(IF((VLOOKUP($A76,'Q1 Raw Data'!$A$9:$DK$158,Q$3,FALSE))="","",(VLOOKUP($A76,'Q1 Raw Data'!$A$9:$DK$158,Q$3,FALSE))),"")</f>
        <v>Plans in place</v>
      </c>
      <c r="R76" t="str">
        <f>IFERROR(IF((VLOOKUP($A76,'Q1 Raw Data'!$A$9:$DK$158,R$3,FALSE))="","",(VLOOKUP($A76,'Q1 Raw Data'!$A$9:$DK$158,R$3,FALSE))),"")</f>
        <v>Mature</v>
      </c>
      <c r="S76" t="str">
        <f>IFERROR(IF((VLOOKUP($A76,'Q1 Raw Data'!$A$9:$DK$158,S$3,FALSE))="","",(VLOOKUP($A76,'Q1 Raw Data'!$A$9:$DK$158,S$3,FALSE))),"")</f>
        <v>Established</v>
      </c>
      <c r="T76" t="str">
        <f>IFERROR(IF((VLOOKUP($A76,'Q1 Raw Data'!$A$9:$DK$158,T$3,FALSE))="","",(VLOOKUP($A76,'Q1 Raw Data'!$A$9:$DK$158,T$3,FALSE))),"")</f>
        <v>Established</v>
      </c>
      <c r="U76" t="str">
        <f>IFERROR(IF((VLOOKUP($A76,'Q1 Raw Data'!$A$9:$DK$158,U$3,FALSE))="","",(VLOOKUP($A76,'Q1 Raw Data'!$A$9:$DK$158,U$3,FALSE))),"")</f>
        <v>Established</v>
      </c>
      <c r="V76" t="str">
        <f>IFERROR(IF((VLOOKUP($A76,'Q1 Raw Data'!$A$9:$DK$158,V$3,FALSE))="","",(VLOOKUP($A76,'Q1 Raw Data'!$A$9:$DK$158,V$3,FALSE))),"")</f>
        <v>Established</v>
      </c>
      <c r="W76" t="str">
        <f>IFERROR(IF((VLOOKUP($A76,'Q1 Raw Data'!$A$9:$DK$158,W$3,FALSE))="","",(VLOOKUP($A76,'Q1 Raw Data'!$A$9:$DK$158,W$3,FALSE))),"")</f>
        <v>Established</v>
      </c>
      <c r="X76" t="str">
        <f>IFERROR(IF((VLOOKUP($A76,'Q1 Raw Data'!$A$9:$DK$158,X$3,FALSE))="","",(VLOOKUP($A76,'Q1 Raw Data'!$A$9:$DK$158,X$3,FALSE))),"")</f>
        <v>Established</v>
      </c>
      <c r="Y76" t="str">
        <f>IFERROR(IF((VLOOKUP($A76,'Q1 Raw Data'!$A$9:$DK$158,Y$3,FALSE))="","",(VLOOKUP($A76,'Q1 Raw Data'!$A$9:$DK$158,Y$3,FALSE))),"")</f>
        <v>Established</v>
      </c>
      <c r="Z76" t="str">
        <f>IFERROR(IF((VLOOKUP($A76,'Q1 Raw Data'!$A$9:$DK$158,Z$3,FALSE))="","",(VLOOKUP($A76,'Q1 Raw Data'!$A$9:$DK$158,Z$3,FALSE))),"")</f>
        <v>Plans in place</v>
      </c>
      <c r="AA76" t="str">
        <f>IFERROR(IF((VLOOKUP($A76,'Q1 Raw Data'!$A$9:$DK$158,AA$3,FALSE))="","",(VLOOKUP($A76,'Q1 Raw Data'!$A$9:$DK$158,AA$3,FALSE))),"")</f>
        <v>Mature</v>
      </c>
      <c r="AB76" t="str">
        <f>IFERROR(IF((VLOOKUP($A76,'Q1 Raw Data'!$A$9:$DK$158,AB$3,FALSE))="","",(VLOOKUP($A76,'Q1 Raw Data'!$A$9:$DK$158,AB$3,FALSE))),"")</f>
        <v>Established</v>
      </c>
      <c r="AC76" t="str">
        <f>IFERROR(IF((VLOOKUP($A76,'Q1 Raw Data'!$A$9:$DK$158,AC$3,FALSE))="","",(VLOOKUP($A76,'Q1 Raw Data'!$A$9:$DK$158,AC$3,FALSE))),"")</f>
        <v>Established</v>
      </c>
      <c r="AD76" t="str">
        <f>IFERROR(IF((VLOOKUP($A76,'Q1 Raw Data'!$A$9:$DK$158,AD$3,FALSE))="","",(VLOOKUP($A76,'Q1 Raw Data'!$A$9:$DK$158,AD$3,FALSE))),"")</f>
        <v>Established</v>
      </c>
      <c r="AE76" t="str">
        <f>IFERROR(IF((VLOOKUP($A76,'Q1 Raw Data'!$A$9:$DK$158,AE$3,FALSE))="","",(VLOOKUP($A76,'Q1 Raw Data'!$A$9:$DK$158,AE$3,FALSE))),"")</f>
        <v>Established</v>
      </c>
      <c r="AF76" t="str">
        <f>IFERROR(IF((VLOOKUP($A76,'Q1 Raw Data'!$A$9:$DK$158,AF$3,FALSE))="","",(VLOOKUP($A76,'Q1 Raw Data'!$A$9:$DK$158,AF$3,FALSE))),"")</f>
        <v>Established</v>
      </c>
      <c r="AG76" t="str">
        <f>IFERROR(IF((VLOOKUP($A76,'Q1 Raw Data'!$A$9:$DK$158,AG$3,FALSE))="","",(VLOOKUP($A76,'Q1 Raw Data'!$A$9:$DK$158,AG$3,FALSE))),"")</f>
        <v>Established</v>
      </c>
      <c r="AH76" t="str">
        <f>IFERROR(IF((VLOOKUP($A76,'Q1 Raw Data'!$A$9:$DK$158,AH$3,FALSE))="","",(VLOOKUP($A76,'Q1 Raw Data'!$A$9:$DK$158,AH$3,FALSE))),"")</f>
        <v>Established</v>
      </c>
      <c r="AI76" t="str">
        <f>IFERROR(IF((VLOOKUP($A76,'Q1 Raw Data'!$A$9:$DK$158,AI$3,FALSE))="","",(VLOOKUP($A76,'Q1 Raw Data'!$A$9:$DK$158,AI$3,FALSE))),"")</f>
        <v>Established</v>
      </c>
      <c r="AJ76" t="str">
        <f>IFERROR(IF((VLOOKUP($A76,'Q1 Raw Data'!$A$9:$DK$158,AJ$3,FALSE))="","",(VLOOKUP($A76,'Q1 Raw Data'!$A$9:$DK$158,AJ$3,FALSE))),"")</f>
        <v>Mature</v>
      </c>
      <c r="AK76" t="str">
        <f>IFERROR(IF((VLOOKUP($A76,'Q1 Raw Data'!$A$9:$DK$158,AK$3,FALSE))="","",(VLOOKUP($A76,'Q1 Raw Data'!$A$9:$DK$158,AK$3,FALSE))),"")</f>
        <v>Established</v>
      </c>
      <c r="AL76" t="str">
        <f>IFERROR(IF((VLOOKUP($A76,'Q1 Raw Data'!$A$9:$DK$158,AL$3,FALSE))="","",(VLOOKUP($A76,'Q1 Raw Data'!$A$9:$DK$158,AL$3,FALSE))),"")</f>
        <v>Established</v>
      </c>
    </row>
    <row r="77" spans="1:38" x14ac:dyDescent="0.3">
      <c r="A77" t="s">
        <v>514</v>
      </c>
      <c r="B77" t="s">
        <v>515</v>
      </c>
      <c r="C77" t="str">
        <f>IFERROR(IF((VLOOKUP($A77,'Q1 Raw Data'!$A$9:$DK$158,C$3,FALSE))="","",(VLOOKUP($A77,'Q1 Raw Data'!$A$9:$DK$158,C$3,FALSE))),"")</f>
        <v>Plans in place</v>
      </c>
      <c r="D77" t="str">
        <f>IFERROR(IF((VLOOKUP($A77,'Q1 Raw Data'!$A$9:$DK$158,D$3,FALSE))="","",(VLOOKUP($A77,'Q1 Raw Data'!$A$9:$DK$158,D$3,FALSE))),"")</f>
        <v>Established</v>
      </c>
      <c r="E77" t="str">
        <f>IFERROR(IF((VLOOKUP($A77,'Q1 Raw Data'!$A$9:$DK$158,E$3,FALSE))="","",(VLOOKUP($A77,'Q1 Raw Data'!$A$9:$DK$158,E$3,FALSE))),"")</f>
        <v>Plans in place</v>
      </c>
      <c r="F77" t="str">
        <f>IFERROR(IF((VLOOKUP($A77,'Q1 Raw Data'!$A$9:$DK$158,F$3,FALSE))="","",(VLOOKUP($A77,'Q1 Raw Data'!$A$9:$DK$158,F$3,FALSE))),"")</f>
        <v>Plans in place</v>
      </c>
      <c r="G77" t="str">
        <f>IFERROR(IF((VLOOKUP($A77,'Q1 Raw Data'!$A$9:$DK$158,G$3,FALSE))="","",(VLOOKUP($A77,'Q1 Raw Data'!$A$9:$DK$158,G$3,FALSE))),"")</f>
        <v>Plans in place</v>
      </c>
      <c r="H77" t="str">
        <f>IFERROR(IF((VLOOKUP($A77,'Q1 Raw Data'!$A$9:$DK$158,H$3,FALSE))="","",(VLOOKUP($A77,'Q1 Raw Data'!$A$9:$DK$158,H$3,FALSE))),"")</f>
        <v>Plans in place</v>
      </c>
      <c r="I77" t="str">
        <f>IFERROR(IF((VLOOKUP($A77,'Q1 Raw Data'!$A$9:$DK$158,I$3,FALSE))="","",(VLOOKUP($A77,'Q1 Raw Data'!$A$9:$DK$158,I$3,FALSE))),"")</f>
        <v>Plans in place</v>
      </c>
      <c r="J77" t="str">
        <f>IFERROR(IF((VLOOKUP($A77,'Q1 Raw Data'!$A$9:$DK$158,J$3,FALSE))="","",(VLOOKUP($A77,'Q1 Raw Data'!$A$9:$DK$158,J$3,FALSE))),"")</f>
        <v>Established</v>
      </c>
      <c r="K77" t="str">
        <f>IFERROR(IF((VLOOKUP($A77,'Q1 Raw Data'!$A$9:$DK$158,K$3,FALSE))="","",(VLOOKUP($A77,'Q1 Raw Data'!$A$9:$DK$158,K$3,FALSE))),"")</f>
        <v>Plans in place</v>
      </c>
      <c r="L77" t="str">
        <f>IFERROR(IF((VLOOKUP($A77,'Q1 Raw Data'!$A$9:$DK$158,L$3,FALSE))="","",(VLOOKUP($A77,'Q1 Raw Data'!$A$9:$DK$158,L$3,FALSE))),"")</f>
        <v>Established</v>
      </c>
      <c r="M77" t="str">
        <f>IFERROR(IF((VLOOKUP($A77,'Q1 Raw Data'!$A$9:$DK$158,M$3,FALSE))="","",(VLOOKUP($A77,'Q1 Raw Data'!$A$9:$DK$158,M$3,FALSE))),"")</f>
        <v>Established</v>
      </c>
      <c r="N77" t="str">
        <f>IFERROR(IF((VLOOKUP($A77,'Q1 Raw Data'!$A$9:$DK$158,N$3,FALSE))="","",(VLOOKUP($A77,'Q1 Raw Data'!$A$9:$DK$158,N$3,FALSE))),"")</f>
        <v>Plans in place</v>
      </c>
      <c r="O77" t="str">
        <f>IFERROR(IF((VLOOKUP($A77,'Q1 Raw Data'!$A$9:$DK$158,O$3,FALSE))="","",(VLOOKUP($A77,'Q1 Raw Data'!$A$9:$DK$158,O$3,FALSE))),"")</f>
        <v>Plans in place</v>
      </c>
      <c r="P77" t="str">
        <f>IFERROR(IF((VLOOKUP($A77,'Q1 Raw Data'!$A$9:$DK$158,P$3,FALSE))="","",(VLOOKUP($A77,'Q1 Raw Data'!$A$9:$DK$158,P$3,FALSE))),"")</f>
        <v>Plans in place</v>
      </c>
      <c r="Q77" t="str">
        <f>IFERROR(IF((VLOOKUP($A77,'Q1 Raw Data'!$A$9:$DK$158,Q$3,FALSE))="","",(VLOOKUP($A77,'Q1 Raw Data'!$A$9:$DK$158,Q$3,FALSE))),"")</f>
        <v>Plans in place</v>
      </c>
      <c r="R77" t="str">
        <f>IFERROR(IF((VLOOKUP($A77,'Q1 Raw Data'!$A$9:$DK$158,R$3,FALSE))="","",(VLOOKUP($A77,'Q1 Raw Data'!$A$9:$DK$158,R$3,FALSE))),"")</f>
        <v>Plans in place</v>
      </c>
      <c r="S77" t="str">
        <f>IFERROR(IF((VLOOKUP($A77,'Q1 Raw Data'!$A$9:$DK$158,S$3,FALSE))="","",(VLOOKUP($A77,'Q1 Raw Data'!$A$9:$DK$158,S$3,FALSE))),"")</f>
        <v>Established</v>
      </c>
      <c r="T77" t="str">
        <f>IFERROR(IF((VLOOKUP($A77,'Q1 Raw Data'!$A$9:$DK$158,T$3,FALSE))="","",(VLOOKUP($A77,'Q1 Raw Data'!$A$9:$DK$158,T$3,FALSE))),"")</f>
        <v>Plans in place</v>
      </c>
      <c r="U77" t="str">
        <f>IFERROR(IF((VLOOKUP($A77,'Q1 Raw Data'!$A$9:$DK$158,U$3,FALSE))="","",(VLOOKUP($A77,'Q1 Raw Data'!$A$9:$DK$158,U$3,FALSE))),"")</f>
        <v>Established</v>
      </c>
      <c r="V77" t="str">
        <f>IFERROR(IF((VLOOKUP($A77,'Q1 Raw Data'!$A$9:$DK$158,V$3,FALSE))="","",(VLOOKUP($A77,'Q1 Raw Data'!$A$9:$DK$158,V$3,FALSE))),"")</f>
        <v>Mature</v>
      </c>
      <c r="W77" t="str">
        <f>IFERROR(IF((VLOOKUP($A77,'Q1 Raw Data'!$A$9:$DK$158,W$3,FALSE))="","",(VLOOKUP($A77,'Q1 Raw Data'!$A$9:$DK$158,W$3,FALSE))),"")</f>
        <v>Established</v>
      </c>
      <c r="X77" t="str">
        <f>IFERROR(IF((VLOOKUP($A77,'Q1 Raw Data'!$A$9:$DK$158,X$3,FALSE))="","",(VLOOKUP($A77,'Q1 Raw Data'!$A$9:$DK$158,X$3,FALSE))),"")</f>
        <v>Established</v>
      </c>
      <c r="Y77" t="str">
        <f>IFERROR(IF((VLOOKUP($A77,'Q1 Raw Data'!$A$9:$DK$158,Y$3,FALSE))="","",(VLOOKUP($A77,'Q1 Raw Data'!$A$9:$DK$158,Y$3,FALSE))),"")</f>
        <v>Established</v>
      </c>
      <c r="Z77" t="str">
        <f>IFERROR(IF((VLOOKUP($A77,'Q1 Raw Data'!$A$9:$DK$158,Z$3,FALSE))="","",(VLOOKUP($A77,'Q1 Raw Data'!$A$9:$DK$158,Z$3,FALSE))),"")</f>
        <v>Plans in place</v>
      </c>
      <c r="AA77" t="str">
        <f>IFERROR(IF((VLOOKUP($A77,'Q1 Raw Data'!$A$9:$DK$158,AA$3,FALSE))="","",(VLOOKUP($A77,'Q1 Raw Data'!$A$9:$DK$158,AA$3,FALSE))),"")</f>
        <v>Established</v>
      </c>
      <c r="AB77" t="str">
        <f>IFERROR(IF((VLOOKUP($A77,'Q1 Raw Data'!$A$9:$DK$158,AB$3,FALSE))="","",(VLOOKUP($A77,'Q1 Raw Data'!$A$9:$DK$158,AB$3,FALSE))),"")</f>
        <v>Established</v>
      </c>
      <c r="AC77" t="str">
        <f>IFERROR(IF((VLOOKUP($A77,'Q1 Raw Data'!$A$9:$DK$158,AC$3,FALSE))="","",(VLOOKUP($A77,'Q1 Raw Data'!$A$9:$DK$158,AC$3,FALSE))),"")</f>
        <v>Established</v>
      </c>
      <c r="AD77" t="str">
        <f>IFERROR(IF((VLOOKUP($A77,'Q1 Raw Data'!$A$9:$DK$158,AD$3,FALSE))="","",(VLOOKUP($A77,'Q1 Raw Data'!$A$9:$DK$158,AD$3,FALSE))),"")</f>
        <v>Mature</v>
      </c>
      <c r="AE77" t="str">
        <f>IFERROR(IF((VLOOKUP($A77,'Q1 Raw Data'!$A$9:$DK$158,AE$3,FALSE))="","",(VLOOKUP($A77,'Q1 Raw Data'!$A$9:$DK$158,AE$3,FALSE))),"")</f>
        <v>Mature</v>
      </c>
      <c r="AF77" t="str">
        <f>IFERROR(IF((VLOOKUP($A77,'Q1 Raw Data'!$A$9:$DK$158,AF$3,FALSE))="","",(VLOOKUP($A77,'Q1 Raw Data'!$A$9:$DK$158,AF$3,FALSE))),"")</f>
        <v>Mature</v>
      </c>
      <c r="AG77" t="str">
        <f>IFERROR(IF((VLOOKUP($A77,'Q1 Raw Data'!$A$9:$DK$158,AG$3,FALSE))="","",(VLOOKUP($A77,'Q1 Raw Data'!$A$9:$DK$158,AG$3,FALSE))),"")</f>
        <v>Mature</v>
      </c>
      <c r="AH77" t="str">
        <f>IFERROR(IF((VLOOKUP($A77,'Q1 Raw Data'!$A$9:$DK$158,AH$3,FALSE))="","",(VLOOKUP($A77,'Q1 Raw Data'!$A$9:$DK$158,AH$3,FALSE))),"")</f>
        <v>Mature</v>
      </c>
      <c r="AI77" t="str">
        <f>IFERROR(IF((VLOOKUP($A77,'Q1 Raw Data'!$A$9:$DK$158,AI$3,FALSE))="","",(VLOOKUP($A77,'Q1 Raw Data'!$A$9:$DK$158,AI$3,FALSE))),"")</f>
        <v>Established</v>
      </c>
      <c r="AJ77" t="str">
        <f>IFERROR(IF((VLOOKUP($A77,'Q1 Raw Data'!$A$9:$DK$158,AJ$3,FALSE))="","",(VLOOKUP($A77,'Q1 Raw Data'!$A$9:$DK$158,AJ$3,FALSE))),"")</f>
        <v>Mature</v>
      </c>
      <c r="AK77" t="str">
        <f>IFERROR(IF((VLOOKUP($A77,'Q1 Raw Data'!$A$9:$DK$158,AK$3,FALSE))="","",(VLOOKUP($A77,'Q1 Raw Data'!$A$9:$DK$158,AK$3,FALSE))),"")</f>
        <v>Mature</v>
      </c>
      <c r="AL77" t="str">
        <f>IFERROR(IF((VLOOKUP($A77,'Q1 Raw Data'!$A$9:$DK$158,AL$3,FALSE))="","",(VLOOKUP($A77,'Q1 Raw Data'!$A$9:$DK$158,AL$3,FALSE))),"")</f>
        <v>Established</v>
      </c>
    </row>
    <row r="78" spans="1:38" x14ac:dyDescent="0.3">
      <c r="A78" t="s">
        <v>516</v>
      </c>
      <c r="B78" t="s">
        <v>517</v>
      </c>
      <c r="C78" t="str">
        <f>IFERROR(IF((VLOOKUP($A78,'Q1 Raw Data'!$A$9:$DK$158,C$3,FALSE))="","",(VLOOKUP($A78,'Q1 Raw Data'!$A$9:$DK$158,C$3,FALSE))),"")</f>
        <v>Established</v>
      </c>
      <c r="D78" t="str">
        <f>IFERROR(IF((VLOOKUP($A78,'Q1 Raw Data'!$A$9:$DK$158,D$3,FALSE))="","",(VLOOKUP($A78,'Q1 Raw Data'!$A$9:$DK$158,D$3,FALSE))),"")</f>
        <v>Established</v>
      </c>
      <c r="E78" t="str">
        <f>IFERROR(IF((VLOOKUP($A78,'Q1 Raw Data'!$A$9:$DK$158,E$3,FALSE))="","",(VLOOKUP($A78,'Q1 Raw Data'!$A$9:$DK$158,E$3,FALSE))),"")</f>
        <v>Established</v>
      </c>
      <c r="F78" t="str">
        <f>IFERROR(IF((VLOOKUP($A78,'Q1 Raw Data'!$A$9:$DK$158,F$3,FALSE))="","",(VLOOKUP($A78,'Q1 Raw Data'!$A$9:$DK$158,F$3,FALSE))),"")</f>
        <v>Established</v>
      </c>
      <c r="G78" t="str">
        <f>IFERROR(IF((VLOOKUP($A78,'Q1 Raw Data'!$A$9:$DK$158,G$3,FALSE))="","",(VLOOKUP($A78,'Q1 Raw Data'!$A$9:$DK$158,G$3,FALSE))),"")</f>
        <v>Established</v>
      </c>
      <c r="H78" t="str">
        <f>IFERROR(IF((VLOOKUP($A78,'Q1 Raw Data'!$A$9:$DK$158,H$3,FALSE))="","",(VLOOKUP($A78,'Q1 Raw Data'!$A$9:$DK$158,H$3,FALSE))),"")</f>
        <v>Established</v>
      </c>
      <c r="I78" t="str">
        <f>IFERROR(IF((VLOOKUP($A78,'Q1 Raw Data'!$A$9:$DK$158,I$3,FALSE))="","",(VLOOKUP($A78,'Q1 Raw Data'!$A$9:$DK$158,I$3,FALSE))),"")</f>
        <v>Established</v>
      </c>
      <c r="J78" t="str">
        <f>IFERROR(IF((VLOOKUP($A78,'Q1 Raw Data'!$A$9:$DK$158,J$3,FALSE))="","",(VLOOKUP($A78,'Q1 Raw Data'!$A$9:$DK$158,J$3,FALSE))),"")</f>
        <v>Established</v>
      </c>
      <c r="K78" t="str">
        <f>IFERROR(IF((VLOOKUP($A78,'Q1 Raw Data'!$A$9:$DK$158,K$3,FALSE))="","",(VLOOKUP($A78,'Q1 Raw Data'!$A$9:$DK$158,K$3,FALSE))),"")</f>
        <v>Established</v>
      </c>
      <c r="L78" t="str">
        <f>IFERROR(IF((VLOOKUP($A78,'Q1 Raw Data'!$A$9:$DK$158,L$3,FALSE))="","",(VLOOKUP($A78,'Q1 Raw Data'!$A$9:$DK$158,L$3,FALSE))),"")</f>
        <v>Established</v>
      </c>
      <c r="M78" t="str">
        <f>IFERROR(IF((VLOOKUP($A78,'Q1 Raw Data'!$A$9:$DK$158,M$3,FALSE))="","",(VLOOKUP($A78,'Q1 Raw Data'!$A$9:$DK$158,M$3,FALSE))),"")</f>
        <v>Established</v>
      </c>
      <c r="N78" t="str">
        <f>IFERROR(IF((VLOOKUP($A78,'Q1 Raw Data'!$A$9:$DK$158,N$3,FALSE))="","",(VLOOKUP($A78,'Q1 Raw Data'!$A$9:$DK$158,N$3,FALSE))),"")</f>
        <v>Established</v>
      </c>
      <c r="O78" t="str">
        <f>IFERROR(IF((VLOOKUP($A78,'Q1 Raw Data'!$A$9:$DK$158,O$3,FALSE))="","",(VLOOKUP($A78,'Q1 Raw Data'!$A$9:$DK$158,O$3,FALSE))),"")</f>
        <v>Established</v>
      </c>
      <c r="P78" t="str">
        <f>IFERROR(IF((VLOOKUP($A78,'Q1 Raw Data'!$A$9:$DK$158,P$3,FALSE))="","",(VLOOKUP($A78,'Q1 Raw Data'!$A$9:$DK$158,P$3,FALSE))),"")</f>
        <v>Established</v>
      </c>
      <c r="Q78" t="str">
        <f>IFERROR(IF((VLOOKUP($A78,'Q1 Raw Data'!$A$9:$DK$158,Q$3,FALSE))="","",(VLOOKUP($A78,'Q1 Raw Data'!$A$9:$DK$158,Q$3,FALSE))),"")</f>
        <v>Established</v>
      </c>
      <c r="R78" t="str">
        <f>IFERROR(IF((VLOOKUP($A78,'Q1 Raw Data'!$A$9:$DK$158,R$3,FALSE))="","",(VLOOKUP($A78,'Q1 Raw Data'!$A$9:$DK$158,R$3,FALSE))),"")</f>
        <v>Established</v>
      </c>
      <c r="S78" t="str">
        <f>IFERROR(IF((VLOOKUP($A78,'Q1 Raw Data'!$A$9:$DK$158,S$3,FALSE))="","",(VLOOKUP($A78,'Q1 Raw Data'!$A$9:$DK$158,S$3,FALSE))),"")</f>
        <v>Established</v>
      </c>
      <c r="T78" t="str">
        <f>IFERROR(IF((VLOOKUP($A78,'Q1 Raw Data'!$A$9:$DK$158,T$3,FALSE))="","",(VLOOKUP($A78,'Q1 Raw Data'!$A$9:$DK$158,T$3,FALSE))),"")</f>
        <v>Established</v>
      </c>
      <c r="U78" t="str">
        <f>IFERROR(IF((VLOOKUP($A78,'Q1 Raw Data'!$A$9:$DK$158,U$3,FALSE))="","",(VLOOKUP($A78,'Q1 Raw Data'!$A$9:$DK$158,U$3,FALSE))),"")</f>
        <v>Established</v>
      </c>
      <c r="V78" t="str">
        <f>IFERROR(IF((VLOOKUP($A78,'Q1 Raw Data'!$A$9:$DK$158,V$3,FALSE))="","",(VLOOKUP($A78,'Q1 Raw Data'!$A$9:$DK$158,V$3,FALSE))),"")</f>
        <v>Established</v>
      </c>
      <c r="W78" t="str">
        <f>IFERROR(IF((VLOOKUP($A78,'Q1 Raw Data'!$A$9:$DK$158,W$3,FALSE))="","",(VLOOKUP($A78,'Q1 Raw Data'!$A$9:$DK$158,W$3,FALSE))),"")</f>
        <v>Established</v>
      </c>
      <c r="X78" t="str">
        <f>IFERROR(IF((VLOOKUP($A78,'Q1 Raw Data'!$A$9:$DK$158,X$3,FALSE))="","",(VLOOKUP($A78,'Q1 Raw Data'!$A$9:$DK$158,X$3,FALSE))),"")</f>
        <v>Established</v>
      </c>
      <c r="Y78" t="str">
        <f>IFERROR(IF((VLOOKUP($A78,'Q1 Raw Data'!$A$9:$DK$158,Y$3,FALSE))="","",(VLOOKUP($A78,'Q1 Raw Data'!$A$9:$DK$158,Y$3,FALSE))),"")</f>
        <v>Established</v>
      </c>
      <c r="Z78" t="str">
        <f>IFERROR(IF((VLOOKUP($A78,'Q1 Raw Data'!$A$9:$DK$158,Z$3,FALSE))="","",(VLOOKUP($A78,'Q1 Raw Data'!$A$9:$DK$158,Z$3,FALSE))),"")</f>
        <v>Established</v>
      </c>
      <c r="AA78" t="str">
        <f>IFERROR(IF((VLOOKUP($A78,'Q1 Raw Data'!$A$9:$DK$158,AA$3,FALSE))="","",(VLOOKUP($A78,'Q1 Raw Data'!$A$9:$DK$158,AA$3,FALSE))),"")</f>
        <v>Established</v>
      </c>
      <c r="AB78" t="str">
        <f>IFERROR(IF((VLOOKUP($A78,'Q1 Raw Data'!$A$9:$DK$158,AB$3,FALSE))="","",(VLOOKUP($A78,'Q1 Raw Data'!$A$9:$DK$158,AB$3,FALSE))),"")</f>
        <v>Established</v>
      </c>
      <c r="AC78" t="str">
        <f>IFERROR(IF((VLOOKUP($A78,'Q1 Raw Data'!$A$9:$DK$158,AC$3,FALSE))="","",(VLOOKUP($A78,'Q1 Raw Data'!$A$9:$DK$158,AC$3,FALSE))),"")</f>
        <v>Established</v>
      </c>
      <c r="AD78" t="str">
        <f>IFERROR(IF((VLOOKUP($A78,'Q1 Raw Data'!$A$9:$DK$158,AD$3,FALSE))="","",(VLOOKUP($A78,'Q1 Raw Data'!$A$9:$DK$158,AD$3,FALSE))),"")</f>
        <v>Established</v>
      </c>
      <c r="AE78" t="str">
        <f>IFERROR(IF((VLOOKUP($A78,'Q1 Raw Data'!$A$9:$DK$158,AE$3,FALSE))="","",(VLOOKUP($A78,'Q1 Raw Data'!$A$9:$DK$158,AE$3,FALSE))),"")</f>
        <v>Established</v>
      </c>
      <c r="AF78" t="str">
        <f>IFERROR(IF((VLOOKUP($A78,'Q1 Raw Data'!$A$9:$DK$158,AF$3,FALSE))="","",(VLOOKUP($A78,'Q1 Raw Data'!$A$9:$DK$158,AF$3,FALSE))),"")</f>
        <v>Established</v>
      </c>
      <c r="AG78" t="str">
        <f>IFERROR(IF((VLOOKUP($A78,'Q1 Raw Data'!$A$9:$DK$158,AG$3,FALSE))="","",(VLOOKUP($A78,'Q1 Raw Data'!$A$9:$DK$158,AG$3,FALSE))),"")</f>
        <v>Established</v>
      </c>
      <c r="AH78" t="str">
        <f>IFERROR(IF((VLOOKUP($A78,'Q1 Raw Data'!$A$9:$DK$158,AH$3,FALSE))="","",(VLOOKUP($A78,'Q1 Raw Data'!$A$9:$DK$158,AH$3,FALSE))),"")</f>
        <v>Established</v>
      </c>
      <c r="AI78" t="str">
        <f>IFERROR(IF((VLOOKUP($A78,'Q1 Raw Data'!$A$9:$DK$158,AI$3,FALSE))="","",(VLOOKUP($A78,'Q1 Raw Data'!$A$9:$DK$158,AI$3,FALSE))),"")</f>
        <v>Established</v>
      </c>
      <c r="AJ78" t="str">
        <f>IFERROR(IF((VLOOKUP($A78,'Q1 Raw Data'!$A$9:$DK$158,AJ$3,FALSE))="","",(VLOOKUP($A78,'Q1 Raw Data'!$A$9:$DK$158,AJ$3,FALSE))),"")</f>
        <v>Established</v>
      </c>
      <c r="AK78" t="str">
        <f>IFERROR(IF((VLOOKUP($A78,'Q1 Raw Data'!$A$9:$DK$158,AK$3,FALSE))="","",(VLOOKUP($A78,'Q1 Raw Data'!$A$9:$DK$158,AK$3,FALSE))),"")</f>
        <v>Established</v>
      </c>
      <c r="AL78" t="str">
        <f>IFERROR(IF((VLOOKUP($A78,'Q1 Raw Data'!$A$9:$DK$158,AL$3,FALSE))="","",(VLOOKUP($A78,'Q1 Raw Data'!$A$9:$DK$158,AL$3,FALSE))),"")</f>
        <v>Established</v>
      </c>
    </row>
    <row r="79" spans="1:38" x14ac:dyDescent="0.3">
      <c r="A79" t="s">
        <v>520</v>
      </c>
      <c r="B79" t="s">
        <v>521</v>
      </c>
      <c r="C79" t="str">
        <f>IFERROR(IF((VLOOKUP($A79,'Q1 Raw Data'!$A$9:$DK$158,C$3,FALSE))="","",(VLOOKUP($A79,'Q1 Raw Data'!$A$9:$DK$158,C$3,FALSE))),"")</f>
        <v>Established</v>
      </c>
      <c r="D79" t="str">
        <f>IFERROR(IF((VLOOKUP($A79,'Q1 Raw Data'!$A$9:$DK$158,D$3,FALSE))="","",(VLOOKUP($A79,'Q1 Raw Data'!$A$9:$DK$158,D$3,FALSE))),"")</f>
        <v>Established</v>
      </c>
      <c r="E79" t="str">
        <f>IFERROR(IF((VLOOKUP($A79,'Q1 Raw Data'!$A$9:$DK$158,E$3,FALSE))="","",(VLOOKUP($A79,'Q1 Raw Data'!$A$9:$DK$158,E$3,FALSE))),"")</f>
        <v>Established</v>
      </c>
      <c r="F79" t="str">
        <f>IFERROR(IF((VLOOKUP($A79,'Q1 Raw Data'!$A$9:$DK$158,F$3,FALSE))="","",(VLOOKUP($A79,'Q1 Raw Data'!$A$9:$DK$158,F$3,FALSE))),"")</f>
        <v>Established</v>
      </c>
      <c r="G79" t="str">
        <f>IFERROR(IF((VLOOKUP($A79,'Q1 Raw Data'!$A$9:$DK$158,G$3,FALSE))="","",(VLOOKUP($A79,'Q1 Raw Data'!$A$9:$DK$158,G$3,FALSE))),"")</f>
        <v>Plans in place</v>
      </c>
      <c r="H79" t="str">
        <f>IFERROR(IF((VLOOKUP($A79,'Q1 Raw Data'!$A$9:$DK$158,H$3,FALSE))="","",(VLOOKUP($A79,'Q1 Raw Data'!$A$9:$DK$158,H$3,FALSE))),"")</f>
        <v>Plans in place</v>
      </c>
      <c r="I79" t="str">
        <f>IFERROR(IF((VLOOKUP($A79,'Q1 Raw Data'!$A$9:$DK$158,I$3,FALSE))="","",(VLOOKUP($A79,'Q1 Raw Data'!$A$9:$DK$158,I$3,FALSE))),"")</f>
        <v>Plans in place</v>
      </c>
      <c r="J79" t="str">
        <f>IFERROR(IF((VLOOKUP($A79,'Q1 Raw Data'!$A$9:$DK$158,J$3,FALSE))="","",(VLOOKUP($A79,'Q1 Raw Data'!$A$9:$DK$158,J$3,FALSE))),"")</f>
        <v>Plans in place</v>
      </c>
      <c r="K79" t="str">
        <f>IFERROR(IF((VLOOKUP($A79,'Q1 Raw Data'!$A$9:$DK$158,K$3,FALSE))="","",(VLOOKUP($A79,'Q1 Raw Data'!$A$9:$DK$158,K$3,FALSE))),"")</f>
        <v>Not yet established</v>
      </c>
      <c r="L79" t="str">
        <f>IFERROR(IF((VLOOKUP($A79,'Q1 Raw Data'!$A$9:$DK$158,L$3,FALSE))="","",(VLOOKUP($A79,'Q1 Raw Data'!$A$9:$DK$158,L$3,FALSE))),"")</f>
        <v>Established</v>
      </c>
      <c r="M79" t="str">
        <f>IFERROR(IF((VLOOKUP($A79,'Q1 Raw Data'!$A$9:$DK$158,M$3,FALSE))="","",(VLOOKUP($A79,'Q1 Raw Data'!$A$9:$DK$158,M$3,FALSE))),"")</f>
        <v>Established</v>
      </c>
      <c r="N79" t="str">
        <f>IFERROR(IF((VLOOKUP($A79,'Q1 Raw Data'!$A$9:$DK$158,N$3,FALSE))="","",(VLOOKUP($A79,'Q1 Raw Data'!$A$9:$DK$158,N$3,FALSE))),"")</f>
        <v>Established</v>
      </c>
      <c r="O79" t="str">
        <f>IFERROR(IF((VLOOKUP($A79,'Q1 Raw Data'!$A$9:$DK$158,O$3,FALSE))="","",(VLOOKUP($A79,'Q1 Raw Data'!$A$9:$DK$158,O$3,FALSE))),"")</f>
        <v>Established</v>
      </c>
      <c r="P79" t="str">
        <f>IFERROR(IF((VLOOKUP($A79,'Q1 Raw Data'!$A$9:$DK$158,P$3,FALSE))="","",(VLOOKUP($A79,'Q1 Raw Data'!$A$9:$DK$158,P$3,FALSE))),"")</f>
        <v>Plans in place</v>
      </c>
      <c r="Q79" t="str">
        <f>IFERROR(IF((VLOOKUP($A79,'Q1 Raw Data'!$A$9:$DK$158,Q$3,FALSE))="","",(VLOOKUP($A79,'Q1 Raw Data'!$A$9:$DK$158,Q$3,FALSE))),"")</f>
        <v>Plans in place</v>
      </c>
      <c r="R79" t="str">
        <f>IFERROR(IF((VLOOKUP($A79,'Q1 Raw Data'!$A$9:$DK$158,R$3,FALSE))="","",(VLOOKUP($A79,'Q1 Raw Data'!$A$9:$DK$158,R$3,FALSE))),"")</f>
        <v>Plans in place</v>
      </c>
      <c r="S79" t="str">
        <f>IFERROR(IF((VLOOKUP($A79,'Q1 Raw Data'!$A$9:$DK$158,S$3,FALSE))="","",(VLOOKUP($A79,'Q1 Raw Data'!$A$9:$DK$158,S$3,FALSE))),"")</f>
        <v>Plans in place</v>
      </c>
      <c r="T79" t="str">
        <f>IFERROR(IF((VLOOKUP($A79,'Q1 Raw Data'!$A$9:$DK$158,T$3,FALSE))="","",(VLOOKUP($A79,'Q1 Raw Data'!$A$9:$DK$158,T$3,FALSE))),"")</f>
        <v>Plans in place</v>
      </c>
      <c r="U79" t="str">
        <f>IFERROR(IF((VLOOKUP($A79,'Q1 Raw Data'!$A$9:$DK$158,U$3,FALSE))="","",(VLOOKUP($A79,'Q1 Raw Data'!$A$9:$DK$158,U$3,FALSE))),"")</f>
        <v>Established</v>
      </c>
      <c r="V79" t="str">
        <f>IFERROR(IF((VLOOKUP($A79,'Q1 Raw Data'!$A$9:$DK$158,V$3,FALSE))="","",(VLOOKUP($A79,'Q1 Raw Data'!$A$9:$DK$158,V$3,FALSE))),"")</f>
        <v>Established</v>
      </c>
      <c r="W79" t="str">
        <f>IFERROR(IF((VLOOKUP($A79,'Q1 Raw Data'!$A$9:$DK$158,W$3,FALSE))="","",(VLOOKUP($A79,'Q1 Raw Data'!$A$9:$DK$158,W$3,FALSE))),"")</f>
        <v>Established</v>
      </c>
      <c r="X79" t="str">
        <f>IFERROR(IF((VLOOKUP($A79,'Q1 Raw Data'!$A$9:$DK$158,X$3,FALSE))="","",(VLOOKUP($A79,'Q1 Raw Data'!$A$9:$DK$158,X$3,FALSE))),"")</f>
        <v>Established</v>
      </c>
      <c r="Y79" t="str">
        <f>IFERROR(IF((VLOOKUP($A79,'Q1 Raw Data'!$A$9:$DK$158,Y$3,FALSE))="","",(VLOOKUP($A79,'Q1 Raw Data'!$A$9:$DK$158,Y$3,FALSE))),"")</f>
        <v>Plans in place</v>
      </c>
      <c r="Z79" t="str">
        <f>IFERROR(IF((VLOOKUP($A79,'Q1 Raw Data'!$A$9:$DK$158,Z$3,FALSE))="","",(VLOOKUP($A79,'Q1 Raw Data'!$A$9:$DK$158,Z$3,FALSE))),"")</f>
        <v>Plans in place</v>
      </c>
      <c r="AA79" t="str">
        <f>IFERROR(IF((VLOOKUP($A79,'Q1 Raw Data'!$A$9:$DK$158,AA$3,FALSE))="","",(VLOOKUP($A79,'Q1 Raw Data'!$A$9:$DK$158,AA$3,FALSE))),"")</f>
        <v>Established</v>
      </c>
      <c r="AB79" t="str">
        <f>IFERROR(IF((VLOOKUP($A79,'Q1 Raw Data'!$A$9:$DK$158,AB$3,FALSE))="","",(VLOOKUP($A79,'Q1 Raw Data'!$A$9:$DK$158,AB$3,FALSE))),"")</f>
        <v>Plans in place</v>
      </c>
      <c r="AC79" t="str">
        <f>IFERROR(IF((VLOOKUP($A79,'Q1 Raw Data'!$A$9:$DK$158,AC$3,FALSE))="","",(VLOOKUP($A79,'Q1 Raw Data'!$A$9:$DK$158,AC$3,FALSE))),"")</f>
        <v>Plans in place</v>
      </c>
      <c r="AD79" t="str">
        <f>IFERROR(IF((VLOOKUP($A79,'Q1 Raw Data'!$A$9:$DK$158,AD$3,FALSE))="","",(VLOOKUP($A79,'Q1 Raw Data'!$A$9:$DK$158,AD$3,FALSE))),"")</f>
        <v>Established</v>
      </c>
      <c r="AE79" t="str">
        <f>IFERROR(IF((VLOOKUP($A79,'Q1 Raw Data'!$A$9:$DK$158,AE$3,FALSE))="","",(VLOOKUP($A79,'Q1 Raw Data'!$A$9:$DK$158,AE$3,FALSE))),"")</f>
        <v>Established</v>
      </c>
      <c r="AF79" t="str">
        <f>IFERROR(IF((VLOOKUP($A79,'Q1 Raw Data'!$A$9:$DK$158,AF$3,FALSE))="","",(VLOOKUP($A79,'Q1 Raw Data'!$A$9:$DK$158,AF$3,FALSE))),"")</f>
        <v>Mature</v>
      </c>
      <c r="AG79" t="str">
        <f>IFERROR(IF((VLOOKUP($A79,'Q1 Raw Data'!$A$9:$DK$158,AG$3,FALSE))="","",(VLOOKUP($A79,'Q1 Raw Data'!$A$9:$DK$158,AG$3,FALSE))),"")</f>
        <v>Established</v>
      </c>
      <c r="AH79" t="str">
        <f>IFERROR(IF((VLOOKUP($A79,'Q1 Raw Data'!$A$9:$DK$158,AH$3,FALSE))="","",(VLOOKUP($A79,'Q1 Raw Data'!$A$9:$DK$158,AH$3,FALSE))),"")</f>
        <v>Established</v>
      </c>
      <c r="AI79" t="str">
        <f>IFERROR(IF((VLOOKUP($A79,'Q1 Raw Data'!$A$9:$DK$158,AI$3,FALSE))="","",(VLOOKUP($A79,'Q1 Raw Data'!$A$9:$DK$158,AI$3,FALSE))),"")</f>
        <v>Established</v>
      </c>
      <c r="AJ79" t="str">
        <f>IFERROR(IF((VLOOKUP($A79,'Q1 Raw Data'!$A$9:$DK$158,AJ$3,FALSE))="","",(VLOOKUP($A79,'Q1 Raw Data'!$A$9:$DK$158,AJ$3,FALSE))),"")</f>
        <v>Mature</v>
      </c>
      <c r="AK79" t="str">
        <f>IFERROR(IF((VLOOKUP($A79,'Q1 Raw Data'!$A$9:$DK$158,AK$3,FALSE))="","",(VLOOKUP($A79,'Q1 Raw Data'!$A$9:$DK$158,AK$3,FALSE))),"")</f>
        <v>Established</v>
      </c>
      <c r="AL79" t="str">
        <f>IFERROR(IF((VLOOKUP($A79,'Q1 Raw Data'!$A$9:$DK$158,AL$3,FALSE))="","",(VLOOKUP($A79,'Q1 Raw Data'!$A$9:$DK$158,AL$3,FALSE))),"")</f>
        <v>Established</v>
      </c>
    </row>
    <row r="80" spans="1:38" x14ac:dyDescent="0.3">
      <c r="A80" t="s">
        <v>524</v>
      </c>
      <c r="B80" t="s">
        <v>525</v>
      </c>
      <c r="C80" t="str">
        <f>IFERROR(IF((VLOOKUP($A80,'Q1 Raw Data'!$A$9:$DK$158,C$3,FALSE))="","",(VLOOKUP($A80,'Q1 Raw Data'!$A$9:$DK$158,C$3,FALSE))),"")</f>
        <v>Plans in place</v>
      </c>
      <c r="D80" t="str">
        <f>IFERROR(IF((VLOOKUP($A80,'Q1 Raw Data'!$A$9:$DK$158,D$3,FALSE))="","",(VLOOKUP($A80,'Q1 Raw Data'!$A$9:$DK$158,D$3,FALSE))),"")</f>
        <v>Established</v>
      </c>
      <c r="E80" t="str">
        <f>IFERROR(IF((VLOOKUP($A80,'Q1 Raw Data'!$A$9:$DK$158,E$3,FALSE))="","",(VLOOKUP($A80,'Q1 Raw Data'!$A$9:$DK$158,E$3,FALSE))),"")</f>
        <v>Plans in place</v>
      </c>
      <c r="F80" t="str">
        <f>IFERROR(IF((VLOOKUP($A80,'Q1 Raw Data'!$A$9:$DK$158,F$3,FALSE))="","",(VLOOKUP($A80,'Q1 Raw Data'!$A$9:$DK$158,F$3,FALSE))),"")</f>
        <v>Established</v>
      </c>
      <c r="G80" t="str">
        <f>IFERROR(IF((VLOOKUP($A80,'Q1 Raw Data'!$A$9:$DK$158,G$3,FALSE))="","",(VLOOKUP($A80,'Q1 Raw Data'!$A$9:$DK$158,G$3,FALSE))),"")</f>
        <v>Plans in place</v>
      </c>
      <c r="H80" t="str">
        <f>IFERROR(IF((VLOOKUP($A80,'Q1 Raw Data'!$A$9:$DK$158,H$3,FALSE))="","",(VLOOKUP($A80,'Q1 Raw Data'!$A$9:$DK$158,H$3,FALSE))),"")</f>
        <v>Established</v>
      </c>
      <c r="I80" t="str">
        <f>IFERROR(IF((VLOOKUP($A80,'Q1 Raw Data'!$A$9:$DK$158,I$3,FALSE))="","",(VLOOKUP($A80,'Q1 Raw Data'!$A$9:$DK$158,I$3,FALSE))),"")</f>
        <v>Established</v>
      </c>
      <c r="J80" t="str">
        <f>IFERROR(IF((VLOOKUP($A80,'Q1 Raw Data'!$A$9:$DK$158,J$3,FALSE))="","",(VLOOKUP($A80,'Q1 Raw Data'!$A$9:$DK$158,J$3,FALSE))),"")</f>
        <v>Established</v>
      </c>
      <c r="K80" t="str">
        <f>IFERROR(IF((VLOOKUP($A80,'Q1 Raw Data'!$A$9:$DK$158,K$3,FALSE))="","",(VLOOKUP($A80,'Q1 Raw Data'!$A$9:$DK$158,K$3,FALSE))),"")</f>
        <v>Not yet established</v>
      </c>
      <c r="L80" t="str">
        <f>IFERROR(IF((VLOOKUP($A80,'Q1 Raw Data'!$A$9:$DK$158,L$3,FALSE))="","",(VLOOKUP($A80,'Q1 Raw Data'!$A$9:$DK$158,L$3,FALSE))),"")</f>
        <v>Plans in place</v>
      </c>
      <c r="M80" t="str">
        <f>IFERROR(IF((VLOOKUP($A80,'Q1 Raw Data'!$A$9:$DK$158,M$3,FALSE))="","",(VLOOKUP($A80,'Q1 Raw Data'!$A$9:$DK$158,M$3,FALSE))),"")</f>
        <v>Established</v>
      </c>
      <c r="N80" t="str">
        <f>IFERROR(IF((VLOOKUP($A80,'Q1 Raw Data'!$A$9:$DK$158,N$3,FALSE))="","",(VLOOKUP($A80,'Q1 Raw Data'!$A$9:$DK$158,N$3,FALSE))),"")</f>
        <v>Plans in place</v>
      </c>
      <c r="O80" t="str">
        <f>IFERROR(IF((VLOOKUP($A80,'Q1 Raw Data'!$A$9:$DK$158,O$3,FALSE))="","",(VLOOKUP($A80,'Q1 Raw Data'!$A$9:$DK$158,O$3,FALSE))),"")</f>
        <v>Established</v>
      </c>
      <c r="P80" t="str">
        <f>IFERROR(IF((VLOOKUP($A80,'Q1 Raw Data'!$A$9:$DK$158,P$3,FALSE))="","",(VLOOKUP($A80,'Q1 Raw Data'!$A$9:$DK$158,P$3,FALSE))),"")</f>
        <v>Plans in place</v>
      </c>
      <c r="Q80" t="str">
        <f>IFERROR(IF((VLOOKUP($A80,'Q1 Raw Data'!$A$9:$DK$158,Q$3,FALSE))="","",(VLOOKUP($A80,'Q1 Raw Data'!$A$9:$DK$158,Q$3,FALSE))),"")</f>
        <v>Established</v>
      </c>
      <c r="R80" t="str">
        <f>IFERROR(IF((VLOOKUP($A80,'Q1 Raw Data'!$A$9:$DK$158,R$3,FALSE))="","",(VLOOKUP($A80,'Q1 Raw Data'!$A$9:$DK$158,R$3,FALSE))),"")</f>
        <v>Established</v>
      </c>
      <c r="S80" t="str">
        <f>IFERROR(IF((VLOOKUP($A80,'Q1 Raw Data'!$A$9:$DK$158,S$3,FALSE))="","",(VLOOKUP($A80,'Q1 Raw Data'!$A$9:$DK$158,S$3,FALSE))),"")</f>
        <v>Established</v>
      </c>
      <c r="T80" t="str">
        <f>IFERROR(IF((VLOOKUP($A80,'Q1 Raw Data'!$A$9:$DK$158,T$3,FALSE))="","",(VLOOKUP($A80,'Q1 Raw Data'!$A$9:$DK$158,T$3,FALSE))),"")</f>
        <v>Not yet established</v>
      </c>
      <c r="U80" t="str">
        <f>IFERROR(IF((VLOOKUP($A80,'Q1 Raw Data'!$A$9:$DK$158,U$3,FALSE))="","",(VLOOKUP($A80,'Q1 Raw Data'!$A$9:$DK$158,U$3,FALSE))),"")</f>
        <v>Plans in place</v>
      </c>
      <c r="V80" t="str">
        <f>IFERROR(IF((VLOOKUP($A80,'Q1 Raw Data'!$A$9:$DK$158,V$3,FALSE))="","",(VLOOKUP($A80,'Q1 Raw Data'!$A$9:$DK$158,V$3,FALSE))),"")</f>
        <v>Established</v>
      </c>
      <c r="W80" t="str">
        <f>IFERROR(IF((VLOOKUP($A80,'Q1 Raw Data'!$A$9:$DK$158,W$3,FALSE))="","",(VLOOKUP($A80,'Q1 Raw Data'!$A$9:$DK$158,W$3,FALSE))),"")</f>
        <v>Plans in place</v>
      </c>
      <c r="X80" t="str">
        <f>IFERROR(IF((VLOOKUP($A80,'Q1 Raw Data'!$A$9:$DK$158,X$3,FALSE))="","",(VLOOKUP($A80,'Q1 Raw Data'!$A$9:$DK$158,X$3,FALSE))),"")</f>
        <v>Established</v>
      </c>
      <c r="Y80" t="str">
        <f>IFERROR(IF((VLOOKUP($A80,'Q1 Raw Data'!$A$9:$DK$158,Y$3,FALSE))="","",(VLOOKUP($A80,'Q1 Raw Data'!$A$9:$DK$158,Y$3,FALSE))),"")</f>
        <v>Plans in place</v>
      </c>
      <c r="Z80" t="str">
        <f>IFERROR(IF((VLOOKUP($A80,'Q1 Raw Data'!$A$9:$DK$158,Z$3,FALSE))="","",(VLOOKUP($A80,'Q1 Raw Data'!$A$9:$DK$158,Z$3,FALSE))),"")</f>
        <v>Established</v>
      </c>
      <c r="AA80" t="str">
        <f>IFERROR(IF((VLOOKUP($A80,'Q1 Raw Data'!$A$9:$DK$158,AA$3,FALSE))="","",(VLOOKUP($A80,'Q1 Raw Data'!$A$9:$DK$158,AA$3,FALSE))),"")</f>
        <v>Established</v>
      </c>
      <c r="AB80" t="str">
        <f>IFERROR(IF((VLOOKUP($A80,'Q1 Raw Data'!$A$9:$DK$158,AB$3,FALSE))="","",(VLOOKUP($A80,'Q1 Raw Data'!$A$9:$DK$158,AB$3,FALSE))),"")</f>
        <v>Established</v>
      </c>
      <c r="AC80" t="str">
        <f>IFERROR(IF((VLOOKUP($A80,'Q1 Raw Data'!$A$9:$DK$158,AC$3,FALSE))="","",(VLOOKUP($A80,'Q1 Raw Data'!$A$9:$DK$158,AC$3,FALSE))),"")</f>
        <v>Not yet established</v>
      </c>
      <c r="AD80" t="str">
        <f>IFERROR(IF((VLOOKUP($A80,'Q1 Raw Data'!$A$9:$DK$158,AD$3,FALSE))="","",(VLOOKUP($A80,'Q1 Raw Data'!$A$9:$DK$158,AD$3,FALSE))),"")</f>
        <v>Established</v>
      </c>
      <c r="AE80" t="str">
        <f>IFERROR(IF((VLOOKUP($A80,'Q1 Raw Data'!$A$9:$DK$158,AE$3,FALSE))="","",(VLOOKUP($A80,'Q1 Raw Data'!$A$9:$DK$158,AE$3,FALSE))),"")</f>
        <v>Established</v>
      </c>
      <c r="AF80" t="str">
        <f>IFERROR(IF((VLOOKUP($A80,'Q1 Raw Data'!$A$9:$DK$158,AF$3,FALSE))="","",(VLOOKUP($A80,'Q1 Raw Data'!$A$9:$DK$158,AF$3,FALSE))),"")</f>
        <v>Established</v>
      </c>
      <c r="AG80" t="str">
        <f>IFERROR(IF((VLOOKUP($A80,'Q1 Raw Data'!$A$9:$DK$158,AG$3,FALSE))="","",(VLOOKUP($A80,'Q1 Raw Data'!$A$9:$DK$158,AG$3,FALSE))),"")</f>
        <v>Mature</v>
      </c>
      <c r="AH80" t="str">
        <f>IFERROR(IF((VLOOKUP($A80,'Q1 Raw Data'!$A$9:$DK$158,AH$3,FALSE))="","",(VLOOKUP($A80,'Q1 Raw Data'!$A$9:$DK$158,AH$3,FALSE))),"")</f>
        <v>Established</v>
      </c>
      <c r="AI80" t="str">
        <f>IFERROR(IF((VLOOKUP($A80,'Q1 Raw Data'!$A$9:$DK$158,AI$3,FALSE))="","",(VLOOKUP($A80,'Q1 Raw Data'!$A$9:$DK$158,AI$3,FALSE))),"")</f>
        <v>Mature</v>
      </c>
      <c r="AJ80" t="str">
        <f>IFERROR(IF((VLOOKUP($A80,'Q1 Raw Data'!$A$9:$DK$158,AJ$3,FALSE))="","",(VLOOKUP($A80,'Q1 Raw Data'!$A$9:$DK$158,AJ$3,FALSE))),"")</f>
        <v>Established</v>
      </c>
      <c r="AK80" t="str">
        <f>IFERROR(IF((VLOOKUP($A80,'Q1 Raw Data'!$A$9:$DK$158,AK$3,FALSE))="","",(VLOOKUP($A80,'Q1 Raw Data'!$A$9:$DK$158,AK$3,FALSE))),"")</f>
        <v>Established</v>
      </c>
      <c r="AL80" t="str">
        <f>IFERROR(IF((VLOOKUP($A80,'Q1 Raw Data'!$A$9:$DK$158,AL$3,FALSE))="","",(VLOOKUP($A80,'Q1 Raw Data'!$A$9:$DK$158,AL$3,FALSE))),"")</f>
        <v>Not yet established</v>
      </c>
    </row>
    <row r="81" spans="1:38" x14ac:dyDescent="0.3">
      <c r="A81" t="s">
        <v>526</v>
      </c>
      <c r="B81" t="s">
        <v>527</v>
      </c>
      <c r="C81" t="str">
        <f>IFERROR(IF((VLOOKUP($A81,'Q1 Raw Data'!$A$9:$DK$158,C$3,FALSE))="","",(VLOOKUP($A81,'Q1 Raw Data'!$A$9:$DK$158,C$3,FALSE))),"")</f>
        <v>Exemplary</v>
      </c>
      <c r="D81" t="str">
        <f>IFERROR(IF((VLOOKUP($A81,'Q1 Raw Data'!$A$9:$DK$158,D$3,FALSE))="","",(VLOOKUP($A81,'Q1 Raw Data'!$A$9:$DK$158,D$3,FALSE))),"")</f>
        <v>Mature</v>
      </c>
      <c r="E81" t="str">
        <f>IFERROR(IF((VLOOKUP($A81,'Q1 Raw Data'!$A$9:$DK$158,E$3,FALSE))="","",(VLOOKUP($A81,'Q1 Raw Data'!$A$9:$DK$158,E$3,FALSE))),"")</f>
        <v>Exemplary</v>
      </c>
      <c r="F81" t="str">
        <f>IFERROR(IF((VLOOKUP($A81,'Q1 Raw Data'!$A$9:$DK$158,F$3,FALSE))="","",(VLOOKUP($A81,'Q1 Raw Data'!$A$9:$DK$158,F$3,FALSE))),"")</f>
        <v>Exemplary</v>
      </c>
      <c r="G81" t="str">
        <f>IFERROR(IF((VLOOKUP($A81,'Q1 Raw Data'!$A$9:$DK$158,G$3,FALSE))="","",(VLOOKUP($A81,'Q1 Raw Data'!$A$9:$DK$158,G$3,FALSE))),"")</f>
        <v>Mature</v>
      </c>
      <c r="H81" t="str">
        <f>IFERROR(IF((VLOOKUP($A81,'Q1 Raw Data'!$A$9:$DK$158,H$3,FALSE))="","",(VLOOKUP($A81,'Q1 Raw Data'!$A$9:$DK$158,H$3,FALSE))),"")</f>
        <v>Plans in place</v>
      </c>
      <c r="I81" t="str">
        <f>IFERROR(IF((VLOOKUP($A81,'Q1 Raw Data'!$A$9:$DK$158,I$3,FALSE))="","",(VLOOKUP($A81,'Q1 Raw Data'!$A$9:$DK$158,I$3,FALSE))),"")</f>
        <v>Exemplary</v>
      </c>
      <c r="J81" t="str">
        <f>IFERROR(IF((VLOOKUP($A81,'Q1 Raw Data'!$A$9:$DK$158,J$3,FALSE))="","",(VLOOKUP($A81,'Q1 Raw Data'!$A$9:$DK$158,J$3,FALSE))),"")</f>
        <v>Established</v>
      </c>
      <c r="K81" t="str">
        <f>IFERROR(IF((VLOOKUP($A81,'Q1 Raw Data'!$A$9:$DK$158,K$3,FALSE))="","",(VLOOKUP($A81,'Q1 Raw Data'!$A$9:$DK$158,K$3,FALSE))),"")</f>
        <v>Established</v>
      </c>
      <c r="L81" t="str">
        <f>IFERROR(IF((VLOOKUP($A81,'Q1 Raw Data'!$A$9:$DK$158,L$3,FALSE))="","",(VLOOKUP($A81,'Q1 Raw Data'!$A$9:$DK$158,L$3,FALSE))),"")</f>
        <v>Exemplary</v>
      </c>
      <c r="M81" t="str">
        <f>IFERROR(IF((VLOOKUP($A81,'Q1 Raw Data'!$A$9:$DK$158,M$3,FALSE))="","",(VLOOKUP($A81,'Q1 Raw Data'!$A$9:$DK$158,M$3,FALSE))),"")</f>
        <v>Mature</v>
      </c>
      <c r="N81" t="str">
        <f>IFERROR(IF((VLOOKUP($A81,'Q1 Raw Data'!$A$9:$DK$158,N$3,FALSE))="","",(VLOOKUP($A81,'Q1 Raw Data'!$A$9:$DK$158,N$3,FALSE))),"")</f>
        <v>Exemplary</v>
      </c>
      <c r="O81" t="str">
        <f>IFERROR(IF((VLOOKUP($A81,'Q1 Raw Data'!$A$9:$DK$158,O$3,FALSE))="","",(VLOOKUP($A81,'Q1 Raw Data'!$A$9:$DK$158,O$3,FALSE))),"")</f>
        <v>Exemplary</v>
      </c>
      <c r="P81" t="str">
        <f>IFERROR(IF((VLOOKUP($A81,'Q1 Raw Data'!$A$9:$DK$158,P$3,FALSE))="","",(VLOOKUP($A81,'Q1 Raw Data'!$A$9:$DK$158,P$3,FALSE))),"")</f>
        <v>Mature</v>
      </c>
      <c r="Q81" t="str">
        <f>IFERROR(IF((VLOOKUP($A81,'Q1 Raw Data'!$A$9:$DK$158,Q$3,FALSE))="","",(VLOOKUP($A81,'Q1 Raw Data'!$A$9:$DK$158,Q$3,FALSE))),"")</f>
        <v>Established</v>
      </c>
      <c r="R81" t="str">
        <f>IFERROR(IF((VLOOKUP($A81,'Q1 Raw Data'!$A$9:$DK$158,R$3,FALSE))="","",(VLOOKUP($A81,'Q1 Raw Data'!$A$9:$DK$158,R$3,FALSE))),"")</f>
        <v>Exemplary</v>
      </c>
      <c r="S81" t="str">
        <f>IFERROR(IF((VLOOKUP($A81,'Q1 Raw Data'!$A$9:$DK$158,S$3,FALSE))="","",(VLOOKUP($A81,'Q1 Raw Data'!$A$9:$DK$158,S$3,FALSE))),"")</f>
        <v>Established</v>
      </c>
      <c r="T81" t="str">
        <f>IFERROR(IF((VLOOKUP($A81,'Q1 Raw Data'!$A$9:$DK$158,T$3,FALSE))="","",(VLOOKUP($A81,'Q1 Raw Data'!$A$9:$DK$158,T$3,FALSE))),"")</f>
        <v>Established</v>
      </c>
      <c r="U81" t="str">
        <f>IFERROR(IF((VLOOKUP($A81,'Q1 Raw Data'!$A$9:$DK$158,U$3,FALSE))="","",(VLOOKUP($A81,'Q1 Raw Data'!$A$9:$DK$158,U$3,FALSE))),"")</f>
        <v>Exemplary</v>
      </c>
      <c r="V81" t="str">
        <f>IFERROR(IF((VLOOKUP($A81,'Q1 Raw Data'!$A$9:$DK$158,V$3,FALSE))="","",(VLOOKUP($A81,'Q1 Raw Data'!$A$9:$DK$158,V$3,FALSE))),"")</f>
        <v>Exemplary</v>
      </c>
      <c r="W81" t="str">
        <f>IFERROR(IF((VLOOKUP($A81,'Q1 Raw Data'!$A$9:$DK$158,W$3,FALSE))="","",(VLOOKUP($A81,'Q1 Raw Data'!$A$9:$DK$158,W$3,FALSE))),"")</f>
        <v>Exemplary</v>
      </c>
      <c r="X81" t="str">
        <f>IFERROR(IF((VLOOKUP($A81,'Q1 Raw Data'!$A$9:$DK$158,X$3,FALSE))="","",(VLOOKUP($A81,'Q1 Raw Data'!$A$9:$DK$158,X$3,FALSE))),"")</f>
        <v>Exemplary</v>
      </c>
      <c r="Y81" t="str">
        <f>IFERROR(IF((VLOOKUP($A81,'Q1 Raw Data'!$A$9:$DK$158,Y$3,FALSE))="","",(VLOOKUP($A81,'Q1 Raw Data'!$A$9:$DK$158,Y$3,FALSE))),"")</f>
        <v>Mature</v>
      </c>
      <c r="Z81" t="str">
        <f>IFERROR(IF((VLOOKUP($A81,'Q1 Raw Data'!$A$9:$DK$158,Z$3,FALSE))="","",(VLOOKUP($A81,'Q1 Raw Data'!$A$9:$DK$158,Z$3,FALSE))),"")</f>
        <v>Mature</v>
      </c>
      <c r="AA81" t="str">
        <f>IFERROR(IF((VLOOKUP($A81,'Q1 Raw Data'!$A$9:$DK$158,AA$3,FALSE))="","",(VLOOKUP($A81,'Q1 Raw Data'!$A$9:$DK$158,AA$3,FALSE))),"")</f>
        <v>Exemplary</v>
      </c>
      <c r="AB81" t="str">
        <f>IFERROR(IF((VLOOKUP($A81,'Q1 Raw Data'!$A$9:$DK$158,AB$3,FALSE))="","",(VLOOKUP($A81,'Q1 Raw Data'!$A$9:$DK$158,AB$3,FALSE))),"")</f>
        <v>Mature</v>
      </c>
      <c r="AC81" t="str">
        <f>IFERROR(IF((VLOOKUP($A81,'Q1 Raw Data'!$A$9:$DK$158,AC$3,FALSE))="","",(VLOOKUP($A81,'Q1 Raw Data'!$A$9:$DK$158,AC$3,FALSE))),"")</f>
        <v>Established</v>
      </c>
      <c r="AD81" t="str">
        <f>IFERROR(IF((VLOOKUP($A81,'Q1 Raw Data'!$A$9:$DK$158,AD$3,FALSE))="","",(VLOOKUP($A81,'Q1 Raw Data'!$A$9:$DK$158,AD$3,FALSE))),"")</f>
        <v>Exemplary</v>
      </c>
      <c r="AE81" t="str">
        <f>IFERROR(IF((VLOOKUP($A81,'Q1 Raw Data'!$A$9:$DK$158,AE$3,FALSE))="","",(VLOOKUP($A81,'Q1 Raw Data'!$A$9:$DK$158,AE$3,FALSE))),"")</f>
        <v>Exemplary</v>
      </c>
      <c r="AF81" t="str">
        <f>IFERROR(IF((VLOOKUP($A81,'Q1 Raw Data'!$A$9:$DK$158,AF$3,FALSE))="","",(VLOOKUP($A81,'Q1 Raw Data'!$A$9:$DK$158,AF$3,FALSE))),"")</f>
        <v>Exemplary</v>
      </c>
      <c r="AG81" t="str">
        <f>IFERROR(IF((VLOOKUP($A81,'Q1 Raw Data'!$A$9:$DK$158,AG$3,FALSE))="","",(VLOOKUP($A81,'Q1 Raw Data'!$A$9:$DK$158,AG$3,FALSE))),"")</f>
        <v>Exemplary</v>
      </c>
      <c r="AH81" t="str">
        <f>IFERROR(IF((VLOOKUP($A81,'Q1 Raw Data'!$A$9:$DK$158,AH$3,FALSE))="","",(VLOOKUP($A81,'Q1 Raw Data'!$A$9:$DK$158,AH$3,FALSE))),"")</f>
        <v>Exemplary</v>
      </c>
      <c r="AI81" t="str">
        <f>IFERROR(IF((VLOOKUP($A81,'Q1 Raw Data'!$A$9:$DK$158,AI$3,FALSE))="","",(VLOOKUP($A81,'Q1 Raw Data'!$A$9:$DK$158,AI$3,FALSE))),"")</f>
        <v>Mature</v>
      </c>
      <c r="AJ81" t="str">
        <f>IFERROR(IF((VLOOKUP($A81,'Q1 Raw Data'!$A$9:$DK$158,AJ$3,FALSE))="","",(VLOOKUP($A81,'Q1 Raw Data'!$A$9:$DK$158,AJ$3,FALSE))),"")</f>
        <v>Exemplary</v>
      </c>
      <c r="AK81" t="str">
        <f>IFERROR(IF((VLOOKUP($A81,'Q1 Raw Data'!$A$9:$DK$158,AK$3,FALSE))="","",(VLOOKUP($A81,'Q1 Raw Data'!$A$9:$DK$158,AK$3,FALSE))),"")</f>
        <v>Mature</v>
      </c>
      <c r="AL81" t="str">
        <f>IFERROR(IF((VLOOKUP($A81,'Q1 Raw Data'!$A$9:$DK$158,AL$3,FALSE))="","",(VLOOKUP($A81,'Q1 Raw Data'!$A$9:$DK$158,AL$3,FALSE))),"")</f>
        <v>Mature</v>
      </c>
    </row>
    <row r="82" spans="1:38" x14ac:dyDescent="0.3">
      <c r="A82" t="s">
        <v>530</v>
      </c>
      <c r="B82" t="s">
        <v>531</v>
      </c>
      <c r="C82" t="str">
        <f>IFERROR(IF((VLOOKUP($A82,'Q1 Raw Data'!$A$9:$DK$158,C$3,FALSE))="","",(VLOOKUP($A82,'Q1 Raw Data'!$A$9:$DK$158,C$3,FALSE))),"")</f>
        <v>Plans in place</v>
      </c>
      <c r="D82" t="str">
        <f>IFERROR(IF((VLOOKUP($A82,'Q1 Raw Data'!$A$9:$DK$158,D$3,FALSE))="","",(VLOOKUP($A82,'Q1 Raw Data'!$A$9:$DK$158,D$3,FALSE))),"")</f>
        <v>Established</v>
      </c>
      <c r="E82" t="str">
        <f>IFERROR(IF((VLOOKUP($A82,'Q1 Raw Data'!$A$9:$DK$158,E$3,FALSE))="","",(VLOOKUP($A82,'Q1 Raw Data'!$A$9:$DK$158,E$3,FALSE))),"")</f>
        <v>Plans in place</v>
      </c>
      <c r="F82" t="str">
        <f>IFERROR(IF((VLOOKUP($A82,'Q1 Raw Data'!$A$9:$DK$158,F$3,FALSE))="","",(VLOOKUP($A82,'Q1 Raw Data'!$A$9:$DK$158,F$3,FALSE))),"")</f>
        <v>Plans in place</v>
      </c>
      <c r="G82" t="str">
        <f>IFERROR(IF((VLOOKUP($A82,'Q1 Raw Data'!$A$9:$DK$158,G$3,FALSE))="","",(VLOOKUP($A82,'Q1 Raw Data'!$A$9:$DK$158,G$3,FALSE))),"")</f>
        <v>Plans in place</v>
      </c>
      <c r="H82" t="str">
        <f>IFERROR(IF((VLOOKUP($A82,'Q1 Raw Data'!$A$9:$DK$158,H$3,FALSE))="","",(VLOOKUP($A82,'Q1 Raw Data'!$A$9:$DK$158,H$3,FALSE))),"")</f>
        <v>Plans in place</v>
      </c>
      <c r="I82" t="str">
        <f>IFERROR(IF((VLOOKUP($A82,'Q1 Raw Data'!$A$9:$DK$158,I$3,FALSE))="","",(VLOOKUP($A82,'Q1 Raw Data'!$A$9:$DK$158,I$3,FALSE))),"")</f>
        <v>Plans in place</v>
      </c>
      <c r="J82" t="str">
        <f>IFERROR(IF((VLOOKUP($A82,'Q1 Raw Data'!$A$9:$DK$158,J$3,FALSE))="","",(VLOOKUP($A82,'Q1 Raw Data'!$A$9:$DK$158,J$3,FALSE))),"")</f>
        <v>Plans in place</v>
      </c>
      <c r="K82" t="str">
        <f>IFERROR(IF((VLOOKUP($A82,'Q1 Raw Data'!$A$9:$DK$158,K$3,FALSE))="","",(VLOOKUP($A82,'Q1 Raw Data'!$A$9:$DK$158,K$3,FALSE))),"")</f>
        <v>Plans in place</v>
      </c>
      <c r="L82" t="str">
        <f>IFERROR(IF((VLOOKUP($A82,'Q1 Raw Data'!$A$9:$DK$158,L$3,FALSE))="","",(VLOOKUP($A82,'Q1 Raw Data'!$A$9:$DK$158,L$3,FALSE))),"")</f>
        <v>Plans in place</v>
      </c>
      <c r="M82" t="str">
        <f>IFERROR(IF((VLOOKUP($A82,'Q1 Raw Data'!$A$9:$DK$158,M$3,FALSE))="","",(VLOOKUP($A82,'Q1 Raw Data'!$A$9:$DK$158,M$3,FALSE))),"")</f>
        <v>Established</v>
      </c>
      <c r="N82" t="str">
        <f>IFERROR(IF((VLOOKUP($A82,'Q1 Raw Data'!$A$9:$DK$158,N$3,FALSE))="","",(VLOOKUP($A82,'Q1 Raw Data'!$A$9:$DK$158,N$3,FALSE))),"")</f>
        <v>Plans in place</v>
      </c>
      <c r="O82" t="str">
        <f>IFERROR(IF((VLOOKUP($A82,'Q1 Raw Data'!$A$9:$DK$158,O$3,FALSE))="","",(VLOOKUP($A82,'Q1 Raw Data'!$A$9:$DK$158,O$3,FALSE))),"")</f>
        <v>Plans in place</v>
      </c>
      <c r="P82" t="str">
        <f>IFERROR(IF((VLOOKUP($A82,'Q1 Raw Data'!$A$9:$DK$158,P$3,FALSE))="","",(VLOOKUP($A82,'Q1 Raw Data'!$A$9:$DK$158,P$3,FALSE))),"")</f>
        <v>Plans in place</v>
      </c>
      <c r="Q82" t="str">
        <f>IFERROR(IF((VLOOKUP($A82,'Q1 Raw Data'!$A$9:$DK$158,Q$3,FALSE))="","",(VLOOKUP($A82,'Q1 Raw Data'!$A$9:$DK$158,Q$3,FALSE))),"")</f>
        <v>Plans in place</v>
      </c>
      <c r="R82" t="str">
        <f>IFERROR(IF((VLOOKUP($A82,'Q1 Raw Data'!$A$9:$DK$158,R$3,FALSE))="","",(VLOOKUP($A82,'Q1 Raw Data'!$A$9:$DK$158,R$3,FALSE))),"")</f>
        <v>Plans in place</v>
      </c>
      <c r="S82" t="str">
        <f>IFERROR(IF((VLOOKUP($A82,'Q1 Raw Data'!$A$9:$DK$158,S$3,FALSE))="","",(VLOOKUP($A82,'Q1 Raw Data'!$A$9:$DK$158,S$3,FALSE))),"")</f>
        <v>Plans in place</v>
      </c>
      <c r="T82" t="str">
        <f>IFERROR(IF((VLOOKUP($A82,'Q1 Raw Data'!$A$9:$DK$158,T$3,FALSE))="","",(VLOOKUP($A82,'Q1 Raw Data'!$A$9:$DK$158,T$3,FALSE))),"")</f>
        <v>Plans in place</v>
      </c>
      <c r="U82" t="str">
        <f>IFERROR(IF((VLOOKUP($A82,'Q1 Raw Data'!$A$9:$DK$158,U$3,FALSE))="","",(VLOOKUP($A82,'Q1 Raw Data'!$A$9:$DK$158,U$3,FALSE))),"")</f>
        <v>Plans in place</v>
      </c>
      <c r="V82" t="str">
        <f>IFERROR(IF((VLOOKUP($A82,'Q1 Raw Data'!$A$9:$DK$158,V$3,FALSE))="","",(VLOOKUP($A82,'Q1 Raw Data'!$A$9:$DK$158,V$3,FALSE))),"")</f>
        <v>Established</v>
      </c>
      <c r="W82" t="str">
        <f>IFERROR(IF((VLOOKUP($A82,'Q1 Raw Data'!$A$9:$DK$158,W$3,FALSE))="","",(VLOOKUP($A82,'Q1 Raw Data'!$A$9:$DK$158,W$3,FALSE))),"")</f>
        <v>Plans in place</v>
      </c>
      <c r="X82" t="str">
        <f>IFERROR(IF((VLOOKUP($A82,'Q1 Raw Data'!$A$9:$DK$158,X$3,FALSE))="","",(VLOOKUP($A82,'Q1 Raw Data'!$A$9:$DK$158,X$3,FALSE))),"")</f>
        <v>Plans in place</v>
      </c>
      <c r="Y82" t="str">
        <f>IFERROR(IF((VLOOKUP($A82,'Q1 Raw Data'!$A$9:$DK$158,Y$3,FALSE))="","",(VLOOKUP($A82,'Q1 Raw Data'!$A$9:$DK$158,Y$3,FALSE))),"")</f>
        <v>Plans in place</v>
      </c>
      <c r="Z82" t="str">
        <f>IFERROR(IF((VLOOKUP($A82,'Q1 Raw Data'!$A$9:$DK$158,Z$3,FALSE))="","",(VLOOKUP($A82,'Q1 Raw Data'!$A$9:$DK$158,Z$3,FALSE))),"")</f>
        <v>Plans in place</v>
      </c>
      <c r="AA82" t="str">
        <f>IFERROR(IF((VLOOKUP($A82,'Q1 Raw Data'!$A$9:$DK$158,AA$3,FALSE))="","",(VLOOKUP($A82,'Q1 Raw Data'!$A$9:$DK$158,AA$3,FALSE))),"")</f>
        <v>Plans in place</v>
      </c>
      <c r="AB82" t="str">
        <f>IFERROR(IF((VLOOKUP($A82,'Q1 Raw Data'!$A$9:$DK$158,AB$3,FALSE))="","",(VLOOKUP($A82,'Q1 Raw Data'!$A$9:$DK$158,AB$3,FALSE))),"")</f>
        <v>Plans in place</v>
      </c>
      <c r="AC82" t="str">
        <f>IFERROR(IF((VLOOKUP($A82,'Q1 Raw Data'!$A$9:$DK$158,AC$3,FALSE))="","",(VLOOKUP($A82,'Q1 Raw Data'!$A$9:$DK$158,AC$3,FALSE))),"")</f>
        <v>Plans in place</v>
      </c>
      <c r="AD82" t="str">
        <f>IFERROR(IF((VLOOKUP($A82,'Q1 Raw Data'!$A$9:$DK$158,AD$3,FALSE))="","",(VLOOKUP($A82,'Q1 Raw Data'!$A$9:$DK$158,AD$3,FALSE))),"")</f>
        <v>Plans in place</v>
      </c>
      <c r="AE82" t="str">
        <f>IFERROR(IF((VLOOKUP($A82,'Q1 Raw Data'!$A$9:$DK$158,AE$3,FALSE))="","",(VLOOKUP($A82,'Q1 Raw Data'!$A$9:$DK$158,AE$3,FALSE))),"")</f>
        <v>Established</v>
      </c>
      <c r="AF82" t="str">
        <f>IFERROR(IF((VLOOKUP($A82,'Q1 Raw Data'!$A$9:$DK$158,AF$3,FALSE))="","",(VLOOKUP($A82,'Q1 Raw Data'!$A$9:$DK$158,AF$3,FALSE))),"")</f>
        <v>Plans in place</v>
      </c>
      <c r="AG82" t="str">
        <f>IFERROR(IF((VLOOKUP($A82,'Q1 Raw Data'!$A$9:$DK$158,AG$3,FALSE))="","",(VLOOKUP($A82,'Q1 Raw Data'!$A$9:$DK$158,AG$3,FALSE))),"")</f>
        <v>Plans in place</v>
      </c>
      <c r="AH82" t="str">
        <f>IFERROR(IF((VLOOKUP($A82,'Q1 Raw Data'!$A$9:$DK$158,AH$3,FALSE))="","",(VLOOKUP($A82,'Q1 Raw Data'!$A$9:$DK$158,AH$3,FALSE))),"")</f>
        <v>Plans in place</v>
      </c>
      <c r="AI82" t="str">
        <f>IFERROR(IF((VLOOKUP($A82,'Q1 Raw Data'!$A$9:$DK$158,AI$3,FALSE))="","",(VLOOKUP($A82,'Q1 Raw Data'!$A$9:$DK$158,AI$3,FALSE))),"")</f>
        <v>Plans in place</v>
      </c>
      <c r="AJ82" t="str">
        <f>IFERROR(IF((VLOOKUP($A82,'Q1 Raw Data'!$A$9:$DK$158,AJ$3,FALSE))="","",(VLOOKUP($A82,'Q1 Raw Data'!$A$9:$DK$158,AJ$3,FALSE))),"")</f>
        <v>Plans in place</v>
      </c>
      <c r="AK82" t="str">
        <f>IFERROR(IF((VLOOKUP($A82,'Q1 Raw Data'!$A$9:$DK$158,AK$3,FALSE))="","",(VLOOKUP($A82,'Q1 Raw Data'!$A$9:$DK$158,AK$3,FALSE))),"")</f>
        <v>Plans in place</v>
      </c>
      <c r="AL82" t="str">
        <f>IFERROR(IF((VLOOKUP($A82,'Q1 Raw Data'!$A$9:$DK$158,AL$3,FALSE))="","",(VLOOKUP($A82,'Q1 Raw Data'!$A$9:$DK$158,AL$3,FALSE))),"")</f>
        <v>Plans in place</v>
      </c>
    </row>
    <row r="83" spans="1:38" x14ac:dyDescent="0.3">
      <c r="A83" t="s">
        <v>534</v>
      </c>
      <c r="B83" t="s">
        <v>535</v>
      </c>
      <c r="C83" t="str">
        <f>IFERROR(IF((VLOOKUP($A83,'Q1 Raw Data'!$A$9:$DK$158,C$3,FALSE))="","",(VLOOKUP($A83,'Q1 Raw Data'!$A$9:$DK$158,C$3,FALSE))),"")</f>
        <v>Established</v>
      </c>
      <c r="D83" t="str">
        <f>IFERROR(IF((VLOOKUP($A83,'Q1 Raw Data'!$A$9:$DK$158,D$3,FALSE))="","",(VLOOKUP($A83,'Q1 Raw Data'!$A$9:$DK$158,D$3,FALSE))),"")</f>
        <v>Established</v>
      </c>
      <c r="E83" t="str">
        <f>IFERROR(IF((VLOOKUP($A83,'Q1 Raw Data'!$A$9:$DK$158,E$3,FALSE))="","",(VLOOKUP($A83,'Q1 Raw Data'!$A$9:$DK$158,E$3,FALSE))),"")</f>
        <v>Established</v>
      </c>
      <c r="F83" t="str">
        <f>IFERROR(IF((VLOOKUP($A83,'Q1 Raw Data'!$A$9:$DK$158,F$3,FALSE))="","",(VLOOKUP($A83,'Q1 Raw Data'!$A$9:$DK$158,F$3,FALSE))),"")</f>
        <v>Established</v>
      </c>
      <c r="G83" t="str">
        <f>IFERROR(IF((VLOOKUP($A83,'Q1 Raw Data'!$A$9:$DK$158,G$3,FALSE))="","",(VLOOKUP($A83,'Q1 Raw Data'!$A$9:$DK$158,G$3,FALSE))),"")</f>
        <v>Plans in place</v>
      </c>
      <c r="H83" t="str">
        <f>IFERROR(IF((VLOOKUP($A83,'Q1 Raw Data'!$A$9:$DK$158,H$3,FALSE))="","",(VLOOKUP($A83,'Q1 Raw Data'!$A$9:$DK$158,H$3,FALSE))),"")</f>
        <v>Plans in place</v>
      </c>
      <c r="I83" t="str">
        <f>IFERROR(IF((VLOOKUP($A83,'Q1 Raw Data'!$A$9:$DK$158,I$3,FALSE))="","",(VLOOKUP($A83,'Q1 Raw Data'!$A$9:$DK$158,I$3,FALSE))),"")</f>
        <v>Established</v>
      </c>
      <c r="J83" t="str">
        <f>IFERROR(IF((VLOOKUP($A83,'Q1 Raw Data'!$A$9:$DK$158,J$3,FALSE))="","",(VLOOKUP($A83,'Q1 Raw Data'!$A$9:$DK$158,J$3,FALSE))),"")</f>
        <v>Plans in place</v>
      </c>
      <c r="K83" t="str">
        <f>IFERROR(IF((VLOOKUP($A83,'Q1 Raw Data'!$A$9:$DK$158,K$3,FALSE))="","",(VLOOKUP($A83,'Q1 Raw Data'!$A$9:$DK$158,K$3,FALSE))),"")</f>
        <v>Established</v>
      </c>
      <c r="L83" t="str">
        <f>IFERROR(IF((VLOOKUP($A83,'Q1 Raw Data'!$A$9:$DK$158,L$3,FALSE))="","",(VLOOKUP($A83,'Q1 Raw Data'!$A$9:$DK$158,L$3,FALSE))),"")</f>
        <v>Established</v>
      </c>
      <c r="M83" t="str">
        <f>IFERROR(IF((VLOOKUP($A83,'Q1 Raw Data'!$A$9:$DK$158,M$3,FALSE))="","",(VLOOKUP($A83,'Q1 Raw Data'!$A$9:$DK$158,M$3,FALSE))),"")</f>
        <v>Established</v>
      </c>
      <c r="N83" t="str">
        <f>IFERROR(IF((VLOOKUP($A83,'Q1 Raw Data'!$A$9:$DK$158,N$3,FALSE))="","",(VLOOKUP($A83,'Q1 Raw Data'!$A$9:$DK$158,N$3,FALSE))),"")</f>
        <v>Established</v>
      </c>
      <c r="O83" t="str">
        <f>IFERROR(IF((VLOOKUP($A83,'Q1 Raw Data'!$A$9:$DK$158,O$3,FALSE))="","",(VLOOKUP($A83,'Q1 Raw Data'!$A$9:$DK$158,O$3,FALSE))),"")</f>
        <v>Established</v>
      </c>
      <c r="P83" t="str">
        <f>IFERROR(IF((VLOOKUP($A83,'Q1 Raw Data'!$A$9:$DK$158,P$3,FALSE))="","",(VLOOKUP($A83,'Q1 Raw Data'!$A$9:$DK$158,P$3,FALSE))),"")</f>
        <v>Plans in place</v>
      </c>
      <c r="Q83" t="str">
        <f>IFERROR(IF((VLOOKUP($A83,'Q1 Raw Data'!$A$9:$DK$158,Q$3,FALSE))="","",(VLOOKUP($A83,'Q1 Raw Data'!$A$9:$DK$158,Q$3,FALSE))),"")</f>
        <v>Plans in place</v>
      </c>
      <c r="R83" t="str">
        <f>IFERROR(IF((VLOOKUP($A83,'Q1 Raw Data'!$A$9:$DK$158,R$3,FALSE))="","",(VLOOKUP($A83,'Q1 Raw Data'!$A$9:$DK$158,R$3,FALSE))),"")</f>
        <v>Established</v>
      </c>
      <c r="S83" t="str">
        <f>IFERROR(IF((VLOOKUP($A83,'Q1 Raw Data'!$A$9:$DK$158,S$3,FALSE))="","",(VLOOKUP($A83,'Q1 Raw Data'!$A$9:$DK$158,S$3,FALSE))),"")</f>
        <v>Plans in place</v>
      </c>
      <c r="T83" t="str">
        <f>IFERROR(IF((VLOOKUP($A83,'Q1 Raw Data'!$A$9:$DK$158,T$3,FALSE))="","",(VLOOKUP($A83,'Q1 Raw Data'!$A$9:$DK$158,T$3,FALSE))),"")</f>
        <v>Established</v>
      </c>
      <c r="U83" t="str">
        <f>IFERROR(IF((VLOOKUP($A83,'Q1 Raw Data'!$A$9:$DK$158,U$3,FALSE))="","",(VLOOKUP($A83,'Q1 Raw Data'!$A$9:$DK$158,U$3,FALSE))),"")</f>
        <v>Established</v>
      </c>
      <c r="V83" t="str">
        <f>IFERROR(IF((VLOOKUP($A83,'Q1 Raw Data'!$A$9:$DK$158,V$3,FALSE))="","",(VLOOKUP($A83,'Q1 Raw Data'!$A$9:$DK$158,V$3,FALSE))),"")</f>
        <v>Established</v>
      </c>
      <c r="W83" t="str">
        <f>IFERROR(IF((VLOOKUP($A83,'Q1 Raw Data'!$A$9:$DK$158,W$3,FALSE))="","",(VLOOKUP($A83,'Q1 Raw Data'!$A$9:$DK$158,W$3,FALSE))),"")</f>
        <v>Mature</v>
      </c>
      <c r="X83" t="str">
        <f>IFERROR(IF((VLOOKUP($A83,'Q1 Raw Data'!$A$9:$DK$158,X$3,FALSE))="","",(VLOOKUP($A83,'Q1 Raw Data'!$A$9:$DK$158,X$3,FALSE))),"")</f>
        <v>Established</v>
      </c>
      <c r="Y83" t="str">
        <f>IFERROR(IF((VLOOKUP($A83,'Q1 Raw Data'!$A$9:$DK$158,Y$3,FALSE))="","",(VLOOKUP($A83,'Q1 Raw Data'!$A$9:$DK$158,Y$3,FALSE))),"")</f>
        <v>Plans in place</v>
      </c>
      <c r="Z83" t="str">
        <f>IFERROR(IF((VLOOKUP($A83,'Q1 Raw Data'!$A$9:$DK$158,Z$3,FALSE))="","",(VLOOKUP($A83,'Q1 Raw Data'!$A$9:$DK$158,Z$3,FALSE))),"")</f>
        <v>Plans in place</v>
      </c>
      <c r="AA83" t="str">
        <f>IFERROR(IF((VLOOKUP($A83,'Q1 Raw Data'!$A$9:$DK$158,AA$3,FALSE))="","",(VLOOKUP($A83,'Q1 Raw Data'!$A$9:$DK$158,AA$3,FALSE))),"")</f>
        <v>Mature</v>
      </c>
      <c r="AB83" t="str">
        <f>IFERROR(IF((VLOOKUP($A83,'Q1 Raw Data'!$A$9:$DK$158,AB$3,FALSE))="","",(VLOOKUP($A83,'Q1 Raw Data'!$A$9:$DK$158,AB$3,FALSE))),"")</f>
        <v>Established</v>
      </c>
      <c r="AC83" t="str">
        <f>IFERROR(IF((VLOOKUP($A83,'Q1 Raw Data'!$A$9:$DK$158,AC$3,FALSE))="","",(VLOOKUP($A83,'Q1 Raw Data'!$A$9:$DK$158,AC$3,FALSE))),"")</f>
        <v>Mature</v>
      </c>
      <c r="AD83" t="str">
        <f>IFERROR(IF((VLOOKUP($A83,'Q1 Raw Data'!$A$9:$DK$158,AD$3,FALSE))="","",(VLOOKUP($A83,'Q1 Raw Data'!$A$9:$DK$158,AD$3,FALSE))),"")</f>
        <v>Mature</v>
      </c>
      <c r="AE83" t="str">
        <f>IFERROR(IF((VLOOKUP($A83,'Q1 Raw Data'!$A$9:$DK$158,AE$3,FALSE))="","",(VLOOKUP($A83,'Q1 Raw Data'!$A$9:$DK$158,AE$3,FALSE))),"")</f>
        <v>Mature</v>
      </c>
      <c r="AF83" t="str">
        <f>IFERROR(IF((VLOOKUP($A83,'Q1 Raw Data'!$A$9:$DK$158,AF$3,FALSE))="","",(VLOOKUP($A83,'Q1 Raw Data'!$A$9:$DK$158,AF$3,FALSE))),"")</f>
        <v>Mature</v>
      </c>
      <c r="AG83" t="str">
        <f>IFERROR(IF((VLOOKUP($A83,'Q1 Raw Data'!$A$9:$DK$158,AG$3,FALSE))="","",(VLOOKUP($A83,'Q1 Raw Data'!$A$9:$DK$158,AG$3,FALSE))),"")</f>
        <v>Mature</v>
      </c>
      <c r="AH83" t="str">
        <f>IFERROR(IF((VLOOKUP($A83,'Q1 Raw Data'!$A$9:$DK$158,AH$3,FALSE))="","",(VLOOKUP($A83,'Q1 Raw Data'!$A$9:$DK$158,AH$3,FALSE))),"")</f>
        <v>Established</v>
      </c>
      <c r="AI83" t="str">
        <f>IFERROR(IF((VLOOKUP($A83,'Q1 Raw Data'!$A$9:$DK$158,AI$3,FALSE))="","",(VLOOKUP($A83,'Q1 Raw Data'!$A$9:$DK$158,AI$3,FALSE))),"")</f>
        <v>Plans in place</v>
      </c>
      <c r="AJ83" t="str">
        <f>IFERROR(IF((VLOOKUP($A83,'Q1 Raw Data'!$A$9:$DK$158,AJ$3,FALSE))="","",(VLOOKUP($A83,'Q1 Raw Data'!$A$9:$DK$158,AJ$3,FALSE))),"")</f>
        <v>Mature</v>
      </c>
      <c r="AK83" t="str">
        <f>IFERROR(IF((VLOOKUP($A83,'Q1 Raw Data'!$A$9:$DK$158,AK$3,FALSE))="","",(VLOOKUP($A83,'Q1 Raw Data'!$A$9:$DK$158,AK$3,FALSE))),"")</f>
        <v>Established</v>
      </c>
      <c r="AL83" t="str">
        <f>IFERROR(IF((VLOOKUP($A83,'Q1 Raw Data'!$A$9:$DK$158,AL$3,FALSE))="","",(VLOOKUP($A83,'Q1 Raw Data'!$A$9:$DK$158,AL$3,FALSE))),"")</f>
        <v>Mature</v>
      </c>
    </row>
    <row r="84" spans="1:38" x14ac:dyDescent="0.3">
      <c r="A84" t="s">
        <v>538</v>
      </c>
      <c r="B84" t="s">
        <v>539</v>
      </c>
      <c r="C84" t="str">
        <f>IFERROR(IF((VLOOKUP($A84,'Q1 Raw Data'!$A$9:$DK$158,C$3,FALSE))="","",(VLOOKUP($A84,'Q1 Raw Data'!$A$9:$DK$158,C$3,FALSE))),"")</f>
        <v>Plans in place</v>
      </c>
      <c r="D84" t="str">
        <f>IFERROR(IF((VLOOKUP($A84,'Q1 Raw Data'!$A$9:$DK$158,D$3,FALSE))="","",(VLOOKUP($A84,'Q1 Raw Data'!$A$9:$DK$158,D$3,FALSE))),"")</f>
        <v>Established</v>
      </c>
      <c r="E84" t="str">
        <f>IFERROR(IF((VLOOKUP($A84,'Q1 Raw Data'!$A$9:$DK$158,E$3,FALSE))="","",(VLOOKUP($A84,'Q1 Raw Data'!$A$9:$DK$158,E$3,FALSE))),"")</f>
        <v>Established</v>
      </c>
      <c r="F84" t="str">
        <f>IFERROR(IF((VLOOKUP($A84,'Q1 Raw Data'!$A$9:$DK$158,F$3,FALSE))="","",(VLOOKUP($A84,'Q1 Raw Data'!$A$9:$DK$158,F$3,FALSE))),"")</f>
        <v>Established</v>
      </c>
      <c r="G84" t="str">
        <f>IFERROR(IF((VLOOKUP($A84,'Q1 Raw Data'!$A$9:$DK$158,G$3,FALSE))="","",(VLOOKUP($A84,'Q1 Raw Data'!$A$9:$DK$158,G$3,FALSE))),"")</f>
        <v>Plans in place</v>
      </c>
      <c r="H84" t="str">
        <f>IFERROR(IF((VLOOKUP($A84,'Q1 Raw Data'!$A$9:$DK$158,H$3,FALSE))="","",(VLOOKUP($A84,'Q1 Raw Data'!$A$9:$DK$158,H$3,FALSE))),"")</f>
        <v>Plans in place</v>
      </c>
      <c r="I84" t="str">
        <f>IFERROR(IF((VLOOKUP($A84,'Q1 Raw Data'!$A$9:$DK$158,I$3,FALSE))="","",(VLOOKUP($A84,'Q1 Raw Data'!$A$9:$DK$158,I$3,FALSE))),"")</f>
        <v>Plans in place</v>
      </c>
      <c r="J84" t="str">
        <f>IFERROR(IF((VLOOKUP($A84,'Q1 Raw Data'!$A$9:$DK$158,J$3,FALSE))="","",(VLOOKUP($A84,'Q1 Raw Data'!$A$9:$DK$158,J$3,FALSE))),"")</f>
        <v>Established</v>
      </c>
      <c r="K84" t="str">
        <f>IFERROR(IF((VLOOKUP($A84,'Q1 Raw Data'!$A$9:$DK$158,K$3,FALSE))="","",(VLOOKUP($A84,'Q1 Raw Data'!$A$9:$DK$158,K$3,FALSE))),"")</f>
        <v>Established</v>
      </c>
      <c r="L84" t="str">
        <f>IFERROR(IF((VLOOKUP($A84,'Q1 Raw Data'!$A$9:$DK$158,L$3,FALSE))="","",(VLOOKUP($A84,'Q1 Raw Data'!$A$9:$DK$158,L$3,FALSE))),"")</f>
        <v>Plans in place</v>
      </c>
      <c r="M84" t="str">
        <f>IFERROR(IF((VLOOKUP($A84,'Q1 Raw Data'!$A$9:$DK$158,M$3,FALSE))="","",(VLOOKUP($A84,'Q1 Raw Data'!$A$9:$DK$158,M$3,FALSE))),"")</f>
        <v>Established</v>
      </c>
      <c r="N84" t="str">
        <f>IFERROR(IF((VLOOKUP($A84,'Q1 Raw Data'!$A$9:$DK$158,N$3,FALSE))="","",(VLOOKUP($A84,'Q1 Raw Data'!$A$9:$DK$158,N$3,FALSE))),"")</f>
        <v>Established</v>
      </c>
      <c r="O84" t="str">
        <f>IFERROR(IF((VLOOKUP($A84,'Q1 Raw Data'!$A$9:$DK$158,O$3,FALSE))="","",(VLOOKUP($A84,'Q1 Raw Data'!$A$9:$DK$158,O$3,FALSE))),"")</f>
        <v>Established</v>
      </c>
      <c r="P84" t="str">
        <f>IFERROR(IF((VLOOKUP($A84,'Q1 Raw Data'!$A$9:$DK$158,P$3,FALSE))="","",(VLOOKUP($A84,'Q1 Raw Data'!$A$9:$DK$158,P$3,FALSE))),"")</f>
        <v>Plans in place</v>
      </c>
      <c r="Q84" t="str">
        <f>IFERROR(IF((VLOOKUP($A84,'Q1 Raw Data'!$A$9:$DK$158,Q$3,FALSE))="","",(VLOOKUP($A84,'Q1 Raw Data'!$A$9:$DK$158,Q$3,FALSE))),"")</f>
        <v>Plans in place</v>
      </c>
      <c r="R84" t="str">
        <f>IFERROR(IF((VLOOKUP($A84,'Q1 Raw Data'!$A$9:$DK$158,R$3,FALSE))="","",(VLOOKUP($A84,'Q1 Raw Data'!$A$9:$DK$158,R$3,FALSE))),"")</f>
        <v>Established</v>
      </c>
      <c r="S84" t="str">
        <f>IFERROR(IF((VLOOKUP($A84,'Q1 Raw Data'!$A$9:$DK$158,S$3,FALSE))="","",(VLOOKUP($A84,'Q1 Raw Data'!$A$9:$DK$158,S$3,FALSE))),"")</f>
        <v>Established</v>
      </c>
      <c r="T84" t="str">
        <f>IFERROR(IF((VLOOKUP($A84,'Q1 Raw Data'!$A$9:$DK$158,T$3,FALSE))="","",(VLOOKUP($A84,'Q1 Raw Data'!$A$9:$DK$158,T$3,FALSE))),"")</f>
        <v>Established</v>
      </c>
      <c r="U84" t="str">
        <f>IFERROR(IF((VLOOKUP($A84,'Q1 Raw Data'!$A$9:$DK$158,U$3,FALSE))="","",(VLOOKUP($A84,'Q1 Raw Data'!$A$9:$DK$158,U$3,FALSE))),"")</f>
        <v>Established</v>
      </c>
      <c r="V84" t="str">
        <f>IFERROR(IF((VLOOKUP($A84,'Q1 Raw Data'!$A$9:$DK$158,V$3,FALSE))="","",(VLOOKUP($A84,'Q1 Raw Data'!$A$9:$DK$158,V$3,FALSE))),"")</f>
        <v>Established</v>
      </c>
      <c r="W84" t="str">
        <f>IFERROR(IF((VLOOKUP($A84,'Q1 Raw Data'!$A$9:$DK$158,W$3,FALSE))="","",(VLOOKUP($A84,'Q1 Raw Data'!$A$9:$DK$158,W$3,FALSE))),"")</f>
        <v>Established</v>
      </c>
      <c r="X84" t="str">
        <f>IFERROR(IF((VLOOKUP($A84,'Q1 Raw Data'!$A$9:$DK$158,X$3,FALSE))="","",(VLOOKUP($A84,'Q1 Raw Data'!$A$9:$DK$158,X$3,FALSE))),"")</f>
        <v>Established</v>
      </c>
      <c r="Y84" t="str">
        <f>IFERROR(IF((VLOOKUP($A84,'Q1 Raw Data'!$A$9:$DK$158,Y$3,FALSE))="","",(VLOOKUP($A84,'Q1 Raw Data'!$A$9:$DK$158,Y$3,FALSE))),"")</f>
        <v>Plans in place</v>
      </c>
      <c r="Z84" t="str">
        <f>IFERROR(IF((VLOOKUP($A84,'Q1 Raw Data'!$A$9:$DK$158,Z$3,FALSE))="","",(VLOOKUP($A84,'Q1 Raw Data'!$A$9:$DK$158,Z$3,FALSE))),"")</f>
        <v>Established</v>
      </c>
      <c r="AA84" t="str">
        <f>IFERROR(IF((VLOOKUP($A84,'Q1 Raw Data'!$A$9:$DK$158,AA$3,FALSE))="","",(VLOOKUP($A84,'Q1 Raw Data'!$A$9:$DK$158,AA$3,FALSE))),"")</f>
        <v>Established</v>
      </c>
      <c r="AB84" t="str">
        <f>IFERROR(IF((VLOOKUP($A84,'Q1 Raw Data'!$A$9:$DK$158,AB$3,FALSE))="","",(VLOOKUP($A84,'Q1 Raw Data'!$A$9:$DK$158,AB$3,FALSE))),"")</f>
        <v>Established</v>
      </c>
      <c r="AC84" t="str">
        <f>IFERROR(IF((VLOOKUP($A84,'Q1 Raw Data'!$A$9:$DK$158,AC$3,FALSE))="","",(VLOOKUP($A84,'Q1 Raw Data'!$A$9:$DK$158,AC$3,FALSE))),"")</f>
        <v>Established</v>
      </c>
      <c r="AD84" t="str">
        <f>IFERROR(IF((VLOOKUP($A84,'Q1 Raw Data'!$A$9:$DK$158,AD$3,FALSE))="","",(VLOOKUP($A84,'Q1 Raw Data'!$A$9:$DK$158,AD$3,FALSE))),"")</f>
        <v>Established</v>
      </c>
      <c r="AE84" t="str">
        <f>IFERROR(IF((VLOOKUP($A84,'Q1 Raw Data'!$A$9:$DK$158,AE$3,FALSE))="","",(VLOOKUP($A84,'Q1 Raw Data'!$A$9:$DK$158,AE$3,FALSE))),"")</f>
        <v>Established</v>
      </c>
      <c r="AF84" t="str">
        <f>IFERROR(IF((VLOOKUP($A84,'Q1 Raw Data'!$A$9:$DK$158,AF$3,FALSE))="","",(VLOOKUP($A84,'Q1 Raw Data'!$A$9:$DK$158,AF$3,FALSE))),"")</f>
        <v>Established</v>
      </c>
      <c r="AG84" t="str">
        <f>IFERROR(IF((VLOOKUP($A84,'Q1 Raw Data'!$A$9:$DK$158,AG$3,FALSE))="","",(VLOOKUP($A84,'Q1 Raw Data'!$A$9:$DK$158,AG$3,FALSE))),"")</f>
        <v>Established</v>
      </c>
      <c r="AH84" t="str">
        <f>IFERROR(IF((VLOOKUP($A84,'Q1 Raw Data'!$A$9:$DK$158,AH$3,FALSE))="","",(VLOOKUP($A84,'Q1 Raw Data'!$A$9:$DK$158,AH$3,FALSE))),"")</f>
        <v>Established</v>
      </c>
      <c r="AI84" t="str">
        <f>IFERROR(IF((VLOOKUP($A84,'Q1 Raw Data'!$A$9:$DK$158,AI$3,FALSE))="","",(VLOOKUP($A84,'Q1 Raw Data'!$A$9:$DK$158,AI$3,FALSE))),"")</f>
        <v>Established</v>
      </c>
      <c r="AJ84" t="str">
        <f>IFERROR(IF((VLOOKUP($A84,'Q1 Raw Data'!$A$9:$DK$158,AJ$3,FALSE))="","",(VLOOKUP($A84,'Q1 Raw Data'!$A$9:$DK$158,AJ$3,FALSE))),"")</f>
        <v>Established</v>
      </c>
      <c r="AK84" t="str">
        <f>IFERROR(IF((VLOOKUP($A84,'Q1 Raw Data'!$A$9:$DK$158,AK$3,FALSE))="","",(VLOOKUP($A84,'Q1 Raw Data'!$A$9:$DK$158,AK$3,FALSE))),"")</f>
        <v>Established</v>
      </c>
      <c r="AL84" t="str">
        <f>IFERROR(IF((VLOOKUP($A84,'Q1 Raw Data'!$A$9:$DK$158,AL$3,FALSE))="","",(VLOOKUP($A84,'Q1 Raw Data'!$A$9:$DK$158,AL$3,FALSE))),"")</f>
        <v>Established</v>
      </c>
    </row>
    <row r="85" spans="1:38" x14ac:dyDescent="0.3">
      <c r="A85" t="s">
        <v>542</v>
      </c>
      <c r="B85" t="s">
        <v>543</v>
      </c>
      <c r="C85" t="str">
        <f>IFERROR(IF((VLOOKUP($A85,'Q1 Raw Data'!$A$9:$DK$158,C$3,FALSE))="","",(VLOOKUP($A85,'Q1 Raw Data'!$A$9:$DK$158,C$3,FALSE))),"")</f>
        <v>Plans in place</v>
      </c>
      <c r="D85" t="str">
        <f>IFERROR(IF((VLOOKUP($A85,'Q1 Raw Data'!$A$9:$DK$158,D$3,FALSE))="","",(VLOOKUP($A85,'Q1 Raw Data'!$A$9:$DK$158,D$3,FALSE))),"")</f>
        <v>Established</v>
      </c>
      <c r="E85" t="str">
        <f>IFERROR(IF((VLOOKUP($A85,'Q1 Raw Data'!$A$9:$DK$158,E$3,FALSE))="","",(VLOOKUP($A85,'Q1 Raw Data'!$A$9:$DK$158,E$3,FALSE))),"")</f>
        <v>Established</v>
      </c>
      <c r="F85" t="str">
        <f>IFERROR(IF((VLOOKUP($A85,'Q1 Raw Data'!$A$9:$DK$158,F$3,FALSE))="","",(VLOOKUP($A85,'Q1 Raw Data'!$A$9:$DK$158,F$3,FALSE))),"")</f>
        <v>Plans in place</v>
      </c>
      <c r="G85" t="str">
        <f>IFERROR(IF((VLOOKUP($A85,'Q1 Raw Data'!$A$9:$DK$158,G$3,FALSE))="","",(VLOOKUP($A85,'Q1 Raw Data'!$A$9:$DK$158,G$3,FALSE))),"")</f>
        <v>Plans in place</v>
      </c>
      <c r="H85" t="str">
        <f>IFERROR(IF((VLOOKUP($A85,'Q1 Raw Data'!$A$9:$DK$158,H$3,FALSE))="","",(VLOOKUP($A85,'Q1 Raw Data'!$A$9:$DK$158,H$3,FALSE))),"")</f>
        <v>Plans in place</v>
      </c>
      <c r="I85" t="str">
        <f>IFERROR(IF((VLOOKUP($A85,'Q1 Raw Data'!$A$9:$DK$158,I$3,FALSE))="","",(VLOOKUP($A85,'Q1 Raw Data'!$A$9:$DK$158,I$3,FALSE))),"")</f>
        <v>Established</v>
      </c>
      <c r="J85" t="str">
        <f>IFERROR(IF((VLOOKUP($A85,'Q1 Raw Data'!$A$9:$DK$158,J$3,FALSE))="","",(VLOOKUP($A85,'Q1 Raw Data'!$A$9:$DK$158,J$3,FALSE))),"")</f>
        <v>Established</v>
      </c>
      <c r="K85" t="str">
        <f>IFERROR(IF((VLOOKUP($A85,'Q1 Raw Data'!$A$9:$DK$158,K$3,FALSE))="","",(VLOOKUP($A85,'Q1 Raw Data'!$A$9:$DK$158,K$3,FALSE))),"")</f>
        <v>Plans in place</v>
      </c>
      <c r="L85" t="str">
        <f>IFERROR(IF((VLOOKUP($A85,'Q1 Raw Data'!$A$9:$DK$158,L$3,FALSE))="","",(VLOOKUP($A85,'Q1 Raw Data'!$A$9:$DK$158,L$3,FALSE))),"")</f>
        <v>Plans in place</v>
      </c>
      <c r="M85" t="str">
        <f>IFERROR(IF((VLOOKUP($A85,'Q1 Raw Data'!$A$9:$DK$158,M$3,FALSE))="","",(VLOOKUP($A85,'Q1 Raw Data'!$A$9:$DK$158,M$3,FALSE))),"")</f>
        <v>Established</v>
      </c>
      <c r="N85" t="str">
        <f>IFERROR(IF((VLOOKUP($A85,'Q1 Raw Data'!$A$9:$DK$158,N$3,FALSE))="","",(VLOOKUP($A85,'Q1 Raw Data'!$A$9:$DK$158,N$3,FALSE))),"")</f>
        <v>Established</v>
      </c>
      <c r="O85" t="str">
        <f>IFERROR(IF((VLOOKUP($A85,'Q1 Raw Data'!$A$9:$DK$158,O$3,FALSE))="","",(VLOOKUP($A85,'Q1 Raw Data'!$A$9:$DK$158,O$3,FALSE))),"")</f>
        <v>Established</v>
      </c>
      <c r="P85" t="str">
        <f>IFERROR(IF((VLOOKUP($A85,'Q1 Raw Data'!$A$9:$DK$158,P$3,FALSE))="","",(VLOOKUP($A85,'Q1 Raw Data'!$A$9:$DK$158,P$3,FALSE))),"")</f>
        <v>Plans in place</v>
      </c>
      <c r="Q85" t="str">
        <f>IFERROR(IF((VLOOKUP($A85,'Q1 Raw Data'!$A$9:$DK$158,Q$3,FALSE))="","",(VLOOKUP($A85,'Q1 Raw Data'!$A$9:$DK$158,Q$3,FALSE))),"")</f>
        <v>Plans in place</v>
      </c>
      <c r="R85" t="str">
        <f>IFERROR(IF((VLOOKUP($A85,'Q1 Raw Data'!$A$9:$DK$158,R$3,FALSE))="","",(VLOOKUP($A85,'Q1 Raw Data'!$A$9:$DK$158,R$3,FALSE))),"")</f>
        <v>Established</v>
      </c>
      <c r="S85" t="str">
        <f>IFERROR(IF((VLOOKUP($A85,'Q1 Raw Data'!$A$9:$DK$158,S$3,FALSE))="","",(VLOOKUP($A85,'Q1 Raw Data'!$A$9:$DK$158,S$3,FALSE))),"")</f>
        <v>Established</v>
      </c>
      <c r="T85" t="str">
        <f>IFERROR(IF((VLOOKUP($A85,'Q1 Raw Data'!$A$9:$DK$158,T$3,FALSE))="","",(VLOOKUP($A85,'Q1 Raw Data'!$A$9:$DK$158,T$3,FALSE))),"")</f>
        <v>Established</v>
      </c>
      <c r="U85" t="str">
        <f>IFERROR(IF((VLOOKUP($A85,'Q1 Raw Data'!$A$9:$DK$158,U$3,FALSE))="","",(VLOOKUP($A85,'Q1 Raw Data'!$A$9:$DK$158,U$3,FALSE))),"")</f>
        <v>Plans in place</v>
      </c>
      <c r="V85" t="str">
        <f>IFERROR(IF((VLOOKUP($A85,'Q1 Raw Data'!$A$9:$DK$158,V$3,FALSE))="","",(VLOOKUP($A85,'Q1 Raw Data'!$A$9:$DK$158,V$3,FALSE))),"")</f>
        <v>Established</v>
      </c>
      <c r="W85" t="str">
        <f>IFERROR(IF((VLOOKUP($A85,'Q1 Raw Data'!$A$9:$DK$158,W$3,FALSE))="","",(VLOOKUP($A85,'Q1 Raw Data'!$A$9:$DK$158,W$3,FALSE))),"")</f>
        <v>Established</v>
      </c>
      <c r="X85" t="str">
        <f>IFERROR(IF((VLOOKUP($A85,'Q1 Raw Data'!$A$9:$DK$158,X$3,FALSE))="","",(VLOOKUP($A85,'Q1 Raw Data'!$A$9:$DK$158,X$3,FALSE))),"")</f>
        <v>Established</v>
      </c>
      <c r="Y85" t="str">
        <f>IFERROR(IF((VLOOKUP($A85,'Q1 Raw Data'!$A$9:$DK$158,Y$3,FALSE))="","",(VLOOKUP($A85,'Q1 Raw Data'!$A$9:$DK$158,Y$3,FALSE))),"")</f>
        <v>Plans in place</v>
      </c>
      <c r="Z85" t="str">
        <f>IFERROR(IF((VLOOKUP($A85,'Q1 Raw Data'!$A$9:$DK$158,Z$3,FALSE))="","",(VLOOKUP($A85,'Q1 Raw Data'!$A$9:$DK$158,Z$3,FALSE))),"")</f>
        <v>Plans in place</v>
      </c>
      <c r="AA85" t="str">
        <f>IFERROR(IF((VLOOKUP($A85,'Q1 Raw Data'!$A$9:$DK$158,AA$3,FALSE))="","",(VLOOKUP($A85,'Q1 Raw Data'!$A$9:$DK$158,AA$3,FALSE))),"")</f>
        <v>Established</v>
      </c>
      <c r="AB85" t="str">
        <f>IFERROR(IF((VLOOKUP($A85,'Q1 Raw Data'!$A$9:$DK$158,AB$3,FALSE))="","",(VLOOKUP($A85,'Q1 Raw Data'!$A$9:$DK$158,AB$3,FALSE))),"")</f>
        <v>Established</v>
      </c>
      <c r="AC85" t="str">
        <f>IFERROR(IF((VLOOKUP($A85,'Q1 Raw Data'!$A$9:$DK$158,AC$3,FALSE))="","",(VLOOKUP($A85,'Q1 Raw Data'!$A$9:$DK$158,AC$3,FALSE))),"")</f>
        <v>Established</v>
      </c>
      <c r="AD85" t="str">
        <f>IFERROR(IF((VLOOKUP($A85,'Q1 Raw Data'!$A$9:$DK$158,AD$3,FALSE))="","",(VLOOKUP($A85,'Q1 Raw Data'!$A$9:$DK$158,AD$3,FALSE))),"")</f>
        <v>Established</v>
      </c>
      <c r="AE85" t="str">
        <f>IFERROR(IF((VLOOKUP($A85,'Q1 Raw Data'!$A$9:$DK$158,AE$3,FALSE))="","",(VLOOKUP($A85,'Q1 Raw Data'!$A$9:$DK$158,AE$3,FALSE))),"")</f>
        <v>Established</v>
      </c>
      <c r="AF85" t="str">
        <f>IFERROR(IF((VLOOKUP($A85,'Q1 Raw Data'!$A$9:$DK$158,AF$3,FALSE))="","",(VLOOKUP($A85,'Q1 Raw Data'!$A$9:$DK$158,AF$3,FALSE))),"")</f>
        <v>Established</v>
      </c>
      <c r="AG85" t="str">
        <f>IFERROR(IF((VLOOKUP($A85,'Q1 Raw Data'!$A$9:$DK$158,AG$3,FALSE))="","",(VLOOKUP($A85,'Q1 Raw Data'!$A$9:$DK$158,AG$3,FALSE))),"")</f>
        <v>Established</v>
      </c>
      <c r="AH85" t="str">
        <f>IFERROR(IF((VLOOKUP($A85,'Q1 Raw Data'!$A$9:$DK$158,AH$3,FALSE))="","",(VLOOKUP($A85,'Q1 Raw Data'!$A$9:$DK$158,AH$3,FALSE))),"")</f>
        <v>Established</v>
      </c>
      <c r="AI85" t="str">
        <f>IFERROR(IF((VLOOKUP($A85,'Q1 Raw Data'!$A$9:$DK$158,AI$3,FALSE))="","",(VLOOKUP($A85,'Q1 Raw Data'!$A$9:$DK$158,AI$3,FALSE))),"")</f>
        <v>Established</v>
      </c>
      <c r="AJ85" t="str">
        <f>IFERROR(IF((VLOOKUP($A85,'Q1 Raw Data'!$A$9:$DK$158,AJ$3,FALSE))="","",(VLOOKUP($A85,'Q1 Raw Data'!$A$9:$DK$158,AJ$3,FALSE))),"")</f>
        <v>Established</v>
      </c>
      <c r="AK85" t="str">
        <f>IFERROR(IF((VLOOKUP($A85,'Q1 Raw Data'!$A$9:$DK$158,AK$3,FALSE))="","",(VLOOKUP($A85,'Q1 Raw Data'!$A$9:$DK$158,AK$3,FALSE))),"")</f>
        <v>Established</v>
      </c>
      <c r="AL85" t="str">
        <f>IFERROR(IF((VLOOKUP($A85,'Q1 Raw Data'!$A$9:$DK$158,AL$3,FALSE))="","",(VLOOKUP($A85,'Q1 Raw Data'!$A$9:$DK$158,AL$3,FALSE))),"")</f>
        <v>Established</v>
      </c>
    </row>
    <row r="86" spans="1:38" x14ac:dyDescent="0.3">
      <c r="A86" t="s">
        <v>544</v>
      </c>
      <c r="B86" t="s">
        <v>545</v>
      </c>
      <c r="C86" t="str">
        <f>IFERROR(IF((VLOOKUP($A86,'Q1 Raw Data'!$A$9:$DK$158,C$3,FALSE))="","",(VLOOKUP($A86,'Q1 Raw Data'!$A$9:$DK$158,C$3,FALSE))),"")</f>
        <v>Plans in place</v>
      </c>
      <c r="D86" t="str">
        <f>IFERROR(IF((VLOOKUP($A86,'Q1 Raw Data'!$A$9:$DK$158,D$3,FALSE))="","",(VLOOKUP($A86,'Q1 Raw Data'!$A$9:$DK$158,D$3,FALSE))),"")</f>
        <v>Established</v>
      </c>
      <c r="E86" t="str">
        <f>IFERROR(IF((VLOOKUP($A86,'Q1 Raw Data'!$A$9:$DK$158,E$3,FALSE))="","",(VLOOKUP($A86,'Q1 Raw Data'!$A$9:$DK$158,E$3,FALSE))),"")</f>
        <v>Established</v>
      </c>
      <c r="F86" t="str">
        <f>IFERROR(IF((VLOOKUP($A86,'Q1 Raw Data'!$A$9:$DK$158,F$3,FALSE))="","",(VLOOKUP($A86,'Q1 Raw Data'!$A$9:$DK$158,F$3,FALSE))),"")</f>
        <v>Established</v>
      </c>
      <c r="G86" t="str">
        <f>IFERROR(IF((VLOOKUP($A86,'Q1 Raw Data'!$A$9:$DK$158,G$3,FALSE))="","",(VLOOKUP($A86,'Q1 Raw Data'!$A$9:$DK$158,G$3,FALSE))),"")</f>
        <v>Plans in place</v>
      </c>
      <c r="H86" t="str">
        <f>IFERROR(IF((VLOOKUP($A86,'Q1 Raw Data'!$A$9:$DK$158,H$3,FALSE))="","",(VLOOKUP($A86,'Q1 Raw Data'!$A$9:$DK$158,H$3,FALSE))),"")</f>
        <v>Plans in place</v>
      </c>
      <c r="I86" t="str">
        <f>IFERROR(IF((VLOOKUP($A86,'Q1 Raw Data'!$A$9:$DK$158,I$3,FALSE))="","",(VLOOKUP($A86,'Q1 Raw Data'!$A$9:$DK$158,I$3,FALSE))),"")</f>
        <v>Plans in place</v>
      </c>
      <c r="J86" t="str">
        <f>IFERROR(IF((VLOOKUP($A86,'Q1 Raw Data'!$A$9:$DK$158,J$3,FALSE))="","",(VLOOKUP($A86,'Q1 Raw Data'!$A$9:$DK$158,J$3,FALSE))),"")</f>
        <v>Established</v>
      </c>
      <c r="K86" t="str">
        <f>IFERROR(IF((VLOOKUP($A86,'Q1 Raw Data'!$A$9:$DK$158,K$3,FALSE))="","",(VLOOKUP($A86,'Q1 Raw Data'!$A$9:$DK$158,K$3,FALSE))),"")</f>
        <v>Established</v>
      </c>
      <c r="L86" t="str">
        <f>IFERROR(IF((VLOOKUP($A86,'Q1 Raw Data'!$A$9:$DK$158,L$3,FALSE))="","",(VLOOKUP($A86,'Q1 Raw Data'!$A$9:$DK$158,L$3,FALSE))),"")</f>
        <v>Plans in place</v>
      </c>
      <c r="M86" t="str">
        <f>IFERROR(IF((VLOOKUP($A86,'Q1 Raw Data'!$A$9:$DK$158,M$3,FALSE))="","",(VLOOKUP($A86,'Q1 Raw Data'!$A$9:$DK$158,M$3,FALSE))),"")</f>
        <v>Established</v>
      </c>
      <c r="N86" t="str">
        <f>IFERROR(IF((VLOOKUP($A86,'Q1 Raw Data'!$A$9:$DK$158,N$3,FALSE))="","",(VLOOKUP($A86,'Q1 Raw Data'!$A$9:$DK$158,N$3,FALSE))),"")</f>
        <v>Established</v>
      </c>
      <c r="O86" t="str">
        <f>IFERROR(IF((VLOOKUP($A86,'Q1 Raw Data'!$A$9:$DK$158,O$3,FALSE))="","",(VLOOKUP($A86,'Q1 Raw Data'!$A$9:$DK$158,O$3,FALSE))),"")</f>
        <v>Established</v>
      </c>
      <c r="P86" t="str">
        <f>IFERROR(IF((VLOOKUP($A86,'Q1 Raw Data'!$A$9:$DK$158,P$3,FALSE))="","",(VLOOKUP($A86,'Q1 Raw Data'!$A$9:$DK$158,P$3,FALSE))),"")</f>
        <v>Plans in place</v>
      </c>
      <c r="Q86" t="str">
        <f>IFERROR(IF((VLOOKUP($A86,'Q1 Raw Data'!$A$9:$DK$158,Q$3,FALSE))="","",(VLOOKUP($A86,'Q1 Raw Data'!$A$9:$DK$158,Q$3,FALSE))),"")</f>
        <v>Plans in place</v>
      </c>
      <c r="R86" t="str">
        <f>IFERROR(IF((VLOOKUP($A86,'Q1 Raw Data'!$A$9:$DK$158,R$3,FALSE))="","",(VLOOKUP($A86,'Q1 Raw Data'!$A$9:$DK$158,R$3,FALSE))),"")</f>
        <v>Plans in place</v>
      </c>
      <c r="S86" t="str">
        <f>IFERROR(IF((VLOOKUP($A86,'Q1 Raw Data'!$A$9:$DK$158,S$3,FALSE))="","",(VLOOKUP($A86,'Q1 Raw Data'!$A$9:$DK$158,S$3,FALSE))),"")</f>
        <v>Established</v>
      </c>
      <c r="T86" t="str">
        <f>IFERROR(IF((VLOOKUP($A86,'Q1 Raw Data'!$A$9:$DK$158,T$3,FALSE))="","",(VLOOKUP($A86,'Q1 Raw Data'!$A$9:$DK$158,T$3,FALSE))),"")</f>
        <v>Established</v>
      </c>
      <c r="U86" t="str">
        <f>IFERROR(IF((VLOOKUP($A86,'Q1 Raw Data'!$A$9:$DK$158,U$3,FALSE))="","",(VLOOKUP($A86,'Q1 Raw Data'!$A$9:$DK$158,U$3,FALSE))),"")</f>
        <v>Established</v>
      </c>
      <c r="V86" t="str">
        <f>IFERROR(IF((VLOOKUP($A86,'Q1 Raw Data'!$A$9:$DK$158,V$3,FALSE))="","",(VLOOKUP($A86,'Q1 Raw Data'!$A$9:$DK$158,V$3,FALSE))),"")</f>
        <v>Established</v>
      </c>
      <c r="W86" t="str">
        <f>IFERROR(IF((VLOOKUP($A86,'Q1 Raw Data'!$A$9:$DK$158,W$3,FALSE))="","",(VLOOKUP($A86,'Q1 Raw Data'!$A$9:$DK$158,W$3,FALSE))),"")</f>
        <v>Established</v>
      </c>
      <c r="X86" t="str">
        <f>IFERROR(IF((VLOOKUP($A86,'Q1 Raw Data'!$A$9:$DK$158,X$3,FALSE))="","",(VLOOKUP($A86,'Q1 Raw Data'!$A$9:$DK$158,X$3,FALSE))),"")</f>
        <v>Established</v>
      </c>
      <c r="Y86" t="str">
        <f>IFERROR(IF((VLOOKUP($A86,'Q1 Raw Data'!$A$9:$DK$158,Y$3,FALSE))="","",(VLOOKUP($A86,'Q1 Raw Data'!$A$9:$DK$158,Y$3,FALSE))),"")</f>
        <v>Established</v>
      </c>
      <c r="Z86" t="str">
        <f>IFERROR(IF((VLOOKUP($A86,'Q1 Raw Data'!$A$9:$DK$158,Z$3,FALSE))="","",(VLOOKUP($A86,'Q1 Raw Data'!$A$9:$DK$158,Z$3,FALSE))),"")</f>
        <v>Established</v>
      </c>
      <c r="AA86" t="str">
        <f>IFERROR(IF((VLOOKUP($A86,'Q1 Raw Data'!$A$9:$DK$158,AA$3,FALSE))="","",(VLOOKUP($A86,'Q1 Raw Data'!$A$9:$DK$158,AA$3,FALSE))),"")</f>
        <v>Established</v>
      </c>
      <c r="AB86" t="str">
        <f>IFERROR(IF((VLOOKUP($A86,'Q1 Raw Data'!$A$9:$DK$158,AB$3,FALSE))="","",(VLOOKUP($A86,'Q1 Raw Data'!$A$9:$DK$158,AB$3,FALSE))),"")</f>
        <v>Established</v>
      </c>
      <c r="AC86" t="str">
        <f>IFERROR(IF((VLOOKUP($A86,'Q1 Raw Data'!$A$9:$DK$158,AC$3,FALSE))="","",(VLOOKUP($A86,'Q1 Raw Data'!$A$9:$DK$158,AC$3,FALSE))),"")</f>
        <v>Established</v>
      </c>
      <c r="AD86" t="str">
        <f>IFERROR(IF((VLOOKUP($A86,'Q1 Raw Data'!$A$9:$DK$158,AD$3,FALSE))="","",(VLOOKUP($A86,'Q1 Raw Data'!$A$9:$DK$158,AD$3,FALSE))),"")</f>
        <v>Established</v>
      </c>
      <c r="AE86" t="str">
        <f>IFERROR(IF((VLOOKUP($A86,'Q1 Raw Data'!$A$9:$DK$158,AE$3,FALSE))="","",(VLOOKUP($A86,'Q1 Raw Data'!$A$9:$DK$158,AE$3,FALSE))),"")</f>
        <v>Established</v>
      </c>
      <c r="AF86" t="str">
        <f>IFERROR(IF((VLOOKUP($A86,'Q1 Raw Data'!$A$9:$DK$158,AF$3,FALSE))="","",(VLOOKUP($A86,'Q1 Raw Data'!$A$9:$DK$158,AF$3,FALSE))),"")</f>
        <v>Established</v>
      </c>
      <c r="AG86" t="str">
        <f>IFERROR(IF((VLOOKUP($A86,'Q1 Raw Data'!$A$9:$DK$158,AG$3,FALSE))="","",(VLOOKUP($A86,'Q1 Raw Data'!$A$9:$DK$158,AG$3,FALSE))),"")</f>
        <v>Established</v>
      </c>
      <c r="AH86" t="str">
        <f>IFERROR(IF((VLOOKUP($A86,'Q1 Raw Data'!$A$9:$DK$158,AH$3,FALSE))="","",(VLOOKUP($A86,'Q1 Raw Data'!$A$9:$DK$158,AH$3,FALSE))),"")</f>
        <v>Established</v>
      </c>
      <c r="AI86" t="str">
        <f>IFERROR(IF((VLOOKUP($A86,'Q1 Raw Data'!$A$9:$DK$158,AI$3,FALSE))="","",(VLOOKUP($A86,'Q1 Raw Data'!$A$9:$DK$158,AI$3,FALSE))),"")</f>
        <v>Established</v>
      </c>
      <c r="AJ86" t="str">
        <f>IFERROR(IF((VLOOKUP($A86,'Q1 Raw Data'!$A$9:$DK$158,AJ$3,FALSE))="","",(VLOOKUP($A86,'Q1 Raw Data'!$A$9:$DK$158,AJ$3,FALSE))),"")</f>
        <v>Established</v>
      </c>
      <c r="AK86" t="str">
        <f>IFERROR(IF((VLOOKUP($A86,'Q1 Raw Data'!$A$9:$DK$158,AK$3,FALSE))="","",(VLOOKUP($A86,'Q1 Raw Data'!$A$9:$DK$158,AK$3,FALSE))),"")</f>
        <v>Established</v>
      </c>
      <c r="AL86" t="str">
        <f>IFERROR(IF((VLOOKUP($A86,'Q1 Raw Data'!$A$9:$DK$158,AL$3,FALSE))="","",(VLOOKUP($A86,'Q1 Raw Data'!$A$9:$DK$158,AL$3,FALSE))),"")</f>
        <v>Established</v>
      </c>
    </row>
    <row r="87" spans="1:38" x14ac:dyDescent="0.3">
      <c r="A87" t="s">
        <v>547</v>
      </c>
      <c r="B87" t="s">
        <v>548</v>
      </c>
      <c r="C87" t="str">
        <f>IFERROR(IF((VLOOKUP($A87,'Q1 Raw Data'!$A$9:$DK$158,C$3,FALSE))="","",(VLOOKUP($A87,'Q1 Raw Data'!$A$9:$DK$158,C$3,FALSE))),"")</f>
        <v>Established</v>
      </c>
      <c r="D87" t="str">
        <f>IFERROR(IF((VLOOKUP($A87,'Q1 Raw Data'!$A$9:$DK$158,D$3,FALSE))="","",(VLOOKUP($A87,'Q1 Raw Data'!$A$9:$DK$158,D$3,FALSE))),"")</f>
        <v>Mature</v>
      </c>
      <c r="E87" t="str">
        <f>IFERROR(IF((VLOOKUP($A87,'Q1 Raw Data'!$A$9:$DK$158,E$3,FALSE))="","",(VLOOKUP($A87,'Q1 Raw Data'!$A$9:$DK$158,E$3,FALSE))),"")</f>
        <v>Mature</v>
      </c>
      <c r="F87" t="str">
        <f>IFERROR(IF((VLOOKUP($A87,'Q1 Raw Data'!$A$9:$DK$158,F$3,FALSE))="","",(VLOOKUP($A87,'Q1 Raw Data'!$A$9:$DK$158,F$3,FALSE))),"")</f>
        <v>Established</v>
      </c>
      <c r="G87" t="str">
        <f>IFERROR(IF((VLOOKUP($A87,'Q1 Raw Data'!$A$9:$DK$158,G$3,FALSE))="","",(VLOOKUP($A87,'Q1 Raw Data'!$A$9:$DK$158,G$3,FALSE))),"")</f>
        <v>Plans in place</v>
      </c>
      <c r="H87" t="str">
        <f>IFERROR(IF((VLOOKUP($A87,'Q1 Raw Data'!$A$9:$DK$158,H$3,FALSE))="","",(VLOOKUP($A87,'Q1 Raw Data'!$A$9:$DK$158,H$3,FALSE))),"")</f>
        <v>Plans in place</v>
      </c>
      <c r="I87" t="str">
        <f>IFERROR(IF((VLOOKUP($A87,'Q1 Raw Data'!$A$9:$DK$158,I$3,FALSE))="","",(VLOOKUP($A87,'Q1 Raw Data'!$A$9:$DK$158,I$3,FALSE))),"")</f>
        <v>Plans in place</v>
      </c>
      <c r="J87" t="str">
        <f>IFERROR(IF((VLOOKUP($A87,'Q1 Raw Data'!$A$9:$DK$158,J$3,FALSE))="","",(VLOOKUP($A87,'Q1 Raw Data'!$A$9:$DK$158,J$3,FALSE))),"")</f>
        <v>Established</v>
      </c>
      <c r="K87" t="str">
        <f>IFERROR(IF((VLOOKUP($A87,'Q1 Raw Data'!$A$9:$DK$158,K$3,FALSE))="","",(VLOOKUP($A87,'Q1 Raw Data'!$A$9:$DK$158,K$3,FALSE))),"")</f>
        <v>Established</v>
      </c>
      <c r="L87" t="str">
        <f>IFERROR(IF((VLOOKUP($A87,'Q1 Raw Data'!$A$9:$DK$158,L$3,FALSE))="","",(VLOOKUP($A87,'Q1 Raw Data'!$A$9:$DK$158,L$3,FALSE))),"")</f>
        <v>Established</v>
      </c>
      <c r="M87" t="str">
        <f>IFERROR(IF((VLOOKUP($A87,'Q1 Raw Data'!$A$9:$DK$158,M$3,FALSE))="","",(VLOOKUP($A87,'Q1 Raw Data'!$A$9:$DK$158,M$3,FALSE))),"")</f>
        <v>Mature</v>
      </c>
      <c r="N87" t="str">
        <f>IFERROR(IF((VLOOKUP($A87,'Q1 Raw Data'!$A$9:$DK$158,N$3,FALSE))="","",(VLOOKUP($A87,'Q1 Raw Data'!$A$9:$DK$158,N$3,FALSE))),"")</f>
        <v>Mature</v>
      </c>
      <c r="O87" t="str">
        <f>IFERROR(IF((VLOOKUP($A87,'Q1 Raw Data'!$A$9:$DK$158,O$3,FALSE))="","",(VLOOKUP($A87,'Q1 Raw Data'!$A$9:$DK$158,O$3,FALSE))),"")</f>
        <v>Established</v>
      </c>
      <c r="P87" t="str">
        <f>IFERROR(IF((VLOOKUP($A87,'Q1 Raw Data'!$A$9:$DK$158,P$3,FALSE))="","",(VLOOKUP($A87,'Q1 Raw Data'!$A$9:$DK$158,P$3,FALSE))),"")</f>
        <v>Plans in place</v>
      </c>
      <c r="Q87" t="str">
        <f>IFERROR(IF((VLOOKUP($A87,'Q1 Raw Data'!$A$9:$DK$158,Q$3,FALSE))="","",(VLOOKUP($A87,'Q1 Raw Data'!$A$9:$DK$158,Q$3,FALSE))),"")</f>
        <v>Plans in place</v>
      </c>
      <c r="R87" t="str">
        <f>IFERROR(IF((VLOOKUP($A87,'Q1 Raw Data'!$A$9:$DK$158,R$3,FALSE))="","",(VLOOKUP($A87,'Q1 Raw Data'!$A$9:$DK$158,R$3,FALSE))),"")</f>
        <v>Plans in place</v>
      </c>
      <c r="S87" t="str">
        <f>IFERROR(IF((VLOOKUP($A87,'Q1 Raw Data'!$A$9:$DK$158,S$3,FALSE))="","",(VLOOKUP($A87,'Q1 Raw Data'!$A$9:$DK$158,S$3,FALSE))),"")</f>
        <v>Established</v>
      </c>
      <c r="T87" t="str">
        <f>IFERROR(IF((VLOOKUP($A87,'Q1 Raw Data'!$A$9:$DK$158,T$3,FALSE))="","",(VLOOKUP($A87,'Q1 Raw Data'!$A$9:$DK$158,T$3,FALSE))),"")</f>
        <v>Established</v>
      </c>
      <c r="U87" t="str">
        <f>IFERROR(IF((VLOOKUP($A87,'Q1 Raw Data'!$A$9:$DK$158,U$3,FALSE))="","",(VLOOKUP($A87,'Q1 Raw Data'!$A$9:$DK$158,U$3,FALSE))),"")</f>
        <v>Established</v>
      </c>
      <c r="V87" t="str">
        <f>IFERROR(IF((VLOOKUP($A87,'Q1 Raw Data'!$A$9:$DK$158,V$3,FALSE))="","",(VLOOKUP($A87,'Q1 Raw Data'!$A$9:$DK$158,V$3,FALSE))),"")</f>
        <v>Mature</v>
      </c>
      <c r="W87" t="str">
        <f>IFERROR(IF((VLOOKUP($A87,'Q1 Raw Data'!$A$9:$DK$158,W$3,FALSE))="","",(VLOOKUP($A87,'Q1 Raw Data'!$A$9:$DK$158,W$3,FALSE))),"")</f>
        <v>Mature</v>
      </c>
      <c r="X87" t="str">
        <f>IFERROR(IF((VLOOKUP($A87,'Q1 Raw Data'!$A$9:$DK$158,X$3,FALSE))="","",(VLOOKUP($A87,'Q1 Raw Data'!$A$9:$DK$158,X$3,FALSE))),"")</f>
        <v>Established</v>
      </c>
      <c r="Y87" t="str">
        <f>IFERROR(IF((VLOOKUP($A87,'Q1 Raw Data'!$A$9:$DK$158,Y$3,FALSE))="","",(VLOOKUP($A87,'Q1 Raw Data'!$A$9:$DK$158,Y$3,FALSE))),"")</f>
        <v>Plans in place</v>
      </c>
      <c r="Z87" t="str">
        <f>IFERROR(IF((VLOOKUP($A87,'Q1 Raw Data'!$A$9:$DK$158,Z$3,FALSE))="","",(VLOOKUP($A87,'Q1 Raw Data'!$A$9:$DK$158,Z$3,FALSE))),"")</f>
        <v>Plans in place</v>
      </c>
      <c r="AA87" t="str">
        <f>IFERROR(IF((VLOOKUP($A87,'Q1 Raw Data'!$A$9:$DK$158,AA$3,FALSE))="","",(VLOOKUP($A87,'Q1 Raw Data'!$A$9:$DK$158,AA$3,FALSE))),"")</f>
        <v>Plans in place</v>
      </c>
      <c r="AB87" t="str">
        <f>IFERROR(IF((VLOOKUP($A87,'Q1 Raw Data'!$A$9:$DK$158,AB$3,FALSE))="","",(VLOOKUP($A87,'Q1 Raw Data'!$A$9:$DK$158,AB$3,FALSE))),"")</f>
        <v>Established</v>
      </c>
      <c r="AC87" t="str">
        <f>IFERROR(IF((VLOOKUP($A87,'Q1 Raw Data'!$A$9:$DK$158,AC$3,FALSE))="","",(VLOOKUP($A87,'Q1 Raw Data'!$A$9:$DK$158,AC$3,FALSE))),"")</f>
        <v>Established</v>
      </c>
      <c r="AD87" t="str">
        <f>IFERROR(IF((VLOOKUP($A87,'Q1 Raw Data'!$A$9:$DK$158,AD$3,FALSE))="","",(VLOOKUP($A87,'Q1 Raw Data'!$A$9:$DK$158,AD$3,FALSE))),"")</f>
        <v>Mature</v>
      </c>
      <c r="AE87" t="str">
        <f>IFERROR(IF((VLOOKUP($A87,'Q1 Raw Data'!$A$9:$DK$158,AE$3,FALSE))="","",(VLOOKUP($A87,'Q1 Raw Data'!$A$9:$DK$158,AE$3,FALSE))),"")</f>
        <v>Mature</v>
      </c>
      <c r="AF87" t="str">
        <f>IFERROR(IF((VLOOKUP($A87,'Q1 Raw Data'!$A$9:$DK$158,AF$3,FALSE))="","",(VLOOKUP($A87,'Q1 Raw Data'!$A$9:$DK$158,AF$3,FALSE))),"")</f>
        <v>Mature</v>
      </c>
      <c r="AG87" t="str">
        <f>IFERROR(IF((VLOOKUP($A87,'Q1 Raw Data'!$A$9:$DK$158,AG$3,FALSE))="","",(VLOOKUP($A87,'Q1 Raw Data'!$A$9:$DK$158,AG$3,FALSE))),"")</f>
        <v>Established</v>
      </c>
      <c r="AH87" t="str">
        <f>IFERROR(IF((VLOOKUP($A87,'Q1 Raw Data'!$A$9:$DK$158,AH$3,FALSE))="","",(VLOOKUP($A87,'Q1 Raw Data'!$A$9:$DK$158,AH$3,FALSE))),"")</f>
        <v>Established</v>
      </c>
      <c r="AI87" t="str">
        <f>IFERROR(IF((VLOOKUP($A87,'Q1 Raw Data'!$A$9:$DK$158,AI$3,FALSE))="","",(VLOOKUP($A87,'Q1 Raw Data'!$A$9:$DK$158,AI$3,FALSE))),"")</f>
        <v>Established</v>
      </c>
      <c r="AJ87" t="str">
        <f>IFERROR(IF((VLOOKUP($A87,'Q1 Raw Data'!$A$9:$DK$158,AJ$3,FALSE))="","",(VLOOKUP($A87,'Q1 Raw Data'!$A$9:$DK$158,AJ$3,FALSE))),"")</f>
        <v>Established</v>
      </c>
      <c r="AK87" t="str">
        <f>IFERROR(IF((VLOOKUP($A87,'Q1 Raw Data'!$A$9:$DK$158,AK$3,FALSE))="","",(VLOOKUP($A87,'Q1 Raw Data'!$A$9:$DK$158,AK$3,FALSE))),"")</f>
        <v>Established</v>
      </c>
      <c r="AL87" t="str">
        <f>IFERROR(IF((VLOOKUP($A87,'Q1 Raw Data'!$A$9:$DK$158,AL$3,FALSE))="","",(VLOOKUP($A87,'Q1 Raw Data'!$A$9:$DK$158,AL$3,FALSE))),"")</f>
        <v>Mature</v>
      </c>
    </row>
    <row r="88" spans="1:38" x14ac:dyDescent="0.3">
      <c r="A88" t="s">
        <v>549</v>
      </c>
      <c r="B88" t="s">
        <v>550</v>
      </c>
      <c r="C88" t="str">
        <f>IFERROR(IF((VLOOKUP($A88,'Q1 Raw Data'!$A$9:$DK$158,C$3,FALSE))="","",(VLOOKUP($A88,'Q1 Raw Data'!$A$9:$DK$158,C$3,FALSE))),"")</f>
        <v>Plans in place</v>
      </c>
      <c r="D88" t="str">
        <f>IFERROR(IF((VLOOKUP($A88,'Q1 Raw Data'!$A$9:$DK$158,D$3,FALSE))="","",(VLOOKUP($A88,'Q1 Raw Data'!$A$9:$DK$158,D$3,FALSE))),"")</f>
        <v>Established</v>
      </c>
      <c r="E88" t="str">
        <f>IFERROR(IF((VLOOKUP($A88,'Q1 Raw Data'!$A$9:$DK$158,E$3,FALSE))="","",(VLOOKUP($A88,'Q1 Raw Data'!$A$9:$DK$158,E$3,FALSE))),"")</f>
        <v>Established</v>
      </c>
      <c r="F88" t="str">
        <f>IFERROR(IF((VLOOKUP($A88,'Q1 Raw Data'!$A$9:$DK$158,F$3,FALSE))="","",(VLOOKUP($A88,'Q1 Raw Data'!$A$9:$DK$158,F$3,FALSE))),"")</f>
        <v>Established</v>
      </c>
      <c r="G88" t="str">
        <f>IFERROR(IF((VLOOKUP($A88,'Q1 Raw Data'!$A$9:$DK$158,G$3,FALSE))="","",(VLOOKUP($A88,'Q1 Raw Data'!$A$9:$DK$158,G$3,FALSE))),"")</f>
        <v>Established</v>
      </c>
      <c r="H88" t="str">
        <f>IFERROR(IF((VLOOKUP($A88,'Q1 Raw Data'!$A$9:$DK$158,H$3,FALSE))="","",(VLOOKUP($A88,'Q1 Raw Data'!$A$9:$DK$158,H$3,FALSE))),"")</f>
        <v>Plans in place</v>
      </c>
      <c r="I88" t="str">
        <f>IFERROR(IF((VLOOKUP($A88,'Q1 Raw Data'!$A$9:$DK$158,I$3,FALSE))="","",(VLOOKUP($A88,'Q1 Raw Data'!$A$9:$DK$158,I$3,FALSE))),"")</f>
        <v>Established</v>
      </c>
      <c r="J88" t="str">
        <f>IFERROR(IF((VLOOKUP($A88,'Q1 Raw Data'!$A$9:$DK$158,J$3,FALSE))="","",(VLOOKUP($A88,'Q1 Raw Data'!$A$9:$DK$158,J$3,FALSE))),"")</f>
        <v>Established</v>
      </c>
      <c r="K88" t="str">
        <f>IFERROR(IF((VLOOKUP($A88,'Q1 Raw Data'!$A$9:$DK$158,K$3,FALSE))="","",(VLOOKUP($A88,'Q1 Raw Data'!$A$9:$DK$158,K$3,FALSE))),"")</f>
        <v>Plans in place</v>
      </c>
      <c r="L88" t="str">
        <f>IFERROR(IF((VLOOKUP($A88,'Q1 Raw Data'!$A$9:$DK$158,L$3,FALSE))="","",(VLOOKUP($A88,'Q1 Raw Data'!$A$9:$DK$158,L$3,FALSE))),"")</f>
        <v>Plans in place</v>
      </c>
      <c r="M88" t="str">
        <f>IFERROR(IF((VLOOKUP($A88,'Q1 Raw Data'!$A$9:$DK$158,M$3,FALSE))="","",(VLOOKUP($A88,'Q1 Raw Data'!$A$9:$DK$158,M$3,FALSE))),"")</f>
        <v>Established</v>
      </c>
      <c r="N88" t="str">
        <f>IFERROR(IF((VLOOKUP($A88,'Q1 Raw Data'!$A$9:$DK$158,N$3,FALSE))="","",(VLOOKUP($A88,'Q1 Raw Data'!$A$9:$DK$158,N$3,FALSE))),"")</f>
        <v>Established</v>
      </c>
      <c r="O88" t="str">
        <f>IFERROR(IF((VLOOKUP($A88,'Q1 Raw Data'!$A$9:$DK$158,O$3,FALSE))="","",(VLOOKUP($A88,'Q1 Raw Data'!$A$9:$DK$158,O$3,FALSE))),"")</f>
        <v>Established</v>
      </c>
      <c r="P88" t="str">
        <f>IFERROR(IF((VLOOKUP($A88,'Q1 Raw Data'!$A$9:$DK$158,P$3,FALSE))="","",(VLOOKUP($A88,'Q1 Raw Data'!$A$9:$DK$158,P$3,FALSE))),"")</f>
        <v>Established</v>
      </c>
      <c r="Q88" t="str">
        <f>IFERROR(IF((VLOOKUP($A88,'Q1 Raw Data'!$A$9:$DK$158,Q$3,FALSE))="","",(VLOOKUP($A88,'Q1 Raw Data'!$A$9:$DK$158,Q$3,FALSE))),"")</f>
        <v>Plans in place</v>
      </c>
      <c r="R88" t="str">
        <f>IFERROR(IF((VLOOKUP($A88,'Q1 Raw Data'!$A$9:$DK$158,R$3,FALSE))="","",(VLOOKUP($A88,'Q1 Raw Data'!$A$9:$DK$158,R$3,FALSE))),"")</f>
        <v>Established</v>
      </c>
      <c r="S88" t="str">
        <f>IFERROR(IF((VLOOKUP($A88,'Q1 Raw Data'!$A$9:$DK$158,S$3,FALSE))="","",(VLOOKUP($A88,'Q1 Raw Data'!$A$9:$DK$158,S$3,FALSE))),"")</f>
        <v>Established</v>
      </c>
      <c r="T88" t="str">
        <f>IFERROR(IF((VLOOKUP($A88,'Q1 Raw Data'!$A$9:$DK$158,T$3,FALSE))="","",(VLOOKUP($A88,'Q1 Raw Data'!$A$9:$DK$158,T$3,FALSE))),"")</f>
        <v>Established</v>
      </c>
      <c r="U88" t="str">
        <f>IFERROR(IF((VLOOKUP($A88,'Q1 Raw Data'!$A$9:$DK$158,U$3,FALSE))="","",(VLOOKUP($A88,'Q1 Raw Data'!$A$9:$DK$158,U$3,FALSE))),"")</f>
        <v>Plans in place</v>
      </c>
      <c r="V88" t="str">
        <f>IFERROR(IF((VLOOKUP($A88,'Q1 Raw Data'!$A$9:$DK$158,V$3,FALSE))="","",(VLOOKUP($A88,'Q1 Raw Data'!$A$9:$DK$158,V$3,FALSE))),"")</f>
        <v>Established</v>
      </c>
      <c r="W88" t="str">
        <f>IFERROR(IF((VLOOKUP($A88,'Q1 Raw Data'!$A$9:$DK$158,W$3,FALSE))="","",(VLOOKUP($A88,'Q1 Raw Data'!$A$9:$DK$158,W$3,FALSE))),"")</f>
        <v>Established</v>
      </c>
      <c r="X88" t="str">
        <f>IFERROR(IF((VLOOKUP($A88,'Q1 Raw Data'!$A$9:$DK$158,X$3,FALSE))="","",(VLOOKUP($A88,'Q1 Raw Data'!$A$9:$DK$158,X$3,FALSE))),"")</f>
        <v>Established</v>
      </c>
      <c r="Y88" t="str">
        <f>IFERROR(IF((VLOOKUP($A88,'Q1 Raw Data'!$A$9:$DK$158,Y$3,FALSE))="","",(VLOOKUP($A88,'Q1 Raw Data'!$A$9:$DK$158,Y$3,FALSE))),"")</f>
        <v>Established</v>
      </c>
      <c r="Z88" t="str">
        <f>IFERROR(IF((VLOOKUP($A88,'Q1 Raw Data'!$A$9:$DK$158,Z$3,FALSE))="","",(VLOOKUP($A88,'Q1 Raw Data'!$A$9:$DK$158,Z$3,FALSE))),"")</f>
        <v>Plans in place</v>
      </c>
      <c r="AA88" t="str">
        <f>IFERROR(IF((VLOOKUP($A88,'Q1 Raw Data'!$A$9:$DK$158,AA$3,FALSE))="","",(VLOOKUP($A88,'Q1 Raw Data'!$A$9:$DK$158,AA$3,FALSE))),"")</f>
        <v>Established</v>
      </c>
      <c r="AB88" t="str">
        <f>IFERROR(IF((VLOOKUP($A88,'Q1 Raw Data'!$A$9:$DK$158,AB$3,FALSE))="","",(VLOOKUP($A88,'Q1 Raw Data'!$A$9:$DK$158,AB$3,FALSE))),"")</f>
        <v>Established</v>
      </c>
      <c r="AC88" t="str">
        <f>IFERROR(IF((VLOOKUP($A88,'Q1 Raw Data'!$A$9:$DK$158,AC$3,FALSE))="","",(VLOOKUP($A88,'Q1 Raw Data'!$A$9:$DK$158,AC$3,FALSE))),"")</f>
        <v>Established</v>
      </c>
      <c r="AD88" t="str">
        <f>IFERROR(IF((VLOOKUP($A88,'Q1 Raw Data'!$A$9:$DK$158,AD$3,FALSE))="","",(VLOOKUP($A88,'Q1 Raw Data'!$A$9:$DK$158,AD$3,FALSE))),"")</f>
        <v>Established</v>
      </c>
      <c r="AE88" t="str">
        <f>IFERROR(IF((VLOOKUP($A88,'Q1 Raw Data'!$A$9:$DK$158,AE$3,FALSE))="","",(VLOOKUP($A88,'Q1 Raw Data'!$A$9:$DK$158,AE$3,FALSE))),"")</f>
        <v>Established</v>
      </c>
      <c r="AF88" t="str">
        <f>IFERROR(IF((VLOOKUP($A88,'Q1 Raw Data'!$A$9:$DK$158,AF$3,FALSE))="","",(VLOOKUP($A88,'Q1 Raw Data'!$A$9:$DK$158,AF$3,FALSE))),"")</f>
        <v>Established</v>
      </c>
      <c r="AG88" t="str">
        <f>IFERROR(IF((VLOOKUP($A88,'Q1 Raw Data'!$A$9:$DK$158,AG$3,FALSE))="","",(VLOOKUP($A88,'Q1 Raw Data'!$A$9:$DK$158,AG$3,FALSE))),"")</f>
        <v>Established</v>
      </c>
      <c r="AH88" t="str">
        <f>IFERROR(IF((VLOOKUP($A88,'Q1 Raw Data'!$A$9:$DK$158,AH$3,FALSE))="","",(VLOOKUP($A88,'Q1 Raw Data'!$A$9:$DK$158,AH$3,FALSE))),"")</f>
        <v>Established</v>
      </c>
      <c r="AI88" t="str">
        <f>IFERROR(IF((VLOOKUP($A88,'Q1 Raw Data'!$A$9:$DK$158,AI$3,FALSE))="","",(VLOOKUP($A88,'Q1 Raw Data'!$A$9:$DK$158,AI$3,FALSE))),"")</f>
        <v>Established</v>
      </c>
      <c r="AJ88" t="str">
        <f>IFERROR(IF((VLOOKUP($A88,'Q1 Raw Data'!$A$9:$DK$158,AJ$3,FALSE))="","",(VLOOKUP($A88,'Q1 Raw Data'!$A$9:$DK$158,AJ$3,FALSE))),"")</f>
        <v>Established</v>
      </c>
      <c r="AK88" t="str">
        <f>IFERROR(IF((VLOOKUP($A88,'Q1 Raw Data'!$A$9:$DK$158,AK$3,FALSE))="","",(VLOOKUP($A88,'Q1 Raw Data'!$A$9:$DK$158,AK$3,FALSE))),"")</f>
        <v>Established</v>
      </c>
      <c r="AL88" t="str">
        <f>IFERROR(IF((VLOOKUP($A88,'Q1 Raw Data'!$A$9:$DK$158,AL$3,FALSE))="","",(VLOOKUP($A88,'Q1 Raw Data'!$A$9:$DK$158,AL$3,FALSE))),"")</f>
        <v>Established</v>
      </c>
    </row>
    <row r="89" spans="1:38" x14ac:dyDescent="0.3">
      <c r="A89" t="s">
        <v>551</v>
      </c>
      <c r="B89" t="s">
        <v>552</v>
      </c>
      <c r="C89" t="str">
        <f>IFERROR(IF((VLOOKUP($A89,'Q1 Raw Data'!$A$9:$DK$158,C$3,FALSE))="","",(VLOOKUP($A89,'Q1 Raw Data'!$A$9:$DK$158,C$3,FALSE))),"")</f>
        <v>Plans in place</v>
      </c>
      <c r="D89" t="str">
        <f>IFERROR(IF((VLOOKUP($A89,'Q1 Raw Data'!$A$9:$DK$158,D$3,FALSE))="","",(VLOOKUP($A89,'Q1 Raw Data'!$A$9:$DK$158,D$3,FALSE))),"")</f>
        <v>Plans in place</v>
      </c>
      <c r="E89" t="str">
        <f>IFERROR(IF((VLOOKUP($A89,'Q1 Raw Data'!$A$9:$DK$158,E$3,FALSE))="","",(VLOOKUP($A89,'Q1 Raw Data'!$A$9:$DK$158,E$3,FALSE))),"")</f>
        <v>Established</v>
      </c>
      <c r="F89" t="str">
        <f>IFERROR(IF((VLOOKUP($A89,'Q1 Raw Data'!$A$9:$DK$158,F$3,FALSE))="","",(VLOOKUP($A89,'Q1 Raw Data'!$A$9:$DK$158,F$3,FALSE))),"")</f>
        <v>Established</v>
      </c>
      <c r="G89" t="str">
        <f>IFERROR(IF((VLOOKUP($A89,'Q1 Raw Data'!$A$9:$DK$158,G$3,FALSE))="","",(VLOOKUP($A89,'Q1 Raw Data'!$A$9:$DK$158,G$3,FALSE))),"")</f>
        <v>Plans in place</v>
      </c>
      <c r="H89" t="str">
        <f>IFERROR(IF((VLOOKUP($A89,'Q1 Raw Data'!$A$9:$DK$158,H$3,FALSE))="","",(VLOOKUP($A89,'Q1 Raw Data'!$A$9:$DK$158,H$3,FALSE))),"")</f>
        <v>Established</v>
      </c>
      <c r="I89" t="str">
        <f>IFERROR(IF((VLOOKUP($A89,'Q1 Raw Data'!$A$9:$DK$158,I$3,FALSE))="","",(VLOOKUP($A89,'Q1 Raw Data'!$A$9:$DK$158,I$3,FALSE))),"")</f>
        <v>Plans in place</v>
      </c>
      <c r="J89" t="str">
        <f>IFERROR(IF((VLOOKUP($A89,'Q1 Raw Data'!$A$9:$DK$158,J$3,FALSE))="","",(VLOOKUP($A89,'Q1 Raw Data'!$A$9:$DK$158,J$3,FALSE))),"")</f>
        <v>Established</v>
      </c>
      <c r="K89" t="str">
        <f>IFERROR(IF((VLOOKUP($A89,'Q1 Raw Data'!$A$9:$DK$158,K$3,FALSE))="","",(VLOOKUP($A89,'Q1 Raw Data'!$A$9:$DK$158,K$3,FALSE))),"")</f>
        <v>Established</v>
      </c>
      <c r="L89" t="str">
        <f>IFERROR(IF((VLOOKUP($A89,'Q1 Raw Data'!$A$9:$DK$158,L$3,FALSE))="","",(VLOOKUP($A89,'Q1 Raw Data'!$A$9:$DK$158,L$3,FALSE))),"")</f>
        <v>Plans in place</v>
      </c>
      <c r="M89" t="str">
        <f>IFERROR(IF((VLOOKUP($A89,'Q1 Raw Data'!$A$9:$DK$158,M$3,FALSE))="","",(VLOOKUP($A89,'Q1 Raw Data'!$A$9:$DK$158,M$3,FALSE))),"")</f>
        <v>Plans in place</v>
      </c>
      <c r="N89" t="str">
        <f>IFERROR(IF((VLOOKUP($A89,'Q1 Raw Data'!$A$9:$DK$158,N$3,FALSE))="","",(VLOOKUP($A89,'Q1 Raw Data'!$A$9:$DK$158,N$3,FALSE))),"")</f>
        <v>Established</v>
      </c>
      <c r="O89" t="str">
        <f>IFERROR(IF((VLOOKUP($A89,'Q1 Raw Data'!$A$9:$DK$158,O$3,FALSE))="","",(VLOOKUP($A89,'Q1 Raw Data'!$A$9:$DK$158,O$3,FALSE))),"")</f>
        <v>Established</v>
      </c>
      <c r="P89" t="str">
        <f>IFERROR(IF((VLOOKUP($A89,'Q1 Raw Data'!$A$9:$DK$158,P$3,FALSE))="","",(VLOOKUP($A89,'Q1 Raw Data'!$A$9:$DK$158,P$3,FALSE))),"")</f>
        <v>Plans in place</v>
      </c>
      <c r="Q89" t="str">
        <f>IFERROR(IF((VLOOKUP($A89,'Q1 Raw Data'!$A$9:$DK$158,Q$3,FALSE))="","",(VLOOKUP($A89,'Q1 Raw Data'!$A$9:$DK$158,Q$3,FALSE))),"")</f>
        <v>Established</v>
      </c>
      <c r="R89" t="str">
        <f>IFERROR(IF((VLOOKUP($A89,'Q1 Raw Data'!$A$9:$DK$158,R$3,FALSE))="","",(VLOOKUP($A89,'Q1 Raw Data'!$A$9:$DK$158,R$3,FALSE))),"")</f>
        <v>Plans in place</v>
      </c>
      <c r="S89" t="str">
        <f>IFERROR(IF((VLOOKUP($A89,'Q1 Raw Data'!$A$9:$DK$158,S$3,FALSE))="","",(VLOOKUP($A89,'Q1 Raw Data'!$A$9:$DK$158,S$3,FALSE))),"")</f>
        <v>Established</v>
      </c>
      <c r="T89" t="str">
        <f>IFERROR(IF((VLOOKUP($A89,'Q1 Raw Data'!$A$9:$DK$158,T$3,FALSE))="","",(VLOOKUP($A89,'Q1 Raw Data'!$A$9:$DK$158,T$3,FALSE))),"")</f>
        <v>Established</v>
      </c>
      <c r="U89" t="str">
        <f>IFERROR(IF((VLOOKUP($A89,'Q1 Raw Data'!$A$9:$DK$158,U$3,FALSE))="","",(VLOOKUP($A89,'Q1 Raw Data'!$A$9:$DK$158,U$3,FALSE))),"")</f>
        <v>Established</v>
      </c>
      <c r="V89" t="str">
        <f>IFERROR(IF((VLOOKUP($A89,'Q1 Raw Data'!$A$9:$DK$158,V$3,FALSE))="","",(VLOOKUP($A89,'Q1 Raw Data'!$A$9:$DK$158,V$3,FALSE))),"")</f>
        <v>Established</v>
      </c>
      <c r="W89" t="str">
        <f>IFERROR(IF((VLOOKUP($A89,'Q1 Raw Data'!$A$9:$DK$158,W$3,FALSE))="","",(VLOOKUP($A89,'Q1 Raw Data'!$A$9:$DK$158,W$3,FALSE))),"")</f>
        <v>Established</v>
      </c>
      <c r="X89" t="str">
        <f>IFERROR(IF((VLOOKUP($A89,'Q1 Raw Data'!$A$9:$DK$158,X$3,FALSE))="","",(VLOOKUP($A89,'Q1 Raw Data'!$A$9:$DK$158,X$3,FALSE))),"")</f>
        <v>Established</v>
      </c>
      <c r="Y89" t="str">
        <f>IFERROR(IF((VLOOKUP($A89,'Q1 Raw Data'!$A$9:$DK$158,Y$3,FALSE))="","",(VLOOKUP($A89,'Q1 Raw Data'!$A$9:$DK$158,Y$3,FALSE))),"")</f>
        <v>Established</v>
      </c>
      <c r="Z89" t="str">
        <f>IFERROR(IF((VLOOKUP($A89,'Q1 Raw Data'!$A$9:$DK$158,Z$3,FALSE))="","",(VLOOKUP($A89,'Q1 Raw Data'!$A$9:$DK$158,Z$3,FALSE))),"")</f>
        <v>Established</v>
      </c>
      <c r="AA89" t="str">
        <f>IFERROR(IF((VLOOKUP($A89,'Q1 Raw Data'!$A$9:$DK$158,AA$3,FALSE))="","",(VLOOKUP($A89,'Q1 Raw Data'!$A$9:$DK$158,AA$3,FALSE))),"")</f>
        <v>Established</v>
      </c>
      <c r="AB89" t="str">
        <f>IFERROR(IF((VLOOKUP($A89,'Q1 Raw Data'!$A$9:$DK$158,AB$3,FALSE))="","",(VLOOKUP($A89,'Q1 Raw Data'!$A$9:$DK$158,AB$3,FALSE))),"")</f>
        <v>Established</v>
      </c>
      <c r="AC89" t="str">
        <f>IFERROR(IF((VLOOKUP($A89,'Q1 Raw Data'!$A$9:$DK$158,AC$3,FALSE))="","",(VLOOKUP($A89,'Q1 Raw Data'!$A$9:$DK$158,AC$3,FALSE))),"")</f>
        <v>Established</v>
      </c>
      <c r="AD89" t="str">
        <f>IFERROR(IF((VLOOKUP($A89,'Q1 Raw Data'!$A$9:$DK$158,AD$3,FALSE))="","",(VLOOKUP($A89,'Q1 Raw Data'!$A$9:$DK$158,AD$3,FALSE))),"")</f>
        <v>Mature</v>
      </c>
      <c r="AE89" t="str">
        <f>IFERROR(IF((VLOOKUP($A89,'Q1 Raw Data'!$A$9:$DK$158,AE$3,FALSE))="","",(VLOOKUP($A89,'Q1 Raw Data'!$A$9:$DK$158,AE$3,FALSE))),"")</f>
        <v>Mature</v>
      </c>
      <c r="AF89" t="str">
        <f>IFERROR(IF((VLOOKUP($A89,'Q1 Raw Data'!$A$9:$DK$158,AF$3,FALSE))="","",(VLOOKUP($A89,'Q1 Raw Data'!$A$9:$DK$158,AF$3,FALSE))),"")</f>
        <v>Mature</v>
      </c>
      <c r="AG89" t="str">
        <f>IFERROR(IF((VLOOKUP($A89,'Q1 Raw Data'!$A$9:$DK$158,AG$3,FALSE))="","",(VLOOKUP($A89,'Q1 Raw Data'!$A$9:$DK$158,AG$3,FALSE))),"")</f>
        <v>Mature</v>
      </c>
      <c r="AH89" t="str">
        <f>IFERROR(IF((VLOOKUP($A89,'Q1 Raw Data'!$A$9:$DK$158,AH$3,FALSE))="","",(VLOOKUP($A89,'Q1 Raw Data'!$A$9:$DK$158,AH$3,FALSE))),"")</f>
        <v>Established</v>
      </c>
      <c r="AI89" t="str">
        <f>IFERROR(IF((VLOOKUP($A89,'Q1 Raw Data'!$A$9:$DK$158,AI$3,FALSE))="","",(VLOOKUP($A89,'Q1 Raw Data'!$A$9:$DK$158,AI$3,FALSE))),"")</f>
        <v>Mature</v>
      </c>
      <c r="AJ89" t="str">
        <f>IFERROR(IF((VLOOKUP($A89,'Q1 Raw Data'!$A$9:$DK$158,AJ$3,FALSE))="","",(VLOOKUP($A89,'Q1 Raw Data'!$A$9:$DK$158,AJ$3,FALSE))),"")</f>
        <v>Mature</v>
      </c>
      <c r="AK89" t="str">
        <f>IFERROR(IF((VLOOKUP($A89,'Q1 Raw Data'!$A$9:$DK$158,AK$3,FALSE))="","",(VLOOKUP($A89,'Q1 Raw Data'!$A$9:$DK$158,AK$3,FALSE))),"")</f>
        <v>Mature</v>
      </c>
      <c r="AL89" t="str">
        <f>IFERROR(IF((VLOOKUP($A89,'Q1 Raw Data'!$A$9:$DK$158,AL$3,FALSE))="","",(VLOOKUP($A89,'Q1 Raw Data'!$A$9:$DK$158,AL$3,FALSE))),"")</f>
        <v>Mature</v>
      </c>
    </row>
    <row r="90" spans="1:38" x14ac:dyDescent="0.3">
      <c r="A90" t="s">
        <v>555</v>
      </c>
      <c r="B90" t="s">
        <v>556</v>
      </c>
      <c r="C90" t="str">
        <f>IFERROR(IF((VLOOKUP($A90,'Q1 Raw Data'!$A$9:$DK$158,C$3,FALSE))="","",(VLOOKUP($A90,'Q1 Raw Data'!$A$9:$DK$158,C$3,FALSE))),"")</f>
        <v>Established</v>
      </c>
      <c r="D90" t="str">
        <f>IFERROR(IF((VLOOKUP($A90,'Q1 Raw Data'!$A$9:$DK$158,D$3,FALSE))="","",(VLOOKUP($A90,'Q1 Raw Data'!$A$9:$DK$158,D$3,FALSE))),"")</f>
        <v>Established</v>
      </c>
      <c r="E90" t="str">
        <f>IFERROR(IF((VLOOKUP($A90,'Q1 Raw Data'!$A$9:$DK$158,E$3,FALSE))="","",(VLOOKUP($A90,'Q1 Raw Data'!$A$9:$DK$158,E$3,FALSE))),"")</f>
        <v>Established</v>
      </c>
      <c r="F90" t="str">
        <f>IFERROR(IF((VLOOKUP($A90,'Q1 Raw Data'!$A$9:$DK$158,F$3,FALSE))="","",(VLOOKUP($A90,'Q1 Raw Data'!$A$9:$DK$158,F$3,FALSE))),"")</f>
        <v>Established</v>
      </c>
      <c r="G90" t="str">
        <f>IFERROR(IF((VLOOKUP($A90,'Q1 Raw Data'!$A$9:$DK$158,G$3,FALSE))="","",(VLOOKUP($A90,'Q1 Raw Data'!$A$9:$DK$158,G$3,FALSE))),"")</f>
        <v>Established</v>
      </c>
      <c r="H90" t="str">
        <f>IFERROR(IF((VLOOKUP($A90,'Q1 Raw Data'!$A$9:$DK$158,H$3,FALSE))="","",(VLOOKUP($A90,'Q1 Raw Data'!$A$9:$DK$158,H$3,FALSE))),"")</f>
        <v>Established</v>
      </c>
      <c r="I90" t="str">
        <f>IFERROR(IF((VLOOKUP($A90,'Q1 Raw Data'!$A$9:$DK$158,I$3,FALSE))="","",(VLOOKUP($A90,'Q1 Raw Data'!$A$9:$DK$158,I$3,FALSE))),"")</f>
        <v>Plans in place</v>
      </c>
      <c r="J90" t="str">
        <f>IFERROR(IF((VLOOKUP($A90,'Q1 Raw Data'!$A$9:$DK$158,J$3,FALSE))="","",(VLOOKUP($A90,'Q1 Raw Data'!$A$9:$DK$158,J$3,FALSE))),"")</f>
        <v>Established</v>
      </c>
      <c r="K90" t="str">
        <f>IFERROR(IF((VLOOKUP($A90,'Q1 Raw Data'!$A$9:$DK$158,K$3,FALSE))="","",(VLOOKUP($A90,'Q1 Raw Data'!$A$9:$DK$158,K$3,FALSE))),"")</f>
        <v>Plans in place</v>
      </c>
      <c r="L90" t="str">
        <f>IFERROR(IF((VLOOKUP($A90,'Q1 Raw Data'!$A$9:$DK$158,L$3,FALSE))="","",(VLOOKUP($A90,'Q1 Raw Data'!$A$9:$DK$158,L$3,FALSE))),"")</f>
        <v>Established</v>
      </c>
      <c r="M90" t="str">
        <f>IFERROR(IF((VLOOKUP($A90,'Q1 Raw Data'!$A$9:$DK$158,M$3,FALSE))="","",(VLOOKUP($A90,'Q1 Raw Data'!$A$9:$DK$158,M$3,FALSE))),"")</f>
        <v>Established</v>
      </c>
      <c r="N90" t="str">
        <f>IFERROR(IF((VLOOKUP($A90,'Q1 Raw Data'!$A$9:$DK$158,N$3,FALSE))="","",(VLOOKUP($A90,'Q1 Raw Data'!$A$9:$DK$158,N$3,FALSE))),"")</f>
        <v>Established</v>
      </c>
      <c r="O90" t="str">
        <f>IFERROR(IF((VLOOKUP($A90,'Q1 Raw Data'!$A$9:$DK$158,O$3,FALSE))="","",(VLOOKUP($A90,'Q1 Raw Data'!$A$9:$DK$158,O$3,FALSE))),"")</f>
        <v>Established</v>
      </c>
      <c r="P90" t="str">
        <f>IFERROR(IF((VLOOKUP($A90,'Q1 Raw Data'!$A$9:$DK$158,P$3,FALSE))="","",(VLOOKUP($A90,'Q1 Raw Data'!$A$9:$DK$158,P$3,FALSE))),"")</f>
        <v>Established</v>
      </c>
      <c r="Q90" t="str">
        <f>IFERROR(IF((VLOOKUP($A90,'Q1 Raw Data'!$A$9:$DK$158,Q$3,FALSE))="","",(VLOOKUP($A90,'Q1 Raw Data'!$A$9:$DK$158,Q$3,FALSE))),"")</f>
        <v>Established</v>
      </c>
      <c r="R90" t="str">
        <f>IFERROR(IF((VLOOKUP($A90,'Q1 Raw Data'!$A$9:$DK$158,R$3,FALSE))="","",(VLOOKUP($A90,'Q1 Raw Data'!$A$9:$DK$158,R$3,FALSE))),"")</f>
        <v>Plans in place</v>
      </c>
      <c r="S90" t="str">
        <f>IFERROR(IF((VLOOKUP($A90,'Q1 Raw Data'!$A$9:$DK$158,S$3,FALSE))="","",(VLOOKUP($A90,'Q1 Raw Data'!$A$9:$DK$158,S$3,FALSE))),"")</f>
        <v>Established</v>
      </c>
      <c r="T90" t="str">
        <f>IFERROR(IF((VLOOKUP($A90,'Q1 Raw Data'!$A$9:$DK$158,T$3,FALSE))="","",(VLOOKUP($A90,'Q1 Raw Data'!$A$9:$DK$158,T$3,FALSE))),"")</f>
        <v>Established</v>
      </c>
      <c r="U90" t="str">
        <f>IFERROR(IF((VLOOKUP($A90,'Q1 Raw Data'!$A$9:$DK$158,U$3,FALSE))="","",(VLOOKUP($A90,'Q1 Raw Data'!$A$9:$DK$158,U$3,FALSE))),"")</f>
        <v>Established</v>
      </c>
      <c r="V90" t="str">
        <f>IFERROR(IF((VLOOKUP($A90,'Q1 Raw Data'!$A$9:$DK$158,V$3,FALSE))="","",(VLOOKUP($A90,'Q1 Raw Data'!$A$9:$DK$158,V$3,FALSE))),"")</f>
        <v>Established</v>
      </c>
      <c r="W90" t="str">
        <f>IFERROR(IF((VLOOKUP($A90,'Q1 Raw Data'!$A$9:$DK$158,W$3,FALSE))="","",(VLOOKUP($A90,'Q1 Raw Data'!$A$9:$DK$158,W$3,FALSE))),"")</f>
        <v>Established</v>
      </c>
      <c r="X90" t="str">
        <f>IFERROR(IF((VLOOKUP($A90,'Q1 Raw Data'!$A$9:$DK$158,X$3,FALSE))="","",(VLOOKUP($A90,'Q1 Raw Data'!$A$9:$DK$158,X$3,FALSE))),"")</f>
        <v>Established</v>
      </c>
      <c r="Y90" t="str">
        <f>IFERROR(IF((VLOOKUP($A90,'Q1 Raw Data'!$A$9:$DK$158,Y$3,FALSE))="","",(VLOOKUP($A90,'Q1 Raw Data'!$A$9:$DK$158,Y$3,FALSE))),"")</f>
        <v>Established</v>
      </c>
      <c r="Z90" t="str">
        <f>IFERROR(IF((VLOOKUP($A90,'Q1 Raw Data'!$A$9:$DK$158,Z$3,FALSE))="","",(VLOOKUP($A90,'Q1 Raw Data'!$A$9:$DK$158,Z$3,FALSE))),"")</f>
        <v>Established</v>
      </c>
      <c r="AA90" t="str">
        <f>IFERROR(IF((VLOOKUP($A90,'Q1 Raw Data'!$A$9:$DK$158,AA$3,FALSE))="","",(VLOOKUP($A90,'Q1 Raw Data'!$A$9:$DK$158,AA$3,FALSE))),"")</f>
        <v>Not yet established</v>
      </c>
      <c r="AB90" t="str">
        <f>IFERROR(IF((VLOOKUP($A90,'Q1 Raw Data'!$A$9:$DK$158,AB$3,FALSE))="","",(VLOOKUP($A90,'Q1 Raw Data'!$A$9:$DK$158,AB$3,FALSE))),"")</f>
        <v>Established</v>
      </c>
      <c r="AC90" t="str">
        <f>IFERROR(IF((VLOOKUP($A90,'Q1 Raw Data'!$A$9:$DK$158,AC$3,FALSE))="","",(VLOOKUP($A90,'Q1 Raw Data'!$A$9:$DK$158,AC$3,FALSE))),"")</f>
        <v>Established</v>
      </c>
      <c r="AD90" t="str">
        <f>IFERROR(IF((VLOOKUP($A90,'Q1 Raw Data'!$A$9:$DK$158,AD$3,FALSE))="","",(VLOOKUP($A90,'Q1 Raw Data'!$A$9:$DK$158,AD$3,FALSE))),"")</f>
        <v>Established</v>
      </c>
      <c r="AE90" t="str">
        <f>IFERROR(IF((VLOOKUP($A90,'Q1 Raw Data'!$A$9:$DK$158,AE$3,FALSE))="","",(VLOOKUP($A90,'Q1 Raw Data'!$A$9:$DK$158,AE$3,FALSE))),"")</f>
        <v>Established</v>
      </c>
      <c r="AF90" t="str">
        <f>IFERROR(IF((VLOOKUP($A90,'Q1 Raw Data'!$A$9:$DK$158,AF$3,FALSE))="","",(VLOOKUP($A90,'Q1 Raw Data'!$A$9:$DK$158,AF$3,FALSE))),"")</f>
        <v>Established</v>
      </c>
      <c r="AG90" t="str">
        <f>IFERROR(IF((VLOOKUP($A90,'Q1 Raw Data'!$A$9:$DK$158,AG$3,FALSE))="","",(VLOOKUP($A90,'Q1 Raw Data'!$A$9:$DK$158,AG$3,FALSE))),"")</f>
        <v>Established</v>
      </c>
      <c r="AH90" t="str">
        <f>IFERROR(IF((VLOOKUP($A90,'Q1 Raw Data'!$A$9:$DK$158,AH$3,FALSE))="","",(VLOOKUP($A90,'Q1 Raw Data'!$A$9:$DK$158,AH$3,FALSE))),"")</f>
        <v>Established</v>
      </c>
      <c r="AI90" t="str">
        <f>IFERROR(IF((VLOOKUP($A90,'Q1 Raw Data'!$A$9:$DK$158,AI$3,FALSE))="","",(VLOOKUP($A90,'Q1 Raw Data'!$A$9:$DK$158,AI$3,FALSE))),"")</f>
        <v>Established</v>
      </c>
      <c r="AJ90" t="str">
        <f>IFERROR(IF((VLOOKUP($A90,'Q1 Raw Data'!$A$9:$DK$158,AJ$3,FALSE))="","",(VLOOKUP($A90,'Q1 Raw Data'!$A$9:$DK$158,AJ$3,FALSE))),"")</f>
        <v>Not yet established</v>
      </c>
      <c r="AK90" t="str">
        <f>IFERROR(IF((VLOOKUP($A90,'Q1 Raw Data'!$A$9:$DK$158,AK$3,FALSE))="","",(VLOOKUP($A90,'Q1 Raw Data'!$A$9:$DK$158,AK$3,FALSE))),"")</f>
        <v>Established</v>
      </c>
      <c r="AL90" t="str">
        <f>IFERROR(IF((VLOOKUP($A90,'Q1 Raw Data'!$A$9:$DK$158,AL$3,FALSE))="","",(VLOOKUP($A90,'Q1 Raw Data'!$A$9:$DK$158,AL$3,FALSE))),"")</f>
        <v>Established</v>
      </c>
    </row>
    <row r="91" spans="1:38" x14ac:dyDescent="0.3">
      <c r="A91" t="s">
        <v>557</v>
      </c>
      <c r="B91" t="s">
        <v>558</v>
      </c>
      <c r="C91" t="str">
        <f>IFERROR(IF((VLOOKUP($A91,'Q1 Raw Data'!$A$9:$DK$158,C$3,FALSE))="","",(VLOOKUP($A91,'Q1 Raw Data'!$A$9:$DK$158,C$3,FALSE))),"")</f>
        <v>Established</v>
      </c>
      <c r="D91" t="str">
        <f>IFERROR(IF((VLOOKUP($A91,'Q1 Raw Data'!$A$9:$DK$158,D$3,FALSE))="","",(VLOOKUP($A91,'Q1 Raw Data'!$A$9:$DK$158,D$3,FALSE))),"")</f>
        <v>Established</v>
      </c>
      <c r="E91" t="str">
        <f>IFERROR(IF((VLOOKUP($A91,'Q1 Raw Data'!$A$9:$DK$158,E$3,FALSE))="","",(VLOOKUP($A91,'Q1 Raw Data'!$A$9:$DK$158,E$3,FALSE))),"")</f>
        <v>Established</v>
      </c>
      <c r="F91" t="str">
        <f>IFERROR(IF((VLOOKUP($A91,'Q1 Raw Data'!$A$9:$DK$158,F$3,FALSE))="","",(VLOOKUP($A91,'Q1 Raw Data'!$A$9:$DK$158,F$3,FALSE))),"")</f>
        <v>Established</v>
      </c>
      <c r="G91" t="str">
        <f>IFERROR(IF((VLOOKUP($A91,'Q1 Raw Data'!$A$9:$DK$158,G$3,FALSE))="","",(VLOOKUP($A91,'Q1 Raw Data'!$A$9:$DK$158,G$3,FALSE))),"")</f>
        <v>Established</v>
      </c>
      <c r="H91" t="str">
        <f>IFERROR(IF((VLOOKUP($A91,'Q1 Raw Data'!$A$9:$DK$158,H$3,FALSE))="","",(VLOOKUP($A91,'Q1 Raw Data'!$A$9:$DK$158,H$3,FALSE))),"")</f>
        <v>Established</v>
      </c>
      <c r="I91" t="str">
        <f>IFERROR(IF((VLOOKUP($A91,'Q1 Raw Data'!$A$9:$DK$158,I$3,FALSE))="","",(VLOOKUP($A91,'Q1 Raw Data'!$A$9:$DK$158,I$3,FALSE))),"")</f>
        <v>Established</v>
      </c>
      <c r="J91" t="str">
        <f>IFERROR(IF((VLOOKUP($A91,'Q1 Raw Data'!$A$9:$DK$158,J$3,FALSE))="","",(VLOOKUP($A91,'Q1 Raw Data'!$A$9:$DK$158,J$3,FALSE))),"")</f>
        <v>Established</v>
      </c>
      <c r="K91" t="str">
        <f>IFERROR(IF((VLOOKUP($A91,'Q1 Raw Data'!$A$9:$DK$158,K$3,FALSE))="","",(VLOOKUP($A91,'Q1 Raw Data'!$A$9:$DK$158,K$3,FALSE))),"")</f>
        <v>Plans in place</v>
      </c>
      <c r="L91" t="str">
        <f>IFERROR(IF((VLOOKUP($A91,'Q1 Raw Data'!$A$9:$DK$158,L$3,FALSE))="","",(VLOOKUP($A91,'Q1 Raw Data'!$A$9:$DK$158,L$3,FALSE))),"")</f>
        <v>Established</v>
      </c>
      <c r="M91" t="str">
        <f>IFERROR(IF((VLOOKUP($A91,'Q1 Raw Data'!$A$9:$DK$158,M$3,FALSE))="","",(VLOOKUP($A91,'Q1 Raw Data'!$A$9:$DK$158,M$3,FALSE))),"")</f>
        <v>Established</v>
      </c>
      <c r="N91" t="str">
        <f>IFERROR(IF((VLOOKUP($A91,'Q1 Raw Data'!$A$9:$DK$158,N$3,FALSE))="","",(VLOOKUP($A91,'Q1 Raw Data'!$A$9:$DK$158,N$3,FALSE))),"")</f>
        <v>Mature</v>
      </c>
      <c r="O91" t="str">
        <f>IFERROR(IF((VLOOKUP($A91,'Q1 Raw Data'!$A$9:$DK$158,O$3,FALSE))="","",(VLOOKUP($A91,'Q1 Raw Data'!$A$9:$DK$158,O$3,FALSE))),"")</f>
        <v>Established</v>
      </c>
      <c r="P91" t="str">
        <f>IFERROR(IF((VLOOKUP($A91,'Q1 Raw Data'!$A$9:$DK$158,P$3,FALSE))="","",(VLOOKUP($A91,'Q1 Raw Data'!$A$9:$DK$158,P$3,FALSE))),"")</f>
        <v>Established</v>
      </c>
      <c r="Q91" t="str">
        <f>IFERROR(IF((VLOOKUP($A91,'Q1 Raw Data'!$A$9:$DK$158,Q$3,FALSE))="","",(VLOOKUP($A91,'Q1 Raw Data'!$A$9:$DK$158,Q$3,FALSE))),"")</f>
        <v>Established</v>
      </c>
      <c r="R91" t="str">
        <f>IFERROR(IF((VLOOKUP($A91,'Q1 Raw Data'!$A$9:$DK$158,R$3,FALSE))="","",(VLOOKUP($A91,'Q1 Raw Data'!$A$9:$DK$158,R$3,FALSE))),"")</f>
        <v>Established</v>
      </c>
      <c r="S91" t="str">
        <f>IFERROR(IF((VLOOKUP($A91,'Q1 Raw Data'!$A$9:$DK$158,S$3,FALSE))="","",(VLOOKUP($A91,'Q1 Raw Data'!$A$9:$DK$158,S$3,FALSE))),"")</f>
        <v>Established</v>
      </c>
      <c r="T91" t="str">
        <f>IFERROR(IF((VLOOKUP($A91,'Q1 Raw Data'!$A$9:$DK$158,T$3,FALSE))="","",(VLOOKUP($A91,'Q1 Raw Data'!$A$9:$DK$158,T$3,FALSE))),"")</f>
        <v>Established</v>
      </c>
      <c r="U91" t="str">
        <f>IFERROR(IF((VLOOKUP($A91,'Q1 Raw Data'!$A$9:$DK$158,U$3,FALSE))="","",(VLOOKUP($A91,'Q1 Raw Data'!$A$9:$DK$158,U$3,FALSE))),"")</f>
        <v>Established</v>
      </c>
      <c r="V91" t="str">
        <f>IFERROR(IF((VLOOKUP($A91,'Q1 Raw Data'!$A$9:$DK$158,V$3,FALSE))="","",(VLOOKUP($A91,'Q1 Raw Data'!$A$9:$DK$158,V$3,FALSE))),"")</f>
        <v>Established</v>
      </c>
      <c r="W91" t="str">
        <f>IFERROR(IF((VLOOKUP($A91,'Q1 Raw Data'!$A$9:$DK$158,W$3,FALSE))="","",(VLOOKUP($A91,'Q1 Raw Data'!$A$9:$DK$158,W$3,FALSE))),"")</f>
        <v>Mature</v>
      </c>
      <c r="X91" t="str">
        <f>IFERROR(IF((VLOOKUP($A91,'Q1 Raw Data'!$A$9:$DK$158,X$3,FALSE))="","",(VLOOKUP($A91,'Q1 Raw Data'!$A$9:$DK$158,X$3,FALSE))),"")</f>
        <v>Established</v>
      </c>
      <c r="Y91" t="str">
        <f>IFERROR(IF((VLOOKUP($A91,'Q1 Raw Data'!$A$9:$DK$158,Y$3,FALSE))="","",(VLOOKUP($A91,'Q1 Raw Data'!$A$9:$DK$158,Y$3,FALSE))),"")</f>
        <v>Established</v>
      </c>
      <c r="Z91" t="str">
        <f>IFERROR(IF((VLOOKUP($A91,'Q1 Raw Data'!$A$9:$DK$158,Z$3,FALSE))="","",(VLOOKUP($A91,'Q1 Raw Data'!$A$9:$DK$158,Z$3,FALSE))),"")</f>
        <v>Established</v>
      </c>
      <c r="AA91" t="str">
        <f>IFERROR(IF((VLOOKUP($A91,'Q1 Raw Data'!$A$9:$DK$158,AA$3,FALSE))="","",(VLOOKUP($A91,'Q1 Raw Data'!$A$9:$DK$158,AA$3,FALSE))),"")</f>
        <v>Established</v>
      </c>
      <c r="AB91" t="str">
        <f>IFERROR(IF((VLOOKUP($A91,'Q1 Raw Data'!$A$9:$DK$158,AB$3,FALSE))="","",(VLOOKUP($A91,'Q1 Raw Data'!$A$9:$DK$158,AB$3,FALSE))),"")</f>
        <v>Established</v>
      </c>
      <c r="AC91" t="str">
        <f>IFERROR(IF((VLOOKUP($A91,'Q1 Raw Data'!$A$9:$DK$158,AC$3,FALSE))="","",(VLOOKUP($A91,'Q1 Raw Data'!$A$9:$DK$158,AC$3,FALSE))),"")</f>
        <v>Established</v>
      </c>
      <c r="AD91" t="str">
        <f>IFERROR(IF((VLOOKUP($A91,'Q1 Raw Data'!$A$9:$DK$158,AD$3,FALSE))="","",(VLOOKUP($A91,'Q1 Raw Data'!$A$9:$DK$158,AD$3,FALSE))),"")</f>
        <v>Established</v>
      </c>
      <c r="AE91" t="str">
        <f>IFERROR(IF((VLOOKUP($A91,'Q1 Raw Data'!$A$9:$DK$158,AE$3,FALSE))="","",(VLOOKUP($A91,'Q1 Raw Data'!$A$9:$DK$158,AE$3,FALSE))),"")</f>
        <v>Established</v>
      </c>
      <c r="AF91" t="str">
        <f>IFERROR(IF((VLOOKUP($A91,'Q1 Raw Data'!$A$9:$DK$158,AF$3,FALSE))="","",(VLOOKUP($A91,'Q1 Raw Data'!$A$9:$DK$158,AF$3,FALSE))),"")</f>
        <v>Mature</v>
      </c>
      <c r="AG91" t="str">
        <f>IFERROR(IF((VLOOKUP($A91,'Q1 Raw Data'!$A$9:$DK$158,AG$3,FALSE))="","",(VLOOKUP($A91,'Q1 Raw Data'!$A$9:$DK$158,AG$3,FALSE))),"")</f>
        <v>Established</v>
      </c>
      <c r="AH91" t="str">
        <f>IFERROR(IF((VLOOKUP($A91,'Q1 Raw Data'!$A$9:$DK$158,AH$3,FALSE))="","",(VLOOKUP($A91,'Q1 Raw Data'!$A$9:$DK$158,AH$3,FALSE))),"")</f>
        <v>Established</v>
      </c>
      <c r="AI91" t="str">
        <f>IFERROR(IF((VLOOKUP($A91,'Q1 Raw Data'!$A$9:$DK$158,AI$3,FALSE))="","",(VLOOKUP($A91,'Q1 Raw Data'!$A$9:$DK$158,AI$3,FALSE))),"")</f>
        <v>Established</v>
      </c>
      <c r="AJ91" t="str">
        <f>IFERROR(IF((VLOOKUP($A91,'Q1 Raw Data'!$A$9:$DK$158,AJ$3,FALSE))="","",(VLOOKUP($A91,'Q1 Raw Data'!$A$9:$DK$158,AJ$3,FALSE))),"")</f>
        <v>Established</v>
      </c>
      <c r="AK91" t="str">
        <f>IFERROR(IF((VLOOKUP($A91,'Q1 Raw Data'!$A$9:$DK$158,AK$3,FALSE))="","",(VLOOKUP($A91,'Q1 Raw Data'!$A$9:$DK$158,AK$3,FALSE))),"")</f>
        <v>Established</v>
      </c>
      <c r="AL91" t="str">
        <f>IFERROR(IF((VLOOKUP($A91,'Q1 Raw Data'!$A$9:$DK$158,AL$3,FALSE))="","",(VLOOKUP($A91,'Q1 Raw Data'!$A$9:$DK$158,AL$3,FALSE))),"")</f>
        <v>Established</v>
      </c>
    </row>
    <row r="92" spans="1:38" x14ac:dyDescent="0.3">
      <c r="A92" t="s">
        <v>559</v>
      </c>
      <c r="B92" t="s">
        <v>560</v>
      </c>
      <c r="C92" t="str">
        <f>IFERROR(IF((VLOOKUP($A92,'Q1 Raw Data'!$A$9:$DK$158,C$3,FALSE))="","",(VLOOKUP($A92,'Q1 Raw Data'!$A$9:$DK$158,C$3,FALSE))),"")</f>
        <v>Established</v>
      </c>
      <c r="D92" t="str">
        <f>IFERROR(IF((VLOOKUP($A92,'Q1 Raw Data'!$A$9:$DK$158,D$3,FALSE))="","",(VLOOKUP($A92,'Q1 Raw Data'!$A$9:$DK$158,D$3,FALSE))),"")</f>
        <v>Established</v>
      </c>
      <c r="E92" t="str">
        <f>IFERROR(IF((VLOOKUP($A92,'Q1 Raw Data'!$A$9:$DK$158,E$3,FALSE))="","",(VLOOKUP($A92,'Q1 Raw Data'!$A$9:$DK$158,E$3,FALSE))),"")</f>
        <v>Established</v>
      </c>
      <c r="F92" t="str">
        <f>IFERROR(IF((VLOOKUP($A92,'Q1 Raw Data'!$A$9:$DK$158,F$3,FALSE))="","",(VLOOKUP($A92,'Q1 Raw Data'!$A$9:$DK$158,F$3,FALSE))),"")</f>
        <v>Established</v>
      </c>
      <c r="G92" t="str">
        <f>IFERROR(IF((VLOOKUP($A92,'Q1 Raw Data'!$A$9:$DK$158,G$3,FALSE))="","",(VLOOKUP($A92,'Q1 Raw Data'!$A$9:$DK$158,G$3,FALSE))),"")</f>
        <v>Plans in place</v>
      </c>
      <c r="H92" t="str">
        <f>IFERROR(IF((VLOOKUP($A92,'Q1 Raw Data'!$A$9:$DK$158,H$3,FALSE))="","",(VLOOKUP($A92,'Q1 Raw Data'!$A$9:$DK$158,H$3,FALSE))),"")</f>
        <v>Plans in place</v>
      </c>
      <c r="I92" t="str">
        <f>IFERROR(IF((VLOOKUP($A92,'Q1 Raw Data'!$A$9:$DK$158,I$3,FALSE))="","",(VLOOKUP($A92,'Q1 Raw Data'!$A$9:$DK$158,I$3,FALSE))),"")</f>
        <v>Established</v>
      </c>
      <c r="J92" t="str">
        <f>IFERROR(IF((VLOOKUP($A92,'Q1 Raw Data'!$A$9:$DK$158,J$3,FALSE))="","",(VLOOKUP($A92,'Q1 Raw Data'!$A$9:$DK$158,J$3,FALSE))),"")</f>
        <v>Plans in place</v>
      </c>
      <c r="K92" t="str">
        <f>IFERROR(IF((VLOOKUP($A92,'Q1 Raw Data'!$A$9:$DK$158,K$3,FALSE))="","",(VLOOKUP($A92,'Q1 Raw Data'!$A$9:$DK$158,K$3,FALSE))),"")</f>
        <v>Plans in place</v>
      </c>
      <c r="L92" t="str">
        <f>IFERROR(IF((VLOOKUP($A92,'Q1 Raw Data'!$A$9:$DK$158,L$3,FALSE))="","",(VLOOKUP($A92,'Q1 Raw Data'!$A$9:$DK$158,L$3,FALSE))),"")</f>
        <v>Mature</v>
      </c>
      <c r="M92" t="str">
        <f>IFERROR(IF((VLOOKUP($A92,'Q1 Raw Data'!$A$9:$DK$158,M$3,FALSE))="","",(VLOOKUP($A92,'Q1 Raw Data'!$A$9:$DK$158,M$3,FALSE))),"")</f>
        <v>Established</v>
      </c>
      <c r="N92" t="str">
        <f>IFERROR(IF((VLOOKUP($A92,'Q1 Raw Data'!$A$9:$DK$158,N$3,FALSE))="","",(VLOOKUP($A92,'Q1 Raw Data'!$A$9:$DK$158,N$3,FALSE))),"")</f>
        <v>Mature</v>
      </c>
      <c r="O92" t="str">
        <f>IFERROR(IF((VLOOKUP($A92,'Q1 Raw Data'!$A$9:$DK$158,O$3,FALSE))="","",(VLOOKUP($A92,'Q1 Raw Data'!$A$9:$DK$158,O$3,FALSE))),"")</f>
        <v>Established</v>
      </c>
      <c r="P92" t="str">
        <f>IFERROR(IF((VLOOKUP($A92,'Q1 Raw Data'!$A$9:$DK$158,P$3,FALSE))="","",(VLOOKUP($A92,'Q1 Raw Data'!$A$9:$DK$158,P$3,FALSE))),"")</f>
        <v>Plans in place</v>
      </c>
      <c r="Q92" t="str">
        <f>IFERROR(IF((VLOOKUP($A92,'Q1 Raw Data'!$A$9:$DK$158,Q$3,FALSE))="","",(VLOOKUP($A92,'Q1 Raw Data'!$A$9:$DK$158,Q$3,FALSE))),"")</f>
        <v>Plans in place</v>
      </c>
      <c r="R92" t="str">
        <f>IFERROR(IF((VLOOKUP($A92,'Q1 Raw Data'!$A$9:$DK$158,R$3,FALSE))="","",(VLOOKUP($A92,'Q1 Raw Data'!$A$9:$DK$158,R$3,FALSE))),"")</f>
        <v>Established</v>
      </c>
      <c r="S92" t="str">
        <f>IFERROR(IF((VLOOKUP($A92,'Q1 Raw Data'!$A$9:$DK$158,S$3,FALSE))="","",(VLOOKUP($A92,'Q1 Raw Data'!$A$9:$DK$158,S$3,FALSE))),"")</f>
        <v>Plans in place</v>
      </c>
      <c r="T92" t="str">
        <f>IFERROR(IF((VLOOKUP($A92,'Q1 Raw Data'!$A$9:$DK$158,T$3,FALSE))="","",(VLOOKUP($A92,'Q1 Raw Data'!$A$9:$DK$158,T$3,FALSE))),"")</f>
        <v>Established</v>
      </c>
      <c r="U92" t="str">
        <f>IFERROR(IF((VLOOKUP($A92,'Q1 Raw Data'!$A$9:$DK$158,U$3,FALSE))="","",(VLOOKUP($A92,'Q1 Raw Data'!$A$9:$DK$158,U$3,FALSE))),"")</f>
        <v>Mature</v>
      </c>
      <c r="V92" t="str">
        <f>IFERROR(IF((VLOOKUP($A92,'Q1 Raw Data'!$A$9:$DK$158,V$3,FALSE))="","",(VLOOKUP($A92,'Q1 Raw Data'!$A$9:$DK$158,V$3,FALSE))),"")</f>
        <v>Mature</v>
      </c>
      <c r="W92" t="str">
        <f>IFERROR(IF((VLOOKUP($A92,'Q1 Raw Data'!$A$9:$DK$158,W$3,FALSE))="","",(VLOOKUP($A92,'Q1 Raw Data'!$A$9:$DK$158,W$3,FALSE))),"")</f>
        <v>Mature</v>
      </c>
      <c r="X92" t="str">
        <f>IFERROR(IF((VLOOKUP($A92,'Q1 Raw Data'!$A$9:$DK$158,X$3,FALSE))="","",(VLOOKUP($A92,'Q1 Raw Data'!$A$9:$DK$158,X$3,FALSE))),"")</f>
        <v>Established</v>
      </c>
      <c r="Y92" t="str">
        <f>IFERROR(IF((VLOOKUP($A92,'Q1 Raw Data'!$A$9:$DK$158,Y$3,FALSE))="","",(VLOOKUP($A92,'Q1 Raw Data'!$A$9:$DK$158,Y$3,FALSE))),"")</f>
        <v>Plans in place</v>
      </c>
      <c r="Z92" t="str">
        <f>IFERROR(IF((VLOOKUP($A92,'Q1 Raw Data'!$A$9:$DK$158,Z$3,FALSE))="","",(VLOOKUP($A92,'Q1 Raw Data'!$A$9:$DK$158,Z$3,FALSE))),"")</f>
        <v>Plans in place</v>
      </c>
      <c r="AA92" t="str">
        <f>IFERROR(IF((VLOOKUP($A92,'Q1 Raw Data'!$A$9:$DK$158,AA$3,FALSE))="","",(VLOOKUP($A92,'Q1 Raw Data'!$A$9:$DK$158,AA$3,FALSE))),"")</f>
        <v>Established</v>
      </c>
      <c r="AB92" t="str">
        <f>IFERROR(IF((VLOOKUP($A92,'Q1 Raw Data'!$A$9:$DK$158,AB$3,FALSE))="","",(VLOOKUP($A92,'Q1 Raw Data'!$A$9:$DK$158,AB$3,FALSE))),"")</f>
        <v>Plans in place</v>
      </c>
      <c r="AC92" t="str">
        <f>IFERROR(IF((VLOOKUP($A92,'Q1 Raw Data'!$A$9:$DK$158,AC$3,FALSE))="","",(VLOOKUP($A92,'Q1 Raw Data'!$A$9:$DK$158,AC$3,FALSE))),"")</f>
        <v>Established</v>
      </c>
      <c r="AD92" t="str">
        <f>IFERROR(IF((VLOOKUP($A92,'Q1 Raw Data'!$A$9:$DK$158,AD$3,FALSE))="","",(VLOOKUP($A92,'Q1 Raw Data'!$A$9:$DK$158,AD$3,FALSE))),"")</f>
        <v>Mature</v>
      </c>
      <c r="AE92" t="str">
        <f>IFERROR(IF((VLOOKUP($A92,'Q1 Raw Data'!$A$9:$DK$158,AE$3,FALSE))="","",(VLOOKUP($A92,'Q1 Raw Data'!$A$9:$DK$158,AE$3,FALSE))),"")</f>
        <v>Mature</v>
      </c>
      <c r="AF92" t="str">
        <f>IFERROR(IF((VLOOKUP($A92,'Q1 Raw Data'!$A$9:$DK$158,AF$3,FALSE))="","",(VLOOKUP($A92,'Q1 Raw Data'!$A$9:$DK$158,AF$3,FALSE))),"")</f>
        <v>Mature</v>
      </c>
      <c r="AG92" t="str">
        <f>IFERROR(IF((VLOOKUP($A92,'Q1 Raw Data'!$A$9:$DK$158,AG$3,FALSE))="","",(VLOOKUP($A92,'Q1 Raw Data'!$A$9:$DK$158,AG$3,FALSE))),"")</f>
        <v>Established</v>
      </c>
      <c r="AH92" t="str">
        <f>IFERROR(IF((VLOOKUP($A92,'Q1 Raw Data'!$A$9:$DK$158,AH$3,FALSE))="","",(VLOOKUP($A92,'Q1 Raw Data'!$A$9:$DK$158,AH$3,FALSE))),"")</f>
        <v>Plans in place</v>
      </c>
      <c r="AI92" t="str">
        <f>IFERROR(IF((VLOOKUP($A92,'Q1 Raw Data'!$A$9:$DK$158,AI$3,FALSE))="","",(VLOOKUP($A92,'Q1 Raw Data'!$A$9:$DK$158,AI$3,FALSE))),"")</f>
        <v>Plans in place</v>
      </c>
      <c r="AJ92" t="str">
        <f>IFERROR(IF((VLOOKUP($A92,'Q1 Raw Data'!$A$9:$DK$158,AJ$3,FALSE))="","",(VLOOKUP($A92,'Q1 Raw Data'!$A$9:$DK$158,AJ$3,FALSE))),"")</f>
        <v>Established</v>
      </c>
      <c r="AK92" t="str">
        <f>IFERROR(IF((VLOOKUP($A92,'Q1 Raw Data'!$A$9:$DK$158,AK$3,FALSE))="","",(VLOOKUP($A92,'Q1 Raw Data'!$A$9:$DK$158,AK$3,FALSE))),"")</f>
        <v>Plans in place</v>
      </c>
      <c r="AL92" t="str">
        <f>IFERROR(IF((VLOOKUP($A92,'Q1 Raw Data'!$A$9:$DK$158,AL$3,FALSE))="","",(VLOOKUP($A92,'Q1 Raw Data'!$A$9:$DK$158,AL$3,FALSE))),"")</f>
        <v>Established</v>
      </c>
    </row>
    <row r="93" spans="1:38" x14ac:dyDescent="0.3">
      <c r="A93" t="s">
        <v>561</v>
      </c>
      <c r="B93" t="s">
        <v>562</v>
      </c>
      <c r="C93" t="str">
        <f>IFERROR(IF((VLOOKUP($A93,'Q1 Raw Data'!$A$9:$DK$158,C$3,FALSE))="","",(VLOOKUP($A93,'Q1 Raw Data'!$A$9:$DK$158,C$3,FALSE))),"")</f>
        <v>Plans in place</v>
      </c>
      <c r="D93" t="str">
        <f>IFERROR(IF((VLOOKUP($A93,'Q1 Raw Data'!$A$9:$DK$158,D$3,FALSE))="","",(VLOOKUP($A93,'Q1 Raw Data'!$A$9:$DK$158,D$3,FALSE))),"")</f>
        <v>Plans in place</v>
      </c>
      <c r="E93" t="str">
        <f>IFERROR(IF((VLOOKUP($A93,'Q1 Raw Data'!$A$9:$DK$158,E$3,FALSE))="","",(VLOOKUP($A93,'Q1 Raw Data'!$A$9:$DK$158,E$3,FALSE))),"")</f>
        <v>Established</v>
      </c>
      <c r="F93" t="str">
        <f>IFERROR(IF((VLOOKUP($A93,'Q1 Raw Data'!$A$9:$DK$158,F$3,FALSE))="","",(VLOOKUP($A93,'Q1 Raw Data'!$A$9:$DK$158,F$3,FALSE))),"")</f>
        <v>Established</v>
      </c>
      <c r="G93" t="str">
        <f>IFERROR(IF((VLOOKUP($A93,'Q1 Raw Data'!$A$9:$DK$158,G$3,FALSE))="","",(VLOOKUP($A93,'Q1 Raw Data'!$A$9:$DK$158,G$3,FALSE))),"")</f>
        <v>Established</v>
      </c>
      <c r="H93" t="str">
        <f>IFERROR(IF((VLOOKUP($A93,'Q1 Raw Data'!$A$9:$DK$158,H$3,FALSE))="","",(VLOOKUP($A93,'Q1 Raw Data'!$A$9:$DK$158,H$3,FALSE))),"")</f>
        <v>Established</v>
      </c>
      <c r="I93" t="str">
        <f>IFERROR(IF((VLOOKUP($A93,'Q1 Raw Data'!$A$9:$DK$158,I$3,FALSE))="","",(VLOOKUP($A93,'Q1 Raw Data'!$A$9:$DK$158,I$3,FALSE))),"")</f>
        <v>Mature</v>
      </c>
      <c r="J93" t="str">
        <f>IFERROR(IF((VLOOKUP($A93,'Q1 Raw Data'!$A$9:$DK$158,J$3,FALSE))="","",(VLOOKUP($A93,'Q1 Raw Data'!$A$9:$DK$158,J$3,FALSE))),"")</f>
        <v>Mature</v>
      </c>
      <c r="K93" t="str">
        <f>IFERROR(IF((VLOOKUP($A93,'Q1 Raw Data'!$A$9:$DK$158,K$3,FALSE))="","",(VLOOKUP($A93,'Q1 Raw Data'!$A$9:$DK$158,K$3,FALSE))),"")</f>
        <v>Not yet established</v>
      </c>
      <c r="L93" t="str">
        <f>IFERROR(IF((VLOOKUP($A93,'Q1 Raw Data'!$A$9:$DK$158,L$3,FALSE))="","",(VLOOKUP($A93,'Q1 Raw Data'!$A$9:$DK$158,L$3,FALSE))),"")</f>
        <v>Established</v>
      </c>
      <c r="M93" t="str">
        <f>IFERROR(IF((VLOOKUP($A93,'Q1 Raw Data'!$A$9:$DK$158,M$3,FALSE))="","",(VLOOKUP($A93,'Q1 Raw Data'!$A$9:$DK$158,M$3,FALSE))),"")</f>
        <v>Established</v>
      </c>
      <c r="N93" t="str">
        <f>IFERROR(IF((VLOOKUP($A93,'Q1 Raw Data'!$A$9:$DK$158,N$3,FALSE))="","",(VLOOKUP($A93,'Q1 Raw Data'!$A$9:$DK$158,N$3,FALSE))),"")</f>
        <v>Established</v>
      </c>
      <c r="O93" t="str">
        <f>IFERROR(IF((VLOOKUP($A93,'Q1 Raw Data'!$A$9:$DK$158,O$3,FALSE))="","",(VLOOKUP($A93,'Q1 Raw Data'!$A$9:$DK$158,O$3,FALSE))),"")</f>
        <v>Established</v>
      </c>
      <c r="P93" t="str">
        <f>IFERROR(IF((VLOOKUP($A93,'Q1 Raw Data'!$A$9:$DK$158,P$3,FALSE))="","",(VLOOKUP($A93,'Q1 Raw Data'!$A$9:$DK$158,P$3,FALSE))),"")</f>
        <v>Established</v>
      </c>
      <c r="Q93" t="str">
        <f>IFERROR(IF((VLOOKUP($A93,'Q1 Raw Data'!$A$9:$DK$158,Q$3,FALSE))="","",(VLOOKUP($A93,'Q1 Raw Data'!$A$9:$DK$158,Q$3,FALSE))),"")</f>
        <v>Established</v>
      </c>
      <c r="R93" t="str">
        <f>IFERROR(IF((VLOOKUP($A93,'Q1 Raw Data'!$A$9:$DK$158,R$3,FALSE))="","",(VLOOKUP($A93,'Q1 Raw Data'!$A$9:$DK$158,R$3,FALSE))),"")</f>
        <v>Established</v>
      </c>
      <c r="S93" t="str">
        <f>IFERROR(IF((VLOOKUP($A93,'Q1 Raw Data'!$A$9:$DK$158,S$3,FALSE))="","",(VLOOKUP($A93,'Q1 Raw Data'!$A$9:$DK$158,S$3,FALSE))),"")</f>
        <v>Established</v>
      </c>
      <c r="T93" t="str">
        <f>IFERROR(IF((VLOOKUP($A93,'Q1 Raw Data'!$A$9:$DK$158,T$3,FALSE))="","",(VLOOKUP($A93,'Q1 Raw Data'!$A$9:$DK$158,T$3,FALSE))),"")</f>
        <v>Not yet established</v>
      </c>
      <c r="U93" t="str">
        <f>IFERROR(IF((VLOOKUP($A93,'Q1 Raw Data'!$A$9:$DK$158,U$3,FALSE))="","",(VLOOKUP($A93,'Q1 Raw Data'!$A$9:$DK$158,U$3,FALSE))),"")</f>
        <v>Established</v>
      </c>
      <c r="V93" t="str">
        <f>IFERROR(IF((VLOOKUP($A93,'Q1 Raw Data'!$A$9:$DK$158,V$3,FALSE))="","",(VLOOKUP($A93,'Q1 Raw Data'!$A$9:$DK$158,V$3,FALSE))),"")</f>
        <v>Established</v>
      </c>
      <c r="W93" t="str">
        <f>IFERROR(IF((VLOOKUP($A93,'Q1 Raw Data'!$A$9:$DK$158,W$3,FALSE))="","",(VLOOKUP($A93,'Q1 Raw Data'!$A$9:$DK$158,W$3,FALSE))),"")</f>
        <v>Established</v>
      </c>
      <c r="X93" t="str">
        <f>IFERROR(IF((VLOOKUP($A93,'Q1 Raw Data'!$A$9:$DK$158,X$3,FALSE))="","",(VLOOKUP($A93,'Q1 Raw Data'!$A$9:$DK$158,X$3,FALSE))),"")</f>
        <v>Established</v>
      </c>
      <c r="Y93" t="str">
        <f>IFERROR(IF((VLOOKUP($A93,'Q1 Raw Data'!$A$9:$DK$158,Y$3,FALSE))="","",(VLOOKUP($A93,'Q1 Raw Data'!$A$9:$DK$158,Y$3,FALSE))),"")</f>
        <v>Established</v>
      </c>
      <c r="Z93" t="str">
        <f>IFERROR(IF((VLOOKUP($A93,'Q1 Raw Data'!$A$9:$DK$158,Z$3,FALSE))="","",(VLOOKUP($A93,'Q1 Raw Data'!$A$9:$DK$158,Z$3,FALSE))),"")</f>
        <v>Established</v>
      </c>
      <c r="AA93" t="str">
        <f>IFERROR(IF((VLOOKUP($A93,'Q1 Raw Data'!$A$9:$DK$158,AA$3,FALSE))="","",(VLOOKUP($A93,'Q1 Raw Data'!$A$9:$DK$158,AA$3,FALSE))),"")</f>
        <v>Mature</v>
      </c>
      <c r="AB93" t="str">
        <f>IFERROR(IF((VLOOKUP($A93,'Q1 Raw Data'!$A$9:$DK$158,AB$3,FALSE))="","",(VLOOKUP($A93,'Q1 Raw Data'!$A$9:$DK$158,AB$3,FALSE))),"")</f>
        <v>Mature</v>
      </c>
      <c r="AC93" t="str">
        <f>IFERROR(IF((VLOOKUP($A93,'Q1 Raw Data'!$A$9:$DK$158,AC$3,FALSE))="","",(VLOOKUP($A93,'Q1 Raw Data'!$A$9:$DK$158,AC$3,FALSE))),"")</f>
        <v>Not yet established</v>
      </c>
      <c r="AD93" t="str">
        <f>IFERROR(IF((VLOOKUP($A93,'Q1 Raw Data'!$A$9:$DK$158,AD$3,FALSE))="","",(VLOOKUP($A93,'Q1 Raw Data'!$A$9:$DK$158,AD$3,FALSE))),"")</f>
        <v>Established</v>
      </c>
      <c r="AE93" t="str">
        <f>IFERROR(IF((VLOOKUP($A93,'Q1 Raw Data'!$A$9:$DK$158,AE$3,FALSE))="","",(VLOOKUP($A93,'Q1 Raw Data'!$A$9:$DK$158,AE$3,FALSE))),"")</f>
        <v>Established</v>
      </c>
      <c r="AF93" t="str">
        <f>IFERROR(IF((VLOOKUP($A93,'Q1 Raw Data'!$A$9:$DK$158,AF$3,FALSE))="","",(VLOOKUP($A93,'Q1 Raw Data'!$A$9:$DK$158,AF$3,FALSE))),"")</f>
        <v>Established</v>
      </c>
      <c r="AG93" t="str">
        <f>IFERROR(IF((VLOOKUP($A93,'Q1 Raw Data'!$A$9:$DK$158,AG$3,FALSE))="","",(VLOOKUP($A93,'Q1 Raw Data'!$A$9:$DK$158,AG$3,FALSE))),"")</f>
        <v>Established</v>
      </c>
      <c r="AH93" t="str">
        <f>IFERROR(IF((VLOOKUP($A93,'Q1 Raw Data'!$A$9:$DK$158,AH$3,FALSE))="","",(VLOOKUP($A93,'Q1 Raw Data'!$A$9:$DK$158,AH$3,FALSE))),"")</f>
        <v>Established</v>
      </c>
      <c r="AI93" t="str">
        <f>IFERROR(IF((VLOOKUP($A93,'Q1 Raw Data'!$A$9:$DK$158,AI$3,FALSE))="","",(VLOOKUP($A93,'Q1 Raw Data'!$A$9:$DK$158,AI$3,FALSE))),"")</f>
        <v>Established</v>
      </c>
      <c r="AJ93" t="str">
        <f>IFERROR(IF((VLOOKUP($A93,'Q1 Raw Data'!$A$9:$DK$158,AJ$3,FALSE))="","",(VLOOKUP($A93,'Q1 Raw Data'!$A$9:$DK$158,AJ$3,FALSE))),"")</f>
        <v>Mature</v>
      </c>
      <c r="AK93" t="str">
        <f>IFERROR(IF((VLOOKUP($A93,'Q1 Raw Data'!$A$9:$DK$158,AK$3,FALSE))="","",(VLOOKUP($A93,'Q1 Raw Data'!$A$9:$DK$158,AK$3,FALSE))),"")</f>
        <v>Mature</v>
      </c>
      <c r="AL93" t="str">
        <f>IFERROR(IF((VLOOKUP($A93,'Q1 Raw Data'!$A$9:$DK$158,AL$3,FALSE))="","",(VLOOKUP($A93,'Q1 Raw Data'!$A$9:$DK$158,AL$3,FALSE))),"")</f>
        <v>Not yet established</v>
      </c>
    </row>
    <row r="94" spans="1:38" x14ac:dyDescent="0.3">
      <c r="A94" t="s">
        <v>563</v>
      </c>
      <c r="B94" t="s">
        <v>564</v>
      </c>
      <c r="C94" t="str">
        <f>IFERROR(IF((VLOOKUP($A94,'Q1 Raw Data'!$A$9:$DK$158,C$3,FALSE))="","",(VLOOKUP($A94,'Q1 Raw Data'!$A$9:$DK$158,C$3,FALSE))),"")</f>
        <v>Established</v>
      </c>
      <c r="D94" t="str">
        <f>IFERROR(IF((VLOOKUP($A94,'Q1 Raw Data'!$A$9:$DK$158,D$3,FALSE))="","",(VLOOKUP($A94,'Q1 Raw Data'!$A$9:$DK$158,D$3,FALSE))),"")</f>
        <v>Mature</v>
      </c>
      <c r="E94" t="str">
        <f>IFERROR(IF((VLOOKUP($A94,'Q1 Raw Data'!$A$9:$DK$158,E$3,FALSE))="","",(VLOOKUP($A94,'Q1 Raw Data'!$A$9:$DK$158,E$3,FALSE))),"")</f>
        <v>Established</v>
      </c>
      <c r="F94" t="str">
        <f>IFERROR(IF((VLOOKUP($A94,'Q1 Raw Data'!$A$9:$DK$158,F$3,FALSE))="","",(VLOOKUP($A94,'Q1 Raw Data'!$A$9:$DK$158,F$3,FALSE))),"")</f>
        <v>Established</v>
      </c>
      <c r="G94" t="str">
        <f>IFERROR(IF((VLOOKUP($A94,'Q1 Raw Data'!$A$9:$DK$158,G$3,FALSE))="","",(VLOOKUP($A94,'Q1 Raw Data'!$A$9:$DK$158,G$3,FALSE))),"")</f>
        <v>Plans in place</v>
      </c>
      <c r="H94" t="str">
        <f>IFERROR(IF((VLOOKUP($A94,'Q1 Raw Data'!$A$9:$DK$158,H$3,FALSE))="","",(VLOOKUP($A94,'Q1 Raw Data'!$A$9:$DK$158,H$3,FALSE))),"")</f>
        <v>Plans in place</v>
      </c>
      <c r="I94" t="str">
        <f>IFERROR(IF((VLOOKUP($A94,'Q1 Raw Data'!$A$9:$DK$158,I$3,FALSE))="","",(VLOOKUP($A94,'Q1 Raw Data'!$A$9:$DK$158,I$3,FALSE))),"")</f>
        <v>Established</v>
      </c>
      <c r="J94" t="str">
        <f>IFERROR(IF((VLOOKUP($A94,'Q1 Raw Data'!$A$9:$DK$158,J$3,FALSE))="","",(VLOOKUP($A94,'Q1 Raw Data'!$A$9:$DK$158,J$3,FALSE))),"")</f>
        <v>Established</v>
      </c>
      <c r="K94" t="str">
        <f>IFERROR(IF((VLOOKUP($A94,'Q1 Raw Data'!$A$9:$DK$158,K$3,FALSE))="","",(VLOOKUP($A94,'Q1 Raw Data'!$A$9:$DK$158,K$3,FALSE))),"")</f>
        <v>Not yet established</v>
      </c>
      <c r="L94" t="str">
        <f>IFERROR(IF((VLOOKUP($A94,'Q1 Raw Data'!$A$9:$DK$158,L$3,FALSE))="","",(VLOOKUP($A94,'Q1 Raw Data'!$A$9:$DK$158,L$3,FALSE))),"")</f>
        <v>Established</v>
      </c>
      <c r="M94" t="str">
        <f>IFERROR(IF((VLOOKUP($A94,'Q1 Raw Data'!$A$9:$DK$158,M$3,FALSE))="","",(VLOOKUP($A94,'Q1 Raw Data'!$A$9:$DK$158,M$3,FALSE))),"")</f>
        <v>Established</v>
      </c>
      <c r="N94" t="str">
        <f>IFERROR(IF((VLOOKUP($A94,'Q1 Raw Data'!$A$9:$DK$158,N$3,FALSE))="","",(VLOOKUP($A94,'Q1 Raw Data'!$A$9:$DK$158,N$3,FALSE))),"")</f>
        <v>Established</v>
      </c>
      <c r="O94" t="str">
        <f>IFERROR(IF((VLOOKUP($A94,'Q1 Raw Data'!$A$9:$DK$158,O$3,FALSE))="","",(VLOOKUP($A94,'Q1 Raw Data'!$A$9:$DK$158,O$3,FALSE))),"")</f>
        <v>Established</v>
      </c>
      <c r="P94" t="str">
        <f>IFERROR(IF((VLOOKUP($A94,'Q1 Raw Data'!$A$9:$DK$158,P$3,FALSE))="","",(VLOOKUP($A94,'Q1 Raw Data'!$A$9:$DK$158,P$3,FALSE))),"")</f>
        <v>Established</v>
      </c>
      <c r="Q94" t="str">
        <f>IFERROR(IF((VLOOKUP($A94,'Q1 Raw Data'!$A$9:$DK$158,Q$3,FALSE))="","",(VLOOKUP($A94,'Q1 Raw Data'!$A$9:$DK$158,Q$3,FALSE))),"")</f>
        <v>Established</v>
      </c>
      <c r="R94" t="str">
        <f>IFERROR(IF((VLOOKUP($A94,'Q1 Raw Data'!$A$9:$DK$158,R$3,FALSE))="","",(VLOOKUP($A94,'Q1 Raw Data'!$A$9:$DK$158,R$3,FALSE))),"")</f>
        <v>Established</v>
      </c>
      <c r="S94" t="str">
        <f>IFERROR(IF((VLOOKUP($A94,'Q1 Raw Data'!$A$9:$DK$158,S$3,FALSE))="","",(VLOOKUP($A94,'Q1 Raw Data'!$A$9:$DK$158,S$3,FALSE))),"")</f>
        <v>Established</v>
      </c>
      <c r="T94" t="str">
        <f>IFERROR(IF((VLOOKUP($A94,'Q1 Raw Data'!$A$9:$DK$158,T$3,FALSE))="","",(VLOOKUP($A94,'Q1 Raw Data'!$A$9:$DK$158,T$3,FALSE))),"")</f>
        <v>Plans in place</v>
      </c>
      <c r="U94" t="str">
        <f>IFERROR(IF((VLOOKUP($A94,'Q1 Raw Data'!$A$9:$DK$158,U$3,FALSE))="","",(VLOOKUP($A94,'Q1 Raw Data'!$A$9:$DK$158,U$3,FALSE))),"")</f>
        <v>Established</v>
      </c>
      <c r="V94" t="str">
        <f>IFERROR(IF((VLOOKUP($A94,'Q1 Raw Data'!$A$9:$DK$158,V$3,FALSE))="","",(VLOOKUP($A94,'Q1 Raw Data'!$A$9:$DK$158,V$3,FALSE))),"")</f>
        <v>Established</v>
      </c>
      <c r="W94" t="str">
        <f>IFERROR(IF((VLOOKUP($A94,'Q1 Raw Data'!$A$9:$DK$158,W$3,FALSE))="","",(VLOOKUP($A94,'Q1 Raw Data'!$A$9:$DK$158,W$3,FALSE))),"")</f>
        <v>Established</v>
      </c>
      <c r="X94" t="str">
        <f>IFERROR(IF((VLOOKUP($A94,'Q1 Raw Data'!$A$9:$DK$158,X$3,FALSE))="","",(VLOOKUP($A94,'Q1 Raw Data'!$A$9:$DK$158,X$3,FALSE))),"")</f>
        <v>Established</v>
      </c>
      <c r="Y94" t="str">
        <f>IFERROR(IF((VLOOKUP($A94,'Q1 Raw Data'!$A$9:$DK$158,Y$3,FALSE))="","",(VLOOKUP($A94,'Q1 Raw Data'!$A$9:$DK$158,Y$3,FALSE))),"")</f>
        <v>Established</v>
      </c>
      <c r="Z94" t="str">
        <f>IFERROR(IF((VLOOKUP($A94,'Q1 Raw Data'!$A$9:$DK$158,Z$3,FALSE))="","",(VLOOKUP($A94,'Q1 Raw Data'!$A$9:$DK$158,Z$3,FALSE))),"")</f>
        <v>Established</v>
      </c>
      <c r="AA94" t="str">
        <f>IFERROR(IF((VLOOKUP($A94,'Q1 Raw Data'!$A$9:$DK$158,AA$3,FALSE))="","",(VLOOKUP($A94,'Q1 Raw Data'!$A$9:$DK$158,AA$3,FALSE))),"")</f>
        <v>Established</v>
      </c>
      <c r="AB94" t="str">
        <f>IFERROR(IF((VLOOKUP($A94,'Q1 Raw Data'!$A$9:$DK$158,AB$3,FALSE))="","",(VLOOKUP($A94,'Q1 Raw Data'!$A$9:$DK$158,AB$3,FALSE))),"")</f>
        <v>Established</v>
      </c>
      <c r="AC94" t="str">
        <f>IFERROR(IF((VLOOKUP($A94,'Q1 Raw Data'!$A$9:$DK$158,AC$3,FALSE))="","",(VLOOKUP($A94,'Q1 Raw Data'!$A$9:$DK$158,AC$3,FALSE))),"")</f>
        <v>Plans in place</v>
      </c>
      <c r="AD94" t="str">
        <f>IFERROR(IF((VLOOKUP($A94,'Q1 Raw Data'!$A$9:$DK$158,AD$3,FALSE))="","",(VLOOKUP($A94,'Q1 Raw Data'!$A$9:$DK$158,AD$3,FALSE))),"")</f>
        <v>Established</v>
      </c>
      <c r="AE94" t="str">
        <f>IFERROR(IF((VLOOKUP($A94,'Q1 Raw Data'!$A$9:$DK$158,AE$3,FALSE))="","",(VLOOKUP($A94,'Q1 Raw Data'!$A$9:$DK$158,AE$3,FALSE))),"")</f>
        <v>Established</v>
      </c>
      <c r="AF94" t="str">
        <f>IFERROR(IF((VLOOKUP($A94,'Q1 Raw Data'!$A$9:$DK$158,AF$3,FALSE))="","",(VLOOKUP($A94,'Q1 Raw Data'!$A$9:$DK$158,AF$3,FALSE))),"")</f>
        <v>Established</v>
      </c>
      <c r="AG94" t="str">
        <f>IFERROR(IF((VLOOKUP($A94,'Q1 Raw Data'!$A$9:$DK$158,AG$3,FALSE))="","",(VLOOKUP($A94,'Q1 Raw Data'!$A$9:$DK$158,AG$3,FALSE))),"")</f>
        <v>Established</v>
      </c>
      <c r="AH94" t="str">
        <f>IFERROR(IF((VLOOKUP($A94,'Q1 Raw Data'!$A$9:$DK$158,AH$3,FALSE))="","",(VLOOKUP($A94,'Q1 Raw Data'!$A$9:$DK$158,AH$3,FALSE))),"")</f>
        <v>Established</v>
      </c>
      <c r="AI94" t="str">
        <f>IFERROR(IF((VLOOKUP($A94,'Q1 Raw Data'!$A$9:$DK$158,AI$3,FALSE))="","",(VLOOKUP($A94,'Q1 Raw Data'!$A$9:$DK$158,AI$3,FALSE))),"")</f>
        <v>Established</v>
      </c>
      <c r="AJ94" t="str">
        <f>IFERROR(IF((VLOOKUP($A94,'Q1 Raw Data'!$A$9:$DK$158,AJ$3,FALSE))="","",(VLOOKUP($A94,'Q1 Raw Data'!$A$9:$DK$158,AJ$3,FALSE))),"")</f>
        <v>Established</v>
      </c>
      <c r="AK94" t="str">
        <f>IFERROR(IF((VLOOKUP($A94,'Q1 Raw Data'!$A$9:$DK$158,AK$3,FALSE))="","",(VLOOKUP($A94,'Q1 Raw Data'!$A$9:$DK$158,AK$3,FALSE))),"")</f>
        <v>Established</v>
      </c>
      <c r="AL94" t="str">
        <f>IFERROR(IF((VLOOKUP($A94,'Q1 Raw Data'!$A$9:$DK$158,AL$3,FALSE))="","",(VLOOKUP($A94,'Q1 Raw Data'!$A$9:$DK$158,AL$3,FALSE))),"")</f>
        <v>Plans in place</v>
      </c>
    </row>
    <row r="95" spans="1:38" x14ac:dyDescent="0.3">
      <c r="A95" t="s">
        <v>565</v>
      </c>
      <c r="B95" t="s">
        <v>566</v>
      </c>
      <c r="C95" t="str">
        <f>IFERROR(IF((VLOOKUP($A95,'Q1 Raw Data'!$A$9:$DK$158,C$3,FALSE))="","",(VLOOKUP($A95,'Q1 Raw Data'!$A$9:$DK$158,C$3,FALSE))),"")</f>
        <v>Established</v>
      </c>
      <c r="D95" t="str">
        <f>IFERROR(IF((VLOOKUP($A95,'Q1 Raw Data'!$A$9:$DK$158,D$3,FALSE))="","",(VLOOKUP($A95,'Q1 Raw Data'!$A$9:$DK$158,D$3,FALSE))),"")</f>
        <v>Established</v>
      </c>
      <c r="E95" t="str">
        <f>IFERROR(IF((VLOOKUP($A95,'Q1 Raw Data'!$A$9:$DK$158,E$3,FALSE))="","",(VLOOKUP($A95,'Q1 Raw Data'!$A$9:$DK$158,E$3,FALSE))),"")</f>
        <v>Established</v>
      </c>
      <c r="F95" t="str">
        <f>IFERROR(IF((VLOOKUP($A95,'Q1 Raw Data'!$A$9:$DK$158,F$3,FALSE))="","",(VLOOKUP($A95,'Q1 Raw Data'!$A$9:$DK$158,F$3,FALSE))),"")</f>
        <v>Mature</v>
      </c>
      <c r="G95" t="str">
        <f>IFERROR(IF((VLOOKUP($A95,'Q1 Raw Data'!$A$9:$DK$158,G$3,FALSE))="","",(VLOOKUP($A95,'Q1 Raw Data'!$A$9:$DK$158,G$3,FALSE))),"")</f>
        <v>Plans in place</v>
      </c>
      <c r="H95" t="str">
        <f>IFERROR(IF((VLOOKUP($A95,'Q1 Raw Data'!$A$9:$DK$158,H$3,FALSE))="","",(VLOOKUP($A95,'Q1 Raw Data'!$A$9:$DK$158,H$3,FALSE))),"")</f>
        <v>Established</v>
      </c>
      <c r="I95" t="str">
        <f>IFERROR(IF((VLOOKUP($A95,'Q1 Raw Data'!$A$9:$DK$158,I$3,FALSE))="","",(VLOOKUP($A95,'Q1 Raw Data'!$A$9:$DK$158,I$3,FALSE))),"")</f>
        <v>Established</v>
      </c>
      <c r="J95" t="str">
        <f>IFERROR(IF((VLOOKUP($A95,'Q1 Raw Data'!$A$9:$DK$158,J$3,FALSE))="","",(VLOOKUP($A95,'Q1 Raw Data'!$A$9:$DK$158,J$3,FALSE))),"")</f>
        <v>Established</v>
      </c>
      <c r="K95" t="str">
        <f>IFERROR(IF((VLOOKUP($A95,'Q1 Raw Data'!$A$9:$DK$158,K$3,FALSE))="","",(VLOOKUP($A95,'Q1 Raw Data'!$A$9:$DK$158,K$3,FALSE))),"")</f>
        <v>Plans in place</v>
      </c>
      <c r="L95" t="str">
        <f>IFERROR(IF((VLOOKUP($A95,'Q1 Raw Data'!$A$9:$DK$158,L$3,FALSE))="","",(VLOOKUP($A95,'Q1 Raw Data'!$A$9:$DK$158,L$3,FALSE))),"")</f>
        <v>Established</v>
      </c>
      <c r="M95" t="str">
        <f>IFERROR(IF((VLOOKUP($A95,'Q1 Raw Data'!$A$9:$DK$158,M$3,FALSE))="","",(VLOOKUP($A95,'Q1 Raw Data'!$A$9:$DK$158,M$3,FALSE))),"")</f>
        <v>Established</v>
      </c>
      <c r="N95" t="str">
        <f>IFERROR(IF((VLOOKUP($A95,'Q1 Raw Data'!$A$9:$DK$158,N$3,FALSE))="","",(VLOOKUP($A95,'Q1 Raw Data'!$A$9:$DK$158,N$3,FALSE))),"")</f>
        <v>Established</v>
      </c>
      <c r="O95" t="str">
        <f>IFERROR(IF((VLOOKUP($A95,'Q1 Raw Data'!$A$9:$DK$158,O$3,FALSE))="","",(VLOOKUP($A95,'Q1 Raw Data'!$A$9:$DK$158,O$3,FALSE))),"")</f>
        <v>Mature</v>
      </c>
      <c r="P95" t="str">
        <f>IFERROR(IF((VLOOKUP($A95,'Q1 Raw Data'!$A$9:$DK$158,P$3,FALSE))="","",(VLOOKUP($A95,'Q1 Raw Data'!$A$9:$DK$158,P$3,FALSE))),"")</f>
        <v>Plans in place</v>
      </c>
      <c r="Q95" t="str">
        <f>IFERROR(IF((VLOOKUP($A95,'Q1 Raw Data'!$A$9:$DK$158,Q$3,FALSE))="","",(VLOOKUP($A95,'Q1 Raw Data'!$A$9:$DK$158,Q$3,FALSE))),"")</f>
        <v>Established</v>
      </c>
      <c r="R95" t="str">
        <f>IFERROR(IF((VLOOKUP($A95,'Q1 Raw Data'!$A$9:$DK$158,R$3,FALSE))="","",(VLOOKUP($A95,'Q1 Raw Data'!$A$9:$DK$158,R$3,FALSE))),"")</f>
        <v>Established</v>
      </c>
      <c r="S95" t="str">
        <f>IFERROR(IF((VLOOKUP($A95,'Q1 Raw Data'!$A$9:$DK$158,S$3,FALSE))="","",(VLOOKUP($A95,'Q1 Raw Data'!$A$9:$DK$158,S$3,FALSE))),"")</f>
        <v>Established</v>
      </c>
      <c r="T95" t="str">
        <f>IFERROR(IF((VLOOKUP($A95,'Q1 Raw Data'!$A$9:$DK$158,T$3,FALSE))="","",(VLOOKUP($A95,'Q1 Raw Data'!$A$9:$DK$158,T$3,FALSE))),"")</f>
        <v>Plans in place</v>
      </c>
      <c r="U95" t="str">
        <f>IFERROR(IF((VLOOKUP($A95,'Q1 Raw Data'!$A$9:$DK$158,U$3,FALSE))="","",(VLOOKUP($A95,'Q1 Raw Data'!$A$9:$DK$158,U$3,FALSE))),"")</f>
        <v>Established</v>
      </c>
      <c r="V95" t="str">
        <f>IFERROR(IF((VLOOKUP($A95,'Q1 Raw Data'!$A$9:$DK$158,V$3,FALSE))="","",(VLOOKUP($A95,'Q1 Raw Data'!$A$9:$DK$158,V$3,FALSE))),"")</f>
        <v>Established</v>
      </c>
      <c r="W95" t="str">
        <f>IFERROR(IF((VLOOKUP($A95,'Q1 Raw Data'!$A$9:$DK$158,W$3,FALSE))="","",(VLOOKUP($A95,'Q1 Raw Data'!$A$9:$DK$158,W$3,FALSE))),"")</f>
        <v>Established</v>
      </c>
      <c r="X95" t="str">
        <f>IFERROR(IF((VLOOKUP($A95,'Q1 Raw Data'!$A$9:$DK$158,X$3,FALSE))="","",(VLOOKUP($A95,'Q1 Raw Data'!$A$9:$DK$158,X$3,FALSE))),"")</f>
        <v>Mature</v>
      </c>
      <c r="Y95" t="str">
        <f>IFERROR(IF((VLOOKUP($A95,'Q1 Raw Data'!$A$9:$DK$158,Y$3,FALSE))="","",(VLOOKUP($A95,'Q1 Raw Data'!$A$9:$DK$158,Y$3,FALSE))),"")</f>
        <v>Plans in place</v>
      </c>
      <c r="Z95" t="str">
        <f>IFERROR(IF((VLOOKUP($A95,'Q1 Raw Data'!$A$9:$DK$158,Z$3,FALSE))="","",(VLOOKUP($A95,'Q1 Raw Data'!$A$9:$DK$158,Z$3,FALSE))),"")</f>
        <v>Established</v>
      </c>
      <c r="AA95" t="str">
        <f>IFERROR(IF((VLOOKUP($A95,'Q1 Raw Data'!$A$9:$DK$158,AA$3,FALSE))="","",(VLOOKUP($A95,'Q1 Raw Data'!$A$9:$DK$158,AA$3,FALSE))),"")</f>
        <v>Established</v>
      </c>
      <c r="AB95" t="str">
        <f>IFERROR(IF((VLOOKUP($A95,'Q1 Raw Data'!$A$9:$DK$158,AB$3,FALSE))="","",(VLOOKUP($A95,'Q1 Raw Data'!$A$9:$DK$158,AB$3,FALSE))),"")</f>
        <v>Established</v>
      </c>
      <c r="AC95" t="str">
        <f>IFERROR(IF((VLOOKUP($A95,'Q1 Raw Data'!$A$9:$DK$158,AC$3,FALSE))="","",(VLOOKUP($A95,'Q1 Raw Data'!$A$9:$DK$158,AC$3,FALSE))),"")</f>
        <v>Plans in place</v>
      </c>
      <c r="AD95" t="str">
        <f>IFERROR(IF((VLOOKUP($A95,'Q1 Raw Data'!$A$9:$DK$158,AD$3,FALSE))="","",(VLOOKUP($A95,'Q1 Raw Data'!$A$9:$DK$158,AD$3,FALSE))),"")</f>
        <v>Established</v>
      </c>
      <c r="AE95" t="str">
        <f>IFERROR(IF((VLOOKUP($A95,'Q1 Raw Data'!$A$9:$DK$158,AE$3,FALSE))="","",(VLOOKUP($A95,'Q1 Raw Data'!$A$9:$DK$158,AE$3,FALSE))),"")</f>
        <v>Established</v>
      </c>
      <c r="AF95" t="str">
        <f>IFERROR(IF((VLOOKUP($A95,'Q1 Raw Data'!$A$9:$DK$158,AF$3,FALSE))="","",(VLOOKUP($A95,'Q1 Raw Data'!$A$9:$DK$158,AF$3,FALSE))),"")</f>
        <v>Established</v>
      </c>
      <c r="AG95" t="str">
        <f>IFERROR(IF((VLOOKUP($A95,'Q1 Raw Data'!$A$9:$DK$158,AG$3,FALSE))="","",(VLOOKUP($A95,'Q1 Raw Data'!$A$9:$DK$158,AG$3,FALSE))),"")</f>
        <v>Mature</v>
      </c>
      <c r="AH95" t="str">
        <f>IFERROR(IF((VLOOKUP($A95,'Q1 Raw Data'!$A$9:$DK$158,AH$3,FALSE))="","",(VLOOKUP($A95,'Q1 Raw Data'!$A$9:$DK$158,AH$3,FALSE))),"")</f>
        <v>Plans in place</v>
      </c>
      <c r="AI95" t="str">
        <f>IFERROR(IF((VLOOKUP($A95,'Q1 Raw Data'!$A$9:$DK$158,AI$3,FALSE))="","",(VLOOKUP($A95,'Q1 Raw Data'!$A$9:$DK$158,AI$3,FALSE))),"")</f>
        <v>Established</v>
      </c>
      <c r="AJ95" t="str">
        <f>IFERROR(IF((VLOOKUP($A95,'Q1 Raw Data'!$A$9:$DK$158,AJ$3,FALSE))="","",(VLOOKUP($A95,'Q1 Raw Data'!$A$9:$DK$158,AJ$3,FALSE))),"")</f>
        <v>Established</v>
      </c>
      <c r="AK95" t="str">
        <f>IFERROR(IF((VLOOKUP($A95,'Q1 Raw Data'!$A$9:$DK$158,AK$3,FALSE))="","",(VLOOKUP($A95,'Q1 Raw Data'!$A$9:$DK$158,AK$3,FALSE))),"")</f>
        <v>Established</v>
      </c>
      <c r="AL95" t="str">
        <f>IFERROR(IF((VLOOKUP($A95,'Q1 Raw Data'!$A$9:$DK$158,AL$3,FALSE))="","",(VLOOKUP($A95,'Q1 Raw Data'!$A$9:$DK$158,AL$3,FALSE))),"")</f>
        <v>Established</v>
      </c>
    </row>
    <row r="96" spans="1:38" x14ac:dyDescent="0.3">
      <c r="A96" t="s">
        <v>567</v>
      </c>
      <c r="B96" t="s">
        <v>568</v>
      </c>
      <c r="C96" t="str">
        <f>IFERROR(IF((VLOOKUP($A96,'Q1 Raw Data'!$A$9:$DK$158,C$3,FALSE))="","",(VLOOKUP($A96,'Q1 Raw Data'!$A$9:$DK$158,C$3,FALSE))),"")</f>
        <v>Established</v>
      </c>
      <c r="D96" t="str">
        <f>IFERROR(IF((VLOOKUP($A96,'Q1 Raw Data'!$A$9:$DK$158,D$3,FALSE))="","",(VLOOKUP($A96,'Q1 Raw Data'!$A$9:$DK$158,D$3,FALSE))),"")</f>
        <v>Established</v>
      </c>
      <c r="E96" t="str">
        <f>IFERROR(IF((VLOOKUP($A96,'Q1 Raw Data'!$A$9:$DK$158,E$3,FALSE))="","",(VLOOKUP($A96,'Q1 Raw Data'!$A$9:$DK$158,E$3,FALSE))),"")</f>
        <v>Mature</v>
      </c>
      <c r="F96" t="str">
        <f>IFERROR(IF((VLOOKUP($A96,'Q1 Raw Data'!$A$9:$DK$158,F$3,FALSE))="","",(VLOOKUP($A96,'Q1 Raw Data'!$A$9:$DK$158,F$3,FALSE))),"")</f>
        <v>Plans in place</v>
      </c>
      <c r="G96" t="str">
        <f>IFERROR(IF((VLOOKUP($A96,'Q1 Raw Data'!$A$9:$DK$158,G$3,FALSE))="","",(VLOOKUP($A96,'Q1 Raw Data'!$A$9:$DK$158,G$3,FALSE))),"")</f>
        <v>Established</v>
      </c>
      <c r="H96" t="str">
        <f>IFERROR(IF((VLOOKUP($A96,'Q1 Raw Data'!$A$9:$DK$158,H$3,FALSE))="","",(VLOOKUP($A96,'Q1 Raw Data'!$A$9:$DK$158,H$3,FALSE))),"")</f>
        <v>Plans in place</v>
      </c>
      <c r="I96" t="str">
        <f>IFERROR(IF((VLOOKUP($A96,'Q1 Raw Data'!$A$9:$DK$158,I$3,FALSE))="","",(VLOOKUP($A96,'Q1 Raw Data'!$A$9:$DK$158,I$3,FALSE))),"")</f>
        <v>Established</v>
      </c>
      <c r="J96" t="str">
        <f>IFERROR(IF((VLOOKUP($A96,'Q1 Raw Data'!$A$9:$DK$158,J$3,FALSE))="","",(VLOOKUP($A96,'Q1 Raw Data'!$A$9:$DK$158,J$3,FALSE))),"")</f>
        <v>Established</v>
      </c>
      <c r="K96" t="str">
        <f>IFERROR(IF((VLOOKUP($A96,'Q1 Raw Data'!$A$9:$DK$158,K$3,FALSE))="","",(VLOOKUP($A96,'Q1 Raw Data'!$A$9:$DK$158,K$3,FALSE))),"")</f>
        <v>Plans in place</v>
      </c>
      <c r="L96" t="str">
        <f>IFERROR(IF((VLOOKUP($A96,'Q1 Raw Data'!$A$9:$DK$158,L$3,FALSE))="","",(VLOOKUP($A96,'Q1 Raw Data'!$A$9:$DK$158,L$3,FALSE))),"")</f>
        <v>Established</v>
      </c>
      <c r="M96" t="str">
        <f>IFERROR(IF((VLOOKUP($A96,'Q1 Raw Data'!$A$9:$DK$158,M$3,FALSE))="","",(VLOOKUP($A96,'Q1 Raw Data'!$A$9:$DK$158,M$3,FALSE))),"")</f>
        <v>Established</v>
      </c>
      <c r="N96" t="str">
        <f>IFERROR(IF((VLOOKUP($A96,'Q1 Raw Data'!$A$9:$DK$158,N$3,FALSE))="","",(VLOOKUP($A96,'Q1 Raw Data'!$A$9:$DK$158,N$3,FALSE))),"")</f>
        <v>Mature</v>
      </c>
      <c r="O96" t="str">
        <f>IFERROR(IF((VLOOKUP($A96,'Q1 Raw Data'!$A$9:$DK$158,O$3,FALSE))="","",(VLOOKUP($A96,'Q1 Raw Data'!$A$9:$DK$158,O$3,FALSE))),"")</f>
        <v>Plans in place</v>
      </c>
      <c r="P96" t="str">
        <f>IFERROR(IF((VLOOKUP($A96,'Q1 Raw Data'!$A$9:$DK$158,P$3,FALSE))="","",(VLOOKUP($A96,'Q1 Raw Data'!$A$9:$DK$158,P$3,FALSE))),"")</f>
        <v>Established</v>
      </c>
      <c r="Q96" t="str">
        <f>IFERROR(IF((VLOOKUP($A96,'Q1 Raw Data'!$A$9:$DK$158,Q$3,FALSE))="","",(VLOOKUP($A96,'Q1 Raw Data'!$A$9:$DK$158,Q$3,FALSE))),"")</f>
        <v>Plans in place</v>
      </c>
      <c r="R96" t="str">
        <f>IFERROR(IF((VLOOKUP($A96,'Q1 Raw Data'!$A$9:$DK$158,R$3,FALSE))="","",(VLOOKUP($A96,'Q1 Raw Data'!$A$9:$DK$158,R$3,FALSE))),"")</f>
        <v>Established</v>
      </c>
      <c r="S96" t="str">
        <f>IFERROR(IF((VLOOKUP($A96,'Q1 Raw Data'!$A$9:$DK$158,S$3,FALSE))="","",(VLOOKUP($A96,'Q1 Raw Data'!$A$9:$DK$158,S$3,FALSE))),"")</f>
        <v>Established</v>
      </c>
      <c r="T96" t="str">
        <f>IFERROR(IF((VLOOKUP($A96,'Q1 Raw Data'!$A$9:$DK$158,T$3,FALSE))="","",(VLOOKUP($A96,'Q1 Raw Data'!$A$9:$DK$158,T$3,FALSE))),"")</f>
        <v>Plans in place</v>
      </c>
      <c r="U96" t="str">
        <f>IFERROR(IF((VLOOKUP($A96,'Q1 Raw Data'!$A$9:$DK$158,U$3,FALSE))="","",(VLOOKUP($A96,'Q1 Raw Data'!$A$9:$DK$158,U$3,FALSE))),"")</f>
        <v>Established</v>
      </c>
      <c r="V96" t="str">
        <f>IFERROR(IF((VLOOKUP($A96,'Q1 Raw Data'!$A$9:$DK$158,V$3,FALSE))="","",(VLOOKUP($A96,'Q1 Raw Data'!$A$9:$DK$158,V$3,FALSE))),"")</f>
        <v>Established</v>
      </c>
      <c r="W96" t="str">
        <f>IFERROR(IF((VLOOKUP($A96,'Q1 Raw Data'!$A$9:$DK$158,W$3,FALSE))="","",(VLOOKUP($A96,'Q1 Raw Data'!$A$9:$DK$158,W$3,FALSE))),"")</f>
        <v>Mature</v>
      </c>
      <c r="X96" t="str">
        <f>IFERROR(IF((VLOOKUP($A96,'Q1 Raw Data'!$A$9:$DK$158,X$3,FALSE))="","",(VLOOKUP($A96,'Q1 Raw Data'!$A$9:$DK$158,X$3,FALSE))),"")</f>
        <v>Plans in place</v>
      </c>
      <c r="Y96" t="str">
        <f>IFERROR(IF((VLOOKUP($A96,'Q1 Raw Data'!$A$9:$DK$158,Y$3,FALSE))="","",(VLOOKUP($A96,'Q1 Raw Data'!$A$9:$DK$158,Y$3,FALSE))),"")</f>
        <v>Established</v>
      </c>
      <c r="Z96" t="str">
        <f>IFERROR(IF((VLOOKUP($A96,'Q1 Raw Data'!$A$9:$DK$158,Z$3,FALSE))="","",(VLOOKUP($A96,'Q1 Raw Data'!$A$9:$DK$158,Z$3,FALSE))),"")</f>
        <v>Plans in place</v>
      </c>
      <c r="AA96" t="str">
        <f>IFERROR(IF((VLOOKUP($A96,'Q1 Raw Data'!$A$9:$DK$158,AA$3,FALSE))="","",(VLOOKUP($A96,'Q1 Raw Data'!$A$9:$DK$158,AA$3,FALSE))),"")</f>
        <v>Established</v>
      </c>
      <c r="AB96" t="str">
        <f>IFERROR(IF((VLOOKUP($A96,'Q1 Raw Data'!$A$9:$DK$158,AB$3,FALSE))="","",(VLOOKUP($A96,'Q1 Raw Data'!$A$9:$DK$158,AB$3,FALSE))),"")</f>
        <v>Established</v>
      </c>
      <c r="AC96" t="str">
        <f>IFERROR(IF((VLOOKUP($A96,'Q1 Raw Data'!$A$9:$DK$158,AC$3,FALSE))="","",(VLOOKUP($A96,'Q1 Raw Data'!$A$9:$DK$158,AC$3,FALSE))),"")</f>
        <v>Plans in place</v>
      </c>
      <c r="AD96" t="str">
        <f>IFERROR(IF((VLOOKUP($A96,'Q1 Raw Data'!$A$9:$DK$158,AD$3,FALSE))="","",(VLOOKUP($A96,'Q1 Raw Data'!$A$9:$DK$158,AD$3,FALSE))),"")</f>
        <v>Established</v>
      </c>
      <c r="AE96" t="str">
        <f>IFERROR(IF((VLOOKUP($A96,'Q1 Raw Data'!$A$9:$DK$158,AE$3,FALSE))="","",(VLOOKUP($A96,'Q1 Raw Data'!$A$9:$DK$158,AE$3,FALSE))),"")</f>
        <v>Established</v>
      </c>
      <c r="AF96" t="str">
        <f>IFERROR(IF((VLOOKUP($A96,'Q1 Raw Data'!$A$9:$DK$158,AF$3,FALSE))="","",(VLOOKUP($A96,'Q1 Raw Data'!$A$9:$DK$158,AF$3,FALSE))),"")</f>
        <v>Mature</v>
      </c>
      <c r="AG96" t="str">
        <f>IFERROR(IF((VLOOKUP($A96,'Q1 Raw Data'!$A$9:$DK$158,AG$3,FALSE))="","",(VLOOKUP($A96,'Q1 Raw Data'!$A$9:$DK$158,AG$3,FALSE))),"")</f>
        <v>Established</v>
      </c>
      <c r="AH96" t="str">
        <f>IFERROR(IF((VLOOKUP($A96,'Q1 Raw Data'!$A$9:$DK$158,AH$3,FALSE))="","",(VLOOKUP($A96,'Q1 Raw Data'!$A$9:$DK$158,AH$3,FALSE))),"")</f>
        <v>Established</v>
      </c>
      <c r="AI96" t="str">
        <f>IFERROR(IF((VLOOKUP($A96,'Q1 Raw Data'!$A$9:$DK$158,AI$3,FALSE))="","",(VLOOKUP($A96,'Q1 Raw Data'!$A$9:$DK$158,AI$3,FALSE))),"")</f>
        <v>Established</v>
      </c>
      <c r="AJ96" t="str">
        <f>IFERROR(IF((VLOOKUP($A96,'Q1 Raw Data'!$A$9:$DK$158,AJ$3,FALSE))="","",(VLOOKUP($A96,'Q1 Raw Data'!$A$9:$DK$158,AJ$3,FALSE))),"")</f>
        <v>Established</v>
      </c>
      <c r="AK96" t="str">
        <f>IFERROR(IF((VLOOKUP($A96,'Q1 Raw Data'!$A$9:$DK$158,AK$3,FALSE))="","",(VLOOKUP($A96,'Q1 Raw Data'!$A$9:$DK$158,AK$3,FALSE))),"")</f>
        <v>Established</v>
      </c>
      <c r="AL96" t="str">
        <f>IFERROR(IF((VLOOKUP($A96,'Q1 Raw Data'!$A$9:$DK$158,AL$3,FALSE))="","",(VLOOKUP($A96,'Q1 Raw Data'!$A$9:$DK$158,AL$3,FALSE))),"")</f>
        <v>Established</v>
      </c>
    </row>
    <row r="97" spans="1:38" x14ac:dyDescent="0.3">
      <c r="A97" t="s">
        <v>571</v>
      </c>
      <c r="B97" t="s">
        <v>572</v>
      </c>
      <c r="C97" t="str">
        <f>IFERROR(IF((VLOOKUP($A97,'Q1 Raw Data'!$A$9:$DK$158,C$3,FALSE))="","",(VLOOKUP($A97,'Q1 Raw Data'!$A$9:$DK$158,C$3,FALSE))),"")</f>
        <v>Established</v>
      </c>
      <c r="D97" t="str">
        <f>IFERROR(IF((VLOOKUP($A97,'Q1 Raw Data'!$A$9:$DK$158,D$3,FALSE))="","",(VLOOKUP($A97,'Q1 Raw Data'!$A$9:$DK$158,D$3,FALSE))),"")</f>
        <v>Established</v>
      </c>
      <c r="E97" t="str">
        <f>IFERROR(IF((VLOOKUP($A97,'Q1 Raw Data'!$A$9:$DK$158,E$3,FALSE))="","",(VLOOKUP($A97,'Q1 Raw Data'!$A$9:$DK$158,E$3,FALSE))),"")</f>
        <v>Established</v>
      </c>
      <c r="F97" t="str">
        <f>IFERROR(IF((VLOOKUP($A97,'Q1 Raw Data'!$A$9:$DK$158,F$3,FALSE))="","",(VLOOKUP($A97,'Q1 Raw Data'!$A$9:$DK$158,F$3,FALSE))),"")</f>
        <v>Established</v>
      </c>
      <c r="G97" t="str">
        <f>IFERROR(IF((VLOOKUP($A97,'Q1 Raw Data'!$A$9:$DK$158,G$3,FALSE))="","",(VLOOKUP($A97,'Q1 Raw Data'!$A$9:$DK$158,G$3,FALSE))),"")</f>
        <v>Plans in place</v>
      </c>
      <c r="H97" t="str">
        <f>IFERROR(IF((VLOOKUP($A97,'Q1 Raw Data'!$A$9:$DK$158,H$3,FALSE))="","",(VLOOKUP($A97,'Q1 Raw Data'!$A$9:$DK$158,H$3,FALSE))),"")</f>
        <v>Plans in place</v>
      </c>
      <c r="I97" t="str">
        <f>IFERROR(IF((VLOOKUP($A97,'Q1 Raw Data'!$A$9:$DK$158,I$3,FALSE))="","",(VLOOKUP($A97,'Q1 Raw Data'!$A$9:$DK$158,I$3,FALSE))),"")</f>
        <v>Established</v>
      </c>
      <c r="J97" t="str">
        <f>IFERROR(IF((VLOOKUP($A97,'Q1 Raw Data'!$A$9:$DK$158,J$3,FALSE))="","",(VLOOKUP($A97,'Q1 Raw Data'!$A$9:$DK$158,J$3,FALSE))),"")</f>
        <v>Established</v>
      </c>
      <c r="K97" t="str">
        <f>IFERROR(IF((VLOOKUP($A97,'Q1 Raw Data'!$A$9:$DK$158,K$3,FALSE))="","",(VLOOKUP($A97,'Q1 Raw Data'!$A$9:$DK$158,K$3,FALSE))),"")</f>
        <v>Established</v>
      </c>
      <c r="L97" t="str">
        <f>IFERROR(IF((VLOOKUP($A97,'Q1 Raw Data'!$A$9:$DK$158,L$3,FALSE))="","",(VLOOKUP($A97,'Q1 Raw Data'!$A$9:$DK$158,L$3,FALSE))),"")</f>
        <v>Established</v>
      </c>
      <c r="M97" t="str">
        <f>IFERROR(IF((VLOOKUP($A97,'Q1 Raw Data'!$A$9:$DK$158,M$3,FALSE))="","",(VLOOKUP($A97,'Q1 Raw Data'!$A$9:$DK$158,M$3,FALSE))),"")</f>
        <v>Established</v>
      </c>
      <c r="N97" t="str">
        <f>IFERROR(IF((VLOOKUP($A97,'Q1 Raw Data'!$A$9:$DK$158,N$3,FALSE))="","",(VLOOKUP($A97,'Q1 Raw Data'!$A$9:$DK$158,N$3,FALSE))),"")</f>
        <v>Established</v>
      </c>
      <c r="O97" t="str">
        <f>IFERROR(IF((VLOOKUP($A97,'Q1 Raw Data'!$A$9:$DK$158,O$3,FALSE))="","",(VLOOKUP($A97,'Q1 Raw Data'!$A$9:$DK$158,O$3,FALSE))),"")</f>
        <v>Established</v>
      </c>
      <c r="P97" t="str">
        <f>IFERROR(IF((VLOOKUP($A97,'Q1 Raw Data'!$A$9:$DK$158,P$3,FALSE))="","",(VLOOKUP($A97,'Q1 Raw Data'!$A$9:$DK$158,P$3,FALSE))),"")</f>
        <v>Plans in place</v>
      </c>
      <c r="Q97" t="str">
        <f>IFERROR(IF((VLOOKUP($A97,'Q1 Raw Data'!$A$9:$DK$158,Q$3,FALSE))="","",(VLOOKUP($A97,'Q1 Raw Data'!$A$9:$DK$158,Q$3,FALSE))),"")</f>
        <v>Plans in place</v>
      </c>
      <c r="R97" t="str">
        <f>IFERROR(IF((VLOOKUP($A97,'Q1 Raw Data'!$A$9:$DK$158,R$3,FALSE))="","",(VLOOKUP($A97,'Q1 Raw Data'!$A$9:$DK$158,R$3,FALSE))),"")</f>
        <v>Established</v>
      </c>
      <c r="S97" t="str">
        <f>IFERROR(IF((VLOOKUP($A97,'Q1 Raw Data'!$A$9:$DK$158,S$3,FALSE))="","",(VLOOKUP($A97,'Q1 Raw Data'!$A$9:$DK$158,S$3,FALSE))),"")</f>
        <v>Established</v>
      </c>
      <c r="T97" t="str">
        <f>IFERROR(IF((VLOOKUP($A97,'Q1 Raw Data'!$A$9:$DK$158,T$3,FALSE))="","",(VLOOKUP($A97,'Q1 Raw Data'!$A$9:$DK$158,T$3,FALSE))),"")</f>
        <v>Established</v>
      </c>
      <c r="U97" t="str">
        <f>IFERROR(IF((VLOOKUP($A97,'Q1 Raw Data'!$A$9:$DK$158,U$3,FALSE))="","",(VLOOKUP($A97,'Q1 Raw Data'!$A$9:$DK$158,U$3,FALSE))),"")</f>
        <v>Established</v>
      </c>
      <c r="V97" t="str">
        <f>IFERROR(IF((VLOOKUP($A97,'Q1 Raw Data'!$A$9:$DK$158,V$3,FALSE))="","",(VLOOKUP($A97,'Q1 Raw Data'!$A$9:$DK$158,V$3,FALSE))),"")</f>
        <v>Established</v>
      </c>
      <c r="W97" t="str">
        <f>IFERROR(IF((VLOOKUP($A97,'Q1 Raw Data'!$A$9:$DK$158,W$3,FALSE))="","",(VLOOKUP($A97,'Q1 Raw Data'!$A$9:$DK$158,W$3,FALSE))),"")</f>
        <v>Established</v>
      </c>
      <c r="X97" t="str">
        <f>IFERROR(IF((VLOOKUP($A97,'Q1 Raw Data'!$A$9:$DK$158,X$3,FALSE))="","",(VLOOKUP($A97,'Q1 Raw Data'!$A$9:$DK$158,X$3,FALSE))),"")</f>
        <v>Established</v>
      </c>
      <c r="Y97" t="str">
        <f>IFERROR(IF((VLOOKUP($A97,'Q1 Raw Data'!$A$9:$DK$158,Y$3,FALSE))="","",(VLOOKUP($A97,'Q1 Raw Data'!$A$9:$DK$158,Y$3,FALSE))),"")</f>
        <v>Plans in place</v>
      </c>
      <c r="Z97" t="str">
        <f>IFERROR(IF((VLOOKUP($A97,'Q1 Raw Data'!$A$9:$DK$158,Z$3,FALSE))="","",(VLOOKUP($A97,'Q1 Raw Data'!$A$9:$DK$158,Z$3,FALSE))),"")</f>
        <v>Plans in place</v>
      </c>
      <c r="AA97" t="str">
        <f>IFERROR(IF((VLOOKUP($A97,'Q1 Raw Data'!$A$9:$DK$158,AA$3,FALSE))="","",(VLOOKUP($A97,'Q1 Raw Data'!$A$9:$DK$158,AA$3,FALSE))),"")</f>
        <v>Established</v>
      </c>
      <c r="AB97" t="str">
        <f>IFERROR(IF((VLOOKUP($A97,'Q1 Raw Data'!$A$9:$DK$158,AB$3,FALSE))="","",(VLOOKUP($A97,'Q1 Raw Data'!$A$9:$DK$158,AB$3,FALSE))),"")</f>
        <v>Established</v>
      </c>
      <c r="AC97" t="str">
        <f>IFERROR(IF((VLOOKUP($A97,'Q1 Raw Data'!$A$9:$DK$158,AC$3,FALSE))="","",(VLOOKUP($A97,'Q1 Raw Data'!$A$9:$DK$158,AC$3,FALSE))),"")</f>
        <v>Established</v>
      </c>
      <c r="AD97" t="str">
        <f>IFERROR(IF((VLOOKUP($A97,'Q1 Raw Data'!$A$9:$DK$158,AD$3,FALSE))="","",(VLOOKUP($A97,'Q1 Raw Data'!$A$9:$DK$158,AD$3,FALSE))),"")</f>
        <v>Established</v>
      </c>
      <c r="AE97" t="str">
        <f>IFERROR(IF((VLOOKUP($A97,'Q1 Raw Data'!$A$9:$DK$158,AE$3,FALSE))="","",(VLOOKUP($A97,'Q1 Raw Data'!$A$9:$DK$158,AE$3,FALSE))),"")</f>
        <v>Established</v>
      </c>
      <c r="AF97" t="str">
        <f>IFERROR(IF((VLOOKUP($A97,'Q1 Raw Data'!$A$9:$DK$158,AF$3,FALSE))="","",(VLOOKUP($A97,'Q1 Raw Data'!$A$9:$DK$158,AF$3,FALSE))),"")</f>
        <v>Established</v>
      </c>
      <c r="AG97" t="str">
        <f>IFERROR(IF((VLOOKUP($A97,'Q1 Raw Data'!$A$9:$DK$158,AG$3,FALSE))="","",(VLOOKUP($A97,'Q1 Raw Data'!$A$9:$DK$158,AG$3,FALSE))),"")</f>
        <v>Established</v>
      </c>
      <c r="AH97" t="str">
        <f>IFERROR(IF((VLOOKUP($A97,'Q1 Raw Data'!$A$9:$DK$158,AH$3,FALSE))="","",(VLOOKUP($A97,'Q1 Raw Data'!$A$9:$DK$158,AH$3,FALSE))),"")</f>
        <v>Plans in place</v>
      </c>
      <c r="AI97" t="str">
        <f>IFERROR(IF((VLOOKUP($A97,'Q1 Raw Data'!$A$9:$DK$158,AI$3,FALSE))="","",(VLOOKUP($A97,'Q1 Raw Data'!$A$9:$DK$158,AI$3,FALSE))),"")</f>
        <v>Established</v>
      </c>
      <c r="AJ97" t="str">
        <f>IFERROR(IF((VLOOKUP($A97,'Q1 Raw Data'!$A$9:$DK$158,AJ$3,FALSE))="","",(VLOOKUP($A97,'Q1 Raw Data'!$A$9:$DK$158,AJ$3,FALSE))),"")</f>
        <v>Established</v>
      </c>
      <c r="AK97" t="str">
        <f>IFERROR(IF((VLOOKUP($A97,'Q1 Raw Data'!$A$9:$DK$158,AK$3,FALSE))="","",(VLOOKUP($A97,'Q1 Raw Data'!$A$9:$DK$158,AK$3,FALSE))),"")</f>
        <v>Established</v>
      </c>
      <c r="AL97" t="str">
        <f>IFERROR(IF((VLOOKUP($A97,'Q1 Raw Data'!$A$9:$DK$158,AL$3,FALSE))="","",(VLOOKUP($A97,'Q1 Raw Data'!$A$9:$DK$158,AL$3,FALSE))),"")</f>
        <v>Established</v>
      </c>
    </row>
    <row r="98" spans="1:38" x14ac:dyDescent="0.3">
      <c r="A98" t="s">
        <v>573</v>
      </c>
      <c r="B98" t="s">
        <v>574</v>
      </c>
      <c r="C98" t="str">
        <f>IFERROR(IF((VLOOKUP($A98,'Q1 Raw Data'!$A$9:$DK$158,C$3,FALSE))="","",(VLOOKUP($A98,'Q1 Raw Data'!$A$9:$DK$158,C$3,FALSE))),"")</f>
        <v>Established</v>
      </c>
      <c r="D98" t="str">
        <f>IFERROR(IF((VLOOKUP($A98,'Q1 Raw Data'!$A$9:$DK$158,D$3,FALSE))="","",(VLOOKUP($A98,'Q1 Raw Data'!$A$9:$DK$158,D$3,FALSE))),"")</f>
        <v>Established</v>
      </c>
      <c r="E98" t="str">
        <f>IFERROR(IF((VLOOKUP($A98,'Q1 Raw Data'!$A$9:$DK$158,E$3,FALSE))="","",(VLOOKUP($A98,'Q1 Raw Data'!$A$9:$DK$158,E$3,FALSE))),"")</f>
        <v>Established</v>
      </c>
      <c r="F98" t="str">
        <f>IFERROR(IF((VLOOKUP($A98,'Q1 Raw Data'!$A$9:$DK$158,F$3,FALSE))="","",(VLOOKUP($A98,'Q1 Raw Data'!$A$9:$DK$158,F$3,FALSE))),"")</f>
        <v>Mature</v>
      </c>
      <c r="G98" t="str">
        <f>IFERROR(IF((VLOOKUP($A98,'Q1 Raw Data'!$A$9:$DK$158,G$3,FALSE))="","",(VLOOKUP($A98,'Q1 Raw Data'!$A$9:$DK$158,G$3,FALSE))),"")</f>
        <v>Plans in place</v>
      </c>
      <c r="H98" t="str">
        <f>IFERROR(IF((VLOOKUP($A98,'Q1 Raw Data'!$A$9:$DK$158,H$3,FALSE))="","",(VLOOKUP($A98,'Q1 Raw Data'!$A$9:$DK$158,H$3,FALSE))),"")</f>
        <v>Plans in place</v>
      </c>
      <c r="I98" t="str">
        <f>IFERROR(IF((VLOOKUP($A98,'Q1 Raw Data'!$A$9:$DK$158,I$3,FALSE))="","",(VLOOKUP($A98,'Q1 Raw Data'!$A$9:$DK$158,I$3,FALSE))),"")</f>
        <v>Established</v>
      </c>
      <c r="J98" t="str">
        <f>IFERROR(IF((VLOOKUP($A98,'Q1 Raw Data'!$A$9:$DK$158,J$3,FALSE))="","",(VLOOKUP($A98,'Q1 Raw Data'!$A$9:$DK$158,J$3,FALSE))),"")</f>
        <v>Established</v>
      </c>
      <c r="K98" t="str">
        <f>IFERROR(IF((VLOOKUP($A98,'Q1 Raw Data'!$A$9:$DK$158,K$3,FALSE))="","",(VLOOKUP($A98,'Q1 Raw Data'!$A$9:$DK$158,K$3,FALSE))),"")</f>
        <v>Established</v>
      </c>
      <c r="L98" t="str">
        <f>IFERROR(IF((VLOOKUP($A98,'Q1 Raw Data'!$A$9:$DK$158,L$3,FALSE))="","",(VLOOKUP($A98,'Q1 Raw Data'!$A$9:$DK$158,L$3,FALSE))),"")</f>
        <v>Established</v>
      </c>
      <c r="M98" t="str">
        <f>IFERROR(IF((VLOOKUP($A98,'Q1 Raw Data'!$A$9:$DK$158,M$3,FALSE))="","",(VLOOKUP($A98,'Q1 Raw Data'!$A$9:$DK$158,M$3,FALSE))),"")</f>
        <v>Established</v>
      </c>
      <c r="N98" t="str">
        <f>IFERROR(IF((VLOOKUP($A98,'Q1 Raw Data'!$A$9:$DK$158,N$3,FALSE))="","",(VLOOKUP($A98,'Q1 Raw Data'!$A$9:$DK$158,N$3,FALSE))),"")</f>
        <v>Established</v>
      </c>
      <c r="O98" t="str">
        <f>IFERROR(IF((VLOOKUP($A98,'Q1 Raw Data'!$A$9:$DK$158,O$3,FALSE))="","",(VLOOKUP($A98,'Q1 Raw Data'!$A$9:$DK$158,O$3,FALSE))),"")</f>
        <v>Mature</v>
      </c>
      <c r="P98" t="str">
        <f>IFERROR(IF((VLOOKUP($A98,'Q1 Raw Data'!$A$9:$DK$158,P$3,FALSE))="","",(VLOOKUP($A98,'Q1 Raw Data'!$A$9:$DK$158,P$3,FALSE))),"")</f>
        <v>Plans in place</v>
      </c>
      <c r="Q98" t="str">
        <f>IFERROR(IF((VLOOKUP($A98,'Q1 Raw Data'!$A$9:$DK$158,Q$3,FALSE))="","",(VLOOKUP($A98,'Q1 Raw Data'!$A$9:$DK$158,Q$3,FALSE))),"")</f>
        <v>Plans in place</v>
      </c>
      <c r="R98" t="str">
        <f>IFERROR(IF((VLOOKUP($A98,'Q1 Raw Data'!$A$9:$DK$158,R$3,FALSE))="","",(VLOOKUP($A98,'Q1 Raw Data'!$A$9:$DK$158,R$3,FALSE))),"")</f>
        <v>Established</v>
      </c>
      <c r="S98" t="str">
        <f>IFERROR(IF((VLOOKUP($A98,'Q1 Raw Data'!$A$9:$DK$158,S$3,FALSE))="","",(VLOOKUP($A98,'Q1 Raw Data'!$A$9:$DK$158,S$3,FALSE))),"")</f>
        <v>Established</v>
      </c>
      <c r="T98" t="str">
        <f>IFERROR(IF((VLOOKUP($A98,'Q1 Raw Data'!$A$9:$DK$158,T$3,FALSE))="","",(VLOOKUP($A98,'Q1 Raw Data'!$A$9:$DK$158,T$3,FALSE))),"")</f>
        <v>Established</v>
      </c>
      <c r="U98" t="str">
        <f>IFERROR(IF((VLOOKUP($A98,'Q1 Raw Data'!$A$9:$DK$158,U$3,FALSE))="","",(VLOOKUP($A98,'Q1 Raw Data'!$A$9:$DK$158,U$3,FALSE))),"")</f>
        <v>Established</v>
      </c>
      <c r="V98" t="str">
        <f>IFERROR(IF((VLOOKUP($A98,'Q1 Raw Data'!$A$9:$DK$158,V$3,FALSE))="","",(VLOOKUP($A98,'Q1 Raw Data'!$A$9:$DK$158,V$3,FALSE))),"")</f>
        <v>Established</v>
      </c>
      <c r="W98" t="str">
        <f>IFERROR(IF((VLOOKUP($A98,'Q1 Raw Data'!$A$9:$DK$158,W$3,FALSE))="","",(VLOOKUP($A98,'Q1 Raw Data'!$A$9:$DK$158,W$3,FALSE))),"")</f>
        <v>Established</v>
      </c>
      <c r="X98" t="str">
        <f>IFERROR(IF((VLOOKUP($A98,'Q1 Raw Data'!$A$9:$DK$158,X$3,FALSE))="","",(VLOOKUP($A98,'Q1 Raw Data'!$A$9:$DK$158,X$3,FALSE))),"")</f>
        <v>Mature</v>
      </c>
      <c r="Y98" t="str">
        <f>IFERROR(IF((VLOOKUP($A98,'Q1 Raw Data'!$A$9:$DK$158,Y$3,FALSE))="","",(VLOOKUP($A98,'Q1 Raw Data'!$A$9:$DK$158,Y$3,FALSE))),"")</f>
        <v>Plans in place</v>
      </c>
      <c r="Z98" t="str">
        <f>IFERROR(IF((VLOOKUP($A98,'Q1 Raw Data'!$A$9:$DK$158,Z$3,FALSE))="","",(VLOOKUP($A98,'Q1 Raw Data'!$A$9:$DK$158,Z$3,FALSE))),"")</f>
        <v>Plans in place</v>
      </c>
      <c r="AA98" t="str">
        <f>IFERROR(IF((VLOOKUP($A98,'Q1 Raw Data'!$A$9:$DK$158,AA$3,FALSE))="","",(VLOOKUP($A98,'Q1 Raw Data'!$A$9:$DK$158,AA$3,FALSE))),"")</f>
        <v>Established</v>
      </c>
      <c r="AB98" t="str">
        <f>IFERROR(IF((VLOOKUP($A98,'Q1 Raw Data'!$A$9:$DK$158,AB$3,FALSE))="","",(VLOOKUP($A98,'Q1 Raw Data'!$A$9:$DK$158,AB$3,FALSE))),"")</f>
        <v>Established</v>
      </c>
      <c r="AC98" t="str">
        <f>IFERROR(IF((VLOOKUP($A98,'Q1 Raw Data'!$A$9:$DK$158,AC$3,FALSE))="","",(VLOOKUP($A98,'Q1 Raw Data'!$A$9:$DK$158,AC$3,FALSE))),"")</f>
        <v>Established</v>
      </c>
      <c r="AD98" t="str">
        <f>IFERROR(IF((VLOOKUP($A98,'Q1 Raw Data'!$A$9:$DK$158,AD$3,FALSE))="","",(VLOOKUP($A98,'Q1 Raw Data'!$A$9:$DK$158,AD$3,FALSE))),"")</f>
        <v>Established</v>
      </c>
      <c r="AE98" t="str">
        <f>IFERROR(IF((VLOOKUP($A98,'Q1 Raw Data'!$A$9:$DK$158,AE$3,FALSE))="","",(VLOOKUP($A98,'Q1 Raw Data'!$A$9:$DK$158,AE$3,FALSE))),"")</f>
        <v>Established</v>
      </c>
      <c r="AF98" t="str">
        <f>IFERROR(IF((VLOOKUP($A98,'Q1 Raw Data'!$A$9:$DK$158,AF$3,FALSE))="","",(VLOOKUP($A98,'Q1 Raw Data'!$A$9:$DK$158,AF$3,FALSE))),"")</f>
        <v>Established</v>
      </c>
      <c r="AG98" t="str">
        <f>IFERROR(IF((VLOOKUP($A98,'Q1 Raw Data'!$A$9:$DK$158,AG$3,FALSE))="","",(VLOOKUP($A98,'Q1 Raw Data'!$A$9:$DK$158,AG$3,FALSE))),"")</f>
        <v>Mature</v>
      </c>
      <c r="AH98" t="str">
        <f>IFERROR(IF((VLOOKUP($A98,'Q1 Raw Data'!$A$9:$DK$158,AH$3,FALSE))="","",(VLOOKUP($A98,'Q1 Raw Data'!$A$9:$DK$158,AH$3,FALSE))),"")</f>
        <v>Plans in place</v>
      </c>
      <c r="AI98" t="str">
        <f>IFERROR(IF((VLOOKUP($A98,'Q1 Raw Data'!$A$9:$DK$158,AI$3,FALSE))="","",(VLOOKUP($A98,'Q1 Raw Data'!$A$9:$DK$158,AI$3,FALSE))),"")</f>
        <v>Plans in place</v>
      </c>
      <c r="AJ98" t="str">
        <f>IFERROR(IF((VLOOKUP($A98,'Q1 Raw Data'!$A$9:$DK$158,AJ$3,FALSE))="","",(VLOOKUP($A98,'Q1 Raw Data'!$A$9:$DK$158,AJ$3,FALSE))),"")</f>
        <v>Established</v>
      </c>
      <c r="AK98" t="str">
        <f>IFERROR(IF((VLOOKUP($A98,'Q1 Raw Data'!$A$9:$DK$158,AK$3,FALSE))="","",(VLOOKUP($A98,'Q1 Raw Data'!$A$9:$DK$158,AK$3,FALSE))),"")</f>
        <v>Established</v>
      </c>
      <c r="AL98" t="str">
        <f>IFERROR(IF((VLOOKUP($A98,'Q1 Raw Data'!$A$9:$DK$158,AL$3,FALSE))="","",(VLOOKUP($A98,'Q1 Raw Data'!$A$9:$DK$158,AL$3,FALSE))),"")</f>
        <v>Established</v>
      </c>
    </row>
    <row r="99" spans="1:38" x14ac:dyDescent="0.3">
      <c r="A99" t="s">
        <v>577</v>
      </c>
      <c r="B99" t="s">
        <v>578</v>
      </c>
      <c r="C99" t="str">
        <f>IFERROR(IF((VLOOKUP($A99,'Q1 Raw Data'!$A$9:$DK$158,C$3,FALSE))="","",(VLOOKUP($A99,'Q1 Raw Data'!$A$9:$DK$158,C$3,FALSE))),"")</f>
        <v>Established</v>
      </c>
      <c r="D99" t="str">
        <f>IFERROR(IF((VLOOKUP($A99,'Q1 Raw Data'!$A$9:$DK$158,D$3,FALSE))="","",(VLOOKUP($A99,'Q1 Raw Data'!$A$9:$DK$158,D$3,FALSE))),"")</f>
        <v>Established</v>
      </c>
      <c r="E99" t="str">
        <f>IFERROR(IF((VLOOKUP($A99,'Q1 Raw Data'!$A$9:$DK$158,E$3,FALSE))="","",(VLOOKUP($A99,'Q1 Raw Data'!$A$9:$DK$158,E$3,FALSE))),"")</f>
        <v>Established</v>
      </c>
      <c r="F99" t="str">
        <f>IFERROR(IF((VLOOKUP($A99,'Q1 Raw Data'!$A$9:$DK$158,F$3,FALSE))="","",(VLOOKUP($A99,'Q1 Raw Data'!$A$9:$DK$158,F$3,FALSE))),"")</f>
        <v>Established</v>
      </c>
      <c r="G99" t="str">
        <f>IFERROR(IF((VLOOKUP($A99,'Q1 Raw Data'!$A$9:$DK$158,G$3,FALSE))="","",(VLOOKUP($A99,'Q1 Raw Data'!$A$9:$DK$158,G$3,FALSE))),"")</f>
        <v>Plans in place</v>
      </c>
      <c r="H99" t="str">
        <f>IFERROR(IF((VLOOKUP($A99,'Q1 Raw Data'!$A$9:$DK$158,H$3,FALSE))="","",(VLOOKUP($A99,'Q1 Raw Data'!$A$9:$DK$158,H$3,FALSE))),"")</f>
        <v>Plans in place</v>
      </c>
      <c r="I99" t="str">
        <f>IFERROR(IF((VLOOKUP($A99,'Q1 Raw Data'!$A$9:$DK$158,I$3,FALSE))="","",(VLOOKUP($A99,'Q1 Raw Data'!$A$9:$DK$158,I$3,FALSE))),"")</f>
        <v>Established</v>
      </c>
      <c r="J99" t="str">
        <f>IFERROR(IF((VLOOKUP($A99,'Q1 Raw Data'!$A$9:$DK$158,J$3,FALSE))="","",(VLOOKUP($A99,'Q1 Raw Data'!$A$9:$DK$158,J$3,FALSE))),"")</f>
        <v>Plans in place</v>
      </c>
      <c r="K99" t="str">
        <f>IFERROR(IF((VLOOKUP($A99,'Q1 Raw Data'!$A$9:$DK$158,K$3,FALSE))="","",(VLOOKUP($A99,'Q1 Raw Data'!$A$9:$DK$158,K$3,FALSE))),"")</f>
        <v>Not yet established</v>
      </c>
      <c r="L99" t="str">
        <f>IFERROR(IF((VLOOKUP($A99,'Q1 Raw Data'!$A$9:$DK$158,L$3,FALSE))="","",(VLOOKUP($A99,'Q1 Raw Data'!$A$9:$DK$158,L$3,FALSE))),"")</f>
        <v>Established</v>
      </c>
      <c r="M99" t="str">
        <f>IFERROR(IF((VLOOKUP($A99,'Q1 Raw Data'!$A$9:$DK$158,M$3,FALSE))="","",(VLOOKUP($A99,'Q1 Raw Data'!$A$9:$DK$158,M$3,FALSE))),"")</f>
        <v>Established</v>
      </c>
      <c r="N99" t="str">
        <f>IFERROR(IF((VLOOKUP($A99,'Q1 Raw Data'!$A$9:$DK$158,N$3,FALSE))="","",(VLOOKUP($A99,'Q1 Raw Data'!$A$9:$DK$158,N$3,FALSE))),"")</f>
        <v>Mature</v>
      </c>
      <c r="O99" t="str">
        <f>IFERROR(IF((VLOOKUP($A99,'Q1 Raw Data'!$A$9:$DK$158,O$3,FALSE))="","",(VLOOKUP($A99,'Q1 Raw Data'!$A$9:$DK$158,O$3,FALSE))),"")</f>
        <v>Mature</v>
      </c>
      <c r="P99" t="str">
        <f>IFERROR(IF((VLOOKUP($A99,'Q1 Raw Data'!$A$9:$DK$158,P$3,FALSE))="","",(VLOOKUP($A99,'Q1 Raw Data'!$A$9:$DK$158,P$3,FALSE))),"")</f>
        <v>Plans in place</v>
      </c>
      <c r="Q99" t="str">
        <f>IFERROR(IF((VLOOKUP($A99,'Q1 Raw Data'!$A$9:$DK$158,Q$3,FALSE))="","",(VLOOKUP($A99,'Q1 Raw Data'!$A$9:$DK$158,Q$3,FALSE))),"")</f>
        <v>Established</v>
      </c>
      <c r="R99" t="str">
        <f>IFERROR(IF((VLOOKUP($A99,'Q1 Raw Data'!$A$9:$DK$158,R$3,FALSE))="","",(VLOOKUP($A99,'Q1 Raw Data'!$A$9:$DK$158,R$3,FALSE))),"")</f>
        <v>Established</v>
      </c>
      <c r="S99" t="str">
        <f>IFERROR(IF((VLOOKUP($A99,'Q1 Raw Data'!$A$9:$DK$158,S$3,FALSE))="","",(VLOOKUP($A99,'Q1 Raw Data'!$A$9:$DK$158,S$3,FALSE))),"")</f>
        <v>Plans in place</v>
      </c>
      <c r="T99" t="str">
        <f>IFERROR(IF((VLOOKUP($A99,'Q1 Raw Data'!$A$9:$DK$158,T$3,FALSE))="","",(VLOOKUP($A99,'Q1 Raw Data'!$A$9:$DK$158,T$3,FALSE))),"")</f>
        <v>Not yet established</v>
      </c>
      <c r="U99" t="str">
        <f>IFERROR(IF((VLOOKUP($A99,'Q1 Raw Data'!$A$9:$DK$158,U$3,FALSE))="","",(VLOOKUP($A99,'Q1 Raw Data'!$A$9:$DK$158,U$3,FALSE))),"")</f>
        <v>Established</v>
      </c>
      <c r="V99" t="str">
        <f>IFERROR(IF((VLOOKUP($A99,'Q1 Raw Data'!$A$9:$DK$158,V$3,FALSE))="","",(VLOOKUP($A99,'Q1 Raw Data'!$A$9:$DK$158,V$3,FALSE))),"")</f>
        <v>Established</v>
      </c>
      <c r="W99" t="str">
        <f>IFERROR(IF((VLOOKUP($A99,'Q1 Raw Data'!$A$9:$DK$158,W$3,FALSE))="","",(VLOOKUP($A99,'Q1 Raw Data'!$A$9:$DK$158,W$3,FALSE))),"")</f>
        <v>Mature</v>
      </c>
      <c r="X99" t="str">
        <f>IFERROR(IF((VLOOKUP($A99,'Q1 Raw Data'!$A$9:$DK$158,X$3,FALSE))="","",(VLOOKUP($A99,'Q1 Raw Data'!$A$9:$DK$158,X$3,FALSE))),"")</f>
        <v>Mature</v>
      </c>
      <c r="Y99" t="str">
        <f>IFERROR(IF((VLOOKUP($A99,'Q1 Raw Data'!$A$9:$DK$158,Y$3,FALSE))="","",(VLOOKUP($A99,'Q1 Raw Data'!$A$9:$DK$158,Y$3,FALSE))),"")</f>
        <v>Established</v>
      </c>
      <c r="Z99" t="str">
        <f>IFERROR(IF((VLOOKUP($A99,'Q1 Raw Data'!$A$9:$DK$158,Z$3,FALSE))="","",(VLOOKUP($A99,'Q1 Raw Data'!$A$9:$DK$158,Z$3,FALSE))),"")</f>
        <v>Established</v>
      </c>
      <c r="AA99" t="str">
        <f>IFERROR(IF((VLOOKUP($A99,'Q1 Raw Data'!$A$9:$DK$158,AA$3,FALSE))="","",(VLOOKUP($A99,'Q1 Raw Data'!$A$9:$DK$158,AA$3,FALSE))),"")</f>
        <v>Established</v>
      </c>
      <c r="AB99" t="str">
        <f>IFERROR(IF((VLOOKUP($A99,'Q1 Raw Data'!$A$9:$DK$158,AB$3,FALSE))="","",(VLOOKUP($A99,'Q1 Raw Data'!$A$9:$DK$158,AB$3,FALSE))),"")</f>
        <v>Established</v>
      </c>
      <c r="AC99" t="str">
        <f>IFERROR(IF((VLOOKUP($A99,'Q1 Raw Data'!$A$9:$DK$158,AC$3,FALSE))="","",(VLOOKUP($A99,'Q1 Raw Data'!$A$9:$DK$158,AC$3,FALSE))),"")</f>
        <v>Not yet established</v>
      </c>
      <c r="AD99" t="str">
        <f>IFERROR(IF((VLOOKUP($A99,'Q1 Raw Data'!$A$9:$DK$158,AD$3,FALSE))="","",(VLOOKUP($A99,'Q1 Raw Data'!$A$9:$DK$158,AD$3,FALSE))),"")</f>
        <v>Established</v>
      </c>
      <c r="AE99" t="str">
        <f>IFERROR(IF((VLOOKUP($A99,'Q1 Raw Data'!$A$9:$DK$158,AE$3,FALSE))="","",(VLOOKUP($A99,'Q1 Raw Data'!$A$9:$DK$158,AE$3,FALSE))),"")</f>
        <v>Established</v>
      </c>
      <c r="AF99" t="str">
        <f>IFERROR(IF((VLOOKUP($A99,'Q1 Raw Data'!$A$9:$DK$158,AF$3,FALSE))="","",(VLOOKUP($A99,'Q1 Raw Data'!$A$9:$DK$158,AF$3,FALSE))),"")</f>
        <v>Mature</v>
      </c>
      <c r="AG99" t="str">
        <f>IFERROR(IF((VLOOKUP($A99,'Q1 Raw Data'!$A$9:$DK$158,AG$3,FALSE))="","",(VLOOKUP($A99,'Q1 Raw Data'!$A$9:$DK$158,AG$3,FALSE))),"")</f>
        <v>Mature</v>
      </c>
      <c r="AH99" t="str">
        <f>IFERROR(IF((VLOOKUP($A99,'Q1 Raw Data'!$A$9:$DK$158,AH$3,FALSE))="","",(VLOOKUP($A99,'Q1 Raw Data'!$A$9:$DK$158,AH$3,FALSE))),"")</f>
        <v>Established</v>
      </c>
      <c r="AI99" t="str">
        <f>IFERROR(IF((VLOOKUP($A99,'Q1 Raw Data'!$A$9:$DK$158,AI$3,FALSE))="","",(VLOOKUP($A99,'Q1 Raw Data'!$A$9:$DK$158,AI$3,FALSE))),"")</f>
        <v>Established</v>
      </c>
      <c r="AJ99" t="str">
        <f>IFERROR(IF((VLOOKUP($A99,'Q1 Raw Data'!$A$9:$DK$158,AJ$3,FALSE))="","",(VLOOKUP($A99,'Q1 Raw Data'!$A$9:$DK$158,AJ$3,FALSE))),"")</f>
        <v>Mature</v>
      </c>
      <c r="AK99" t="str">
        <f>IFERROR(IF((VLOOKUP($A99,'Q1 Raw Data'!$A$9:$DK$158,AK$3,FALSE))="","",(VLOOKUP($A99,'Q1 Raw Data'!$A$9:$DK$158,AK$3,FALSE))),"")</f>
        <v>Established</v>
      </c>
      <c r="AL99" t="str">
        <f>IFERROR(IF((VLOOKUP($A99,'Q1 Raw Data'!$A$9:$DK$158,AL$3,FALSE))="","",(VLOOKUP($A99,'Q1 Raw Data'!$A$9:$DK$158,AL$3,FALSE))),"")</f>
        <v>Not yet established</v>
      </c>
    </row>
    <row r="100" spans="1:38" x14ac:dyDescent="0.3">
      <c r="A100" t="s">
        <v>579</v>
      </c>
      <c r="B100" t="s">
        <v>580</v>
      </c>
      <c r="C100" t="str">
        <f>IFERROR(IF((VLOOKUP($A100,'Q1 Raw Data'!$A$9:$DK$158,C$3,FALSE))="","",(VLOOKUP($A100,'Q1 Raw Data'!$A$9:$DK$158,C$3,FALSE))),"")</f>
        <v>Plans in place</v>
      </c>
      <c r="D100" t="str">
        <f>IFERROR(IF((VLOOKUP($A100,'Q1 Raw Data'!$A$9:$DK$158,D$3,FALSE))="","",(VLOOKUP($A100,'Q1 Raw Data'!$A$9:$DK$158,D$3,FALSE))),"")</f>
        <v>Plans in place</v>
      </c>
      <c r="E100" t="str">
        <f>IFERROR(IF((VLOOKUP($A100,'Q1 Raw Data'!$A$9:$DK$158,E$3,FALSE))="","",(VLOOKUP($A100,'Q1 Raw Data'!$A$9:$DK$158,E$3,FALSE))),"")</f>
        <v>Established</v>
      </c>
      <c r="F100" t="str">
        <f>IFERROR(IF((VLOOKUP($A100,'Q1 Raw Data'!$A$9:$DK$158,F$3,FALSE))="","",(VLOOKUP($A100,'Q1 Raw Data'!$A$9:$DK$158,F$3,FALSE))),"")</f>
        <v>Plans in place</v>
      </c>
      <c r="G100" t="str">
        <f>IFERROR(IF((VLOOKUP($A100,'Q1 Raw Data'!$A$9:$DK$158,G$3,FALSE))="","",(VLOOKUP($A100,'Q1 Raw Data'!$A$9:$DK$158,G$3,FALSE))),"")</f>
        <v>Established</v>
      </c>
      <c r="H100" t="str">
        <f>IFERROR(IF((VLOOKUP($A100,'Q1 Raw Data'!$A$9:$DK$158,H$3,FALSE))="","",(VLOOKUP($A100,'Q1 Raw Data'!$A$9:$DK$158,H$3,FALSE))),"")</f>
        <v>Plans in place</v>
      </c>
      <c r="I100" t="str">
        <f>IFERROR(IF((VLOOKUP($A100,'Q1 Raw Data'!$A$9:$DK$158,I$3,FALSE))="","",(VLOOKUP($A100,'Q1 Raw Data'!$A$9:$DK$158,I$3,FALSE))),"")</f>
        <v>Established</v>
      </c>
      <c r="J100" t="str">
        <f>IFERROR(IF((VLOOKUP($A100,'Q1 Raw Data'!$A$9:$DK$158,J$3,FALSE))="","",(VLOOKUP($A100,'Q1 Raw Data'!$A$9:$DK$158,J$3,FALSE))),"")</f>
        <v>Plans in place</v>
      </c>
      <c r="K100" t="str">
        <f>IFERROR(IF((VLOOKUP($A100,'Q1 Raw Data'!$A$9:$DK$158,K$3,FALSE))="","",(VLOOKUP($A100,'Q1 Raw Data'!$A$9:$DK$158,K$3,FALSE))),"")</f>
        <v>Plans in place</v>
      </c>
      <c r="L100" t="str">
        <f>IFERROR(IF((VLOOKUP($A100,'Q1 Raw Data'!$A$9:$DK$158,L$3,FALSE))="","",(VLOOKUP($A100,'Q1 Raw Data'!$A$9:$DK$158,L$3,FALSE))),"")</f>
        <v>Established</v>
      </c>
      <c r="M100" t="str">
        <f>IFERROR(IF((VLOOKUP($A100,'Q1 Raw Data'!$A$9:$DK$158,M$3,FALSE))="","",(VLOOKUP($A100,'Q1 Raw Data'!$A$9:$DK$158,M$3,FALSE))),"")</f>
        <v>Plans in place</v>
      </c>
      <c r="N100" t="str">
        <f>IFERROR(IF((VLOOKUP($A100,'Q1 Raw Data'!$A$9:$DK$158,N$3,FALSE))="","",(VLOOKUP($A100,'Q1 Raw Data'!$A$9:$DK$158,N$3,FALSE))),"")</f>
        <v>Established</v>
      </c>
      <c r="O100" t="str">
        <f>IFERROR(IF((VLOOKUP($A100,'Q1 Raw Data'!$A$9:$DK$158,O$3,FALSE))="","",(VLOOKUP($A100,'Q1 Raw Data'!$A$9:$DK$158,O$3,FALSE))),"")</f>
        <v>Plans in place</v>
      </c>
      <c r="P100" t="str">
        <f>IFERROR(IF((VLOOKUP($A100,'Q1 Raw Data'!$A$9:$DK$158,P$3,FALSE))="","",(VLOOKUP($A100,'Q1 Raw Data'!$A$9:$DK$158,P$3,FALSE))),"")</f>
        <v>Established</v>
      </c>
      <c r="Q100" t="str">
        <f>IFERROR(IF((VLOOKUP($A100,'Q1 Raw Data'!$A$9:$DK$158,Q$3,FALSE))="","",(VLOOKUP($A100,'Q1 Raw Data'!$A$9:$DK$158,Q$3,FALSE))),"")</f>
        <v>Plans in place</v>
      </c>
      <c r="R100" t="str">
        <f>IFERROR(IF((VLOOKUP($A100,'Q1 Raw Data'!$A$9:$DK$158,R$3,FALSE))="","",(VLOOKUP($A100,'Q1 Raw Data'!$A$9:$DK$158,R$3,FALSE))),"")</f>
        <v>Established</v>
      </c>
      <c r="S100" t="str">
        <f>IFERROR(IF((VLOOKUP($A100,'Q1 Raw Data'!$A$9:$DK$158,S$3,FALSE))="","",(VLOOKUP($A100,'Q1 Raw Data'!$A$9:$DK$158,S$3,FALSE))),"")</f>
        <v>Plans in place</v>
      </c>
      <c r="T100" t="str">
        <f>IFERROR(IF((VLOOKUP($A100,'Q1 Raw Data'!$A$9:$DK$158,T$3,FALSE))="","",(VLOOKUP($A100,'Q1 Raw Data'!$A$9:$DK$158,T$3,FALSE))),"")</f>
        <v>Plans in place</v>
      </c>
      <c r="U100" t="str">
        <f>IFERROR(IF((VLOOKUP($A100,'Q1 Raw Data'!$A$9:$DK$158,U$3,FALSE))="","",(VLOOKUP($A100,'Q1 Raw Data'!$A$9:$DK$158,U$3,FALSE))),"")</f>
        <v>Mature</v>
      </c>
      <c r="V100" t="str">
        <f>IFERROR(IF((VLOOKUP($A100,'Q1 Raw Data'!$A$9:$DK$158,V$3,FALSE))="","",(VLOOKUP($A100,'Q1 Raw Data'!$A$9:$DK$158,V$3,FALSE))),"")</f>
        <v>Mature</v>
      </c>
      <c r="W100" t="str">
        <f>IFERROR(IF((VLOOKUP($A100,'Q1 Raw Data'!$A$9:$DK$158,W$3,FALSE))="","",(VLOOKUP($A100,'Q1 Raw Data'!$A$9:$DK$158,W$3,FALSE))),"")</f>
        <v>Mature</v>
      </c>
      <c r="X100" t="str">
        <f>IFERROR(IF((VLOOKUP($A100,'Q1 Raw Data'!$A$9:$DK$158,X$3,FALSE))="","",(VLOOKUP($A100,'Q1 Raw Data'!$A$9:$DK$158,X$3,FALSE))),"")</f>
        <v>Plans in place</v>
      </c>
      <c r="Y100" t="str">
        <f>IFERROR(IF((VLOOKUP($A100,'Q1 Raw Data'!$A$9:$DK$158,Y$3,FALSE))="","",(VLOOKUP($A100,'Q1 Raw Data'!$A$9:$DK$158,Y$3,FALSE))),"")</f>
        <v>Established</v>
      </c>
      <c r="Z100" t="str">
        <f>IFERROR(IF((VLOOKUP($A100,'Q1 Raw Data'!$A$9:$DK$158,Z$3,FALSE))="","",(VLOOKUP($A100,'Q1 Raw Data'!$A$9:$DK$158,Z$3,FALSE))),"")</f>
        <v>Established</v>
      </c>
      <c r="AA100" t="str">
        <f>IFERROR(IF((VLOOKUP($A100,'Q1 Raw Data'!$A$9:$DK$158,AA$3,FALSE))="","",(VLOOKUP($A100,'Q1 Raw Data'!$A$9:$DK$158,AA$3,FALSE))),"")</f>
        <v>Mature</v>
      </c>
      <c r="AB100" t="str">
        <f>IFERROR(IF((VLOOKUP($A100,'Q1 Raw Data'!$A$9:$DK$158,AB$3,FALSE))="","",(VLOOKUP($A100,'Q1 Raw Data'!$A$9:$DK$158,AB$3,FALSE))),"")</f>
        <v>Established</v>
      </c>
      <c r="AC100" t="str">
        <f>IFERROR(IF((VLOOKUP($A100,'Q1 Raw Data'!$A$9:$DK$158,AC$3,FALSE))="","",(VLOOKUP($A100,'Q1 Raw Data'!$A$9:$DK$158,AC$3,FALSE))),"")</f>
        <v>Established</v>
      </c>
      <c r="AD100" t="str">
        <f>IFERROR(IF((VLOOKUP($A100,'Q1 Raw Data'!$A$9:$DK$158,AD$3,FALSE))="","",(VLOOKUP($A100,'Q1 Raw Data'!$A$9:$DK$158,AD$3,FALSE))),"")</f>
        <v>Mature</v>
      </c>
      <c r="AE100" t="str">
        <f>IFERROR(IF((VLOOKUP($A100,'Q1 Raw Data'!$A$9:$DK$158,AE$3,FALSE))="","",(VLOOKUP($A100,'Q1 Raw Data'!$A$9:$DK$158,AE$3,FALSE))),"")</f>
        <v>Mature</v>
      </c>
      <c r="AF100" t="str">
        <f>IFERROR(IF((VLOOKUP($A100,'Q1 Raw Data'!$A$9:$DK$158,AF$3,FALSE))="","",(VLOOKUP($A100,'Q1 Raw Data'!$A$9:$DK$158,AF$3,FALSE))),"")</f>
        <v>Mature</v>
      </c>
      <c r="AG100" t="str">
        <f>IFERROR(IF((VLOOKUP($A100,'Q1 Raw Data'!$A$9:$DK$158,AG$3,FALSE))="","",(VLOOKUP($A100,'Q1 Raw Data'!$A$9:$DK$158,AG$3,FALSE))),"")</f>
        <v>Established</v>
      </c>
      <c r="AH100" t="str">
        <f>IFERROR(IF((VLOOKUP($A100,'Q1 Raw Data'!$A$9:$DK$158,AH$3,FALSE))="","",(VLOOKUP($A100,'Q1 Raw Data'!$A$9:$DK$158,AH$3,FALSE))),"")</f>
        <v>Mature</v>
      </c>
      <c r="AI100" t="str">
        <f>IFERROR(IF((VLOOKUP($A100,'Q1 Raw Data'!$A$9:$DK$158,AI$3,FALSE))="","",(VLOOKUP($A100,'Q1 Raw Data'!$A$9:$DK$158,AI$3,FALSE))),"")</f>
        <v>Established</v>
      </c>
      <c r="AJ100" t="str">
        <f>IFERROR(IF((VLOOKUP($A100,'Q1 Raw Data'!$A$9:$DK$158,AJ$3,FALSE))="","",(VLOOKUP($A100,'Q1 Raw Data'!$A$9:$DK$158,AJ$3,FALSE))),"")</f>
        <v>Mature</v>
      </c>
      <c r="AK100" t="str">
        <f>IFERROR(IF((VLOOKUP($A100,'Q1 Raw Data'!$A$9:$DK$158,AK$3,FALSE))="","",(VLOOKUP($A100,'Q1 Raw Data'!$A$9:$DK$158,AK$3,FALSE))),"")</f>
        <v>Established</v>
      </c>
      <c r="AL100" t="str">
        <f>IFERROR(IF((VLOOKUP($A100,'Q1 Raw Data'!$A$9:$DK$158,AL$3,FALSE))="","",(VLOOKUP($A100,'Q1 Raw Data'!$A$9:$DK$158,AL$3,FALSE))),"")</f>
        <v>Established</v>
      </c>
    </row>
    <row r="101" spans="1:38" x14ac:dyDescent="0.3">
      <c r="A101" t="s">
        <v>581</v>
      </c>
      <c r="B101" t="s">
        <v>582</v>
      </c>
      <c r="C101" t="str">
        <f>IFERROR(IF((VLOOKUP($A101,'Q1 Raw Data'!$A$9:$DK$158,C$3,FALSE))="","",(VLOOKUP($A101,'Q1 Raw Data'!$A$9:$DK$158,C$3,FALSE))),"")</f>
        <v>Mature</v>
      </c>
      <c r="D101" t="str">
        <f>IFERROR(IF((VLOOKUP($A101,'Q1 Raw Data'!$A$9:$DK$158,D$3,FALSE))="","",(VLOOKUP($A101,'Q1 Raw Data'!$A$9:$DK$158,D$3,FALSE))),"")</f>
        <v>Established</v>
      </c>
      <c r="E101" t="str">
        <f>IFERROR(IF((VLOOKUP($A101,'Q1 Raw Data'!$A$9:$DK$158,E$3,FALSE))="","",(VLOOKUP($A101,'Q1 Raw Data'!$A$9:$DK$158,E$3,FALSE))),"")</f>
        <v>Established</v>
      </c>
      <c r="F101" t="str">
        <f>IFERROR(IF((VLOOKUP($A101,'Q1 Raw Data'!$A$9:$DK$158,F$3,FALSE))="","",(VLOOKUP($A101,'Q1 Raw Data'!$A$9:$DK$158,F$3,FALSE))),"")</f>
        <v>Established</v>
      </c>
      <c r="G101" t="str">
        <f>IFERROR(IF((VLOOKUP($A101,'Q1 Raw Data'!$A$9:$DK$158,G$3,FALSE))="","",(VLOOKUP($A101,'Q1 Raw Data'!$A$9:$DK$158,G$3,FALSE))),"")</f>
        <v>Plans in place</v>
      </c>
      <c r="H101" t="str">
        <f>IFERROR(IF((VLOOKUP($A101,'Q1 Raw Data'!$A$9:$DK$158,H$3,FALSE))="","",(VLOOKUP($A101,'Q1 Raw Data'!$A$9:$DK$158,H$3,FALSE))),"")</f>
        <v>Established</v>
      </c>
      <c r="I101" t="str">
        <f>IFERROR(IF((VLOOKUP($A101,'Q1 Raw Data'!$A$9:$DK$158,I$3,FALSE))="","",(VLOOKUP($A101,'Q1 Raw Data'!$A$9:$DK$158,I$3,FALSE))),"")</f>
        <v>Established</v>
      </c>
      <c r="J101" t="str">
        <f>IFERROR(IF((VLOOKUP($A101,'Q1 Raw Data'!$A$9:$DK$158,J$3,FALSE))="","",(VLOOKUP($A101,'Q1 Raw Data'!$A$9:$DK$158,J$3,FALSE))),"")</f>
        <v>Established</v>
      </c>
      <c r="K101" t="str">
        <f>IFERROR(IF((VLOOKUP($A101,'Q1 Raw Data'!$A$9:$DK$158,K$3,FALSE))="","",(VLOOKUP($A101,'Q1 Raw Data'!$A$9:$DK$158,K$3,FALSE))),"")</f>
        <v>Mature</v>
      </c>
      <c r="L101" t="str">
        <f>IFERROR(IF((VLOOKUP($A101,'Q1 Raw Data'!$A$9:$DK$158,L$3,FALSE))="","",(VLOOKUP($A101,'Q1 Raw Data'!$A$9:$DK$158,L$3,FALSE))),"")</f>
        <v>Mature</v>
      </c>
      <c r="M101" t="str">
        <f>IFERROR(IF((VLOOKUP($A101,'Q1 Raw Data'!$A$9:$DK$158,M$3,FALSE))="","",(VLOOKUP($A101,'Q1 Raw Data'!$A$9:$DK$158,M$3,FALSE))),"")</f>
        <v>Established</v>
      </c>
      <c r="N101" t="str">
        <f>IFERROR(IF((VLOOKUP($A101,'Q1 Raw Data'!$A$9:$DK$158,N$3,FALSE))="","",(VLOOKUP($A101,'Q1 Raw Data'!$A$9:$DK$158,N$3,FALSE))),"")</f>
        <v>Established</v>
      </c>
      <c r="O101" t="str">
        <f>IFERROR(IF((VLOOKUP($A101,'Q1 Raw Data'!$A$9:$DK$158,O$3,FALSE))="","",(VLOOKUP($A101,'Q1 Raw Data'!$A$9:$DK$158,O$3,FALSE))),"")</f>
        <v>Established</v>
      </c>
      <c r="P101" t="str">
        <f>IFERROR(IF((VLOOKUP($A101,'Q1 Raw Data'!$A$9:$DK$158,P$3,FALSE))="","",(VLOOKUP($A101,'Q1 Raw Data'!$A$9:$DK$158,P$3,FALSE))),"")</f>
        <v>Plans in place</v>
      </c>
      <c r="Q101" t="str">
        <f>IFERROR(IF((VLOOKUP($A101,'Q1 Raw Data'!$A$9:$DK$158,Q$3,FALSE))="","",(VLOOKUP($A101,'Q1 Raw Data'!$A$9:$DK$158,Q$3,FALSE))),"")</f>
        <v>Established</v>
      </c>
      <c r="R101" t="str">
        <f>IFERROR(IF((VLOOKUP($A101,'Q1 Raw Data'!$A$9:$DK$158,R$3,FALSE))="","",(VLOOKUP($A101,'Q1 Raw Data'!$A$9:$DK$158,R$3,FALSE))),"")</f>
        <v>Established</v>
      </c>
      <c r="S101" t="str">
        <f>IFERROR(IF((VLOOKUP($A101,'Q1 Raw Data'!$A$9:$DK$158,S$3,FALSE))="","",(VLOOKUP($A101,'Q1 Raw Data'!$A$9:$DK$158,S$3,FALSE))),"")</f>
        <v>Established</v>
      </c>
      <c r="T101" t="str">
        <f>IFERROR(IF((VLOOKUP($A101,'Q1 Raw Data'!$A$9:$DK$158,T$3,FALSE))="","",(VLOOKUP($A101,'Q1 Raw Data'!$A$9:$DK$158,T$3,FALSE))),"")</f>
        <v>Mature</v>
      </c>
      <c r="U101" t="str">
        <f>IFERROR(IF((VLOOKUP($A101,'Q1 Raw Data'!$A$9:$DK$158,U$3,FALSE))="","",(VLOOKUP($A101,'Q1 Raw Data'!$A$9:$DK$158,U$3,FALSE))),"")</f>
        <v>Mature</v>
      </c>
      <c r="V101" t="str">
        <f>IFERROR(IF((VLOOKUP($A101,'Q1 Raw Data'!$A$9:$DK$158,V$3,FALSE))="","",(VLOOKUP($A101,'Q1 Raw Data'!$A$9:$DK$158,V$3,FALSE))),"")</f>
        <v>Established</v>
      </c>
      <c r="W101" t="str">
        <f>IFERROR(IF((VLOOKUP($A101,'Q1 Raw Data'!$A$9:$DK$158,W$3,FALSE))="","",(VLOOKUP($A101,'Q1 Raw Data'!$A$9:$DK$158,W$3,FALSE))),"")</f>
        <v>Mature</v>
      </c>
      <c r="X101" t="str">
        <f>IFERROR(IF((VLOOKUP($A101,'Q1 Raw Data'!$A$9:$DK$158,X$3,FALSE))="","",(VLOOKUP($A101,'Q1 Raw Data'!$A$9:$DK$158,X$3,FALSE))),"")</f>
        <v>Established</v>
      </c>
      <c r="Y101" t="str">
        <f>IFERROR(IF((VLOOKUP($A101,'Q1 Raw Data'!$A$9:$DK$158,Y$3,FALSE))="","",(VLOOKUP($A101,'Q1 Raw Data'!$A$9:$DK$158,Y$3,FALSE))),"")</f>
        <v>Established</v>
      </c>
      <c r="Z101" t="str">
        <f>IFERROR(IF((VLOOKUP($A101,'Q1 Raw Data'!$A$9:$DK$158,Z$3,FALSE))="","",(VLOOKUP($A101,'Q1 Raw Data'!$A$9:$DK$158,Z$3,FALSE))),"")</f>
        <v>Established</v>
      </c>
      <c r="AA101" t="str">
        <f>IFERROR(IF((VLOOKUP($A101,'Q1 Raw Data'!$A$9:$DK$158,AA$3,FALSE))="","",(VLOOKUP($A101,'Q1 Raw Data'!$A$9:$DK$158,AA$3,FALSE))),"")</f>
        <v>Mature</v>
      </c>
      <c r="AB101" t="str">
        <f>IFERROR(IF((VLOOKUP($A101,'Q1 Raw Data'!$A$9:$DK$158,AB$3,FALSE))="","",(VLOOKUP($A101,'Q1 Raw Data'!$A$9:$DK$158,AB$3,FALSE))),"")</f>
        <v>Established</v>
      </c>
      <c r="AC101" t="str">
        <f>IFERROR(IF((VLOOKUP($A101,'Q1 Raw Data'!$A$9:$DK$158,AC$3,FALSE))="","",(VLOOKUP($A101,'Q1 Raw Data'!$A$9:$DK$158,AC$3,FALSE))),"")</f>
        <v>Mature</v>
      </c>
      <c r="AD101" t="str">
        <f>IFERROR(IF((VLOOKUP($A101,'Q1 Raw Data'!$A$9:$DK$158,AD$3,FALSE))="","",(VLOOKUP($A101,'Q1 Raw Data'!$A$9:$DK$158,AD$3,FALSE))),"")</f>
        <v>Mature</v>
      </c>
      <c r="AE101" t="str">
        <f>IFERROR(IF((VLOOKUP($A101,'Q1 Raw Data'!$A$9:$DK$158,AE$3,FALSE))="","",(VLOOKUP($A101,'Q1 Raw Data'!$A$9:$DK$158,AE$3,FALSE))),"")</f>
        <v>Mature</v>
      </c>
      <c r="AF101" t="str">
        <f>IFERROR(IF((VLOOKUP($A101,'Q1 Raw Data'!$A$9:$DK$158,AF$3,FALSE))="","",(VLOOKUP($A101,'Q1 Raw Data'!$A$9:$DK$158,AF$3,FALSE))),"")</f>
        <v>Mature</v>
      </c>
      <c r="AG101" t="str">
        <f>IFERROR(IF((VLOOKUP($A101,'Q1 Raw Data'!$A$9:$DK$158,AG$3,FALSE))="","",(VLOOKUP($A101,'Q1 Raw Data'!$A$9:$DK$158,AG$3,FALSE))),"")</f>
        <v>Mature</v>
      </c>
      <c r="AH101" t="str">
        <f>IFERROR(IF((VLOOKUP($A101,'Q1 Raw Data'!$A$9:$DK$158,AH$3,FALSE))="","",(VLOOKUP($A101,'Q1 Raw Data'!$A$9:$DK$158,AH$3,FALSE))),"")</f>
        <v>Established</v>
      </c>
      <c r="AI101" t="str">
        <f>IFERROR(IF((VLOOKUP($A101,'Q1 Raw Data'!$A$9:$DK$158,AI$3,FALSE))="","",(VLOOKUP($A101,'Q1 Raw Data'!$A$9:$DK$158,AI$3,FALSE))),"")</f>
        <v>Established</v>
      </c>
      <c r="AJ101" t="str">
        <f>IFERROR(IF((VLOOKUP($A101,'Q1 Raw Data'!$A$9:$DK$158,AJ$3,FALSE))="","",(VLOOKUP($A101,'Q1 Raw Data'!$A$9:$DK$158,AJ$3,FALSE))),"")</f>
        <v>Mature</v>
      </c>
      <c r="AK101" t="str">
        <f>IFERROR(IF((VLOOKUP($A101,'Q1 Raw Data'!$A$9:$DK$158,AK$3,FALSE))="","",(VLOOKUP($A101,'Q1 Raw Data'!$A$9:$DK$158,AK$3,FALSE))),"")</f>
        <v>Mature</v>
      </c>
      <c r="AL101" t="str">
        <f>IFERROR(IF((VLOOKUP($A101,'Q1 Raw Data'!$A$9:$DK$158,AL$3,FALSE))="","",(VLOOKUP($A101,'Q1 Raw Data'!$A$9:$DK$158,AL$3,FALSE))),"")</f>
        <v>Mature</v>
      </c>
    </row>
    <row r="102" spans="1:38" x14ac:dyDescent="0.3">
      <c r="A102" t="s">
        <v>585</v>
      </c>
      <c r="B102" t="s">
        <v>586</v>
      </c>
      <c r="C102" t="str">
        <f>IFERROR(IF((VLOOKUP($A102,'Q1 Raw Data'!$A$9:$DK$158,C$3,FALSE))="","",(VLOOKUP($A102,'Q1 Raw Data'!$A$9:$DK$158,C$3,FALSE))),"")</f>
        <v>Mature</v>
      </c>
      <c r="D102" t="str">
        <f>IFERROR(IF((VLOOKUP($A102,'Q1 Raw Data'!$A$9:$DK$158,D$3,FALSE))="","",(VLOOKUP($A102,'Q1 Raw Data'!$A$9:$DK$158,D$3,FALSE))),"")</f>
        <v>Mature</v>
      </c>
      <c r="E102" t="str">
        <f>IFERROR(IF((VLOOKUP($A102,'Q1 Raw Data'!$A$9:$DK$158,E$3,FALSE))="","",(VLOOKUP($A102,'Q1 Raw Data'!$A$9:$DK$158,E$3,FALSE))),"")</f>
        <v>Mature</v>
      </c>
      <c r="F102" t="str">
        <f>IFERROR(IF((VLOOKUP($A102,'Q1 Raw Data'!$A$9:$DK$158,F$3,FALSE))="","",(VLOOKUP($A102,'Q1 Raw Data'!$A$9:$DK$158,F$3,FALSE))),"")</f>
        <v>Established</v>
      </c>
      <c r="G102" t="str">
        <f>IFERROR(IF((VLOOKUP($A102,'Q1 Raw Data'!$A$9:$DK$158,G$3,FALSE))="","",(VLOOKUP($A102,'Q1 Raw Data'!$A$9:$DK$158,G$3,FALSE))),"")</f>
        <v>Plans in place</v>
      </c>
      <c r="H102" t="str">
        <f>IFERROR(IF((VLOOKUP($A102,'Q1 Raw Data'!$A$9:$DK$158,H$3,FALSE))="","",(VLOOKUP($A102,'Q1 Raw Data'!$A$9:$DK$158,H$3,FALSE))),"")</f>
        <v>Mature</v>
      </c>
      <c r="I102" t="str">
        <f>IFERROR(IF((VLOOKUP($A102,'Q1 Raw Data'!$A$9:$DK$158,I$3,FALSE))="","",(VLOOKUP($A102,'Q1 Raw Data'!$A$9:$DK$158,I$3,FALSE))),"")</f>
        <v>Plans in place</v>
      </c>
      <c r="J102" t="str">
        <f>IFERROR(IF((VLOOKUP($A102,'Q1 Raw Data'!$A$9:$DK$158,J$3,FALSE))="","",(VLOOKUP($A102,'Q1 Raw Data'!$A$9:$DK$158,J$3,FALSE))),"")</f>
        <v>Established</v>
      </c>
      <c r="K102" t="str">
        <f>IFERROR(IF((VLOOKUP($A102,'Q1 Raw Data'!$A$9:$DK$158,K$3,FALSE))="","",(VLOOKUP($A102,'Q1 Raw Data'!$A$9:$DK$158,K$3,FALSE))),"")</f>
        <v>Established</v>
      </c>
      <c r="L102" t="str">
        <f>IFERROR(IF((VLOOKUP($A102,'Q1 Raw Data'!$A$9:$DK$158,L$3,FALSE))="","",(VLOOKUP($A102,'Q1 Raw Data'!$A$9:$DK$158,L$3,FALSE))),"")</f>
        <v>Mature</v>
      </c>
      <c r="M102" t="str">
        <f>IFERROR(IF((VLOOKUP($A102,'Q1 Raw Data'!$A$9:$DK$158,M$3,FALSE))="","",(VLOOKUP($A102,'Q1 Raw Data'!$A$9:$DK$158,M$3,FALSE))),"")</f>
        <v>Exemplary</v>
      </c>
      <c r="N102" t="str">
        <f>IFERROR(IF((VLOOKUP($A102,'Q1 Raw Data'!$A$9:$DK$158,N$3,FALSE))="","",(VLOOKUP($A102,'Q1 Raw Data'!$A$9:$DK$158,N$3,FALSE))),"")</f>
        <v>Mature</v>
      </c>
      <c r="O102" t="str">
        <f>IFERROR(IF((VLOOKUP($A102,'Q1 Raw Data'!$A$9:$DK$158,O$3,FALSE))="","",(VLOOKUP($A102,'Q1 Raw Data'!$A$9:$DK$158,O$3,FALSE))),"")</f>
        <v>Established</v>
      </c>
      <c r="P102" t="str">
        <f>IFERROR(IF((VLOOKUP($A102,'Q1 Raw Data'!$A$9:$DK$158,P$3,FALSE))="","",(VLOOKUP($A102,'Q1 Raw Data'!$A$9:$DK$158,P$3,FALSE))),"")</f>
        <v>Plans in place</v>
      </c>
      <c r="Q102" t="str">
        <f>IFERROR(IF((VLOOKUP($A102,'Q1 Raw Data'!$A$9:$DK$158,Q$3,FALSE))="","",(VLOOKUP($A102,'Q1 Raw Data'!$A$9:$DK$158,Q$3,FALSE))),"")</f>
        <v>Mature</v>
      </c>
      <c r="R102" t="str">
        <f>IFERROR(IF((VLOOKUP($A102,'Q1 Raw Data'!$A$9:$DK$158,R$3,FALSE))="","",(VLOOKUP($A102,'Q1 Raw Data'!$A$9:$DK$158,R$3,FALSE))),"")</f>
        <v>Established</v>
      </c>
      <c r="S102" t="str">
        <f>IFERROR(IF((VLOOKUP($A102,'Q1 Raw Data'!$A$9:$DK$158,S$3,FALSE))="","",(VLOOKUP($A102,'Q1 Raw Data'!$A$9:$DK$158,S$3,FALSE))),"")</f>
        <v>Established</v>
      </c>
      <c r="T102" t="str">
        <f>IFERROR(IF((VLOOKUP($A102,'Q1 Raw Data'!$A$9:$DK$158,T$3,FALSE))="","",(VLOOKUP($A102,'Q1 Raw Data'!$A$9:$DK$158,T$3,FALSE))),"")</f>
        <v>Established</v>
      </c>
      <c r="U102" t="str">
        <f>IFERROR(IF((VLOOKUP($A102,'Q1 Raw Data'!$A$9:$DK$158,U$3,FALSE))="","",(VLOOKUP($A102,'Q1 Raw Data'!$A$9:$DK$158,U$3,FALSE))),"")</f>
        <v>Mature</v>
      </c>
      <c r="V102" t="str">
        <f>IFERROR(IF((VLOOKUP($A102,'Q1 Raw Data'!$A$9:$DK$158,V$3,FALSE))="","",(VLOOKUP($A102,'Q1 Raw Data'!$A$9:$DK$158,V$3,FALSE))),"")</f>
        <v>Exemplary</v>
      </c>
      <c r="W102" t="str">
        <f>IFERROR(IF((VLOOKUP($A102,'Q1 Raw Data'!$A$9:$DK$158,W$3,FALSE))="","",(VLOOKUP($A102,'Q1 Raw Data'!$A$9:$DK$158,W$3,FALSE))),"")</f>
        <v>Mature</v>
      </c>
      <c r="X102" t="str">
        <f>IFERROR(IF((VLOOKUP($A102,'Q1 Raw Data'!$A$9:$DK$158,X$3,FALSE))="","",(VLOOKUP($A102,'Q1 Raw Data'!$A$9:$DK$158,X$3,FALSE))),"")</f>
        <v>Established</v>
      </c>
      <c r="Y102" t="str">
        <f>IFERROR(IF((VLOOKUP($A102,'Q1 Raw Data'!$A$9:$DK$158,Y$3,FALSE))="","",(VLOOKUP($A102,'Q1 Raw Data'!$A$9:$DK$158,Y$3,FALSE))),"")</f>
        <v>Plans in place</v>
      </c>
      <c r="Z102" t="str">
        <f>IFERROR(IF((VLOOKUP($A102,'Q1 Raw Data'!$A$9:$DK$158,Z$3,FALSE))="","",(VLOOKUP($A102,'Q1 Raw Data'!$A$9:$DK$158,Z$3,FALSE))),"")</f>
        <v>Mature</v>
      </c>
      <c r="AA102" t="str">
        <f>IFERROR(IF((VLOOKUP($A102,'Q1 Raw Data'!$A$9:$DK$158,AA$3,FALSE))="","",(VLOOKUP($A102,'Q1 Raw Data'!$A$9:$DK$158,AA$3,FALSE))),"")</f>
        <v>Established</v>
      </c>
      <c r="AB102" t="str">
        <f>IFERROR(IF((VLOOKUP($A102,'Q1 Raw Data'!$A$9:$DK$158,AB$3,FALSE))="","",(VLOOKUP($A102,'Q1 Raw Data'!$A$9:$DK$158,AB$3,FALSE))),"")</f>
        <v>Established</v>
      </c>
      <c r="AC102" t="str">
        <f>IFERROR(IF((VLOOKUP($A102,'Q1 Raw Data'!$A$9:$DK$158,AC$3,FALSE))="","",(VLOOKUP($A102,'Q1 Raw Data'!$A$9:$DK$158,AC$3,FALSE))),"")</f>
        <v>Established</v>
      </c>
      <c r="AD102" t="str">
        <f>IFERROR(IF((VLOOKUP($A102,'Q1 Raw Data'!$A$9:$DK$158,AD$3,FALSE))="","",(VLOOKUP($A102,'Q1 Raw Data'!$A$9:$DK$158,AD$3,FALSE))),"")</f>
        <v>Mature</v>
      </c>
      <c r="AE102" t="str">
        <f>IFERROR(IF((VLOOKUP($A102,'Q1 Raw Data'!$A$9:$DK$158,AE$3,FALSE))="","",(VLOOKUP($A102,'Q1 Raw Data'!$A$9:$DK$158,AE$3,FALSE))),"")</f>
        <v>Exemplary</v>
      </c>
      <c r="AF102" t="str">
        <f>IFERROR(IF((VLOOKUP($A102,'Q1 Raw Data'!$A$9:$DK$158,AF$3,FALSE))="","",(VLOOKUP($A102,'Q1 Raw Data'!$A$9:$DK$158,AF$3,FALSE))),"")</f>
        <v>Mature</v>
      </c>
      <c r="AG102" t="str">
        <f>IFERROR(IF((VLOOKUP($A102,'Q1 Raw Data'!$A$9:$DK$158,AG$3,FALSE))="","",(VLOOKUP($A102,'Q1 Raw Data'!$A$9:$DK$158,AG$3,FALSE))),"")</f>
        <v>Established</v>
      </c>
      <c r="AH102" t="str">
        <f>IFERROR(IF((VLOOKUP($A102,'Q1 Raw Data'!$A$9:$DK$158,AH$3,FALSE))="","",(VLOOKUP($A102,'Q1 Raw Data'!$A$9:$DK$158,AH$3,FALSE))),"")</f>
        <v>Plans in place</v>
      </c>
      <c r="AI102" t="str">
        <f>IFERROR(IF((VLOOKUP($A102,'Q1 Raw Data'!$A$9:$DK$158,AI$3,FALSE))="","",(VLOOKUP($A102,'Q1 Raw Data'!$A$9:$DK$158,AI$3,FALSE))),"")</f>
        <v>Mature</v>
      </c>
      <c r="AJ102" t="str">
        <f>IFERROR(IF((VLOOKUP($A102,'Q1 Raw Data'!$A$9:$DK$158,AJ$3,FALSE))="","",(VLOOKUP($A102,'Q1 Raw Data'!$A$9:$DK$158,AJ$3,FALSE))),"")</f>
        <v>Established</v>
      </c>
      <c r="AK102" t="str">
        <f>IFERROR(IF((VLOOKUP($A102,'Q1 Raw Data'!$A$9:$DK$158,AK$3,FALSE))="","",(VLOOKUP($A102,'Q1 Raw Data'!$A$9:$DK$158,AK$3,FALSE))),"")</f>
        <v>Established</v>
      </c>
      <c r="AL102" t="str">
        <f>IFERROR(IF((VLOOKUP($A102,'Q1 Raw Data'!$A$9:$DK$158,AL$3,FALSE))="","",(VLOOKUP($A102,'Q1 Raw Data'!$A$9:$DK$158,AL$3,FALSE))),"")</f>
        <v>Established</v>
      </c>
    </row>
    <row r="103" spans="1:38" x14ac:dyDescent="0.3">
      <c r="A103" t="s">
        <v>589</v>
      </c>
      <c r="B103" t="s">
        <v>590</v>
      </c>
      <c r="C103" t="str">
        <f>IFERROR(IF((VLOOKUP($A103,'Q1 Raw Data'!$A$9:$DK$158,C$3,FALSE))="","",(VLOOKUP($A103,'Q1 Raw Data'!$A$9:$DK$158,C$3,FALSE))),"")</f>
        <v>Plans in place</v>
      </c>
      <c r="D103" t="str">
        <f>IFERROR(IF((VLOOKUP($A103,'Q1 Raw Data'!$A$9:$DK$158,D$3,FALSE))="","",(VLOOKUP($A103,'Q1 Raw Data'!$A$9:$DK$158,D$3,FALSE))),"")</f>
        <v>Plans in place</v>
      </c>
      <c r="E103" t="str">
        <f>IFERROR(IF((VLOOKUP($A103,'Q1 Raw Data'!$A$9:$DK$158,E$3,FALSE))="","",(VLOOKUP($A103,'Q1 Raw Data'!$A$9:$DK$158,E$3,FALSE))),"")</f>
        <v>Established</v>
      </c>
      <c r="F103" t="str">
        <f>IFERROR(IF((VLOOKUP($A103,'Q1 Raw Data'!$A$9:$DK$158,F$3,FALSE))="","",(VLOOKUP($A103,'Q1 Raw Data'!$A$9:$DK$158,F$3,FALSE))),"")</f>
        <v>Established</v>
      </c>
      <c r="G103" t="str">
        <f>IFERROR(IF((VLOOKUP($A103,'Q1 Raw Data'!$A$9:$DK$158,G$3,FALSE))="","",(VLOOKUP($A103,'Q1 Raw Data'!$A$9:$DK$158,G$3,FALSE))),"")</f>
        <v>Established</v>
      </c>
      <c r="H103" t="str">
        <f>IFERROR(IF((VLOOKUP($A103,'Q1 Raw Data'!$A$9:$DK$158,H$3,FALSE))="","",(VLOOKUP($A103,'Q1 Raw Data'!$A$9:$DK$158,H$3,FALSE))),"")</f>
        <v>Plans in place</v>
      </c>
      <c r="I103" t="str">
        <f>IFERROR(IF((VLOOKUP($A103,'Q1 Raw Data'!$A$9:$DK$158,I$3,FALSE))="","",(VLOOKUP($A103,'Q1 Raw Data'!$A$9:$DK$158,I$3,FALSE))),"")</f>
        <v>Plans in place</v>
      </c>
      <c r="J103" t="str">
        <f>IFERROR(IF((VLOOKUP($A103,'Q1 Raw Data'!$A$9:$DK$158,J$3,FALSE))="","",(VLOOKUP($A103,'Q1 Raw Data'!$A$9:$DK$158,J$3,FALSE))),"")</f>
        <v>Established</v>
      </c>
      <c r="K103" t="str">
        <f>IFERROR(IF((VLOOKUP($A103,'Q1 Raw Data'!$A$9:$DK$158,K$3,FALSE))="","",(VLOOKUP($A103,'Q1 Raw Data'!$A$9:$DK$158,K$3,FALSE))),"")</f>
        <v>Established</v>
      </c>
      <c r="L103" t="str">
        <f>IFERROR(IF((VLOOKUP($A103,'Q1 Raw Data'!$A$9:$DK$158,L$3,FALSE))="","",(VLOOKUP($A103,'Q1 Raw Data'!$A$9:$DK$158,L$3,FALSE))),"")</f>
        <v>Plans in place</v>
      </c>
      <c r="M103" t="str">
        <f>IFERROR(IF((VLOOKUP($A103,'Q1 Raw Data'!$A$9:$DK$158,M$3,FALSE))="","",(VLOOKUP($A103,'Q1 Raw Data'!$A$9:$DK$158,M$3,FALSE))),"")</f>
        <v>Established</v>
      </c>
      <c r="N103" t="str">
        <f>IFERROR(IF((VLOOKUP($A103,'Q1 Raw Data'!$A$9:$DK$158,N$3,FALSE))="","",(VLOOKUP($A103,'Q1 Raw Data'!$A$9:$DK$158,N$3,FALSE))),"")</f>
        <v>Established</v>
      </c>
      <c r="O103" t="str">
        <f>IFERROR(IF((VLOOKUP($A103,'Q1 Raw Data'!$A$9:$DK$158,O$3,FALSE))="","",(VLOOKUP($A103,'Q1 Raw Data'!$A$9:$DK$158,O$3,FALSE))),"")</f>
        <v>Established</v>
      </c>
      <c r="P103" t="str">
        <f>IFERROR(IF((VLOOKUP($A103,'Q1 Raw Data'!$A$9:$DK$158,P$3,FALSE))="","",(VLOOKUP($A103,'Q1 Raw Data'!$A$9:$DK$158,P$3,FALSE))),"")</f>
        <v>Established</v>
      </c>
      <c r="Q103" t="str">
        <f>IFERROR(IF((VLOOKUP($A103,'Q1 Raw Data'!$A$9:$DK$158,Q$3,FALSE))="","",(VLOOKUP($A103,'Q1 Raw Data'!$A$9:$DK$158,Q$3,FALSE))),"")</f>
        <v>Plans in place</v>
      </c>
      <c r="R103" t="str">
        <f>IFERROR(IF((VLOOKUP($A103,'Q1 Raw Data'!$A$9:$DK$158,R$3,FALSE))="","",(VLOOKUP($A103,'Q1 Raw Data'!$A$9:$DK$158,R$3,FALSE))),"")</f>
        <v>Plans in place</v>
      </c>
      <c r="S103" t="str">
        <f>IFERROR(IF((VLOOKUP($A103,'Q1 Raw Data'!$A$9:$DK$158,S$3,FALSE))="","",(VLOOKUP($A103,'Q1 Raw Data'!$A$9:$DK$158,S$3,FALSE))),"")</f>
        <v>Established</v>
      </c>
      <c r="T103" t="str">
        <f>IFERROR(IF((VLOOKUP($A103,'Q1 Raw Data'!$A$9:$DK$158,T$3,FALSE))="","",(VLOOKUP($A103,'Q1 Raw Data'!$A$9:$DK$158,T$3,FALSE))),"")</f>
        <v>Established</v>
      </c>
      <c r="U103" t="str">
        <f>IFERROR(IF((VLOOKUP($A103,'Q1 Raw Data'!$A$9:$DK$158,U$3,FALSE))="","",(VLOOKUP($A103,'Q1 Raw Data'!$A$9:$DK$158,U$3,FALSE))),"")</f>
        <v>Plans in place</v>
      </c>
      <c r="V103" t="str">
        <f>IFERROR(IF((VLOOKUP($A103,'Q1 Raw Data'!$A$9:$DK$158,V$3,FALSE))="","",(VLOOKUP($A103,'Q1 Raw Data'!$A$9:$DK$158,V$3,FALSE))),"")</f>
        <v>Established</v>
      </c>
      <c r="W103" t="str">
        <f>IFERROR(IF((VLOOKUP($A103,'Q1 Raw Data'!$A$9:$DK$158,W$3,FALSE))="","",(VLOOKUP($A103,'Q1 Raw Data'!$A$9:$DK$158,W$3,FALSE))),"")</f>
        <v>Established</v>
      </c>
      <c r="X103" t="str">
        <f>IFERROR(IF((VLOOKUP($A103,'Q1 Raw Data'!$A$9:$DK$158,X$3,FALSE))="","",(VLOOKUP($A103,'Q1 Raw Data'!$A$9:$DK$158,X$3,FALSE))),"")</f>
        <v>Established</v>
      </c>
      <c r="Y103" t="str">
        <f>IFERROR(IF((VLOOKUP($A103,'Q1 Raw Data'!$A$9:$DK$158,Y$3,FALSE))="","",(VLOOKUP($A103,'Q1 Raw Data'!$A$9:$DK$158,Y$3,FALSE))),"")</f>
        <v>Established</v>
      </c>
      <c r="Z103" t="str">
        <f>IFERROR(IF((VLOOKUP($A103,'Q1 Raw Data'!$A$9:$DK$158,Z$3,FALSE))="","",(VLOOKUP($A103,'Q1 Raw Data'!$A$9:$DK$158,Z$3,FALSE))),"")</f>
        <v>Established</v>
      </c>
      <c r="AA103" t="str">
        <f>IFERROR(IF((VLOOKUP($A103,'Q1 Raw Data'!$A$9:$DK$158,AA$3,FALSE))="","",(VLOOKUP($A103,'Q1 Raw Data'!$A$9:$DK$158,AA$3,FALSE))),"")</f>
        <v>Established</v>
      </c>
      <c r="AB103" t="str">
        <f>IFERROR(IF((VLOOKUP($A103,'Q1 Raw Data'!$A$9:$DK$158,AB$3,FALSE))="","",(VLOOKUP($A103,'Q1 Raw Data'!$A$9:$DK$158,AB$3,FALSE))),"")</f>
        <v>Established</v>
      </c>
      <c r="AC103" t="str">
        <f>IFERROR(IF((VLOOKUP($A103,'Q1 Raw Data'!$A$9:$DK$158,AC$3,FALSE))="","",(VLOOKUP($A103,'Q1 Raw Data'!$A$9:$DK$158,AC$3,FALSE))),"")</f>
        <v>Established</v>
      </c>
      <c r="AD103" t="str">
        <f>IFERROR(IF((VLOOKUP($A103,'Q1 Raw Data'!$A$9:$DK$158,AD$3,FALSE))="","",(VLOOKUP($A103,'Q1 Raw Data'!$A$9:$DK$158,AD$3,FALSE))),"")</f>
        <v>Established</v>
      </c>
      <c r="AE103" t="str">
        <f>IFERROR(IF((VLOOKUP($A103,'Q1 Raw Data'!$A$9:$DK$158,AE$3,FALSE))="","",(VLOOKUP($A103,'Q1 Raw Data'!$A$9:$DK$158,AE$3,FALSE))),"")</f>
        <v>Established</v>
      </c>
      <c r="AF103" t="str">
        <f>IFERROR(IF((VLOOKUP($A103,'Q1 Raw Data'!$A$9:$DK$158,AF$3,FALSE))="","",(VLOOKUP($A103,'Q1 Raw Data'!$A$9:$DK$158,AF$3,FALSE))),"")</f>
        <v>Established</v>
      </c>
      <c r="AG103" t="str">
        <f>IFERROR(IF((VLOOKUP($A103,'Q1 Raw Data'!$A$9:$DK$158,AG$3,FALSE))="","",(VLOOKUP($A103,'Q1 Raw Data'!$A$9:$DK$158,AG$3,FALSE))),"")</f>
        <v>Established</v>
      </c>
      <c r="AH103" t="str">
        <f>IFERROR(IF((VLOOKUP($A103,'Q1 Raw Data'!$A$9:$DK$158,AH$3,FALSE))="","",(VLOOKUP($A103,'Q1 Raw Data'!$A$9:$DK$158,AH$3,FALSE))),"")</f>
        <v>Established</v>
      </c>
      <c r="AI103" t="str">
        <f>IFERROR(IF((VLOOKUP($A103,'Q1 Raw Data'!$A$9:$DK$158,AI$3,FALSE))="","",(VLOOKUP($A103,'Q1 Raw Data'!$A$9:$DK$158,AI$3,FALSE))),"")</f>
        <v>Established</v>
      </c>
      <c r="AJ103" t="str">
        <f>IFERROR(IF((VLOOKUP($A103,'Q1 Raw Data'!$A$9:$DK$158,AJ$3,FALSE))="","",(VLOOKUP($A103,'Q1 Raw Data'!$A$9:$DK$158,AJ$3,FALSE))),"")</f>
        <v>Established</v>
      </c>
      <c r="AK103" t="str">
        <f>IFERROR(IF((VLOOKUP($A103,'Q1 Raw Data'!$A$9:$DK$158,AK$3,FALSE))="","",(VLOOKUP($A103,'Q1 Raw Data'!$A$9:$DK$158,AK$3,FALSE))),"")</f>
        <v>Established</v>
      </c>
      <c r="AL103" t="str">
        <f>IFERROR(IF((VLOOKUP($A103,'Q1 Raw Data'!$A$9:$DK$158,AL$3,FALSE))="","",(VLOOKUP($A103,'Q1 Raw Data'!$A$9:$DK$158,AL$3,FALSE))),"")</f>
        <v>Established</v>
      </c>
    </row>
    <row r="104" spans="1:38" x14ac:dyDescent="0.3">
      <c r="A104" t="s">
        <v>592</v>
      </c>
      <c r="B104" t="s">
        <v>593</v>
      </c>
      <c r="C104" t="str">
        <f>IFERROR(IF((VLOOKUP($A104,'Q1 Raw Data'!$A$9:$DK$158,C$3,FALSE))="","",(VLOOKUP($A104,'Q1 Raw Data'!$A$9:$DK$158,C$3,FALSE))),"")</f>
        <v>Not yet established</v>
      </c>
      <c r="D104" t="str">
        <f>IFERROR(IF((VLOOKUP($A104,'Q1 Raw Data'!$A$9:$DK$158,D$3,FALSE))="","",(VLOOKUP($A104,'Q1 Raw Data'!$A$9:$DK$158,D$3,FALSE))),"")</f>
        <v>Not yet established</v>
      </c>
      <c r="E104" t="str">
        <f>IFERROR(IF((VLOOKUP($A104,'Q1 Raw Data'!$A$9:$DK$158,E$3,FALSE))="","",(VLOOKUP($A104,'Q1 Raw Data'!$A$9:$DK$158,E$3,FALSE))),"")</f>
        <v>Plans in place</v>
      </c>
      <c r="F104" t="str">
        <f>IFERROR(IF((VLOOKUP($A104,'Q1 Raw Data'!$A$9:$DK$158,F$3,FALSE))="","",(VLOOKUP($A104,'Q1 Raw Data'!$A$9:$DK$158,F$3,FALSE))),"")</f>
        <v>Plans in place</v>
      </c>
      <c r="G104" t="str">
        <f>IFERROR(IF((VLOOKUP($A104,'Q1 Raw Data'!$A$9:$DK$158,G$3,FALSE))="","",(VLOOKUP($A104,'Q1 Raw Data'!$A$9:$DK$158,G$3,FALSE))),"")</f>
        <v>Not yet established</v>
      </c>
      <c r="H104" t="str">
        <f>IFERROR(IF((VLOOKUP($A104,'Q1 Raw Data'!$A$9:$DK$158,H$3,FALSE))="","",(VLOOKUP($A104,'Q1 Raw Data'!$A$9:$DK$158,H$3,FALSE))),"")</f>
        <v>Not yet established</v>
      </c>
      <c r="I104" t="str">
        <f>IFERROR(IF((VLOOKUP($A104,'Q1 Raw Data'!$A$9:$DK$158,I$3,FALSE))="","",(VLOOKUP($A104,'Q1 Raw Data'!$A$9:$DK$158,I$3,FALSE))),"")</f>
        <v>Not yet established</v>
      </c>
      <c r="J104" t="str">
        <f>IFERROR(IF((VLOOKUP($A104,'Q1 Raw Data'!$A$9:$DK$158,J$3,FALSE))="","",(VLOOKUP($A104,'Q1 Raw Data'!$A$9:$DK$158,J$3,FALSE))),"")</f>
        <v>Established</v>
      </c>
      <c r="K104" t="str">
        <f>IFERROR(IF((VLOOKUP($A104,'Q1 Raw Data'!$A$9:$DK$158,K$3,FALSE))="","",(VLOOKUP($A104,'Q1 Raw Data'!$A$9:$DK$158,K$3,FALSE))),"")</f>
        <v>Mature</v>
      </c>
      <c r="L104" t="str">
        <f>IFERROR(IF((VLOOKUP($A104,'Q1 Raw Data'!$A$9:$DK$158,L$3,FALSE))="","",(VLOOKUP($A104,'Q1 Raw Data'!$A$9:$DK$158,L$3,FALSE))),"")</f>
        <v>Plans in place</v>
      </c>
      <c r="M104" t="str">
        <f>IFERROR(IF((VLOOKUP($A104,'Q1 Raw Data'!$A$9:$DK$158,M$3,FALSE))="","",(VLOOKUP($A104,'Q1 Raw Data'!$A$9:$DK$158,M$3,FALSE))),"")</f>
        <v>Plans in place</v>
      </c>
      <c r="N104" t="str">
        <f>IFERROR(IF((VLOOKUP($A104,'Q1 Raw Data'!$A$9:$DK$158,N$3,FALSE))="","",(VLOOKUP($A104,'Q1 Raw Data'!$A$9:$DK$158,N$3,FALSE))),"")</f>
        <v>Plans in place</v>
      </c>
      <c r="O104" t="str">
        <f>IFERROR(IF((VLOOKUP($A104,'Q1 Raw Data'!$A$9:$DK$158,O$3,FALSE))="","",(VLOOKUP($A104,'Q1 Raw Data'!$A$9:$DK$158,O$3,FALSE))),"")</f>
        <v>Plans in place</v>
      </c>
      <c r="P104" t="str">
        <f>IFERROR(IF((VLOOKUP($A104,'Q1 Raw Data'!$A$9:$DK$158,P$3,FALSE))="","",(VLOOKUP($A104,'Q1 Raw Data'!$A$9:$DK$158,P$3,FALSE))),"")</f>
        <v>Plans in place</v>
      </c>
      <c r="Q104" t="str">
        <f>IFERROR(IF((VLOOKUP($A104,'Q1 Raw Data'!$A$9:$DK$158,Q$3,FALSE))="","",(VLOOKUP($A104,'Q1 Raw Data'!$A$9:$DK$158,Q$3,FALSE))),"")</f>
        <v>Plans in place</v>
      </c>
      <c r="R104" t="str">
        <f>IFERROR(IF((VLOOKUP($A104,'Q1 Raw Data'!$A$9:$DK$158,R$3,FALSE))="","",(VLOOKUP($A104,'Q1 Raw Data'!$A$9:$DK$158,R$3,FALSE))),"")</f>
        <v>Not yet established</v>
      </c>
      <c r="S104" t="str">
        <f>IFERROR(IF((VLOOKUP($A104,'Q1 Raw Data'!$A$9:$DK$158,S$3,FALSE))="","",(VLOOKUP($A104,'Q1 Raw Data'!$A$9:$DK$158,S$3,FALSE))),"")</f>
        <v>Established</v>
      </c>
      <c r="T104" t="str">
        <f>IFERROR(IF((VLOOKUP($A104,'Q1 Raw Data'!$A$9:$DK$158,T$3,FALSE))="","",(VLOOKUP($A104,'Q1 Raw Data'!$A$9:$DK$158,T$3,FALSE))),"")</f>
        <v>Mature</v>
      </c>
      <c r="U104" t="str">
        <f>IFERROR(IF((VLOOKUP($A104,'Q1 Raw Data'!$A$9:$DK$158,U$3,FALSE))="","",(VLOOKUP($A104,'Q1 Raw Data'!$A$9:$DK$158,U$3,FALSE))),"")</f>
        <v>Established</v>
      </c>
      <c r="V104" t="str">
        <f>IFERROR(IF((VLOOKUP($A104,'Q1 Raw Data'!$A$9:$DK$158,V$3,FALSE))="","",(VLOOKUP($A104,'Q1 Raw Data'!$A$9:$DK$158,V$3,FALSE))),"")</f>
        <v>Plans in place</v>
      </c>
      <c r="W104" t="str">
        <f>IFERROR(IF((VLOOKUP($A104,'Q1 Raw Data'!$A$9:$DK$158,W$3,FALSE))="","",(VLOOKUP($A104,'Q1 Raw Data'!$A$9:$DK$158,W$3,FALSE))),"")</f>
        <v>Established</v>
      </c>
      <c r="X104" t="str">
        <f>IFERROR(IF((VLOOKUP($A104,'Q1 Raw Data'!$A$9:$DK$158,X$3,FALSE))="","",(VLOOKUP($A104,'Q1 Raw Data'!$A$9:$DK$158,X$3,FALSE))),"")</f>
        <v>Plans in place</v>
      </c>
      <c r="Y104" t="str">
        <f>IFERROR(IF((VLOOKUP($A104,'Q1 Raw Data'!$A$9:$DK$158,Y$3,FALSE))="","",(VLOOKUP($A104,'Q1 Raw Data'!$A$9:$DK$158,Y$3,FALSE))),"")</f>
        <v>Plans in place</v>
      </c>
      <c r="Z104" t="str">
        <f>IFERROR(IF((VLOOKUP($A104,'Q1 Raw Data'!$A$9:$DK$158,Z$3,FALSE))="","",(VLOOKUP($A104,'Q1 Raw Data'!$A$9:$DK$158,Z$3,FALSE))),"")</f>
        <v>Established</v>
      </c>
      <c r="AA104" t="str">
        <f>IFERROR(IF((VLOOKUP($A104,'Q1 Raw Data'!$A$9:$DK$158,AA$3,FALSE))="","",(VLOOKUP($A104,'Q1 Raw Data'!$A$9:$DK$158,AA$3,FALSE))),"")</f>
        <v>Plans in place</v>
      </c>
      <c r="AB104" t="str">
        <f>IFERROR(IF((VLOOKUP($A104,'Q1 Raw Data'!$A$9:$DK$158,AB$3,FALSE))="","",(VLOOKUP($A104,'Q1 Raw Data'!$A$9:$DK$158,AB$3,FALSE))),"")</f>
        <v>Mature</v>
      </c>
      <c r="AC104" t="str">
        <f>IFERROR(IF((VLOOKUP($A104,'Q1 Raw Data'!$A$9:$DK$158,AC$3,FALSE))="","",(VLOOKUP($A104,'Q1 Raw Data'!$A$9:$DK$158,AC$3,FALSE))),"")</f>
        <v>Mature</v>
      </c>
      <c r="AD104" t="str">
        <f>IFERROR(IF((VLOOKUP($A104,'Q1 Raw Data'!$A$9:$DK$158,AD$3,FALSE))="","",(VLOOKUP($A104,'Q1 Raw Data'!$A$9:$DK$158,AD$3,FALSE))),"")</f>
        <v>Mature</v>
      </c>
      <c r="AE104" t="str">
        <f>IFERROR(IF((VLOOKUP($A104,'Q1 Raw Data'!$A$9:$DK$158,AE$3,FALSE))="","",(VLOOKUP($A104,'Q1 Raw Data'!$A$9:$DK$158,AE$3,FALSE))),"")</f>
        <v>Established</v>
      </c>
      <c r="AF104" t="str">
        <f>IFERROR(IF((VLOOKUP($A104,'Q1 Raw Data'!$A$9:$DK$158,AF$3,FALSE))="","",(VLOOKUP($A104,'Q1 Raw Data'!$A$9:$DK$158,AF$3,FALSE))),"")</f>
        <v>Established</v>
      </c>
      <c r="AG104" t="str">
        <f>IFERROR(IF((VLOOKUP($A104,'Q1 Raw Data'!$A$9:$DK$158,AG$3,FALSE))="","",(VLOOKUP($A104,'Q1 Raw Data'!$A$9:$DK$158,AG$3,FALSE))),"")</f>
        <v>Established</v>
      </c>
      <c r="AH104" t="str">
        <f>IFERROR(IF((VLOOKUP($A104,'Q1 Raw Data'!$A$9:$DK$158,AH$3,FALSE))="","",(VLOOKUP($A104,'Q1 Raw Data'!$A$9:$DK$158,AH$3,FALSE))),"")</f>
        <v>Established</v>
      </c>
      <c r="AI104" t="str">
        <f>IFERROR(IF((VLOOKUP($A104,'Q1 Raw Data'!$A$9:$DK$158,AI$3,FALSE))="","",(VLOOKUP($A104,'Q1 Raw Data'!$A$9:$DK$158,AI$3,FALSE))),"")</f>
        <v>Established</v>
      </c>
      <c r="AJ104" t="str">
        <f>IFERROR(IF((VLOOKUP($A104,'Q1 Raw Data'!$A$9:$DK$158,AJ$3,FALSE))="","",(VLOOKUP($A104,'Q1 Raw Data'!$A$9:$DK$158,AJ$3,FALSE))),"")</f>
        <v>Plans in place</v>
      </c>
      <c r="AK104" t="str">
        <f>IFERROR(IF((VLOOKUP($A104,'Q1 Raw Data'!$A$9:$DK$158,AK$3,FALSE))="","",(VLOOKUP($A104,'Q1 Raw Data'!$A$9:$DK$158,AK$3,FALSE))),"")</f>
        <v>Mature</v>
      </c>
      <c r="AL104" t="str">
        <f>IFERROR(IF((VLOOKUP($A104,'Q1 Raw Data'!$A$9:$DK$158,AL$3,FALSE))="","",(VLOOKUP($A104,'Q1 Raw Data'!$A$9:$DK$158,AL$3,FALSE))),"")</f>
        <v>Mature</v>
      </c>
    </row>
    <row r="105" spans="1:38" x14ac:dyDescent="0.3">
      <c r="A105" t="s">
        <v>594</v>
      </c>
      <c r="B105" t="s">
        <v>595</v>
      </c>
      <c r="C105" t="str">
        <f>IFERROR(IF((VLOOKUP($A105,'Q1 Raw Data'!$A$9:$DK$158,C$3,FALSE))="","",(VLOOKUP($A105,'Q1 Raw Data'!$A$9:$DK$158,C$3,FALSE))),"")</f>
        <v>Mature</v>
      </c>
      <c r="D105" t="str">
        <f>IFERROR(IF((VLOOKUP($A105,'Q1 Raw Data'!$A$9:$DK$158,D$3,FALSE))="","",(VLOOKUP($A105,'Q1 Raw Data'!$A$9:$DK$158,D$3,FALSE))),"")</f>
        <v>Established</v>
      </c>
      <c r="E105" t="str">
        <f>IFERROR(IF((VLOOKUP($A105,'Q1 Raw Data'!$A$9:$DK$158,E$3,FALSE))="","",(VLOOKUP($A105,'Q1 Raw Data'!$A$9:$DK$158,E$3,FALSE))),"")</f>
        <v>Plans in place</v>
      </c>
      <c r="F105" t="str">
        <f>IFERROR(IF((VLOOKUP($A105,'Q1 Raw Data'!$A$9:$DK$158,F$3,FALSE))="","",(VLOOKUP($A105,'Q1 Raw Data'!$A$9:$DK$158,F$3,FALSE))),"")</f>
        <v>Established</v>
      </c>
      <c r="G105" t="str">
        <f>IFERROR(IF((VLOOKUP($A105,'Q1 Raw Data'!$A$9:$DK$158,G$3,FALSE))="","",(VLOOKUP($A105,'Q1 Raw Data'!$A$9:$DK$158,G$3,FALSE))),"")</f>
        <v>Mature</v>
      </c>
      <c r="H105" t="str">
        <f>IFERROR(IF((VLOOKUP($A105,'Q1 Raw Data'!$A$9:$DK$158,H$3,FALSE))="","",(VLOOKUP($A105,'Q1 Raw Data'!$A$9:$DK$158,H$3,FALSE))),"")</f>
        <v>Plans in place</v>
      </c>
      <c r="I105" t="str">
        <f>IFERROR(IF((VLOOKUP($A105,'Q1 Raw Data'!$A$9:$DK$158,I$3,FALSE))="","",(VLOOKUP($A105,'Q1 Raw Data'!$A$9:$DK$158,I$3,FALSE))),"")</f>
        <v>Mature</v>
      </c>
      <c r="J105" t="str">
        <f>IFERROR(IF((VLOOKUP($A105,'Q1 Raw Data'!$A$9:$DK$158,J$3,FALSE))="","",(VLOOKUP($A105,'Q1 Raw Data'!$A$9:$DK$158,J$3,FALSE))),"")</f>
        <v>Plans in place</v>
      </c>
      <c r="K105" t="str">
        <f>IFERROR(IF((VLOOKUP($A105,'Q1 Raw Data'!$A$9:$DK$158,K$3,FALSE))="","",(VLOOKUP($A105,'Q1 Raw Data'!$A$9:$DK$158,K$3,FALSE))),"")</f>
        <v>Plans in place</v>
      </c>
      <c r="L105" t="str">
        <f>IFERROR(IF((VLOOKUP($A105,'Q1 Raw Data'!$A$9:$DK$158,L$3,FALSE))="","",(VLOOKUP($A105,'Q1 Raw Data'!$A$9:$DK$158,L$3,FALSE))),"")</f>
        <v>Mature</v>
      </c>
      <c r="M105" t="str">
        <f>IFERROR(IF((VLOOKUP($A105,'Q1 Raw Data'!$A$9:$DK$158,M$3,FALSE))="","",(VLOOKUP($A105,'Q1 Raw Data'!$A$9:$DK$158,M$3,FALSE))),"")</f>
        <v>Mature</v>
      </c>
      <c r="N105" t="str">
        <f>IFERROR(IF((VLOOKUP($A105,'Q1 Raw Data'!$A$9:$DK$158,N$3,FALSE))="","",(VLOOKUP($A105,'Q1 Raw Data'!$A$9:$DK$158,N$3,FALSE))),"")</f>
        <v>Established</v>
      </c>
      <c r="O105" t="str">
        <f>IFERROR(IF((VLOOKUP($A105,'Q1 Raw Data'!$A$9:$DK$158,O$3,FALSE))="","",(VLOOKUP($A105,'Q1 Raw Data'!$A$9:$DK$158,O$3,FALSE))),"")</f>
        <v>Mature</v>
      </c>
      <c r="P105" t="str">
        <f>IFERROR(IF((VLOOKUP($A105,'Q1 Raw Data'!$A$9:$DK$158,P$3,FALSE))="","",(VLOOKUP($A105,'Q1 Raw Data'!$A$9:$DK$158,P$3,FALSE))),"")</f>
        <v>Mature</v>
      </c>
      <c r="Q105" t="str">
        <f>IFERROR(IF((VLOOKUP($A105,'Q1 Raw Data'!$A$9:$DK$158,Q$3,FALSE))="","",(VLOOKUP($A105,'Q1 Raw Data'!$A$9:$DK$158,Q$3,FALSE))),"")</f>
        <v>Established</v>
      </c>
      <c r="R105" t="str">
        <f>IFERROR(IF((VLOOKUP($A105,'Q1 Raw Data'!$A$9:$DK$158,R$3,FALSE))="","",(VLOOKUP($A105,'Q1 Raw Data'!$A$9:$DK$158,R$3,FALSE))),"")</f>
        <v>Mature</v>
      </c>
      <c r="S105" t="str">
        <f>IFERROR(IF((VLOOKUP($A105,'Q1 Raw Data'!$A$9:$DK$158,S$3,FALSE))="","",(VLOOKUP($A105,'Q1 Raw Data'!$A$9:$DK$158,S$3,FALSE))),"")</f>
        <v>Established</v>
      </c>
      <c r="T105" t="str">
        <f>IFERROR(IF((VLOOKUP($A105,'Q1 Raw Data'!$A$9:$DK$158,T$3,FALSE))="","",(VLOOKUP($A105,'Q1 Raw Data'!$A$9:$DK$158,T$3,FALSE))),"")</f>
        <v>Established</v>
      </c>
      <c r="U105" t="str">
        <f>IFERROR(IF((VLOOKUP($A105,'Q1 Raw Data'!$A$9:$DK$158,U$3,FALSE))="","",(VLOOKUP($A105,'Q1 Raw Data'!$A$9:$DK$158,U$3,FALSE))),"")</f>
        <v>Mature</v>
      </c>
      <c r="V105" t="str">
        <f>IFERROR(IF((VLOOKUP($A105,'Q1 Raw Data'!$A$9:$DK$158,V$3,FALSE))="","",(VLOOKUP($A105,'Q1 Raw Data'!$A$9:$DK$158,V$3,FALSE))),"")</f>
        <v>Mature</v>
      </c>
      <c r="W105" t="str">
        <f>IFERROR(IF((VLOOKUP($A105,'Q1 Raw Data'!$A$9:$DK$158,W$3,FALSE))="","",(VLOOKUP($A105,'Q1 Raw Data'!$A$9:$DK$158,W$3,FALSE))),"")</f>
        <v>Established</v>
      </c>
      <c r="X105" t="str">
        <f>IFERROR(IF((VLOOKUP($A105,'Q1 Raw Data'!$A$9:$DK$158,X$3,FALSE))="","",(VLOOKUP($A105,'Q1 Raw Data'!$A$9:$DK$158,X$3,FALSE))),"")</f>
        <v>Mature</v>
      </c>
      <c r="Y105" t="str">
        <f>IFERROR(IF((VLOOKUP($A105,'Q1 Raw Data'!$A$9:$DK$158,Y$3,FALSE))="","",(VLOOKUP($A105,'Q1 Raw Data'!$A$9:$DK$158,Y$3,FALSE))),"")</f>
        <v>Mature</v>
      </c>
      <c r="Z105" t="str">
        <f>IFERROR(IF((VLOOKUP($A105,'Q1 Raw Data'!$A$9:$DK$158,Z$3,FALSE))="","",(VLOOKUP($A105,'Q1 Raw Data'!$A$9:$DK$158,Z$3,FALSE))),"")</f>
        <v>Established</v>
      </c>
      <c r="AA105" t="str">
        <f>IFERROR(IF((VLOOKUP($A105,'Q1 Raw Data'!$A$9:$DK$158,AA$3,FALSE))="","",(VLOOKUP($A105,'Q1 Raw Data'!$A$9:$DK$158,AA$3,FALSE))),"")</f>
        <v>Exemplary</v>
      </c>
      <c r="AB105" t="str">
        <f>IFERROR(IF((VLOOKUP($A105,'Q1 Raw Data'!$A$9:$DK$158,AB$3,FALSE))="","",(VLOOKUP($A105,'Q1 Raw Data'!$A$9:$DK$158,AB$3,FALSE))),"")</f>
        <v>Established</v>
      </c>
      <c r="AC105" t="str">
        <f>IFERROR(IF((VLOOKUP($A105,'Q1 Raw Data'!$A$9:$DK$158,AC$3,FALSE))="","",(VLOOKUP($A105,'Q1 Raw Data'!$A$9:$DK$158,AC$3,FALSE))),"")</f>
        <v>Established</v>
      </c>
      <c r="AD105" t="str">
        <f>IFERROR(IF((VLOOKUP($A105,'Q1 Raw Data'!$A$9:$DK$158,AD$3,FALSE))="","",(VLOOKUP($A105,'Q1 Raw Data'!$A$9:$DK$158,AD$3,FALSE))),"")</f>
        <v>Mature</v>
      </c>
      <c r="AE105" t="str">
        <f>IFERROR(IF((VLOOKUP($A105,'Q1 Raw Data'!$A$9:$DK$158,AE$3,FALSE))="","",(VLOOKUP($A105,'Q1 Raw Data'!$A$9:$DK$158,AE$3,FALSE))),"")</f>
        <v>Mature</v>
      </c>
      <c r="AF105" t="str">
        <f>IFERROR(IF((VLOOKUP($A105,'Q1 Raw Data'!$A$9:$DK$158,AF$3,FALSE))="","",(VLOOKUP($A105,'Q1 Raw Data'!$A$9:$DK$158,AF$3,FALSE))),"")</f>
        <v>Mature</v>
      </c>
      <c r="AG105" t="str">
        <f>IFERROR(IF((VLOOKUP($A105,'Q1 Raw Data'!$A$9:$DK$158,AG$3,FALSE))="","",(VLOOKUP($A105,'Q1 Raw Data'!$A$9:$DK$158,AG$3,FALSE))),"")</f>
        <v>Mature</v>
      </c>
      <c r="AH105" t="str">
        <f>IFERROR(IF((VLOOKUP($A105,'Q1 Raw Data'!$A$9:$DK$158,AH$3,FALSE))="","",(VLOOKUP($A105,'Q1 Raw Data'!$A$9:$DK$158,AH$3,FALSE))),"")</f>
        <v>Mature</v>
      </c>
      <c r="AI105" t="str">
        <f>IFERROR(IF((VLOOKUP($A105,'Q1 Raw Data'!$A$9:$DK$158,AI$3,FALSE))="","",(VLOOKUP($A105,'Q1 Raw Data'!$A$9:$DK$158,AI$3,FALSE))),"")</f>
        <v>Mature</v>
      </c>
      <c r="AJ105" t="str">
        <f>IFERROR(IF((VLOOKUP($A105,'Q1 Raw Data'!$A$9:$DK$158,AJ$3,FALSE))="","",(VLOOKUP($A105,'Q1 Raw Data'!$A$9:$DK$158,AJ$3,FALSE))),"")</f>
        <v>Exemplary</v>
      </c>
      <c r="AK105" t="str">
        <f>IFERROR(IF((VLOOKUP($A105,'Q1 Raw Data'!$A$9:$DK$158,AK$3,FALSE))="","",(VLOOKUP($A105,'Q1 Raw Data'!$A$9:$DK$158,AK$3,FALSE))),"")</f>
        <v>Mature</v>
      </c>
      <c r="AL105" t="str">
        <f>IFERROR(IF((VLOOKUP($A105,'Q1 Raw Data'!$A$9:$DK$158,AL$3,FALSE))="","",(VLOOKUP($A105,'Q1 Raw Data'!$A$9:$DK$158,AL$3,FALSE))),"")</f>
        <v>Established</v>
      </c>
    </row>
    <row r="106" spans="1:38" x14ac:dyDescent="0.3">
      <c r="A106" t="s">
        <v>596</v>
      </c>
      <c r="B106" t="s">
        <v>597</v>
      </c>
      <c r="C106" t="str">
        <f>IFERROR(IF((VLOOKUP($A106,'Q1 Raw Data'!$A$9:$DK$158,C$3,FALSE))="","",(VLOOKUP($A106,'Q1 Raw Data'!$A$9:$DK$158,C$3,FALSE))),"")</f>
        <v>Plans in place</v>
      </c>
      <c r="D106" t="str">
        <f>IFERROR(IF((VLOOKUP($A106,'Q1 Raw Data'!$A$9:$DK$158,D$3,FALSE))="","",(VLOOKUP($A106,'Q1 Raw Data'!$A$9:$DK$158,D$3,FALSE))),"")</f>
        <v>Established</v>
      </c>
      <c r="E106" t="str">
        <f>IFERROR(IF((VLOOKUP($A106,'Q1 Raw Data'!$A$9:$DK$158,E$3,FALSE))="","",(VLOOKUP($A106,'Q1 Raw Data'!$A$9:$DK$158,E$3,FALSE))),"")</f>
        <v>Established</v>
      </c>
      <c r="F106" t="str">
        <f>IFERROR(IF((VLOOKUP($A106,'Q1 Raw Data'!$A$9:$DK$158,F$3,FALSE))="","",(VLOOKUP($A106,'Q1 Raw Data'!$A$9:$DK$158,F$3,FALSE))),"")</f>
        <v>Plans in place</v>
      </c>
      <c r="G106" t="str">
        <f>IFERROR(IF((VLOOKUP($A106,'Q1 Raw Data'!$A$9:$DK$158,G$3,FALSE))="","",(VLOOKUP($A106,'Q1 Raw Data'!$A$9:$DK$158,G$3,FALSE))),"")</f>
        <v>Plans in place</v>
      </c>
      <c r="H106" t="str">
        <f>IFERROR(IF((VLOOKUP($A106,'Q1 Raw Data'!$A$9:$DK$158,H$3,FALSE))="","",(VLOOKUP($A106,'Q1 Raw Data'!$A$9:$DK$158,H$3,FALSE))),"")</f>
        <v>Plans in place</v>
      </c>
      <c r="I106" t="str">
        <f>IFERROR(IF((VLOOKUP($A106,'Q1 Raw Data'!$A$9:$DK$158,I$3,FALSE))="","",(VLOOKUP($A106,'Q1 Raw Data'!$A$9:$DK$158,I$3,FALSE))),"")</f>
        <v>Established</v>
      </c>
      <c r="J106" t="str">
        <f>IFERROR(IF((VLOOKUP($A106,'Q1 Raw Data'!$A$9:$DK$158,J$3,FALSE))="","",(VLOOKUP($A106,'Q1 Raw Data'!$A$9:$DK$158,J$3,FALSE))),"")</f>
        <v>Established</v>
      </c>
      <c r="K106" t="str">
        <f>IFERROR(IF((VLOOKUP($A106,'Q1 Raw Data'!$A$9:$DK$158,K$3,FALSE))="","",(VLOOKUP($A106,'Q1 Raw Data'!$A$9:$DK$158,K$3,FALSE))),"")</f>
        <v>Plans in place</v>
      </c>
      <c r="L106" t="str">
        <f>IFERROR(IF((VLOOKUP($A106,'Q1 Raw Data'!$A$9:$DK$158,L$3,FALSE))="","",(VLOOKUP($A106,'Q1 Raw Data'!$A$9:$DK$158,L$3,FALSE))),"")</f>
        <v>Plans in place</v>
      </c>
      <c r="M106" t="str">
        <f>IFERROR(IF((VLOOKUP($A106,'Q1 Raw Data'!$A$9:$DK$158,M$3,FALSE))="","",(VLOOKUP($A106,'Q1 Raw Data'!$A$9:$DK$158,M$3,FALSE))),"")</f>
        <v>Established</v>
      </c>
      <c r="N106" t="str">
        <f>IFERROR(IF((VLOOKUP($A106,'Q1 Raw Data'!$A$9:$DK$158,N$3,FALSE))="","",(VLOOKUP($A106,'Q1 Raw Data'!$A$9:$DK$158,N$3,FALSE))),"")</f>
        <v>Established</v>
      </c>
      <c r="O106" t="str">
        <f>IFERROR(IF((VLOOKUP($A106,'Q1 Raw Data'!$A$9:$DK$158,O$3,FALSE))="","",(VLOOKUP($A106,'Q1 Raw Data'!$A$9:$DK$158,O$3,FALSE))),"")</f>
        <v>Established</v>
      </c>
      <c r="P106" t="str">
        <f>IFERROR(IF((VLOOKUP($A106,'Q1 Raw Data'!$A$9:$DK$158,P$3,FALSE))="","",(VLOOKUP($A106,'Q1 Raw Data'!$A$9:$DK$158,P$3,FALSE))),"")</f>
        <v>Plans in place</v>
      </c>
      <c r="Q106" t="str">
        <f>IFERROR(IF((VLOOKUP($A106,'Q1 Raw Data'!$A$9:$DK$158,Q$3,FALSE))="","",(VLOOKUP($A106,'Q1 Raw Data'!$A$9:$DK$158,Q$3,FALSE))),"")</f>
        <v>Established</v>
      </c>
      <c r="R106" t="str">
        <f>IFERROR(IF((VLOOKUP($A106,'Q1 Raw Data'!$A$9:$DK$158,R$3,FALSE))="","",(VLOOKUP($A106,'Q1 Raw Data'!$A$9:$DK$158,R$3,FALSE))),"")</f>
        <v>Established</v>
      </c>
      <c r="S106" t="str">
        <f>IFERROR(IF((VLOOKUP($A106,'Q1 Raw Data'!$A$9:$DK$158,S$3,FALSE))="","",(VLOOKUP($A106,'Q1 Raw Data'!$A$9:$DK$158,S$3,FALSE))),"")</f>
        <v>Established</v>
      </c>
      <c r="T106" t="str">
        <f>IFERROR(IF((VLOOKUP($A106,'Q1 Raw Data'!$A$9:$DK$158,T$3,FALSE))="","",(VLOOKUP($A106,'Q1 Raw Data'!$A$9:$DK$158,T$3,FALSE))),"")</f>
        <v>Established</v>
      </c>
      <c r="U106" t="str">
        <f>IFERROR(IF((VLOOKUP($A106,'Q1 Raw Data'!$A$9:$DK$158,U$3,FALSE))="","",(VLOOKUP($A106,'Q1 Raw Data'!$A$9:$DK$158,U$3,FALSE))),"")</f>
        <v>Plans in place</v>
      </c>
      <c r="V106" t="str">
        <f>IFERROR(IF((VLOOKUP($A106,'Q1 Raw Data'!$A$9:$DK$158,V$3,FALSE))="","",(VLOOKUP($A106,'Q1 Raw Data'!$A$9:$DK$158,V$3,FALSE))),"")</f>
        <v>Established</v>
      </c>
      <c r="W106" t="str">
        <f>IFERROR(IF((VLOOKUP($A106,'Q1 Raw Data'!$A$9:$DK$158,W$3,FALSE))="","",(VLOOKUP($A106,'Q1 Raw Data'!$A$9:$DK$158,W$3,FALSE))),"")</f>
        <v>Established</v>
      </c>
      <c r="X106" t="str">
        <f>IFERROR(IF((VLOOKUP($A106,'Q1 Raw Data'!$A$9:$DK$158,X$3,FALSE))="","",(VLOOKUP($A106,'Q1 Raw Data'!$A$9:$DK$158,X$3,FALSE))),"")</f>
        <v>Established</v>
      </c>
      <c r="Y106" t="str">
        <f>IFERROR(IF((VLOOKUP($A106,'Q1 Raw Data'!$A$9:$DK$158,Y$3,FALSE))="","",(VLOOKUP($A106,'Q1 Raw Data'!$A$9:$DK$158,Y$3,FALSE))),"")</f>
        <v>Plans in place</v>
      </c>
      <c r="Z106" t="str">
        <f>IFERROR(IF((VLOOKUP($A106,'Q1 Raw Data'!$A$9:$DK$158,Z$3,FALSE))="","",(VLOOKUP($A106,'Q1 Raw Data'!$A$9:$DK$158,Z$3,FALSE))),"")</f>
        <v>Established</v>
      </c>
      <c r="AA106" t="str">
        <f>IFERROR(IF((VLOOKUP($A106,'Q1 Raw Data'!$A$9:$DK$158,AA$3,FALSE))="","",(VLOOKUP($A106,'Q1 Raw Data'!$A$9:$DK$158,AA$3,FALSE))),"")</f>
        <v>Established</v>
      </c>
      <c r="AB106" t="str">
        <f>IFERROR(IF((VLOOKUP($A106,'Q1 Raw Data'!$A$9:$DK$158,AB$3,FALSE))="","",(VLOOKUP($A106,'Q1 Raw Data'!$A$9:$DK$158,AB$3,FALSE))),"")</f>
        <v>Established</v>
      </c>
      <c r="AC106" t="str">
        <f>IFERROR(IF((VLOOKUP($A106,'Q1 Raw Data'!$A$9:$DK$158,AC$3,FALSE))="","",(VLOOKUP($A106,'Q1 Raw Data'!$A$9:$DK$158,AC$3,FALSE))),"")</f>
        <v>Established</v>
      </c>
      <c r="AD106" t="str">
        <f>IFERROR(IF((VLOOKUP($A106,'Q1 Raw Data'!$A$9:$DK$158,AD$3,FALSE))="","",(VLOOKUP($A106,'Q1 Raw Data'!$A$9:$DK$158,AD$3,FALSE))),"")</f>
        <v>Established</v>
      </c>
      <c r="AE106" t="str">
        <f>IFERROR(IF((VLOOKUP($A106,'Q1 Raw Data'!$A$9:$DK$158,AE$3,FALSE))="","",(VLOOKUP($A106,'Q1 Raw Data'!$A$9:$DK$158,AE$3,FALSE))),"")</f>
        <v>Established</v>
      </c>
      <c r="AF106" t="str">
        <f>IFERROR(IF((VLOOKUP($A106,'Q1 Raw Data'!$A$9:$DK$158,AF$3,FALSE))="","",(VLOOKUP($A106,'Q1 Raw Data'!$A$9:$DK$158,AF$3,FALSE))),"")</f>
        <v>Established</v>
      </c>
      <c r="AG106" t="str">
        <f>IFERROR(IF((VLOOKUP($A106,'Q1 Raw Data'!$A$9:$DK$158,AG$3,FALSE))="","",(VLOOKUP($A106,'Q1 Raw Data'!$A$9:$DK$158,AG$3,FALSE))),"")</f>
        <v>Established</v>
      </c>
      <c r="AH106" t="str">
        <f>IFERROR(IF((VLOOKUP($A106,'Q1 Raw Data'!$A$9:$DK$158,AH$3,FALSE))="","",(VLOOKUP($A106,'Q1 Raw Data'!$A$9:$DK$158,AH$3,FALSE))),"")</f>
        <v>Established</v>
      </c>
      <c r="AI106" t="str">
        <f>IFERROR(IF((VLOOKUP($A106,'Q1 Raw Data'!$A$9:$DK$158,AI$3,FALSE))="","",(VLOOKUP($A106,'Q1 Raw Data'!$A$9:$DK$158,AI$3,FALSE))),"")</f>
        <v>Established</v>
      </c>
      <c r="AJ106" t="str">
        <f>IFERROR(IF((VLOOKUP($A106,'Q1 Raw Data'!$A$9:$DK$158,AJ$3,FALSE))="","",(VLOOKUP($A106,'Q1 Raw Data'!$A$9:$DK$158,AJ$3,FALSE))),"")</f>
        <v>Established</v>
      </c>
      <c r="AK106" t="str">
        <f>IFERROR(IF((VLOOKUP($A106,'Q1 Raw Data'!$A$9:$DK$158,AK$3,FALSE))="","",(VLOOKUP($A106,'Q1 Raw Data'!$A$9:$DK$158,AK$3,FALSE))),"")</f>
        <v>Established</v>
      </c>
      <c r="AL106" t="str">
        <f>IFERROR(IF((VLOOKUP($A106,'Q1 Raw Data'!$A$9:$DK$158,AL$3,FALSE))="","",(VLOOKUP($A106,'Q1 Raw Data'!$A$9:$DK$158,AL$3,FALSE))),"")</f>
        <v>Established</v>
      </c>
    </row>
    <row r="107" spans="1:38" x14ac:dyDescent="0.3">
      <c r="A107" t="s">
        <v>600</v>
      </c>
      <c r="B107" t="s">
        <v>601</v>
      </c>
      <c r="C107" t="str">
        <f>IFERROR(IF((VLOOKUP($A107,'Q1 Raw Data'!$A$9:$DK$158,C$3,FALSE))="","",(VLOOKUP($A107,'Q1 Raw Data'!$A$9:$DK$158,C$3,FALSE))),"")</f>
        <v>Established</v>
      </c>
      <c r="D107" t="str">
        <f>IFERROR(IF((VLOOKUP($A107,'Q1 Raw Data'!$A$9:$DK$158,D$3,FALSE))="","",(VLOOKUP($A107,'Q1 Raw Data'!$A$9:$DK$158,D$3,FALSE))),"")</f>
        <v>Established</v>
      </c>
      <c r="E107" t="str">
        <f>IFERROR(IF((VLOOKUP($A107,'Q1 Raw Data'!$A$9:$DK$158,E$3,FALSE))="","",(VLOOKUP($A107,'Q1 Raw Data'!$A$9:$DK$158,E$3,FALSE))),"")</f>
        <v>Established</v>
      </c>
      <c r="F107" t="str">
        <f>IFERROR(IF((VLOOKUP($A107,'Q1 Raw Data'!$A$9:$DK$158,F$3,FALSE))="","",(VLOOKUP($A107,'Q1 Raw Data'!$A$9:$DK$158,F$3,FALSE))),"")</f>
        <v>Established</v>
      </c>
      <c r="G107" t="str">
        <f>IFERROR(IF((VLOOKUP($A107,'Q1 Raw Data'!$A$9:$DK$158,G$3,FALSE))="","",(VLOOKUP($A107,'Q1 Raw Data'!$A$9:$DK$158,G$3,FALSE))),"")</f>
        <v>Established</v>
      </c>
      <c r="H107" t="str">
        <f>IFERROR(IF((VLOOKUP($A107,'Q1 Raw Data'!$A$9:$DK$158,H$3,FALSE))="","",(VLOOKUP($A107,'Q1 Raw Data'!$A$9:$DK$158,H$3,FALSE))),"")</f>
        <v>Established</v>
      </c>
      <c r="I107" t="str">
        <f>IFERROR(IF((VLOOKUP($A107,'Q1 Raw Data'!$A$9:$DK$158,I$3,FALSE))="","",(VLOOKUP($A107,'Q1 Raw Data'!$A$9:$DK$158,I$3,FALSE))),"")</f>
        <v>Plans in place</v>
      </c>
      <c r="J107" t="str">
        <f>IFERROR(IF((VLOOKUP($A107,'Q1 Raw Data'!$A$9:$DK$158,J$3,FALSE))="","",(VLOOKUP($A107,'Q1 Raw Data'!$A$9:$DK$158,J$3,FALSE))),"")</f>
        <v>Established</v>
      </c>
      <c r="K107" t="str">
        <f>IFERROR(IF((VLOOKUP($A107,'Q1 Raw Data'!$A$9:$DK$158,K$3,FALSE))="","",(VLOOKUP($A107,'Q1 Raw Data'!$A$9:$DK$158,K$3,FALSE))),"")</f>
        <v>Mature</v>
      </c>
      <c r="L107" t="str">
        <f>IFERROR(IF((VLOOKUP($A107,'Q1 Raw Data'!$A$9:$DK$158,L$3,FALSE))="","",(VLOOKUP($A107,'Q1 Raw Data'!$A$9:$DK$158,L$3,FALSE))),"")</f>
        <v>Established</v>
      </c>
      <c r="M107" t="str">
        <f>IFERROR(IF((VLOOKUP($A107,'Q1 Raw Data'!$A$9:$DK$158,M$3,FALSE))="","",(VLOOKUP($A107,'Q1 Raw Data'!$A$9:$DK$158,M$3,FALSE))),"")</f>
        <v>Mature</v>
      </c>
      <c r="N107" t="str">
        <f>IFERROR(IF((VLOOKUP($A107,'Q1 Raw Data'!$A$9:$DK$158,N$3,FALSE))="","",(VLOOKUP($A107,'Q1 Raw Data'!$A$9:$DK$158,N$3,FALSE))),"")</f>
        <v>Mature</v>
      </c>
      <c r="O107" t="str">
        <f>IFERROR(IF((VLOOKUP($A107,'Q1 Raw Data'!$A$9:$DK$158,O$3,FALSE))="","",(VLOOKUP($A107,'Q1 Raw Data'!$A$9:$DK$158,O$3,FALSE))),"")</f>
        <v>Mature</v>
      </c>
      <c r="P107" t="str">
        <f>IFERROR(IF((VLOOKUP($A107,'Q1 Raw Data'!$A$9:$DK$158,P$3,FALSE))="","",(VLOOKUP($A107,'Q1 Raw Data'!$A$9:$DK$158,P$3,FALSE))),"")</f>
        <v>Established</v>
      </c>
      <c r="Q107" t="str">
        <f>IFERROR(IF((VLOOKUP($A107,'Q1 Raw Data'!$A$9:$DK$158,Q$3,FALSE))="","",(VLOOKUP($A107,'Q1 Raw Data'!$A$9:$DK$158,Q$3,FALSE))),"")</f>
        <v>Mature</v>
      </c>
      <c r="R107" t="str">
        <f>IFERROR(IF((VLOOKUP($A107,'Q1 Raw Data'!$A$9:$DK$158,R$3,FALSE))="","",(VLOOKUP($A107,'Q1 Raw Data'!$A$9:$DK$158,R$3,FALSE))),"")</f>
        <v>Established</v>
      </c>
      <c r="S107" t="str">
        <f>IFERROR(IF((VLOOKUP($A107,'Q1 Raw Data'!$A$9:$DK$158,S$3,FALSE))="","",(VLOOKUP($A107,'Q1 Raw Data'!$A$9:$DK$158,S$3,FALSE))),"")</f>
        <v>Mature</v>
      </c>
      <c r="T107" t="str">
        <f>IFERROR(IF((VLOOKUP($A107,'Q1 Raw Data'!$A$9:$DK$158,T$3,FALSE))="","",(VLOOKUP($A107,'Q1 Raw Data'!$A$9:$DK$158,T$3,FALSE))),"")</f>
        <v>Mature</v>
      </c>
      <c r="U107" t="str">
        <f>IFERROR(IF((VLOOKUP($A107,'Q1 Raw Data'!$A$9:$DK$158,U$3,FALSE))="","",(VLOOKUP($A107,'Q1 Raw Data'!$A$9:$DK$158,U$3,FALSE))),"")</f>
        <v>Established</v>
      </c>
      <c r="V107" t="str">
        <f>IFERROR(IF((VLOOKUP($A107,'Q1 Raw Data'!$A$9:$DK$158,V$3,FALSE))="","",(VLOOKUP($A107,'Q1 Raw Data'!$A$9:$DK$158,V$3,FALSE))),"")</f>
        <v>Mature</v>
      </c>
      <c r="W107" t="str">
        <f>IFERROR(IF((VLOOKUP($A107,'Q1 Raw Data'!$A$9:$DK$158,W$3,FALSE))="","",(VLOOKUP($A107,'Q1 Raw Data'!$A$9:$DK$158,W$3,FALSE))),"")</f>
        <v>Mature</v>
      </c>
      <c r="X107" t="str">
        <f>IFERROR(IF((VLOOKUP($A107,'Q1 Raw Data'!$A$9:$DK$158,X$3,FALSE))="","",(VLOOKUP($A107,'Q1 Raw Data'!$A$9:$DK$158,X$3,FALSE))),"")</f>
        <v>Mature</v>
      </c>
      <c r="Y107" t="str">
        <f>IFERROR(IF((VLOOKUP($A107,'Q1 Raw Data'!$A$9:$DK$158,Y$3,FALSE))="","",(VLOOKUP($A107,'Q1 Raw Data'!$A$9:$DK$158,Y$3,FALSE))),"")</f>
        <v>Established</v>
      </c>
      <c r="Z107" t="str">
        <f>IFERROR(IF((VLOOKUP($A107,'Q1 Raw Data'!$A$9:$DK$158,Z$3,FALSE))="","",(VLOOKUP($A107,'Q1 Raw Data'!$A$9:$DK$158,Z$3,FALSE))),"")</f>
        <v>Mature</v>
      </c>
      <c r="AA107" t="str">
        <f>IFERROR(IF((VLOOKUP($A107,'Q1 Raw Data'!$A$9:$DK$158,AA$3,FALSE))="","",(VLOOKUP($A107,'Q1 Raw Data'!$A$9:$DK$158,AA$3,FALSE))),"")</f>
        <v>Established</v>
      </c>
      <c r="AB107" t="str">
        <f>IFERROR(IF((VLOOKUP($A107,'Q1 Raw Data'!$A$9:$DK$158,AB$3,FALSE))="","",(VLOOKUP($A107,'Q1 Raw Data'!$A$9:$DK$158,AB$3,FALSE))),"")</f>
        <v>Mature</v>
      </c>
      <c r="AC107" t="str">
        <f>IFERROR(IF((VLOOKUP($A107,'Q1 Raw Data'!$A$9:$DK$158,AC$3,FALSE))="","",(VLOOKUP($A107,'Q1 Raw Data'!$A$9:$DK$158,AC$3,FALSE))),"")</f>
        <v>Exemplary</v>
      </c>
      <c r="AD107" t="str">
        <f>IFERROR(IF((VLOOKUP($A107,'Q1 Raw Data'!$A$9:$DK$158,AD$3,FALSE))="","",(VLOOKUP($A107,'Q1 Raw Data'!$A$9:$DK$158,AD$3,FALSE))),"")</f>
        <v>Mature</v>
      </c>
      <c r="AE107" t="str">
        <f>IFERROR(IF((VLOOKUP($A107,'Q1 Raw Data'!$A$9:$DK$158,AE$3,FALSE))="","",(VLOOKUP($A107,'Q1 Raw Data'!$A$9:$DK$158,AE$3,FALSE))),"")</f>
        <v>Mature</v>
      </c>
      <c r="AF107" t="str">
        <f>IFERROR(IF((VLOOKUP($A107,'Q1 Raw Data'!$A$9:$DK$158,AF$3,FALSE))="","",(VLOOKUP($A107,'Q1 Raw Data'!$A$9:$DK$158,AF$3,FALSE))),"")</f>
        <v>Mature</v>
      </c>
      <c r="AG107" t="str">
        <f>IFERROR(IF((VLOOKUP($A107,'Q1 Raw Data'!$A$9:$DK$158,AG$3,FALSE))="","",(VLOOKUP($A107,'Q1 Raw Data'!$A$9:$DK$158,AG$3,FALSE))),"")</f>
        <v>Mature</v>
      </c>
      <c r="AH107" t="str">
        <f>IFERROR(IF((VLOOKUP($A107,'Q1 Raw Data'!$A$9:$DK$158,AH$3,FALSE))="","",(VLOOKUP($A107,'Q1 Raw Data'!$A$9:$DK$158,AH$3,FALSE))),"")</f>
        <v>Established</v>
      </c>
      <c r="AI107" t="str">
        <f>IFERROR(IF((VLOOKUP($A107,'Q1 Raw Data'!$A$9:$DK$158,AI$3,FALSE))="","",(VLOOKUP($A107,'Q1 Raw Data'!$A$9:$DK$158,AI$3,FALSE))),"")</f>
        <v>Mature</v>
      </c>
      <c r="AJ107" t="str">
        <f>IFERROR(IF((VLOOKUP($A107,'Q1 Raw Data'!$A$9:$DK$158,AJ$3,FALSE))="","",(VLOOKUP($A107,'Q1 Raw Data'!$A$9:$DK$158,AJ$3,FALSE))),"")</f>
        <v>Established</v>
      </c>
      <c r="AK107" t="str">
        <f>IFERROR(IF((VLOOKUP($A107,'Q1 Raw Data'!$A$9:$DK$158,AK$3,FALSE))="","",(VLOOKUP($A107,'Q1 Raw Data'!$A$9:$DK$158,AK$3,FALSE))),"")</f>
        <v>Mature</v>
      </c>
      <c r="AL107" t="str">
        <f>IFERROR(IF((VLOOKUP($A107,'Q1 Raw Data'!$A$9:$DK$158,AL$3,FALSE))="","",(VLOOKUP($A107,'Q1 Raw Data'!$A$9:$DK$158,AL$3,FALSE))),"")</f>
        <v>Exemplary</v>
      </c>
    </row>
    <row r="108" spans="1:38" x14ac:dyDescent="0.3">
      <c r="A108" t="s">
        <v>602</v>
      </c>
      <c r="B108" t="s">
        <v>603</v>
      </c>
      <c r="C108" t="str">
        <f>IFERROR(IF((VLOOKUP($A108,'Q1 Raw Data'!$A$9:$DK$158,C$3,FALSE))="","",(VLOOKUP($A108,'Q1 Raw Data'!$A$9:$DK$158,C$3,FALSE))),"")</f>
        <v>Established</v>
      </c>
      <c r="D108" t="str">
        <f>IFERROR(IF((VLOOKUP($A108,'Q1 Raw Data'!$A$9:$DK$158,D$3,FALSE))="","",(VLOOKUP($A108,'Q1 Raw Data'!$A$9:$DK$158,D$3,FALSE))),"")</f>
        <v>Established</v>
      </c>
      <c r="E108" t="str">
        <f>IFERROR(IF((VLOOKUP($A108,'Q1 Raw Data'!$A$9:$DK$158,E$3,FALSE))="","",(VLOOKUP($A108,'Q1 Raw Data'!$A$9:$DK$158,E$3,FALSE))),"")</f>
        <v>Established</v>
      </c>
      <c r="F108" t="str">
        <f>IFERROR(IF((VLOOKUP($A108,'Q1 Raw Data'!$A$9:$DK$158,F$3,FALSE))="","",(VLOOKUP($A108,'Q1 Raw Data'!$A$9:$DK$158,F$3,FALSE))),"")</f>
        <v>Mature</v>
      </c>
      <c r="G108" t="str">
        <f>IFERROR(IF((VLOOKUP($A108,'Q1 Raw Data'!$A$9:$DK$158,G$3,FALSE))="","",(VLOOKUP($A108,'Q1 Raw Data'!$A$9:$DK$158,G$3,FALSE))),"")</f>
        <v>Established</v>
      </c>
      <c r="H108" t="str">
        <f>IFERROR(IF((VLOOKUP($A108,'Q1 Raw Data'!$A$9:$DK$158,H$3,FALSE))="","",(VLOOKUP($A108,'Q1 Raw Data'!$A$9:$DK$158,H$3,FALSE))),"")</f>
        <v>Established</v>
      </c>
      <c r="I108" t="str">
        <f>IFERROR(IF((VLOOKUP($A108,'Q1 Raw Data'!$A$9:$DK$158,I$3,FALSE))="","",(VLOOKUP($A108,'Q1 Raw Data'!$A$9:$DK$158,I$3,FALSE))),"")</f>
        <v>Established</v>
      </c>
      <c r="J108" t="str">
        <f>IFERROR(IF((VLOOKUP($A108,'Q1 Raw Data'!$A$9:$DK$158,J$3,FALSE))="","",(VLOOKUP($A108,'Q1 Raw Data'!$A$9:$DK$158,J$3,FALSE))),"")</f>
        <v>Established</v>
      </c>
      <c r="K108" t="str">
        <f>IFERROR(IF((VLOOKUP($A108,'Q1 Raw Data'!$A$9:$DK$158,K$3,FALSE))="","",(VLOOKUP($A108,'Q1 Raw Data'!$A$9:$DK$158,K$3,FALSE))),"")</f>
        <v>Plans in place</v>
      </c>
      <c r="L108" t="str">
        <f>IFERROR(IF((VLOOKUP($A108,'Q1 Raw Data'!$A$9:$DK$158,L$3,FALSE))="","",(VLOOKUP($A108,'Q1 Raw Data'!$A$9:$DK$158,L$3,FALSE))),"")</f>
        <v>Established</v>
      </c>
      <c r="M108" t="str">
        <f>IFERROR(IF((VLOOKUP($A108,'Q1 Raw Data'!$A$9:$DK$158,M$3,FALSE))="","",(VLOOKUP($A108,'Q1 Raw Data'!$A$9:$DK$158,M$3,FALSE))),"")</f>
        <v>Established</v>
      </c>
      <c r="N108" t="str">
        <f>IFERROR(IF((VLOOKUP($A108,'Q1 Raw Data'!$A$9:$DK$158,N$3,FALSE))="","",(VLOOKUP($A108,'Q1 Raw Data'!$A$9:$DK$158,N$3,FALSE))),"")</f>
        <v>Established</v>
      </c>
      <c r="O108" t="str">
        <f>IFERROR(IF((VLOOKUP($A108,'Q1 Raw Data'!$A$9:$DK$158,O$3,FALSE))="","",(VLOOKUP($A108,'Q1 Raw Data'!$A$9:$DK$158,O$3,FALSE))),"")</f>
        <v>Mature</v>
      </c>
      <c r="P108" t="str">
        <f>IFERROR(IF((VLOOKUP($A108,'Q1 Raw Data'!$A$9:$DK$158,P$3,FALSE))="","",(VLOOKUP($A108,'Q1 Raw Data'!$A$9:$DK$158,P$3,FALSE))),"")</f>
        <v>Established</v>
      </c>
      <c r="Q108" t="str">
        <f>IFERROR(IF((VLOOKUP($A108,'Q1 Raw Data'!$A$9:$DK$158,Q$3,FALSE))="","",(VLOOKUP($A108,'Q1 Raw Data'!$A$9:$DK$158,Q$3,FALSE))),"")</f>
        <v>Established</v>
      </c>
      <c r="R108" t="str">
        <f>IFERROR(IF((VLOOKUP($A108,'Q1 Raw Data'!$A$9:$DK$158,R$3,FALSE))="","",(VLOOKUP($A108,'Q1 Raw Data'!$A$9:$DK$158,R$3,FALSE))),"")</f>
        <v>Established</v>
      </c>
      <c r="S108" t="str">
        <f>IFERROR(IF((VLOOKUP($A108,'Q1 Raw Data'!$A$9:$DK$158,S$3,FALSE))="","",(VLOOKUP($A108,'Q1 Raw Data'!$A$9:$DK$158,S$3,FALSE))),"")</f>
        <v>Established</v>
      </c>
      <c r="T108" t="str">
        <f>IFERROR(IF((VLOOKUP($A108,'Q1 Raw Data'!$A$9:$DK$158,T$3,FALSE))="","",(VLOOKUP($A108,'Q1 Raw Data'!$A$9:$DK$158,T$3,FALSE))),"")</f>
        <v>Plans in place</v>
      </c>
      <c r="U108" t="str">
        <f>IFERROR(IF((VLOOKUP($A108,'Q1 Raw Data'!$A$9:$DK$158,U$3,FALSE))="","",(VLOOKUP($A108,'Q1 Raw Data'!$A$9:$DK$158,U$3,FALSE))),"")</f>
        <v>Established</v>
      </c>
      <c r="V108" t="str">
        <f>IFERROR(IF((VLOOKUP($A108,'Q1 Raw Data'!$A$9:$DK$158,V$3,FALSE))="","",(VLOOKUP($A108,'Q1 Raw Data'!$A$9:$DK$158,V$3,FALSE))),"")</f>
        <v>Established</v>
      </c>
      <c r="W108" t="str">
        <f>IFERROR(IF((VLOOKUP($A108,'Q1 Raw Data'!$A$9:$DK$158,W$3,FALSE))="","",(VLOOKUP($A108,'Q1 Raw Data'!$A$9:$DK$158,W$3,FALSE))),"")</f>
        <v>Established</v>
      </c>
      <c r="X108" t="str">
        <f>IFERROR(IF((VLOOKUP($A108,'Q1 Raw Data'!$A$9:$DK$158,X$3,FALSE))="","",(VLOOKUP($A108,'Q1 Raw Data'!$A$9:$DK$158,X$3,FALSE))),"")</f>
        <v>Mature</v>
      </c>
      <c r="Y108" t="str">
        <f>IFERROR(IF((VLOOKUP($A108,'Q1 Raw Data'!$A$9:$DK$158,Y$3,FALSE))="","",(VLOOKUP($A108,'Q1 Raw Data'!$A$9:$DK$158,Y$3,FALSE))),"")</f>
        <v>Established</v>
      </c>
      <c r="Z108" t="str">
        <f>IFERROR(IF((VLOOKUP($A108,'Q1 Raw Data'!$A$9:$DK$158,Z$3,FALSE))="","",(VLOOKUP($A108,'Q1 Raw Data'!$A$9:$DK$158,Z$3,FALSE))),"")</f>
        <v>Established</v>
      </c>
      <c r="AA108" t="str">
        <f>IFERROR(IF((VLOOKUP($A108,'Q1 Raw Data'!$A$9:$DK$158,AA$3,FALSE))="","",(VLOOKUP($A108,'Q1 Raw Data'!$A$9:$DK$158,AA$3,FALSE))),"")</f>
        <v>Established</v>
      </c>
      <c r="AB108" t="str">
        <f>IFERROR(IF((VLOOKUP($A108,'Q1 Raw Data'!$A$9:$DK$158,AB$3,FALSE))="","",(VLOOKUP($A108,'Q1 Raw Data'!$A$9:$DK$158,AB$3,FALSE))),"")</f>
        <v>Established</v>
      </c>
      <c r="AC108" t="str">
        <f>IFERROR(IF((VLOOKUP($A108,'Q1 Raw Data'!$A$9:$DK$158,AC$3,FALSE))="","",(VLOOKUP($A108,'Q1 Raw Data'!$A$9:$DK$158,AC$3,FALSE))),"")</f>
        <v>Plans in place</v>
      </c>
      <c r="AD108" t="str">
        <f>IFERROR(IF((VLOOKUP($A108,'Q1 Raw Data'!$A$9:$DK$158,AD$3,FALSE))="","",(VLOOKUP($A108,'Q1 Raw Data'!$A$9:$DK$158,AD$3,FALSE))),"")</f>
        <v>Established</v>
      </c>
      <c r="AE108" t="str">
        <f>IFERROR(IF((VLOOKUP($A108,'Q1 Raw Data'!$A$9:$DK$158,AE$3,FALSE))="","",(VLOOKUP($A108,'Q1 Raw Data'!$A$9:$DK$158,AE$3,FALSE))),"")</f>
        <v>Established</v>
      </c>
      <c r="AF108" t="str">
        <f>IFERROR(IF((VLOOKUP($A108,'Q1 Raw Data'!$A$9:$DK$158,AF$3,FALSE))="","",(VLOOKUP($A108,'Q1 Raw Data'!$A$9:$DK$158,AF$3,FALSE))),"")</f>
        <v>Established</v>
      </c>
      <c r="AG108" t="str">
        <f>IFERROR(IF((VLOOKUP($A108,'Q1 Raw Data'!$A$9:$DK$158,AG$3,FALSE))="","",(VLOOKUP($A108,'Q1 Raw Data'!$A$9:$DK$158,AG$3,FALSE))),"")</f>
        <v>Mature</v>
      </c>
      <c r="AH108" t="str">
        <f>IFERROR(IF((VLOOKUP($A108,'Q1 Raw Data'!$A$9:$DK$158,AH$3,FALSE))="","",(VLOOKUP($A108,'Q1 Raw Data'!$A$9:$DK$158,AH$3,FALSE))),"")</f>
        <v>Established</v>
      </c>
      <c r="AI108" t="str">
        <f>IFERROR(IF((VLOOKUP($A108,'Q1 Raw Data'!$A$9:$DK$158,AI$3,FALSE))="","",(VLOOKUP($A108,'Q1 Raw Data'!$A$9:$DK$158,AI$3,FALSE))),"")</f>
        <v>Established</v>
      </c>
      <c r="AJ108" t="str">
        <f>IFERROR(IF((VLOOKUP($A108,'Q1 Raw Data'!$A$9:$DK$158,AJ$3,FALSE))="","",(VLOOKUP($A108,'Q1 Raw Data'!$A$9:$DK$158,AJ$3,FALSE))),"")</f>
        <v>Established</v>
      </c>
      <c r="AK108" t="str">
        <f>IFERROR(IF((VLOOKUP($A108,'Q1 Raw Data'!$A$9:$DK$158,AK$3,FALSE))="","",(VLOOKUP($A108,'Q1 Raw Data'!$A$9:$DK$158,AK$3,FALSE))),"")</f>
        <v>Established</v>
      </c>
      <c r="AL108" t="str">
        <f>IFERROR(IF((VLOOKUP($A108,'Q1 Raw Data'!$A$9:$DK$158,AL$3,FALSE))="","",(VLOOKUP($A108,'Q1 Raw Data'!$A$9:$DK$158,AL$3,FALSE))),"")</f>
        <v>Plans in place</v>
      </c>
    </row>
    <row r="109" spans="1:38" x14ac:dyDescent="0.3">
      <c r="A109" t="s">
        <v>604</v>
      </c>
      <c r="B109" t="s">
        <v>605</v>
      </c>
      <c r="C109" t="str">
        <f>IFERROR(IF((VLOOKUP($A109,'Q1 Raw Data'!$A$9:$DK$158,C$3,FALSE))="","",(VLOOKUP($A109,'Q1 Raw Data'!$A$9:$DK$158,C$3,FALSE))),"")</f>
        <v>Established</v>
      </c>
      <c r="D109" t="str">
        <f>IFERROR(IF((VLOOKUP($A109,'Q1 Raw Data'!$A$9:$DK$158,D$3,FALSE))="","",(VLOOKUP($A109,'Q1 Raw Data'!$A$9:$DK$158,D$3,FALSE))),"")</f>
        <v>Mature</v>
      </c>
      <c r="E109" t="str">
        <f>IFERROR(IF((VLOOKUP($A109,'Q1 Raw Data'!$A$9:$DK$158,E$3,FALSE))="","",(VLOOKUP($A109,'Q1 Raw Data'!$A$9:$DK$158,E$3,FALSE))),"")</f>
        <v>Mature</v>
      </c>
      <c r="F109" t="str">
        <f>IFERROR(IF((VLOOKUP($A109,'Q1 Raw Data'!$A$9:$DK$158,F$3,FALSE))="","",(VLOOKUP($A109,'Q1 Raw Data'!$A$9:$DK$158,F$3,FALSE))),"")</f>
        <v>Established</v>
      </c>
      <c r="G109" t="str">
        <f>IFERROR(IF((VLOOKUP($A109,'Q1 Raw Data'!$A$9:$DK$158,G$3,FALSE))="","",(VLOOKUP($A109,'Q1 Raw Data'!$A$9:$DK$158,G$3,FALSE))),"")</f>
        <v>Established</v>
      </c>
      <c r="H109" t="str">
        <f>IFERROR(IF((VLOOKUP($A109,'Q1 Raw Data'!$A$9:$DK$158,H$3,FALSE))="","",(VLOOKUP($A109,'Q1 Raw Data'!$A$9:$DK$158,H$3,FALSE))),"")</f>
        <v>Established</v>
      </c>
      <c r="I109" t="str">
        <f>IFERROR(IF((VLOOKUP($A109,'Q1 Raw Data'!$A$9:$DK$158,I$3,FALSE))="","",(VLOOKUP($A109,'Q1 Raw Data'!$A$9:$DK$158,I$3,FALSE))),"")</f>
        <v>Established</v>
      </c>
      <c r="J109" t="str">
        <f>IFERROR(IF((VLOOKUP($A109,'Q1 Raw Data'!$A$9:$DK$158,J$3,FALSE))="","",(VLOOKUP($A109,'Q1 Raw Data'!$A$9:$DK$158,J$3,FALSE))),"")</f>
        <v>Established</v>
      </c>
      <c r="K109" t="str">
        <f>IFERROR(IF((VLOOKUP($A109,'Q1 Raw Data'!$A$9:$DK$158,K$3,FALSE))="","",(VLOOKUP($A109,'Q1 Raw Data'!$A$9:$DK$158,K$3,FALSE))),"")</f>
        <v>Mature</v>
      </c>
      <c r="L109" t="str">
        <f>IFERROR(IF((VLOOKUP($A109,'Q1 Raw Data'!$A$9:$DK$158,L$3,FALSE))="","",(VLOOKUP($A109,'Q1 Raw Data'!$A$9:$DK$158,L$3,FALSE))),"")</f>
        <v>Mature</v>
      </c>
      <c r="M109" t="str">
        <f>IFERROR(IF((VLOOKUP($A109,'Q1 Raw Data'!$A$9:$DK$158,M$3,FALSE))="","",(VLOOKUP($A109,'Q1 Raw Data'!$A$9:$DK$158,M$3,FALSE))),"")</f>
        <v>Mature</v>
      </c>
      <c r="N109" t="str">
        <f>IFERROR(IF((VLOOKUP($A109,'Q1 Raw Data'!$A$9:$DK$158,N$3,FALSE))="","",(VLOOKUP($A109,'Q1 Raw Data'!$A$9:$DK$158,N$3,FALSE))),"")</f>
        <v>Mature</v>
      </c>
      <c r="O109" t="str">
        <f>IFERROR(IF((VLOOKUP($A109,'Q1 Raw Data'!$A$9:$DK$158,O$3,FALSE))="","",(VLOOKUP($A109,'Q1 Raw Data'!$A$9:$DK$158,O$3,FALSE))),"")</f>
        <v>Established</v>
      </c>
      <c r="P109" t="str">
        <f>IFERROR(IF((VLOOKUP($A109,'Q1 Raw Data'!$A$9:$DK$158,P$3,FALSE))="","",(VLOOKUP($A109,'Q1 Raw Data'!$A$9:$DK$158,P$3,FALSE))),"")</f>
        <v>Established</v>
      </c>
      <c r="Q109" t="str">
        <f>IFERROR(IF((VLOOKUP($A109,'Q1 Raw Data'!$A$9:$DK$158,Q$3,FALSE))="","",(VLOOKUP($A109,'Q1 Raw Data'!$A$9:$DK$158,Q$3,FALSE))),"")</f>
        <v>Mature</v>
      </c>
      <c r="R109" t="str">
        <f>IFERROR(IF((VLOOKUP($A109,'Q1 Raw Data'!$A$9:$DK$158,R$3,FALSE))="","",(VLOOKUP($A109,'Q1 Raw Data'!$A$9:$DK$158,R$3,FALSE))),"")</f>
        <v>Established</v>
      </c>
      <c r="S109" t="str">
        <f>IFERROR(IF((VLOOKUP($A109,'Q1 Raw Data'!$A$9:$DK$158,S$3,FALSE))="","",(VLOOKUP($A109,'Q1 Raw Data'!$A$9:$DK$158,S$3,FALSE))),"")</f>
        <v>Mature</v>
      </c>
      <c r="T109" t="str">
        <f>IFERROR(IF((VLOOKUP($A109,'Q1 Raw Data'!$A$9:$DK$158,T$3,FALSE))="","",(VLOOKUP($A109,'Q1 Raw Data'!$A$9:$DK$158,T$3,FALSE))),"")</f>
        <v>Mature</v>
      </c>
      <c r="U109" t="str">
        <f>IFERROR(IF((VLOOKUP($A109,'Q1 Raw Data'!$A$9:$DK$158,U$3,FALSE))="","",(VLOOKUP($A109,'Q1 Raw Data'!$A$9:$DK$158,U$3,FALSE))),"")</f>
        <v>Mature</v>
      </c>
      <c r="V109" t="str">
        <f>IFERROR(IF((VLOOKUP($A109,'Q1 Raw Data'!$A$9:$DK$158,V$3,FALSE))="","",(VLOOKUP($A109,'Q1 Raw Data'!$A$9:$DK$158,V$3,FALSE))),"")</f>
        <v>Mature</v>
      </c>
      <c r="W109" t="str">
        <f>IFERROR(IF((VLOOKUP($A109,'Q1 Raw Data'!$A$9:$DK$158,W$3,FALSE))="","",(VLOOKUP($A109,'Q1 Raw Data'!$A$9:$DK$158,W$3,FALSE))),"")</f>
        <v>Mature</v>
      </c>
      <c r="X109" t="str">
        <f>IFERROR(IF((VLOOKUP($A109,'Q1 Raw Data'!$A$9:$DK$158,X$3,FALSE))="","",(VLOOKUP($A109,'Q1 Raw Data'!$A$9:$DK$158,X$3,FALSE))),"")</f>
        <v>Established</v>
      </c>
      <c r="Y109" t="str">
        <f>IFERROR(IF((VLOOKUP($A109,'Q1 Raw Data'!$A$9:$DK$158,Y$3,FALSE))="","",(VLOOKUP($A109,'Q1 Raw Data'!$A$9:$DK$158,Y$3,FALSE))),"")</f>
        <v>Established</v>
      </c>
      <c r="Z109" t="str">
        <f>IFERROR(IF((VLOOKUP($A109,'Q1 Raw Data'!$A$9:$DK$158,Z$3,FALSE))="","",(VLOOKUP($A109,'Q1 Raw Data'!$A$9:$DK$158,Z$3,FALSE))),"")</f>
        <v>Mature</v>
      </c>
      <c r="AA109" t="str">
        <f>IFERROR(IF((VLOOKUP($A109,'Q1 Raw Data'!$A$9:$DK$158,AA$3,FALSE))="","",(VLOOKUP($A109,'Q1 Raw Data'!$A$9:$DK$158,AA$3,FALSE))),"")</f>
        <v>Established</v>
      </c>
      <c r="AB109" t="str">
        <f>IFERROR(IF((VLOOKUP($A109,'Q1 Raw Data'!$A$9:$DK$158,AB$3,FALSE))="","",(VLOOKUP($A109,'Q1 Raw Data'!$A$9:$DK$158,AB$3,FALSE))),"")</f>
        <v>Mature</v>
      </c>
      <c r="AC109" t="str">
        <f>IFERROR(IF((VLOOKUP($A109,'Q1 Raw Data'!$A$9:$DK$158,AC$3,FALSE))="","",(VLOOKUP($A109,'Q1 Raw Data'!$A$9:$DK$158,AC$3,FALSE))),"")</f>
        <v>Mature</v>
      </c>
      <c r="AD109" t="str">
        <f>IFERROR(IF((VLOOKUP($A109,'Q1 Raw Data'!$A$9:$DK$158,AD$3,FALSE))="","",(VLOOKUP($A109,'Q1 Raw Data'!$A$9:$DK$158,AD$3,FALSE))),"")</f>
        <v>Mature</v>
      </c>
      <c r="AE109" t="str">
        <f>IFERROR(IF((VLOOKUP($A109,'Q1 Raw Data'!$A$9:$DK$158,AE$3,FALSE))="","",(VLOOKUP($A109,'Q1 Raw Data'!$A$9:$DK$158,AE$3,FALSE))),"")</f>
        <v>Mature</v>
      </c>
      <c r="AF109" t="str">
        <f>IFERROR(IF((VLOOKUP($A109,'Q1 Raw Data'!$A$9:$DK$158,AF$3,FALSE))="","",(VLOOKUP($A109,'Q1 Raw Data'!$A$9:$DK$158,AF$3,FALSE))),"")</f>
        <v>Mature</v>
      </c>
      <c r="AG109" t="str">
        <f>IFERROR(IF((VLOOKUP($A109,'Q1 Raw Data'!$A$9:$DK$158,AG$3,FALSE))="","",(VLOOKUP($A109,'Q1 Raw Data'!$A$9:$DK$158,AG$3,FALSE))),"")</f>
        <v>Mature</v>
      </c>
      <c r="AH109" t="str">
        <f>IFERROR(IF((VLOOKUP($A109,'Q1 Raw Data'!$A$9:$DK$158,AH$3,FALSE))="","",(VLOOKUP($A109,'Q1 Raw Data'!$A$9:$DK$158,AH$3,FALSE))),"")</f>
        <v>Mature</v>
      </c>
      <c r="AI109" t="str">
        <f>IFERROR(IF((VLOOKUP($A109,'Q1 Raw Data'!$A$9:$DK$158,AI$3,FALSE))="","",(VLOOKUP($A109,'Q1 Raw Data'!$A$9:$DK$158,AI$3,FALSE))),"")</f>
        <v>Mature</v>
      </c>
      <c r="AJ109" t="str">
        <f>IFERROR(IF((VLOOKUP($A109,'Q1 Raw Data'!$A$9:$DK$158,AJ$3,FALSE))="","",(VLOOKUP($A109,'Q1 Raw Data'!$A$9:$DK$158,AJ$3,FALSE))),"")</f>
        <v>Mature</v>
      </c>
      <c r="AK109" t="str">
        <f>IFERROR(IF((VLOOKUP($A109,'Q1 Raw Data'!$A$9:$DK$158,AK$3,FALSE))="","",(VLOOKUP($A109,'Q1 Raw Data'!$A$9:$DK$158,AK$3,FALSE))),"")</f>
        <v>Mature</v>
      </c>
      <c r="AL109" t="str">
        <f>IFERROR(IF((VLOOKUP($A109,'Q1 Raw Data'!$A$9:$DK$158,AL$3,FALSE))="","",(VLOOKUP($A109,'Q1 Raw Data'!$A$9:$DK$158,AL$3,FALSE))),"")</f>
        <v>Mature</v>
      </c>
    </row>
    <row r="110" spans="1:38" x14ac:dyDescent="0.3">
      <c r="A110" t="s">
        <v>606</v>
      </c>
      <c r="B110" t="s">
        <v>607</v>
      </c>
      <c r="C110" t="str">
        <f>IFERROR(IF((VLOOKUP($A110,'Q1 Raw Data'!$A$9:$DK$158,C$3,FALSE))="","",(VLOOKUP($A110,'Q1 Raw Data'!$A$9:$DK$158,C$3,FALSE))),"")</f>
        <v>Mature</v>
      </c>
      <c r="D110" t="str">
        <f>IFERROR(IF((VLOOKUP($A110,'Q1 Raw Data'!$A$9:$DK$158,D$3,FALSE))="","",(VLOOKUP($A110,'Q1 Raw Data'!$A$9:$DK$158,D$3,FALSE))),"")</f>
        <v>Mature</v>
      </c>
      <c r="E110" t="str">
        <f>IFERROR(IF((VLOOKUP($A110,'Q1 Raw Data'!$A$9:$DK$158,E$3,FALSE))="","",(VLOOKUP($A110,'Q1 Raw Data'!$A$9:$DK$158,E$3,FALSE))),"")</f>
        <v>Exemplary</v>
      </c>
      <c r="F110" t="str">
        <f>IFERROR(IF((VLOOKUP($A110,'Q1 Raw Data'!$A$9:$DK$158,F$3,FALSE))="","",(VLOOKUP($A110,'Q1 Raw Data'!$A$9:$DK$158,F$3,FALSE))),"")</f>
        <v>Mature</v>
      </c>
      <c r="G110" t="str">
        <f>IFERROR(IF((VLOOKUP($A110,'Q1 Raw Data'!$A$9:$DK$158,G$3,FALSE))="","",(VLOOKUP($A110,'Q1 Raw Data'!$A$9:$DK$158,G$3,FALSE))),"")</f>
        <v>Mature</v>
      </c>
      <c r="H110" t="str">
        <f>IFERROR(IF((VLOOKUP($A110,'Q1 Raw Data'!$A$9:$DK$158,H$3,FALSE))="","",(VLOOKUP($A110,'Q1 Raw Data'!$A$9:$DK$158,H$3,FALSE))),"")</f>
        <v>Established</v>
      </c>
      <c r="I110" t="str">
        <f>IFERROR(IF((VLOOKUP($A110,'Q1 Raw Data'!$A$9:$DK$158,I$3,FALSE))="","",(VLOOKUP($A110,'Q1 Raw Data'!$A$9:$DK$158,I$3,FALSE))),"")</f>
        <v>Established</v>
      </c>
      <c r="J110" t="str">
        <f>IFERROR(IF((VLOOKUP($A110,'Q1 Raw Data'!$A$9:$DK$158,J$3,FALSE))="","",(VLOOKUP($A110,'Q1 Raw Data'!$A$9:$DK$158,J$3,FALSE))),"")</f>
        <v>Established</v>
      </c>
      <c r="K110" t="str">
        <f>IFERROR(IF((VLOOKUP($A110,'Q1 Raw Data'!$A$9:$DK$158,K$3,FALSE))="","",(VLOOKUP($A110,'Q1 Raw Data'!$A$9:$DK$158,K$3,FALSE))),"")</f>
        <v>Plans in place</v>
      </c>
      <c r="L110" t="str">
        <f>IFERROR(IF((VLOOKUP($A110,'Q1 Raw Data'!$A$9:$DK$158,L$3,FALSE))="","",(VLOOKUP($A110,'Q1 Raw Data'!$A$9:$DK$158,L$3,FALSE))),"")</f>
        <v>Mature</v>
      </c>
      <c r="M110" t="str">
        <f>IFERROR(IF((VLOOKUP($A110,'Q1 Raw Data'!$A$9:$DK$158,M$3,FALSE))="","",(VLOOKUP($A110,'Q1 Raw Data'!$A$9:$DK$158,M$3,FALSE))),"")</f>
        <v>Mature</v>
      </c>
      <c r="N110" t="str">
        <f>IFERROR(IF((VLOOKUP($A110,'Q1 Raw Data'!$A$9:$DK$158,N$3,FALSE))="","",(VLOOKUP($A110,'Q1 Raw Data'!$A$9:$DK$158,N$3,FALSE))),"")</f>
        <v>Exemplary</v>
      </c>
      <c r="O110" t="str">
        <f>IFERROR(IF((VLOOKUP($A110,'Q1 Raw Data'!$A$9:$DK$158,O$3,FALSE))="","",(VLOOKUP($A110,'Q1 Raw Data'!$A$9:$DK$158,O$3,FALSE))),"")</f>
        <v>Mature</v>
      </c>
      <c r="P110" t="str">
        <f>IFERROR(IF((VLOOKUP($A110,'Q1 Raw Data'!$A$9:$DK$158,P$3,FALSE))="","",(VLOOKUP($A110,'Q1 Raw Data'!$A$9:$DK$158,P$3,FALSE))),"")</f>
        <v>Mature</v>
      </c>
      <c r="Q110" t="str">
        <f>IFERROR(IF((VLOOKUP($A110,'Q1 Raw Data'!$A$9:$DK$158,Q$3,FALSE))="","",(VLOOKUP($A110,'Q1 Raw Data'!$A$9:$DK$158,Q$3,FALSE))),"")</f>
        <v>Established</v>
      </c>
      <c r="R110" t="str">
        <f>IFERROR(IF((VLOOKUP($A110,'Q1 Raw Data'!$A$9:$DK$158,R$3,FALSE))="","",(VLOOKUP($A110,'Q1 Raw Data'!$A$9:$DK$158,R$3,FALSE))),"")</f>
        <v>Established</v>
      </c>
      <c r="S110" t="str">
        <f>IFERROR(IF((VLOOKUP($A110,'Q1 Raw Data'!$A$9:$DK$158,S$3,FALSE))="","",(VLOOKUP($A110,'Q1 Raw Data'!$A$9:$DK$158,S$3,FALSE))),"")</f>
        <v>Established</v>
      </c>
      <c r="T110" t="str">
        <f>IFERROR(IF((VLOOKUP($A110,'Q1 Raw Data'!$A$9:$DK$158,T$3,FALSE))="","",(VLOOKUP($A110,'Q1 Raw Data'!$A$9:$DK$158,T$3,FALSE))),"")</f>
        <v>Established</v>
      </c>
      <c r="U110" t="str">
        <f>IFERROR(IF((VLOOKUP($A110,'Q1 Raw Data'!$A$9:$DK$158,U$3,FALSE))="","",(VLOOKUP($A110,'Q1 Raw Data'!$A$9:$DK$158,U$3,FALSE))),"")</f>
        <v>Mature</v>
      </c>
      <c r="V110" t="str">
        <f>IFERROR(IF((VLOOKUP($A110,'Q1 Raw Data'!$A$9:$DK$158,V$3,FALSE))="","",(VLOOKUP($A110,'Q1 Raw Data'!$A$9:$DK$158,V$3,FALSE))),"")</f>
        <v>Mature</v>
      </c>
      <c r="W110" t="str">
        <f>IFERROR(IF((VLOOKUP($A110,'Q1 Raw Data'!$A$9:$DK$158,W$3,FALSE))="","",(VLOOKUP($A110,'Q1 Raw Data'!$A$9:$DK$158,W$3,FALSE))),"")</f>
        <v>Exemplary</v>
      </c>
      <c r="X110" t="str">
        <f>IFERROR(IF((VLOOKUP($A110,'Q1 Raw Data'!$A$9:$DK$158,X$3,FALSE))="","",(VLOOKUP($A110,'Q1 Raw Data'!$A$9:$DK$158,X$3,FALSE))),"")</f>
        <v>Mature</v>
      </c>
      <c r="Y110" t="str">
        <f>IFERROR(IF((VLOOKUP($A110,'Q1 Raw Data'!$A$9:$DK$158,Y$3,FALSE))="","",(VLOOKUP($A110,'Q1 Raw Data'!$A$9:$DK$158,Y$3,FALSE))),"")</f>
        <v>Mature</v>
      </c>
      <c r="Z110" t="str">
        <f>IFERROR(IF((VLOOKUP($A110,'Q1 Raw Data'!$A$9:$DK$158,Z$3,FALSE))="","",(VLOOKUP($A110,'Q1 Raw Data'!$A$9:$DK$158,Z$3,FALSE))),"")</f>
        <v>Mature</v>
      </c>
      <c r="AA110" t="str">
        <f>IFERROR(IF((VLOOKUP($A110,'Q1 Raw Data'!$A$9:$DK$158,AA$3,FALSE))="","",(VLOOKUP($A110,'Q1 Raw Data'!$A$9:$DK$158,AA$3,FALSE))),"")</f>
        <v>Established</v>
      </c>
      <c r="AB110" t="str">
        <f>IFERROR(IF((VLOOKUP($A110,'Q1 Raw Data'!$A$9:$DK$158,AB$3,FALSE))="","",(VLOOKUP($A110,'Q1 Raw Data'!$A$9:$DK$158,AB$3,FALSE))),"")</f>
        <v>Mature</v>
      </c>
      <c r="AC110" t="str">
        <f>IFERROR(IF((VLOOKUP($A110,'Q1 Raw Data'!$A$9:$DK$158,AC$3,FALSE))="","",(VLOOKUP($A110,'Q1 Raw Data'!$A$9:$DK$158,AC$3,FALSE))),"")</f>
        <v>Established</v>
      </c>
      <c r="AD110" t="str">
        <f>IFERROR(IF((VLOOKUP($A110,'Q1 Raw Data'!$A$9:$DK$158,AD$3,FALSE))="","",(VLOOKUP($A110,'Q1 Raw Data'!$A$9:$DK$158,AD$3,FALSE))),"")</f>
        <v>Exemplary</v>
      </c>
      <c r="AE110" t="str">
        <f>IFERROR(IF((VLOOKUP($A110,'Q1 Raw Data'!$A$9:$DK$158,AE$3,FALSE))="","",(VLOOKUP($A110,'Q1 Raw Data'!$A$9:$DK$158,AE$3,FALSE))),"")</f>
        <v>Mature</v>
      </c>
      <c r="AF110" t="str">
        <f>IFERROR(IF((VLOOKUP($A110,'Q1 Raw Data'!$A$9:$DK$158,AF$3,FALSE))="","",(VLOOKUP($A110,'Q1 Raw Data'!$A$9:$DK$158,AF$3,FALSE))),"")</f>
        <v>Exemplary</v>
      </c>
      <c r="AG110" t="str">
        <f>IFERROR(IF((VLOOKUP($A110,'Q1 Raw Data'!$A$9:$DK$158,AG$3,FALSE))="","",(VLOOKUP($A110,'Q1 Raw Data'!$A$9:$DK$158,AG$3,FALSE))),"")</f>
        <v>Mature</v>
      </c>
      <c r="AH110" t="str">
        <f>IFERROR(IF((VLOOKUP($A110,'Q1 Raw Data'!$A$9:$DK$158,AH$3,FALSE))="","",(VLOOKUP($A110,'Q1 Raw Data'!$A$9:$DK$158,AH$3,FALSE))),"")</f>
        <v>Mature</v>
      </c>
      <c r="AI110" t="str">
        <f>IFERROR(IF((VLOOKUP($A110,'Q1 Raw Data'!$A$9:$DK$158,AI$3,FALSE))="","",(VLOOKUP($A110,'Q1 Raw Data'!$A$9:$DK$158,AI$3,FALSE))),"")</f>
        <v>Mature</v>
      </c>
      <c r="AJ110" t="str">
        <f>IFERROR(IF((VLOOKUP($A110,'Q1 Raw Data'!$A$9:$DK$158,AJ$3,FALSE))="","",(VLOOKUP($A110,'Q1 Raw Data'!$A$9:$DK$158,AJ$3,FALSE))),"")</f>
        <v>Mature</v>
      </c>
      <c r="AK110" t="str">
        <f>IFERROR(IF((VLOOKUP($A110,'Q1 Raw Data'!$A$9:$DK$158,AK$3,FALSE))="","",(VLOOKUP($A110,'Q1 Raw Data'!$A$9:$DK$158,AK$3,FALSE))),"")</f>
        <v>Mature</v>
      </c>
      <c r="AL110" t="str">
        <f>IFERROR(IF((VLOOKUP($A110,'Q1 Raw Data'!$A$9:$DK$158,AL$3,FALSE))="","",(VLOOKUP($A110,'Q1 Raw Data'!$A$9:$DK$158,AL$3,FALSE))),"")</f>
        <v>Established</v>
      </c>
    </row>
    <row r="111" spans="1:38" x14ac:dyDescent="0.3">
      <c r="A111" t="s">
        <v>608</v>
      </c>
      <c r="B111" t="s">
        <v>609</v>
      </c>
      <c r="C111" t="str">
        <f>IFERROR(IF((VLOOKUP($A111,'Q1 Raw Data'!$A$9:$DK$158,C$3,FALSE))="","",(VLOOKUP($A111,'Q1 Raw Data'!$A$9:$DK$158,C$3,FALSE))),"")</f>
        <v>Established</v>
      </c>
      <c r="D111" t="str">
        <f>IFERROR(IF((VLOOKUP($A111,'Q1 Raw Data'!$A$9:$DK$158,D$3,FALSE))="","",(VLOOKUP($A111,'Q1 Raw Data'!$A$9:$DK$158,D$3,FALSE))),"")</f>
        <v>Established</v>
      </c>
      <c r="E111" t="str">
        <f>IFERROR(IF((VLOOKUP($A111,'Q1 Raw Data'!$A$9:$DK$158,E$3,FALSE))="","",(VLOOKUP($A111,'Q1 Raw Data'!$A$9:$DK$158,E$3,FALSE))),"")</f>
        <v>Established</v>
      </c>
      <c r="F111" t="str">
        <f>IFERROR(IF((VLOOKUP($A111,'Q1 Raw Data'!$A$9:$DK$158,F$3,FALSE))="","",(VLOOKUP($A111,'Q1 Raw Data'!$A$9:$DK$158,F$3,FALSE))),"")</f>
        <v>Established</v>
      </c>
      <c r="G111" t="str">
        <f>IFERROR(IF((VLOOKUP($A111,'Q1 Raw Data'!$A$9:$DK$158,G$3,FALSE))="","",(VLOOKUP($A111,'Q1 Raw Data'!$A$9:$DK$158,G$3,FALSE))),"")</f>
        <v>Established</v>
      </c>
      <c r="H111" t="str">
        <f>IFERROR(IF((VLOOKUP($A111,'Q1 Raw Data'!$A$9:$DK$158,H$3,FALSE))="","",(VLOOKUP($A111,'Q1 Raw Data'!$A$9:$DK$158,H$3,FALSE))),"")</f>
        <v>Plans in place</v>
      </c>
      <c r="I111" t="str">
        <f>IFERROR(IF((VLOOKUP($A111,'Q1 Raw Data'!$A$9:$DK$158,I$3,FALSE))="","",(VLOOKUP($A111,'Q1 Raw Data'!$A$9:$DK$158,I$3,FALSE))),"")</f>
        <v>Plans in place</v>
      </c>
      <c r="J111" t="str">
        <f>IFERROR(IF((VLOOKUP($A111,'Q1 Raw Data'!$A$9:$DK$158,J$3,FALSE))="","",(VLOOKUP($A111,'Q1 Raw Data'!$A$9:$DK$158,J$3,FALSE))),"")</f>
        <v>Established</v>
      </c>
      <c r="K111" t="str">
        <f>IFERROR(IF((VLOOKUP($A111,'Q1 Raw Data'!$A$9:$DK$158,K$3,FALSE))="","",(VLOOKUP($A111,'Q1 Raw Data'!$A$9:$DK$158,K$3,FALSE))),"")</f>
        <v>Plans in place</v>
      </c>
      <c r="L111" t="str">
        <f>IFERROR(IF((VLOOKUP($A111,'Q1 Raw Data'!$A$9:$DK$158,L$3,FALSE))="","",(VLOOKUP($A111,'Q1 Raw Data'!$A$9:$DK$158,L$3,FALSE))),"")</f>
        <v>Established</v>
      </c>
      <c r="M111" t="str">
        <f>IFERROR(IF((VLOOKUP($A111,'Q1 Raw Data'!$A$9:$DK$158,M$3,FALSE))="","",(VLOOKUP($A111,'Q1 Raw Data'!$A$9:$DK$158,M$3,FALSE))),"")</f>
        <v>Established</v>
      </c>
      <c r="N111" t="str">
        <f>IFERROR(IF((VLOOKUP($A111,'Q1 Raw Data'!$A$9:$DK$158,N$3,FALSE))="","",(VLOOKUP($A111,'Q1 Raw Data'!$A$9:$DK$158,N$3,FALSE))),"")</f>
        <v>Established</v>
      </c>
      <c r="O111" t="str">
        <f>IFERROR(IF((VLOOKUP($A111,'Q1 Raw Data'!$A$9:$DK$158,O$3,FALSE))="","",(VLOOKUP($A111,'Q1 Raw Data'!$A$9:$DK$158,O$3,FALSE))),"")</f>
        <v>Established</v>
      </c>
      <c r="P111" t="str">
        <f>IFERROR(IF((VLOOKUP($A111,'Q1 Raw Data'!$A$9:$DK$158,P$3,FALSE))="","",(VLOOKUP($A111,'Q1 Raw Data'!$A$9:$DK$158,P$3,FALSE))),"")</f>
        <v>Established</v>
      </c>
      <c r="Q111" t="str">
        <f>IFERROR(IF((VLOOKUP($A111,'Q1 Raw Data'!$A$9:$DK$158,Q$3,FALSE))="","",(VLOOKUP($A111,'Q1 Raw Data'!$A$9:$DK$158,Q$3,FALSE))),"")</f>
        <v>Plans in place</v>
      </c>
      <c r="R111" t="str">
        <f>IFERROR(IF((VLOOKUP($A111,'Q1 Raw Data'!$A$9:$DK$158,R$3,FALSE))="","",(VLOOKUP($A111,'Q1 Raw Data'!$A$9:$DK$158,R$3,FALSE))),"")</f>
        <v>Plans in place</v>
      </c>
      <c r="S111" t="str">
        <f>IFERROR(IF((VLOOKUP($A111,'Q1 Raw Data'!$A$9:$DK$158,S$3,FALSE))="","",(VLOOKUP($A111,'Q1 Raw Data'!$A$9:$DK$158,S$3,FALSE))),"")</f>
        <v>Established</v>
      </c>
      <c r="T111" t="str">
        <f>IFERROR(IF((VLOOKUP($A111,'Q1 Raw Data'!$A$9:$DK$158,T$3,FALSE))="","",(VLOOKUP($A111,'Q1 Raw Data'!$A$9:$DK$158,T$3,FALSE))),"")</f>
        <v>Plans in place</v>
      </c>
      <c r="U111" t="str">
        <f>IFERROR(IF((VLOOKUP($A111,'Q1 Raw Data'!$A$9:$DK$158,U$3,FALSE))="","",(VLOOKUP($A111,'Q1 Raw Data'!$A$9:$DK$158,U$3,FALSE))),"")</f>
        <v>Established</v>
      </c>
      <c r="V111" t="str">
        <f>IFERROR(IF((VLOOKUP($A111,'Q1 Raw Data'!$A$9:$DK$158,V$3,FALSE))="","",(VLOOKUP($A111,'Q1 Raw Data'!$A$9:$DK$158,V$3,FALSE))),"")</f>
        <v>Established</v>
      </c>
      <c r="W111" t="str">
        <f>IFERROR(IF((VLOOKUP($A111,'Q1 Raw Data'!$A$9:$DK$158,W$3,FALSE))="","",(VLOOKUP($A111,'Q1 Raw Data'!$A$9:$DK$158,W$3,FALSE))),"")</f>
        <v>Established</v>
      </c>
      <c r="X111" t="str">
        <f>IFERROR(IF((VLOOKUP($A111,'Q1 Raw Data'!$A$9:$DK$158,X$3,FALSE))="","",(VLOOKUP($A111,'Q1 Raw Data'!$A$9:$DK$158,X$3,FALSE))),"")</f>
        <v>Established</v>
      </c>
      <c r="Y111" t="str">
        <f>IFERROR(IF((VLOOKUP($A111,'Q1 Raw Data'!$A$9:$DK$158,Y$3,FALSE))="","",(VLOOKUP($A111,'Q1 Raw Data'!$A$9:$DK$158,Y$3,FALSE))),"")</f>
        <v>Established</v>
      </c>
      <c r="Z111" t="str">
        <f>IFERROR(IF((VLOOKUP($A111,'Q1 Raw Data'!$A$9:$DK$158,Z$3,FALSE))="","",(VLOOKUP($A111,'Q1 Raw Data'!$A$9:$DK$158,Z$3,FALSE))),"")</f>
        <v>Established</v>
      </c>
      <c r="AA111" t="str">
        <f>IFERROR(IF((VLOOKUP($A111,'Q1 Raw Data'!$A$9:$DK$158,AA$3,FALSE))="","",(VLOOKUP($A111,'Q1 Raw Data'!$A$9:$DK$158,AA$3,FALSE))),"")</f>
        <v>Established</v>
      </c>
      <c r="AB111" t="str">
        <f>IFERROR(IF((VLOOKUP($A111,'Q1 Raw Data'!$A$9:$DK$158,AB$3,FALSE))="","",(VLOOKUP($A111,'Q1 Raw Data'!$A$9:$DK$158,AB$3,FALSE))),"")</f>
        <v>Established</v>
      </c>
      <c r="AC111" t="str">
        <f>IFERROR(IF((VLOOKUP($A111,'Q1 Raw Data'!$A$9:$DK$158,AC$3,FALSE))="","",(VLOOKUP($A111,'Q1 Raw Data'!$A$9:$DK$158,AC$3,FALSE))),"")</f>
        <v>Plans in place</v>
      </c>
      <c r="AD111" t="str">
        <f>IFERROR(IF((VLOOKUP($A111,'Q1 Raw Data'!$A$9:$DK$158,AD$3,FALSE))="","",(VLOOKUP($A111,'Q1 Raw Data'!$A$9:$DK$158,AD$3,FALSE))),"")</f>
        <v>Established</v>
      </c>
      <c r="AE111" t="str">
        <f>IFERROR(IF((VLOOKUP($A111,'Q1 Raw Data'!$A$9:$DK$158,AE$3,FALSE))="","",(VLOOKUP($A111,'Q1 Raw Data'!$A$9:$DK$158,AE$3,FALSE))),"")</f>
        <v>Established</v>
      </c>
      <c r="AF111" t="str">
        <f>IFERROR(IF((VLOOKUP($A111,'Q1 Raw Data'!$A$9:$DK$158,AF$3,FALSE))="","",(VLOOKUP($A111,'Q1 Raw Data'!$A$9:$DK$158,AF$3,FALSE))),"")</f>
        <v>Established</v>
      </c>
      <c r="AG111" t="str">
        <f>IFERROR(IF((VLOOKUP($A111,'Q1 Raw Data'!$A$9:$DK$158,AG$3,FALSE))="","",(VLOOKUP($A111,'Q1 Raw Data'!$A$9:$DK$158,AG$3,FALSE))),"")</f>
        <v>Established</v>
      </c>
      <c r="AH111" t="str">
        <f>IFERROR(IF((VLOOKUP($A111,'Q1 Raw Data'!$A$9:$DK$158,AH$3,FALSE))="","",(VLOOKUP($A111,'Q1 Raw Data'!$A$9:$DK$158,AH$3,FALSE))),"")</f>
        <v>Established</v>
      </c>
      <c r="AI111" t="str">
        <f>IFERROR(IF((VLOOKUP($A111,'Q1 Raw Data'!$A$9:$DK$158,AI$3,FALSE))="","",(VLOOKUP($A111,'Q1 Raw Data'!$A$9:$DK$158,AI$3,FALSE))),"")</f>
        <v>Established</v>
      </c>
      <c r="AJ111" t="str">
        <f>IFERROR(IF((VLOOKUP($A111,'Q1 Raw Data'!$A$9:$DK$158,AJ$3,FALSE))="","",(VLOOKUP($A111,'Q1 Raw Data'!$A$9:$DK$158,AJ$3,FALSE))),"")</f>
        <v>Established</v>
      </c>
      <c r="AK111" t="str">
        <f>IFERROR(IF((VLOOKUP($A111,'Q1 Raw Data'!$A$9:$DK$158,AK$3,FALSE))="","",(VLOOKUP($A111,'Q1 Raw Data'!$A$9:$DK$158,AK$3,FALSE))),"")</f>
        <v>Established</v>
      </c>
      <c r="AL111" t="str">
        <f>IFERROR(IF((VLOOKUP($A111,'Q1 Raw Data'!$A$9:$DK$158,AL$3,FALSE))="","",(VLOOKUP($A111,'Q1 Raw Data'!$A$9:$DK$158,AL$3,FALSE))),"")</f>
        <v>Established</v>
      </c>
    </row>
    <row r="112" spans="1:38" x14ac:dyDescent="0.3">
      <c r="A112" t="s">
        <v>610</v>
      </c>
      <c r="B112" t="s">
        <v>611</v>
      </c>
      <c r="C112" t="str">
        <f>IFERROR(IF((VLOOKUP($A112,'Q1 Raw Data'!$A$9:$DK$158,C$3,FALSE))="","",(VLOOKUP($A112,'Q1 Raw Data'!$A$9:$DK$158,C$3,FALSE))),"")</f>
        <v>Established</v>
      </c>
      <c r="D112" t="str">
        <f>IFERROR(IF((VLOOKUP($A112,'Q1 Raw Data'!$A$9:$DK$158,D$3,FALSE))="","",(VLOOKUP($A112,'Q1 Raw Data'!$A$9:$DK$158,D$3,FALSE))),"")</f>
        <v>Established</v>
      </c>
      <c r="E112" t="str">
        <f>IFERROR(IF((VLOOKUP($A112,'Q1 Raw Data'!$A$9:$DK$158,E$3,FALSE))="","",(VLOOKUP($A112,'Q1 Raw Data'!$A$9:$DK$158,E$3,FALSE))),"")</f>
        <v>Established</v>
      </c>
      <c r="F112" t="str">
        <f>IFERROR(IF((VLOOKUP($A112,'Q1 Raw Data'!$A$9:$DK$158,F$3,FALSE))="","",(VLOOKUP($A112,'Q1 Raw Data'!$A$9:$DK$158,F$3,FALSE))),"")</f>
        <v>Established</v>
      </c>
      <c r="G112" t="str">
        <f>IFERROR(IF((VLOOKUP($A112,'Q1 Raw Data'!$A$9:$DK$158,G$3,FALSE))="","",(VLOOKUP($A112,'Q1 Raw Data'!$A$9:$DK$158,G$3,FALSE))),"")</f>
        <v>Established</v>
      </c>
      <c r="H112" t="str">
        <f>IFERROR(IF((VLOOKUP($A112,'Q1 Raw Data'!$A$9:$DK$158,H$3,FALSE))="","",(VLOOKUP($A112,'Q1 Raw Data'!$A$9:$DK$158,H$3,FALSE))),"")</f>
        <v>Established</v>
      </c>
      <c r="I112" t="str">
        <f>IFERROR(IF((VLOOKUP($A112,'Q1 Raw Data'!$A$9:$DK$158,I$3,FALSE))="","",(VLOOKUP($A112,'Q1 Raw Data'!$A$9:$DK$158,I$3,FALSE))),"")</f>
        <v>Plans in place</v>
      </c>
      <c r="J112" t="str">
        <f>IFERROR(IF((VLOOKUP($A112,'Q1 Raw Data'!$A$9:$DK$158,J$3,FALSE))="","",(VLOOKUP($A112,'Q1 Raw Data'!$A$9:$DK$158,J$3,FALSE))),"")</f>
        <v>Established</v>
      </c>
      <c r="K112" t="str">
        <f>IFERROR(IF((VLOOKUP($A112,'Q1 Raw Data'!$A$9:$DK$158,K$3,FALSE))="","",(VLOOKUP($A112,'Q1 Raw Data'!$A$9:$DK$158,K$3,FALSE))),"")</f>
        <v>Plans in place</v>
      </c>
      <c r="L112" t="str">
        <f>IFERROR(IF((VLOOKUP($A112,'Q1 Raw Data'!$A$9:$DK$158,L$3,FALSE))="","",(VLOOKUP($A112,'Q1 Raw Data'!$A$9:$DK$158,L$3,FALSE))),"")</f>
        <v>Mature</v>
      </c>
      <c r="M112" t="str">
        <f>IFERROR(IF((VLOOKUP($A112,'Q1 Raw Data'!$A$9:$DK$158,M$3,FALSE))="","",(VLOOKUP($A112,'Q1 Raw Data'!$A$9:$DK$158,M$3,FALSE))),"")</f>
        <v>Mature</v>
      </c>
      <c r="N112" t="str">
        <f>IFERROR(IF((VLOOKUP($A112,'Q1 Raw Data'!$A$9:$DK$158,N$3,FALSE))="","",(VLOOKUP($A112,'Q1 Raw Data'!$A$9:$DK$158,N$3,FALSE))),"")</f>
        <v>Mature</v>
      </c>
      <c r="O112" t="str">
        <f>IFERROR(IF((VLOOKUP($A112,'Q1 Raw Data'!$A$9:$DK$158,O$3,FALSE))="","",(VLOOKUP($A112,'Q1 Raw Data'!$A$9:$DK$158,O$3,FALSE))),"")</f>
        <v>Mature</v>
      </c>
      <c r="P112" t="str">
        <f>IFERROR(IF((VLOOKUP($A112,'Q1 Raw Data'!$A$9:$DK$158,P$3,FALSE))="","",(VLOOKUP($A112,'Q1 Raw Data'!$A$9:$DK$158,P$3,FALSE))),"")</f>
        <v>Established</v>
      </c>
      <c r="Q112" t="str">
        <f>IFERROR(IF((VLOOKUP($A112,'Q1 Raw Data'!$A$9:$DK$158,Q$3,FALSE))="","",(VLOOKUP($A112,'Q1 Raw Data'!$A$9:$DK$158,Q$3,FALSE))),"")</f>
        <v>Established</v>
      </c>
      <c r="R112" t="str">
        <f>IFERROR(IF((VLOOKUP($A112,'Q1 Raw Data'!$A$9:$DK$158,R$3,FALSE))="","",(VLOOKUP($A112,'Q1 Raw Data'!$A$9:$DK$158,R$3,FALSE))),"")</f>
        <v>Established</v>
      </c>
      <c r="S112" t="str">
        <f>IFERROR(IF((VLOOKUP($A112,'Q1 Raw Data'!$A$9:$DK$158,S$3,FALSE))="","",(VLOOKUP($A112,'Q1 Raw Data'!$A$9:$DK$158,S$3,FALSE))),"")</f>
        <v>Established</v>
      </c>
      <c r="T112" t="str">
        <f>IFERROR(IF((VLOOKUP($A112,'Q1 Raw Data'!$A$9:$DK$158,T$3,FALSE))="","",(VLOOKUP($A112,'Q1 Raw Data'!$A$9:$DK$158,T$3,FALSE))),"")</f>
        <v>Established</v>
      </c>
      <c r="U112" t="str">
        <f>IFERROR(IF((VLOOKUP($A112,'Q1 Raw Data'!$A$9:$DK$158,U$3,FALSE))="","",(VLOOKUP($A112,'Q1 Raw Data'!$A$9:$DK$158,U$3,FALSE))),"")</f>
        <v>Mature</v>
      </c>
      <c r="V112" t="str">
        <f>IFERROR(IF((VLOOKUP($A112,'Q1 Raw Data'!$A$9:$DK$158,V$3,FALSE))="","",(VLOOKUP($A112,'Q1 Raw Data'!$A$9:$DK$158,V$3,FALSE))),"")</f>
        <v>Mature</v>
      </c>
      <c r="W112" t="str">
        <f>IFERROR(IF((VLOOKUP($A112,'Q1 Raw Data'!$A$9:$DK$158,W$3,FALSE))="","",(VLOOKUP($A112,'Q1 Raw Data'!$A$9:$DK$158,W$3,FALSE))),"")</f>
        <v>Mature</v>
      </c>
      <c r="X112" t="str">
        <f>IFERROR(IF((VLOOKUP($A112,'Q1 Raw Data'!$A$9:$DK$158,X$3,FALSE))="","",(VLOOKUP($A112,'Q1 Raw Data'!$A$9:$DK$158,X$3,FALSE))),"")</f>
        <v>Mature</v>
      </c>
      <c r="Y112" t="str">
        <f>IFERROR(IF((VLOOKUP($A112,'Q1 Raw Data'!$A$9:$DK$158,Y$3,FALSE))="","",(VLOOKUP($A112,'Q1 Raw Data'!$A$9:$DK$158,Y$3,FALSE))),"")</f>
        <v>Established</v>
      </c>
      <c r="Z112" t="str">
        <f>IFERROR(IF((VLOOKUP($A112,'Q1 Raw Data'!$A$9:$DK$158,Z$3,FALSE))="","",(VLOOKUP($A112,'Q1 Raw Data'!$A$9:$DK$158,Z$3,FALSE))),"")</f>
        <v>Mature</v>
      </c>
      <c r="AA112" t="str">
        <f>IFERROR(IF((VLOOKUP($A112,'Q1 Raw Data'!$A$9:$DK$158,AA$3,FALSE))="","",(VLOOKUP($A112,'Q1 Raw Data'!$A$9:$DK$158,AA$3,FALSE))),"")</f>
        <v>Established</v>
      </c>
      <c r="AB112" t="str">
        <f>IFERROR(IF((VLOOKUP($A112,'Q1 Raw Data'!$A$9:$DK$158,AB$3,FALSE))="","",(VLOOKUP($A112,'Q1 Raw Data'!$A$9:$DK$158,AB$3,FALSE))),"")</f>
        <v>Mature</v>
      </c>
      <c r="AC112" t="str">
        <f>IFERROR(IF((VLOOKUP($A112,'Q1 Raw Data'!$A$9:$DK$158,AC$3,FALSE))="","",(VLOOKUP($A112,'Q1 Raw Data'!$A$9:$DK$158,AC$3,FALSE))),"")</f>
        <v>Established</v>
      </c>
      <c r="AD112" t="str">
        <f>IFERROR(IF((VLOOKUP($A112,'Q1 Raw Data'!$A$9:$DK$158,AD$3,FALSE))="","",(VLOOKUP($A112,'Q1 Raw Data'!$A$9:$DK$158,AD$3,FALSE))),"")</f>
        <v>Mature</v>
      </c>
      <c r="AE112" t="str">
        <f>IFERROR(IF((VLOOKUP($A112,'Q1 Raw Data'!$A$9:$DK$158,AE$3,FALSE))="","",(VLOOKUP($A112,'Q1 Raw Data'!$A$9:$DK$158,AE$3,FALSE))),"")</f>
        <v>Mature</v>
      </c>
      <c r="AF112" t="str">
        <f>IFERROR(IF((VLOOKUP($A112,'Q1 Raw Data'!$A$9:$DK$158,AF$3,FALSE))="","",(VLOOKUP($A112,'Q1 Raw Data'!$A$9:$DK$158,AF$3,FALSE))),"")</f>
        <v>Mature</v>
      </c>
      <c r="AG112" t="str">
        <f>IFERROR(IF((VLOOKUP($A112,'Q1 Raw Data'!$A$9:$DK$158,AG$3,FALSE))="","",(VLOOKUP($A112,'Q1 Raw Data'!$A$9:$DK$158,AG$3,FALSE))),"")</f>
        <v>Mature</v>
      </c>
      <c r="AH112" t="str">
        <f>IFERROR(IF((VLOOKUP($A112,'Q1 Raw Data'!$A$9:$DK$158,AH$3,FALSE))="","",(VLOOKUP($A112,'Q1 Raw Data'!$A$9:$DK$158,AH$3,FALSE))),"")</f>
        <v>Established</v>
      </c>
      <c r="AI112" t="str">
        <f>IFERROR(IF((VLOOKUP($A112,'Q1 Raw Data'!$A$9:$DK$158,AI$3,FALSE))="","",(VLOOKUP($A112,'Q1 Raw Data'!$A$9:$DK$158,AI$3,FALSE))),"")</f>
        <v>Mature</v>
      </c>
      <c r="AJ112" t="str">
        <f>IFERROR(IF((VLOOKUP($A112,'Q1 Raw Data'!$A$9:$DK$158,AJ$3,FALSE))="","",(VLOOKUP($A112,'Q1 Raw Data'!$A$9:$DK$158,AJ$3,FALSE))),"")</f>
        <v>Established</v>
      </c>
      <c r="AK112" t="str">
        <f>IFERROR(IF((VLOOKUP($A112,'Q1 Raw Data'!$A$9:$DK$158,AK$3,FALSE))="","",(VLOOKUP($A112,'Q1 Raw Data'!$A$9:$DK$158,AK$3,FALSE))),"")</f>
        <v>Mature</v>
      </c>
      <c r="AL112" t="str">
        <f>IFERROR(IF((VLOOKUP($A112,'Q1 Raw Data'!$A$9:$DK$158,AL$3,FALSE))="","",(VLOOKUP($A112,'Q1 Raw Data'!$A$9:$DK$158,AL$3,FALSE))),"")</f>
        <v>Mature</v>
      </c>
    </row>
    <row r="113" spans="1:38" x14ac:dyDescent="0.3">
      <c r="A113" t="s">
        <v>612</v>
      </c>
      <c r="B113" t="s">
        <v>613</v>
      </c>
      <c r="C113" t="str">
        <f>IFERROR(IF((VLOOKUP($A113,'Q1 Raw Data'!$A$9:$DK$158,C$3,FALSE))="","",(VLOOKUP($A113,'Q1 Raw Data'!$A$9:$DK$158,C$3,FALSE))),"")</f>
        <v>Plans in place</v>
      </c>
      <c r="D113" t="str">
        <f>IFERROR(IF((VLOOKUP($A113,'Q1 Raw Data'!$A$9:$DK$158,D$3,FALSE))="","",(VLOOKUP($A113,'Q1 Raw Data'!$A$9:$DK$158,D$3,FALSE))),"")</f>
        <v>Plans in place</v>
      </c>
      <c r="E113" t="str">
        <f>IFERROR(IF((VLOOKUP($A113,'Q1 Raw Data'!$A$9:$DK$158,E$3,FALSE))="","",(VLOOKUP($A113,'Q1 Raw Data'!$A$9:$DK$158,E$3,FALSE))),"")</f>
        <v>Plans in place</v>
      </c>
      <c r="F113" t="str">
        <f>IFERROR(IF((VLOOKUP($A113,'Q1 Raw Data'!$A$9:$DK$158,F$3,FALSE))="","",(VLOOKUP($A113,'Q1 Raw Data'!$A$9:$DK$158,F$3,FALSE))),"")</f>
        <v>Established</v>
      </c>
      <c r="G113" t="str">
        <f>IFERROR(IF((VLOOKUP($A113,'Q1 Raw Data'!$A$9:$DK$158,G$3,FALSE))="","",(VLOOKUP($A113,'Q1 Raw Data'!$A$9:$DK$158,G$3,FALSE))),"")</f>
        <v>Plans in place</v>
      </c>
      <c r="H113" t="str">
        <f>IFERROR(IF((VLOOKUP($A113,'Q1 Raw Data'!$A$9:$DK$158,H$3,FALSE))="","",(VLOOKUP($A113,'Q1 Raw Data'!$A$9:$DK$158,H$3,FALSE))),"")</f>
        <v>Plans in place</v>
      </c>
      <c r="I113" t="str">
        <f>IFERROR(IF((VLOOKUP($A113,'Q1 Raw Data'!$A$9:$DK$158,I$3,FALSE))="","",(VLOOKUP($A113,'Q1 Raw Data'!$A$9:$DK$158,I$3,FALSE))),"")</f>
        <v>Not yet established</v>
      </c>
      <c r="J113" t="str">
        <f>IFERROR(IF((VLOOKUP($A113,'Q1 Raw Data'!$A$9:$DK$158,J$3,FALSE))="","",(VLOOKUP($A113,'Q1 Raw Data'!$A$9:$DK$158,J$3,FALSE))),"")</f>
        <v>Plans in place</v>
      </c>
      <c r="K113" t="str">
        <f>IFERROR(IF((VLOOKUP($A113,'Q1 Raw Data'!$A$9:$DK$158,K$3,FALSE))="","",(VLOOKUP($A113,'Q1 Raw Data'!$A$9:$DK$158,K$3,FALSE))),"")</f>
        <v>Established</v>
      </c>
      <c r="L113" t="str">
        <f>IFERROR(IF((VLOOKUP($A113,'Q1 Raw Data'!$A$9:$DK$158,L$3,FALSE))="","",(VLOOKUP($A113,'Q1 Raw Data'!$A$9:$DK$158,L$3,FALSE))),"")</f>
        <v>Plans in place</v>
      </c>
      <c r="M113" t="str">
        <f>IFERROR(IF((VLOOKUP($A113,'Q1 Raw Data'!$A$9:$DK$158,M$3,FALSE))="","",(VLOOKUP($A113,'Q1 Raw Data'!$A$9:$DK$158,M$3,FALSE))),"")</f>
        <v>Plans in place</v>
      </c>
      <c r="N113" t="str">
        <f>IFERROR(IF((VLOOKUP($A113,'Q1 Raw Data'!$A$9:$DK$158,N$3,FALSE))="","",(VLOOKUP($A113,'Q1 Raw Data'!$A$9:$DK$158,N$3,FALSE))),"")</f>
        <v>Plans in place</v>
      </c>
      <c r="O113" t="str">
        <f>IFERROR(IF((VLOOKUP($A113,'Q1 Raw Data'!$A$9:$DK$158,O$3,FALSE))="","",(VLOOKUP($A113,'Q1 Raw Data'!$A$9:$DK$158,O$3,FALSE))),"")</f>
        <v>Established</v>
      </c>
      <c r="P113" t="str">
        <f>IFERROR(IF((VLOOKUP($A113,'Q1 Raw Data'!$A$9:$DK$158,P$3,FALSE))="","",(VLOOKUP($A113,'Q1 Raw Data'!$A$9:$DK$158,P$3,FALSE))),"")</f>
        <v>Plans in place</v>
      </c>
      <c r="Q113" t="str">
        <f>IFERROR(IF((VLOOKUP($A113,'Q1 Raw Data'!$A$9:$DK$158,Q$3,FALSE))="","",(VLOOKUP($A113,'Q1 Raw Data'!$A$9:$DK$158,Q$3,FALSE))),"")</f>
        <v>Plans in place</v>
      </c>
      <c r="R113" t="str">
        <f>IFERROR(IF((VLOOKUP($A113,'Q1 Raw Data'!$A$9:$DK$158,R$3,FALSE))="","",(VLOOKUP($A113,'Q1 Raw Data'!$A$9:$DK$158,R$3,FALSE))),"")</f>
        <v>Plans in place</v>
      </c>
      <c r="S113" t="str">
        <f>IFERROR(IF((VLOOKUP($A113,'Q1 Raw Data'!$A$9:$DK$158,S$3,FALSE))="","",(VLOOKUP($A113,'Q1 Raw Data'!$A$9:$DK$158,S$3,FALSE))),"")</f>
        <v>Plans in place</v>
      </c>
      <c r="T113" t="str">
        <f>IFERROR(IF((VLOOKUP($A113,'Q1 Raw Data'!$A$9:$DK$158,T$3,FALSE))="","",(VLOOKUP($A113,'Q1 Raw Data'!$A$9:$DK$158,T$3,FALSE))),"")</f>
        <v>Established</v>
      </c>
      <c r="U113" t="str">
        <f>IFERROR(IF((VLOOKUP($A113,'Q1 Raw Data'!$A$9:$DK$158,U$3,FALSE))="","",(VLOOKUP($A113,'Q1 Raw Data'!$A$9:$DK$158,U$3,FALSE))),"")</f>
        <v>Established</v>
      </c>
      <c r="V113" t="str">
        <f>IFERROR(IF((VLOOKUP($A113,'Q1 Raw Data'!$A$9:$DK$158,V$3,FALSE))="","",(VLOOKUP($A113,'Q1 Raw Data'!$A$9:$DK$158,V$3,FALSE))),"")</f>
        <v>Plans in place</v>
      </c>
      <c r="W113" t="str">
        <f>IFERROR(IF((VLOOKUP($A113,'Q1 Raw Data'!$A$9:$DK$158,W$3,FALSE))="","",(VLOOKUP($A113,'Q1 Raw Data'!$A$9:$DK$158,W$3,FALSE))),"")</f>
        <v>Established</v>
      </c>
      <c r="X113" t="str">
        <f>IFERROR(IF((VLOOKUP($A113,'Q1 Raw Data'!$A$9:$DK$158,X$3,FALSE))="","",(VLOOKUP($A113,'Q1 Raw Data'!$A$9:$DK$158,X$3,FALSE))),"")</f>
        <v>Established</v>
      </c>
      <c r="Y113" t="str">
        <f>IFERROR(IF((VLOOKUP($A113,'Q1 Raw Data'!$A$9:$DK$158,Y$3,FALSE))="","",(VLOOKUP($A113,'Q1 Raw Data'!$A$9:$DK$158,Y$3,FALSE))),"")</f>
        <v>Plans in place</v>
      </c>
      <c r="Z113" t="str">
        <f>IFERROR(IF((VLOOKUP($A113,'Q1 Raw Data'!$A$9:$DK$158,Z$3,FALSE))="","",(VLOOKUP($A113,'Q1 Raw Data'!$A$9:$DK$158,Z$3,FALSE))),"")</f>
        <v>Plans in place</v>
      </c>
      <c r="AA113" t="str">
        <f>IFERROR(IF((VLOOKUP($A113,'Q1 Raw Data'!$A$9:$DK$158,AA$3,FALSE))="","",(VLOOKUP($A113,'Q1 Raw Data'!$A$9:$DK$158,AA$3,FALSE))),"")</f>
        <v>Plans in place</v>
      </c>
      <c r="AB113" t="str">
        <f>IFERROR(IF((VLOOKUP($A113,'Q1 Raw Data'!$A$9:$DK$158,AB$3,FALSE))="","",(VLOOKUP($A113,'Q1 Raw Data'!$A$9:$DK$158,AB$3,FALSE))),"")</f>
        <v>Plans in place</v>
      </c>
      <c r="AC113" t="str">
        <f>IFERROR(IF((VLOOKUP($A113,'Q1 Raw Data'!$A$9:$DK$158,AC$3,FALSE))="","",(VLOOKUP($A113,'Q1 Raw Data'!$A$9:$DK$158,AC$3,FALSE))),"")</f>
        <v>Established</v>
      </c>
      <c r="AD113" t="str">
        <f>IFERROR(IF((VLOOKUP($A113,'Q1 Raw Data'!$A$9:$DK$158,AD$3,FALSE))="","",(VLOOKUP($A113,'Q1 Raw Data'!$A$9:$DK$158,AD$3,FALSE))),"")</f>
        <v>Mature</v>
      </c>
      <c r="AE113" t="str">
        <f>IFERROR(IF((VLOOKUP($A113,'Q1 Raw Data'!$A$9:$DK$158,AE$3,FALSE))="","",(VLOOKUP($A113,'Q1 Raw Data'!$A$9:$DK$158,AE$3,FALSE))),"")</f>
        <v>Mature</v>
      </c>
      <c r="AF113" t="str">
        <f>IFERROR(IF((VLOOKUP($A113,'Q1 Raw Data'!$A$9:$DK$158,AF$3,FALSE))="","",(VLOOKUP($A113,'Q1 Raw Data'!$A$9:$DK$158,AF$3,FALSE))),"")</f>
        <v>Mature</v>
      </c>
      <c r="AG113" t="str">
        <f>IFERROR(IF((VLOOKUP($A113,'Q1 Raw Data'!$A$9:$DK$158,AG$3,FALSE))="","",(VLOOKUP($A113,'Q1 Raw Data'!$A$9:$DK$158,AG$3,FALSE))),"")</f>
        <v>Mature</v>
      </c>
      <c r="AH113" t="str">
        <f>IFERROR(IF((VLOOKUP($A113,'Q1 Raw Data'!$A$9:$DK$158,AH$3,FALSE))="","",(VLOOKUP($A113,'Q1 Raw Data'!$A$9:$DK$158,AH$3,FALSE))),"")</f>
        <v>Established</v>
      </c>
      <c r="AI113" t="str">
        <f>IFERROR(IF((VLOOKUP($A113,'Q1 Raw Data'!$A$9:$DK$158,AI$3,FALSE))="","",(VLOOKUP($A113,'Q1 Raw Data'!$A$9:$DK$158,AI$3,FALSE))),"")</f>
        <v>Established</v>
      </c>
      <c r="AJ113" t="str">
        <f>IFERROR(IF((VLOOKUP($A113,'Q1 Raw Data'!$A$9:$DK$158,AJ$3,FALSE))="","",(VLOOKUP($A113,'Q1 Raw Data'!$A$9:$DK$158,AJ$3,FALSE))),"")</f>
        <v>Established</v>
      </c>
      <c r="AK113" t="str">
        <f>IFERROR(IF((VLOOKUP($A113,'Q1 Raw Data'!$A$9:$DK$158,AK$3,FALSE))="","",(VLOOKUP($A113,'Q1 Raw Data'!$A$9:$DK$158,AK$3,FALSE))),"")</f>
        <v>Established</v>
      </c>
      <c r="AL113" t="str">
        <f>IFERROR(IF((VLOOKUP($A113,'Q1 Raw Data'!$A$9:$DK$158,AL$3,FALSE))="","",(VLOOKUP($A113,'Q1 Raw Data'!$A$9:$DK$158,AL$3,FALSE))),"")</f>
        <v>Mature</v>
      </c>
    </row>
    <row r="114" spans="1:38" x14ac:dyDescent="0.3">
      <c r="A114" t="s">
        <v>614</v>
      </c>
      <c r="B114" t="s">
        <v>615</v>
      </c>
      <c r="C114" t="str">
        <f>IFERROR(IF((VLOOKUP($A114,'Q1 Raw Data'!$A$9:$DK$158,C$3,FALSE))="","",(VLOOKUP($A114,'Q1 Raw Data'!$A$9:$DK$158,C$3,FALSE))),"")</f>
        <v>Established</v>
      </c>
      <c r="D114" t="str">
        <f>IFERROR(IF((VLOOKUP($A114,'Q1 Raw Data'!$A$9:$DK$158,D$3,FALSE))="","",(VLOOKUP($A114,'Q1 Raw Data'!$A$9:$DK$158,D$3,FALSE))),"")</f>
        <v>Mature</v>
      </c>
      <c r="E114" t="str">
        <f>IFERROR(IF((VLOOKUP($A114,'Q1 Raw Data'!$A$9:$DK$158,E$3,FALSE))="","",(VLOOKUP($A114,'Q1 Raw Data'!$A$9:$DK$158,E$3,FALSE))),"")</f>
        <v>Mature</v>
      </c>
      <c r="F114" t="str">
        <f>IFERROR(IF((VLOOKUP($A114,'Q1 Raw Data'!$A$9:$DK$158,F$3,FALSE))="","",(VLOOKUP($A114,'Q1 Raw Data'!$A$9:$DK$158,F$3,FALSE))),"")</f>
        <v>Mature</v>
      </c>
      <c r="G114" t="str">
        <f>IFERROR(IF((VLOOKUP($A114,'Q1 Raw Data'!$A$9:$DK$158,G$3,FALSE))="","",(VLOOKUP($A114,'Q1 Raw Data'!$A$9:$DK$158,G$3,FALSE))),"")</f>
        <v>Established</v>
      </c>
      <c r="H114" t="str">
        <f>IFERROR(IF((VLOOKUP($A114,'Q1 Raw Data'!$A$9:$DK$158,H$3,FALSE))="","",(VLOOKUP($A114,'Q1 Raw Data'!$A$9:$DK$158,H$3,FALSE))),"")</f>
        <v>Established</v>
      </c>
      <c r="I114" t="str">
        <f>IFERROR(IF((VLOOKUP($A114,'Q1 Raw Data'!$A$9:$DK$158,I$3,FALSE))="","",(VLOOKUP($A114,'Q1 Raw Data'!$A$9:$DK$158,I$3,FALSE))),"")</f>
        <v>Established</v>
      </c>
      <c r="J114" t="str">
        <f>IFERROR(IF((VLOOKUP($A114,'Q1 Raw Data'!$A$9:$DK$158,J$3,FALSE))="","",(VLOOKUP($A114,'Q1 Raw Data'!$A$9:$DK$158,J$3,FALSE))),"")</f>
        <v>Established</v>
      </c>
      <c r="K114" t="str">
        <f>IFERROR(IF((VLOOKUP($A114,'Q1 Raw Data'!$A$9:$DK$158,K$3,FALSE))="","",(VLOOKUP($A114,'Q1 Raw Data'!$A$9:$DK$158,K$3,FALSE))),"")</f>
        <v>Mature</v>
      </c>
      <c r="L114" t="str">
        <f>IFERROR(IF((VLOOKUP($A114,'Q1 Raw Data'!$A$9:$DK$158,L$3,FALSE))="","",(VLOOKUP($A114,'Q1 Raw Data'!$A$9:$DK$158,L$3,FALSE))),"")</f>
        <v>Established</v>
      </c>
      <c r="M114" t="str">
        <f>IFERROR(IF((VLOOKUP($A114,'Q1 Raw Data'!$A$9:$DK$158,M$3,FALSE))="","",(VLOOKUP($A114,'Q1 Raw Data'!$A$9:$DK$158,M$3,FALSE))),"")</f>
        <v>Mature</v>
      </c>
      <c r="N114" t="str">
        <f>IFERROR(IF((VLOOKUP($A114,'Q1 Raw Data'!$A$9:$DK$158,N$3,FALSE))="","",(VLOOKUP($A114,'Q1 Raw Data'!$A$9:$DK$158,N$3,FALSE))),"")</f>
        <v>Mature</v>
      </c>
      <c r="O114" t="str">
        <f>IFERROR(IF((VLOOKUP($A114,'Q1 Raw Data'!$A$9:$DK$158,O$3,FALSE))="","",(VLOOKUP($A114,'Q1 Raw Data'!$A$9:$DK$158,O$3,FALSE))),"")</f>
        <v>Mature</v>
      </c>
      <c r="P114" t="str">
        <f>IFERROR(IF((VLOOKUP($A114,'Q1 Raw Data'!$A$9:$DK$158,P$3,FALSE))="","",(VLOOKUP($A114,'Q1 Raw Data'!$A$9:$DK$158,P$3,FALSE))),"")</f>
        <v>Established</v>
      </c>
      <c r="Q114" t="str">
        <f>IFERROR(IF((VLOOKUP($A114,'Q1 Raw Data'!$A$9:$DK$158,Q$3,FALSE))="","",(VLOOKUP($A114,'Q1 Raw Data'!$A$9:$DK$158,Q$3,FALSE))),"")</f>
        <v>Established</v>
      </c>
      <c r="R114" t="str">
        <f>IFERROR(IF((VLOOKUP($A114,'Q1 Raw Data'!$A$9:$DK$158,R$3,FALSE))="","",(VLOOKUP($A114,'Q1 Raw Data'!$A$9:$DK$158,R$3,FALSE))),"")</f>
        <v>Established</v>
      </c>
      <c r="S114" t="str">
        <f>IFERROR(IF((VLOOKUP($A114,'Q1 Raw Data'!$A$9:$DK$158,S$3,FALSE))="","",(VLOOKUP($A114,'Q1 Raw Data'!$A$9:$DK$158,S$3,FALSE))),"")</f>
        <v>Established</v>
      </c>
      <c r="T114" t="str">
        <f>IFERROR(IF((VLOOKUP($A114,'Q1 Raw Data'!$A$9:$DK$158,T$3,FALSE))="","",(VLOOKUP($A114,'Q1 Raw Data'!$A$9:$DK$158,T$3,FALSE))),"")</f>
        <v>Mature</v>
      </c>
      <c r="U114" t="str">
        <f>IFERROR(IF((VLOOKUP($A114,'Q1 Raw Data'!$A$9:$DK$158,U$3,FALSE))="","",(VLOOKUP($A114,'Q1 Raw Data'!$A$9:$DK$158,U$3,FALSE))),"")</f>
        <v>Mature</v>
      </c>
      <c r="V114" t="str">
        <f>IFERROR(IF((VLOOKUP($A114,'Q1 Raw Data'!$A$9:$DK$158,V$3,FALSE))="","",(VLOOKUP($A114,'Q1 Raw Data'!$A$9:$DK$158,V$3,FALSE))),"")</f>
        <v>Mature</v>
      </c>
      <c r="W114" t="str">
        <f>IFERROR(IF((VLOOKUP($A114,'Q1 Raw Data'!$A$9:$DK$158,W$3,FALSE))="","",(VLOOKUP($A114,'Q1 Raw Data'!$A$9:$DK$158,W$3,FALSE))),"")</f>
        <v>Mature</v>
      </c>
      <c r="X114" t="str">
        <f>IFERROR(IF((VLOOKUP($A114,'Q1 Raw Data'!$A$9:$DK$158,X$3,FALSE))="","",(VLOOKUP($A114,'Q1 Raw Data'!$A$9:$DK$158,X$3,FALSE))),"")</f>
        <v>Mature</v>
      </c>
      <c r="Y114" t="str">
        <f>IFERROR(IF((VLOOKUP($A114,'Q1 Raw Data'!$A$9:$DK$158,Y$3,FALSE))="","",(VLOOKUP($A114,'Q1 Raw Data'!$A$9:$DK$158,Y$3,FALSE))),"")</f>
        <v>Established</v>
      </c>
      <c r="Z114" t="str">
        <f>IFERROR(IF((VLOOKUP($A114,'Q1 Raw Data'!$A$9:$DK$158,Z$3,FALSE))="","",(VLOOKUP($A114,'Q1 Raw Data'!$A$9:$DK$158,Z$3,FALSE))),"")</f>
        <v>Mature</v>
      </c>
      <c r="AA114" t="str">
        <f>IFERROR(IF((VLOOKUP($A114,'Q1 Raw Data'!$A$9:$DK$158,AA$3,FALSE))="","",(VLOOKUP($A114,'Q1 Raw Data'!$A$9:$DK$158,AA$3,FALSE))),"")</f>
        <v>Established</v>
      </c>
      <c r="AB114" t="str">
        <f>IFERROR(IF((VLOOKUP($A114,'Q1 Raw Data'!$A$9:$DK$158,AB$3,FALSE))="","",(VLOOKUP($A114,'Q1 Raw Data'!$A$9:$DK$158,AB$3,FALSE))),"")</f>
        <v>Established</v>
      </c>
      <c r="AC114" t="str">
        <f>IFERROR(IF((VLOOKUP($A114,'Q1 Raw Data'!$A$9:$DK$158,AC$3,FALSE))="","",(VLOOKUP($A114,'Q1 Raw Data'!$A$9:$DK$158,AC$3,FALSE))),"")</f>
        <v>Mature</v>
      </c>
      <c r="AD114" t="str">
        <f>IFERROR(IF((VLOOKUP($A114,'Q1 Raw Data'!$A$9:$DK$158,AD$3,FALSE))="","",(VLOOKUP($A114,'Q1 Raw Data'!$A$9:$DK$158,AD$3,FALSE))),"")</f>
        <v>Mature</v>
      </c>
      <c r="AE114" t="str">
        <f>IFERROR(IF((VLOOKUP($A114,'Q1 Raw Data'!$A$9:$DK$158,AE$3,FALSE))="","",(VLOOKUP($A114,'Q1 Raw Data'!$A$9:$DK$158,AE$3,FALSE))),"")</f>
        <v>Mature</v>
      </c>
      <c r="AF114" t="str">
        <f>IFERROR(IF((VLOOKUP($A114,'Q1 Raw Data'!$A$9:$DK$158,AF$3,FALSE))="","",(VLOOKUP($A114,'Q1 Raw Data'!$A$9:$DK$158,AF$3,FALSE))),"")</f>
        <v>Mature</v>
      </c>
      <c r="AG114" t="str">
        <f>IFERROR(IF((VLOOKUP($A114,'Q1 Raw Data'!$A$9:$DK$158,AG$3,FALSE))="","",(VLOOKUP($A114,'Q1 Raw Data'!$A$9:$DK$158,AG$3,FALSE))),"")</f>
        <v>Mature</v>
      </c>
      <c r="AH114" t="str">
        <f>IFERROR(IF((VLOOKUP($A114,'Q1 Raw Data'!$A$9:$DK$158,AH$3,FALSE))="","",(VLOOKUP($A114,'Q1 Raw Data'!$A$9:$DK$158,AH$3,FALSE))),"")</f>
        <v>Established</v>
      </c>
      <c r="AI114" t="str">
        <f>IFERROR(IF((VLOOKUP($A114,'Q1 Raw Data'!$A$9:$DK$158,AI$3,FALSE))="","",(VLOOKUP($A114,'Q1 Raw Data'!$A$9:$DK$158,AI$3,FALSE))),"")</f>
        <v>Mature</v>
      </c>
      <c r="AJ114" t="str">
        <f>IFERROR(IF((VLOOKUP($A114,'Q1 Raw Data'!$A$9:$DK$158,AJ$3,FALSE))="","",(VLOOKUP($A114,'Q1 Raw Data'!$A$9:$DK$158,AJ$3,FALSE))),"")</f>
        <v>Mature</v>
      </c>
      <c r="AK114" t="str">
        <f>IFERROR(IF((VLOOKUP($A114,'Q1 Raw Data'!$A$9:$DK$158,AK$3,FALSE))="","",(VLOOKUP($A114,'Q1 Raw Data'!$A$9:$DK$158,AK$3,FALSE))),"")</f>
        <v>Established</v>
      </c>
      <c r="AL114" t="str">
        <f>IFERROR(IF((VLOOKUP($A114,'Q1 Raw Data'!$A$9:$DK$158,AL$3,FALSE))="","",(VLOOKUP($A114,'Q1 Raw Data'!$A$9:$DK$158,AL$3,FALSE))),"")</f>
        <v>Mature</v>
      </c>
    </row>
    <row r="115" spans="1:38" x14ac:dyDescent="0.3">
      <c r="A115" t="s">
        <v>618</v>
      </c>
      <c r="B115" t="s">
        <v>619</v>
      </c>
      <c r="C115" t="str">
        <f>IFERROR(IF((VLOOKUP($A115,'Q1 Raw Data'!$A$9:$DK$158,C$3,FALSE))="","",(VLOOKUP($A115,'Q1 Raw Data'!$A$9:$DK$158,C$3,FALSE))),"")</f>
        <v>Established</v>
      </c>
      <c r="D115" t="str">
        <f>IFERROR(IF((VLOOKUP($A115,'Q1 Raw Data'!$A$9:$DK$158,D$3,FALSE))="","",(VLOOKUP($A115,'Q1 Raw Data'!$A$9:$DK$158,D$3,FALSE))),"")</f>
        <v>Established</v>
      </c>
      <c r="E115" t="str">
        <f>IFERROR(IF((VLOOKUP($A115,'Q1 Raw Data'!$A$9:$DK$158,E$3,FALSE))="","",(VLOOKUP($A115,'Q1 Raw Data'!$A$9:$DK$158,E$3,FALSE))),"")</f>
        <v>Mature</v>
      </c>
      <c r="F115" t="str">
        <f>IFERROR(IF((VLOOKUP($A115,'Q1 Raw Data'!$A$9:$DK$158,F$3,FALSE))="","",(VLOOKUP($A115,'Q1 Raw Data'!$A$9:$DK$158,F$3,FALSE))),"")</f>
        <v>Mature</v>
      </c>
      <c r="G115" t="str">
        <f>IFERROR(IF((VLOOKUP($A115,'Q1 Raw Data'!$A$9:$DK$158,G$3,FALSE))="","",(VLOOKUP($A115,'Q1 Raw Data'!$A$9:$DK$158,G$3,FALSE))),"")</f>
        <v>Not yet established</v>
      </c>
      <c r="H115" t="str">
        <f>IFERROR(IF((VLOOKUP($A115,'Q1 Raw Data'!$A$9:$DK$158,H$3,FALSE))="","",(VLOOKUP($A115,'Q1 Raw Data'!$A$9:$DK$158,H$3,FALSE))),"")</f>
        <v>Established</v>
      </c>
      <c r="I115" t="str">
        <f>IFERROR(IF((VLOOKUP($A115,'Q1 Raw Data'!$A$9:$DK$158,I$3,FALSE))="","",(VLOOKUP($A115,'Q1 Raw Data'!$A$9:$DK$158,I$3,FALSE))),"")</f>
        <v>Plans in place</v>
      </c>
      <c r="J115" t="str">
        <f>IFERROR(IF((VLOOKUP($A115,'Q1 Raw Data'!$A$9:$DK$158,J$3,FALSE))="","",(VLOOKUP($A115,'Q1 Raw Data'!$A$9:$DK$158,J$3,FALSE))),"")</f>
        <v>Established</v>
      </c>
      <c r="K115" t="str">
        <f>IFERROR(IF((VLOOKUP($A115,'Q1 Raw Data'!$A$9:$DK$158,K$3,FALSE))="","",(VLOOKUP($A115,'Q1 Raw Data'!$A$9:$DK$158,K$3,FALSE))),"")</f>
        <v>Not yet established</v>
      </c>
      <c r="L115" t="str">
        <f>IFERROR(IF((VLOOKUP($A115,'Q1 Raw Data'!$A$9:$DK$158,L$3,FALSE))="","",(VLOOKUP($A115,'Q1 Raw Data'!$A$9:$DK$158,L$3,FALSE))),"")</f>
        <v>Established</v>
      </c>
      <c r="M115" t="str">
        <f>IFERROR(IF((VLOOKUP($A115,'Q1 Raw Data'!$A$9:$DK$158,M$3,FALSE))="","",(VLOOKUP($A115,'Q1 Raw Data'!$A$9:$DK$158,M$3,FALSE))),"")</f>
        <v>Established</v>
      </c>
      <c r="N115" t="str">
        <f>IFERROR(IF((VLOOKUP($A115,'Q1 Raw Data'!$A$9:$DK$158,N$3,FALSE))="","",(VLOOKUP($A115,'Q1 Raw Data'!$A$9:$DK$158,N$3,FALSE))),"")</f>
        <v>Mature</v>
      </c>
      <c r="O115" t="str">
        <f>IFERROR(IF((VLOOKUP($A115,'Q1 Raw Data'!$A$9:$DK$158,O$3,FALSE))="","",(VLOOKUP($A115,'Q1 Raw Data'!$A$9:$DK$158,O$3,FALSE))),"")</f>
        <v>Mature</v>
      </c>
      <c r="P115" t="str">
        <f>IFERROR(IF((VLOOKUP($A115,'Q1 Raw Data'!$A$9:$DK$158,P$3,FALSE))="","",(VLOOKUP($A115,'Q1 Raw Data'!$A$9:$DK$158,P$3,FALSE))),"")</f>
        <v>Not yet established</v>
      </c>
      <c r="Q115" t="str">
        <f>IFERROR(IF((VLOOKUP($A115,'Q1 Raw Data'!$A$9:$DK$158,Q$3,FALSE))="","",(VLOOKUP($A115,'Q1 Raw Data'!$A$9:$DK$158,Q$3,FALSE))),"")</f>
        <v>Mature</v>
      </c>
      <c r="R115" t="str">
        <f>IFERROR(IF((VLOOKUP($A115,'Q1 Raw Data'!$A$9:$DK$158,R$3,FALSE))="","",(VLOOKUP($A115,'Q1 Raw Data'!$A$9:$DK$158,R$3,FALSE))),"")</f>
        <v>Established</v>
      </c>
      <c r="S115" t="str">
        <f>IFERROR(IF((VLOOKUP($A115,'Q1 Raw Data'!$A$9:$DK$158,S$3,FALSE))="","",(VLOOKUP($A115,'Q1 Raw Data'!$A$9:$DK$158,S$3,FALSE))),"")</f>
        <v>Established</v>
      </c>
      <c r="T115" t="str">
        <f>IFERROR(IF((VLOOKUP($A115,'Q1 Raw Data'!$A$9:$DK$158,T$3,FALSE))="","",(VLOOKUP($A115,'Q1 Raw Data'!$A$9:$DK$158,T$3,FALSE))),"")</f>
        <v>Not yet established</v>
      </c>
      <c r="U115" t="str">
        <f>IFERROR(IF((VLOOKUP($A115,'Q1 Raw Data'!$A$9:$DK$158,U$3,FALSE))="","",(VLOOKUP($A115,'Q1 Raw Data'!$A$9:$DK$158,U$3,FALSE))),"")</f>
        <v>Established</v>
      </c>
      <c r="V115" t="str">
        <f>IFERROR(IF((VLOOKUP($A115,'Q1 Raw Data'!$A$9:$DK$158,V$3,FALSE))="","",(VLOOKUP($A115,'Q1 Raw Data'!$A$9:$DK$158,V$3,FALSE))),"")</f>
        <v>Mature</v>
      </c>
      <c r="W115" t="str">
        <f>IFERROR(IF((VLOOKUP($A115,'Q1 Raw Data'!$A$9:$DK$158,W$3,FALSE))="","",(VLOOKUP($A115,'Q1 Raw Data'!$A$9:$DK$158,W$3,FALSE))),"")</f>
        <v>Mature</v>
      </c>
      <c r="X115" t="str">
        <f>IFERROR(IF((VLOOKUP($A115,'Q1 Raw Data'!$A$9:$DK$158,X$3,FALSE))="","",(VLOOKUP($A115,'Q1 Raw Data'!$A$9:$DK$158,X$3,FALSE))),"")</f>
        <v>Mature</v>
      </c>
      <c r="Y115" t="str">
        <f>IFERROR(IF((VLOOKUP($A115,'Q1 Raw Data'!$A$9:$DK$158,Y$3,FALSE))="","",(VLOOKUP($A115,'Q1 Raw Data'!$A$9:$DK$158,Y$3,FALSE))),"")</f>
        <v>Not yet established</v>
      </c>
      <c r="Z115" t="str">
        <f>IFERROR(IF((VLOOKUP($A115,'Q1 Raw Data'!$A$9:$DK$158,Z$3,FALSE))="","",(VLOOKUP($A115,'Q1 Raw Data'!$A$9:$DK$158,Z$3,FALSE))),"")</f>
        <v>Mature</v>
      </c>
      <c r="AA115" t="str">
        <f>IFERROR(IF((VLOOKUP($A115,'Q1 Raw Data'!$A$9:$DK$158,AA$3,FALSE))="","",(VLOOKUP($A115,'Q1 Raw Data'!$A$9:$DK$158,AA$3,FALSE))),"")</f>
        <v>Established</v>
      </c>
      <c r="AB115" t="str">
        <f>IFERROR(IF((VLOOKUP($A115,'Q1 Raw Data'!$A$9:$DK$158,AB$3,FALSE))="","",(VLOOKUP($A115,'Q1 Raw Data'!$A$9:$DK$158,AB$3,FALSE))),"")</f>
        <v>Mature</v>
      </c>
      <c r="AC115" t="str">
        <f>IFERROR(IF((VLOOKUP($A115,'Q1 Raw Data'!$A$9:$DK$158,AC$3,FALSE))="","",(VLOOKUP($A115,'Q1 Raw Data'!$A$9:$DK$158,AC$3,FALSE))),"")</f>
        <v>Plans in place</v>
      </c>
      <c r="AD115" t="str">
        <f>IFERROR(IF((VLOOKUP($A115,'Q1 Raw Data'!$A$9:$DK$158,AD$3,FALSE))="","",(VLOOKUP($A115,'Q1 Raw Data'!$A$9:$DK$158,AD$3,FALSE))),"")</f>
        <v>Mature</v>
      </c>
      <c r="AE115" t="str">
        <f>IFERROR(IF((VLOOKUP($A115,'Q1 Raw Data'!$A$9:$DK$158,AE$3,FALSE))="","",(VLOOKUP($A115,'Q1 Raw Data'!$A$9:$DK$158,AE$3,FALSE))),"")</f>
        <v>Mature</v>
      </c>
      <c r="AF115" t="str">
        <f>IFERROR(IF((VLOOKUP($A115,'Q1 Raw Data'!$A$9:$DK$158,AF$3,FALSE))="","",(VLOOKUP($A115,'Q1 Raw Data'!$A$9:$DK$158,AF$3,FALSE))),"")</f>
        <v>Mature</v>
      </c>
      <c r="AG115" t="str">
        <f>IFERROR(IF((VLOOKUP($A115,'Q1 Raw Data'!$A$9:$DK$158,AG$3,FALSE))="","",(VLOOKUP($A115,'Q1 Raw Data'!$A$9:$DK$158,AG$3,FALSE))),"")</f>
        <v>Mature</v>
      </c>
      <c r="AH115" t="str">
        <f>IFERROR(IF((VLOOKUP($A115,'Q1 Raw Data'!$A$9:$DK$158,AH$3,FALSE))="","",(VLOOKUP($A115,'Q1 Raw Data'!$A$9:$DK$158,AH$3,FALSE))),"")</f>
        <v>Plans in place</v>
      </c>
      <c r="AI115" t="str">
        <f>IFERROR(IF((VLOOKUP($A115,'Q1 Raw Data'!$A$9:$DK$158,AI$3,FALSE))="","",(VLOOKUP($A115,'Q1 Raw Data'!$A$9:$DK$158,AI$3,FALSE))),"")</f>
        <v>Mature</v>
      </c>
      <c r="AJ115" t="str">
        <f>IFERROR(IF((VLOOKUP($A115,'Q1 Raw Data'!$A$9:$DK$158,AJ$3,FALSE))="","",(VLOOKUP($A115,'Q1 Raw Data'!$A$9:$DK$158,AJ$3,FALSE))),"")</f>
        <v>Mature</v>
      </c>
      <c r="AK115" t="str">
        <f>IFERROR(IF((VLOOKUP($A115,'Q1 Raw Data'!$A$9:$DK$158,AK$3,FALSE))="","",(VLOOKUP($A115,'Q1 Raw Data'!$A$9:$DK$158,AK$3,FALSE))),"")</f>
        <v>Mature</v>
      </c>
      <c r="AL115" t="str">
        <f>IFERROR(IF((VLOOKUP($A115,'Q1 Raw Data'!$A$9:$DK$158,AL$3,FALSE))="","",(VLOOKUP($A115,'Q1 Raw Data'!$A$9:$DK$158,AL$3,FALSE))),"")</f>
        <v>Established</v>
      </c>
    </row>
    <row r="116" spans="1:38" x14ac:dyDescent="0.3">
      <c r="A116" t="s">
        <v>620</v>
      </c>
      <c r="B116" t="s">
        <v>621</v>
      </c>
      <c r="C116" t="str">
        <f>IFERROR(IF((VLOOKUP($A116,'Q1 Raw Data'!$A$9:$DK$158,C$3,FALSE))="","",(VLOOKUP($A116,'Q1 Raw Data'!$A$9:$DK$158,C$3,FALSE))),"")</f>
        <v>Established</v>
      </c>
      <c r="D116" t="str">
        <f>IFERROR(IF((VLOOKUP($A116,'Q1 Raw Data'!$A$9:$DK$158,D$3,FALSE))="","",(VLOOKUP($A116,'Q1 Raw Data'!$A$9:$DK$158,D$3,FALSE))),"")</f>
        <v>Established</v>
      </c>
      <c r="E116" t="str">
        <f>IFERROR(IF((VLOOKUP($A116,'Q1 Raw Data'!$A$9:$DK$158,E$3,FALSE))="","",(VLOOKUP($A116,'Q1 Raw Data'!$A$9:$DK$158,E$3,FALSE))),"")</f>
        <v>Established</v>
      </c>
      <c r="F116" t="str">
        <f>IFERROR(IF((VLOOKUP($A116,'Q1 Raw Data'!$A$9:$DK$158,F$3,FALSE))="","",(VLOOKUP($A116,'Q1 Raw Data'!$A$9:$DK$158,F$3,FALSE))),"")</f>
        <v>Plans in place</v>
      </c>
      <c r="G116" t="str">
        <f>IFERROR(IF((VLOOKUP($A116,'Q1 Raw Data'!$A$9:$DK$158,G$3,FALSE))="","",(VLOOKUP($A116,'Q1 Raw Data'!$A$9:$DK$158,G$3,FALSE))),"")</f>
        <v>Plans in place</v>
      </c>
      <c r="H116" t="str">
        <f>IFERROR(IF((VLOOKUP($A116,'Q1 Raw Data'!$A$9:$DK$158,H$3,FALSE))="","",(VLOOKUP($A116,'Q1 Raw Data'!$A$9:$DK$158,H$3,FALSE))),"")</f>
        <v>Plans in place</v>
      </c>
      <c r="I116" t="str">
        <f>IFERROR(IF((VLOOKUP($A116,'Q1 Raw Data'!$A$9:$DK$158,I$3,FALSE))="","",(VLOOKUP($A116,'Q1 Raw Data'!$A$9:$DK$158,I$3,FALSE))),"")</f>
        <v>Established</v>
      </c>
      <c r="J116" t="str">
        <f>IFERROR(IF((VLOOKUP($A116,'Q1 Raw Data'!$A$9:$DK$158,J$3,FALSE))="","",(VLOOKUP($A116,'Q1 Raw Data'!$A$9:$DK$158,J$3,FALSE))),"")</f>
        <v>Established</v>
      </c>
      <c r="K116" t="str">
        <f>IFERROR(IF((VLOOKUP($A116,'Q1 Raw Data'!$A$9:$DK$158,K$3,FALSE))="","",(VLOOKUP($A116,'Q1 Raw Data'!$A$9:$DK$158,K$3,FALSE))),"")</f>
        <v>Established</v>
      </c>
      <c r="L116" t="str">
        <f>IFERROR(IF((VLOOKUP($A116,'Q1 Raw Data'!$A$9:$DK$158,L$3,FALSE))="","",(VLOOKUP($A116,'Q1 Raw Data'!$A$9:$DK$158,L$3,FALSE))),"")</f>
        <v>Established</v>
      </c>
      <c r="M116" t="str">
        <f>IFERROR(IF((VLOOKUP($A116,'Q1 Raw Data'!$A$9:$DK$158,M$3,FALSE))="","",(VLOOKUP($A116,'Q1 Raw Data'!$A$9:$DK$158,M$3,FALSE))),"")</f>
        <v>Established</v>
      </c>
      <c r="N116" t="str">
        <f>IFERROR(IF((VLOOKUP($A116,'Q1 Raw Data'!$A$9:$DK$158,N$3,FALSE))="","",(VLOOKUP($A116,'Q1 Raw Data'!$A$9:$DK$158,N$3,FALSE))),"")</f>
        <v>Established</v>
      </c>
      <c r="O116" t="str">
        <f>IFERROR(IF((VLOOKUP($A116,'Q1 Raw Data'!$A$9:$DK$158,O$3,FALSE))="","",(VLOOKUP($A116,'Q1 Raw Data'!$A$9:$DK$158,O$3,FALSE))),"")</f>
        <v>Established</v>
      </c>
      <c r="P116" t="str">
        <f>IFERROR(IF((VLOOKUP($A116,'Q1 Raw Data'!$A$9:$DK$158,P$3,FALSE))="","",(VLOOKUP($A116,'Q1 Raw Data'!$A$9:$DK$158,P$3,FALSE))),"")</f>
        <v>Plans in place</v>
      </c>
      <c r="Q116" t="str">
        <f>IFERROR(IF((VLOOKUP($A116,'Q1 Raw Data'!$A$9:$DK$158,Q$3,FALSE))="","",(VLOOKUP($A116,'Q1 Raw Data'!$A$9:$DK$158,Q$3,FALSE))),"")</f>
        <v>Plans in place</v>
      </c>
      <c r="R116" t="str">
        <f>IFERROR(IF((VLOOKUP($A116,'Q1 Raw Data'!$A$9:$DK$158,R$3,FALSE))="","",(VLOOKUP($A116,'Q1 Raw Data'!$A$9:$DK$158,R$3,FALSE))),"")</f>
        <v>Established</v>
      </c>
      <c r="S116" t="str">
        <f>IFERROR(IF((VLOOKUP($A116,'Q1 Raw Data'!$A$9:$DK$158,S$3,FALSE))="","",(VLOOKUP($A116,'Q1 Raw Data'!$A$9:$DK$158,S$3,FALSE))),"")</f>
        <v>Established</v>
      </c>
      <c r="T116" t="str">
        <f>IFERROR(IF((VLOOKUP($A116,'Q1 Raw Data'!$A$9:$DK$158,T$3,FALSE))="","",(VLOOKUP($A116,'Q1 Raw Data'!$A$9:$DK$158,T$3,FALSE))),"")</f>
        <v>Established</v>
      </c>
      <c r="U116" t="str">
        <f>IFERROR(IF((VLOOKUP($A116,'Q1 Raw Data'!$A$9:$DK$158,U$3,FALSE))="","",(VLOOKUP($A116,'Q1 Raw Data'!$A$9:$DK$158,U$3,FALSE))),"")</f>
        <v>Established</v>
      </c>
      <c r="V116" t="str">
        <f>IFERROR(IF((VLOOKUP($A116,'Q1 Raw Data'!$A$9:$DK$158,V$3,FALSE))="","",(VLOOKUP($A116,'Q1 Raw Data'!$A$9:$DK$158,V$3,FALSE))),"")</f>
        <v>Established</v>
      </c>
      <c r="W116" t="str">
        <f>IFERROR(IF((VLOOKUP($A116,'Q1 Raw Data'!$A$9:$DK$158,W$3,FALSE))="","",(VLOOKUP($A116,'Q1 Raw Data'!$A$9:$DK$158,W$3,FALSE))),"")</f>
        <v>Established</v>
      </c>
      <c r="X116" t="str">
        <f>IFERROR(IF((VLOOKUP($A116,'Q1 Raw Data'!$A$9:$DK$158,X$3,FALSE))="","",(VLOOKUP($A116,'Q1 Raw Data'!$A$9:$DK$158,X$3,FALSE))),"")</f>
        <v>Established</v>
      </c>
      <c r="Y116" t="str">
        <f>IFERROR(IF((VLOOKUP($A116,'Q1 Raw Data'!$A$9:$DK$158,Y$3,FALSE))="","",(VLOOKUP($A116,'Q1 Raw Data'!$A$9:$DK$158,Y$3,FALSE))),"")</f>
        <v>Established</v>
      </c>
      <c r="Z116" t="str">
        <f>IFERROR(IF((VLOOKUP($A116,'Q1 Raw Data'!$A$9:$DK$158,Z$3,FALSE))="","",(VLOOKUP($A116,'Q1 Raw Data'!$A$9:$DK$158,Z$3,FALSE))),"")</f>
        <v>Established</v>
      </c>
      <c r="AA116" t="str">
        <f>IFERROR(IF((VLOOKUP($A116,'Q1 Raw Data'!$A$9:$DK$158,AA$3,FALSE))="","",(VLOOKUP($A116,'Q1 Raw Data'!$A$9:$DK$158,AA$3,FALSE))),"")</f>
        <v>Established</v>
      </c>
      <c r="AB116" t="str">
        <f>IFERROR(IF((VLOOKUP($A116,'Q1 Raw Data'!$A$9:$DK$158,AB$3,FALSE))="","",(VLOOKUP($A116,'Q1 Raw Data'!$A$9:$DK$158,AB$3,FALSE))),"")</f>
        <v>Established</v>
      </c>
      <c r="AC116" t="str">
        <f>IFERROR(IF((VLOOKUP($A116,'Q1 Raw Data'!$A$9:$DK$158,AC$3,FALSE))="","",(VLOOKUP($A116,'Q1 Raw Data'!$A$9:$DK$158,AC$3,FALSE))),"")</f>
        <v>Established</v>
      </c>
      <c r="AD116" t="str">
        <f>IFERROR(IF((VLOOKUP($A116,'Q1 Raw Data'!$A$9:$DK$158,AD$3,FALSE))="","",(VLOOKUP($A116,'Q1 Raw Data'!$A$9:$DK$158,AD$3,FALSE))),"")</f>
        <v>Mature</v>
      </c>
      <c r="AE116" t="str">
        <f>IFERROR(IF((VLOOKUP($A116,'Q1 Raw Data'!$A$9:$DK$158,AE$3,FALSE))="","",(VLOOKUP($A116,'Q1 Raw Data'!$A$9:$DK$158,AE$3,FALSE))),"")</f>
        <v>Established</v>
      </c>
      <c r="AF116" t="str">
        <f>IFERROR(IF((VLOOKUP($A116,'Q1 Raw Data'!$A$9:$DK$158,AF$3,FALSE))="","",(VLOOKUP($A116,'Q1 Raw Data'!$A$9:$DK$158,AF$3,FALSE))),"")</f>
        <v>Established</v>
      </c>
      <c r="AG116" t="str">
        <f>IFERROR(IF((VLOOKUP($A116,'Q1 Raw Data'!$A$9:$DK$158,AG$3,FALSE))="","",(VLOOKUP($A116,'Q1 Raw Data'!$A$9:$DK$158,AG$3,FALSE))),"")</f>
        <v>Established</v>
      </c>
      <c r="AH116" t="str">
        <f>IFERROR(IF((VLOOKUP($A116,'Q1 Raw Data'!$A$9:$DK$158,AH$3,FALSE))="","",(VLOOKUP($A116,'Q1 Raw Data'!$A$9:$DK$158,AH$3,FALSE))),"")</f>
        <v>Established</v>
      </c>
      <c r="AI116" t="str">
        <f>IFERROR(IF((VLOOKUP($A116,'Q1 Raw Data'!$A$9:$DK$158,AI$3,FALSE))="","",(VLOOKUP($A116,'Q1 Raw Data'!$A$9:$DK$158,AI$3,FALSE))),"")</f>
        <v>Established</v>
      </c>
      <c r="AJ116" t="str">
        <f>IFERROR(IF((VLOOKUP($A116,'Q1 Raw Data'!$A$9:$DK$158,AJ$3,FALSE))="","",(VLOOKUP($A116,'Q1 Raw Data'!$A$9:$DK$158,AJ$3,FALSE))),"")</f>
        <v>Mature</v>
      </c>
      <c r="AK116" t="str">
        <f>IFERROR(IF((VLOOKUP($A116,'Q1 Raw Data'!$A$9:$DK$158,AK$3,FALSE))="","",(VLOOKUP($A116,'Q1 Raw Data'!$A$9:$DK$158,AK$3,FALSE))),"")</f>
        <v>Mature</v>
      </c>
      <c r="AL116" t="str">
        <f>IFERROR(IF((VLOOKUP($A116,'Q1 Raw Data'!$A$9:$DK$158,AL$3,FALSE))="","",(VLOOKUP($A116,'Q1 Raw Data'!$A$9:$DK$158,AL$3,FALSE))),"")</f>
        <v>Established</v>
      </c>
    </row>
    <row r="117" spans="1:38" x14ac:dyDescent="0.3">
      <c r="A117" t="s">
        <v>622</v>
      </c>
      <c r="B117" t="s">
        <v>623</v>
      </c>
      <c r="C117" t="str">
        <f>IFERROR(IF((VLOOKUP($A117,'Q1 Raw Data'!$A$9:$DK$158,C$3,FALSE))="","",(VLOOKUP($A117,'Q1 Raw Data'!$A$9:$DK$158,C$3,FALSE))),"")</f>
        <v>Plans in place</v>
      </c>
      <c r="D117" t="str">
        <f>IFERROR(IF((VLOOKUP($A117,'Q1 Raw Data'!$A$9:$DK$158,D$3,FALSE))="","",(VLOOKUP($A117,'Q1 Raw Data'!$A$9:$DK$158,D$3,FALSE))),"")</f>
        <v>Plans in place</v>
      </c>
      <c r="E117" t="str">
        <f>IFERROR(IF((VLOOKUP($A117,'Q1 Raw Data'!$A$9:$DK$158,E$3,FALSE))="","",(VLOOKUP($A117,'Q1 Raw Data'!$A$9:$DK$158,E$3,FALSE))),"")</f>
        <v>Established</v>
      </c>
      <c r="F117" t="str">
        <f>IFERROR(IF((VLOOKUP($A117,'Q1 Raw Data'!$A$9:$DK$158,F$3,FALSE))="","",(VLOOKUP($A117,'Q1 Raw Data'!$A$9:$DK$158,F$3,FALSE))),"")</f>
        <v>Established</v>
      </c>
      <c r="G117" t="str">
        <f>IFERROR(IF((VLOOKUP($A117,'Q1 Raw Data'!$A$9:$DK$158,G$3,FALSE))="","",(VLOOKUP($A117,'Q1 Raw Data'!$A$9:$DK$158,G$3,FALSE))),"")</f>
        <v>Plans in place</v>
      </c>
      <c r="H117" t="str">
        <f>IFERROR(IF((VLOOKUP($A117,'Q1 Raw Data'!$A$9:$DK$158,H$3,FALSE))="","",(VLOOKUP($A117,'Q1 Raw Data'!$A$9:$DK$158,H$3,FALSE))),"")</f>
        <v>Plans in place</v>
      </c>
      <c r="I117" t="str">
        <f>IFERROR(IF((VLOOKUP($A117,'Q1 Raw Data'!$A$9:$DK$158,I$3,FALSE))="","",(VLOOKUP($A117,'Q1 Raw Data'!$A$9:$DK$158,I$3,FALSE))),"")</f>
        <v>Established</v>
      </c>
      <c r="J117" t="str">
        <f>IFERROR(IF((VLOOKUP($A117,'Q1 Raw Data'!$A$9:$DK$158,J$3,FALSE))="","",(VLOOKUP($A117,'Q1 Raw Data'!$A$9:$DK$158,J$3,FALSE))),"")</f>
        <v>Established</v>
      </c>
      <c r="K117" t="str">
        <f>IFERROR(IF((VLOOKUP($A117,'Q1 Raw Data'!$A$9:$DK$158,K$3,FALSE))="","",(VLOOKUP($A117,'Q1 Raw Data'!$A$9:$DK$158,K$3,FALSE))),"")</f>
        <v>Established</v>
      </c>
      <c r="L117" t="str">
        <f>IFERROR(IF((VLOOKUP($A117,'Q1 Raw Data'!$A$9:$DK$158,L$3,FALSE))="","",(VLOOKUP($A117,'Q1 Raw Data'!$A$9:$DK$158,L$3,FALSE))),"")</f>
        <v>Plans in place</v>
      </c>
      <c r="M117" t="str">
        <f>IFERROR(IF((VLOOKUP($A117,'Q1 Raw Data'!$A$9:$DK$158,M$3,FALSE))="","",(VLOOKUP($A117,'Q1 Raw Data'!$A$9:$DK$158,M$3,FALSE))),"")</f>
        <v>Plans in place</v>
      </c>
      <c r="N117" t="str">
        <f>IFERROR(IF((VLOOKUP($A117,'Q1 Raw Data'!$A$9:$DK$158,N$3,FALSE))="","",(VLOOKUP($A117,'Q1 Raw Data'!$A$9:$DK$158,N$3,FALSE))),"")</f>
        <v>Established</v>
      </c>
      <c r="O117" t="str">
        <f>IFERROR(IF((VLOOKUP($A117,'Q1 Raw Data'!$A$9:$DK$158,O$3,FALSE))="","",(VLOOKUP($A117,'Q1 Raw Data'!$A$9:$DK$158,O$3,FALSE))),"")</f>
        <v>Established</v>
      </c>
      <c r="P117" t="str">
        <f>IFERROR(IF((VLOOKUP($A117,'Q1 Raw Data'!$A$9:$DK$158,P$3,FALSE))="","",(VLOOKUP($A117,'Q1 Raw Data'!$A$9:$DK$158,P$3,FALSE))),"")</f>
        <v>Established</v>
      </c>
      <c r="Q117" t="str">
        <f>IFERROR(IF((VLOOKUP($A117,'Q1 Raw Data'!$A$9:$DK$158,Q$3,FALSE))="","",(VLOOKUP($A117,'Q1 Raw Data'!$A$9:$DK$158,Q$3,FALSE))),"")</f>
        <v>Established</v>
      </c>
      <c r="R117" t="str">
        <f>IFERROR(IF((VLOOKUP($A117,'Q1 Raw Data'!$A$9:$DK$158,R$3,FALSE))="","",(VLOOKUP($A117,'Q1 Raw Data'!$A$9:$DK$158,R$3,FALSE))),"")</f>
        <v>Established</v>
      </c>
      <c r="S117" t="str">
        <f>IFERROR(IF((VLOOKUP($A117,'Q1 Raw Data'!$A$9:$DK$158,S$3,FALSE))="","",(VLOOKUP($A117,'Q1 Raw Data'!$A$9:$DK$158,S$3,FALSE))),"")</f>
        <v>Established</v>
      </c>
      <c r="T117" t="str">
        <f>IFERROR(IF((VLOOKUP($A117,'Q1 Raw Data'!$A$9:$DK$158,T$3,FALSE))="","",(VLOOKUP($A117,'Q1 Raw Data'!$A$9:$DK$158,T$3,FALSE))),"")</f>
        <v>Established</v>
      </c>
      <c r="U117" t="str">
        <f>IFERROR(IF((VLOOKUP($A117,'Q1 Raw Data'!$A$9:$DK$158,U$3,FALSE))="","",(VLOOKUP($A117,'Q1 Raw Data'!$A$9:$DK$158,U$3,FALSE))),"")</f>
        <v>Plans in place</v>
      </c>
      <c r="V117" t="str">
        <f>IFERROR(IF((VLOOKUP($A117,'Q1 Raw Data'!$A$9:$DK$158,V$3,FALSE))="","",(VLOOKUP($A117,'Q1 Raw Data'!$A$9:$DK$158,V$3,FALSE))),"")</f>
        <v>Plans in place</v>
      </c>
      <c r="W117" t="str">
        <f>IFERROR(IF((VLOOKUP($A117,'Q1 Raw Data'!$A$9:$DK$158,W$3,FALSE))="","",(VLOOKUP($A117,'Q1 Raw Data'!$A$9:$DK$158,W$3,FALSE))),"")</f>
        <v>Established</v>
      </c>
      <c r="X117" t="str">
        <f>IFERROR(IF((VLOOKUP($A117,'Q1 Raw Data'!$A$9:$DK$158,X$3,FALSE))="","",(VLOOKUP($A117,'Q1 Raw Data'!$A$9:$DK$158,X$3,FALSE))),"")</f>
        <v>Established</v>
      </c>
      <c r="Y117" t="str">
        <f>IFERROR(IF((VLOOKUP($A117,'Q1 Raw Data'!$A$9:$DK$158,Y$3,FALSE))="","",(VLOOKUP($A117,'Q1 Raw Data'!$A$9:$DK$158,Y$3,FALSE))),"")</f>
        <v>Established</v>
      </c>
      <c r="Z117" t="str">
        <f>IFERROR(IF((VLOOKUP($A117,'Q1 Raw Data'!$A$9:$DK$158,Z$3,FALSE))="","",(VLOOKUP($A117,'Q1 Raw Data'!$A$9:$DK$158,Z$3,FALSE))),"")</f>
        <v>Established</v>
      </c>
      <c r="AA117" t="str">
        <f>IFERROR(IF((VLOOKUP($A117,'Q1 Raw Data'!$A$9:$DK$158,AA$3,FALSE))="","",(VLOOKUP($A117,'Q1 Raw Data'!$A$9:$DK$158,AA$3,FALSE))),"")</f>
        <v>Established</v>
      </c>
      <c r="AB117" t="str">
        <f>IFERROR(IF((VLOOKUP($A117,'Q1 Raw Data'!$A$9:$DK$158,AB$3,FALSE))="","",(VLOOKUP($A117,'Q1 Raw Data'!$A$9:$DK$158,AB$3,FALSE))),"")</f>
        <v>Mature</v>
      </c>
      <c r="AC117" t="str">
        <f>IFERROR(IF((VLOOKUP($A117,'Q1 Raw Data'!$A$9:$DK$158,AC$3,FALSE))="","",(VLOOKUP($A117,'Q1 Raw Data'!$A$9:$DK$158,AC$3,FALSE))),"")</f>
        <v>Mature</v>
      </c>
      <c r="AD117" t="str">
        <f>IFERROR(IF((VLOOKUP($A117,'Q1 Raw Data'!$A$9:$DK$158,AD$3,FALSE))="","",(VLOOKUP($A117,'Q1 Raw Data'!$A$9:$DK$158,AD$3,FALSE))),"")</f>
        <v>Established</v>
      </c>
      <c r="AE117" t="str">
        <f>IFERROR(IF((VLOOKUP($A117,'Q1 Raw Data'!$A$9:$DK$158,AE$3,FALSE))="","",(VLOOKUP($A117,'Q1 Raw Data'!$A$9:$DK$158,AE$3,FALSE))),"")</f>
        <v>Established</v>
      </c>
      <c r="AF117" t="str">
        <f>IFERROR(IF((VLOOKUP($A117,'Q1 Raw Data'!$A$9:$DK$158,AF$3,FALSE))="","",(VLOOKUP($A117,'Q1 Raw Data'!$A$9:$DK$158,AF$3,FALSE))),"")</f>
        <v>Mature</v>
      </c>
      <c r="AG117" t="str">
        <f>IFERROR(IF((VLOOKUP($A117,'Q1 Raw Data'!$A$9:$DK$158,AG$3,FALSE))="","",(VLOOKUP($A117,'Q1 Raw Data'!$A$9:$DK$158,AG$3,FALSE))),"")</f>
        <v>Mature</v>
      </c>
      <c r="AH117" t="str">
        <f>IFERROR(IF((VLOOKUP($A117,'Q1 Raw Data'!$A$9:$DK$158,AH$3,FALSE))="","",(VLOOKUP($A117,'Q1 Raw Data'!$A$9:$DK$158,AH$3,FALSE))),"")</f>
        <v>Mature</v>
      </c>
      <c r="AI117" t="str">
        <f>IFERROR(IF((VLOOKUP($A117,'Q1 Raw Data'!$A$9:$DK$158,AI$3,FALSE))="","",(VLOOKUP($A117,'Q1 Raw Data'!$A$9:$DK$158,AI$3,FALSE))),"")</f>
        <v>Mature</v>
      </c>
      <c r="AJ117" t="str">
        <f>IFERROR(IF((VLOOKUP($A117,'Q1 Raw Data'!$A$9:$DK$158,AJ$3,FALSE))="","",(VLOOKUP($A117,'Q1 Raw Data'!$A$9:$DK$158,AJ$3,FALSE))),"")</f>
        <v>Mature</v>
      </c>
      <c r="AK117" t="str">
        <f>IFERROR(IF((VLOOKUP($A117,'Q1 Raw Data'!$A$9:$DK$158,AK$3,FALSE))="","",(VLOOKUP($A117,'Q1 Raw Data'!$A$9:$DK$158,AK$3,FALSE))),"")</f>
        <v>Exemplary</v>
      </c>
      <c r="AL117" t="str">
        <f>IFERROR(IF((VLOOKUP($A117,'Q1 Raw Data'!$A$9:$DK$158,AL$3,FALSE))="","",(VLOOKUP($A117,'Q1 Raw Data'!$A$9:$DK$158,AL$3,FALSE))),"")</f>
        <v>Mature</v>
      </c>
    </row>
    <row r="118" spans="1:38" x14ac:dyDescent="0.3">
      <c r="A118" t="s">
        <v>624</v>
      </c>
      <c r="B118" t="s">
        <v>625</v>
      </c>
      <c r="C118" t="str">
        <f>IFERROR(IF((VLOOKUP($A118,'Q1 Raw Data'!$A$9:$DK$158,C$3,FALSE))="","",(VLOOKUP($A118,'Q1 Raw Data'!$A$9:$DK$158,C$3,FALSE))),"")</f>
        <v>Established</v>
      </c>
      <c r="D118" t="str">
        <f>IFERROR(IF((VLOOKUP($A118,'Q1 Raw Data'!$A$9:$DK$158,D$3,FALSE))="","",(VLOOKUP($A118,'Q1 Raw Data'!$A$9:$DK$158,D$3,FALSE))),"")</f>
        <v>Mature</v>
      </c>
      <c r="E118" t="str">
        <f>IFERROR(IF((VLOOKUP($A118,'Q1 Raw Data'!$A$9:$DK$158,E$3,FALSE))="","",(VLOOKUP($A118,'Q1 Raw Data'!$A$9:$DK$158,E$3,FALSE))),"")</f>
        <v>Established</v>
      </c>
      <c r="F118" t="str">
        <f>IFERROR(IF((VLOOKUP($A118,'Q1 Raw Data'!$A$9:$DK$158,F$3,FALSE))="","",(VLOOKUP($A118,'Q1 Raw Data'!$A$9:$DK$158,F$3,FALSE))),"")</f>
        <v>Mature</v>
      </c>
      <c r="G118" t="str">
        <f>IFERROR(IF((VLOOKUP($A118,'Q1 Raw Data'!$A$9:$DK$158,G$3,FALSE))="","",(VLOOKUP($A118,'Q1 Raw Data'!$A$9:$DK$158,G$3,FALSE))),"")</f>
        <v>Established</v>
      </c>
      <c r="H118" t="str">
        <f>IFERROR(IF((VLOOKUP($A118,'Q1 Raw Data'!$A$9:$DK$158,H$3,FALSE))="","",(VLOOKUP($A118,'Q1 Raw Data'!$A$9:$DK$158,H$3,FALSE))),"")</f>
        <v>Established</v>
      </c>
      <c r="I118" t="str">
        <f>IFERROR(IF((VLOOKUP($A118,'Q1 Raw Data'!$A$9:$DK$158,I$3,FALSE))="","",(VLOOKUP($A118,'Q1 Raw Data'!$A$9:$DK$158,I$3,FALSE))),"")</f>
        <v>Mature</v>
      </c>
      <c r="J118" t="str">
        <f>IFERROR(IF((VLOOKUP($A118,'Q1 Raw Data'!$A$9:$DK$158,J$3,FALSE))="","",(VLOOKUP($A118,'Q1 Raw Data'!$A$9:$DK$158,J$3,FALSE))),"")</f>
        <v>Established</v>
      </c>
      <c r="K118" t="str">
        <f>IFERROR(IF((VLOOKUP($A118,'Q1 Raw Data'!$A$9:$DK$158,K$3,FALSE))="","",(VLOOKUP($A118,'Q1 Raw Data'!$A$9:$DK$158,K$3,FALSE))),"")</f>
        <v>Established</v>
      </c>
      <c r="L118" t="str">
        <f>IFERROR(IF((VLOOKUP($A118,'Q1 Raw Data'!$A$9:$DK$158,L$3,FALSE))="","",(VLOOKUP($A118,'Q1 Raw Data'!$A$9:$DK$158,L$3,FALSE))),"")</f>
        <v>Mature</v>
      </c>
      <c r="M118" t="str">
        <f>IFERROR(IF((VLOOKUP($A118,'Q1 Raw Data'!$A$9:$DK$158,M$3,FALSE))="","",(VLOOKUP($A118,'Q1 Raw Data'!$A$9:$DK$158,M$3,FALSE))),"")</f>
        <v>Mature</v>
      </c>
      <c r="N118" t="str">
        <f>IFERROR(IF((VLOOKUP($A118,'Q1 Raw Data'!$A$9:$DK$158,N$3,FALSE))="","",(VLOOKUP($A118,'Q1 Raw Data'!$A$9:$DK$158,N$3,FALSE))),"")</f>
        <v>Mature</v>
      </c>
      <c r="O118" t="str">
        <f>IFERROR(IF((VLOOKUP($A118,'Q1 Raw Data'!$A$9:$DK$158,O$3,FALSE))="","",(VLOOKUP($A118,'Q1 Raw Data'!$A$9:$DK$158,O$3,FALSE))),"")</f>
        <v>Mature</v>
      </c>
      <c r="P118" t="str">
        <f>IFERROR(IF((VLOOKUP($A118,'Q1 Raw Data'!$A$9:$DK$158,P$3,FALSE))="","",(VLOOKUP($A118,'Q1 Raw Data'!$A$9:$DK$158,P$3,FALSE))),"")</f>
        <v>Established</v>
      </c>
      <c r="Q118" t="str">
        <f>IFERROR(IF((VLOOKUP($A118,'Q1 Raw Data'!$A$9:$DK$158,Q$3,FALSE))="","",(VLOOKUP($A118,'Q1 Raw Data'!$A$9:$DK$158,Q$3,FALSE))),"")</f>
        <v>Established</v>
      </c>
      <c r="R118" t="str">
        <f>IFERROR(IF((VLOOKUP($A118,'Q1 Raw Data'!$A$9:$DK$158,R$3,FALSE))="","",(VLOOKUP($A118,'Q1 Raw Data'!$A$9:$DK$158,R$3,FALSE))),"")</f>
        <v>Mature</v>
      </c>
      <c r="S118" t="str">
        <f>IFERROR(IF((VLOOKUP($A118,'Q1 Raw Data'!$A$9:$DK$158,S$3,FALSE))="","",(VLOOKUP($A118,'Q1 Raw Data'!$A$9:$DK$158,S$3,FALSE))),"")</f>
        <v>Established</v>
      </c>
      <c r="T118" t="str">
        <f>IFERROR(IF((VLOOKUP($A118,'Q1 Raw Data'!$A$9:$DK$158,T$3,FALSE))="","",(VLOOKUP($A118,'Q1 Raw Data'!$A$9:$DK$158,T$3,FALSE))),"")</f>
        <v>Established</v>
      </c>
      <c r="U118" t="str">
        <f>IFERROR(IF((VLOOKUP($A118,'Q1 Raw Data'!$A$9:$DK$158,U$3,FALSE))="","",(VLOOKUP($A118,'Q1 Raw Data'!$A$9:$DK$158,U$3,FALSE))),"")</f>
        <v>Mature</v>
      </c>
      <c r="V118" t="str">
        <f>IFERROR(IF((VLOOKUP($A118,'Q1 Raw Data'!$A$9:$DK$158,V$3,FALSE))="","",(VLOOKUP($A118,'Q1 Raw Data'!$A$9:$DK$158,V$3,FALSE))),"")</f>
        <v>Mature</v>
      </c>
      <c r="W118" t="str">
        <f>IFERROR(IF((VLOOKUP($A118,'Q1 Raw Data'!$A$9:$DK$158,W$3,FALSE))="","",(VLOOKUP($A118,'Q1 Raw Data'!$A$9:$DK$158,W$3,FALSE))),"")</f>
        <v>Mature</v>
      </c>
      <c r="X118" t="str">
        <f>IFERROR(IF((VLOOKUP($A118,'Q1 Raw Data'!$A$9:$DK$158,X$3,FALSE))="","",(VLOOKUP($A118,'Q1 Raw Data'!$A$9:$DK$158,X$3,FALSE))),"")</f>
        <v>Mature</v>
      </c>
      <c r="Y118" t="str">
        <f>IFERROR(IF((VLOOKUP($A118,'Q1 Raw Data'!$A$9:$DK$158,Y$3,FALSE))="","",(VLOOKUP($A118,'Q1 Raw Data'!$A$9:$DK$158,Y$3,FALSE))),"")</f>
        <v>Established</v>
      </c>
      <c r="Z118" t="str">
        <f>IFERROR(IF((VLOOKUP($A118,'Q1 Raw Data'!$A$9:$DK$158,Z$3,FALSE))="","",(VLOOKUP($A118,'Q1 Raw Data'!$A$9:$DK$158,Z$3,FALSE))),"")</f>
        <v>Established</v>
      </c>
      <c r="AA118" t="str">
        <f>IFERROR(IF((VLOOKUP($A118,'Q1 Raw Data'!$A$9:$DK$158,AA$3,FALSE))="","",(VLOOKUP($A118,'Q1 Raw Data'!$A$9:$DK$158,AA$3,FALSE))),"")</f>
        <v>Mature</v>
      </c>
      <c r="AB118" t="str">
        <f>IFERROR(IF((VLOOKUP($A118,'Q1 Raw Data'!$A$9:$DK$158,AB$3,FALSE))="","",(VLOOKUP($A118,'Q1 Raw Data'!$A$9:$DK$158,AB$3,FALSE))),"")</f>
        <v>Established</v>
      </c>
      <c r="AC118" t="str">
        <f>IFERROR(IF((VLOOKUP($A118,'Q1 Raw Data'!$A$9:$DK$158,AC$3,FALSE))="","",(VLOOKUP($A118,'Q1 Raw Data'!$A$9:$DK$158,AC$3,FALSE))),"")</f>
        <v>Established</v>
      </c>
      <c r="AD118" t="str">
        <f>IFERROR(IF((VLOOKUP($A118,'Q1 Raw Data'!$A$9:$DK$158,AD$3,FALSE))="","",(VLOOKUP($A118,'Q1 Raw Data'!$A$9:$DK$158,AD$3,FALSE))),"")</f>
        <v>Mature</v>
      </c>
      <c r="AE118" t="str">
        <f>IFERROR(IF((VLOOKUP($A118,'Q1 Raw Data'!$A$9:$DK$158,AE$3,FALSE))="","",(VLOOKUP($A118,'Q1 Raw Data'!$A$9:$DK$158,AE$3,FALSE))),"")</f>
        <v>Mature</v>
      </c>
      <c r="AF118" t="str">
        <f>IFERROR(IF((VLOOKUP($A118,'Q1 Raw Data'!$A$9:$DK$158,AF$3,FALSE))="","",(VLOOKUP($A118,'Q1 Raw Data'!$A$9:$DK$158,AF$3,FALSE))),"")</f>
        <v>Mature</v>
      </c>
      <c r="AG118" t="str">
        <f>IFERROR(IF((VLOOKUP($A118,'Q1 Raw Data'!$A$9:$DK$158,AG$3,FALSE))="","",(VLOOKUP($A118,'Q1 Raw Data'!$A$9:$DK$158,AG$3,FALSE))),"")</f>
        <v>Mature</v>
      </c>
      <c r="AH118" t="str">
        <f>IFERROR(IF((VLOOKUP($A118,'Q1 Raw Data'!$A$9:$DK$158,AH$3,FALSE))="","",(VLOOKUP($A118,'Q1 Raw Data'!$A$9:$DK$158,AH$3,FALSE))),"")</f>
        <v>Established</v>
      </c>
      <c r="AI118" t="str">
        <f>IFERROR(IF((VLOOKUP($A118,'Q1 Raw Data'!$A$9:$DK$158,AI$3,FALSE))="","",(VLOOKUP($A118,'Q1 Raw Data'!$A$9:$DK$158,AI$3,FALSE))),"")</f>
        <v>Established</v>
      </c>
      <c r="AJ118" t="str">
        <f>IFERROR(IF((VLOOKUP($A118,'Q1 Raw Data'!$A$9:$DK$158,AJ$3,FALSE))="","",(VLOOKUP($A118,'Q1 Raw Data'!$A$9:$DK$158,AJ$3,FALSE))),"")</f>
        <v>Mature</v>
      </c>
      <c r="AK118" t="str">
        <f>IFERROR(IF((VLOOKUP($A118,'Q1 Raw Data'!$A$9:$DK$158,AK$3,FALSE))="","",(VLOOKUP($A118,'Q1 Raw Data'!$A$9:$DK$158,AK$3,FALSE))),"")</f>
        <v>Established</v>
      </c>
      <c r="AL118" t="str">
        <f>IFERROR(IF((VLOOKUP($A118,'Q1 Raw Data'!$A$9:$DK$158,AL$3,FALSE))="","",(VLOOKUP($A118,'Q1 Raw Data'!$A$9:$DK$158,AL$3,FALSE))),"")</f>
        <v>Established</v>
      </c>
    </row>
    <row r="119" spans="1:38" x14ac:dyDescent="0.3">
      <c r="A119" t="s">
        <v>626</v>
      </c>
      <c r="B119" t="s">
        <v>627</v>
      </c>
      <c r="C119" t="str">
        <f>IFERROR(IF((VLOOKUP($A119,'Q1 Raw Data'!$A$9:$DK$158,C$3,FALSE))="","",(VLOOKUP($A119,'Q1 Raw Data'!$A$9:$DK$158,C$3,FALSE))),"")</f>
        <v>Established</v>
      </c>
      <c r="D119" t="str">
        <f>IFERROR(IF((VLOOKUP($A119,'Q1 Raw Data'!$A$9:$DK$158,D$3,FALSE))="","",(VLOOKUP($A119,'Q1 Raw Data'!$A$9:$DK$158,D$3,FALSE))),"")</f>
        <v>Established</v>
      </c>
      <c r="E119" t="str">
        <f>IFERROR(IF((VLOOKUP($A119,'Q1 Raw Data'!$A$9:$DK$158,E$3,FALSE))="","",(VLOOKUP($A119,'Q1 Raw Data'!$A$9:$DK$158,E$3,FALSE))),"")</f>
        <v>Established</v>
      </c>
      <c r="F119" t="str">
        <f>IFERROR(IF((VLOOKUP($A119,'Q1 Raw Data'!$A$9:$DK$158,F$3,FALSE))="","",(VLOOKUP($A119,'Q1 Raw Data'!$A$9:$DK$158,F$3,FALSE))),"")</f>
        <v>Established</v>
      </c>
      <c r="G119" t="str">
        <f>IFERROR(IF((VLOOKUP($A119,'Q1 Raw Data'!$A$9:$DK$158,G$3,FALSE))="","",(VLOOKUP($A119,'Q1 Raw Data'!$A$9:$DK$158,G$3,FALSE))),"")</f>
        <v>Plans in place</v>
      </c>
      <c r="H119" t="str">
        <f>IFERROR(IF((VLOOKUP($A119,'Q1 Raw Data'!$A$9:$DK$158,H$3,FALSE))="","",(VLOOKUP($A119,'Q1 Raw Data'!$A$9:$DK$158,H$3,FALSE))),"")</f>
        <v>Plans in place</v>
      </c>
      <c r="I119" t="str">
        <f>IFERROR(IF((VLOOKUP($A119,'Q1 Raw Data'!$A$9:$DK$158,I$3,FALSE))="","",(VLOOKUP($A119,'Q1 Raw Data'!$A$9:$DK$158,I$3,FALSE))),"")</f>
        <v>Established</v>
      </c>
      <c r="J119" t="str">
        <f>IFERROR(IF((VLOOKUP($A119,'Q1 Raw Data'!$A$9:$DK$158,J$3,FALSE))="","",(VLOOKUP($A119,'Q1 Raw Data'!$A$9:$DK$158,J$3,FALSE))),"")</f>
        <v>Plans in place</v>
      </c>
      <c r="K119" t="str">
        <f>IFERROR(IF((VLOOKUP($A119,'Q1 Raw Data'!$A$9:$DK$158,K$3,FALSE))="","",(VLOOKUP($A119,'Q1 Raw Data'!$A$9:$DK$158,K$3,FALSE))),"")</f>
        <v>Plans in place</v>
      </c>
      <c r="L119" t="str">
        <f>IFERROR(IF((VLOOKUP($A119,'Q1 Raw Data'!$A$9:$DK$158,L$3,FALSE))="","",(VLOOKUP($A119,'Q1 Raw Data'!$A$9:$DK$158,L$3,FALSE))),"")</f>
        <v>Mature</v>
      </c>
      <c r="M119" t="str">
        <f>IFERROR(IF((VLOOKUP($A119,'Q1 Raw Data'!$A$9:$DK$158,M$3,FALSE))="","",(VLOOKUP($A119,'Q1 Raw Data'!$A$9:$DK$158,M$3,FALSE))),"")</f>
        <v>Established</v>
      </c>
      <c r="N119" t="str">
        <f>IFERROR(IF((VLOOKUP($A119,'Q1 Raw Data'!$A$9:$DK$158,N$3,FALSE))="","",(VLOOKUP($A119,'Q1 Raw Data'!$A$9:$DK$158,N$3,FALSE))),"")</f>
        <v>Mature</v>
      </c>
      <c r="O119" t="str">
        <f>IFERROR(IF((VLOOKUP($A119,'Q1 Raw Data'!$A$9:$DK$158,O$3,FALSE))="","",(VLOOKUP($A119,'Q1 Raw Data'!$A$9:$DK$158,O$3,FALSE))),"")</f>
        <v>Established</v>
      </c>
      <c r="P119" t="str">
        <f>IFERROR(IF((VLOOKUP($A119,'Q1 Raw Data'!$A$9:$DK$158,P$3,FALSE))="","",(VLOOKUP($A119,'Q1 Raw Data'!$A$9:$DK$158,P$3,FALSE))),"")</f>
        <v>Plans in place</v>
      </c>
      <c r="Q119" t="str">
        <f>IFERROR(IF((VLOOKUP($A119,'Q1 Raw Data'!$A$9:$DK$158,Q$3,FALSE))="","",(VLOOKUP($A119,'Q1 Raw Data'!$A$9:$DK$158,Q$3,FALSE))),"")</f>
        <v>Plans in place</v>
      </c>
      <c r="R119" t="str">
        <f>IFERROR(IF((VLOOKUP($A119,'Q1 Raw Data'!$A$9:$DK$158,R$3,FALSE))="","",(VLOOKUP($A119,'Q1 Raw Data'!$A$9:$DK$158,R$3,FALSE))),"")</f>
        <v>Established</v>
      </c>
      <c r="S119" t="str">
        <f>IFERROR(IF((VLOOKUP($A119,'Q1 Raw Data'!$A$9:$DK$158,S$3,FALSE))="","",(VLOOKUP($A119,'Q1 Raw Data'!$A$9:$DK$158,S$3,FALSE))),"")</f>
        <v>Plans in place</v>
      </c>
      <c r="T119" t="str">
        <f>IFERROR(IF((VLOOKUP($A119,'Q1 Raw Data'!$A$9:$DK$158,T$3,FALSE))="","",(VLOOKUP($A119,'Q1 Raw Data'!$A$9:$DK$158,T$3,FALSE))),"")</f>
        <v>Established</v>
      </c>
      <c r="U119" t="str">
        <f>IFERROR(IF((VLOOKUP($A119,'Q1 Raw Data'!$A$9:$DK$158,U$3,FALSE))="","",(VLOOKUP($A119,'Q1 Raw Data'!$A$9:$DK$158,U$3,FALSE))),"")</f>
        <v>Mature</v>
      </c>
      <c r="V119" t="str">
        <f>IFERROR(IF((VLOOKUP($A119,'Q1 Raw Data'!$A$9:$DK$158,V$3,FALSE))="","",(VLOOKUP($A119,'Q1 Raw Data'!$A$9:$DK$158,V$3,FALSE))),"")</f>
        <v>Mature</v>
      </c>
      <c r="W119" t="str">
        <f>IFERROR(IF((VLOOKUP($A119,'Q1 Raw Data'!$A$9:$DK$158,W$3,FALSE))="","",(VLOOKUP($A119,'Q1 Raw Data'!$A$9:$DK$158,W$3,FALSE))),"")</f>
        <v>Mature</v>
      </c>
      <c r="X119" t="str">
        <f>IFERROR(IF((VLOOKUP($A119,'Q1 Raw Data'!$A$9:$DK$158,X$3,FALSE))="","",(VLOOKUP($A119,'Q1 Raw Data'!$A$9:$DK$158,X$3,FALSE))),"")</f>
        <v>Established</v>
      </c>
      <c r="Y119" t="str">
        <f>IFERROR(IF((VLOOKUP($A119,'Q1 Raw Data'!$A$9:$DK$158,Y$3,FALSE))="","",(VLOOKUP($A119,'Q1 Raw Data'!$A$9:$DK$158,Y$3,FALSE))),"")</f>
        <v>Plans in place</v>
      </c>
      <c r="Z119" t="str">
        <f>IFERROR(IF((VLOOKUP($A119,'Q1 Raw Data'!$A$9:$DK$158,Z$3,FALSE))="","",(VLOOKUP($A119,'Q1 Raw Data'!$A$9:$DK$158,Z$3,FALSE))),"")</f>
        <v>Plans in place</v>
      </c>
      <c r="AA119" t="str">
        <f>IFERROR(IF((VLOOKUP($A119,'Q1 Raw Data'!$A$9:$DK$158,AA$3,FALSE))="","",(VLOOKUP($A119,'Q1 Raw Data'!$A$9:$DK$158,AA$3,FALSE))),"")</f>
        <v>Established</v>
      </c>
      <c r="AB119" t="str">
        <f>IFERROR(IF((VLOOKUP($A119,'Q1 Raw Data'!$A$9:$DK$158,AB$3,FALSE))="","",(VLOOKUP($A119,'Q1 Raw Data'!$A$9:$DK$158,AB$3,FALSE))),"")</f>
        <v>Plans in place</v>
      </c>
      <c r="AC119" t="str">
        <f>IFERROR(IF((VLOOKUP($A119,'Q1 Raw Data'!$A$9:$DK$158,AC$3,FALSE))="","",(VLOOKUP($A119,'Q1 Raw Data'!$A$9:$DK$158,AC$3,FALSE))),"")</f>
        <v>Established</v>
      </c>
      <c r="AD119" t="str">
        <f>IFERROR(IF((VLOOKUP($A119,'Q1 Raw Data'!$A$9:$DK$158,AD$3,FALSE))="","",(VLOOKUP($A119,'Q1 Raw Data'!$A$9:$DK$158,AD$3,FALSE))),"")</f>
        <v>Mature</v>
      </c>
      <c r="AE119" t="str">
        <f>IFERROR(IF((VLOOKUP($A119,'Q1 Raw Data'!$A$9:$DK$158,AE$3,FALSE))="","",(VLOOKUP($A119,'Q1 Raw Data'!$A$9:$DK$158,AE$3,FALSE))),"")</f>
        <v>Mature</v>
      </c>
      <c r="AF119" t="str">
        <f>IFERROR(IF((VLOOKUP($A119,'Q1 Raw Data'!$A$9:$DK$158,AF$3,FALSE))="","",(VLOOKUP($A119,'Q1 Raw Data'!$A$9:$DK$158,AF$3,FALSE))),"")</f>
        <v>Mature</v>
      </c>
      <c r="AG119" t="str">
        <f>IFERROR(IF((VLOOKUP($A119,'Q1 Raw Data'!$A$9:$DK$158,AG$3,FALSE))="","",(VLOOKUP($A119,'Q1 Raw Data'!$A$9:$DK$158,AG$3,FALSE))),"")</f>
        <v>Established</v>
      </c>
      <c r="AH119" t="str">
        <f>IFERROR(IF((VLOOKUP($A119,'Q1 Raw Data'!$A$9:$DK$158,AH$3,FALSE))="","",(VLOOKUP($A119,'Q1 Raw Data'!$A$9:$DK$158,AH$3,FALSE))),"")</f>
        <v>Plans in place</v>
      </c>
      <c r="AI119" t="str">
        <f>IFERROR(IF((VLOOKUP($A119,'Q1 Raw Data'!$A$9:$DK$158,AI$3,FALSE))="","",(VLOOKUP($A119,'Q1 Raw Data'!$A$9:$DK$158,AI$3,FALSE))),"")</f>
        <v>Plans in place</v>
      </c>
      <c r="AJ119" t="str">
        <f>IFERROR(IF((VLOOKUP($A119,'Q1 Raw Data'!$A$9:$DK$158,AJ$3,FALSE))="","",(VLOOKUP($A119,'Q1 Raw Data'!$A$9:$DK$158,AJ$3,FALSE))),"")</f>
        <v>Established</v>
      </c>
      <c r="AK119" t="str">
        <f>IFERROR(IF((VLOOKUP($A119,'Q1 Raw Data'!$A$9:$DK$158,AK$3,FALSE))="","",(VLOOKUP($A119,'Q1 Raw Data'!$A$9:$DK$158,AK$3,FALSE))),"")</f>
        <v>Plans in place</v>
      </c>
      <c r="AL119" t="str">
        <f>IFERROR(IF((VLOOKUP($A119,'Q1 Raw Data'!$A$9:$DK$158,AL$3,FALSE))="","",(VLOOKUP($A119,'Q1 Raw Data'!$A$9:$DK$158,AL$3,FALSE))),"")</f>
        <v>Established</v>
      </c>
    </row>
    <row r="120" spans="1:38" x14ac:dyDescent="0.3">
      <c r="A120" t="s">
        <v>628</v>
      </c>
      <c r="B120" t="s">
        <v>629</v>
      </c>
      <c r="C120" t="str">
        <f>IFERROR(IF((VLOOKUP($A120,'Q1 Raw Data'!$A$9:$DK$158,C$3,FALSE))="","",(VLOOKUP($A120,'Q1 Raw Data'!$A$9:$DK$158,C$3,FALSE))),"")</f>
        <v>Mature</v>
      </c>
      <c r="D120" t="str">
        <f>IFERROR(IF((VLOOKUP($A120,'Q1 Raw Data'!$A$9:$DK$158,D$3,FALSE))="","",(VLOOKUP($A120,'Q1 Raw Data'!$A$9:$DK$158,D$3,FALSE))),"")</f>
        <v>Mature</v>
      </c>
      <c r="E120" t="str">
        <f>IFERROR(IF((VLOOKUP($A120,'Q1 Raw Data'!$A$9:$DK$158,E$3,FALSE))="","",(VLOOKUP($A120,'Q1 Raw Data'!$A$9:$DK$158,E$3,FALSE))),"")</f>
        <v>Established</v>
      </c>
      <c r="F120" t="str">
        <f>IFERROR(IF((VLOOKUP($A120,'Q1 Raw Data'!$A$9:$DK$158,F$3,FALSE))="","",(VLOOKUP($A120,'Q1 Raw Data'!$A$9:$DK$158,F$3,FALSE))),"")</f>
        <v>Established</v>
      </c>
      <c r="G120" t="str">
        <f>IFERROR(IF((VLOOKUP($A120,'Q1 Raw Data'!$A$9:$DK$158,G$3,FALSE))="","",(VLOOKUP($A120,'Q1 Raw Data'!$A$9:$DK$158,G$3,FALSE))),"")</f>
        <v>Established</v>
      </c>
      <c r="H120" t="str">
        <f>IFERROR(IF((VLOOKUP($A120,'Q1 Raw Data'!$A$9:$DK$158,H$3,FALSE))="","",(VLOOKUP($A120,'Q1 Raw Data'!$A$9:$DK$158,H$3,FALSE))),"")</f>
        <v>Plans in place</v>
      </c>
      <c r="I120" t="str">
        <f>IFERROR(IF((VLOOKUP($A120,'Q1 Raw Data'!$A$9:$DK$158,I$3,FALSE))="","",(VLOOKUP($A120,'Q1 Raw Data'!$A$9:$DK$158,I$3,FALSE))),"")</f>
        <v>Established</v>
      </c>
      <c r="J120" t="str">
        <f>IFERROR(IF((VLOOKUP($A120,'Q1 Raw Data'!$A$9:$DK$158,J$3,FALSE))="","",(VLOOKUP($A120,'Q1 Raw Data'!$A$9:$DK$158,J$3,FALSE))),"")</f>
        <v>Plans in place</v>
      </c>
      <c r="K120" t="str">
        <f>IFERROR(IF((VLOOKUP($A120,'Q1 Raw Data'!$A$9:$DK$158,K$3,FALSE))="","",(VLOOKUP($A120,'Q1 Raw Data'!$A$9:$DK$158,K$3,FALSE))),"")</f>
        <v>Established</v>
      </c>
      <c r="L120" t="str">
        <f>IFERROR(IF((VLOOKUP($A120,'Q1 Raw Data'!$A$9:$DK$158,L$3,FALSE))="","",(VLOOKUP($A120,'Q1 Raw Data'!$A$9:$DK$158,L$3,FALSE))),"")</f>
        <v>Mature</v>
      </c>
      <c r="M120" t="str">
        <f>IFERROR(IF((VLOOKUP($A120,'Q1 Raw Data'!$A$9:$DK$158,M$3,FALSE))="","",(VLOOKUP($A120,'Q1 Raw Data'!$A$9:$DK$158,M$3,FALSE))),"")</f>
        <v>Mature</v>
      </c>
      <c r="N120" t="str">
        <f>IFERROR(IF((VLOOKUP($A120,'Q1 Raw Data'!$A$9:$DK$158,N$3,FALSE))="","",(VLOOKUP($A120,'Q1 Raw Data'!$A$9:$DK$158,N$3,FALSE))),"")</f>
        <v>Established</v>
      </c>
      <c r="O120" t="str">
        <f>IFERROR(IF((VLOOKUP($A120,'Q1 Raw Data'!$A$9:$DK$158,O$3,FALSE))="","",(VLOOKUP($A120,'Q1 Raw Data'!$A$9:$DK$158,O$3,FALSE))),"")</f>
        <v>Mature</v>
      </c>
      <c r="P120" t="str">
        <f>IFERROR(IF((VLOOKUP($A120,'Q1 Raw Data'!$A$9:$DK$158,P$3,FALSE))="","",(VLOOKUP($A120,'Q1 Raw Data'!$A$9:$DK$158,P$3,FALSE))),"")</f>
        <v>Established</v>
      </c>
      <c r="Q120" t="str">
        <f>IFERROR(IF((VLOOKUP($A120,'Q1 Raw Data'!$A$9:$DK$158,Q$3,FALSE))="","",(VLOOKUP($A120,'Q1 Raw Data'!$A$9:$DK$158,Q$3,FALSE))),"")</f>
        <v>Established</v>
      </c>
      <c r="R120" t="str">
        <f>IFERROR(IF((VLOOKUP($A120,'Q1 Raw Data'!$A$9:$DK$158,R$3,FALSE))="","",(VLOOKUP($A120,'Q1 Raw Data'!$A$9:$DK$158,R$3,FALSE))),"")</f>
        <v>Established</v>
      </c>
      <c r="S120" t="str">
        <f>IFERROR(IF((VLOOKUP($A120,'Q1 Raw Data'!$A$9:$DK$158,S$3,FALSE))="","",(VLOOKUP($A120,'Q1 Raw Data'!$A$9:$DK$158,S$3,FALSE))),"")</f>
        <v>Established</v>
      </c>
      <c r="T120" t="str">
        <f>IFERROR(IF((VLOOKUP($A120,'Q1 Raw Data'!$A$9:$DK$158,T$3,FALSE))="","",(VLOOKUP($A120,'Q1 Raw Data'!$A$9:$DK$158,T$3,FALSE))),"")</f>
        <v>Mature</v>
      </c>
      <c r="U120" t="str">
        <f>IFERROR(IF((VLOOKUP($A120,'Q1 Raw Data'!$A$9:$DK$158,U$3,FALSE))="","",(VLOOKUP($A120,'Q1 Raw Data'!$A$9:$DK$158,U$3,FALSE))),"")</f>
        <v>Mature</v>
      </c>
      <c r="V120" t="str">
        <f>IFERROR(IF((VLOOKUP($A120,'Q1 Raw Data'!$A$9:$DK$158,V$3,FALSE))="","",(VLOOKUP($A120,'Q1 Raw Data'!$A$9:$DK$158,V$3,FALSE))),"")</f>
        <v>Mature</v>
      </c>
      <c r="W120" t="str">
        <f>IFERROR(IF((VLOOKUP($A120,'Q1 Raw Data'!$A$9:$DK$158,W$3,FALSE))="","",(VLOOKUP($A120,'Q1 Raw Data'!$A$9:$DK$158,W$3,FALSE))),"")</f>
        <v>Mature</v>
      </c>
      <c r="X120" t="str">
        <f>IFERROR(IF((VLOOKUP($A120,'Q1 Raw Data'!$A$9:$DK$158,X$3,FALSE))="","",(VLOOKUP($A120,'Q1 Raw Data'!$A$9:$DK$158,X$3,FALSE))),"")</f>
        <v>Mature</v>
      </c>
      <c r="Y120" t="str">
        <f>IFERROR(IF((VLOOKUP($A120,'Q1 Raw Data'!$A$9:$DK$158,Y$3,FALSE))="","",(VLOOKUP($A120,'Q1 Raw Data'!$A$9:$DK$158,Y$3,FALSE))),"")</f>
        <v>Mature</v>
      </c>
      <c r="Z120" t="str">
        <f>IFERROR(IF((VLOOKUP($A120,'Q1 Raw Data'!$A$9:$DK$158,Z$3,FALSE))="","",(VLOOKUP($A120,'Q1 Raw Data'!$A$9:$DK$158,Z$3,FALSE))),"")</f>
        <v>Established</v>
      </c>
      <c r="AA120" t="str">
        <f>IFERROR(IF((VLOOKUP($A120,'Q1 Raw Data'!$A$9:$DK$158,AA$3,FALSE))="","",(VLOOKUP($A120,'Q1 Raw Data'!$A$9:$DK$158,AA$3,FALSE))),"")</f>
        <v>Mature</v>
      </c>
      <c r="AB120" t="str">
        <f>IFERROR(IF((VLOOKUP($A120,'Q1 Raw Data'!$A$9:$DK$158,AB$3,FALSE))="","",(VLOOKUP($A120,'Q1 Raw Data'!$A$9:$DK$158,AB$3,FALSE))),"")</f>
        <v>Mature</v>
      </c>
      <c r="AC120" t="str">
        <f>IFERROR(IF((VLOOKUP($A120,'Q1 Raw Data'!$A$9:$DK$158,AC$3,FALSE))="","",(VLOOKUP($A120,'Q1 Raw Data'!$A$9:$DK$158,AC$3,FALSE))),"")</f>
        <v>Mature</v>
      </c>
      <c r="AD120" t="str">
        <f>IFERROR(IF((VLOOKUP($A120,'Q1 Raw Data'!$A$9:$DK$158,AD$3,FALSE))="","",(VLOOKUP($A120,'Q1 Raw Data'!$A$9:$DK$158,AD$3,FALSE))),"")</f>
        <v>Exemplary</v>
      </c>
      <c r="AE120" t="str">
        <f>IFERROR(IF((VLOOKUP($A120,'Q1 Raw Data'!$A$9:$DK$158,AE$3,FALSE))="","",(VLOOKUP($A120,'Q1 Raw Data'!$A$9:$DK$158,AE$3,FALSE))),"")</f>
        <v>Exemplary</v>
      </c>
      <c r="AF120" t="str">
        <f>IFERROR(IF((VLOOKUP($A120,'Q1 Raw Data'!$A$9:$DK$158,AF$3,FALSE))="","",(VLOOKUP($A120,'Q1 Raw Data'!$A$9:$DK$158,AF$3,FALSE))),"")</f>
        <v>Mature</v>
      </c>
      <c r="AG120" t="str">
        <f>IFERROR(IF((VLOOKUP($A120,'Q1 Raw Data'!$A$9:$DK$158,AG$3,FALSE))="","",(VLOOKUP($A120,'Q1 Raw Data'!$A$9:$DK$158,AG$3,FALSE))),"")</f>
        <v>Mature</v>
      </c>
      <c r="AH120" t="str">
        <f>IFERROR(IF((VLOOKUP($A120,'Q1 Raw Data'!$A$9:$DK$158,AH$3,FALSE))="","",(VLOOKUP($A120,'Q1 Raw Data'!$A$9:$DK$158,AH$3,FALSE))),"")</f>
        <v>Mature</v>
      </c>
      <c r="AI120" t="str">
        <f>IFERROR(IF((VLOOKUP($A120,'Q1 Raw Data'!$A$9:$DK$158,AI$3,FALSE))="","",(VLOOKUP($A120,'Q1 Raw Data'!$A$9:$DK$158,AI$3,FALSE))),"")</f>
        <v>Mature</v>
      </c>
      <c r="AJ120" t="str">
        <f>IFERROR(IF((VLOOKUP($A120,'Q1 Raw Data'!$A$9:$DK$158,AJ$3,FALSE))="","",(VLOOKUP($A120,'Q1 Raw Data'!$A$9:$DK$158,AJ$3,FALSE))),"")</f>
        <v>Mature</v>
      </c>
      <c r="AK120" t="str">
        <f>IFERROR(IF((VLOOKUP($A120,'Q1 Raw Data'!$A$9:$DK$158,AK$3,FALSE))="","",(VLOOKUP($A120,'Q1 Raw Data'!$A$9:$DK$158,AK$3,FALSE))),"")</f>
        <v>Mature</v>
      </c>
      <c r="AL120" t="str">
        <f>IFERROR(IF((VLOOKUP($A120,'Q1 Raw Data'!$A$9:$DK$158,AL$3,FALSE))="","",(VLOOKUP($A120,'Q1 Raw Data'!$A$9:$DK$158,AL$3,FALSE))),"")</f>
        <v>Exemplary</v>
      </c>
    </row>
    <row r="121" spans="1:38" x14ac:dyDescent="0.3">
      <c r="A121" t="s">
        <v>632</v>
      </c>
      <c r="B121" t="s">
        <v>633</v>
      </c>
      <c r="C121" t="str">
        <f>IFERROR(IF((VLOOKUP($A121,'Q1 Raw Data'!$A$9:$DK$158,C$3,FALSE))="","",(VLOOKUP($A121,'Q1 Raw Data'!$A$9:$DK$158,C$3,FALSE))),"")</f>
        <v>Established</v>
      </c>
      <c r="D121" t="str">
        <f>IFERROR(IF((VLOOKUP($A121,'Q1 Raw Data'!$A$9:$DK$158,D$3,FALSE))="","",(VLOOKUP($A121,'Q1 Raw Data'!$A$9:$DK$158,D$3,FALSE))),"")</f>
        <v>Established</v>
      </c>
      <c r="E121" t="str">
        <f>IFERROR(IF((VLOOKUP($A121,'Q1 Raw Data'!$A$9:$DK$158,E$3,FALSE))="","",(VLOOKUP($A121,'Q1 Raw Data'!$A$9:$DK$158,E$3,FALSE))),"")</f>
        <v>Mature</v>
      </c>
      <c r="F121" t="str">
        <f>IFERROR(IF((VLOOKUP($A121,'Q1 Raw Data'!$A$9:$DK$158,F$3,FALSE))="","",(VLOOKUP($A121,'Q1 Raw Data'!$A$9:$DK$158,F$3,FALSE))),"")</f>
        <v>Mature</v>
      </c>
      <c r="G121" t="str">
        <f>IFERROR(IF((VLOOKUP($A121,'Q1 Raw Data'!$A$9:$DK$158,G$3,FALSE))="","",(VLOOKUP($A121,'Q1 Raw Data'!$A$9:$DK$158,G$3,FALSE))),"")</f>
        <v>Plans in place</v>
      </c>
      <c r="H121" t="str">
        <f>IFERROR(IF((VLOOKUP($A121,'Q1 Raw Data'!$A$9:$DK$158,H$3,FALSE))="","",(VLOOKUP($A121,'Q1 Raw Data'!$A$9:$DK$158,H$3,FALSE))),"")</f>
        <v>Established</v>
      </c>
      <c r="I121" t="str">
        <f>IFERROR(IF((VLOOKUP($A121,'Q1 Raw Data'!$A$9:$DK$158,I$3,FALSE))="","",(VLOOKUP($A121,'Q1 Raw Data'!$A$9:$DK$158,I$3,FALSE))),"")</f>
        <v>Mature</v>
      </c>
      <c r="J121" t="str">
        <f>IFERROR(IF((VLOOKUP($A121,'Q1 Raw Data'!$A$9:$DK$158,J$3,FALSE))="","",(VLOOKUP($A121,'Q1 Raw Data'!$A$9:$DK$158,J$3,FALSE))),"")</f>
        <v>Established</v>
      </c>
      <c r="K121" t="str">
        <f>IFERROR(IF((VLOOKUP($A121,'Q1 Raw Data'!$A$9:$DK$158,K$3,FALSE))="","",(VLOOKUP($A121,'Q1 Raw Data'!$A$9:$DK$158,K$3,FALSE))),"")</f>
        <v>Plans in place</v>
      </c>
      <c r="L121" t="str">
        <f>IFERROR(IF((VLOOKUP($A121,'Q1 Raw Data'!$A$9:$DK$158,L$3,FALSE))="","",(VLOOKUP($A121,'Q1 Raw Data'!$A$9:$DK$158,L$3,FALSE))),"")</f>
        <v>Established</v>
      </c>
      <c r="M121" t="str">
        <f>IFERROR(IF((VLOOKUP($A121,'Q1 Raw Data'!$A$9:$DK$158,M$3,FALSE))="","",(VLOOKUP($A121,'Q1 Raw Data'!$A$9:$DK$158,M$3,FALSE))),"")</f>
        <v>Established</v>
      </c>
      <c r="N121" t="str">
        <f>IFERROR(IF((VLOOKUP($A121,'Q1 Raw Data'!$A$9:$DK$158,N$3,FALSE))="","",(VLOOKUP($A121,'Q1 Raw Data'!$A$9:$DK$158,N$3,FALSE))),"")</f>
        <v>Mature</v>
      </c>
      <c r="O121" t="str">
        <f>IFERROR(IF((VLOOKUP($A121,'Q1 Raw Data'!$A$9:$DK$158,O$3,FALSE))="","",(VLOOKUP($A121,'Q1 Raw Data'!$A$9:$DK$158,O$3,FALSE))),"")</f>
        <v>Mature</v>
      </c>
      <c r="P121" t="str">
        <f>IFERROR(IF((VLOOKUP($A121,'Q1 Raw Data'!$A$9:$DK$158,P$3,FALSE))="","",(VLOOKUP($A121,'Q1 Raw Data'!$A$9:$DK$158,P$3,FALSE))),"")</f>
        <v>Plans in place</v>
      </c>
      <c r="Q121" t="str">
        <f>IFERROR(IF((VLOOKUP($A121,'Q1 Raw Data'!$A$9:$DK$158,Q$3,FALSE))="","",(VLOOKUP($A121,'Q1 Raw Data'!$A$9:$DK$158,Q$3,FALSE))),"")</f>
        <v>Established</v>
      </c>
      <c r="R121" t="str">
        <f>IFERROR(IF((VLOOKUP($A121,'Q1 Raw Data'!$A$9:$DK$158,R$3,FALSE))="","",(VLOOKUP($A121,'Q1 Raw Data'!$A$9:$DK$158,R$3,FALSE))),"")</f>
        <v>Mature</v>
      </c>
      <c r="S121" t="str">
        <f>IFERROR(IF((VLOOKUP($A121,'Q1 Raw Data'!$A$9:$DK$158,S$3,FALSE))="","",(VLOOKUP($A121,'Q1 Raw Data'!$A$9:$DK$158,S$3,FALSE))),"")</f>
        <v>Mature</v>
      </c>
      <c r="T121" t="str">
        <f>IFERROR(IF((VLOOKUP($A121,'Q1 Raw Data'!$A$9:$DK$158,T$3,FALSE))="","",(VLOOKUP($A121,'Q1 Raw Data'!$A$9:$DK$158,T$3,FALSE))),"")</f>
        <v>Established</v>
      </c>
      <c r="U121" t="str">
        <f>IFERROR(IF((VLOOKUP($A121,'Q1 Raw Data'!$A$9:$DK$158,U$3,FALSE))="","",(VLOOKUP($A121,'Q1 Raw Data'!$A$9:$DK$158,U$3,FALSE))),"")</f>
        <v>Established</v>
      </c>
      <c r="V121" t="str">
        <f>IFERROR(IF((VLOOKUP($A121,'Q1 Raw Data'!$A$9:$DK$158,V$3,FALSE))="","",(VLOOKUP($A121,'Q1 Raw Data'!$A$9:$DK$158,V$3,FALSE))),"")</f>
        <v>Established</v>
      </c>
      <c r="W121" t="str">
        <f>IFERROR(IF((VLOOKUP($A121,'Q1 Raw Data'!$A$9:$DK$158,W$3,FALSE))="","",(VLOOKUP($A121,'Q1 Raw Data'!$A$9:$DK$158,W$3,FALSE))),"")</f>
        <v>Mature</v>
      </c>
      <c r="X121" t="str">
        <f>IFERROR(IF((VLOOKUP($A121,'Q1 Raw Data'!$A$9:$DK$158,X$3,FALSE))="","",(VLOOKUP($A121,'Q1 Raw Data'!$A$9:$DK$158,X$3,FALSE))),"")</f>
        <v>Mature</v>
      </c>
      <c r="Y121" t="str">
        <f>IFERROR(IF((VLOOKUP($A121,'Q1 Raw Data'!$A$9:$DK$158,Y$3,FALSE))="","",(VLOOKUP($A121,'Q1 Raw Data'!$A$9:$DK$158,Y$3,FALSE))),"")</f>
        <v>Plans in place</v>
      </c>
      <c r="Z121" t="str">
        <f>IFERROR(IF((VLOOKUP($A121,'Q1 Raw Data'!$A$9:$DK$158,Z$3,FALSE))="","",(VLOOKUP($A121,'Q1 Raw Data'!$A$9:$DK$158,Z$3,FALSE))),"")</f>
        <v>Established</v>
      </c>
      <c r="AA121" t="str">
        <f>IFERROR(IF((VLOOKUP($A121,'Q1 Raw Data'!$A$9:$DK$158,AA$3,FALSE))="","",(VLOOKUP($A121,'Q1 Raw Data'!$A$9:$DK$158,AA$3,FALSE))),"")</f>
        <v>Mature</v>
      </c>
      <c r="AB121" t="str">
        <f>IFERROR(IF((VLOOKUP($A121,'Q1 Raw Data'!$A$9:$DK$158,AB$3,FALSE))="","",(VLOOKUP($A121,'Q1 Raw Data'!$A$9:$DK$158,AB$3,FALSE))),"")</f>
        <v>Mature</v>
      </c>
      <c r="AC121" t="str">
        <f>IFERROR(IF((VLOOKUP($A121,'Q1 Raw Data'!$A$9:$DK$158,AC$3,FALSE))="","",(VLOOKUP($A121,'Q1 Raw Data'!$A$9:$DK$158,AC$3,FALSE))),"")</f>
        <v>Established</v>
      </c>
      <c r="AD121" t="str">
        <f>IFERROR(IF((VLOOKUP($A121,'Q1 Raw Data'!$A$9:$DK$158,AD$3,FALSE))="","",(VLOOKUP($A121,'Q1 Raw Data'!$A$9:$DK$158,AD$3,FALSE))),"")</f>
        <v>Mature</v>
      </c>
      <c r="AE121" t="str">
        <f>IFERROR(IF((VLOOKUP($A121,'Q1 Raw Data'!$A$9:$DK$158,AE$3,FALSE))="","",(VLOOKUP($A121,'Q1 Raw Data'!$A$9:$DK$158,AE$3,FALSE))),"")</f>
        <v>Established</v>
      </c>
      <c r="AF121" t="str">
        <f>IFERROR(IF((VLOOKUP($A121,'Q1 Raw Data'!$A$9:$DK$158,AF$3,FALSE))="","",(VLOOKUP($A121,'Q1 Raw Data'!$A$9:$DK$158,AF$3,FALSE))),"")</f>
        <v>Mature</v>
      </c>
      <c r="AG121" t="str">
        <f>IFERROR(IF((VLOOKUP($A121,'Q1 Raw Data'!$A$9:$DK$158,AG$3,FALSE))="","",(VLOOKUP($A121,'Q1 Raw Data'!$A$9:$DK$158,AG$3,FALSE))),"")</f>
        <v>Mature</v>
      </c>
      <c r="AH121" t="str">
        <f>IFERROR(IF((VLOOKUP($A121,'Q1 Raw Data'!$A$9:$DK$158,AH$3,FALSE))="","",(VLOOKUP($A121,'Q1 Raw Data'!$A$9:$DK$158,AH$3,FALSE))),"")</f>
        <v>Established</v>
      </c>
      <c r="AI121" t="str">
        <f>IFERROR(IF((VLOOKUP($A121,'Q1 Raw Data'!$A$9:$DK$158,AI$3,FALSE))="","",(VLOOKUP($A121,'Q1 Raw Data'!$A$9:$DK$158,AI$3,FALSE))),"")</f>
        <v>Established</v>
      </c>
      <c r="AJ121" t="str">
        <f>IFERROR(IF((VLOOKUP($A121,'Q1 Raw Data'!$A$9:$DK$158,AJ$3,FALSE))="","",(VLOOKUP($A121,'Q1 Raw Data'!$A$9:$DK$158,AJ$3,FALSE))),"")</f>
        <v>Mature</v>
      </c>
      <c r="AK121" t="str">
        <f>IFERROR(IF((VLOOKUP($A121,'Q1 Raw Data'!$A$9:$DK$158,AK$3,FALSE))="","",(VLOOKUP($A121,'Q1 Raw Data'!$A$9:$DK$158,AK$3,FALSE))),"")</f>
        <v>Mature</v>
      </c>
      <c r="AL121" t="str">
        <f>IFERROR(IF((VLOOKUP($A121,'Q1 Raw Data'!$A$9:$DK$158,AL$3,FALSE))="","",(VLOOKUP($A121,'Q1 Raw Data'!$A$9:$DK$158,AL$3,FALSE))),"")</f>
        <v>Established</v>
      </c>
    </row>
    <row r="122" spans="1:38" x14ac:dyDescent="0.3">
      <c r="A122" t="s">
        <v>636</v>
      </c>
      <c r="B122" t="s">
        <v>637</v>
      </c>
      <c r="C122" t="str">
        <f>IFERROR(IF((VLOOKUP($A122,'Q1 Raw Data'!$A$9:$DK$158,C$3,FALSE))="","",(VLOOKUP($A122,'Q1 Raw Data'!$A$9:$DK$158,C$3,FALSE))),"")</f>
        <v>Established</v>
      </c>
      <c r="D122" t="str">
        <f>IFERROR(IF((VLOOKUP($A122,'Q1 Raw Data'!$A$9:$DK$158,D$3,FALSE))="","",(VLOOKUP($A122,'Q1 Raw Data'!$A$9:$DK$158,D$3,FALSE))),"")</f>
        <v>Established</v>
      </c>
      <c r="E122" t="str">
        <f>IFERROR(IF((VLOOKUP($A122,'Q1 Raw Data'!$A$9:$DK$158,E$3,FALSE))="","",(VLOOKUP($A122,'Q1 Raw Data'!$A$9:$DK$158,E$3,FALSE))),"")</f>
        <v>Established</v>
      </c>
      <c r="F122" t="str">
        <f>IFERROR(IF((VLOOKUP($A122,'Q1 Raw Data'!$A$9:$DK$158,F$3,FALSE))="","",(VLOOKUP($A122,'Q1 Raw Data'!$A$9:$DK$158,F$3,FALSE))),"")</f>
        <v>Established</v>
      </c>
      <c r="G122" t="str">
        <f>IFERROR(IF((VLOOKUP($A122,'Q1 Raw Data'!$A$9:$DK$158,G$3,FALSE))="","",(VLOOKUP($A122,'Q1 Raw Data'!$A$9:$DK$158,G$3,FALSE))),"")</f>
        <v>Plans in place</v>
      </c>
      <c r="H122" t="str">
        <f>IFERROR(IF((VLOOKUP($A122,'Q1 Raw Data'!$A$9:$DK$158,H$3,FALSE))="","",(VLOOKUP($A122,'Q1 Raw Data'!$A$9:$DK$158,H$3,FALSE))),"")</f>
        <v>Plans in place</v>
      </c>
      <c r="I122" t="str">
        <f>IFERROR(IF((VLOOKUP($A122,'Q1 Raw Data'!$A$9:$DK$158,I$3,FALSE))="","",(VLOOKUP($A122,'Q1 Raw Data'!$A$9:$DK$158,I$3,FALSE))),"")</f>
        <v>Plans in place</v>
      </c>
      <c r="J122" t="str">
        <f>IFERROR(IF((VLOOKUP($A122,'Q1 Raw Data'!$A$9:$DK$158,J$3,FALSE))="","",(VLOOKUP($A122,'Q1 Raw Data'!$A$9:$DK$158,J$3,FALSE))),"")</f>
        <v>Plans in place</v>
      </c>
      <c r="K122" t="str">
        <f>IFERROR(IF((VLOOKUP($A122,'Q1 Raw Data'!$A$9:$DK$158,K$3,FALSE))="","",(VLOOKUP($A122,'Q1 Raw Data'!$A$9:$DK$158,K$3,FALSE))),"")</f>
        <v>Established</v>
      </c>
      <c r="L122" t="str">
        <f>IFERROR(IF((VLOOKUP($A122,'Q1 Raw Data'!$A$9:$DK$158,L$3,FALSE))="","",(VLOOKUP($A122,'Q1 Raw Data'!$A$9:$DK$158,L$3,FALSE))),"")</f>
        <v>Established</v>
      </c>
      <c r="M122" t="str">
        <f>IFERROR(IF((VLOOKUP($A122,'Q1 Raw Data'!$A$9:$DK$158,M$3,FALSE))="","",(VLOOKUP($A122,'Q1 Raw Data'!$A$9:$DK$158,M$3,FALSE))),"")</f>
        <v>Established</v>
      </c>
      <c r="N122" t="str">
        <f>IFERROR(IF((VLOOKUP($A122,'Q1 Raw Data'!$A$9:$DK$158,N$3,FALSE))="","",(VLOOKUP($A122,'Q1 Raw Data'!$A$9:$DK$158,N$3,FALSE))),"")</f>
        <v>Established</v>
      </c>
      <c r="O122" t="str">
        <f>IFERROR(IF((VLOOKUP($A122,'Q1 Raw Data'!$A$9:$DK$158,O$3,FALSE))="","",(VLOOKUP($A122,'Q1 Raw Data'!$A$9:$DK$158,O$3,FALSE))),"")</f>
        <v>Established</v>
      </c>
      <c r="P122" t="str">
        <f>IFERROR(IF((VLOOKUP($A122,'Q1 Raw Data'!$A$9:$DK$158,P$3,FALSE))="","",(VLOOKUP($A122,'Q1 Raw Data'!$A$9:$DK$158,P$3,FALSE))),"")</f>
        <v>Plans in place</v>
      </c>
      <c r="Q122" t="str">
        <f>IFERROR(IF((VLOOKUP($A122,'Q1 Raw Data'!$A$9:$DK$158,Q$3,FALSE))="","",(VLOOKUP($A122,'Q1 Raw Data'!$A$9:$DK$158,Q$3,FALSE))),"")</f>
        <v>Established</v>
      </c>
      <c r="R122" t="str">
        <f>IFERROR(IF((VLOOKUP($A122,'Q1 Raw Data'!$A$9:$DK$158,R$3,FALSE))="","",(VLOOKUP($A122,'Q1 Raw Data'!$A$9:$DK$158,R$3,FALSE))),"")</f>
        <v>Plans in place</v>
      </c>
      <c r="S122" t="str">
        <f>IFERROR(IF((VLOOKUP($A122,'Q1 Raw Data'!$A$9:$DK$158,S$3,FALSE))="","",(VLOOKUP($A122,'Q1 Raw Data'!$A$9:$DK$158,S$3,FALSE))),"")</f>
        <v>Established</v>
      </c>
      <c r="T122" t="str">
        <f>IFERROR(IF((VLOOKUP($A122,'Q1 Raw Data'!$A$9:$DK$158,T$3,FALSE))="","",(VLOOKUP($A122,'Q1 Raw Data'!$A$9:$DK$158,T$3,FALSE))),"")</f>
        <v>Established</v>
      </c>
      <c r="U122" t="str">
        <f>IFERROR(IF((VLOOKUP($A122,'Q1 Raw Data'!$A$9:$DK$158,U$3,FALSE))="","",(VLOOKUP($A122,'Q1 Raw Data'!$A$9:$DK$158,U$3,FALSE))),"")</f>
        <v>Mature</v>
      </c>
      <c r="V122" t="str">
        <f>IFERROR(IF((VLOOKUP($A122,'Q1 Raw Data'!$A$9:$DK$158,V$3,FALSE))="","",(VLOOKUP($A122,'Q1 Raw Data'!$A$9:$DK$158,V$3,FALSE))),"")</f>
        <v>Mature</v>
      </c>
      <c r="W122" t="str">
        <f>IFERROR(IF((VLOOKUP($A122,'Q1 Raw Data'!$A$9:$DK$158,W$3,FALSE))="","",(VLOOKUP($A122,'Q1 Raw Data'!$A$9:$DK$158,W$3,FALSE))),"")</f>
        <v>Mature</v>
      </c>
      <c r="X122" t="str">
        <f>IFERROR(IF((VLOOKUP($A122,'Q1 Raw Data'!$A$9:$DK$158,X$3,FALSE))="","",(VLOOKUP($A122,'Q1 Raw Data'!$A$9:$DK$158,X$3,FALSE))),"")</f>
        <v>Mature</v>
      </c>
      <c r="Y122" t="str">
        <f>IFERROR(IF((VLOOKUP($A122,'Q1 Raw Data'!$A$9:$DK$158,Y$3,FALSE))="","",(VLOOKUP($A122,'Q1 Raw Data'!$A$9:$DK$158,Y$3,FALSE))),"")</f>
        <v>Established</v>
      </c>
      <c r="Z122" t="str">
        <f>IFERROR(IF((VLOOKUP($A122,'Q1 Raw Data'!$A$9:$DK$158,Z$3,FALSE))="","",(VLOOKUP($A122,'Q1 Raw Data'!$A$9:$DK$158,Z$3,FALSE))),"")</f>
        <v>Established</v>
      </c>
      <c r="AA122" t="str">
        <f>IFERROR(IF((VLOOKUP($A122,'Q1 Raw Data'!$A$9:$DK$158,AA$3,FALSE))="","",(VLOOKUP($A122,'Q1 Raw Data'!$A$9:$DK$158,AA$3,FALSE))),"")</f>
        <v>Established</v>
      </c>
      <c r="AB122" t="str">
        <f>IFERROR(IF((VLOOKUP($A122,'Q1 Raw Data'!$A$9:$DK$158,AB$3,FALSE))="","",(VLOOKUP($A122,'Q1 Raw Data'!$A$9:$DK$158,AB$3,FALSE))),"")</f>
        <v>Established</v>
      </c>
      <c r="AC122" t="str">
        <f>IFERROR(IF((VLOOKUP($A122,'Q1 Raw Data'!$A$9:$DK$158,AC$3,FALSE))="","",(VLOOKUP($A122,'Q1 Raw Data'!$A$9:$DK$158,AC$3,FALSE))),"")</f>
        <v>Established</v>
      </c>
      <c r="AD122" t="str">
        <f>IFERROR(IF((VLOOKUP($A122,'Q1 Raw Data'!$A$9:$DK$158,AD$3,FALSE))="","",(VLOOKUP($A122,'Q1 Raw Data'!$A$9:$DK$158,AD$3,FALSE))),"")</f>
        <v>Mature</v>
      </c>
      <c r="AE122" t="str">
        <f>IFERROR(IF((VLOOKUP($A122,'Q1 Raw Data'!$A$9:$DK$158,AE$3,FALSE))="","",(VLOOKUP($A122,'Q1 Raw Data'!$A$9:$DK$158,AE$3,FALSE))),"")</f>
        <v>Mature</v>
      </c>
      <c r="AF122" t="str">
        <f>IFERROR(IF((VLOOKUP($A122,'Q1 Raw Data'!$A$9:$DK$158,AF$3,FALSE))="","",(VLOOKUP($A122,'Q1 Raw Data'!$A$9:$DK$158,AF$3,FALSE))),"")</f>
        <v>Mature</v>
      </c>
      <c r="AG122" t="str">
        <f>IFERROR(IF((VLOOKUP($A122,'Q1 Raw Data'!$A$9:$DK$158,AG$3,FALSE))="","",(VLOOKUP($A122,'Q1 Raw Data'!$A$9:$DK$158,AG$3,FALSE))),"")</f>
        <v>Mature</v>
      </c>
      <c r="AH122" t="str">
        <f>IFERROR(IF((VLOOKUP($A122,'Q1 Raw Data'!$A$9:$DK$158,AH$3,FALSE))="","",(VLOOKUP($A122,'Q1 Raw Data'!$A$9:$DK$158,AH$3,FALSE))),"")</f>
        <v>Established</v>
      </c>
      <c r="AI122" t="str">
        <f>IFERROR(IF((VLOOKUP($A122,'Q1 Raw Data'!$A$9:$DK$158,AI$3,FALSE))="","",(VLOOKUP($A122,'Q1 Raw Data'!$A$9:$DK$158,AI$3,FALSE))),"")</f>
        <v>Established</v>
      </c>
      <c r="AJ122" t="str">
        <f>IFERROR(IF((VLOOKUP($A122,'Q1 Raw Data'!$A$9:$DK$158,AJ$3,FALSE))="","",(VLOOKUP($A122,'Q1 Raw Data'!$A$9:$DK$158,AJ$3,FALSE))),"")</f>
        <v>Established</v>
      </c>
      <c r="AK122" t="str">
        <f>IFERROR(IF((VLOOKUP($A122,'Q1 Raw Data'!$A$9:$DK$158,AK$3,FALSE))="","",(VLOOKUP($A122,'Q1 Raw Data'!$A$9:$DK$158,AK$3,FALSE))),"")</f>
        <v>Established</v>
      </c>
      <c r="AL122" t="str">
        <f>IFERROR(IF((VLOOKUP($A122,'Q1 Raw Data'!$A$9:$DK$158,AL$3,FALSE))="","",(VLOOKUP($A122,'Q1 Raw Data'!$A$9:$DK$158,AL$3,FALSE))),"")</f>
        <v>Mature</v>
      </c>
    </row>
    <row r="123" spans="1:38" x14ac:dyDescent="0.3">
      <c r="A123" t="s">
        <v>638</v>
      </c>
      <c r="B123" t="s">
        <v>639</v>
      </c>
      <c r="C123" t="str">
        <f>IFERROR(IF((VLOOKUP($A123,'Q1 Raw Data'!$A$9:$DK$158,C$3,FALSE))="","",(VLOOKUP($A123,'Q1 Raw Data'!$A$9:$DK$158,C$3,FALSE))),"")</f>
        <v>Plans in place</v>
      </c>
      <c r="D123" t="str">
        <f>IFERROR(IF((VLOOKUP($A123,'Q1 Raw Data'!$A$9:$DK$158,D$3,FALSE))="","",(VLOOKUP($A123,'Q1 Raw Data'!$A$9:$DK$158,D$3,FALSE))),"")</f>
        <v>Plans in place</v>
      </c>
      <c r="E123" t="str">
        <f>IFERROR(IF((VLOOKUP($A123,'Q1 Raw Data'!$A$9:$DK$158,E$3,FALSE))="","",(VLOOKUP($A123,'Q1 Raw Data'!$A$9:$DK$158,E$3,FALSE))),"")</f>
        <v>Established</v>
      </c>
      <c r="F123" t="str">
        <f>IFERROR(IF((VLOOKUP($A123,'Q1 Raw Data'!$A$9:$DK$158,F$3,FALSE))="","",(VLOOKUP($A123,'Q1 Raw Data'!$A$9:$DK$158,F$3,FALSE))),"")</f>
        <v>Established</v>
      </c>
      <c r="G123" t="str">
        <f>IFERROR(IF((VLOOKUP($A123,'Q1 Raw Data'!$A$9:$DK$158,G$3,FALSE))="","",(VLOOKUP($A123,'Q1 Raw Data'!$A$9:$DK$158,G$3,FALSE))),"")</f>
        <v>Established</v>
      </c>
      <c r="H123" t="str">
        <f>IFERROR(IF((VLOOKUP($A123,'Q1 Raw Data'!$A$9:$DK$158,H$3,FALSE))="","",(VLOOKUP($A123,'Q1 Raw Data'!$A$9:$DK$158,H$3,FALSE))),"")</f>
        <v>Plans in place</v>
      </c>
      <c r="I123" t="str">
        <f>IFERROR(IF((VLOOKUP($A123,'Q1 Raw Data'!$A$9:$DK$158,I$3,FALSE))="","",(VLOOKUP($A123,'Q1 Raw Data'!$A$9:$DK$158,I$3,FALSE))),"")</f>
        <v>Plans in place</v>
      </c>
      <c r="J123" t="str">
        <f>IFERROR(IF((VLOOKUP($A123,'Q1 Raw Data'!$A$9:$DK$158,J$3,FALSE))="","",(VLOOKUP($A123,'Q1 Raw Data'!$A$9:$DK$158,J$3,FALSE))),"")</f>
        <v>Established</v>
      </c>
      <c r="K123" t="str">
        <f>IFERROR(IF((VLOOKUP($A123,'Q1 Raw Data'!$A$9:$DK$158,K$3,FALSE))="","",(VLOOKUP($A123,'Q1 Raw Data'!$A$9:$DK$158,K$3,FALSE))),"")</f>
        <v>Plans in place</v>
      </c>
      <c r="L123" t="str">
        <f>IFERROR(IF((VLOOKUP($A123,'Q1 Raw Data'!$A$9:$DK$158,L$3,FALSE))="","",(VLOOKUP($A123,'Q1 Raw Data'!$A$9:$DK$158,L$3,FALSE))),"")</f>
        <v>Plans in place</v>
      </c>
      <c r="M123" t="str">
        <f>IFERROR(IF((VLOOKUP($A123,'Q1 Raw Data'!$A$9:$DK$158,M$3,FALSE))="","",(VLOOKUP($A123,'Q1 Raw Data'!$A$9:$DK$158,M$3,FALSE))),"")</f>
        <v>Plans in place</v>
      </c>
      <c r="N123" t="str">
        <f>IFERROR(IF((VLOOKUP($A123,'Q1 Raw Data'!$A$9:$DK$158,N$3,FALSE))="","",(VLOOKUP($A123,'Q1 Raw Data'!$A$9:$DK$158,N$3,FALSE))),"")</f>
        <v>Established</v>
      </c>
      <c r="O123" t="str">
        <f>IFERROR(IF((VLOOKUP($A123,'Q1 Raw Data'!$A$9:$DK$158,O$3,FALSE))="","",(VLOOKUP($A123,'Q1 Raw Data'!$A$9:$DK$158,O$3,FALSE))),"")</f>
        <v>Established</v>
      </c>
      <c r="P123" t="str">
        <f>IFERROR(IF((VLOOKUP($A123,'Q1 Raw Data'!$A$9:$DK$158,P$3,FALSE))="","",(VLOOKUP($A123,'Q1 Raw Data'!$A$9:$DK$158,P$3,FALSE))),"")</f>
        <v>Established</v>
      </c>
      <c r="Q123" t="str">
        <f>IFERROR(IF((VLOOKUP($A123,'Q1 Raw Data'!$A$9:$DK$158,Q$3,FALSE))="","",(VLOOKUP($A123,'Q1 Raw Data'!$A$9:$DK$158,Q$3,FALSE))),"")</f>
        <v>Established</v>
      </c>
      <c r="R123" t="str">
        <f>IFERROR(IF((VLOOKUP($A123,'Q1 Raw Data'!$A$9:$DK$158,R$3,FALSE))="","",(VLOOKUP($A123,'Q1 Raw Data'!$A$9:$DK$158,R$3,FALSE))),"")</f>
        <v>Plans in place</v>
      </c>
      <c r="S123" t="str">
        <f>IFERROR(IF((VLOOKUP($A123,'Q1 Raw Data'!$A$9:$DK$158,S$3,FALSE))="","",(VLOOKUP($A123,'Q1 Raw Data'!$A$9:$DK$158,S$3,FALSE))),"")</f>
        <v>Established</v>
      </c>
      <c r="T123" t="str">
        <f>IFERROR(IF((VLOOKUP($A123,'Q1 Raw Data'!$A$9:$DK$158,T$3,FALSE))="","",(VLOOKUP($A123,'Q1 Raw Data'!$A$9:$DK$158,T$3,FALSE))),"")</f>
        <v>Plans in place</v>
      </c>
      <c r="U123" t="str">
        <f>IFERROR(IF((VLOOKUP($A123,'Q1 Raw Data'!$A$9:$DK$158,U$3,FALSE))="","",(VLOOKUP($A123,'Q1 Raw Data'!$A$9:$DK$158,U$3,FALSE))),"")</f>
        <v>Plans in place</v>
      </c>
      <c r="V123" t="str">
        <f>IFERROR(IF((VLOOKUP($A123,'Q1 Raw Data'!$A$9:$DK$158,V$3,FALSE))="","",(VLOOKUP($A123,'Q1 Raw Data'!$A$9:$DK$158,V$3,FALSE))),"")</f>
        <v>Established</v>
      </c>
      <c r="W123" t="str">
        <f>IFERROR(IF((VLOOKUP($A123,'Q1 Raw Data'!$A$9:$DK$158,W$3,FALSE))="","",(VLOOKUP($A123,'Q1 Raw Data'!$A$9:$DK$158,W$3,FALSE))),"")</f>
        <v>Established</v>
      </c>
      <c r="X123" t="str">
        <f>IFERROR(IF((VLOOKUP($A123,'Q1 Raw Data'!$A$9:$DK$158,X$3,FALSE))="","",(VLOOKUP($A123,'Q1 Raw Data'!$A$9:$DK$158,X$3,FALSE))),"")</f>
        <v>Established</v>
      </c>
      <c r="Y123" t="str">
        <f>IFERROR(IF((VLOOKUP($A123,'Q1 Raw Data'!$A$9:$DK$158,Y$3,FALSE))="","",(VLOOKUP($A123,'Q1 Raw Data'!$A$9:$DK$158,Y$3,FALSE))),"")</f>
        <v>Established</v>
      </c>
      <c r="Z123" t="str">
        <f>IFERROR(IF((VLOOKUP($A123,'Q1 Raw Data'!$A$9:$DK$158,Z$3,FALSE))="","",(VLOOKUP($A123,'Q1 Raw Data'!$A$9:$DK$158,Z$3,FALSE))),"")</f>
        <v>Established</v>
      </c>
      <c r="AA123" t="str">
        <f>IFERROR(IF((VLOOKUP($A123,'Q1 Raw Data'!$A$9:$DK$158,AA$3,FALSE))="","",(VLOOKUP($A123,'Q1 Raw Data'!$A$9:$DK$158,AA$3,FALSE))),"")</f>
        <v>Plans in place</v>
      </c>
      <c r="AB123" t="str">
        <f>IFERROR(IF((VLOOKUP($A123,'Q1 Raw Data'!$A$9:$DK$158,AB$3,FALSE))="","",(VLOOKUP($A123,'Q1 Raw Data'!$A$9:$DK$158,AB$3,FALSE))),"")</f>
        <v>Established</v>
      </c>
      <c r="AC123" t="str">
        <f>IFERROR(IF((VLOOKUP($A123,'Q1 Raw Data'!$A$9:$DK$158,AC$3,FALSE))="","",(VLOOKUP($A123,'Q1 Raw Data'!$A$9:$DK$158,AC$3,FALSE))),"")</f>
        <v>Established</v>
      </c>
      <c r="AD123" t="str">
        <f>IFERROR(IF((VLOOKUP($A123,'Q1 Raw Data'!$A$9:$DK$158,AD$3,FALSE))="","",(VLOOKUP($A123,'Q1 Raw Data'!$A$9:$DK$158,AD$3,FALSE))),"")</f>
        <v>Plans in place</v>
      </c>
      <c r="AE123" t="str">
        <f>IFERROR(IF((VLOOKUP($A123,'Q1 Raw Data'!$A$9:$DK$158,AE$3,FALSE))="","",(VLOOKUP($A123,'Q1 Raw Data'!$A$9:$DK$158,AE$3,FALSE))),"")</f>
        <v>Mature</v>
      </c>
      <c r="AF123" t="str">
        <f>IFERROR(IF((VLOOKUP($A123,'Q1 Raw Data'!$A$9:$DK$158,AF$3,FALSE))="","",(VLOOKUP($A123,'Q1 Raw Data'!$A$9:$DK$158,AF$3,FALSE))),"")</f>
        <v>Established</v>
      </c>
      <c r="AG123" t="str">
        <f>IFERROR(IF((VLOOKUP($A123,'Q1 Raw Data'!$A$9:$DK$158,AG$3,FALSE))="","",(VLOOKUP($A123,'Q1 Raw Data'!$A$9:$DK$158,AG$3,FALSE))),"")</f>
        <v>Established</v>
      </c>
      <c r="AH123" t="str">
        <f>IFERROR(IF((VLOOKUP($A123,'Q1 Raw Data'!$A$9:$DK$158,AH$3,FALSE))="","",(VLOOKUP($A123,'Q1 Raw Data'!$A$9:$DK$158,AH$3,FALSE))),"")</f>
        <v>Mature</v>
      </c>
      <c r="AI123" t="str">
        <f>IFERROR(IF((VLOOKUP($A123,'Q1 Raw Data'!$A$9:$DK$158,AI$3,FALSE))="","",(VLOOKUP($A123,'Q1 Raw Data'!$A$9:$DK$158,AI$3,FALSE))),"")</f>
        <v>Mature</v>
      </c>
      <c r="AJ123" t="str">
        <f>IFERROR(IF((VLOOKUP($A123,'Q1 Raw Data'!$A$9:$DK$158,AJ$3,FALSE))="","",(VLOOKUP($A123,'Q1 Raw Data'!$A$9:$DK$158,AJ$3,FALSE))),"")</f>
        <v>Established</v>
      </c>
      <c r="AK123" t="str">
        <f>IFERROR(IF((VLOOKUP($A123,'Q1 Raw Data'!$A$9:$DK$158,AK$3,FALSE))="","",(VLOOKUP($A123,'Q1 Raw Data'!$A$9:$DK$158,AK$3,FALSE))),"")</f>
        <v>Established</v>
      </c>
      <c r="AL123" t="str">
        <f>IFERROR(IF((VLOOKUP($A123,'Q1 Raw Data'!$A$9:$DK$158,AL$3,FALSE))="","",(VLOOKUP($A123,'Q1 Raw Data'!$A$9:$DK$158,AL$3,FALSE))),"")</f>
        <v>Established</v>
      </c>
    </row>
    <row r="124" spans="1:38" x14ac:dyDescent="0.3">
      <c r="A124" t="s">
        <v>640</v>
      </c>
      <c r="B124" t="s">
        <v>641</v>
      </c>
      <c r="C124" t="str">
        <f>IFERROR(IF((VLOOKUP($A124,'Q1 Raw Data'!$A$9:$DK$158,C$3,FALSE))="","",(VLOOKUP($A124,'Q1 Raw Data'!$A$9:$DK$158,C$3,FALSE))),"")</f>
        <v>Mature</v>
      </c>
      <c r="D124" t="str">
        <f>IFERROR(IF((VLOOKUP($A124,'Q1 Raw Data'!$A$9:$DK$158,D$3,FALSE))="","",(VLOOKUP($A124,'Q1 Raw Data'!$A$9:$DK$158,D$3,FALSE))),"")</f>
        <v>Established</v>
      </c>
      <c r="E124" t="str">
        <f>IFERROR(IF((VLOOKUP($A124,'Q1 Raw Data'!$A$9:$DK$158,E$3,FALSE))="","",(VLOOKUP($A124,'Q1 Raw Data'!$A$9:$DK$158,E$3,FALSE))),"")</f>
        <v>Mature</v>
      </c>
      <c r="F124" t="str">
        <f>IFERROR(IF((VLOOKUP($A124,'Q1 Raw Data'!$A$9:$DK$158,F$3,FALSE))="","",(VLOOKUP($A124,'Q1 Raw Data'!$A$9:$DK$158,F$3,FALSE))),"")</f>
        <v>Established</v>
      </c>
      <c r="G124" t="str">
        <f>IFERROR(IF((VLOOKUP($A124,'Q1 Raw Data'!$A$9:$DK$158,G$3,FALSE))="","",(VLOOKUP($A124,'Q1 Raw Data'!$A$9:$DK$158,G$3,FALSE))),"")</f>
        <v>Established</v>
      </c>
      <c r="H124" t="str">
        <f>IFERROR(IF((VLOOKUP($A124,'Q1 Raw Data'!$A$9:$DK$158,H$3,FALSE))="","",(VLOOKUP($A124,'Q1 Raw Data'!$A$9:$DK$158,H$3,FALSE))),"")</f>
        <v>Established</v>
      </c>
      <c r="I124" t="str">
        <f>IFERROR(IF((VLOOKUP($A124,'Q1 Raw Data'!$A$9:$DK$158,I$3,FALSE))="","",(VLOOKUP($A124,'Q1 Raw Data'!$A$9:$DK$158,I$3,FALSE))),"")</f>
        <v>Mature</v>
      </c>
      <c r="J124" t="str">
        <f>IFERROR(IF((VLOOKUP($A124,'Q1 Raw Data'!$A$9:$DK$158,J$3,FALSE))="","",(VLOOKUP($A124,'Q1 Raw Data'!$A$9:$DK$158,J$3,FALSE))),"")</f>
        <v>Mature</v>
      </c>
      <c r="K124" t="str">
        <f>IFERROR(IF((VLOOKUP($A124,'Q1 Raw Data'!$A$9:$DK$158,K$3,FALSE))="","",(VLOOKUP($A124,'Q1 Raw Data'!$A$9:$DK$158,K$3,FALSE))),"")</f>
        <v>Established</v>
      </c>
      <c r="L124" t="str">
        <f>IFERROR(IF((VLOOKUP($A124,'Q1 Raw Data'!$A$9:$DK$158,L$3,FALSE))="","",(VLOOKUP($A124,'Q1 Raw Data'!$A$9:$DK$158,L$3,FALSE))),"")</f>
        <v>Mature</v>
      </c>
      <c r="M124" t="str">
        <f>IFERROR(IF((VLOOKUP($A124,'Q1 Raw Data'!$A$9:$DK$158,M$3,FALSE))="","",(VLOOKUP($A124,'Q1 Raw Data'!$A$9:$DK$158,M$3,FALSE))),"")</f>
        <v>Established</v>
      </c>
      <c r="N124" t="str">
        <f>IFERROR(IF((VLOOKUP($A124,'Q1 Raw Data'!$A$9:$DK$158,N$3,FALSE))="","",(VLOOKUP($A124,'Q1 Raw Data'!$A$9:$DK$158,N$3,FALSE))),"")</f>
        <v>Mature</v>
      </c>
      <c r="O124" t="str">
        <f>IFERROR(IF((VLOOKUP($A124,'Q1 Raw Data'!$A$9:$DK$158,O$3,FALSE))="","",(VLOOKUP($A124,'Q1 Raw Data'!$A$9:$DK$158,O$3,FALSE))),"")</f>
        <v>Established</v>
      </c>
      <c r="P124" t="str">
        <f>IFERROR(IF((VLOOKUP($A124,'Q1 Raw Data'!$A$9:$DK$158,P$3,FALSE))="","",(VLOOKUP($A124,'Q1 Raw Data'!$A$9:$DK$158,P$3,FALSE))),"")</f>
        <v>Established</v>
      </c>
      <c r="Q124" t="str">
        <f>IFERROR(IF((VLOOKUP($A124,'Q1 Raw Data'!$A$9:$DK$158,Q$3,FALSE))="","",(VLOOKUP($A124,'Q1 Raw Data'!$A$9:$DK$158,Q$3,FALSE))),"")</f>
        <v>Established</v>
      </c>
      <c r="R124" t="str">
        <f>IFERROR(IF((VLOOKUP($A124,'Q1 Raw Data'!$A$9:$DK$158,R$3,FALSE))="","",(VLOOKUP($A124,'Q1 Raw Data'!$A$9:$DK$158,R$3,FALSE))),"")</f>
        <v>Mature</v>
      </c>
      <c r="S124" t="str">
        <f>IFERROR(IF((VLOOKUP($A124,'Q1 Raw Data'!$A$9:$DK$158,S$3,FALSE))="","",(VLOOKUP($A124,'Q1 Raw Data'!$A$9:$DK$158,S$3,FALSE))),"")</f>
        <v>Mature</v>
      </c>
      <c r="T124" t="str">
        <f>IFERROR(IF((VLOOKUP($A124,'Q1 Raw Data'!$A$9:$DK$158,T$3,FALSE))="","",(VLOOKUP($A124,'Q1 Raw Data'!$A$9:$DK$158,T$3,FALSE))),"")</f>
        <v>Established</v>
      </c>
      <c r="U124" t="str">
        <f>IFERROR(IF((VLOOKUP($A124,'Q1 Raw Data'!$A$9:$DK$158,U$3,FALSE))="","",(VLOOKUP($A124,'Q1 Raw Data'!$A$9:$DK$158,U$3,FALSE))),"")</f>
        <v>Mature</v>
      </c>
      <c r="V124" t="str">
        <f>IFERROR(IF((VLOOKUP($A124,'Q1 Raw Data'!$A$9:$DK$158,V$3,FALSE))="","",(VLOOKUP($A124,'Q1 Raw Data'!$A$9:$DK$158,V$3,FALSE))),"")</f>
        <v>Established</v>
      </c>
      <c r="W124" t="str">
        <f>IFERROR(IF((VLOOKUP($A124,'Q1 Raw Data'!$A$9:$DK$158,W$3,FALSE))="","",(VLOOKUP($A124,'Q1 Raw Data'!$A$9:$DK$158,W$3,FALSE))),"")</f>
        <v>Mature</v>
      </c>
      <c r="X124" t="str">
        <f>IFERROR(IF((VLOOKUP($A124,'Q1 Raw Data'!$A$9:$DK$158,X$3,FALSE))="","",(VLOOKUP($A124,'Q1 Raw Data'!$A$9:$DK$158,X$3,FALSE))),"")</f>
        <v>Established</v>
      </c>
      <c r="Y124" t="str">
        <f>IFERROR(IF((VLOOKUP($A124,'Q1 Raw Data'!$A$9:$DK$158,Y$3,FALSE))="","",(VLOOKUP($A124,'Q1 Raw Data'!$A$9:$DK$158,Y$3,FALSE))),"")</f>
        <v>Established</v>
      </c>
      <c r="Z124" t="str">
        <f>IFERROR(IF((VLOOKUP($A124,'Q1 Raw Data'!$A$9:$DK$158,Z$3,FALSE))="","",(VLOOKUP($A124,'Q1 Raw Data'!$A$9:$DK$158,Z$3,FALSE))),"")</f>
        <v>Established</v>
      </c>
      <c r="AA124" t="str">
        <f>IFERROR(IF((VLOOKUP($A124,'Q1 Raw Data'!$A$9:$DK$158,AA$3,FALSE))="","",(VLOOKUP($A124,'Q1 Raw Data'!$A$9:$DK$158,AA$3,FALSE))),"")</f>
        <v>Mature</v>
      </c>
      <c r="AB124" t="str">
        <f>IFERROR(IF((VLOOKUP($A124,'Q1 Raw Data'!$A$9:$DK$158,AB$3,FALSE))="","",(VLOOKUP($A124,'Q1 Raw Data'!$A$9:$DK$158,AB$3,FALSE))),"")</f>
        <v>Mature</v>
      </c>
      <c r="AC124" t="str">
        <f>IFERROR(IF((VLOOKUP($A124,'Q1 Raw Data'!$A$9:$DK$158,AC$3,FALSE))="","",(VLOOKUP($A124,'Q1 Raw Data'!$A$9:$DK$158,AC$3,FALSE))),"")</f>
        <v>Established</v>
      </c>
      <c r="AD124" t="str">
        <f>IFERROR(IF((VLOOKUP($A124,'Q1 Raw Data'!$A$9:$DK$158,AD$3,FALSE))="","",(VLOOKUP($A124,'Q1 Raw Data'!$A$9:$DK$158,AD$3,FALSE))),"")</f>
        <v>Mature</v>
      </c>
      <c r="AE124" t="str">
        <f>IFERROR(IF((VLOOKUP($A124,'Q1 Raw Data'!$A$9:$DK$158,AE$3,FALSE))="","",(VLOOKUP($A124,'Q1 Raw Data'!$A$9:$DK$158,AE$3,FALSE))),"")</f>
        <v>Established</v>
      </c>
      <c r="AF124" t="str">
        <f>IFERROR(IF((VLOOKUP($A124,'Q1 Raw Data'!$A$9:$DK$158,AF$3,FALSE))="","",(VLOOKUP($A124,'Q1 Raw Data'!$A$9:$DK$158,AF$3,FALSE))),"")</f>
        <v>Mature</v>
      </c>
      <c r="AG124" t="str">
        <f>IFERROR(IF((VLOOKUP($A124,'Q1 Raw Data'!$A$9:$DK$158,AG$3,FALSE))="","",(VLOOKUP($A124,'Q1 Raw Data'!$A$9:$DK$158,AG$3,FALSE))),"")</f>
        <v>Established</v>
      </c>
      <c r="AH124" t="str">
        <f>IFERROR(IF((VLOOKUP($A124,'Q1 Raw Data'!$A$9:$DK$158,AH$3,FALSE))="","",(VLOOKUP($A124,'Q1 Raw Data'!$A$9:$DK$158,AH$3,FALSE))),"")</f>
        <v>Established</v>
      </c>
      <c r="AI124" t="str">
        <f>IFERROR(IF((VLOOKUP($A124,'Q1 Raw Data'!$A$9:$DK$158,AI$3,FALSE))="","",(VLOOKUP($A124,'Q1 Raw Data'!$A$9:$DK$158,AI$3,FALSE))),"")</f>
        <v>Established</v>
      </c>
      <c r="AJ124" t="str">
        <f>IFERROR(IF((VLOOKUP($A124,'Q1 Raw Data'!$A$9:$DK$158,AJ$3,FALSE))="","",(VLOOKUP($A124,'Q1 Raw Data'!$A$9:$DK$158,AJ$3,FALSE))),"")</f>
        <v>Mature</v>
      </c>
      <c r="AK124" t="str">
        <f>IFERROR(IF((VLOOKUP($A124,'Q1 Raw Data'!$A$9:$DK$158,AK$3,FALSE))="","",(VLOOKUP($A124,'Q1 Raw Data'!$A$9:$DK$158,AK$3,FALSE))),"")</f>
        <v>Mature</v>
      </c>
      <c r="AL124" t="str">
        <f>IFERROR(IF((VLOOKUP($A124,'Q1 Raw Data'!$A$9:$DK$158,AL$3,FALSE))="","",(VLOOKUP($A124,'Q1 Raw Data'!$A$9:$DK$158,AL$3,FALSE))),"")</f>
        <v>Established</v>
      </c>
    </row>
    <row r="125" spans="1:38" x14ac:dyDescent="0.3">
      <c r="A125" t="s">
        <v>642</v>
      </c>
      <c r="B125" t="s">
        <v>643</v>
      </c>
      <c r="C125" t="str">
        <f>IFERROR(IF((VLOOKUP($A125,'Q1 Raw Data'!$A$9:$DK$158,C$3,FALSE))="","",(VLOOKUP($A125,'Q1 Raw Data'!$A$9:$DK$158,C$3,FALSE))),"")</f>
        <v>Established</v>
      </c>
      <c r="D125" t="str">
        <f>IFERROR(IF((VLOOKUP($A125,'Q1 Raw Data'!$A$9:$DK$158,D$3,FALSE))="","",(VLOOKUP($A125,'Q1 Raw Data'!$A$9:$DK$158,D$3,FALSE))),"")</f>
        <v>Established</v>
      </c>
      <c r="E125" t="str">
        <f>IFERROR(IF((VLOOKUP($A125,'Q1 Raw Data'!$A$9:$DK$158,E$3,FALSE))="","",(VLOOKUP($A125,'Q1 Raw Data'!$A$9:$DK$158,E$3,FALSE))),"")</f>
        <v>Established</v>
      </c>
      <c r="F125" t="str">
        <f>IFERROR(IF((VLOOKUP($A125,'Q1 Raw Data'!$A$9:$DK$158,F$3,FALSE))="","",(VLOOKUP($A125,'Q1 Raw Data'!$A$9:$DK$158,F$3,FALSE))),"")</f>
        <v>Established</v>
      </c>
      <c r="G125" t="str">
        <f>IFERROR(IF((VLOOKUP($A125,'Q1 Raw Data'!$A$9:$DK$158,G$3,FALSE))="","",(VLOOKUP($A125,'Q1 Raw Data'!$A$9:$DK$158,G$3,FALSE))),"")</f>
        <v>Established</v>
      </c>
      <c r="H125" t="str">
        <f>IFERROR(IF((VLOOKUP($A125,'Q1 Raw Data'!$A$9:$DK$158,H$3,FALSE))="","",(VLOOKUP($A125,'Q1 Raw Data'!$A$9:$DK$158,H$3,FALSE))),"")</f>
        <v>Plans in place</v>
      </c>
      <c r="I125" t="str">
        <f>IFERROR(IF((VLOOKUP($A125,'Q1 Raw Data'!$A$9:$DK$158,I$3,FALSE))="","",(VLOOKUP($A125,'Q1 Raw Data'!$A$9:$DK$158,I$3,FALSE))),"")</f>
        <v>Established</v>
      </c>
      <c r="J125" t="str">
        <f>IFERROR(IF((VLOOKUP($A125,'Q1 Raw Data'!$A$9:$DK$158,J$3,FALSE))="","",(VLOOKUP($A125,'Q1 Raw Data'!$A$9:$DK$158,J$3,FALSE))),"")</f>
        <v>Established</v>
      </c>
      <c r="K125" t="str">
        <f>IFERROR(IF((VLOOKUP($A125,'Q1 Raw Data'!$A$9:$DK$158,K$3,FALSE))="","",(VLOOKUP($A125,'Q1 Raw Data'!$A$9:$DK$158,K$3,FALSE))),"")</f>
        <v>Plans in place</v>
      </c>
      <c r="L125" t="str">
        <f>IFERROR(IF((VLOOKUP($A125,'Q1 Raw Data'!$A$9:$DK$158,L$3,FALSE))="","",(VLOOKUP($A125,'Q1 Raw Data'!$A$9:$DK$158,L$3,FALSE))),"")</f>
        <v>Established</v>
      </c>
      <c r="M125" t="str">
        <f>IFERROR(IF((VLOOKUP($A125,'Q1 Raw Data'!$A$9:$DK$158,M$3,FALSE))="","",(VLOOKUP($A125,'Q1 Raw Data'!$A$9:$DK$158,M$3,FALSE))),"")</f>
        <v>Established</v>
      </c>
      <c r="N125" t="str">
        <f>IFERROR(IF((VLOOKUP($A125,'Q1 Raw Data'!$A$9:$DK$158,N$3,FALSE))="","",(VLOOKUP($A125,'Q1 Raw Data'!$A$9:$DK$158,N$3,FALSE))),"")</f>
        <v>Established</v>
      </c>
      <c r="O125" t="str">
        <f>IFERROR(IF((VLOOKUP($A125,'Q1 Raw Data'!$A$9:$DK$158,O$3,FALSE))="","",(VLOOKUP($A125,'Q1 Raw Data'!$A$9:$DK$158,O$3,FALSE))),"")</f>
        <v>Established</v>
      </c>
      <c r="P125" t="str">
        <f>IFERROR(IF((VLOOKUP($A125,'Q1 Raw Data'!$A$9:$DK$158,P$3,FALSE))="","",(VLOOKUP($A125,'Q1 Raw Data'!$A$9:$DK$158,P$3,FALSE))),"")</f>
        <v>Established</v>
      </c>
      <c r="Q125" t="str">
        <f>IFERROR(IF((VLOOKUP($A125,'Q1 Raw Data'!$A$9:$DK$158,Q$3,FALSE))="","",(VLOOKUP($A125,'Q1 Raw Data'!$A$9:$DK$158,Q$3,FALSE))),"")</f>
        <v>Established</v>
      </c>
      <c r="R125" t="str">
        <f>IFERROR(IF((VLOOKUP($A125,'Q1 Raw Data'!$A$9:$DK$158,R$3,FALSE))="","",(VLOOKUP($A125,'Q1 Raw Data'!$A$9:$DK$158,R$3,FALSE))),"")</f>
        <v>Established</v>
      </c>
      <c r="S125" t="str">
        <f>IFERROR(IF((VLOOKUP($A125,'Q1 Raw Data'!$A$9:$DK$158,S$3,FALSE))="","",(VLOOKUP($A125,'Q1 Raw Data'!$A$9:$DK$158,S$3,FALSE))),"")</f>
        <v>Established</v>
      </c>
      <c r="T125" t="str">
        <f>IFERROR(IF((VLOOKUP($A125,'Q1 Raw Data'!$A$9:$DK$158,T$3,FALSE))="","",(VLOOKUP($A125,'Q1 Raw Data'!$A$9:$DK$158,T$3,FALSE))),"")</f>
        <v>Plans in place</v>
      </c>
      <c r="U125" t="str">
        <f>IFERROR(IF((VLOOKUP($A125,'Q1 Raw Data'!$A$9:$DK$158,U$3,FALSE))="","",(VLOOKUP($A125,'Q1 Raw Data'!$A$9:$DK$158,U$3,FALSE))),"")</f>
        <v>Established</v>
      </c>
      <c r="V125" t="str">
        <f>IFERROR(IF((VLOOKUP($A125,'Q1 Raw Data'!$A$9:$DK$158,V$3,FALSE))="","",(VLOOKUP($A125,'Q1 Raw Data'!$A$9:$DK$158,V$3,FALSE))),"")</f>
        <v>Established</v>
      </c>
      <c r="W125" t="str">
        <f>IFERROR(IF((VLOOKUP($A125,'Q1 Raw Data'!$A$9:$DK$158,W$3,FALSE))="","",(VLOOKUP($A125,'Q1 Raw Data'!$A$9:$DK$158,W$3,FALSE))),"")</f>
        <v>Established</v>
      </c>
      <c r="X125" t="str">
        <f>IFERROR(IF((VLOOKUP($A125,'Q1 Raw Data'!$A$9:$DK$158,X$3,FALSE))="","",(VLOOKUP($A125,'Q1 Raw Data'!$A$9:$DK$158,X$3,FALSE))),"")</f>
        <v>Established</v>
      </c>
      <c r="Y125" t="str">
        <f>IFERROR(IF((VLOOKUP($A125,'Q1 Raw Data'!$A$9:$DK$158,Y$3,FALSE))="","",(VLOOKUP($A125,'Q1 Raw Data'!$A$9:$DK$158,Y$3,FALSE))),"")</f>
        <v>Established</v>
      </c>
      <c r="Z125" t="str">
        <f>IFERROR(IF((VLOOKUP($A125,'Q1 Raw Data'!$A$9:$DK$158,Z$3,FALSE))="","",(VLOOKUP($A125,'Q1 Raw Data'!$A$9:$DK$158,Z$3,FALSE))),"")</f>
        <v>Established</v>
      </c>
      <c r="AA125" t="str">
        <f>IFERROR(IF((VLOOKUP($A125,'Q1 Raw Data'!$A$9:$DK$158,AA$3,FALSE))="","",(VLOOKUP($A125,'Q1 Raw Data'!$A$9:$DK$158,AA$3,FALSE))),"")</f>
        <v>Established</v>
      </c>
      <c r="AB125" t="str">
        <f>IFERROR(IF((VLOOKUP($A125,'Q1 Raw Data'!$A$9:$DK$158,AB$3,FALSE))="","",(VLOOKUP($A125,'Q1 Raw Data'!$A$9:$DK$158,AB$3,FALSE))),"")</f>
        <v>Established</v>
      </c>
      <c r="AC125" t="str">
        <f>IFERROR(IF((VLOOKUP($A125,'Q1 Raw Data'!$A$9:$DK$158,AC$3,FALSE))="","",(VLOOKUP($A125,'Q1 Raw Data'!$A$9:$DK$158,AC$3,FALSE))),"")</f>
        <v>Plans in place</v>
      </c>
      <c r="AD125" t="str">
        <f>IFERROR(IF((VLOOKUP($A125,'Q1 Raw Data'!$A$9:$DK$158,AD$3,FALSE))="","",(VLOOKUP($A125,'Q1 Raw Data'!$A$9:$DK$158,AD$3,FALSE))),"")</f>
        <v>Established</v>
      </c>
      <c r="AE125" t="str">
        <f>IFERROR(IF((VLOOKUP($A125,'Q1 Raw Data'!$A$9:$DK$158,AE$3,FALSE))="","",(VLOOKUP($A125,'Q1 Raw Data'!$A$9:$DK$158,AE$3,FALSE))),"")</f>
        <v>Established</v>
      </c>
      <c r="AF125" t="str">
        <f>IFERROR(IF((VLOOKUP($A125,'Q1 Raw Data'!$A$9:$DK$158,AF$3,FALSE))="","",(VLOOKUP($A125,'Q1 Raw Data'!$A$9:$DK$158,AF$3,FALSE))),"")</f>
        <v>Established</v>
      </c>
      <c r="AG125" t="str">
        <f>IFERROR(IF((VLOOKUP($A125,'Q1 Raw Data'!$A$9:$DK$158,AG$3,FALSE))="","",(VLOOKUP($A125,'Q1 Raw Data'!$A$9:$DK$158,AG$3,FALSE))),"")</f>
        <v>Mature</v>
      </c>
      <c r="AH125" t="str">
        <f>IFERROR(IF((VLOOKUP($A125,'Q1 Raw Data'!$A$9:$DK$158,AH$3,FALSE))="","",(VLOOKUP($A125,'Q1 Raw Data'!$A$9:$DK$158,AH$3,FALSE))),"")</f>
        <v>Established</v>
      </c>
      <c r="AI125" t="str">
        <f>IFERROR(IF((VLOOKUP($A125,'Q1 Raw Data'!$A$9:$DK$158,AI$3,FALSE))="","",(VLOOKUP($A125,'Q1 Raw Data'!$A$9:$DK$158,AI$3,FALSE))),"")</f>
        <v>Mature</v>
      </c>
      <c r="AJ125" t="str">
        <f>IFERROR(IF((VLOOKUP($A125,'Q1 Raw Data'!$A$9:$DK$158,AJ$3,FALSE))="","",(VLOOKUP($A125,'Q1 Raw Data'!$A$9:$DK$158,AJ$3,FALSE))),"")</f>
        <v>Established</v>
      </c>
      <c r="AK125" t="str">
        <f>IFERROR(IF((VLOOKUP($A125,'Q1 Raw Data'!$A$9:$DK$158,AK$3,FALSE))="","",(VLOOKUP($A125,'Q1 Raw Data'!$A$9:$DK$158,AK$3,FALSE))),"")</f>
        <v>Established</v>
      </c>
      <c r="AL125" t="str">
        <f>IFERROR(IF((VLOOKUP($A125,'Q1 Raw Data'!$A$9:$DK$158,AL$3,FALSE))="","",(VLOOKUP($A125,'Q1 Raw Data'!$A$9:$DK$158,AL$3,FALSE))),"")</f>
        <v>Established</v>
      </c>
    </row>
    <row r="126" spans="1:38" x14ac:dyDescent="0.3">
      <c r="A126" t="s">
        <v>645</v>
      </c>
      <c r="B126" t="s">
        <v>646</v>
      </c>
      <c r="C126" t="str">
        <f>IFERROR(IF((VLOOKUP($A126,'Q1 Raw Data'!$A$9:$DK$158,C$3,FALSE))="","",(VLOOKUP($A126,'Q1 Raw Data'!$A$9:$DK$158,C$3,FALSE))),"")</f>
        <v>Plans in place</v>
      </c>
      <c r="D126" t="str">
        <f>IFERROR(IF((VLOOKUP($A126,'Q1 Raw Data'!$A$9:$DK$158,D$3,FALSE))="","",(VLOOKUP($A126,'Q1 Raw Data'!$A$9:$DK$158,D$3,FALSE))),"")</f>
        <v>Established</v>
      </c>
      <c r="E126" t="str">
        <f>IFERROR(IF((VLOOKUP($A126,'Q1 Raw Data'!$A$9:$DK$158,E$3,FALSE))="","",(VLOOKUP($A126,'Q1 Raw Data'!$A$9:$DK$158,E$3,FALSE))),"")</f>
        <v>Established</v>
      </c>
      <c r="F126" t="str">
        <f>IFERROR(IF((VLOOKUP($A126,'Q1 Raw Data'!$A$9:$DK$158,F$3,FALSE))="","",(VLOOKUP($A126,'Q1 Raw Data'!$A$9:$DK$158,F$3,FALSE))),"")</f>
        <v>Established</v>
      </c>
      <c r="G126" t="str">
        <f>IFERROR(IF((VLOOKUP($A126,'Q1 Raw Data'!$A$9:$DK$158,G$3,FALSE))="","",(VLOOKUP($A126,'Q1 Raw Data'!$A$9:$DK$158,G$3,FALSE))),"")</f>
        <v>Established</v>
      </c>
      <c r="H126" t="str">
        <f>IFERROR(IF((VLOOKUP($A126,'Q1 Raw Data'!$A$9:$DK$158,H$3,FALSE))="","",(VLOOKUP($A126,'Q1 Raw Data'!$A$9:$DK$158,H$3,FALSE))),"")</f>
        <v>Established</v>
      </c>
      <c r="I126" t="str">
        <f>IFERROR(IF((VLOOKUP($A126,'Q1 Raw Data'!$A$9:$DK$158,I$3,FALSE))="","",(VLOOKUP($A126,'Q1 Raw Data'!$A$9:$DK$158,I$3,FALSE))),"")</f>
        <v>Established</v>
      </c>
      <c r="J126" t="str">
        <f>IFERROR(IF((VLOOKUP($A126,'Q1 Raw Data'!$A$9:$DK$158,J$3,FALSE))="","",(VLOOKUP($A126,'Q1 Raw Data'!$A$9:$DK$158,J$3,FALSE))),"")</f>
        <v>Established</v>
      </c>
      <c r="K126" t="str">
        <f>IFERROR(IF((VLOOKUP($A126,'Q1 Raw Data'!$A$9:$DK$158,K$3,FALSE))="","",(VLOOKUP($A126,'Q1 Raw Data'!$A$9:$DK$158,K$3,FALSE))),"")</f>
        <v>Plans in place</v>
      </c>
      <c r="L126" t="str">
        <f>IFERROR(IF((VLOOKUP($A126,'Q1 Raw Data'!$A$9:$DK$158,L$3,FALSE))="","",(VLOOKUP($A126,'Q1 Raw Data'!$A$9:$DK$158,L$3,FALSE))),"")</f>
        <v>Plans in place</v>
      </c>
      <c r="M126" t="str">
        <f>IFERROR(IF((VLOOKUP($A126,'Q1 Raw Data'!$A$9:$DK$158,M$3,FALSE))="","",(VLOOKUP($A126,'Q1 Raw Data'!$A$9:$DK$158,M$3,FALSE))),"")</f>
        <v>Established</v>
      </c>
      <c r="N126" t="str">
        <f>IFERROR(IF((VLOOKUP($A126,'Q1 Raw Data'!$A$9:$DK$158,N$3,FALSE))="","",(VLOOKUP($A126,'Q1 Raw Data'!$A$9:$DK$158,N$3,FALSE))),"")</f>
        <v>Established</v>
      </c>
      <c r="O126" t="str">
        <f>IFERROR(IF((VLOOKUP($A126,'Q1 Raw Data'!$A$9:$DK$158,O$3,FALSE))="","",(VLOOKUP($A126,'Q1 Raw Data'!$A$9:$DK$158,O$3,FALSE))),"")</f>
        <v>Established</v>
      </c>
      <c r="P126" t="str">
        <f>IFERROR(IF((VLOOKUP($A126,'Q1 Raw Data'!$A$9:$DK$158,P$3,FALSE))="","",(VLOOKUP($A126,'Q1 Raw Data'!$A$9:$DK$158,P$3,FALSE))),"")</f>
        <v>Established</v>
      </c>
      <c r="Q126" t="str">
        <f>IFERROR(IF((VLOOKUP($A126,'Q1 Raw Data'!$A$9:$DK$158,Q$3,FALSE))="","",(VLOOKUP($A126,'Q1 Raw Data'!$A$9:$DK$158,Q$3,FALSE))),"")</f>
        <v>Established</v>
      </c>
      <c r="R126" t="str">
        <f>IFERROR(IF((VLOOKUP($A126,'Q1 Raw Data'!$A$9:$DK$158,R$3,FALSE))="","",(VLOOKUP($A126,'Q1 Raw Data'!$A$9:$DK$158,R$3,FALSE))),"")</f>
        <v>Established</v>
      </c>
      <c r="S126" t="str">
        <f>IFERROR(IF((VLOOKUP($A126,'Q1 Raw Data'!$A$9:$DK$158,S$3,FALSE))="","",(VLOOKUP($A126,'Q1 Raw Data'!$A$9:$DK$158,S$3,FALSE))),"")</f>
        <v>Established</v>
      </c>
      <c r="T126" t="str">
        <f>IFERROR(IF((VLOOKUP($A126,'Q1 Raw Data'!$A$9:$DK$158,T$3,FALSE))="","",(VLOOKUP($A126,'Q1 Raw Data'!$A$9:$DK$158,T$3,FALSE))),"")</f>
        <v>Established</v>
      </c>
      <c r="U126" t="str">
        <f>IFERROR(IF((VLOOKUP($A126,'Q1 Raw Data'!$A$9:$DK$158,U$3,FALSE))="","",(VLOOKUP($A126,'Q1 Raw Data'!$A$9:$DK$158,U$3,FALSE))),"")</f>
        <v>Plans in place</v>
      </c>
      <c r="V126" t="str">
        <f>IFERROR(IF((VLOOKUP($A126,'Q1 Raw Data'!$A$9:$DK$158,V$3,FALSE))="","",(VLOOKUP($A126,'Q1 Raw Data'!$A$9:$DK$158,V$3,FALSE))),"")</f>
        <v>Established</v>
      </c>
      <c r="W126" t="str">
        <f>IFERROR(IF((VLOOKUP($A126,'Q1 Raw Data'!$A$9:$DK$158,W$3,FALSE))="","",(VLOOKUP($A126,'Q1 Raw Data'!$A$9:$DK$158,W$3,FALSE))),"")</f>
        <v>Established</v>
      </c>
      <c r="X126" t="str">
        <f>IFERROR(IF((VLOOKUP($A126,'Q1 Raw Data'!$A$9:$DK$158,X$3,FALSE))="","",(VLOOKUP($A126,'Q1 Raw Data'!$A$9:$DK$158,X$3,FALSE))),"")</f>
        <v>Established</v>
      </c>
      <c r="Y126" t="str">
        <f>IFERROR(IF((VLOOKUP($A126,'Q1 Raw Data'!$A$9:$DK$158,Y$3,FALSE))="","",(VLOOKUP($A126,'Q1 Raw Data'!$A$9:$DK$158,Y$3,FALSE))),"")</f>
        <v>Established</v>
      </c>
      <c r="Z126" t="str">
        <f>IFERROR(IF((VLOOKUP($A126,'Q1 Raw Data'!$A$9:$DK$158,Z$3,FALSE))="","",(VLOOKUP($A126,'Q1 Raw Data'!$A$9:$DK$158,Z$3,FALSE))),"")</f>
        <v>Established</v>
      </c>
      <c r="AA126" t="str">
        <f>IFERROR(IF((VLOOKUP($A126,'Q1 Raw Data'!$A$9:$DK$158,AA$3,FALSE))="","",(VLOOKUP($A126,'Q1 Raw Data'!$A$9:$DK$158,AA$3,FALSE))),"")</f>
        <v>Established</v>
      </c>
      <c r="AB126" t="str">
        <f>IFERROR(IF((VLOOKUP($A126,'Q1 Raw Data'!$A$9:$DK$158,AB$3,FALSE))="","",(VLOOKUP($A126,'Q1 Raw Data'!$A$9:$DK$158,AB$3,FALSE))),"")</f>
        <v>Established</v>
      </c>
      <c r="AC126" t="str">
        <f>IFERROR(IF((VLOOKUP($A126,'Q1 Raw Data'!$A$9:$DK$158,AC$3,FALSE))="","",(VLOOKUP($A126,'Q1 Raw Data'!$A$9:$DK$158,AC$3,FALSE))),"")</f>
        <v>Established</v>
      </c>
      <c r="AD126" t="str">
        <f>IFERROR(IF((VLOOKUP($A126,'Q1 Raw Data'!$A$9:$DK$158,AD$3,FALSE))="","",(VLOOKUP($A126,'Q1 Raw Data'!$A$9:$DK$158,AD$3,FALSE))),"")</f>
        <v>Plans in place</v>
      </c>
      <c r="AE126" t="str">
        <f>IFERROR(IF((VLOOKUP($A126,'Q1 Raw Data'!$A$9:$DK$158,AE$3,FALSE))="","",(VLOOKUP($A126,'Q1 Raw Data'!$A$9:$DK$158,AE$3,FALSE))),"")</f>
        <v>Established</v>
      </c>
      <c r="AF126" t="str">
        <f>IFERROR(IF((VLOOKUP($A126,'Q1 Raw Data'!$A$9:$DK$158,AF$3,FALSE))="","",(VLOOKUP($A126,'Q1 Raw Data'!$A$9:$DK$158,AF$3,FALSE))),"")</f>
        <v>Established</v>
      </c>
      <c r="AG126" t="str">
        <f>IFERROR(IF((VLOOKUP($A126,'Q1 Raw Data'!$A$9:$DK$158,AG$3,FALSE))="","",(VLOOKUP($A126,'Q1 Raw Data'!$A$9:$DK$158,AG$3,FALSE))),"")</f>
        <v>Established</v>
      </c>
      <c r="AH126" t="str">
        <f>IFERROR(IF((VLOOKUP($A126,'Q1 Raw Data'!$A$9:$DK$158,AH$3,FALSE))="","",(VLOOKUP($A126,'Q1 Raw Data'!$A$9:$DK$158,AH$3,FALSE))),"")</f>
        <v>Established</v>
      </c>
      <c r="AI126" t="str">
        <f>IFERROR(IF((VLOOKUP($A126,'Q1 Raw Data'!$A$9:$DK$158,AI$3,FALSE))="","",(VLOOKUP($A126,'Q1 Raw Data'!$A$9:$DK$158,AI$3,FALSE))),"")</f>
        <v>Established</v>
      </c>
      <c r="AJ126" t="str">
        <f>IFERROR(IF((VLOOKUP($A126,'Q1 Raw Data'!$A$9:$DK$158,AJ$3,FALSE))="","",(VLOOKUP($A126,'Q1 Raw Data'!$A$9:$DK$158,AJ$3,FALSE))),"")</f>
        <v>Established</v>
      </c>
      <c r="AK126" t="str">
        <f>IFERROR(IF((VLOOKUP($A126,'Q1 Raw Data'!$A$9:$DK$158,AK$3,FALSE))="","",(VLOOKUP($A126,'Q1 Raw Data'!$A$9:$DK$158,AK$3,FALSE))),"")</f>
        <v>Established</v>
      </c>
      <c r="AL126" t="str">
        <f>IFERROR(IF((VLOOKUP($A126,'Q1 Raw Data'!$A$9:$DK$158,AL$3,FALSE))="","",(VLOOKUP($A126,'Q1 Raw Data'!$A$9:$DK$158,AL$3,FALSE))),"")</f>
        <v>Established</v>
      </c>
    </row>
    <row r="127" spans="1:38" x14ac:dyDescent="0.3">
      <c r="A127" t="s">
        <v>647</v>
      </c>
      <c r="B127" t="s">
        <v>648</v>
      </c>
      <c r="C127" t="str">
        <f>IFERROR(IF((VLOOKUP($A127,'Q1 Raw Data'!$A$9:$DK$158,C$3,FALSE))="","",(VLOOKUP($A127,'Q1 Raw Data'!$A$9:$DK$158,C$3,FALSE))),"")</f>
        <v>Established</v>
      </c>
      <c r="D127" t="str">
        <f>IFERROR(IF((VLOOKUP($A127,'Q1 Raw Data'!$A$9:$DK$158,D$3,FALSE))="","",(VLOOKUP($A127,'Q1 Raw Data'!$A$9:$DK$158,D$3,FALSE))),"")</f>
        <v>Mature</v>
      </c>
      <c r="E127" t="str">
        <f>IFERROR(IF((VLOOKUP($A127,'Q1 Raw Data'!$A$9:$DK$158,E$3,FALSE))="","",(VLOOKUP($A127,'Q1 Raw Data'!$A$9:$DK$158,E$3,FALSE))),"")</f>
        <v>Mature</v>
      </c>
      <c r="F127" t="str">
        <f>IFERROR(IF((VLOOKUP($A127,'Q1 Raw Data'!$A$9:$DK$158,F$3,FALSE))="","",(VLOOKUP($A127,'Q1 Raw Data'!$A$9:$DK$158,F$3,FALSE))),"")</f>
        <v>Established</v>
      </c>
      <c r="G127" t="str">
        <f>IFERROR(IF((VLOOKUP($A127,'Q1 Raw Data'!$A$9:$DK$158,G$3,FALSE))="","",(VLOOKUP($A127,'Q1 Raw Data'!$A$9:$DK$158,G$3,FALSE))),"")</f>
        <v>Plans in place</v>
      </c>
      <c r="H127" t="str">
        <f>IFERROR(IF((VLOOKUP($A127,'Q1 Raw Data'!$A$9:$DK$158,H$3,FALSE))="","",(VLOOKUP($A127,'Q1 Raw Data'!$A$9:$DK$158,H$3,FALSE))),"")</f>
        <v>Established</v>
      </c>
      <c r="I127" t="str">
        <f>IFERROR(IF((VLOOKUP($A127,'Q1 Raw Data'!$A$9:$DK$158,I$3,FALSE))="","",(VLOOKUP($A127,'Q1 Raw Data'!$A$9:$DK$158,I$3,FALSE))),"")</f>
        <v>Mature</v>
      </c>
      <c r="J127" t="str">
        <f>IFERROR(IF((VLOOKUP($A127,'Q1 Raw Data'!$A$9:$DK$158,J$3,FALSE))="","",(VLOOKUP($A127,'Q1 Raw Data'!$A$9:$DK$158,J$3,FALSE))),"")</f>
        <v>Mature</v>
      </c>
      <c r="K127" t="str">
        <f>IFERROR(IF((VLOOKUP($A127,'Q1 Raw Data'!$A$9:$DK$158,K$3,FALSE))="","",(VLOOKUP($A127,'Q1 Raw Data'!$A$9:$DK$158,K$3,FALSE))),"")</f>
        <v>Plans in place</v>
      </c>
      <c r="L127" t="str">
        <f>IFERROR(IF((VLOOKUP($A127,'Q1 Raw Data'!$A$9:$DK$158,L$3,FALSE))="","",(VLOOKUP($A127,'Q1 Raw Data'!$A$9:$DK$158,L$3,FALSE))),"")</f>
        <v>Established</v>
      </c>
      <c r="M127" t="str">
        <f>IFERROR(IF((VLOOKUP($A127,'Q1 Raw Data'!$A$9:$DK$158,M$3,FALSE))="","",(VLOOKUP($A127,'Q1 Raw Data'!$A$9:$DK$158,M$3,FALSE))),"")</f>
        <v>Mature</v>
      </c>
      <c r="N127" t="str">
        <f>IFERROR(IF((VLOOKUP($A127,'Q1 Raw Data'!$A$9:$DK$158,N$3,FALSE))="","",(VLOOKUP($A127,'Q1 Raw Data'!$A$9:$DK$158,N$3,FALSE))),"")</f>
        <v>Mature</v>
      </c>
      <c r="O127" t="str">
        <f>IFERROR(IF((VLOOKUP($A127,'Q1 Raw Data'!$A$9:$DK$158,O$3,FALSE))="","",(VLOOKUP($A127,'Q1 Raw Data'!$A$9:$DK$158,O$3,FALSE))),"")</f>
        <v>Established</v>
      </c>
      <c r="P127" t="str">
        <f>IFERROR(IF((VLOOKUP($A127,'Q1 Raw Data'!$A$9:$DK$158,P$3,FALSE))="","",(VLOOKUP($A127,'Q1 Raw Data'!$A$9:$DK$158,P$3,FALSE))),"")</f>
        <v>Plans in place</v>
      </c>
      <c r="Q127" t="str">
        <f>IFERROR(IF((VLOOKUP($A127,'Q1 Raw Data'!$A$9:$DK$158,Q$3,FALSE))="","",(VLOOKUP($A127,'Q1 Raw Data'!$A$9:$DK$158,Q$3,FALSE))),"")</f>
        <v>Established</v>
      </c>
      <c r="R127" t="str">
        <f>IFERROR(IF((VLOOKUP($A127,'Q1 Raw Data'!$A$9:$DK$158,R$3,FALSE))="","",(VLOOKUP($A127,'Q1 Raw Data'!$A$9:$DK$158,R$3,FALSE))),"")</f>
        <v>Mature</v>
      </c>
      <c r="S127" t="str">
        <f>IFERROR(IF((VLOOKUP($A127,'Q1 Raw Data'!$A$9:$DK$158,S$3,FALSE))="","",(VLOOKUP($A127,'Q1 Raw Data'!$A$9:$DK$158,S$3,FALSE))),"")</f>
        <v>Mature</v>
      </c>
      <c r="T127" t="str">
        <f>IFERROR(IF((VLOOKUP($A127,'Q1 Raw Data'!$A$9:$DK$158,T$3,FALSE))="","",(VLOOKUP($A127,'Q1 Raw Data'!$A$9:$DK$158,T$3,FALSE))),"")</f>
        <v>Established</v>
      </c>
      <c r="U127" t="str">
        <f>IFERROR(IF((VLOOKUP($A127,'Q1 Raw Data'!$A$9:$DK$158,U$3,FALSE))="","",(VLOOKUP($A127,'Q1 Raw Data'!$A$9:$DK$158,U$3,FALSE))),"")</f>
        <v>Established</v>
      </c>
      <c r="V127" t="str">
        <f>IFERROR(IF((VLOOKUP($A127,'Q1 Raw Data'!$A$9:$DK$158,V$3,FALSE))="","",(VLOOKUP($A127,'Q1 Raw Data'!$A$9:$DK$158,V$3,FALSE))),"")</f>
        <v>Mature</v>
      </c>
      <c r="W127" t="str">
        <f>IFERROR(IF((VLOOKUP($A127,'Q1 Raw Data'!$A$9:$DK$158,W$3,FALSE))="","",(VLOOKUP($A127,'Q1 Raw Data'!$A$9:$DK$158,W$3,FALSE))),"")</f>
        <v>Mature</v>
      </c>
      <c r="X127" t="str">
        <f>IFERROR(IF((VLOOKUP($A127,'Q1 Raw Data'!$A$9:$DK$158,X$3,FALSE))="","",(VLOOKUP($A127,'Q1 Raw Data'!$A$9:$DK$158,X$3,FALSE))),"")</f>
        <v>Established</v>
      </c>
      <c r="Y127" t="str">
        <f>IFERROR(IF((VLOOKUP($A127,'Q1 Raw Data'!$A$9:$DK$158,Y$3,FALSE))="","",(VLOOKUP($A127,'Q1 Raw Data'!$A$9:$DK$158,Y$3,FALSE))),"")</f>
        <v>Established</v>
      </c>
      <c r="Z127" t="str">
        <f>IFERROR(IF((VLOOKUP($A127,'Q1 Raw Data'!$A$9:$DK$158,Z$3,FALSE))="","",(VLOOKUP($A127,'Q1 Raw Data'!$A$9:$DK$158,Z$3,FALSE))),"")</f>
        <v>Established</v>
      </c>
      <c r="AA127" t="str">
        <f>IFERROR(IF((VLOOKUP($A127,'Q1 Raw Data'!$A$9:$DK$158,AA$3,FALSE))="","",(VLOOKUP($A127,'Q1 Raw Data'!$A$9:$DK$158,AA$3,FALSE))),"")</f>
        <v>Mature</v>
      </c>
      <c r="AB127" t="str">
        <f>IFERROR(IF((VLOOKUP($A127,'Q1 Raw Data'!$A$9:$DK$158,AB$3,FALSE))="","",(VLOOKUP($A127,'Q1 Raw Data'!$A$9:$DK$158,AB$3,FALSE))),"")</f>
        <v>Mature</v>
      </c>
      <c r="AC127" t="str">
        <f>IFERROR(IF((VLOOKUP($A127,'Q1 Raw Data'!$A$9:$DK$158,AC$3,FALSE))="","",(VLOOKUP($A127,'Q1 Raw Data'!$A$9:$DK$158,AC$3,FALSE))),"")</f>
        <v>Established</v>
      </c>
      <c r="AD127" t="str">
        <f>IFERROR(IF((VLOOKUP($A127,'Q1 Raw Data'!$A$9:$DK$158,AD$3,FALSE))="","",(VLOOKUP($A127,'Q1 Raw Data'!$A$9:$DK$158,AD$3,FALSE))),"")</f>
        <v>Mature</v>
      </c>
      <c r="AE127" t="str">
        <f>IFERROR(IF((VLOOKUP($A127,'Q1 Raw Data'!$A$9:$DK$158,AE$3,FALSE))="","",(VLOOKUP($A127,'Q1 Raw Data'!$A$9:$DK$158,AE$3,FALSE))),"")</f>
        <v>Mature</v>
      </c>
      <c r="AF127" t="str">
        <f>IFERROR(IF((VLOOKUP($A127,'Q1 Raw Data'!$A$9:$DK$158,AF$3,FALSE))="","",(VLOOKUP($A127,'Q1 Raw Data'!$A$9:$DK$158,AF$3,FALSE))),"")</f>
        <v>Exemplary</v>
      </c>
      <c r="AG127" t="str">
        <f>IFERROR(IF((VLOOKUP($A127,'Q1 Raw Data'!$A$9:$DK$158,AG$3,FALSE))="","",(VLOOKUP($A127,'Q1 Raw Data'!$A$9:$DK$158,AG$3,FALSE))),"")</f>
        <v>Mature</v>
      </c>
      <c r="AH127" t="str">
        <f>IFERROR(IF((VLOOKUP($A127,'Q1 Raw Data'!$A$9:$DK$158,AH$3,FALSE))="","",(VLOOKUP($A127,'Q1 Raw Data'!$A$9:$DK$158,AH$3,FALSE))),"")</f>
        <v>Established</v>
      </c>
      <c r="AI127" t="str">
        <f>IFERROR(IF((VLOOKUP($A127,'Q1 Raw Data'!$A$9:$DK$158,AI$3,FALSE))="","",(VLOOKUP($A127,'Q1 Raw Data'!$A$9:$DK$158,AI$3,FALSE))),"")</f>
        <v>Mature</v>
      </c>
      <c r="AJ127" t="str">
        <f>IFERROR(IF((VLOOKUP($A127,'Q1 Raw Data'!$A$9:$DK$158,AJ$3,FALSE))="","",(VLOOKUP($A127,'Q1 Raw Data'!$A$9:$DK$158,AJ$3,FALSE))),"")</f>
        <v>Mature</v>
      </c>
      <c r="AK127" t="str">
        <f>IFERROR(IF((VLOOKUP($A127,'Q1 Raw Data'!$A$9:$DK$158,AK$3,FALSE))="","",(VLOOKUP($A127,'Q1 Raw Data'!$A$9:$DK$158,AK$3,FALSE))),"")</f>
        <v>Mature</v>
      </c>
      <c r="AL127" t="str">
        <f>IFERROR(IF((VLOOKUP($A127,'Q1 Raw Data'!$A$9:$DK$158,AL$3,FALSE))="","",(VLOOKUP($A127,'Q1 Raw Data'!$A$9:$DK$158,AL$3,FALSE))),"")</f>
        <v>Established</v>
      </c>
    </row>
    <row r="128" spans="1:38" x14ac:dyDescent="0.3">
      <c r="A128" t="s">
        <v>651</v>
      </c>
      <c r="B128" t="s">
        <v>652</v>
      </c>
      <c r="C128" t="str">
        <f>IFERROR(IF((VLOOKUP($A128,'Q1 Raw Data'!$A$9:$DK$158,C$3,FALSE))="","",(VLOOKUP($A128,'Q1 Raw Data'!$A$9:$DK$158,C$3,FALSE))),"")</f>
        <v>Established</v>
      </c>
      <c r="D128" t="str">
        <f>IFERROR(IF((VLOOKUP($A128,'Q1 Raw Data'!$A$9:$DK$158,D$3,FALSE))="","",(VLOOKUP($A128,'Q1 Raw Data'!$A$9:$DK$158,D$3,FALSE))),"")</f>
        <v>Established</v>
      </c>
      <c r="E128" t="str">
        <f>IFERROR(IF((VLOOKUP($A128,'Q1 Raw Data'!$A$9:$DK$158,E$3,FALSE))="","",(VLOOKUP($A128,'Q1 Raw Data'!$A$9:$DK$158,E$3,FALSE))),"")</f>
        <v>Established</v>
      </c>
      <c r="F128" t="str">
        <f>IFERROR(IF((VLOOKUP($A128,'Q1 Raw Data'!$A$9:$DK$158,F$3,FALSE))="","",(VLOOKUP($A128,'Q1 Raw Data'!$A$9:$DK$158,F$3,FALSE))),"")</f>
        <v>Established</v>
      </c>
      <c r="G128" t="str">
        <f>IFERROR(IF((VLOOKUP($A128,'Q1 Raw Data'!$A$9:$DK$158,G$3,FALSE))="","",(VLOOKUP($A128,'Q1 Raw Data'!$A$9:$DK$158,G$3,FALSE))),"")</f>
        <v>Established</v>
      </c>
      <c r="H128" t="str">
        <f>IFERROR(IF((VLOOKUP($A128,'Q1 Raw Data'!$A$9:$DK$158,H$3,FALSE))="","",(VLOOKUP($A128,'Q1 Raw Data'!$A$9:$DK$158,H$3,FALSE))),"")</f>
        <v>Plans in place</v>
      </c>
      <c r="I128" t="str">
        <f>IFERROR(IF((VLOOKUP($A128,'Q1 Raw Data'!$A$9:$DK$158,I$3,FALSE))="","",(VLOOKUP($A128,'Q1 Raw Data'!$A$9:$DK$158,I$3,FALSE))),"")</f>
        <v>Established</v>
      </c>
      <c r="J128" t="str">
        <f>IFERROR(IF((VLOOKUP($A128,'Q1 Raw Data'!$A$9:$DK$158,J$3,FALSE))="","",(VLOOKUP($A128,'Q1 Raw Data'!$A$9:$DK$158,J$3,FALSE))),"")</f>
        <v>Established</v>
      </c>
      <c r="K128" t="str">
        <f>IFERROR(IF((VLOOKUP($A128,'Q1 Raw Data'!$A$9:$DK$158,K$3,FALSE))="","",(VLOOKUP($A128,'Q1 Raw Data'!$A$9:$DK$158,K$3,FALSE))),"")</f>
        <v>Plans in place</v>
      </c>
      <c r="L128" t="str">
        <f>IFERROR(IF((VLOOKUP($A128,'Q1 Raw Data'!$A$9:$DK$158,L$3,FALSE))="","",(VLOOKUP($A128,'Q1 Raw Data'!$A$9:$DK$158,L$3,FALSE))),"")</f>
        <v>Mature</v>
      </c>
      <c r="M128" t="str">
        <f>IFERROR(IF((VLOOKUP($A128,'Q1 Raw Data'!$A$9:$DK$158,M$3,FALSE))="","",(VLOOKUP($A128,'Q1 Raw Data'!$A$9:$DK$158,M$3,FALSE))),"")</f>
        <v>Mature</v>
      </c>
      <c r="N128" t="str">
        <f>IFERROR(IF((VLOOKUP($A128,'Q1 Raw Data'!$A$9:$DK$158,N$3,FALSE))="","",(VLOOKUP($A128,'Q1 Raw Data'!$A$9:$DK$158,N$3,FALSE))),"")</f>
        <v>Mature</v>
      </c>
      <c r="O128" t="str">
        <f>IFERROR(IF((VLOOKUP($A128,'Q1 Raw Data'!$A$9:$DK$158,O$3,FALSE))="","",(VLOOKUP($A128,'Q1 Raw Data'!$A$9:$DK$158,O$3,FALSE))),"")</f>
        <v>Mature</v>
      </c>
      <c r="P128" t="str">
        <f>IFERROR(IF((VLOOKUP($A128,'Q1 Raw Data'!$A$9:$DK$158,P$3,FALSE))="","",(VLOOKUP($A128,'Q1 Raw Data'!$A$9:$DK$158,P$3,FALSE))),"")</f>
        <v>Established</v>
      </c>
      <c r="Q128" t="str">
        <f>IFERROR(IF((VLOOKUP($A128,'Q1 Raw Data'!$A$9:$DK$158,Q$3,FALSE))="","",(VLOOKUP($A128,'Q1 Raw Data'!$A$9:$DK$158,Q$3,FALSE))),"")</f>
        <v>Plans in place</v>
      </c>
      <c r="R128" t="str">
        <f>IFERROR(IF((VLOOKUP($A128,'Q1 Raw Data'!$A$9:$DK$158,R$3,FALSE))="","",(VLOOKUP($A128,'Q1 Raw Data'!$A$9:$DK$158,R$3,FALSE))),"")</f>
        <v>Mature</v>
      </c>
      <c r="S128" t="str">
        <f>IFERROR(IF((VLOOKUP($A128,'Q1 Raw Data'!$A$9:$DK$158,S$3,FALSE))="","",(VLOOKUP($A128,'Q1 Raw Data'!$A$9:$DK$158,S$3,FALSE))),"")</f>
        <v>Established</v>
      </c>
      <c r="T128" t="str">
        <f>IFERROR(IF((VLOOKUP($A128,'Q1 Raw Data'!$A$9:$DK$158,T$3,FALSE))="","",(VLOOKUP($A128,'Q1 Raw Data'!$A$9:$DK$158,T$3,FALSE))),"")</f>
        <v>Established</v>
      </c>
      <c r="U128" t="str">
        <f>IFERROR(IF((VLOOKUP($A128,'Q1 Raw Data'!$A$9:$DK$158,U$3,FALSE))="","",(VLOOKUP($A128,'Q1 Raw Data'!$A$9:$DK$158,U$3,FALSE))),"")</f>
        <v>Mature</v>
      </c>
      <c r="V128" t="str">
        <f>IFERROR(IF((VLOOKUP($A128,'Q1 Raw Data'!$A$9:$DK$158,V$3,FALSE))="","",(VLOOKUP($A128,'Q1 Raw Data'!$A$9:$DK$158,V$3,FALSE))),"")</f>
        <v>Mature</v>
      </c>
      <c r="W128" t="str">
        <f>IFERROR(IF((VLOOKUP($A128,'Q1 Raw Data'!$A$9:$DK$158,W$3,FALSE))="","",(VLOOKUP($A128,'Q1 Raw Data'!$A$9:$DK$158,W$3,FALSE))),"")</f>
        <v>Mature</v>
      </c>
      <c r="X128" t="str">
        <f>IFERROR(IF((VLOOKUP($A128,'Q1 Raw Data'!$A$9:$DK$158,X$3,FALSE))="","",(VLOOKUP($A128,'Q1 Raw Data'!$A$9:$DK$158,X$3,FALSE))),"")</f>
        <v>Mature</v>
      </c>
      <c r="Y128" t="str">
        <f>IFERROR(IF((VLOOKUP($A128,'Q1 Raw Data'!$A$9:$DK$158,Y$3,FALSE))="","",(VLOOKUP($A128,'Q1 Raw Data'!$A$9:$DK$158,Y$3,FALSE))),"")</f>
        <v>Mature</v>
      </c>
      <c r="Z128" t="str">
        <f>IFERROR(IF((VLOOKUP($A128,'Q1 Raw Data'!$A$9:$DK$158,Z$3,FALSE))="","",(VLOOKUP($A128,'Q1 Raw Data'!$A$9:$DK$158,Z$3,FALSE))),"")</f>
        <v>Plans in place</v>
      </c>
      <c r="AA128" t="str">
        <f>IFERROR(IF((VLOOKUP($A128,'Q1 Raw Data'!$A$9:$DK$158,AA$3,FALSE))="","",(VLOOKUP($A128,'Q1 Raw Data'!$A$9:$DK$158,AA$3,FALSE))),"")</f>
        <v>Mature</v>
      </c>
      <c r="AB128" t="str">
        <f>IFERROR(IF((VLOOKUP($A128,'Q1 Raw Data'!$A$9:$DK$158,AB$3,FALSE))="","",(VLOOKUP($A128,'Q1 Raw Data'!$A$9:$DK$158,AB$3,FALSE))),"")</f>
        <v>Mature</v>
      </c>
      <c r="AC128" t="str">
        <f>IFERROR(IF((VLOOKUP($A128,'Q1 Raw Data'!$A$9:$DK$158,AC$3,FALSE))="","",(VLOOKUP($A128,'Q1 Raw Data'!$A$9:$DK$158,AC$3,FALSE))),"")</f>
        <v>Established</v>
      </c>
      <c r="AD128" t="str">
        <f>IFERROR(IF((VLOOKUP($A128,'Q1 Raw Data'!$A$9:$DK$158,AD$3,FALSE))="","",(VLOOKUP($A128,'Q1 Raw Data'!$A$9:$DK$158,AD$3,FALSE))),"")</f>
        <v>Mature</v>
      </c>
      <c r="AE128" t="str">
        <f>IFERROR(IF((VLOOKUP($A128,'Q1 Raw Data'!$A$9:$DK$158,AE$3,FALSE))="","",(VLOOKUP($A128,'Q1 Raw Data'!$A$9:$DK$158,AE$3,FALSE))),"")</f>
        <v>Mature</v>
      </c>
      <c r="AF128" t="str">
        <f>IFERROR(IF((VLOOKUP($A128,'Q1 Raw Data'!$A$9:$DK$158,AF$3,FALSE))="","",(VLOOKUP($A128,'Q1 Raw Data'!$A$9:$DK$158,AF$3,FALSE))),"")</f>
        <v>Mature</v>
      </c>
      <c r="AG128" t="str">
        <f>IFERROR(IF((VLOOKUP($A128,'Q1 Raw Data'!$A$9:$DK$158,AG$3,FALSE))="","",(VLOOKUP($A128,'Q1 Raw Data'!$A$9:$DK$158,AG$3,FALSE))),"")</f>
        <v>Mature</v>
      </c>
      <c r="AH128" t="str">
        <f>IFERROR(IF((VLOOKUP($A128,'Q1 Raw Data'!$A$9:$DK$158,AH$3,FALSE))="","",(VLOOKUP($A128,'Q1 Raw Data'!$A$9:$DK$158,AH$3,FALSE))),"")</f>
        <v>Mature</v>
      </c>
      <c r="AI128" t="str">
        <f>IFERROR(IF((VLOOKUP($A128,'Q1 Raw Data'!$A$9:$DK$158,AI$3,FALSE))="","",(VLOOKUP($A128,'Q1 Raw Data'!$A$9:$DK$158,AI$3,FALSE))),"")</f>
        <v>Established</v>
      </c>
      <c r="AJ128" t="str">
        <f>IFERROR(IF((VLOOKUP($A128,'Q1 Raw Data'!$A$9:$DK$158,AJ$3,FALSE))="","",(VLOOKUP($A128,'Q1 Raw Data'!$A$9:$DK$158,AJ$3,FALSE))),"")</f>
        <v>Mature</v>
      </c>
      <c r="AK128" t="str">
        <f>IFERROR(IF((VLOOKUP($A128,'Q1 Raw Data'!$A$9:$DK$158,AK$3,FALSE))="","",(VLOOKUP($A128,'Q1 Raw Data'!$A$9:$DK$158,AK$3,FALSE))),"")</f>
        <v>Mature</v>
      </c>
      <c r="AL128" t="str">
        <f>IFERROR(IF((VLOOKUP($A128,'Q1 Raw Data'!$A$9:$DK$158,AL$3,FALSE))="","",(VLOOKUP($A128,'Q1 Raw Data'!$A$9:$DK$158,AL$3,FALSE))),"")</f>
        <v>Mature</v>
      </c>
    </row>
    <row r="129" spans="1:38" x14ac:dyDescent="0.3">
      <c r="A129" t="s">
        <v>653</v>
      </c>
      <c r="B129" t="s">
        <v>654</v>
      </c>
      <c r="C129" t="str">
        <f>IFERROR(IF((VLOOKUP($A129,'Q1 Raw Data'!$A$9:$DK$158,C$3,FALSE))="","",(VLOOKUP($A129,'Q1 Raw Data'!$A$9:$DK$158,C$3,FALSE))),"")</f>
        <v>Plans in place</v>
      </c>
      <c r="D129" t="str">
        <f>IFERROR(IF((VLOOKUP($A129,'Q1 Raw Data'!$A$9:$DK$158,D$3,FALSE))="","",(VLOOKUP($A129,'Q1 Raw Data'!$A$9:$DK$158,D$3,FALSE))),"")</f>
        <v>Plans in place</v>
      </c>
      <c r="E129" t="str">
        <f>IFERROR(IF((VLOOKUP($A129,'Q1 Raw Data'!$A$9:$DK$158,E$3,FALSE))="","",(VLOOKUP($A129,'Q1 Raw Data'!$A$9:$DK$158,E$3,FALSE))),"")</f>
        <v>Plans in place</v>
      </c>
      <c r="F129" t="str">
        <f>IFERROR(IF((VLOOKUP($A129,'Q1 Raw Data'!$A$9:$DK$158,F$3,FALSE))="","",(VLOOKUP($A129,'Q1 Raw Data'!$A$9:$DK$158,F$3,FALSE))),"")</f>
        <v>Plans in place</v>
      </c>
      <c r="G129" t="str">
        <f>IFERROR(IF((VLOOKUP($A129,'Q1 Raw Data'!$A$9:$DK$158,G$3,FALSE))="","",(VLOOKUP($A129,'Q1 Raw Data'!$A$9:$DK$158,G$3,FALSE))),"")</f>
        <v>Plans in place</v>
      </c>
      <c r="H129" t="str">
        <f>IFERROR(IF((VLOOKUP($A129,'Q1 Raw Data'!$A$9:$DK$158,H$3,FALSE))="","",(VLOOKUP($A129,'Q1 Raw Data'!$A$9:$DK$158,H$3,FALSE))),"")</f>
        <v>Plans in place</v>
      </c>
      <c r="I129" t="str">
        <f>IFERROR(IF((VLOOKUP($A129,'Q1 Raw Data'!$A$9:$DK$158,I$3,FALSE))="","",(VLOOKUP($A129,'Q1 Raw Data'!$A$9:$DK$158,I$3,FALSE))),"")</f>
        <v>Established</v>
      </c>
      <c r="J129" t="str">
        <f>IFERROR(IF((VLOOKUP($A129,'Q1 Raw Data'!$A$9:$DK$158,J$3,FALSE))="","",(VLOOKUP($A129,'Q1 Raw Data'!$A$9:$DK$158,J$3,FALSE))),"")</f>
        <v>Established</v>
      </c>
      <c r="K129" t="str">
        <f>IFERROR(IF((VLOOKUP($A129,'Q1 Raw Data'!$A$9:$DK$158,K$3,FALSE))="","",(VLOOKUP($A129,'Q1 Raw Data'!$A$9:$DK$158,K$3,FALSE))),"")</f>
        <v>Plans in place</v>
      </c>
      <c r="L129" t="str">
        <f>IFERROR(IF((VLOOKUP($A129,'Q1 Raw Data'!$A$9:$DK$158,L$3,FALSE))="","",(VLOOKUP($A129,'Q1 Raw Data'!$A$9:$DK$158,L$3,FALSE))),"")</f>
        <v>Plans in place</v>
      </c>
      <c r="M129" t="str">
        <f>IFERROR(IF((VLOOKUP($A129,'Q1 Raw Data'!$A$9:$DK$158,M$3,FALSE))="","",(VLOOKUP($A129,'Q1 Raw Data'!$A$9:$DK$158,M$3,FALSE))),"")</f>
        <v>Plans in place</v>
      </c>
      <c r="N129" t="str">
        <f>IFERROR(IF((VLOOKUP($A129,'Q1 Raw Data'!$A$9:$DK$158,N$3,FALSE))="","",(VLOOKUP($A129,'Q1 Raw Data'!$A$9:$DK$158,N$3,FALSE))),"")</f>
        <v>Plans in place</v>
      </c>
      <c r="O129" t="str">
        <f>IFERROR(IF((VLOOKUP($A129,'Q1 Raw Data'!$A$9:$DK$158,O$3,FALSE))="","",(VLOOKUP($A129,'Q1 Raw Data'!$A$9:$DK$158,O$3,FALSE))),"")</f>
        <v>Plans in place</v>
      </c>
      <c r="P129" t="str">
        <f>IFERROR(IF((VLOOKUP($A129,'Q1 Raw Data'!$A$9:$DK$158,P$3,FALSE))="","",(VLOOKUP($A129,'Q1 Raw Data'!$A$9:$DK$158,P$3,FALSE))),"")</f>
        <v>Plans in place</v>
      </c>
      <c r="Q129" t="str">
        <f>IFERROR(IF((VLOOKUP($A129,'Q1 Raw Data'!$A$9:$DK$158,Q$3,FALSE))="","",(VLOOKUP($A129,'Q1 Raw Data'!$A$9:$DK$158,Q$3,FALSE))),"")</f>
        <v>Plans in place</v>
      </c>
      <c r="R129" t="str">
        <f>IFERROR(IF((VLOOKUP($A129,'Q1 Raw Data'!$A$9:$DK$158,R$3,FALSE))="","",(VLOOKUP($A129,'Q1 Raw Data'!$A$9:$DK$158,R$3,FALSE))),"")</f>
        <v>Established</v>
      </c>
      <c r="S129" t="str">
        <f>IFERROR(IF((VLOOKUP($A129,'Q1 Raw Data'!$A$9:$DK$158,S$3,FALSE))="","",(VLOOKUP($A129,'Q1 Raw Data'!$A$9:$DK$158,S$3,FALSE))),"")</f>
        <v>Established</v>
      </c>
      <c r="T129" t="str">
        <f>IFERROR(IF((VLOOKUP($A129,'Q1 Raw Data'!$A$9:$DK$158,T$3,FALSE))="","",(VLOOKUP($A129,'Q1 Raw Data'!$A$9:$DK$158,T$3,FALSE))),"")</f>
        <v>Established</v>
      </c>
      <c r="U129" t="str">
        <f>IFERROR(IF((VLOOKUP($A129,'Q1 Raw Data'!$A$9:$DK$158,U$3,FALSE))="","",(VLOOKUP($A129,'Q1 Raw Data'!$A$9:$DK$158,U$3,FALSE))),"")</f>
        <v>Established</v>
      </c>
      <c r="V129" t="str">
        <f>IFERROR(IF((VLOOKUP($A129,'Q1 Raw Data'!$A$9:$DK$158,V$3,FALSE))="","",(VLOOKUP($A129,'Q1 Raw Data'!$A$9:$DK$158,V$3,FALSE))),"")</f>
        <v>Established</v>
      </c>
      <c r="W129" t="str">
        <f>IFERROR(IF((VLOOKUP($A129,'Q1 Raw Data'!$A$9:$DK$158,W$3,FALSE))="","",(VLOOKUP($A129,'Q1 Raw Data'!$A$9:$DK$158,W$3,FALSE))),"")</f>
        <v>Established</v>
      </c>
      <c r="X129" t="str">
        <f>IFERROR(IF((VLOOKUP($A129,'Q1 Raw Data'!$A$9:$DK$158,X$3,FALSE))="","",(VLOOKUP($A129,'Q1 Raw Data'!$A$9:$DK$158,X$3,FALSE))),"")</f>
        <v>Established</v>
      </c>
      <c r="Y129" t="str">
        <f>IFERROR(IF((VLOOKUP($A129,'Q1 Raw Data'!$A$9:$DK$158,Y$3,FALSE))="","",(VLOOKUP($A129,'Q1 Raw Data'!$A$9:$DK$158,Y$3,FALSE))),"")</f>
        <v>Plans in place</v>
      </c>
      <c r="Z129" t="str">
        <f>IFERROR(IF((VLOOKUP($A129,'Q1 Raw Data'!$A$9:$DK$158,Z$3,FALSE))="","",(VLOOKUP($A129,'Q1 Raw Data'!$A$9:$DK$158,Z$3,FALSE))),"")</f>
        <v>Plans in place</v>
      </c>
      <c r="AA129" t="str">
        <f>IFERROR(IF((VLOOKUP($A129,'Q1 Raw Data'!$A$9:$DK$158,AA$3,FALSE))="","",(VLOOKUP($A129,'Q1 Raw Data'!$A$9:$DK$158,AA$3,FALSE))),"")</f>
        <v>Established</v>
      </c>
      <c r="AB129" t="str">
        <f>IFERROR(IF((VLOOKUP($A129,'Q1 Raw Data'!$A$9:$DK$158,AB$3,FALSE))="","",(VLOOKUP($A129,'Q1 Raw Data'!$A$9:$DK$158,AB$3,FALSE))),"")</f>
        <v>Established</v>
      </c>
      <c r="AC129" t="str">
        <f>IFERROR(IF((VLOOKUP($A129,'Q1 Raw Data'!$A$9:$DK$158,AC$3,FALSE))="","",(VLOOKUP($A129,'Q1 Raw Data'!$A$9:$DK$158,AC$3,FALSE))),"")</f>
        <v>Established</v>
      </c>
      <c r="AD129" t="str">
        <f>IFERROR(IF((VLOOKUP($A129,'Q1 Raw Data'!$A$9:$DK$158,AD$3,FALSE))="","",(VLOOKUP($A129,'Q1 Raw Data'!$A$9:$DK$158,AD$3,FALSE))),"")</f>
        <v>Established</v>
      </c>
      <c r="AE129" t="str">
        <f>IFERROR(IF((VLOOKUP($A129,'Q1 Raw Data'!$A$9:$DK$158,AE$3,FALSE))="","",(VLOOKUP($A129,'Q1 Raw Data'!$A$9:$DK$158,AE$3,FALSE))),"")</f>
        <v>Established</v>
      </c>
      <c r="AF129" t="str">
        <f>IFERROR(IF((VLOOKUP($A129,'Q1 Raw Data'!$A$9:$DK$158,AF$3,FALSE))="","",(VLOOKUP($A129,'Q1 Raw Data'!$A$9:$DK$158,AF$3,FALSE))),"")</f>
        <v>Established</v>
      </c>
      <c r="AG129" t="str">
        <f>IFERROR(IF((VLOOKUP($A129,'Q1 Raw Data'!$A$9:$DK$158,AG$3,FALSE))="","",(VLOOKUP($A129,'Q1 Raw Data'!$A$9:$DK$158,AG$3,FALSE))),"")</f>
        <v>Established</v>
      </c>
      <c r="AH129" t="str">
        <f>IFERROR(IF((VLOOKUP($A129,'Q1 Raw Data'!$A$9:$DK$158,AH$3,FALSE))="","",(VLOOKUP($A129,'Q1 Raw Data'!$A$9:$DK$158,AH$3,FALSE))),"")</f>
        <v>Established</v>
      </c>
      <c r="AI129" t="str">
        <f>IFERROR(IF((VLOOKUP($A129,'Q1 Raw Data'!$A$9:$DK$158,AI$3,FALSE))="","",(VLOOKUP($A129,'Q1 Raw Data'!$A$9:$DK$158,AI$3,FALSE))),"")</f>
        <v>Plans in place</v>
      </c>
      <c r="AJ129" t="str">
        <f>IFERROR(IF((VLOOKUP($A129,'Q1 Raw Data'!$A$9:$DK$158,AJ$3,FALSE))="","",(VLOOKUP($A129,'Q1 Raw Data'!$A$9:$DK$158,AJ$3,FALSE))),"")</f>
        <v>Established</v>
      </c>
      <c r="AK129" t="str">
        <f>IFERROR(IF((VLOOKUP($A129,'Q1 Raw Data'!$A$9:$DK$158,AK$3,FALSE))="","",(VLOOKUP($A129,'Q1 Raw Data'!$A$9:$DK$158,AK$3,FALSE))),"")</f>
        <v>Established</v>
      </c>
      <c r="AL129" t="str">
        <f>IFERROR(IF((VLOOKUP($A129,'Q1 Raw Data'!$A$9:$DK$158,AL$3,FALSE))="","",(VLOOKUP($A129,'Q1 Raw Data'!$A$9:$DK$158,AL$3,FALSE))),"")</f>
        <v>Established</v>
      </c>
    </row>
    <row r="130" spans="1:38" x14ac:dyDescent="0.3">
      <c r="A130" t="s">
        <v>655</v>
      </c>
      <c r="B130" t="s">
        <v>656</v>
      </c>
      <c r="C130" t="str">
        <f>IFERROR(IF((VLOOKUP($A130,'Q1 Raw Data'!$A$9:$DK$158,C$3,FALSE))="","",(VLOOKUP($A130,'Q1 Raw Data'!$A$9:$DK$158,C$3,FALSE))),"")</f>
        <v>Plans in place</v>
      </c>
      <c r="D130" t="str">
        <f>IFERROR(IF((VLOOKUP($A130,'Q1 Raw Data'!$A$9:$DK$158,D$3,FALSE))="","",(VLOOKUP($A130,'Q1 Raw Data'!$A$9:$DK$158,D$3,FALSE))),"")</f>
        <v>Mature</v>
      </c>
      <c r="E130" t="str">
        <f>IFERROR(IF((VLOOKUP($A130,'Q1 Raw Data'!$A$9:$DK$158,E$3,FALSE))="","",(VLOOKUP($A130,'Q1 Raw Data'!$A$9:$DK$158,E$3,FALSE))),"")</f>
        <v>Mature</v>
      </c>
      <c r="F130" t="str">
        <f>IFERROR(IF((VLOOKUP($A130,'Q1 Raw Data'!$A$9:$DK$158,F$3,FALSE))="","",(VLOOKUP($A130,'Q1 Raw Data'!$A$9:$DK$158,F$3,FALSE))),"")</f>
        <v>Exemplary</v>
      </c>
      <c r="G130" t="str">
        <f>IFERROR(IF((VLOOKUP($A130,'Q1 Raw Data'!$A$9:$DK$158,G$3,FALSE))="","",(VLOOKUP($A130,'Q1 Raw Data'!$A$9:$DK$158,G$3,FALSE))),"")</f>
        <v>Mature</v>
      </c>
      <c r="H130" t="str">
        <f>IFERROR(IF((VLOOKUP($A130,'Q1 Raw Data'!$A$9:$DK$158,H$3,FALSE))="","",(VLOOKUP($A130,'Q1 Raw Data'!$A$9:$DK$158,H$3,FALSE))),"")</f>
        <v>Established</v>
      </c>
      <c r="I130" t="str">
        <f>IFERROR(IF((VLOOKUP($A130,'Q1 Raw Data'!$A$9:$DK$158,I$3,FALSE))="","",(VLOOKUP($A130,'Q1 Raw Data'!$A$9:$DK$158,I$3,FALSE))),"")</f>
        <v>Established</v>
      </c>
      <c r="J130" t="str">
        <f>IFERROR(IF((VLOOKUP($A130,'Q1 Raw Data'!$A$9:$DK$158,J$3,FALSE))="","",(VLOOKUP($A130,'Q1 Raw Data'!$A$9:$DK$158,J$3,FALSE))),"")</f>
        <v>Mature</v>
      </c>
      <c r="K130" t="str">
        <f>IFERROR(IF((VLOOKUP($A130,'Q1 Raw Data'!$A$9:$DK$158,K$3,FALSE))="","",(VLOOKUP($A130,'Q1 Raw Data'!$A$9:$DK$158,K$3,FALSE))),"")</f>
        <v>Established</v>
      </c>
      <c r="L130" t="str">
        <f>IFERROR(IF((VLOOKUP($A130,'Q1 Raw Data'!$A$9:$DK$158,L$3,FALSE))="","",(VLOOKUP($A130,'Q1 Raw Data'!$A$9:$DK$158,L$3,FALSE))),"")</f>
        <v>Plans in place</v>
      </c>
      <c r="M130" t="str">
        <f>IFERROR(IF((VLOOKUP($A130,'Q1 Raw Data'!$A$9:$DK$158,M$3,FALSE))="","",(VLOOKUP($A130,'Q1 Raw Data'!$A$9:$DK$158,M$3,FALSE))),"")</f>
        <v>Mature</v>
      </c>
      <c r="N130" t="str">
        <f>IFERROR(IF((VLOOKUP($A130,'Q1 Raw Data'!$A$9:$DK$158,N$3,FALSE))="","",(VLOOKUP($A130,'Q1 Raw Data'!$A$9:$DK$158,N$3,FALSE))),"")</f>
        <v>Mature</v>
      </c>
      <c r="O130" t="str">
        <f>IFERROR(IF((VLOOKUP($A130,'Q1 Raw Data'!$A$9:$DK$158,O$3,FALSE))="","",(VLOOKUP($A130,'Q1 Raw Data'!$A$9:$DK$158,O$3,FALSE))),"")</f>
        <v>Exemplary</v>
      </c>
      <c r="P130" t="str">
        <f>IFERROR(IF((VLOOKUP($A130,'Q1 Raw Data'!$A$9:$DK$158,P$3,FALSE))="","",(VLOOKUP($A130,'Q1 Raw Data'!$A$9:$DK$158,P$3,FALSE))),"")</f>
        <v>Mature</v>
      </c>
      <c r="Q130" t="str">
        <f>IFERROR(IF((VLOOKUP($A130,'Q1 Raw Data'!$A$9:$DK$158,Q$3,FALSE))="","",(VLOOKUP($A130,'Q1 Raw Data'!$A$9:$DK$158,Q$3,FALSE))),"")</f>
        <v>Established</v>
      </c>
      <c r="R130" t="str">
        <f>IFERROR(IF((VLOOKUP($A130,'Q1 Raw Data'!$A$9:$DK$158,R$3,FALSE))="","",(VLOOKUP($A130,'Q1 Raw Data'!$A$9:$DK$158,R$3,FALSE))),"")</f>
        <v>Established</v>
      </c>
      <c r="S130" t="str">
        <f>IFERROR(IF((VLOOKUP($A130,'Q1 Raw Data'!$A$9:$DK$158,S$3,FALSE))="","",(VLOOKUP($A130,'Q1 Raw Data'!$A$9:$DK$158,S$3,FALSE))),"")</f>
        <v>Mature</v>
      </c>
      <c r="T130" t="str">
        <f>IFERROR(IF((VLOOKUP($A130,'Q1 Raw Data'!$A$9:$DK$158,T$3,FALSE))="","",(VLOOKUP($A130,'Q1 Raw Data'!$A$9:$DK$158,T$3,FALSE))),"")</f>
        <v>Established</v>
      </c>
      <c r="U130" t="str">
        <f>IFERROR(IF((VLOOKUP($A130,'Q1 Raw Data'!$A$9:$DK$158,U$3,FALSE))="","",(VLOOKUP($A130,'Q1 Raw Data'!$A$9:$DK$158,U$3,FALSE))),"")</f>
        <v>Plans in place</v>
      </c>
      <c r="V130" t="str">
        <f>IFERROR(IF((VLOOKUP($A130,'Q1 Raw Data'!$A$9:$DK$158,V$3,FALSE))="","",(VLOOKUP($A130,'Q1 Raw Data'!$A$9:$DK$158,V$3,FALSE))),"")</f>
        <v>Mature</v>
      </c>
      <c r="W130" t="str">
        <f>IFERROR(IF((VLOOKUP($A130,'Q1 Raw Data'!$A$9:$DK$158,W$3,FALSE))="","",(VLOOKUP($A130,'Q1 Raw Data'!$A$9:$DK$158,W$3,FALSE))),"")</f>
        <v>Mature</v>
      </c>
      <c r="X130" t="str">
        <f>IFERROR(IF((VLOOKUP($A130,'Q1 Raw Data'!$A$9:$DK$158,X$3,FALSE))="","",(VLOOKUP($A130,'Q1 Raw Data'!$A$9:$DK$158,X$3,FALSE))),"")</f>
        <v>Exemplary</v>
      </c>
      <c r="Y130" t="str">
        <f>IFERROR(IF((VLOOKUP($A130,'Q1 Raw Data'!$A$9:$DK$158,Y$3,FALSE))="","",(VLOOKUP($A130,'Q1 Raw Data'!$A$9:$DK$158,Y$3,FALSE))),"")</f>
        <v>Mature</v>
      </c>
      <c r="Z130" t="str">
        <f>IFERROR(IF((VLOOKUP($A130,'Q1 Raw Data'!$A$9:$DK$158,Z$3,FALSE))="","",(VLOOKUP($A130,'Q1 Raw Data'!$A$9:$DK$158,Z$3,FALSE))),"")</f>
        <v>Established</v>
      </c>
      <c r="AA130" t="str">
        <f>IFERROR(IF((VLOOKUP($A130,'Q1 Raw Data'!$A$9:$DK$158,AA$3,FALSE))="","",(VLOOKUP($A130,'Q1 Raw Data'!$A$9:$DK$158,AA$3,FALSE))),"")</f>
        <v>Established</v>
      </c>
      <c r="AB130" t="str">
        <f>IFERROR(IF((VLOOKUP($A130,'Q1 Raw Data'!$A$9:$DK$158,AB$3,FALSE))="","",(VLOOKUP($A130,'Q1 Raw Data'!$A$9:$DK$158,AB$3,FALSE))),"")</f>
        <v>Mature</v>
      </c>
      <c r="AC130" t="str">
        <f>IFERROR(IF((VLOOKUP($A130,'Q1 Raw Data'!$A$9:$DK$158,AC$3,FALSE))="","",(VLOOKUP($A130,'Q1 Raw Data'!$A$9:$DK$158,AC$3,FALSE))),"")</f>
        <v>Established</v>
      </c>
      <c r="AD130" t="str">
        <f>IFERROR(IF((VLOOKUP($A130,'Q1 Raw Data'!$A$9:$DK$158,AD$3,FALSE))="","",(VLOOKUP($A130,'Q1 Raw Data'!$A$9:$DK$158,AD$3,FALSE))),"")</f>
        <v>Plans in place</v>
      </c>
      <c r="AE130" t="str">
        <f>IFERROR(IF((VLOOKUP($A130,'Q1 Raw Data'!$A$9:$DK$158,AE$3,FALSE))="","",(VLOOKUP($A130,'Q1 Raw Data'!$A$9:$DK$158,AE$3,FALSE))),"")</f>
        <v>Mature</v>
      </c>
      <c r="AF130" t="str">
        <f>IFERROR(IF((VLOOKUP($A130,'Q1 Raw Data'!$A$9:$DK$158,AF$3,FALSE))="","",(VLOOKUP($A130,'Q1 Raw Data'!$A$9:$DK$158,AF$3,FALSE))),"")</f>
        <v>Mature</v>
      </c>
      <c r="AG130" t="str">
        <f>IFERROR(IF((VLOOKUP($A130,'Q1 Raw Data'!$A$9:$DK$158,AG$3,FALSE))="","",(VLOOKUP($A130,'Q1 Raw Data'!$A$9:$DK$158,AG$3,FALSE))),"")</f>
        <v>Exemplary</v>
      </c>
      <c r="AH130" t="str">
        <f>IFERROR(IF((VLOOKUP($A130,'Q1 Raw Data'!$A$9:$DK$158,AH$3,FALSE))="","",(VLOOKUP($A130,'Q1 Raw Data'!$A$9:$DK$158,AH$3,FALSE))),"")</f>
        <v>Mature</v>
      </c>
      <c r="AI130" t="str">
        <f>IFERROR(IF((VLOOKUP($A130,'Q1 Raw Data'!$A$9:$DK$158,AI$3,FALSE))="","",(VLOOKUP($A130,'Q1 Raw Data'!$A$9:$DK$158,AI$3,FALSE))),"")</f>
        <v>Established</v>
      </c>
      <c r="AJ130" t="str">
        <f>IFERROR(IF((VLOOKUP($A130,'Q1 Raw Data'!$A$9:$DK$158,AJ$3,FALSE))="","",(VLOOKUP($A130,'Q1 Raw Data'!$A$9:$DK$158,AJ$3,FALSE))),"")</f>
        <v>Established</v>
      </c>
      <c r="AK130" t="str">
        <f>IFERROR(IF((VLOOKUP($A130,'Q1 Raw Data'!$A$9:$DK$158,AK$3,FALSE))="","",(VLOOKUP($A130,'Q1 Raw Data'!$A$9:$DK$158,AK$3,FALSE))),"")</f>
        <v>Mature</v>
      </c>
      <c r="AL130" t="str">
        <f>IFERROR(IF((VLOOKUP($A130,'Q1 Raw Data'!$A$9:$DK$158,AL$3,FALSE))="","",(VLOOKUP($A130,'Q1 Raw Data'!$A$9:$DK$158,AL$3,FALSE))),"")</f>
        <v>Established</v>
      </c>
    </row>
    <row r="131" spans="1:38" x14ac:dyDescent="0.3">
      <c r="A131" t="s">
        <v>657</v>
      </c>
      <c r="B131" t="s">
        <v>658</v>
      </c>
      <c r="C131" t="str">
        <f>IFERROR(IF((VLOOKUP($A131,'Q1 Raw Data'!$A$9:$DK$158,C$3,FALSE))="","",(VLOOKUP($A131,'Q1 Raw Data'!$A$9:$DK$158,C$3,FALSE))),"")</f>
        <v>Established</v>
      </c>
      <c r="D131" t="str">
        <f>IFERROR(IF((VLOOKUP($A131,'Q1 Raw Data'!$A$9:$DK$158,D$3,FALSE))="","",(VLOOKUP($A131,'Q1 Raw Data'!$A$9:$DK$158,D$3,FALSE))),"")</f>
        <v>Mature</v>
      </c>
      <c r="E131" t="str">
        <f>IFERROR(IF((VLOOKUP($A131,'Q1 Raw Data'!$A$9:$DK$158,E$3,FALSE))="","",(VLOOKUP($A131,'Q1 Raw Data'!$A$9:$DK$158,E$3,FALSE))),"")</f>
        <v>Established</v>
      </c>
      <c r="F131" t="str">
        <f>IFERROR(IF((VLOOKUP($A131,'Q1 Raw Data'!$A$9:$DK$158,F$3,FALSE))="","",(VLOOKUP($A131,'Q1 Raw Data'!$A$9:$DK$158,F$3,FALSE))),"")</f>
        <v>Established</v>
      </c>
      <c r="G131" t="str">
        <f>IFERROR(IF((VLOOKUP($A131,'Q1 Raw Data'!$A$9:$DK$158,G$3,FALSE))="","",(VLOOKUP($A131,'Q1 Raw Data'!$A$9:$DK$158,G$3,FALSE))),"")</f>
        <v>Established</v>
      </c>
      <c r="H131" t="str">
        <f>IFERROR(IF((VLOOKUP($A131,'Q1 Raw Data'!$A$9:$DK$158,H$3,FALSE))="","",(VLOOKUP($A131,'Q1 Raw Data'!$A$9:$DK$158,H$3,FALSE))),"")</f>
        <v>Plans in place</v>
      </c>
      <c r="I131" t="str">
        <f>IFERROR(IF((VLOOKUP($A131,'Q1 Raw Data'!$A$9:$DK$158,I$3,FALSE))="","",(VLOOKUP($A131,'Q1 Raw Data'!$A$9:$DK$158,I$3,FALSE))),"")</f>
        <v>Mature</v>
      </c>
      <c r="J131" t="str">
        <f>IFERROR(IF((VLOOKUP($A131,'Q1 Raw Data'!$A$9:$DK$158,J$3,FALSE))="","",(VLOOKUP($A131,'Q1 Raw Data'!$A$9:$DK$158,J$3,FALSE))),"")</f>
        <v>Established</v>
      </c>
      <c r="K131" t="str">
        <f>IFERROR(IF((VLOOKUP($A131,'Q1 Raw Data'!$A$9:$DK$158,K$3,FALSE))="","",(VLOOKUP($A131,'Q1 Raw Data'!$A$9:$DK$158,K$3,FALSE))),"")</f>
        <v>Established</v>
      </c>
      <c r="L131" t="str">
        <f>IFERROR(IF((VLOOKUP($A131,'Q1 Raw Data'!$A$9:$DK$158,L$3,FALSE))="","",(VLOOKUP($A131,'Q1 Raw Data'!$A$9:$DK$158,L$3,FALSE))),"")</f>
        <v>Established</v>
      </c>
      <c r="M131" t="str">
        <f>IFERROR(IF((VLOOKUP($A131,'Q1 Raw Data'!$A$9:$DK$158,M$3,FALSE))="","",(VLOOKUP($A131,'Q1 Raw Data'!$A$9:$DK$158,M$3,FALSE))),"")</f>
        <v>Mature</v>
      </c>
      <c r="N131" t="str">
        <f>IFERROR(IF((VLOOKUP($A131,'Q1 Raw Data'!$A$9:$DK$158,N$3,FALSE))="","",(VLOOKUP($A131,'Q1 Raw Data'!$A$9:$DK$158,N$3,FALSE))),"")</f>
        <v>Established</v>
      </c>
      <c r="O131" t="str">
        <f>IFERROR(IF((VLOOKUP($A131,'Q1 Raw Data'!$A$9:$DK$158,O$3,FALSE))="","",(VLOOKUP($A131,'Q1 Raw Data'!$A$9:$DK$158,O$3,FALSE))),"")</f>
        <v>Established</v>
      </c>
      <c r="P131" t="str">
        <f>IFERROR(IF((VLOOKUP($A131,'Q1 Raw Data'!$A$9:$DK$158,P$3,FALSE))="","",(VLOOKUP($A131,'Q1 Raw Data'!$A$9:$DK$158,P$3,FALSE))),"")</f>
        <v>Established</v>
      </c>
      <c r="Q131" t="str">
        <f>IFERROR(IF((VLOOKUP($A131,'Q1 Raw Data'!$A$9:$DK$158,Q$3,FALSE))="","",(VLOOKUP($A131,'Q1 Raw Data'!$A$9:$DK$158,Q$3,FALSE))),"")</f>
        <v>Plans in place</v>
      </c>
      <c r="R131" t="str">
        <f>IFERROR(IF((VLOOKUP($A131,'Q1 Raw Data'!$A$9:$DK$158,R$3,FALSE))="","",(VLOOKUP($A131,'Q1 Raw Data'!$A$9:$DK$158,R$3,FALSE))),"")</f>
        <v>Mature</v>
      </c>
      <c r="S131" t="str">
        <f>IFERROR(IF((VLOOKUP($A131,'Q1 Raw Data'!$A$9:$DK$158,S$3,FALSE))="","",(VLOOKUP($A131,'Q1 Raw Data'!$A$9:$DK$158,S$3,FALSE))),"")</f>
        <v>Established</v>
      </c>
      <c r="T131" t="str">
        <f>IFERROR(IF((VLOOKUP($A131,'Q1 Raw Data'!$A$9:$DK$158,T$3,FALSE))="","",(VLOOKUP($A131,'Q1 Raw Data'!$A$9:$DK$158,T$3,FALSE))),"")</f>
        <v>Established</v>
      </c>
      <c r="U131" t="str">
        <f>IFERROR(IF((VLOOKUP($A131,'Q1 Raw Data'!$A$9:$DK$158,U$3,FALSE))="","",(VLOOKUP($A131,'Q1 Raw Data'!$A$9:$DK$158,U$3,FALSE))),"")</f>
        <v>Established</v>
      </c>
      <c r="V131" t="str">
        <f>IFERROR(IF((VLOOKUP($A131,'Q1 Raw Data'!$A$9:$DK$158,V$3,FALSE))="","",(VLOOKUP($A131,'Q1 Raw Data'!$A$9:$DK$158,V$3,FALSE))),"")</f>
        <v>Mature</v>
      </c>
      <c r="W131" t="str">
        <f>IFERROR(IF((VLOOKUP($A131,'Q1 Raw Data'!$A$9:$DK$158,W$3,FALSE))="","",(VLOOKUP($A131,'Q1 Raw Data'!$A$9:$DK$158,W$3,FALSE))),"")</f>
        <v>Established</v>
      </c>
      <c r="X131" t="str">
        <f>IFERROR(IF((VLOOKUP($A131,'Q1 Raw Data'!$A$9:$DK$158,X$3,FALSE))="","",(VLOOKUP($A131,'Q1 Raw Data'!$A$9:$DK$158,X$3,FALSE))),"")</f>
        <v>Established</v>
      </c>
      <c r="Y131" t="str">
        <f>IFERROR(IF((VLOOKUP($A131,'Q1 Raw Data'!$A$9:$DK$158,Y$3,FALSE))="","",(VLOOKUP($A131,'Q1 Raw Data'!$A$9:$DK$158,Y$3,FALSE))),"")</f>
        <v>Established</v>
      </c>
      <c r="Z131" t="str">
        <f>IFERROR(IF((VLOOKUP($A131,'Q1 Raw Data'!$A$9:$DK$158,Z$3,FALSE))="","",(VLOOKUP($A131,'Q1 Raw Data'!$A$9:$DK$158,Z$3,FALSE))),"")</f>
        <v>Plans in place</v>
      </c>
      <c r="AA131" t="str">
        <f>IFERROR(IF((VLOOKUP($A131,'Q1 Raw Data'!$A$9:$DK$158,AA$3,FALSE))="","",(VLOOKUP($A131,'Q1 Raw Data'!$A$9:$DK$158,AA$3,FALSE))),"")</f>
        <v>Mature</v>
      </c>
      <c r="AB131" t="str">
        <f>IFERROR(IF((VLOOKUP($A131,'Q1 Raw Data'!$A$9:$DK$158,AB$3,FALSE))="","",(VLOOKUP($A131,'Q1 Raw Data'!$A$9:$DK$158,AB$3,FALSE))),"")</f>
        <v>Established</v>
      </c>
      <c r="AC131" t="str">
        <f>IFERROR(IF((VLOOKUP($A131,'Q1 Raw Data'!$A$9:$DK$158,AC$3,FALSE))="","",(VLOOKUP($A131,'Q1 Raw Data'!$A$9:$DK$158,AC$3,FALSE))),"")</f>
        <v>Established</v>
      </c>
      <c r="AD131" t="str">
        <f>IFERROR(IF((VLOOKUP($A131,'Q1 Raw Data'!$A$9:$DK$158,AD$3,FALSE))="","",(VLOOKUP($A131,'Q1 Raw Data'!$A$9:$DK$158,AD$3,FALSE))),"")</f>
        <v>Established</v>
      </c>
      <c r="AE131" t="str">
        <f>IFERROR(IF((VLOOKUP($A131,'Q1 Raw Data'!$A$9:$DK$158,AE$3,FALSE))="","",(VLOOKUP($A131,'Q1 Raw Data'!$A$9:$DK$158,AE$3,FALSE))),"")</f>
        <v>Mature</v>
      </c>
      <c r="AF131" t="str">
        <f>IFERROR(IF((VLOOKUP($A131,'Q1 Raw Data'!$A$9:$DK$158,AF$3,FALSE))="","",(VLOOKUP($A131,'Q1 Raw Data'!$A$9:$DK$158,AF$3,FALSE))),"")</f>
        <v>Established</v>
      </c>
      <c r="AG131" t="str">
        <f>IFERROR(IF((VLOOKUP($A131,'Q1 Raw Data'!$A$9:$DK$158,AG$3,FALSE))="","",(VLOOKUP($A131,'Q1 Raw Data'!$A$9:$DK$158,AG$3,FALSE))),"")</f>
        <v>Established</v>
      </c>
      <c r="AH131" t="str">
        <f>IFERROR(IF((VLOOKUP($A131,'Q1 Raw Data'!$A$9:$DK$158,AH$3,FALSE))="","",(VLOOKUP($A131,'Q1 Raw Data'!$A$9:$DK$158,AH$3,FALSE))),"")</f>
        <v>Established</v>
      </c>
      <c r="AI131" t="str">
        <f>IFERROR(IF((VLOOKUP($A131,'Q1 Raw Data'!$A$9:$DK$158,AI$3,FALSE))="","",(VLOOKUP($A131,'Q1 Raw Data'!$A$9:$DK$158,AI$3,FALSE))),"")</f>
        <v>Established</v>
      </c>
      <c r="AJ131" t="str">
        <f>IFERROR(IF((VLOOKUP($A131,'Q1 Raw Data'!$A$9:$DK$158,AJ$3,FALSE))="","",(VLOOKUP($A131,'Q1 Raw Data'!$A$9:$DK$158,AJ$3,FALSE))),"")</f>
        <v>Mature</v>
      </c>
      <c r="AK131" t="str">
        <f>IFERROR(IF((VLOOKUP($A131,'Q1 Raw Data'!$A$9:$DK$158,AK$3,FALSE))="","",(VLOOKUP($A131,'Q1 Raw Data'!$A$9:$DK$158,AK$3,FALSE))),"")</f>
        <v>Established</v>
      </c>
      <c r="AL131" t="str">
        <f>IFERROR(IF((VLOOKUP($A131,'Q1 Raw Data'!$A$9:$DK$158,AL$3,FALSE))="","",(VLOOKUP($A131,'Q1 Raw Data'!$A$9:$DK$158,AL$3,FALSE))),"")</f>
        <v>Established</v>
      </c>
    </row>
    <row r="132" spans="1:38" x14ac:dyDescent="0.3">
      <c r="A132" t="s">
        <v>659</v>
      </c>
      <c r="B132" t="s">
        <v>660</v>
      </c>
      <c r="C132" t="str">
        <f>IFERROR(IF((VLOOKUP($A132,'Q1 Raw Data'!$A$9:$DK$158,C$3,FALSE))="","",(VLOOKUP($A132,'Q1 Raw Data'!$A$9:$DK$158,C$3,FALSE))),"")</f>
        <v>Established</v>
      </c>
      <c r="D132" t="str">
        <f>IFERROR(IF((VLOOKUP($A132,'Q1 Raw Data'!$A$9:$DK$158,D$3,FALSE))="","",(VLOOKUP($A132,'Q1 Raw Data'!$A$9:$DK$158,D$3,FALSE))),"")</f>
        <v>Established</v>
      </c>
      <c r="E132" t="str">
        <f>IFERROR(IF((VLOOKUP($A132,'Q1 Raw Data'!$A$9:$DK$158,E$3,FALSE))="","",(VLOOKUP($A132,'Q1 Raw Data'!$A$9:$DK$158,E$3,FALSE))),"")</f>
        <v>Established</v>
      </c>
      <c r="F132" t="str">
        <f>IFERROR(IF((VLOOKUP($A132,'Q1 Raw Data'!$A$9:$DK$158,F$3,FALSE))="","",(VLOOKUP($A132,'Q1 Raw Data'!$A$9:$DK$158,F$3,FALSE))),"")</f>
        <v>Established</v>
      </c>
      <c r="G132" t="str">
        <f>IFERROR(IF((VLOOKUP($A132,'Q1 Raw Data'!$A$9:$DK$158,G$3,FALSE))="","",(VLOOKUP($A132,'Q1 Raw Data'!$A$9:$DK$158,G$3,FALSE))),"")</f>
        <v>Established</v>
      </c>
      <c r="H132" t="str">
        <f>IFERROR(IF((VLOOKUP($A132,'Q1 Raw Data'!$A$9:$DK$158,H$3,FALSE))="","",(VLOOKUP($A132,'Q1 Raw Data'!$A$9:$DK$158,H$3,FALSE))),"")</f>
        <v>Established</v>
      </c>
      <c r="I132" t="str">
        <f>IFERROR(IF((VLOOKUP($A132,'Q1 Raw Data'!$A$9:$DK$158,I$3,FALSE))="","",(VLOOKUP($A132,'Q1 Raw Data'!$A$9:$DK$158,I$3,FALSE))),"")</f>
        <v>Established</v>
      </c>
      <c r="J132" t="str">
        <f>IFERROR(IF((VLOOKUP($A132,'Q1 Raw Data'!$A$9:$DK$158,J$3,FALSE))="","",(VLOOKUP($A132,'Q1 Raw Data'!$A$9:$DK$158,J$3,FALSE))),"")</f>
        <v>Exemplary</v>
      </c>
      <c r="K132" t="str">
        <f>IFERROR(IF((VLOOKUP($A132,'Q1 Raw Data'!$A$9:$DK$158,K$3,FALSE))="","",(VLOOKUP($A132,'Q1 Raw Data'!$A$9:$DK$158,K$3,FALSE))),"")</f>
        <v>Exemplary</v>
      </c>
      <c r="L132" t="str">
        <f>IFERROR(IF((VLOOKUP($A132,'Q1 Raw Data'!$A$9:$DK$158,L$3,FALSE))="","",(VLOOKUP($A132,'Q1 Raw Data'!$A$9:$DK$158,L$3,FALSE))),"")</f>
        <v>Established</v>
      </c>
      <c r="M132" t="str">
        <f>IFERROR(IF((VLOOKUP($A132,'Q1 Raw Data'!$A$9:$DK$158,M$3,FALSE))="","",(VLOOKUP($A132,'Q1 Raw Data'!$A$9:$DK$158,M$3,FALSE))),"")</f>
        <v>Mature</v>
      </c>
      <c r="N132" t="str">
        <f>IFERROR(IF((VLOOKUP($A132,'Q1 Raw Data'!$A$9:$DK$158,N$3,FALSE))="","",(VLOOKUP($A132,'Q1 Raw Data'!$A$9:$DK$158,N$3,FALSE))),"")</f>
        <v>Mature</v>
      </c>
      <c r="O132" t="str">
        <f>IFERROR(IF((VLOOKUP($A132,'Q1 Raw Data'!$A$9:$DK$158,O$3,FALSE))="","",(VLOOKUP($A132,'Q1 Raw Data'!$A$9:$DK$158,O$3,FALSE))),"")</f>
        <v>Established</v>
      </c>
      <c r="P132" t="str">
        <f>IFERROR(IF((VLOOKUP($A132,'Q1 Raw Data'!$A$9:$DK$158,P$3,FALSE))="","",(VLOOKUP($A132,'Q1 Raw Data'!$A$9:$DK$158,P$3,FALSE))),"")</f>
        <v>Mature</v>
      </c>
      <c r="Q132" t="str">
        <f>IFERROR(IF((VLOOKUP($A132,'Q1 Raw Data'!$A$9:$DK$158,Q$3,FALSE))="","",(VLOOKUP($A132,'Q1 Raw Data'!$A$9:$DK$158,Q$3,FALSE))),"")</f>
        <v>Mature</v>
      </c>
      <c r="R132" t="str">
        <f>IFERROR(IF((VLOOKUP($A132,'Q1 Raw Data'!$A$9:$DK$158,R$3,FALSE))="","",(VLOOKUP($A132,'Q1 Raw Data'!$A$9:$DK$158,R$3,FALSE))),"")</f>
        <v>Established</v>
      </c>
      <c r="S132" t="str">
        <f>IFERROR(IF((VLOOKUP($A132,'Q1 Raw Data'!$A$9:$DK$158,S$3,FALSE))="","",(VLOOKUP($A132,'Q1 Raw Data'!$A$9:$DK$158,S$3,FALSE))),"")</f>
        <v>Exemplary</v>
      </c>
      <c r="T132" t="str">
        <f>IFERROR(IF((VLOOKUP($A132,'Q1 Raw Data'!$A$9:$DK$158,T$3,FALSE))="","",(VLOOKUP($A132,'Q1 Raw Data'!$A$9:$DK$158,T$3,FALSE))),"")</f>
        <v>Exemplary</v>
      </c>
      <c r="U132" t="str">
        <f>IFERROR(IF((VLOOKUP($A132,'Q1 Raw Data'!$A$9:$DK$158,U$3,FALSE))="","",(VLOOKUP($A132,'Q1 Raw Data'!$A$9:$DK$158,U$3,FALSE))),"")</f>
        <v>Mature</v>
      </c>
      <c r="V132" t="str">
        <f>IFERROR(IF((VLOOKUP($A132,'Q1 Raw Data'!$A$9:$DK$158,V$3,FALSE))="","",(VLOOKUP($A132,'Q1 Raw Data'!$A$9:$DK$158,V$3,FALSE))),"")</f>
        <v>Mature</v>
      </c>
      <c r="W132" t="str">
        <f>IFERROR(IF((VLOOKUP($A132,'Q1 Raw Data'!$A$9:$DK$158,W$3,FALSE))="","",(VLOOKUP($A132,'Q1 Raw Data'!$A$9:$DK$158,W$3,FALSE))),"")</f>
        <v>Mature</v>
      </c>
      <c r="X132" t="str">
        <f>IFERROR(IF((VLOOKUP($A132,'Q1 Raw Data'!$A$9:$DK$158,X$3,FALSE))="","",(VLOOKUP($A132,'Q1 Raw Data'!$A$9:$DK$158,X$3,FALSE))),"")</f>
        <v>Mature</v>
      </c>
      <c r="Y132" t="str">
        <f>IFERROR(IF((VLOOKUP($A132,'Q1 Raw Data'!$A$9:$DK$158,Y$3,FALSE))="","",(VLOOKUP($A132,'Q1 Raw Data'!$A$9:$DK$158,Y$3,FALSE))),"")</f>
        <v>Mature</v>
      </c>
      <c r="Z132" t="str">
        <f>IFERROR(IF((VLOOKUP($A132,'Q1 Raw Data'!$A$9:$DK$158,Z$3,FALSE))="","",(VLOOKUP($A132,'Q1 Raw Data'!$A$9:$DK$158,Z$3,FALSE))),"")</f>
        <v>Mature</v>
      </c>
      <c r="AA132" t="str">
        <f>IFERROR(IF((VLOOKUP($A132,'Q1 Raw Data'!$A$9:$DK$158,AA$3,FALSE))="","",(VLOOKUP($A132,'Q1 Raw Data'!$A$9:$DK$158,AA$3,FALSE))),"")</f>
        <v>Mature</v>
      </c>
      <c r="AB132" t="str">
        <f>IFERROR(IF((VLOOKUP($A132,'Q1 Raw Data'!$A$9:$DK$158,AB$3,FALSE))="","",(VLOOKUP($A132,'Q1 Raw Data'!$A$9:$DK$158,AB$3,FALSE))),"")</f>
        <v>Exemplary</v>
      </c>
      <c r="AC132" t="str">
        <f>IFERROR(IF((VLOOKUP($A132,'Q1 Raw Data'!$A$9:$DK$158,AC$3,FALSE))="","",(VLOOKUP($A132,'Q1 Raw Data'!$A$9:$DK$158,AC$3,FALSE))),"")</f>
        <v>Exemplary</v>
      </c>
      <c r="AD132" t="str">
        <f>IFERROR(IF((VLOOKUP($A132,'Q1 Raw Data'!$A$9:$DK$158,AD$3,FALSE))="","",(VLOOKUP($A132,'Q1 Raw Data'!$A$9:$DK$158,AD$3,FALSE))),"")</f>
        <v>Exemplary</v>
      </c>
      <c r="AE132" t="str">
        <f>IFERROR(IF((VLOOKUP($A132,'Q1 Raw Data'!$A$9:$DK$158,AE$3,FALSE))="","",(VLOOKUP($A132,'Q1 Raw Data'!$A$9:$DK$158,AE$3,FALSE))),"")</f>
        <v>Exemplary</v>
      </c>
      <c r="AF132" t="str">
        <f>IFERROR(IF((VLOOKUP($A132,'Q1 Raw Data'!$A$9:$DK$158,AF$3,FALSE))="","",(VLOOKUP($A132,'Q1 Raw Data'!$A$9:$DK$158,AF$3,FALSE))),"")</f>
        <v>Exemplary</v>
      </c>
      <c r="AG132" t="str">
        <f>IFERROR(IF((VLOOKUP($A132,'Q1 Raw Data'!$A$9:$DK$158,AG$3,FALSE))="","",(VLOOKUP($A132,'Q1 Raw Data'!$A$9:$DK$158,AG$3,FALSE))),"")</f>
        <v>Mature</v>
      </c>
      <c r="AH132" t="str">
        <f>IFERROR(IF((VLOOKUP($A132,'Q1 Raw Data'!$A$9:$DK$158,AH$3,FALSE))="","",(VLOOKUP($A132,'Q1 Raw Data'!$A$9:$DK$158,AH$3,FALSE))),"")</f>
        <v>Exemplary</v>
      </c>
      <c r="AI132" t="str">
        <f>IFERROR(IF((VLOOKUP($A132,'Q1 Raw Data'!$A$9:$DK$158,AI$3,FALSE))="","",(VLOOKUP($A132,'Q1 Raw Data'!$A$9:$DK$158,AI$3,FALSE))),"")</f>
        <v>Exemplary</v>
      </c>
      <c r="AJ132" t="str">
        <f>IFERROR(IF((VLOOKUP($A132,'Q1 Raw Data'!$A$9:$DK$158,AJ$3,FALSE))="","",(VLOOKUP($A132,'Q1 Raw Data'!$A$9:$DK$158,AJ$3,FALSE))),"")</f>
        <v>Exemplary</v>
      </c>
      <c r="AK132" t="str">
        <f>IFERROR(IF((VLOOKUP($A132,'Q1 Raw Data'!$A$9:$DK$158,AK$3,FALSE))="","",(VLOOKUP($A132,'Q1 Raw Data'!$A$9:$DK$158,AK$3,FALSE))),"")</f>
        <v>Exemplary</v>
      </c>
      <c r="AL132" t="str">
        <f>IFERROR(IF((VLOOKUP($A132,'Q1 Raw Data'!$A$9:$DK$158,AL$3,FALSE))="","",(VLOOKUP($A132,'Q1 Raw Data'!$A$9:$DK$158,AL$3,FALSE))),"")</f>
        <v>Exemplary</v>
      </c>
    </row>
    <row r="133" spans="1:38" x14ac:dyDescent="0.3">
      <c r="A133" t="s">
        <v>661</v>
      </c>
      <c r="B133" t="s">
        <v>662</v>
      </c>
      <c r="C133" t="str">
        <f>IFERROR(IF((VLOOKUP($A133,'Q1 Raw Data'!$A$9:$DK$158,C$3,FALSE))="","",(VLOOKUP($A133,'Q1 Raw Data'!$A$9:$DK$158,C$3,FALSE))),"")</f>
        <v>Established</v>
      </c>
      <c r="D133" t="str">
        <f>IFERROR(IF((VLOOKUP($A133,'Q1 Raw Data'!$A$9:$DK$158,D$3,FALSE))="","",(VLOOKUP($A133,'Q1 Raw Data'!$A$9:$DK$158,D$3,FALSE))),"")</f>
        <v>Established</v>
      </c>
      <c r="E133" t="str">
        <f>IFERROR(IF((VLOOKUP($A133,'Q1 Raw Data'!$A$9:$DK$158,E$3,FALSE))="","",(VLOOKUP($A133,'Q1 Raw Data'!$A$9:$DK$158,E$3,FALSE))),"")</f>
        <v>Established</v>
      </c>
      <c r="F133" t="str">
        <f>IFERROR(IF((VLOOKUP($A133,'Q1 Raw Data'!$A$9:$DK$158,F$3,FALSE))="","",(VLOOKUP($A133,'Q1 Raw Data'!$A$9:$DK$158,F$3,FALSE))),"")</f>
        <v>Mature</v>
      </c>
      <c r="G133" t="str">
        <f>IFERROR(IF((VLOOKUP($A133,'Q1 Raw Data'!$A$9:$DK$158,G$3,FALSE))="","",(VLOOKUP($A133,'Q1 Raw Data'!$A$9:$DK$158,G$3,FALSE))),"")</f>
        <v>Established</v>
      </c>
      <c r="H133" t="str">
        <f>IFERROR(IF((VLOOKUP($A133,'Q1 Raw Data'!$A$9:$DK$158,H$3,FALSE))="","",(VLOOKUP($A133,'Q1 Raw Data'!$A$9:$DK$158,H$3,FALSE))),"")</f>
        <v>Established</v>
      </c>
      <c r="I133" t="str">
        <f>IFERROR(IF((VLOOKUP($A133,'Q1 Raw Data'!$A$9:$DK$158,I$3,FALSE))="","",(VLOOKUP($A133,'Q1 Raw Data'!$A$9:$DK$158,I$3,FALSE))),"")</f>
        <v>Established</v>
      </c>
      <c r="J133" t="str">
        <f>IFERROR(IF((VLOOKUP($A133,'Q1 Raw Data'!$A$9:$DK$158,J$3,FALSE))="","",(VLOOKUP($A133,'Q1 Raw Data'!$A$9:$DK$158,J$3,FALSE))),"")</f>
        <v>Established</v>
      </c>
      <c r="K133" t="str">
        <f>IFERROR(IF((VLOOKUP($A133,'Q1 Raw Data'!$A$9:$DK$158,K$3,FALSE))="","",(VLOOKUP($A133,'Q1 Raw Data'!$A$9:$DK$158,K$3,FALSE))),"")</f>
        <v>Plans in place</v>
      </c>
      <c r="L133" t="str">
        <f>IFERROR(IF((VLOOKUP($A133,'Q1 Raw Data'!$A$9:$DK$158,L$3,FALSE))="","",(VLOOKUP($A133,'Q1 Raw Data'!$A$9:$DK$158,L$3,FALSE))),"")</f>
        <v>Established</v>
      </c>
      <c r="M133" t="str">
        <f>IFERROR(IF((VLOOKUP($A133,'Q1 Raw Data'!$A$9:$DK$158,M$3,FALSE))="","",(VLOOKUP($A133,'Q1 Raw Data'!$A$9:$DK$158,M$3,FALSE))),"")</f>
        <v>Established</v>
      </c>
      <c r="N133" t="str">
        <f>IFERROR(IF((VLOOKUP($A133,'Q1 Raw Data'!$A$9:$DK$158,N$3,FALSE))="","",(VLOOKUP($A133,'Q1 Raw Data'!$A$9:$DK$158,N$3,FALSE))),"")</f>
        <v>Established</v>
      </c>
      <c r="O133" t="str">
        <f>IFERROR(IF((VLOOKUP($A133,'Q1 Raw Data'!$A$9:$DK$158,O$3,FALSE))="","",(VLOOKUP($A133,'Q1 Raw Data'!$A$9:$DK$158,O$3,FALSE))),"")</f>
        <v>Mature</v>
      </c>
      <c r="P133" t="str">
        <f>IFERROR(IF((VLOOKUP($A133,'Q1 Raw Data'!$A$9:$DK$158,P$3,FALSE))="","",(VLOOKUP($A133,'Q1 Raw Data'!$A$9:$DK$158,P$3,FALSE))),"")</f>
        <v>Established</v>
      </c>
      <c r="Q133" t="str">
        <f>IFERROR(IF((VLOOKUP($A133,'Q1 Raw Data'!$A$9:$DK$158,Q$3,FALSE))="","",(VLOOKUP($A133,'Q1 Raw Data'!$A$9:$DK$158,Q$3,FALSE))),"")</f>
        <v>Established</v>
      </c>
      <c r="R133" t="str">
        <f>IFERROR(IF((VLOOKUP($A133,'Q1 Raw Data'!$A$9:$DK$158,R$3,FALSE))="","",(VLOOKUP($A133,'Q1 Raw Data'!$A$9:$DK$158,R$3,FALSE))),"")</f>
        <v>Established</v>
      </c>
      <c r="S133" t="str">
        <f>IFERROR(IF((VLOOKUP($A133,'Q1 Raw Data'!$A$9:$DK$158,S$3,FALSE))="","",(VLOOKUP($A133,'Q1 Raw Data'!$A$9:$DK$158,S$3,FALSE))),"")</f>
        <v>Established</v>
      </c>
      <c r="T133" t="str">
        <f>IFERROR(IF((VLOOKUP($A133,'Q1 Raw Data'!$A$9:$DK$158,T$3,FALSE))="","",(VLOOKUP($A133,'Q1 Raw Data'!$A$9:$DK$158,T$3,FALSE))),"")</f>
        <v>Plans in place</v>
      </c>
      <c r="U133" t="str">
        <f>IFERROR(IF((VLOOKUP($A133,'Q1 Raw Data'!$A$9:$DK$158,U$3,FALSE))="","",(VLOOKUP($A133,'Q1 Raw Data'!$A$9:$DK$158,U$3,FALSE))),"")</f>
        <v>Established</v>
      </c>
      <c r="V133" t="str">
        <f>IFERROR(IF((VLOOKUP($A133,'Q1 Raw Data'!$A$9:$DK$158,V$3,FALSE))="","",(VLOOKUP($A133,'Q1 Raw Data'!$A$9:$DK$158,V$3,FALSE))),"")</f>
        <v>Established</v>
      </c>
      <c r="W133" t="str">
        <f>IFERROR(IF((VLOOKUP($A133,'Q1 Raw Data'!$A$9:$DK$158,W$3,FALSE))="","",(VLOOKUP($A133,'Q1 Raw Data'!$A$9:$DK$158,W$3,FALSE))),"")</f>
        <v>Established</v>
      </c>
      <c r="X133" t="str">
        <f>IFERROR(IF((VLOOKUP($A133,'Q1 Raw Data'!$A$9:$DK$158,X$3,FALSE))="","",(VLOOKUP($A133,'Q1 Raw Data'!$A$9:$DK$158,X$3,FALSE))),"")</f>
        <v>Mature</v>
      </c>
      <c r="Y133" t="str">
        <f>IFERROR(IF((VLOOKUP($A133,'Q1 Raw Data'!$A$9:$DK$158,Y$3,FALSE))="","",(VLOOKUP($A133,'Q1 Raw Data'!$A$9:$DK$158,Y$3,FALSE))),"")</f>
        <v>Established</v>
      </c>
      <c r="Z133" t="str">
        <f>IFERROR(IF((VLOOKUP($A133,'Q1 Raw Data'!$A$9:$DK$158,Z$3,FALSE))="","",(VLOOKUP($A133,'Q1 Raw Data'!$A$9:$DK$158,Z$3,FALSE))),"")</f>
        <v>Established</v>
      </c>
      <c r="AA133" t="str">
        <f>IFERROR(IF((VLOOKUP($A133,'Q1 Raw Data'!$A$9:$DK$158,AA$3,FALSE))="","",(VLOOKUP($A133,'Q1 Raw Data'!$A$9:$DK$158,AA$3,FALSE))),"")</f>
        <v>Established</v>
      </c>
      <c r="AB133" t="str">
        <f>IFERROR(IF((VLOOKUP($A133,'Q1 Raw Data'!$A$9:$DK$158,AB$3,FALSE))="","",(VLOOKUP($A133,'Q1 Raw Data'!$A$9:$DK$158,AB$3,FALSE))),"")</f>
        <v>Established</v>
      </c>
      <c r="AC133" t="str">
        <f>IFERROR(IF((VLOOKUP($A133,'Q1 Raw Data'!$A$9:$DK$158,AC$3,FALSE))="","",(VLOOKUP($A133,'Q1 Raw Data'!$A$9:$DK$158,AC$3,FALSE))),"")</f>
        <v>Established</v>
      </c>
      <c r="AD133" t="str">
        <f>IFERROR(IF((VLOOKUP($A133,'Q1 Raw Data'!$A$9:$DK$158,AD$3,FALSE))="","",(VLOOKUP($A133,'Q1 Raw Data'!$A$9:$DK$158,AD$3,FALSE))),"")</f>
        <v>Established</v>
      </c>
      <c r="AE133" t="str">
        <f>IFERROR(IF((VLOOKUP($A133,'Q1 Raw Data'!$A$9:$DK$158,AE$3,FALSE))="","",(VLOOKUP($A133,'Q1 Raw Data'!$A$9:$DK$158,AE$3,FALSE))),"")</f>
        <v>Established</v>
      </c>
      <c r="AF133" t="str">
        <f>IFERROR(IF((VLOOKUP($A133,'Q1 Raw Data'!$A$9:$DK$158,AF$3,FALSE))="","",(VLOOKUP($A133,'Q1 Raw Data'!$A$9:$DK$158,AF$3,FALSE))),"")</f>
        <v>Established</v>
      </c>
      <c r="AG133" t="str">
        <f>IFERROR(IF((VLOOKUP($A133,'Q1 Raw Data'!$A$9:$DK$158,AG$3,FALSE))="","",(VLOOKUP($A133,'Q1 Raw Data'!$A$9:$DK$158,AG$3,FALSE))),"")</f>
        <v>Mature</v>
      </c>
      <c r="AH133" t="str">
        <f>IFERROR(IF((VLOOKUP($A133,'Q1 Raw Data'!$A$9:$DK$158,AH$3,FALSE))="","",(VLOOKUP($A133,'Q1 Raw Data'!$A$9:$DK$158,AH$3,FALSE))),"")</f>
        <v>Established</v>
      </c>
      <c r="AI133" t="str">
        <f>IFERROR(IF((VLOOKUP($A133,'Q1 Raw Data'!$A$9:$DK$158,AI$3,FALSE))="","",(VLOOKUP($A133,'Q1 Raw Data'!$A$9:$DK$158,AI$3,FALSE))),"")</f>
        <v>Established</v>
      </c>
      <c r="AJ133" t="str">
        <f>IFERROR(IF((VLOOKUP($A133,'Q1 Raw Data'!$A$9:$DK$158,AJ$3,FALSE))="","",(VLOOKUP($A133,'Q1 Raw Data'!$A$9:$DK$158,AJ$3,FALSE))),"")</f>
        <v>Established</v>
      </c>
      <c r="AK133" t="str">
        <f>IFERROR(IF((VLOOKUP($A133,'Q1 Raw Data'!$A$9:$DK$158,AK$3,FALSE))="","",(VLOOKUP($A133,'Q1 Raw Data'!$A$9:$DK$158,AK$3,FALSE))),"")</f>
        <v>Established</v>
      </c>
      <c r="AL133" t="str">
        <f>IFERROR(IF((VLOOKUP($A133,'Q1 Raw Data'!$A$9:$DK$158,AL$3,FALSE))="","",(VLOOKUP($A133,'Q1 Raw Data'!$A$9:$DK$158,AL$3,FALSE))),"")</f>
        <v>Established</v>
      </c>
    </row>
    <row r="134" spans="1:38" x14ac:dyDescent="0.3">
      <c r="A134" t="s">
        <v>663</v>
      </c>
      <c r="B134" t="s">
        <v>664</v>
      </c>
      <c r="C134" t="str">
        <f>IFERROR(IF((VLOOKUP($A134,'Q1 Raw Data'!$A$9:$DK$158,C$3,FALSE))="","",(VLOOKUP($A134,'Q1 Raw Data'!$A$9:$DK$158,C$3,FALSE))),"")</f>
        <v>Plans in place</v>
      </c>
      <c r="D134" t="str">
        <f>IFERROR(IF((VLOOKUP($A134,'Q1 Raw Data'!$A$9:$DK$158,D$3,FALSE))="","",(VLOOKUP($A134,'Q1 Raw Data'!$A$9:$DK$158,D$3,FALSE))),"")</f>
        <v>Mature</v>
      </c>
      <c r="E134" t="str">
        <f>IFERROR(IF((VLOOKUP($A134,'Q1 Raw Data'!$A$9:$DK$158,E$3,FALSE))="","",(VLOOKUP($A134,'Q1 Raw Data'!$A$9:$DK$158,E$3,FALSE))),"")</f>
        <v>Mature</v>
      </c>
      <c r="F134" t="str">
        <f>IFERROR(IF((VLOOKUP($A134,'Q1 Raw Data'!$A$9:$DK$158,F$3,FALSE))="","",(VLOOKUP($A134,'Q1 Raw Data'!$A$9:$DK$158,F$3,FALSE))),"")</f>
        <v>Mature</v>
      </c>
      <c r="G134" t="str">
        <f>IFERROR(IF((VLOOKUP($A134,'Q1 Raw Data'!$A$9:$DK$158,G$3,FALSE))="","",(VLOOKUP($A134,'Q1 Raw Data'!$A$9:$DK$158,G$3,FALSE))),"")</f>
        <v>Established</v>
      </c>
      <c r="H134" t="str">
        <f>IFERROR(IF((VLOOKUP($A134,'Q1 Raw Data'!$A$9:$DK$158,H$3,FALSE))="","",(VLOOKUP($A134,'Q1 Raw Data'!$A$9:$DK$158,H$3,FALSE))),"")</f>
        <v>Mature</v>
      </c>
      <c r="I134" t="str">
        <f>IFERROR(IF((VLOOKUP($A134,'Q1 Raw Data'!$A$9:$DK$158,I$3,FALSE))="","",(VLOOKUP($A134,'Q1 Raw Data'!$A$9:$DK$158,I$3,FALSE))),"")</f>
        <v>Mature</v>
      </c>
      <c r="J134" t="str">
        <f>IFERROR(IF((VLOOKUP($A134,'Q1 Raw Data'!$A$9:$DK$158,J$3,FALSE))="","",(VLOOKUP($A134,'Q1 Raw Data'!$A$9:$DK$158,J$3,FALSE))),"")</f>
        <v>Mature</v>
      </c>
      <c r="K134" t="str">
        <f>IFERROR(IF((VLOOKUP($A134,'Q1 Raw Data'!$A$9:$DK$158,K$3,FALSE))="","",(VLOOKUP($A134,'Q1 Raw Data'!$A$9:$DK$158,K$3,FALSE))),"")</f>
        <v>Plans in place</v>
      </c>
      <c r="L134" t="str">
        <f>IFERROR(IF((VLOOKUP($A134,'Q1 Raw Data'!$A$9:$DK$158,L$3,FALSE))="","",(VLOOKUP($A134,'Q1 Raw Data'!$A$9:$DK$158,L$3,FALSE))),"")</f>
        <v>Plans in place</v>
      </c>
      <c r="M134" t="str">
        <f>IFERROR(IF((VLOOKUP($A134,'Q1 Raw Data'!$A$9:$DK$158,M$3,FALSE))="","",(VLOOKUP($A134,'Q1 Raw Data'!$A$9:$DK$158,M$3,FALSE))),"")</f>
        <v>Mature</v>
      </c>
      <c r="N134" t="str">
        <f>IFERROR(IF((VLOOKUP($A134,'Q1 Raw Data'!$A$9:$DK$158,N$3,FALSE))="","",(VLOOKUP($A134,'Q1 Raw Data'!$A$9:$DK$158,N$3,FALSE))),"")</f>
        <v>Mature</v>
      </c>
      <c r="O134" t="str">
        <f>IFERROR(IF((VLOOKUP($A134,'Q1 Raw Data'!$A$9:$DK$158,O$3,FALSE))="","",(VLOOKUP($A134,'Q1 Raw Data'!$A$9:$DK$158,O$3,FALSE))),"")</f>
        <v>Mature</v>
      </c>
      <c r="P134" t="str">
        <f>IFERROR(IF((VLOOKUP($A134,'Q1 Raw Data'!$A$9:$DK$158,P$3,FALSE))="","",(VLOOKUP($A134,'Q1 Raw Data'!$A$9:$DK$158,P$3,FALSE))),"")</f>
        <v>Established</v>
      </c>
      <c r="Q134" t="str">
        <f>IFERROR(IF((VLOOKUP($A134,'Q1 Raw Data'!$A$9:$DK$158,Q$3,FALSE))="","",(VLOOKUP($A134,'Q1 Raw Data'!$A$9:$DK$158,Q$3,FALSE))),"")</f>
        <v>Mature</v>
      </c>
      <c r="R134" t="str">
        <f>IFERROR(IF((VLOOKUP($A134,'Q1 Raw Data'!$A$9:$DK$158,R$3,FALSE))="","",(VLOOKUP($A134,'Q1 Raw Data'!$A$9:$DK$158,R$3,FALSE))),"")</f>
        <v>Mature</v>
      </c>
      <c r="S134" t="str">
        <f>IFERROR(IF((VLOOKUP($A134,'Q1 Raw Data'!$A$9:$DK$158,S$3,FALSE))="","",(VLOOKUP($A134,'Q1 Raw Data'!$A$9:$DK$158,S$3,FALSE))),"")</f>
        <v>Mature</v>
      </c>
      <c r="T134" t="str">
        <f>IFERROR(IF((VLOOKUP($A134,'Q1 Raw Data'!$A$9:$DK$158,T$3,FALSE))="","",(VLOOKUP($A134,'Q1 Raw Data'!$A$9:$DK$158,T$3,FALSE))),"")</f>
        <v>Established</v>
      </c>
      <c r="U134" t="str">
        <f>IFERROR(IF((VLOOKUP($A134,'Q1 Raw Data'!$A$9:$DK$158,U$3,FALSE))="","",(VLOOKUP($A134,'Q1 Raw Data'!$A$9:$DK$158,U$3,FALSE))),"")</f>
        <v>Plans in place</v>
      </c>
      <c r="V134" t="str">
        <f>IFERROR(IF((VLOOKUP($A134,'Q1 Raw Data'!$A$9:$DK$158,V$3,FALSE))="","",(VLOOKUP($A134,'Q1 Raw Data'!$A$9:$DK$158,V$3,FALSE))),"")</f>
        <v>Mature</v>
      </c>
      <c r="W134" t="str">
        <f>IFERROR(IF((VLOOKUP($A134,'Q1 Raw Data'!$A$9:$DK$158,W$3,FALSE))="","",(VLOOKUP($A134,'Q1 Raw Data'!$A$9:$DK$158,W$3,FALSE))),"")</f>
        <v>Mature</v>
      </c>
      <c r="X134" t="str">
        <f>IFERROR(IF((VLOOKUP($A134,'Q1 Raw Data'!$A$9:$DK$158,X$3,FALSE))="","",(VLOOKUP($A134,'Q1 Raw Data'!$A$9:$DK$158,X$3,FALSE))),"")</f>
        <v>Mature</v>
      </c>
      <c r="Y134" t="str">
        <f>IFERROR(IF((VLOOKUP($A134,'Q1 Raw Data'!$A$9:$DK$158,Y$3,FALSE))="","",(VLOOKUP($A134,'Q1 Raw Data'!$A$9:$DK$158,Y$3,FALSE))),"")</f>
        <v>Established</v>
      </c>
      <c r="Z134" t="str">
        <f>IFERROR(IF((VLOOKUP($A134,'Q1 Raw Data'!$A$9:$DK$158,Z$3,FALSE))="","",(VLOOKUP($A134,'Q1 Raw Data'!$A$9:$DK$158,Z$3,FALSE))),"")</f>
        <v>Mature</v>
      </c>
      <c r="AA134" t="str">
        <f>IFERROR(IF((VLOOKUP($A134,'Q1 Raw Data'!$A$9:$DK$158,AA$3,FALSE))="","",(VLOOKUP($A134,'Q1 Raw Data'!$A$9:$DK$158,AA$3,FALSE))),"")</f>
        <v>Mature</v>
      </c>
      <c r="AB134" t="str">
        <f>IFERROR(IF((VLOOKUP($A134,'Q1 Raw Data'!$A$9:$DK$158,AB$3,FALSE))="","",(VLOOKUP($A134,'Q1 Raw Data'!$A$9:$DK$158,AB$3,FALSE))),"")</f>
        <v>Mature</v>
      </c>
      <c r="AC134" t="str">
        <f>IFERROR(IF((VLOOKUP($A134,'Q1 Raw Data'!$A$9:$DK$158,AC$3,FALSE))="","",(VLOOKUP($A134,'Q1 Raw Data'!$A$9:$DK$158,AC$3,FALSE))),"")</f>
        <v>Mature</v>
      </c>
      <c r="AD134" t="str">
        <f>IFERROR(IF((VLOOKUP($A134,'Q1 Raw Data'!$A$9:$DK$158,AD$3,FALSE))="","",(VLOOKUP($A134,'Q1 Raw Data'!$A$9:$DK$158,AD$3,FALSE))),"")</f>
        <v>Plans in place</v>
      </c>
      <c r="AE134" t="str">
        <f>IFERROR(IF((VLOOKUP($A134,'Q1 Raw Data'!$A$9:$DK$158,AE$3,FALSE))="","",(VLOOKUP($A134,'Q1 Raw Data'!$A$9:$DK$158,AE$3,FALSE))),"")</f>
        <v>Mature</v>
      </c>
      <c r="AF134" t="str">
        <f>IFERROR(IF((VLOOKUP($A134,'Q1 Raw Data'!$A$9:$DK$158,AF$3,FALSE))="","",(VLOOKUP($A134,'Q1 Raw Data'!$A$9:$DK$158,AF$3,FALSE))),"")</f>
        <v>Mature</v>
      </c>
      <c r="AG134" t="str">
        <f>IFERROR(IF((VLOOKUP($A134,'Q1 Raw Data'!$A$9:$DK$158,AG$3,FALSE))="","",(VLOOKUP($A134,'Q1 Raw Data'!$A$9:$DK$158,AG$3,FALSE))),"")</f>
        <v>Mature</v>
      </c>
      <c r="AH134" t="str">
        <f>IFERROR(IF((VLOOKUP($A134,'Q1 Raw Data'!$A$9:$DK$158,AH$3,FALSE))="","",(VLOOKUP($A134,'Q1 Raw Data'!$A$9:$DK$158,AH$3,FALSE))),"")</f>
        <v>Established</v>
      </c>
      <c r="AI134" t="str">
        <f>IFERROR(IF((VLOOKUP($A134,'Q1 Raw Data'!$A$9:$DK$158,AI$3,FALSE))="","",(VLOOKUP($A134,'Q1 Raw Data'!$A$9:$DK$158,AI$3,FALSE))),"")</f>
        <v>Mature</v>
      </c>
      <c r="AJ134" t="str">
        <f>IFERROR(IF((VLOOKUP($A134,'Q1 Raw Data'!$A$9:$DK$158,AJ$3,FALSE))="","",(VLOOKUP($A134,'Q1 Raw Data'!$A$9:$DK$158,AJ$3,FALSE))),"")</f>
        <v>Mature</v>
      </c>
      <c r="AK134" t="str">
        <f>IFERROR(IF((VLOOKUP($A134,'Q1 Raw Data'!$A$9:$DK$158,AK$3,FALSE))="","",(VLOOKUP($A134,'Q1 Raw Data'!$A$9:$DK$158,AK$3,FALSE))),"")</f>
        <v>Mature</v>
      </c>
      <c r="AL134" t="str">
        <f>IFERROR(IF((VLOOKUP($A134,'Q1 Raw Data'!$A$9:$DK$158,AL$3,FALSE))="","",(VLOOKUP($A134,'Q1 Raw Data'!$A$9:$DK$158,AL$3,FALSE))),"")</f>
        <v>Mature</v>
      </c>
    </row>
    <row r="135" spans="1:38" x14ac:dyDescent="0.3">
      <c r="A135" t="s">
        <v>667</v>
      </c>
      <c r="B135" t="s">
        <v>668</v>
      </c>
      <c r="C135" t="str">
        <f>IFERROR(IF((VLOOKUP($A135,'Q1 Raw Data'!$A$9:$DK$158,C$3,FALSE))="","",(VLOOKUP($A135,'Q1 Raw Data'!$A$9:$DK$158,C$3,FALSE))),"")</f>
        <v>Plans in place</v>
      </c>
      <c r="D135" t="str">
        <f>IFERROR(IF((VLOOKUP($A135,'Q1 Raw Data'!$A$9:$DK$158,D$3,FALSE))="","",(VLOOKUP($A135,'Q1 Raw Data'!$A$9:$DK$158,D$3,FALSE))),"")</f>
        <v>Established</v>
      </c>
      <c r="E135" t="str">
        <f>IFERROR(IF((VLOOKUP($A135,'Q1 Raw Data'!$A$9:$DK$158,E$3,FALSE))="","",(VLOOKUP($A135,'Q1 Raw Data'!$A$9:$DK$158,E$3,FALSE))),"")</f>
        <v>Mature</v>
      </c>
      <c r="F135" t="str">
        <f>IFERROR(IF((VLOOKUP($A135,'Q1 Raw Data'!$A$9:$DK$158,F$3,FALSE))="","",(VLOOKUP($A135,'Q1 Raw Data'!$A$9:$DK$158,F$3,FALSE))),"")</f>
        <v>Mature</v>
      </c>
      <c r="G135" t="str">
        <f>IFERROR(IF((VLOOKUP($A135,'Q1 Raw Data'!$A$9:$DK$158,G$3,FALSE))="","",(VLOOKUP($A135,'Q1 Raw Data'!$A$9:$DK$158,G$3,FALSE))),"")</f>
        <v>Established</v>
      </c>
      <c r="H135" t="str">
        <f>IFERROR(IF((VLOOKUP($A135,'Q1 Raw Data'!$A$9:$DK$158,H$3,FALSE))="","",(VLOOKUP($A135,'Q1 Raw Data'!$A$9:$DK$158,H$3,FALSE))),"")</f>
        <v>Established</v>
      </c>
      <c r="I135" t="str">
        <f>IFERROR(IF((VLOOKUP($A135,'Q1 Raw Data'!$A$9:$DK$158,I$3,FALSE))="","",(VLOOKUP($A135,'Q1 Raw Data'!$A$9:$DK$158,I$3,FALSE))),"")</f>
        <v>Established</v>
      </c>
      <c r="J135" t="str">
        <f>IFERROR(IF((VLOOKUP($A135,'Q1 Raw Data'!$A$9:$DK$158,J$3,FALSE))="","",(VLOOKUP($A135,'Q1 Raw Data'!$A$9:$DK$158,J$3,FALSE))),"")</f>
        <v>Established</v>
      </c>
      <c r="K135" t="str">
        <f>IFERROR(IF((VLOOKUP($A135,'Q1 Raw Data'!$A$9:$DK$158,K$3,FALSE))="","",(VLOOKUP($A135,'Q1 Raw Data'!$A$9:$DK$158,K$3,FALSE))),"")</f>
        <v>Established</v>
      </c>
      <c r="L135" t="str">
        <f>IFERROR(IF((VLOOKUP($A135,'Q1 Raw Data'!$A$9:$DK$158,L$3,FALSE))="","",(VLOOKUP($A135,'Q1 Raw Data'!$A$9:$DK$158,L$3,FALSE))),"")</f>
        <v>Plans in place</v>
      </c>
      <c r="M135" t="str">
        <f>IFERROR(IF((VLOOKUP($A135,'Q1 Raw Data'!$A$9:$DK$158,M$3,FALSE))="","",(VLOOKUP($A135,'Q1 Raw Data'!$A$9:$DK$158,M$3,FALSE))),"")</f>
        <v>Established</v>
      </c>
      <c r="N135" t="str">
        <f>IFERROR(IF((VLOOKUP($A135,'Q1 Raw Data'!$A$9:$DK$158,N$3,FALSE))="","",(VLOOKUP($A135,'Q1 Raw Data'!$A$9:$DK$158,N$3,FALSE))),"")</f>
        <v>Mature</v>
      </c>
      <c r="O135" t="str">
        <f>IFERROR(IF((VLOOKUP($A135,'Q1 Raw Data'!$A$9:$DK$158,O$3,FALSE))="","",(VLOOKUP($A135,'Q1 Raw Data'!$A$9:$DK$158,O$3,FALSE))),"")</f>
        <v>Mature</v>
      </c>
      <c r="P135" t="str">
        <f>IFERROR(IF((VLOOKUP($A135,'Q1 Raw Data'!$A$9:$DK$158,P$3,FALSE))="","",(VLOOKUP($A135,'Q1 Raw Data'!$A$9:$DK$158,P$3,FALSE))),"")</f>
        <v>Established</v>
      </c>
      <c r="Q135" t="str">
        <f>IFERROR(IF((VLOOKUP($A135,'Q1 Raw Data'!$A$9:$DK$158,Q$3,FALSE))="","",(VLOOKUP($A135,'Q1 Raw Data'!$A$9:$DK$158,Q$3,FALSE))),"")</f>
        <v>Established</v>
      </c>
      <c r="R135" t="str">
        <f>IFERROR(IF((VLOOKUP($A135,'Q1 Raw Data'!$A$9:$DK$158,R$3,FALSE))="","",(VLOOKUP($A135,'Q1 Raw Data'!$A$9:$DK$158,R$3,FALSE))),"")</f>
        <v>Established</v>
      </c>
      <c r="S135" t="str">
        <f>IFERROR(IF((VLOOKUP($A135,'Q1 Raw Data'!$A$9:$DK$158,S$3,FALSE))="","",(VLOOKUP($A135,'Q1 Raw Data'!$A$9:$DK$158,S$3,FALSE))),"")</f>
        <v>Established</v>
      </c>
      <c r="T135" t="str">
        <f>IFERROR(IF((VLOOKUP($A135,'Q1 Raw Data'!$A$9:$DK$158,T$3,FALSE))="","",(VLOOKUP($A135,'Q1 Raw Data'!$A$9:$DK$158,T$3,FALSE))),"")</f>
        <v>Plans in place</v>
      </c>
      <c r="U135" t="str">
        <f>IFERROR(IF((VLOOKUP($A135,'Q1 Raw Data'!$A$9:$DK$158,U$3,FALSE))="","",(VLOOKUP($A135,'Q1 Raw Data'!$A$9:$DK$158,U$3,FALSE))),"")</f>
        <v>Established</v>
      </c>
      <c r="V135" t="str">
        <f>IFERROR(IF((VLOOKUP($A135,'Q1 Raw Data'!$A$9:$DK$158,V$3,FALSE))="","",(VLOOKUP($A135,'Q1 Raw Data'!$A$9:$DK$158,V$3,FALSE))),"")</f>
        <v>Mature</v>
      </c>
      <c r="W135" t="str">
        <f>IFERROR(IF((VLOOKUP($A135,'Q1 Raw Data'!$A$9:$DK$158,W$3,FALSE))="","",(VLOOKUP($A135,'Q1 Raw Data'!$A$9:$DK$158,W$3,FALSE))),"")</f>
        <v>Mature</v>
      </c>
      <c r="X135" t="str">
        <f>IFERROR(IF((VLOOKUP($A135,'Q1 Raw Data'!$A$9:$DK$158,X$3,FALSE))="","",(VLOOKUP($A135,'Q1 Raw Data'!$A$9:$DK$158,X$3,FALSE))),"")</f>
        <v>Mature</v>
      </c>
      <c r="Y135" t="str">
        <f>IFERROR(IF((VLOOKUP($A135,'Q1 Raw Data'!$A$9:$DK$158,Y$3,FALSE))="","",(VLOOKUP($A135,'Q1 Raw Data'!$A$9:$DK$158,Y$3,FALSE))),"")</f>
        <v>Established</v>
      </c>
      <c r="Z135" t="str">
        <f>IFERROR(IF((VLOOKUP($A135,'Q1 Raw Data'!$A$9:$DK$158,Z$3,FALSE))="","",(VLOOKUP($A135,'Q1 Raw Data'!$A$9:$DK$158,Z$3,FALSE))),"")</f>
        <v>Established</v>
      </c>
      <c r="AA135" t="str">
        <f>IFERROR(IF((VLOOKUP($A135,'Q1 Raw Data'!$A$9:$DK$158,AA$3,FALSE))="","",(VLOOKUP($A135,'Q1 Raw Data'!$A$9:$DK$158,AA$3,FALSE))),"")</f>
        <v>Mature</v>
      </c>
      <c r="AB135" t="str">
        <f>IFERROR(IF((VLOOKUP($A135,'Q1 Raw Data'!$A$9:$DK$158,AB$3,FALSE))="","",(VLOOKUP($A135,'Q1 Raw Data'!$A$9:$DK$158,AB$3,FALSE))),"")</f>
        <v>Mature</v>
      </c>
      <c r="AC135" t="str">
        <f>IFERROR(IF((VLOOKUP($A135,'Q1 Raw Data'!$A$9:$DK$158,AC$3,FALSE))="","",(VLOOKUP($A135,'Q1 Raw Data'!$A$9:$DK$158,AC$3,FALSE))),"")</f>
        <v>Mature</v>
      </c>
      <c r="AD135" t="str">
        <f>IFERROR(IF((VLOOKUP($A135,'Q1 Raw Data'!$A$9:$DK$158,AD$3,FALSE))="","",(VLOOKUP($A135,'Q1 Raw Data'!$A$9:$DK$158,AD$3,FALSE))),"")</f>
        <v>Mature</v>
      </c>
      <c r="AE135" t="str">
        <f>IFERROR(IF((VLOOKUP($A135,'Q1 Raw Data'!$A$9:$DK$158,AE$3,FALSE))="","",(VLOOKUP($A135,'Q1 Raw Data'!$A$9:$DK$158,AE$3,FALSE))),"")</f>
        <v>Mature</v>
      </c>
      <c r="AF135" t="str">
        <f>IFERROR(IF((VLOOKUP($A135,'Q1 Raw Data'!$A$9:$DK$158,AF$3,FALSE))="","",(VLOOKUP($A135,'Q1 Raw Data'!$A$9:$DK$158,AF$3,FALSE))),"")</f>
        <v>Exemplary</v>
      </c>
      <c r="AG135" t="str">
        <f>IFERROR(IF((VLOOKUP($A135,'Q1 Raw Data'!$A$9:$DK$158,AG$3,FALSE))="","",(VLOOKUP($A135,'Q1 Raw Data'!$A$9:$DK$158,AG$3,FALSE))),"")</f>
        <v>Mature</v>
      </c>
      <c r="AH135" t="str">
        <f>IFERROR(IF((VLOOKUP($A135,'Q1 Raw Data'!$A$9:$DK$158,AH$3,FALSE))="","",(VLOOKUP($A135,'Q1 Raw Data'!$A$9:$DK$158,AH$3,FALSE))),"")</f>
        <v>Established</v>
      </c>
      <c r="AI135" t="str">
        <f>IFERROR(IF((VLOOKUP($A135,'Q1 Raw Data'!$A$9:$DK$158,AI$3,FALSE))="","",(VLOOKUP($A135,'Q1 Raw Data'!$A$9:$DK$158,AI$3,FALSE))),"")</f>
        <v>Mature</v>
      </c>
      <c r="AJ135" t="str">
        <f>IFERROR(IF((VLOOKUP($A135,'Q1 Raw Data'!$A$9:$DK$158,AJ$3,FALSE))="","",(VLOOKUP($A135,'Q1 Raw Data'!$A$9:$DK$158,AJ$3,FALSE))),"")</f>
        <v>Mature</v>
      </c>
      <c r="AK135" t="str">
        <f>IFERROR(IF((VLOOKUP($A135,'Q1 Raw Data'!$A$9:$DK$158,AK$3,FALSE))="","",(VLOOKUP($A135,'Q1 Raw Data'!$A$9:$DK$158,AK$3,FALSE))),"")</f>
        <v>Mature</v>
      </c>
      <c r="AL135" t="str">
        <f>IFERROR(IF((VLOOKUP($A135,'Q1 Raw Data'!$A$9:$DK$158,AL$3,FALSE))="","",(VLOOKUP($A135,'Q1 Raw Data'!$A$9:$DK$158,AL$3,FALSE))),"")</f>
        <v>Mature</v>
      </c>
    </row>
    <row r="136" spans="1:38" x14ac:dyDescent="0.3">
      <c r="A136" t="s">
        <v>669</v>
      </c>
      <c r="B136" t="s">
        <v>670</v>
      </c>
      <c r="C136" t="str">
        <f>IFERROR(IF((VLOOKUP($A136,'Q1 Raw Data'!$A$9:$DK$158,C$3,FALSE))="","",(VLOOKUP($A136,'Q1 Raw Data'!$A$9:$DK$158,C$3,FALSE))),"")</f>
        <v>Established</v>
      </c>
      <c r="D136" t="str">
        <f>IFERROR(IF((VLOOKUP($A136,'Q1 Raw Data'!$A$9:$DK$158,D$3,FALSE))="","",(VLOOKUP($A136,'Q1 Raw Data'!$A$9:$DK$158,D$3,FALSE))),"")</f>
        <v>Established</v>
      </c>
      <c r="E136" t="str">
        <f>IFERROR(IF((VLOOKUP($A136,'Q1 Raw Data'!$A$9:$DK$158,E$3,FALSE))="","",(VLOOKUP($A136,'Q1 Raw Data'!$A$9:$DK$158,E$3,FALSE))),"")</f>
        <v>Established</v>
      </c>
      <c r="F136" t="str">
        <f>IFERROR(IF((VLOOKUP($A136,'Q1 Raw Data'!$A$9:$DK$158,F$3,FALSE))="","",(VLOOKUP($A136,'Q1 Raw Data'!$A$9:$DK$158,F$3,FALSE))),"")</f>
        <v>Plans in place</v>
      </c>
      <c r="G136" t="str">
        <f>IFERROR(IF((VLOOKUP($A136,'Q1 Raw Data'!$A$9:$DK$158,G$3,FALSE))="","",(VLOOKUP($A136,'Q1 Raw Data'!$A$9:$DK$158,G$3,FALSE))),"")</f>
        <v>Established</v>
      </c>
      <c r="H136" t="str">
        <f>IFERROR(IF((VLOOKUP($A136,'Q1 Raw Data'!$A$9:$DK$158,H$3,FALSE))="","",(VLOOKUP($A136,'Q1 Raw Data'!$A$9:$DK$158,H$3,FALSE))),"")</f>
        <v>Not yet established</v>
      </c>
      <c r="I136" t="str">
        <f>IFERROR(IF((VLOOKUP($A136,'Q1 Raw Data'!$A$9:$DK$158,I$3,FALSE))="","",(VLOOKUP($A136,'Q1 Raw Data'!$A$9:$DK$158,I$3,FALSE))),"")</f>
        <v>Plans in place</v>
      </c>
      <c r="J136" t="str">
        <f>IFERROR(IF((VLOOKUP($A136,'Q1 Raw Data'!$A$9:$DK$158,J$3,FALSE))="","",(VLOOKUP($A136,'Q1 Raw Data'!$A$9:$DK$158,J$3,FALSE))),"")</f>
        <v>Established</v>
      </c>
      <c r="K136" t="str">
        <f>IFERROR(IF((VLOOKUP($A136,'Q1 Raw Data'!$A$9:$DK$158,K$3,FALSE))="","",(VLOOKUP($A136,'Q1 Raw Data'!$A$9:$DK$158,K$3,FALSE))),"")</f>
        <v>Plans in place</v>
      </c>
      <c r="L136" t="str">
        <f>IFERROR(IF((VLOOKUP($A136,'Q1 Raw Data'!$A$9:$DK$158,L$3,FALSE))="","",(VLOOKUP($A136,'Q1 Raw Data'!$A$9:$DK$158,L$3,FALSE))),"")</f>
        <v>Established</v>
      </c>
      <c r="M136" t="str">
        <f>IFERROR(IF((VLOOKUP($A136,'Q1 Raw Data'!$A$9:$DK$158,M$3,FALSE))="","",(VLOOKUP($A136,'Q1 Raw Data'!$A$9:$DK$158,M$3,FALSE))),"")</f>
        <v>Established</v>
      </c>
      <c r="N136" t="str">
        <f>IFERROR(IF((VLOOKUP($A136,'Q1 Raw Data'!$A$9:$DK$158,N$3,FALSE))="","",(VLOOKUP($A136,'Q1 Raw Data'!$A$9:$DK$158,N$3,FALSE))),"")</f>
        <v>Established</v>
      </c>
      <c r="O136" t="str">
        <f>IFERROR(IF((VLOOKUP($A136,'Q1 Raw Data'!$A$9:$DK$158,O$3,FALSE))="","",(VLOOKUP($A136,'Q1 Raw Data'!$A$9:$DK$158,O$3,FALSE))),"")</f>
        <v>Plans in place</v>
      </c>
      <c r="P136" t="str">
        <f>IFERROR(IF((VLOOKUP($A136,'Q1 Raw Data'!$A$9:$DK$158,P$3,FALSE))="","",(VLOOKUP($A136,'Q1 Raw Data'!$A$9:$DK$158,P$3,FALSE))),"")</f>
        <v>Established</v>
      </c>
      <c r="Q136" t="str">
        <f>IFERROR(IF((VLOOKUP($A136,'Q1 Raw Data'!$A$9:$DK$158,Q$3,FALSE))="","",(VLOOKUP($A136,'Q1 Raw Data'!$A$9:$DK$158,Q$3,FALSE))),"")</f>
        <v>Plans in place</v>
      </c>
      <c r="R136" t="str">
        <f>IFERROR(IF((VLOOKUP($A136,'Q1 Raw Data'!$A$9:$DK$158,R$3,FALSE))="","",(VLOOKUP($A136,'Q1 Raw Data'!$A$9:$DK$158,R$3,FALSE))),"")</f>
        <v>Established</v>
      </c>
      <c r="S136" t="str">
        <f>IFERROR(IF((VLOOKUP($A136,'Q1 Raw Data'!$A$9:$DK$158,S$3,FALSE))="","",(VLOOKUP($A136,'Q1 Raw Data'!$A$9:$DK$158,S$3,FALSE))),"")</f>
        <v>Established</v>
      </c>
      <c r="T136" t="str">
        <f>IFERROR(IF((VLOOKUP($A136,'Q1 Raw Data'!$A$9:$DK$158,T$3,FALSE))="","",(VLOOKUP($A136,'Q1 Raw Data'!$A$9:$DK$158,T$3,FALSE))),"")</f>
        <v>Plans in place</v>
      </c>
      <c r="U136" t="str">
        <f>IFERROR(IF((VLOOKUP($A136,'Q1 Raw Data'!$A$9:$DK$158,U$3,FALSE))="","",(VLOOKUP($A136,'Q1 Raw Data'!$A$9:$DK$158,U$3,FALSE))),"")</f>
        <v>Established</v>
      </c>
      <c r="V136" t="str">
        <f>IFERROR(IF((VLOOKUP($A136,'Q1 Raw Data'!$A$9:$DK$158,V$3,FALSE))="","",(VLOOKUP($A136,'Q1 Raw Data'!$A$9:$DK$158,V$3,FALSE))),"")</f>
        <v>Mature</v>
      </c>
      <c r="W136" t="str">
        <f>IFERROR(IF((VLOOKUP($A136,'Q1 Raw Data'!$A$9:$DK$158,W$3,FALSE))="","",(VLOOKUP($A136,'Q1 Raw Data'!$A$9:$DK$158,W$3,FALSE))),"")</f>
        <v>Established</v>
      </c>
      <c r="X136" t="str">
        <f>IFERROR(IF((VLOOKUP($A136,'Q1 Raw Data'!$A$9:$DK$158,X$3,FALSE))="","",(VLOOKUP($A136,'Q1 Raw Data'!$A$9:$DK$158,X$3,FALSE))),"")</f>
        <v>Plans in place</v>
      </c>
      <c r="Y136" t="str">
        <f>IFERROR(IF((VLOOKUP($A136,'Q1 Raw Data'!$A$9:$DK$158,Y$3,FALSE))="","",(VLOOKUP($A136,'Q1 Raw Data'!$A$9:$DK$158,Y$3,FALSE))),"")</f>
        <v>Established</v>
      </c>
      <c r="Z136" t="str">
        <f>IFERROR(IF((VLOOKUP($A136,'Q1 Raw Data'!$A$9:$DK$158,Z$3,FALSE))="","",(VLOOKUP($A136,'Q1 Raw Data'!$A$9:$DK$158,Z$3,FALSE))),"")</f>
        <v>Plans in place</v>
      </c>
      <c r="AA136" t="str">
        <f>IFERROR(IF((VLOOKUP($A136,'Q1 Raw Data'!$A$9:$DK$158,AA$3,FALSE))="","",(VLOOKUP($A136,'Q1 Raw Data'!$A$9:$DK$158,AA$3,FALSE))),"")</f>
        <v>Established</v>
      </c>
      <c r="AB136" t="str">
        <f>IFERROR(IF((VLOOKUP($A136,'Q1 Raw Data'!$A$9:$DK$158,AB$3,FALSE))="","",(VLOOKUP($A136,'Q1 Raw Data'!$A$9:$DK$158,AB$3,FALSE))),"")</f>
        <v>Established</v>
      </c>
      <c r="AC136" t="str">
        <f>IFERROR(IF((VLOOKUP($A136,'Q1 Raw Data'!$A$9:$DK$158,AC$3,FALSE))="","",(VLOOKUP($A136,'Q1 Raw Data'!$A$9:$DK$158,AC$3,FALSE))),"")</f>
        <v>Established</v>
      </c>
      <c r="AD136" t="str">
        <f>IFERROR(IF((VLOOKUP($A136,'Q1 Raw Data'!$A$9:$DK$158,AD$3,FALSE))="","",(VLOOKUP($A136,'Q1 Raw Data'!$A$9:$DK$158,AD$3,FALSE))),"")</f>
        <v>Mature</v>
      </c>
      <c r="AE136" t="str">
        <f>IFERROR(IF((VLOOKUP($A136,'Q1 Raw Data'!$A$9:$DK$158,AE$3,FALSE))="","",(VLOOKUP($A136,'Q1 Raw Data'!$A$9:$DK$158,AE$3,FALSE))),"")</f>
        <v>Mature</v>
      </c>
      <c r="AF136" t="str">
        <f>IFERROR(IF((VLOOKUP($A136,'Q1 Raw Data'!$A$9:$DK$158,AF$3,FALSE))="","",(VLOOKUP($A136,'Q1 Raw Data'!$A$9:$DK$158,AF$3,FALSE))),"")</f>
        <v>Established</v>
      </c>
      <c r="AG136" t="str">
        <f>IFERROR(IF((VLOOKUP($A136,'Q1 Raw Data'!$A$9:$DK$158,AG$3,FALSE))="","",(VLOOKUP($A136,'Q1 Raw Data'!$A$9:$DK$158,AG$3,FALSE))),"")</f>
        <v>Established</v>
      </c>
      <c r="AH136" t="str">
        <f>IFERROR(IF((VLOOKUP($A136,'Q1 Raw Data'!$A$9:$DK$158,AH$3,FALSE))="","",(VLOOKUP($A136,'Q1 Raw Data'!$A$9:$DK$158,AH$3,FALSE))),"")</f>
        <v>Established</v>
      </c>
      <c r="AI136" t="str">
        <f>IFERROR(IF((VLOOKUP($A136,'Q1 Raw Data'!$A$9:$DK$158,AI$3,FALSE))="","",(VLOOKUP($A136,'Q1 Raw Data'!$A$9:$DK$158,AI$3,FALSE))),"")</f>
        <v>Established</v>
      </c>
      <c r="AJ136" t="str">
        <f>IFERROR(IF((VLOOKUP($A136,'Q1 Raw Data'!$A$9:$DK$158,AJ$3,FALSE))="","",(VLOOKUP($A136,'Q1 Raw Data'!$A$9:$DK$158,AJ$3,FALSE))),"")</f>
        <v>Established</v>
      </c>
      <c r="AK136" t="str">
        <f>IFERROR(IF((VLOOKUP($A136,'Q1 Raw Data'!$A$9:$DK$158,AK$3,FALSE))="","",(VLOOKUP($A136,'Q1 Raw Data'!$A$9:$DK$158,AK$3,FALSE))),"")</f>
        <v>Established</v>
      </c>
      <c r="AL136" t="str">
        <f>IFERROR(IF((VLOOKUP($A136,'Q1 Raw Data'!$A$9:$DK$158,AL$3,FALSE))="","",(VLOOKUP($A136,'Q1 Raw Data'!$A$9:$DK$158,AL$3,FALSE))),"")</f>
        <v>Established</v>
      </c>
    </row>
    <row r="137" spans="1:38" x14ac:dyDescent="0.3">
      <c r="A137" t="s">
        <v>673</v>
      </c>
      <c r="B137" t="s">
        <v>674</v>
      </c>
      <c r="C137" t="str">
        <f>IFERROR(IF((VLOOKUP($A137,'Q1 Raw Data'!$A$9:$DK$158,C$3,FALSE))="","",(VLOOKUP($A137,'Q1 Raw Data'!$A$9:$DK$158,C$3,FALSE))),"")</f>
        <v>Exemplary</v>
      </c>
      <c r="D137" t="str">
        <f>IFERROR(IF((VLOOKUP($A137,'Q1 Raw Data'!$A$9:$DK$158,D$3,FALSE))="","",(VLOOKUP($A137,'Q1 Raw Data'!$A$9:$DK$158,D$3,FALSE))),"")</f>
        <v>Mature</v>
      </c>
      <c r="E137" t="str">
        <f>IFERROR(IF((VLOOKUP($A137,'Q1 Raw Data'!$A$9:$DK$158,E$3,FALSE))="","",(VLOOKUP($A137,'Q1 Raw Data'!$A$9:$DK$158,E$3,FALSE))),"")</f>
        <v>Mature</v>
      </c>
      <c r="F137" t="str">
        <f>IFERROR(IF((VLOOKUP($A137,'Q1 Raw Data'!$A$9:$DK$158,F$3,FALSE))="","",(VLOOKUP($A137,'Q1 Raw Data'!$A$9:$DK$158,F$3,FALSE))),"")</f>
        <v>Established</v>
      </c>
      <c r="G137" t="str">
        <f>IFERROR(IF((VLOOKUP($A137,'Q1 Raw Data'!$A$9:$DK$158,G$3,FALSE))="","",(VLOOKUP($A137,'Q1 Raw Data'!$A$9:$DK$158,G$3,FALSE))),"")</f>
        <v>Established</v>
      </c>
      <c r="H137" t="str">
        <f>IFERROR(IF((VLOOKUP($A137,'Q1 Raw Data'!$A$9:$DK$158,H$3,FALSE))="","",(VLOOKUP($A137,'Q1 Raw Data'!$A$9:$DK$158,H$3,FALSE))),"")</f>
        <v>Exemplary</v>
      </c>
      <c r="I137" t="str">
        <f>IFERROR(IF((VLOOKUP($A137,'Q1 Raw Data'!$A$9:$DK$158,I$3,FALSE))="","",(VLOOKUP($A137,'Q1 Raw Data'!$A$9:$DK$158,I$3,FALSE))),"")</f>
        <v>Mature</v>
      </c>
      <c r="J137" t="str">
        <f>IFERROR(IF((VLOOKUP($A137,'Q1 Raw Data'!$A$9:$DK$158,J$3,FALSE))="","",(VLOOKUP($A137,'Q1 Raw Data'!$A$9:$DK$158,J$3,FALSE))),"")</f>
        <v>Established</v>
      </c>
      <c r="K137" t="str">
        <f>IFERROR(IF((VLOOKUP($A137,'Q1 Raw Data'!$A$9:$DK$158,K$3,FALSE))="","",(VLOOKUP($A137,'Q1 Raw Data'!$A$9:$DK$158,K$3,FALSE))),"")</f>
        <v>Plans in place</v>
      </c>
      <c r="L137" t="str">
        <f>IFERROR(IF((VLOOKUP($A137,'Q1 Raw Data'!$A$9:$DK$158,L$3,FALSE))="","",(VLOOKUP($A137,'Q1 Raw Data'!$A$9:$DK$158,L$3,FALSE))),"")</f>
        <v>Exemplary</v>
      </c>
      <c r="M137" t="str">
        <f>IFERROR(IF((VLOOKUP($A137,'Q1 Raw Data'!$A$9:$DK$158,M$3,FALSE))="","",(VLOOKUP($A137,'Q1 Raw Data'!$A$9:$DK$158,M$3,FALSE))),"")</f>
        <v>Mature</v>
      </c>
      <c r="N137" t="str">
        <f>IFERROR(IF((VLOOKUP($A137,'Q1 Raw Data'!$A$9:$DK$158,N$3,FALSE))="","",(VLOOKUP($A137,'Q1 Raw Data'!$A$9:$DK$158,N$3,FALSE))),"")</f>
        <v>Mature</v>
      </c>
      <c r="O137" t="str">
        <f>IFERROR(IF((VLOOKUP($A137,'Q1 Raw Data'!$A$9:$DK$158,O$3,FALSE))="","",(VLOOKUP($A137,'Q1 Raw Data'!$A$9:$DK$158,O$3,FALSE))),"")</f>
        <v>Established</v>
      </c>
      <c r="P137" t="str">
        <f>IFERROR(IF((VLOOKUP($A137,'Q1 Raw Data'!$A$9:$DK$158,P$3,FALSE))="","",(VLOOKUP($A137,'Q1 Raw Data'!$A$9:$DK$158,P$3,FALSE))),"")</f>
        <v>Established</v>
      </c>
      <c r="Q137" t="str">
        <f>IFERROR(IF((VLOOKUP($A137,'Q1 Raw Data'!$A$9:$DK$158,Q$3,FALSE))="","",(VLOOKUP($A137,'Q1 Raw Data'!$A$9:$DK$158,Q$3,FALSE))),"")</f>
        <v>Exemplary</v>
      </c>
      <c r="R137" t="str">
        <f>IFERROR(IF((VLOOKUP($A137,'Q1 Raw Data'!$A$9:$DK$158,R$3,FALSE))="","",(VLOOKUP($A137,'Q1 Raw Data'!$A$9:$DK$158,R$3,FALSE))),"")</f>
        <v>Established</v>
      </c>
      <c r="S137" t="str">
        <f>IFERROR(IF((VLOOKUP($A137,'Q1 Raw Data'!$A$9:$DK$158,S$3,FALSE))="","",(VLOOKUP($A137,'Q1 Raw Data'!$A$9:$DK$158,S$3,FALSE))),"")</f>
        <v>Established</v>
      </c>
      <c r="T137" t="str">
        <f>IFERROR(IF((VLOOKUP($A137,'Q1 Raw Data'!$A$9:$DK$158,T$3,FALSE))="","",(VLOOKUP($A137,'Q1 Raw Data'!$A$9:$DK$158,T$3,FALSE))),"")</f>
        <v>Plans in place</v>
      </c>
      <c r="U137" t="str">
        <f>IFERROR(IF((VLOOKUP($A137,'Q1 Raw Data'!$A$9:$DK$158,U$3,FALSE))="","",(VLOOKUP($A137,'Q1 Raw Data'!$A$9:$DK$158,U$3,FALSE))),"")</f>
        <v>Exemplary</v>
      </c>
      <c r="V137" t="str">
        <f>IFERROR(IF((VLOOKUP($A137,'Q1 Raw Data'!$A$9:$DK$158,V$3,FALSE))="","",(VLOOKUP($A137,'Q1 Raw Data'!$A$9:$DK$158,V$3,FALSE))),"")</f>
        <v>Mature</v>
      </c>
      <c r="W137" t="str">
        <f>IFERROR(IF((VLOOKUP($A137,'Q1 Raw Data'!$A$9:$DK$158,W$3,FALSE))="","",(VLOOKUP($A137,'Q1 Raw Data'!$A$9:$DK$158,W$3,FALSE))),"")</f>
        <v>Mature</v>
      </c>
      <c r="X137" t="str">
        <f>IFERROR(IF((VLOOKUP($A137,'Q1 Raw Data'!$A$9:$DK$158,X$3,FALSE))="","",(VLOOKUP($A137,'Q1 Raw Data'!$A$9:$DK$158,X$3,FALSE))),"")</f>
        <v>Established</v>
      </c>
      <c r="Y137" t="str">
        <f>IFERROR(IF((VLOOKUP($A137,'Q1 Raw Data'!$A$9:$DK$158,Y$3,FALSE))="","",(VLOOKUP($A137,'Q1 Raw Data'!$A$9:$DK$158,Y$3,FALSE))),"")</f>
        <v>Established</v>
      </c>
      <c r="Z137" t="str">
        <f>IFERROR(IF((VLOOKUP($A137,'Q1 Raw Data'!$A$9:$DK$158,Z$3,FALSE))="","",(VLOOKUP($A137,'Q1 Raw Data'!$A$9:$DK$158,Z$3,FALSE))),"")</f>
        <v>Exemplary</v>
      </c>
      <c r="AA137" t="str">
        <f>IFERROR(IF((VLOOKUP($A137,'Q1 Raw Data'!$A$9:$DK$158,AA$3,FALSE))="","",(VLOOKUP($A137,'Q1 Raw Data'!$A$9:$DK$158,AA$3,FALSE))),"")</f>
        <v>Mature</v>
      </c>
      <c r="AB137" t="str">
        <f>IFERROR(IF((VLOOKUP($A137,'Q1 Raw Data'!$A$9:$DK$158,AB$3,FALSE))="","",(VLOOKUP($A137,'Q1 Raw Data'!$A$9:$DK$158,AB$3,FALSE))),"")</f>
        <v>Established</v>
      </c>
      <c r="AC137" t="str">
        <f>IFERROR(IF((VLOOKUP($A137,'Q1 Raw Data'!$A$9:$DK$158,AC$3,FALSE))="","",(VLOOKUP($A137,'Q1 Raw Data'!$A$9:$DK$158,AC$3,FALSE))),"")</f>
        <v>Plans in place</v>
      </c>
      <c r="AD137" t="str">
        <f>IFERROR(IF((VLOOKUP($A137,'Q1 Raw Data'!$A$9:$DK$158,AD$3,FALSE))="","",(VLOOKUP($A137,'Q1 Raw Data'!$A$9:$DK$158,AD$3,FALSE))),"")</f>
        <v>Exemplary</v>
      </c>
      <c r="AE137" t="str">
        <f>IFERROR(IF((VLOOKUP($A137,'Q1 Raw Data'!$A$9:$DK$158,AE$3,FALSE))="","",(VLOOKUP($A137,'Q1 Raw Data'!$A$9:$DK$158,AE$3,FALSE))),"")</f>
        <v>Mature</v>
      </c>
      <c r="AF137" t="str">
        <f>IFERROR(IF((VLOOKUP($A137,'Q1 Raw Data'!$A$9:$DK$158,AF$3,FALSE))="","",(VLOOKUP($A137,'Q1 Raw Data'!$A$9:$DK$158,AF$3,FALSE))),"")</f>
        <v>Mature</v>
      </c>
      <c r="AG137" t="str">
        <f>IFERROR(IF((VLOOKUP($A137,'Q1 Raw Data'!$A$9:$DK$158,AG$3,FALSE))="","",(VLOOKUP($A137,'Q1 Raw Data'!$A$9:$DK$158,AG$3,FALSE))),"")</f>
        <v>Established</v>
      </c>
      <c r="AH137" t="str">
        <f>IFERROR(IF((VLOOKUP($A137,'Q1 Raw Data'!$A$9:$DK$158,AH$3,FALSE))="","",(VLOOKUP($A137,'Q1 Raw Data'!$A$9:$DK$158,AH$3,FALSE))),"")</f>
        <v>Established</v>
      </c>
      <c r="AI137" t="str">
        <f>IFERROR(IF((VLOOKUP($A137,'Q1 Raw Data'!$A$9:$DK$158,AI$3,FALSE))="","",(VLOOKUP($A137,'Q1 Raw Data'!$A$9:$DK$158,AI$3,FALSE))),"")</f>
        <v>Exemplary</v>
      </c>
      <c r="AJ137" t="str">
        <f>IFERROR(IF((VLOOKUP($A137,'Q1 Raw Data'!$A$9:$DK$158,AJ$3,FALSE))="","",(VLOOKUP($A137,'Q1 Raw Data'!$A$9:$DK$158,AJ$3,FALSE))),"")</f>
        <v>Mature</v>
      </c>
      <c r="AK137" t="str">
        <f>IFERROR(IF((VLOOKUP($A137,'Q1 Raw Data'!$A$9:$DK$158,AK$3,FALSE))="","",(VLOOKUP($A137,'Q1 Raw Data'!$A$9:$DK$158,AK$3,FALSE))),"")</f>
        <v>Established</v>
      </c>
      <c r="AL137" t="str">
        <f>IFERROR(IF((VLOOKUP($A137,'Q1 Raw Data'!$A$9:$DK$158,AL$3,FALSE))="","",(VLOOKUP($A137,'Q1 Raw Data'!$A$9:$DK$158,AL$3,FALSE))),"")</f>
        <v>Plans in place</v>
      </c>
    </row>
    <row r="138" spans="1:38" x14ac:dyDescent="0.3">
      <c r="A138" t="s">
        <v>675</v>
      </c>
      <c r="B138" t="s">
        <v>676</v>
      </c>
      <c r="C138" t="str">
        <f>IFERROR(IF((VLOOKUP($A138,'Q1 Raw Data'!$A$9:$DK$158,C$3,FALSE))="","",(VLOOKUP($A138,'Q1 Raw Data'!$A$9:$DK$158,C$3,FALSE))),"")</f>
        <v>Established</v>
      </c>
      <c r="D138" t="str">
        <f>IFERROR(IF((VLOOKUP($A138,'Q1 Raw Data'!$A$9:$DK$158,D$3,FALSE))="","",(VLOOKUP($A138,'Q1 Raw Data'!$A$9:$DK$158,D$3,FALSE))),"")</f>
        <v>Mature</v>
      </c>
      <c r="E138" t="str">
        <f>IFERROR(IF((VLOOKUP($A138,'Q1 Raw Data'!$A$9:$DK$158,E$3,FALSE))="","",(VLOOKUP($A138,'Q1 Raw Data'!$A$9:$DK$158,E$3,FALSE))),"")</f>
        <v>Established</v>
      </c>
      <c r="F138" t="str">
        <f>IFERROR(IF((VLOOKUP($A138,'Q1 Raw Data'!$A$9:$DK$158,F$3,FALSE))="","",(VLOOKUP($A138,'Q1 Raw Data'!$A$9:$DK$158,F$3,FALSE))),"")</f>
        <v>Established</v>
      </c>
      <c r="G138" t="str">
        <f>IFERROR(IF((VLOOKUP($A138,'Q1 Raw Data'!$A$9:$DK$158,G$3,FALSE))="","",(VLOOKUP($A138,'Q1 Raw Data'!$A$9:$DK$158,G$3,FALSE))),"")</f>
        <v>Established</v>
      </c>
      <c r="H138" t="str">
        <f>IFERROR(IF((VLOOKUP($A138,'Q1 Raw Data'!$A$9:$DK$158,H$3,FALSE))="","",(VLOOKUP($A138,'Q1 Raw Data'!$A$9:$DK$158,H$3,FALSE))),"")</f>
        <v>Established</v>
      </c>
      <c r="I138" t="str">
        <f>IFERROR(IF((VLOOKUP($A138,'Q1 Raw Data'!$A$9:$DK$158,I$3,FALSE))="","",(VLOOKUP($A138,'Q1 Raw Data'!$A$9:$DK$158,I$3,FALSE))),"")</f>
        <v>Established</v>
      </c>
      <c r="J138" t="str">
        <f>IFERROR(IF((VLOOKUP($A138,'Q1 Raw Data'!$A$9:$DK$158,J$3,FALSE))="","",(VLOOKUP($A138,'Q1 Raw Data'!$A$9:$DK$158,J$3,FALSE))),"")</f>
        <v>Established</v>
      </c>
      <c r="K138" t="str">
        <f>IFERROR(IF((VLOOKUP($A138,'Q1 Raw Data'!$A$9:$DK$158,K$3,FALSE))="","",(VLOOKUP($A138,'Q1 Raw Data'!$A$9:$DK$158,K$3,FALSE))),"")</f>
        <v>Established</v>
      </c>
      <c r="L138" t="str">
        <f>IFERROR(IF((VLOOKUP($A138,'Q1 Raw Data'!$A$9:$DK$158,L$3,FALSE))="","",(VLOOKUP($A138,'Q1 Raw Data'!$A$9:$DK$158,L$3,FALSE))),"")</f>
        <v>Established</v>
      </c>
      <c r="M138" t="str">
        <f>IFERROR(IF((VLOOKUP($A138,'Q1 Raw Data'!$A$9:$DK$158,M$3,FALSE))="","",(VLOOKUP($A138,'Q1 Raw Data'!$A$9:$DK$158,M$3,FALSE))),"")</f>
        <v>Mature</v>
      </c>
      <c r="N138" t="str">
        <f>IFERROR(IF((VLOOKUP($A138,'Q1 Raw Data'!$A$9:$DK$158,N$3,FALSE))="","",(VLOOKUP($A138,'Q1 Raw Data'!$A$9:$DK$158,N$3,FALSE))),"")</f>
        <v>Established</v>
      </c>
      <c r="O138" t="str">
        <f>IFERROR(IF((VLOOKUP($A138,'Q1 Raw Data'!$A$9:$DK$158,O$3,FALSE))="","",(VLOOKUP($A138,'Q1 Raw Data'!$A$9:$DK$158,O$3,FALSE))),"")</f>
        <v>Established</v>
      </c>
      <c r="P138" t="str">
        <f>IFERROR(IF((VLOOKUP($A138,'Q1 Raw Data'!$A$9:$DK$158,P$3,FALSE))="","",(VLOOKUP($A138,'Q1 Raw Data'!$A$9:$DK$158,P$3,FALSE))),"")</f>
        <v>Established</v>
      </c>
      <c r="Q138" t="str">
        <f>IFERROR(IF((VLOOKUP($A138,'Q1 Raw Data'!$A$9:$DK$158,Q$3,FALSE))="","",(VLOOKUP($A138,'Q1 Raw Data'!$A$9:$DK$158,Q$3,FALSE))),"")</f>
        <v>Established</v>
      </c>
      <c r="R138" t="str">
        <f>IFERROR(IF((VLOOKUP($A138,'Q1 Raw Data'!$A$9:$DK$158,R$3,FALSE))="","",(VLOOKUP($A138,'Q1 Raw Data'!$A$9:$DK$158,R$3,FALSE))),"")</f>
        <v>Established</v>
      </c>
      <c r="S138" t="str">
        <f>IFERROR(IF((VLOOKUP($A138,'Q1 Raw Data'!$A$9:$DK$158,S$3,FALSE))="","",(VLOOKUP($A138,'Q1 Raw Data'!$A$9:$DK$158,S$3,FALSE))),"")</f>
        <v>Established</v>
      </c>
      <c r="T138" t="str">
        <f>IFERROR(IF((VLOOKUP($A138,'Q1 Raw Data'!$A$9:$DK$158,T$3,FALSE))="","",(VLOOKUP($A138,'Q1 Raw Data'!$A$9:$DK$158,T$3,FALSE))),"")</f>
        <v>Established</v>
      </c>
      <c r="U138" t="str">
        <f>IFERROR(IF((VLOOKUP($A138,'Q1 Raw Data'!$A$9:$DK$158,U$3,FALSE))="","",(VLOOKUP($A138,'Q1 Raw Data'!$A$9:$DK$158,U$3,FALSE))),"")</f>
        <v>Established</v>
      </c>
      <c r="V138" t="str">
        <f>IFERROR(IF((VLOOKUP($A138,'Q1 Raw Data'!$A$9:$DK$158,V$3,FALSE))="","",(VLOOKUP($A138,'Q1 Raw Data'!$A$9:$DK$158,V$3,FALSE))),"")</f>
        <v>Mature</v>
      </c>
      <c r="W138" t="str">
        <f>IFERROR(IF((VLOOKUP($A138,'Q1 Raw Data'!$A$9:$DK$158,W$3,FALSE))="","",(VLOOKUP($A138,'Q1 Raw Data'!$A$9:$DK$158,W$3,FALSE))),"")</f>
        <v>Established</v>
      </c>
      <c r="X138" t="str">
        <f>IFERROR(IF((VLOOKUP($A138,'Q1 Raw Data'!$A$9:$DK$158,X$3,FALSE))="","",(VLOOKUP($A138,'Q1 Raw Data'!$A$9:$DK$158,X$3,FALSE))),"")</f>
        <v>Established</v>
      </c>
      <c r="Y138" t="str">
        <f>IFERROR(IF((VLOOKUP($A138,'Q1 Raw Data'!$A$9:$DK$158,Y$3,FALSE))="","",(VLOOKUP($A138,'Q1 Raw Data'!$A$9:$DK$158,Y$3,FALSE))),"")</f>
        <v>Established</v>
      </c>
      <c r="Z138" t="str">
        <f>IFERROR(IF((VLOOKUP($A138,'Q1 Raw Data'!$A$9:$DK$158,Z$3,FALSE))="","",(VLOOKUP($A138,'Q1 Raw Data'!$A$9:$DK$158,Z$3,FALSE))),"")</f>
        <v>Established</v>
      </c>
      <c r="AA138" t="str">
        <f>IFERROR(IF((VLOOKUP($A138,'Q1 Raw Data'!$A$9:$DK$158,AA$3,FALSE))="","",(VLOOKUP($A138,'Q1 Raw Data'!$A$9:$DK$158,AA$3,FALSE))),"")</f>
        <v>Mature</v>
      </c>
      <c r="AB138" t="str">
        <f>IFERROR(IF((VLOOKUP($A138,'Q1 Raw Data'!$A$9:$DK$158,AB$3,FALSE))="","",(VLOOKUP($A138,'Q1 Raw Data'!$A$9:$DK$158,AB$3,FALSE))),"")</f>
        <v>Established</v>
      </c>
      <c r="AC138" t="str">
        <f>IFERROR(IF((VLOOKUP($A138,'Q1 Raw Data'!$A$9:$DK$158,AC$3,FALSE))="","",(VLOOKUP($A138,'Q1 Raw Data'!$A$9:$DK$158,AC$3,FALSE))),"")</f>
        <v>Established</v>
      </c>
      <c r="AD138" t="str">
        <f>IFERROR(IF((VLOOKUP($A138,'Q1 Raw Data'!$A$9:$DK$158,AD$3,FALSE))="","",(VLOOKUP($A138,'Q1 Raw Data'!$A$9:$DK$158,AD$3,FALSE))),"")</f>
        <v>Mature</v>
      </c>
      <c r="AE138" t="str">
        <f>IFERROR(IF((VLOOKUP($A138,'Q1 Raw Data'!$A$9:$DK$158,AE$3,FALSE))="","",(VLOOKUP($A138,'Q1 Raw Data'!$A$9:$DK$158,AE$3,FALSE))),"")</f>
        <v>Mature</v>
      </c>
      <c r="AF138" t="str">
        <f>IFERROR(IF((VLOOKUP($A138,'Q1 Raw Data'!$A$9:$DK$158,AF$3,FALSE))="","",(VLOOKUP($A138,'Q1 Raw Data'!$A$9:$DK$158,AF$3,FALSE))),"")</f>
        <v>Mature</v>
      </c>
      <c r="AG138" t="str">
        <f>IFERROR(IF((VLOOKUP($A138,'Q1 Raw Data'!$A$9:$DK$158,AG$3,FALSE))="","",(VLOOKUP($A138,'Q1 Raw Data'!$A$9:$DK$158,AG$3,FALSE))),"")</f>
        <v>Mature</v>
      </c>
      <c r="AH138" t="str">
        <f>IFERROR(IF((VLOOKUP($A138,'Q1 Raw Data'!$A$9:$DK$158,AH$3,FALSE))="","",(VLOOKUP($A138,'Q1 Raw Data'!$A$9:$DK$158,AH$3,FALSE))),"")</f>
        <v>Mature</v>
      </c>
      <c r="AI138" t="str">
        <f>IFERROR(IF((VLOOKUP($A138,'Q1 Raw Data'!$A$9:$DK$158,AI$3,FALSE))="","",(VLOOKUP($A138,'Q1 Raw Data'!$A$9:$DK$158,AI$3,FALSE))),"")</f>
        <v>Mature</v>
      </c>
      <c r="AJ138" t="str">
        <f>IFERROR(IF((VLOOKUP($A138,'Q1 Raw Data'!$A$9:$DK$158,AJ$3,FALSE))="","",(VLOOKUP($A138,'Q1 Raw Data'!$A$9:$DK$158,AJ$3,FALSE))),"")</f>
        <v>Mature</v>
      </c>
      <c r="AK138" t="str">
        <f>IFERROR(IF((VLOOKUP($A138,'Q1 Raw Data'!$A$9:$DK$158,AK$3,FALSE))="","",(VLOOKUP($A138,'Q1 Raw Data'!$A$9:$DK$158,AK$3,FALSE))),"")</f>
        <v>Mature</v>
      </c>
      <c r="AL138" t="str">
        <f>IFERROR(IF((VLOOKUP($A138,'Q1 Raw Data'!$A$9:$DK$158,AL$3,FALSE))="","",(VLOOKUP($A138,'Q1 Raw Data'!$A$9:$DK$158,AL$3,FALSE))),"")</f>
        <v>Mature</v>
      </c>
    </row>
    <row r="139" spans="1:38" x14ac:dyDescent="0.3">
      <c r="A139" t="s">
        <v>677</v>
      </c>
      <c r="B139" t="s">
        <v>678</v>
      </c>
      <c r="C139" t="str">
        <f>IFERROR(IF((VLOOKUP($A139,'Q1 Raw Data'!$A$9:$DK$158,C$3,FALSE))="","",(VLOOKUP($A139,'Q1 Raw Data'!$A$9:$DK$158,C$3,FALSE))),"")</f>
        <v>Established</v>
      </c>
      <c r="D139" t="str">
        <f>IFERROR(IF((VLOOKUP($A139,'Q1 Raw Data'!$A$9:$DK$158,D$3,FALSE))="","",(VLOOKUP($A139,'Q1 Raw Data'!$A$9:$DK$158,D$3,FALSE))),"")</f>
        <v>Established</v>
      </c>
      <c r="E139" t="str">
        <f>IFERROR(IF((VLOOKUP($A139,'Q1 Raw Data'!$A$9:$DK$158,E$3,FALSE))="","",(VLOOKUP($A139,'Q1 Raw Data'!$A$9:$DK$158,E$3,FALSE))),"")</f>
        <v>Established</v>
      </c>
      <c r="F139" t="str">
        <f>IFERROR(IF((VLOOKUP($A139,'Q1 Raw Data'!$A$9:$DK$158,F$3,FALSE))="","",(VLOOKUP($A139,'Q1 Raw Data'!$A$9:$DK$158,F$3,FALSE))),"")</f>
        <v>Established</v>
      </c>
      <c r="G139" t="str">
        <f>IFERROR(IF((VLOOKUP($A139,'Q1 Raw Data'!$A$9:$DK$158,G$3,FALSE))="","",(VLOOKUP($A139,'Q1 Raw Data'!$A$9:$DK$158,G$3,FALSE))),"")</f>
        <v>Established</v>
      </c>
      <c r="H139" t="str">
        <f>IFERROR(IF((VLOOKUP($A139,'Q1 Raw Data'!$A$9:$DK$158,H$3,FALSE))="","",(VLOOKUP($A139,'Q1 Raw Data'!$A$9:$DK$158,H$3,FALSE))),"")</f>
        <v>Plans in place</v>
      </c>
      <c r="I139" t="str">
        <f>IFERROR(IF((VLOOKUP($A139,'Q1 Raw Data'!$A$9:$DK$158,I$3,FALSE))="","",(VLOOKUP($A139,'Q1 Raw Data'!$A$9:$DK$158,I$3,FALSE))),"")</f>
        <v>Established</v>
      </c>
      <c r="J139" t="str">
        <f>IFERROR(IF((VLOOKUP($A139,'Q1 Raw Data'!$A$9:$DK$158,J$3,FALSE))="","",(VLOOKUP($A139,'Q1 Raw Data'!$A$9:$DK$158,J$3,FALSE))),"")</f>
        <v>Established</v>
      </c>
      <c r="K139" t="str">
        <f>IFERROR(IF((VLOOKUP($A139,'Q1 Raw Data'!$A$9:$DK$158,K$3,FALSE))="","",(VLOOKUP($A139,'Q1 Raw Data'!$A$9:$DK$158,K$3,FALSE))),"")</f>
        <v>Plans in place</v>
      </c>
      <c r="L139" t="str">
        <f>IFERROR(IF((VLOOKUP($A139,'Q1 Raw Data'!$A$9:$DK$158,L$3,FALSE))="","",(VLOOKUP($A139,'Q1 Raw Data'!$A$9:$DK$158,L$3,FALSE))),"")</f>
        <v>Established</v>
      </c>
      <c r="M139" t="str">
        <f>IFERROR(IF((VLOOKUP($A139,'Q1 Raw Data'!$A$9:$DK$158,M$3,FALSE))="","",(VLOOKUP($A139,'Q1 Raw Data'!$A$9:$DK$158,M$3,FALSE))),"")</f>
        <v>Mature</v>
      </c>
      <c r="N139" t="str">
        <f>IFERROR(IF((VLOOKUP($A139,'Q1 Raw Data'!$A$9:$DK$158,N$3,FALSE))="","",(VLOOKUP($A139,'Q1 Raw Data'!$A$9:$DK$158,N$3,FALSE))),"")</f>
        <v>Established</v>
      </c>
      <c r="O139" t="str">
        <f>IFERROR(IF((VLOOKUP($A139,'Q1 Raw Data'!$A$9:$DK$158,O$3,FALSE))="","",(VLOOKUP($A139,'Q1 Raw Data'!$A$9:$DK$158,O$3,FALSE))),"")</f>
        <v>Established</v>
      </c>
      <c r="P139" t="str">
        <f>IFERROR(IF((VLOOKUP($A139,'Q1 Raw Data'!$A$9:$DK$158,P$3,FALSE))="","",(VLOOKUP($A139,'Q1 Raw Data'!$A$9:$DK$158,P$3,FALSE))),"")</f>
        <v>Established</v>
      </c>
      <c r="Q139" t="str">
        <f>IFERROR(IF((VLOOKUP($A139,'Q1 Raw Data'!$A$9:$DK$158,Q$3,FALSE))="","",(VLOOKUP($A139,'Q1 Raw Data'!$A$9:$DK$158,Q$3,FALSE))),"")</f>
        <v>Established</v>
      </c>
      <c r="R139" t="str">
        <f>IFERROR(IF((VLOOKUP($A139,'Q1 Raw Data'!$A$9:$DK$158,R$3,FALSE))="","",(VLOOKUP($A139,'Q1 Raw Data'!$A$9:$DK$158,R$3,FALSE))),"")</f>
        <v>Established</v>
      </c>
      <c r="S139" t="str">
        <f>IFERROR(IF((VLOOKUP($A139,'Q1 Raw Data'!$A$9:$DK$158,S$3,FALSE))="","",(VLOOKUP($A139,'Q1 Raw Data'!$A$9:$DK$158,S$3,FALSE))),"")</f>
        <v>Established</v>
      </c>
      <c r="T139" t="str">
        <f>IFERROR(IF((VLOOKUP($A139,'Q1 Raw Data'!$A$9:$DK$158,T$3,FALSE))="","",(VLOOKUP($A139,'Q1 Raw Data'!$A$9:$DK$158,T$3,FALSE))),"")</f>
        <v>Plans in place</v>
      </c>
      <c r="U139" t="str">
        <f>IFERROR(IF((VLOOKUP($A139,'Q1 Raw Data'!$A$9:$DK$158,U$3,FALSE))="","",(VLOOKUP($A139,'Q1 Raw Data'!$A$9:$DK$158,U$3,FALSE))),"")</f>
        <v>Established</v>
      </c>
      <c r="V139" t="str">
        <f>IFERROR(IF((VLOOKUP($A139,'Q1 Raw Data'!$A$9:$DK$158,V$3,FALSE))="","",(VLOOKUP($A139,'Q1 Raw Data'!$A$9:$DK$158,V$3,FALSE))),"")</f>
        <v>Mature</v>
      </c>
      <c r="W139" t="str">
        <f>IFERROR(IF((VLOOKUP($A139,'Q1 Raw Data'!$A$9:$DK$158,W$3,FALSE))="","",(VLOOKUP($A139,'Q1 Raw Data'!$A$9:$DK$158,W$3,FALSE))),"")</f>
        <v>Established</v>
      </c>
      <c r="X139" t="str">
        <f>IFERROR(IF((VLOOKUP($A139,'Q1 Raw Data'!$A$9:$DK$158,X$3,FALSE))="","",(VLOOKUP($A139,'Q1 Raw Data'!$A$9:$DK$158,X$3,FALSE))),"")</f>
        <v>Established</v>
      </c>
      <c r="Y139" t="str">
        <f>IFERROR(IF((VLOOKUP($A139,'Q1 Raw Data'!$A$9:$DK$158,Y$3,FALSE))="","",(VLOOKUP($A139,'Q1 Raw Data'!$A$9:$DK$158,Y$3,FALSE))),"")</f>
        <v>Established</v>
      </c>
      <c r="Z139" t="str">
        <f>IFERROR(IF((VLOOKUP($A139,'Q1 Raw Data'!$A$9:$DK$158,Z$3,FALSE))="","",(VLOOKUP($A139,'Q1 Raw Data'!$A$9:$DK$158,Z$3,FALSE))),"")</f>
        <v>Established</v>
      </c>
      <c r="AA139" t="str">
        <f>IFERROR(IF((VLOOKUP($A139,'Q1 Raw Data'!$A$9:$DK$158,AA$3,FALSE))="","",(VLOOKUP($A139,'Q1 Raw Data'!$A$9:$DK$158,AA$3,FALSE))),"")</f>
        <v>Established</v>
      </c>
      <c r="AB139" t="str">
        <f>IFERROR(IF((VLOOKUP($A139,'Q1 Raw Data'!$A$9:$DK$158,AB$3,FALSE))="","",(VLOOKUP($A139,'Q1 Raw Data'!$A$9:$DK$158,AB$3,FALSE))),"")</f>
        <v>Established</v>
      </c>
      <c r="AC139" t="str">
        <f>IFERROR(IF((VLOOKUP($A139,'Q1 Raw Data'!$A$9:$DK$158,AC$3,FALSE))="","",(VLOOKUP($A139,'Q1 Raw Data'!$A$9:$DK$158,AC$3,FALSE))),"")</f>
        <v>Plans in place</v>
      </c>
      <c r="AD139" t="str">
        <f>IFERROR(IF((VLOOKUP($A139,'Q1 Raw Data'!$A$9:$DK$158,AD$3,FALSE))="","",(VLOOKUP($A139,'Q1 Raw Data'!$A$9:$DK$158,AD$3,FALSE))),"")</f>
        <v>Established</v>
      </c>
      <c r="AE139" t="str">
        <f>IFERROR(IF((VLOOKUP($A139,'Q1 Raw Data'!$A$9:$DK$158,AE$3,FALSE))="","",(VLOOKUP($A139,'Q1 Raw Data'!$A$9:$DK$158,AE$3,FALSE))),"")</f>
        <v>Mature</v>
      </c>
      <c r="AF139" t="str">
        <f>IFERROR(IF((VLOOKUP($A139,'Q1 Raw Data'!$A$9:$DK$158,AF$3,FALSE))="","",(VLOOKUP($A139,'Q1 Raw Data'!$A$9:$DK$158,AF$3,FALSE))),"")</f>
        <v>Established</v>
      </c>
      <c r="AG139" t="str">
        <f>IFERROR(IF((VLOOKUP($A139,'Q1 Raw Data'!$A$9:$DK$158,AG$3,FALSE))="","",(VLOOKUP($A139,'Q1 Raw Data'!$A$9:$DK$158,AG$3,FALSE))),"")</f>
        <v>Established</v>
      </c>
      <c r="AH139" t="str">
        <f>IFERROR(IF((VLOOKUP($A139,'Q1 Raw Data'!$A$9:$DK$158,AH$3,FALSE))="","",(VLOOKUP($A139,'Q1 Raw Data'!$A$9:$DK$158,AH$3,FALSE))),"")</f>
        <v>Established</v>
      </c>
      <c r="AI139" t="str">
        <f>IFERROR(IF((VLOOKUP($A139,'Q1 Raw Data'!$A$9:$DK$158,AI$3,FALSE))="","",(VLOOKUP($A139,'Q1 Raw Data'!$A$9:$DK$158,AI$3,FALSE))),"")</f>
        <v>Established</v>
      </c>
      <c r="AJ139" t="str">
        <f>IFERROR(IF((VLOOKUP($A139,'Q1 Raw Data'!$A$9:$DK$158,AJ$3,FALSE))="","",(VLOOKUP($A139,'Q1 Raw Data'!$A$9:$DK$158,AJ$3,FALSE))),"")</f>
        <v>Established</v>
      </c>
      <c r="AK139" t="str">
        <f>IFERROR(IF((VLOOKUP($A139,'Q1 Raw Data'!$A$9:$DK$158,AK$3,FALSE))="","",(VLOOKUP($A139,'Q1 Raw Data'!$A$9:$DK$158,AK$3,FALSE))),"")</f>
        <v>Established</v>
      </c>
      <c r="AL139" t="str">
        <f>IFERROR(IF((VLOOKUP($A139,'Q1 Raw Data'!$A$9:$DK$158,AL$3,FALSE))="","",(VLOOKUP($A139,'Q1 Raw Data'!$A$9:$DK$158,AL$3,FALSE))),"")</f>
        <v>Plans in place</v>
      </c>
    </row>
    <row r="140" spans="1:38" x14ac:dyDescent="0.3">
      <c r="A140" t="s">
        <v>679</v>
      </c>
      <c r="B140" t="s">
        <v>680</v>
      </c>
      <c r="C140" t="str">
        <f>IFERROR(IF((VLOOKUP($A140,'Q1 Raw Data'!$A$9:$DK$158,C$3,FALSE))="","",(VLOOKUP($A140,'Q1 Raw Data'!$A$9:$DK$158,C$3,FALSE))),"")</f>
        <v>Established</v>
      </c>
      <c r="D140" t="str">
        <f>IFERROR(IF((VLOOKUP($A140,'Q1 Raw Data'!$A$9:$DK$158,D$3,FALSE))="","",(VLOOKUP($A140,'Q1 Raw Data'!$A$9:$DK$158,D$3,FALSE))),"")</f>
        <v>Plans in place</v>
      </c>
      <c r="E140" t="str">
        <f>IFERROR(IF((VLOOKUP($A140,'Q1 Raw Data'!$A$9:$DK$158,E$3,FALSE))="","",(VLOOKUP($A140,'Q1 Raw Data'!$A$9:$DK$158,E$3,FALSE))),"")</f>
        <v>Plans in place</v>
      </c>
      <c r="F140" t="str">
        <f>IFERROR(IF((VLOOKUP($A140,'Q1 Raw Data'!$A$9:$DK$158,F$3,FALSE))="","",(VLOOKUP($A140,'Q1 Raw Data'!$A$9:$DK$158,F$3,FALSE))),"")</f>
        <v>Plans in place</v>
      </c>
      <c r="G140" t="str">
        <f>IFERROR(IF((VLOOKUP($A140,'Q1 Raw Data'!$A$9:$DK$158,G$3,FALSE))="","",(VLOOKUP($A140,'Q1 Raw Data'!$A$9:$DK$158,G$3,FALSE))),"")</f>
        <v>Plans in place</v>
      </c>
      <c r="H140" t="str">
        <f>IFERROR(IF((VLOOKUP($A140,'Q1 Raw Data'!$A$9:$DK$158,H$3,FALSE))="","",(VLOOKUP($A140,'Q1 Raw Data'!$A$9:$DK$158,H$3,FALSE))),"")</f>
        <v>Plans in place</v>
      </c>
      <c r="I140" t="str">
        <f>IFERROR(IF((VLOOKUP($A140,'Q1 Raw Data'!$A$9:$DK$158,I$3,FALSE))="","",(VLOOKUP($A140,'Q1 Raw Data'!$A$9:$DK$158,I$3,FALSE))),"")</f>
        <v>Plans in place</v>
      </c>
      <c r="J140" t="str">
        <f>IFERROR(IF((VLOOKUP($A140,'Q1 Raw Data'!$A$9:$DK$158,J$3,FALSE))="","",(VLOOKUP($A140,'Q1 Raw Data'!$A$9:$DK$158,J$3,FALSE))),"")</f>
        <v>Established</v>
      </c>
      <c r="K140" t="str">
        <f>IFERROR(IF((VLOOKUP($A140,'Q1 Raw Data'!$A$9:$DK$158,K$3,FALSE))="","",(VLOOKUP($A140,'Q1 Raw Data'!$A$9:$DK$158,K$3,FALSE))),"")</f>
        <v>Established</v>
      </c>
      <c r="L140" t="str">
        <f>IFERROR(IF((VLOOKUP($A140,'Q1 Raw Data'!$A$9:$DK$158,L$3,FALSE))="","",(VLOOKUP($A140,'Q1 Raw Data'!$A$9:$DK$158,L$3,FALSE))),"")</f>
        <v>Established</v>
      </c>
      <c r="M140" t="str">
        <f>IFERROR(IF((VLOOKUP($A140,'Q1 Raw Data'!$A$9:$DK$158,M$3,FALSE))="","",(VLOOKUP($A140,'Q1 Raw Data'!$A$9:$DK$158,M$3,FALSE))),"")</f>
        <v>Established</v>
      </c>
      <c r="N140" t="str">
        <f>IFERROR(IF((VLOOKUP($A140,'Q1 Raw Data'!$A$9:$DK$158,N$3,FALSE))="","",(VLOOKUP($A140,'Q1 Raw Data'!$A$9:$DK$158,N$3,FALSE))),"")</f>
        <v>Plans in place</v>
      </c>
      <c r="O140" t="str">
        <f>IFERROR(IF((VLOOKUP($A140,'Q1 Raw Data'!$A$9:$DK$158,O$3,FALSE))="","",(VLOOKUP($A140,'Q1 Raw Data'!$A$9:$DK$158,O$3,FALSE))),"")</f>
        <v>Established</v>
      </c>
      <c r="P140" t="str">
        <f>IFERROR(IF((VLOOKUP($A140,'Q1 Raw Data'!$A$9:$DK$158,P$3,FALSE))="","",(VLOOKUP($A140,'Q1 Raw Data'!$A$9:$DK$158,P$3,FALSE))),"")</f>
        <v>Plans in place</v>
      </c>
      <c r="Q140" t="str">
        <f>IFERROR(IF((VLOOKUP($A140,'Q1 Raw Data'!$A$9:$DK$158,Q$3,FALSE))="","",(VLOOKUP($A140,'Q1 Raw Data'!$A$9:$DK$158,Q$3,FALSE))),"")</f>
        <v>Established</v>
      </c>
      <c r="R140" t="str">
        <f>IFERROR(IF((VLOOKUP($A140,'Q1 Raw Data'!$A$9:$DK$158,R$3,FALSE))="","",(VLOOKUP($A140,'Q1 Raw Data'!$A$9:$DK$158,R$3,FALSE))),"")</f>
        <v>Established</v>
      </c>
      <c r="S140" t="str">
        <f>IFERROR(IF((VLOOKUP($A140,'Q1 Raw Data'!$A$9:$DK$158,S$3,FALSE))="","",(VLOOKUP($A140,'Q1 Raw Data'!$A$9:$DK$158,S$3,FALSE))),"")</f>
        <v>Established</v>
      </c>
      <c r="T140" t="str">
        <f>IFERROR(IF((VLOOKUP($A140,'Q1 Raw Data'!$A$9:$DK$158,T$3,FALSE))="","",(VLOOKUP($A140,'Q1 Raw Data'!$A$9:$DK$158,T$3,FALSE))),"")</f>
        <v>Established</v>
      </c>
      <c r="U140" t="str">
        <f>IFERROR(IF((VLOOKUP($A140,'Q1 Raw Data'!$A$9:$DK$158,U$3,FALSE))="","",(VLOOKUP($A140,'Q1 Raw Data'!$A$9:$DK$158,U$3,FALSE))),"")</f>
        <v>Established</v>
      </c>
      <c r="V140" t="str">
        <f>IFERROR(IF((VLOOKUP($A140,'Q1 Raw Data'!$A$9:$DK$158,V$3,FALSE))="","",(VLOOKUP($A140,'Q1 Raw Data'!$A$9:$DK$158,V$3,FALSE))),"")</f>
        <v>Established</v>
      </c>
      <c r="W140" t="str">
        <f>IFERROR(IF((VLOOKUP($A140,'Q1 Raw Data'!$A$9:$DK$158,W$3,FALSE))="","",(VLOOKUP($A140,'Q1 Raw Data'!$A$9:$DK$158,W$3,FALSE))),"")</f>
        <v>Plans in place</v>
      </c>
      <c r="X140" t="str">
        <f>IFERROR(IF((VLOOKUP($A140,'Q1 Raw Data'!$A$9:$DK$158,X$3,FALSE))="","",(VLOOKUP($A140,'Q1 Raw Data'!$A$9:$DK$158,X$3,FALSE))),"")</f>
        <v>Established</v>
      </c>
      <c r="Y140" t="str">
        <f>IFERROR(IF((VLOOKUP($A140,'Q1 Raw Data'!$A$9:$DK$158,Y$3,FALSE))="","",(VLOOKUP($A140,'Q1 Raw Data'!$A$9:$DK$158,Y$3,FALSE))),"")</f>
        <v>Plans in place</v>
      </c>
      <c r="Z140" t="str">
        <f>IFERROR(IF((VLOOKUP($A140,'Q1 Raw Data'!$A$9:$DK$158,Z$3,FALSE))="","",(VLOOKUP($A140,'Q1 Raw Data'!$A$9:$DK$158,Z$3,FALSE))),"")</f>
        <v>Established</v>
      </c>
      <c r="AA140" t="str">
        <f>IFERROR(IF((VLOOKUP($A140,'Q1 Raw Data'!$A$9:$DK$158,AA$3,FALSE))="","",(VLOOKUP($A140,'Q1 Raw Data'!$A$9:$DK$158,AA$3,FALSE))),"")</f>
        <v>Established</v>
      </c>
      <c r="AB140" t="str">
        <f>IFERROR(IF((VLOOKUP($A140,'Q1 Raw Data'!$A$9:$DK$158,AB$3,FALSE))="","",(VLOOKUP($A140,'Q1 Raw Data'!$A$9:$DK$158,AB$3,FALSE))),"")</f>
        <v>Established</v>
      </c>
      <c r="AC140" t="str">
        <f>IFERROR(IF((VLOOKUP($A140,'Q1 Raw Data'!$A$9:$DK$158,AC$3,FALSE))="","",(VLOOKUP($A140,'Q1 Raw Data'!$A$9:$DK$158,AC$3,FALSE))),"")</f>
        <v>Established</v>
      </c>
      <c r="AD140" t="str">
        <f>IFERROR(IF((VLOOKUP($A140,'Q1 Raw Data'!$A$9:$DK$158,AD$3,FALSE))="","",(VLOOKUP($A140,'Q1 Raw Data'!$A$9:$DK$158,AD$3,FALSE))),"")</f>
        <v>Established</v>
      </c>
      <c r="AE140" t="str">
        <f>IFERROR(IF((VLOOKUP($A140,'Q1 Raw Data'!$A$9:$DK$158,AE$3,FALSE))="","",(VLOOKUP($A140,'Q1 Raw Data'!$A$9:$DK$158,AE$3,FALSE))),"")</f>
        <v>Established</v>
      </c>
      <c r="AF140" t="str">
        <f>IFERROR(IF((VLOOKUP($A140,'Q1 Raw Data'!$A$9:$DK$158,AF$3,FALSE))="","",(VLOOKUP($A140,'Q1 Raw Data'!$A$9:$DK$158,AF$3,FALSE))),"")</f>
        <v>Plans in place</v>
      </c>
      <c r="AG140" t="str">
        <f>IFERROR(IF((VLOOKUP($A140,'Q1 Raw Data'!$A$9:$DK$158,AG$3,FALSE))="","",(VLOOKUP($A140,'Q1 Raw Data'!$A$9:$DK$158,AG$3,FALSE))),"")</f>
        <v>Established</v>
      </c>
      <c r="AH140" t="str">
        <f>IFERROR(IF((VLOOKUP($A140,'Q1 Raw Data'!$A$9:$DK$158,AH$3,FALSE))="","",(VLOOKUP($A140,'Q1 Raw Data'!$A$9:$DK$158,AH$3,FALSE))),"")</f>
        <v>Plans in place</v>
      </c>
      <c r="AI140" t="str">
        <f>IFERROR(IF((VLOOKUP($A140,'Q1 Raw Data'!$A$9:$DK$158,AI$3,FALSE))="","",(VLOOKUP($A140,'Q1 Raw Data'!$A$9:$DK$158,AI$3,FALSE))),"")</f>
        <v>Established</v>
      </c>
      <c r="AJ140" t="str">
        <f>IFERROR(IF((VLOOKUP($A140,'Q1 Raw Data'!$A$9:$DK$158,AJ$3,FALSE))="","",(VLOOKUP($A140,'Q1 Raw Data'!$A$9:$DK$158,AJ$3,FALSE))),"")</f>
        <v>Established</v>
      </c>
      <c r="AK140" t="str">
        <f>IFERROR(IF((VLOOKUP($A140,'Q1 Raw Data'!$A$9:$DK$158,AK$3,FALSE))="","",(VLOOKUP($A140,'Q1 Raw Data'!$A$9:$DK$158,AK$3,FALSE))),"")</f>
        <v>Established</v>
      </c>
      <c r="AL140" t="str">
        <f>IFERROR(IF((VLOOKUP($A140,'Q1 Raw Data'!$A$9:$DK$158,AL$3,FALSE))="","",(VLOOKUP($A140,'Q1 Raw Data'!$A$9:$DK$158,AL$3,FALSE))),"")</f>
        <v>Established</v>
      </c>
    </row>
    <row r="141" spans="1:38" x14ac:dyDescent="0.3">
      <c r="A141" t="s">
        <v>681</v>
      </c>
      <c r="B141" t="s">
        <v>682</v>
      </c>
      <c r="C141" t="str">
        <f>IFERROR(IF((VLOOKUP($A141,'Q1 Raw Data'!$A$9:$DK$158,C$3,FALSE))="","",(VLOOKUP($A141,'Q1 Raw Data'!$A$9:$DK$158,C$3,FALSE))),"")</f>
        <v>Established</v>
      </c>
      <c r="D141" t="str">
        <f>IFERROR(IF((VLOOKUP($A141,'Q1 Raw Data'!$A$9:$DK$158,D$3,FALSE))="","",(VLOOKUP($A141,'Q1 Raw Data'!$A$9:$DK$158,D$3,FALSE))),"")</f>
        <v>Established</v>
      </c>
      <c r="E141" t="str">
        <f>IFERROR(IF((VLOOKUP($A141,'Q1 Raw Data'!$A$9:$DK$158,E$3,FALSE))="","",(VLOOKUP($A141,'Q1 Raw Data'!$A$9:$DK$158,E$3,FALSE))),"")</f>
        <v>Established</v>
      </c>
      <c r="F141" t="str">
        <f>IFERROR(IF((VLOOKUP($A141,'Q1 Raw Data'!$A$9:$DK$158,F$3,FALSE))="","",(VLOOKUP($A141,'Q1 Raw Data'!$A$9:$DK$158,F$3,FALSE))),"")</f>
        <v>Established</v>
      </c>
      <c r="G141" t="str">
        <f>IFERROR(IF((VLOOKUP($A141,'Q1 Raw Data'!$A$9:$DK$158,G$3,FALSE))="","",(VLOOKUP($A141,'Q1 Raw Data'!$A$9:$DK$158,G$3,FALSE))),"")</f>
        <v>Established</v>
      </c>
      <c r="H141" t="str">
        <f>IFERROR(IF((VLOOKUP($A141,'Q1 Raw Data'!$A$9:$DK$158,H$3,FALSE))="","",(VLOOKUP($A141,'Q1 Raw Data'!$A$9:$DK$158,H$3,FALSE))),"")</f>
        <v>Plans in place</v>
      </c>
      <c r="I141" t="str">
        <f>IFERROR(IF((VLOOKUP($A141,'Q1 Raw Data'!$A$9:$DK$158,I$3,FALSE))="","",(VLOOKUP($A141,'Q1 Raw Data'!$A$9:$DK$158,I$3,FALSE))),"")</f>
        <v>Established</v>
      </c>
      <c r="J141" t="str">
        <f>IFERROR(IF((VLOOKUP($A141,'Q1 Raw Data'!$A$9:$DK$158,J$3,FALSE))="","",(VLOOKUP($A141,'Q1 Raw Data'!$A$9:$DK$158,J$3,FALSE))),"")</f>
        <v>Mature</v>
      </c>
      <c r="K141" t="str">
        <f>IFERROR(IF((VLOOKUP($A141,'Q1 Raw Data'!$A$9:$DK$158,K$3,FALSE))="","",(VLOOKUP($A141,'Q1 Raw Data'!$A$9:$DK$158,K$3,FALSE))),"")</f>
        <v>Plans in place</v>
      </c>
      <c r="L141" t="str">
        <f>IFERROR(IF((VLOOKUP($A141,'Q1 Raw Data'!$A$9:$DK$158,L$3,FALSE))="","",(VLOOKUP($A141,'Q1 Raw Data'!$A$9:$DK$158,L$3,FALSE))),"")</f>
        <v>Established</v>
      </c>
      <c r="M141" t="str">
        <f>IFERROR(IF((VLOOKUP($A141,'Q1 Raw Data'!$A$9:$DK$158,M$3,FALSE))="","",(VLOOKUP($A141,'Q1 Raw Data'!$A$9:$DK$158,M$3,FALSE))),"")</f>
        <v>Established</v>
      </c>
      <c r="N141" t="str">
        <f>IFERROR(IF((VLOOKUP($A141,'Q1 Raw Data'!$A$9:$DK$158,N$3,FALSE))="","",(VLOOKUP($A141,'Q1 Raw Data'!$A$9:$DK$158,N$3,FALSE))),"")</f>
        <v>Established</v>
      </c>
      <c r="O141" t="str">
        <f>IFERROR(IF((VLOOKUP($A141,'Q1 Raw Data'!$A$9:$DK$158,O$3,FALSE))="","",(VLOOKUP($A141,'Q1 Raw Data'!$A$9:$DK$158,O$3,FALSE))),"")</f>
        <v>Established</v>
      </c>
      <c r="P141" t="str">
        <f>IFERROR(IF((VLOOKUP($A141,'Q1 Raw Data'!$A$9:$DK$158,P$3,FALSE))="","",(VLOOKUP($A141,'Q1 Raw Data'!$A$9:$DK$158,P$3,FALSE))),"")</f>
        <v>Established</v>
      </c>
      <c r="Q141" t="str">
        <f>IFERROR(IF((VLOOKUP($A141,'Q1 Raw Data'!$A$9:$DK$158,Q$3,FALSE))="","",(VLOOKUP($A141,'Q1 Raw Data'!$A$9:$DK$158,Q$3,FALSE))),"")</f>
        <v>Plans in place</v>
      </c>
      <c r="R141" t="str">
        <f>IFERROR(IF((VLOOKUP($A141,'Q1 Raw Data'!$A$9:$DK$158,R$3,FALSE))="","",(VLOOKUP($A141,'Q1 Raw Data'!$A$9:$DK$158,R$3,FALSE))),"")</f>
        <v>Established</v>
      </c>
      <c r="S141" t="str">
        <f>IFERROR(IF((VLOOKUP($A141,'Q1 Raw Data'!$A$9:$DK$158,S$3,FALSE))="","",(VLOOKUP($A141,'Q1 Raw Data'!$A$9:$DK$158,S$3,FALSE))),"")</f>
        <v>Mature</v>
      </c>
      <c r="T141" t="str">
        <f>IFERROR(IF((VLOOKUP($A141,'Q1 Raw Data'!$A$9:$DK$158,T$3,FALSE))="","",(VLOOKUP($A141,'Q1 Raw Data'!$A$9:$DK$158,T$3,FALSE))),"")</f>
        <v>Plans in place</v>
      </c>
      <c r="U141" t="str">
        <f>IFERROR(IF((VLOOKUP($A141,'Q1 Raw Data'!$A$9:$DK$158,U$3,FALSE))="","",(VLOOKUP($A141,'Q1 Raw Data'!$A$9:$DK$158,U$3,FALSE))),"")</f>
        <v>Established</v>
      </c>
      <c r="V141" t="str">
        <f>IFERROR(IF((VLOOKUP($A141,'Q1 Raw Data'!$A$9:$DK$158,V$3,FALSE))="","",(VLOOKUP($A141,'Q1 Raw Data'!$A$9:$DK$158,V$3,FALSE))),"")</f>
        <v>Established</v>
      </c>
      <c r="W141" t="str">
        <f>IFERROR(IF((VLOOKUP($A141,'Q1 Raw Data'!$A$9:$DK$158,W$3,FALSE))="","",(VLOOKUP($A141,'Q1 Raw Data'!$A$9:$DK$158,W$3,FALSE))),"")</f>
        <v>Established</v>
      </c>
      <c r="X141" t="str">
        <f>IFERROR(IF((VLOOKUP($A141,'Q1 Raw Data'!$A$9:$DK$158,X$3,FALSE))="","",(VLOOKUP($A141,'Q1 Raw Data'!$A$9:$DK$158,X$3,FALSE))),"")</f>
        <v>Mature</v>
      </c>
      <c r="Y141" t="str">
        <f>IFERROR(IF((VLOOKUP($A141,'Q1 Raw Data'!$A$9:$DK$158,Y$3,FALSE))="","",(VLOOKUP($A141,'Q1 Raw Data'!$A$9:$DK$158,Y$3,FALSE))),"")</f>
        <v>Established</v>
      </c>
      <c r="Z141" t="str">
        <f>IFERROR(IF((VLOOKUP($A141,'Q1 Raw Data'!$A$9:$DK$158,Z$3,FALSE))="","",(VLOOKUP($A141,'Q1 Raw Data'!$A$9:$DK$158,Z$3,FALSE))),"")</f>
        <v>Established</v>
      </c>
      <c r="AA141" t="str">
        <f>IFERROR(IF((VLOOKUP($A141,'Q1 Raw Data'!$A$9:$DK$158,AA$3,FALSE))="","",(VLOOKUP($A141,'Q1 Raw Data'!$A$9:$DK$158,AA$3,FALSE))),"")</f>
        <v>Established</v>
      </c>
      <c r="AB141" t="str">
        <f>IFERROR(IF((VLOOKUP($A141,'Q1 Raw Data'!$A$9:$DK$158,AB$3,FALSE))="","",(VLOOKUP($A141,'Q1 Raw Data'!$A$9:$DK$158,AB$3,FALSE))),"")</f>
        <v>Mature</v>
      </c>
      <c r="AC141" t="str">
        <f>IFERROR(IF((VLOOKUP($A141,'Q1 Raw Data'!$A$9:$DK$158,AC$3,FALSE))="","",(VLOOKUP($A141,'Q1 Raw Data'!$A$9:$DK$158,AC$3,FALSE))),"")</f>
        <v>Established</v>
      </c>
      <c r="AD141" t="str">
        <f>IFERROR(IF((VLOOKUP($A141,'Q1 Raw Data'!$A$9:$DK$158,AD$3,FALSE))="","",(VLOOKUP($A141,'Q1 Raw Data'!$A$9:$DK$158,AD$3,FALSE))),"")</f>
        <v>Established</v>
      </c>
      <c r="AE141" t="str">
        <f>IFERROR(IF((VLOOKUP($A141,'Q1 Raw Data'!$A$9:$DK$158,AE$3,FALSE))="","",(VLOOKUP($A141,'Q1 Raw Data'!$A$9:$DK$158,AE$3,FALSE))),"")</f>
        <v>Established</v>
      </c>
      <c r="AF141" t="str">
        <f>IFERROR(IF((VLOOKUP($A141,'Q1 Raw Data'!$A$9:$DK$158,AF$3,FALSE))="","",(VLOOKUP($A141,'Q1 Raw Data'!$A$9:$DK$158,AF$3,FALSE))),"")</f>
        <v>Established</v>
      </c>
      <c r="AG141" t="str">
        <f>IFERROR(IF((VLOOKUP($A141,'Q1 Raw Data'!$A$9:$DK$158,AG$3,FALSE))="","",(VLOOKUP($A141,'Q1 Raw Data'!$A$9:$DK$158,AG$3,FALSE))),"")</f>
        <v>Mature</v>
      </c>
      <c r="AH141" t="str">
        <f>IFERROR(IF((VLOOKUP($A141,'Q1 Raw Data'!$A$9:$DK$158,AH$3,FALSE))="","",(VLOOKUP($A141,'Q1 Raw Data'!$A$9:$DK$158,AH$3,FALSE))),"")</f>
        <v>Established</v>
      </c>
      <c r="AI141" t="str">
        <f>IFERROR(IF((VLOOKUP($A141,'Q1 Raw Data'!$A$9:$DK$158,AI$3,FALSE))="","",(VLOOKUP($A141,'Q1 Raw Data'!$A$9:$DK$158,AI$3,FALSE))),"")</f>
        <v>Established</v>
      </c>
      <c r="AJ141" t="str">
        <f>IFERROR(IF((VLOOKUP($A141,'Q1 Raw Data'!$A$9:$DK$158,AJ$3,FALSE))="","",(VLOOKUP($A141,'Q1 Raw Data'!$A$9:$DK$158,AJ$3,FALSE))),"")</f>
        <v>Established</v>
      </c>
      <c r="AK141" t="str">
        <f>IFERROR(IF((VLOOKUP($A141,'Q1 Raw Data'!$A$9:$DK$158,AK$3,FALSE))="","",(VLOOKUP($A141,'Q1 Raw Data'!$A$9:$DK$158,AK$3,FALSE))),"")</f>
        <v>Mature</v>
      </c>
      <c r="AL141" t="str">
        <f>IFERROR(IF((VLOOKUP($A141,'Q1 Raw Data'!$A$9:$DK$158,AL$3,FALSE))="","",(VLOOKUP($A141,'Q1 Raw Data'!$A$9:$DK$158,AL$3,FALSE))),"")</f>
        <v>Established</v>
      </c>
    </row>
    <row r="142" spans="1:38" x14ac:dyDescent="0.3">
      <c r="A142" t="s">
        <v>685</v>
      </c>
      <c r="B142" t="s">
        <v>686</v>
      </c>
      <c r="C142" t="str">
        <f>IFERROR(IF((VLOOKUP($A142,'Q1 Raw Data'!$A$9:$DK$158,C$3,FALSE))="","",(VLOOKUP($A142,'Q1 Raw Data'!$A$9:$DK$158,C$3,FALSE))),"")</f>
        <v>Established</v>
      </c>
      <c r="D142" t="str">
        <f>IFERROR(IF((VLOOKUP($A142,'Q1 Raw Data'!$A$9:$DK$158,D$3,FALSE))="","",(VLOOKUP($A142,'Q1 Raw Data'!$A$9:$DK$158,D$3,FALSE))),"")</f>
        <v>Established</v>
      </c>
      <c r="E142" t="str">
        <f>IFERROR(IF((VLOOKUP($A142,'Q1 Raw Data'!$A$9:$DK$158,E$3,FALSE))="","",(VLOOKUP($A142,'Q1 Raw Data'!$A$9:$DK$158,E$3,FALSE))),"")</f>
        <v>Established</v>
      </c>
      <c r="F142" t="str">
        <f>IFERROR(IF((VLOOKUP($A142,'Q1 Raw Data'!$A$9:$DK$158,F$3,FALSE))="","",(VLOOKUP($A142,'Q1 Raw Data'!$A$9:$DK$158,F$3,FALSE))),"")</f>
        <v>Established</v>
      </c>
      <c r="G142" t="str">
        <f>IFERROR(IF((VLOOKUP($A142,'Q1 Raw Data'!$A$9:$DK$158,G$3,FALSE))="","",(VLOOKUP($A142,'Q1 Raw Data'!$A$9:$DK$158,G$3,FALSE))),"")</f>
        <v>Plans in place</v>
      </c>
      <c r="H142" t="str">
        <f>IFERROR(IF((VLOOKUP($A142,'Q1 Raw Data'!$A$9:$DK$158,H$3,FALSE))="","",(VLOOKUP($A142,'Q1 Raw Data'!$A$9:$DK$158,H$3,FALSE))),"")</f>
        <v>Plans in place</v>
      </c>
      <c r="I142" t="str">
        <f>IFERROR(IF((VLOOKUP($A142,'Q1 Raw Data'!$A$9:$DK$158,I$3,FALSE))="","",(VLOOKUP($A142,'Q1 Raw Data'!$A$9:$DK$158,I$3,FALSE))),"")</f>
        <v>Established</v>
      </c>
      <c r="J142" t="str">
        <f>IFERROR(IF((VLOOKUP($A142,'Q1 Raw Data'!$A$9:$DK$158,J$3,FALSE))="","",(VLOOKUP($A142,'Q1 Raw Data'!$A$9:$DK$158,J$3,FALSE))),"")</f>
        <v>Established</v>
      </c>
      <c r="K142" t="str">
        <f>IFERROR(IF((VLOOKUP($A142,'Q1 Raw Data'!$A$9:$DK$158,K$3,FALSE))="","",(VLOOKUP($A142,'Q1 Raw Data'!$A$9:$DK$158,K$3,FALSE))),"")</f>
        <v>Established</v>
      </c>
      <c r="L142" t="str">
        <f>IFERROR(IF((VLOOKUP($A142,'Q1 Raw Data'!$A$9:$DK$158,L$3,FALSE))="","",(VLOOKUP($A142,'Q1 Raw Data'!$A$9:$DK$158,L$3,FALSE))),"")</f>
        <v>Established</v>
      </c>
      <c r="M142" t="str">
        <f>IFERROR(IF((VLOOKUP($A142,'Q1 Raw Data'!$A$9:$DK$158,M$3,FALSE))="","",(VLOOKUP($A142,'Q1 Raw Data'!$A$9:$DK$158,M$3,FALSE))),"")</f>
        <v>Established</v>
      </c>
      <c r="N142" t="str">
        <f>IFERROR(IF((VLOOKUP($A142,'Q1 Raw Data'!$A$9:$DK$158,N$3,FALSE))="","",(VLOOKUP($A142,'Q1 Raw Data'!$A$9:$DK$158,N$3,FALSE))),"")</f>
        <v>Established</v>
      </c>
      <c r="O142" t="str">
        <f>IFERROR(IF((VLOOKUP($A142,'Q1 Raw Data'!$A$9:$DK$158,O$3,FALSE))="","",(VLOOKUP($A142,'Q1 Raw Data'!$A$9:$DK$158,O$3,FALSE))),"")</f>
        <v>Established</v>
      </c>
      <c r="P142" t="str">
        <f>IFERROR(IF((VLOOKUP($A142,'Q1 Raw Data'!$A$9:$DK$158,P$3,FALSE))="","",(VLOOKUP($A142,'Q1 Raw Data'!$A$9:$DK$158,P$3,FALSE))),"")</f>
        <v>Plans in place</v>
      </c>
      <c r="Q142" t="str">
        <f>IFERROR(IF((VLOOKUP($A142,'Q1 Raw Data'!$A$9:$DK$158,Q$3,FALSE))="","",(VLOOKUP($A142,'Q1 Raw Data'!$A$9:$DK$158,Q$3,FALSE))),"")</f>
        <v>Established</v>
      </c>
      <c r="R142" t="str">
        <f>IFERROR(IF((VLOOKUP($A142,'Q1 Raw Data'!$A$9:$DK$158,R$3,FALSE))="","",(VLOOKUP($A142,'Q1 Raw Data'!$A$9:$DK$158,R$3,FALSE))),"")</f>
        <v>Mature</v>
      </c>
      <c r="S142" t="str">
        <f>IFERROR(IF((VLOOKUP($A142,'Q1 Raw Data'!$A$9:$DK$158,S$3,FALSE))="","",(VLOOKUP($A142,'Q1 Raw Data'!$A$9:$DK$158,S$3,FALSE))),"")</f>
        <v>Mature</v>
      </c>
      <c r="T142" t="str">
        <f>IFERROR(IF((VLOOKUP($A142,'Q1 Raw Data'!$A$9:$DK$158,T$3,FALSE))="","",(VLOOKUP($A142,'Q1 Raw Data'!$A$9:$DK$158,T$3,FALSE))),"")</f>
        <v>Established</v>
      </c>
      <c r="U142" t="str">
        <f>IFERROR(IF((VLOOKUP($A142,'Q1 Raw Data'!$A$9:$DK$158,U$3,FALSE))="","",(VLOOKUP($A142,'Q1 Raw Data'!$A$9:$DK$158,U$3,FALSE))),"")</f>
        <v>Mature</v>
      </c>
      <c r="V142" t="str">
        <f>IFERROR(IF((VLOOKUP($A142,'Q1 Raw Data'!$A$9:$DK$158,V$3,FALSE))="","",(VLOOKUP($A142,'Q1 Raw Data'!$A$9:$DK$158,V$3,FALSE))),"")</f>
        <v>Mature</v>
      </c>
      <c r="W142" t="str">
        <f>IFERROR(IF((VLOOKUP($A142,'Q1 Raw Data'!$A$9:$DK$158,W$3,FALSE))="","",(VLOOKUP($A142,'Q1 Raw Data'!$A$9:$DK$158,W$3,FALSE))),"")</f>
        <v>Mature</v>
      </c>
      <c r="X142" t="str">
        <f>IFERROR(IF((VLOOKUP($A142,'Q1 Raw Data'!$A$9:$DK$158,X$3,FALSE))="","",(VLOOKUP($A142,'Q1 Raw Data'!$A$9:$DK$158,X$3,FALSE))),"")</f>
        <v>Established</v>
      </c>
      <c r="Y142" t="str">
        <f>IFERROR(IF((VLOOKUP($A142,'Q1 Raw Data'!$A$9:$DK$158,Y$3,FALSE))="","",(VLOOKUP($A142,'Q1 Raw Data'!$A$9:$DK$158,Y$3,FALSE))),"")</f>
        <v>Established</v>
      </c>
      <c r="Z142" t="str">
        <f>IFERROR(IF((VLOOKUP($A142,'Q1 Raw Data'!$A$9:$DK$158,Z$3,FALSE))="","",(VLOOKUP($A142,'Q1 Raw Data'!$A$9:$DK$158,Z$3,FALSE))),"")</f>
        <v>Established</v>
      </c>
      <c r="AA142" t="str">
        <f>IFERROR(IF((VLOOKUP($A142,'Q1 Raw Data'!$A$9:$DK$158,AA$3,FALSE))="","",(VLOOKUP($A142,'Q1 Raw Data'!$A$9:$DK$158,AA$3,FALSE))),"")</f>
        <v>Mature</v>
      </c>
      <c r="AB142" t="str">
        <f>IFERROR(IF((VLOOKUP($A142,'Q1 Raw Data'!$A$9:$DK$158,AB$3,FALSE))="","",(VLOOKUP($A142,'Q1 Raw Data'!$A$9:$DK$158,AB$3,FALSE))),"")</f>
        <v>Mature</v>
      </c>
      <c r="AC142" t="str">
        <f>IFERROR(IF((VLOOKUP($A142,'Q1 Raw Data'!$A$9:$DK$158,AC$3,FALSE))="","",(VLOOKUP($A142,'Q1 Raw Data'!$A$9:$DK$158,AC$3,FALSE))),"")</f>
        <v>Established</v>
      </c>
      <c r="AD142" t="str">
        <f>IFERROR(IF((VLOOKUP($A142,'Q1 Raw Data'!$A$9:$DK$158,AD$3,FALSE))="","",(VLOOKUP($A142,'Q1 Raw Data'!$A$9:$DK$158,AD$3,FALSE))),"")</f>
        <v>Mature</v>
      </c>
      <c r="AE142" t="str">
        <f>IFERROR(IF((VLOOKUP($A142,'Q1 Raw Data'!$A$9:$DK$158,AE$3,FALSE))="","",(VLOOKUP($A142,'Q1 Raw Data'!$A$9:$DK$158,AE$3,FALSE))),"")</f>
        <v>Mature</v>
      </c>
      <c r="AF142" t="str">
        <f>IFERROR(IF((VLOOKUP($A142,'Q1 Raw Data'!$A$9:$DK$158,AF$3,FALSE))="","",(VLOOKUP($A142,'Q1 Raw Data'!$A$9:$DK$158,AF$3,FALSE))),"")</f>
        <v>Mature</v>
      </c>
      <c r="AG142" t="str">
        <f>IFERROR(IF((VLOOKUP($A142,'Q1 Raw Data'!$A$9:$DK$158,AG$3,FALSE))="","",(VLOOKUP($A142,'Q1 Raw Data'!$A$9:$DK$158,AG$3,FALSE))),"")</f>
        <v>Mature</v>
      </c>
      <c r="AH142" t="str">
        <f>IFERROR(IF((VLOOKUP($A142,'Q1 Raw Data'!$A$9:$DK$158,AH$3,FALSE))="","",(VLOOKUP($A142,'Q1 Raw Data'!$A$9:$DK$158,AH$3,FALSE))),"")</f>
        <v>Established</v>
      </c>
      <c r="AI142" t="str">
        <f>IFERROR(IF((VLOOKUP($A142,'Q1 Raw Data'!$A$9:$DK$158,AI$3,FALSE))="","",(VLOOKUP($A142,'Q1 Raw Data'!$A$9:$DK$158,AI$3,FALSE))),"")</f>
        <v>Mature</v>
      </c>
      <c r="AJ142" t="str">
        <f>IFERROR(IF((VLOOKUP($A142,'Q1 Raw Data'!$A$9:$DK$158,AJ$3,FALSE))="","",(VLOOKUP($A142,'Q1 Raw Data'!$A$9:$DK$158,AJ$3,FALSE))),"")</f>
        <v>Mature</v>
      </c>
      <c r="AK142" t="str">
        <f>IFERROR(IF((VLOOKUP($A142,'Q1 Raw Data'!$A$9:$DK$158,AK$3,FALSE))="","",(VLOOKUP($A142,'Q1 Raw Data'!$A$9:$DK$158,AK$3,FALSE))),"")</f>
        <v>Mature</v>
      </c>
      <c r="AL142" t="str">
        <f>IFERROR(IF((VLOOKUP($A142,'Q1 Raw Data'!$A$9:$DK$158,AL$3,FALSE))="","",(VLOOKUP($A142,'Q1 Raw Data'!$A$9:$DK$158,AL$3,FALSE))),"")</f>
        <v>Established</v>
      </c>
    </row>
    <row r="143" spans="1:38" x14ac:dyDescent="0.3">
      <c r="A143" t="s">
        <v>687</v>
      </c>
      <c r="B143" t="s">
        <v>688</v>
      </c>
      <c r="C143" t="str">
        <f>IFERROR(IF((VLOOKUP($A143,'Q1 Raw Data'!$A$9:$DK$158,C$3,FALSE))="","",(VLOOKUP($A143,'Q1 Raw Data'!$A$9:$DK$158,C$3,FALSE))),"")</f>
        <v>Plans in place</v>
      </c>
      <c r="D143" t="str">
        <f>IFERROR(IF((VLOOKUP($A143,'Q1 Raw Data'!$A$9:$DK$158,D$3,FALSE))="","",(VLOOKUP($A143,'Q1 Raw Data'!$A$9:$DK$158,D$3,FALSE))),"")</f>
        <v>Established</v>
      </c>
      <c r="E143" t="str">
        <f>IFERROR(IF((VLOOKUP($A143,'Q1 Raw Data'!$A$9:$DK$158,E$3,FALSE))="","",(VLOOKUP($A143,'Q1 Raw Data'!$A$9:$DK$158,E$3,FALSE))),"")</f>
        <v>Plans in place</v>
      </c>
      <c r="F143" t="str">
        <f>IFERROR(IF((VLOOKUP($A143,'Q1 Raw Data'!$A$9:$DK$158,F$3,FALSE))="","",(VLOOKUP($A143,'Q1 Raw Data'!$A$9:$DK$158,F$3,FALSE))),"")</f>
        <v>Plans in place</v>
      </c>
      <c r="G143" t="str">
        <f>IFERROR(IF((VLOOKUP($A143,'Q1 Raw Data'!$A$9:$DK$158,G$3,FALSE))="","",(VLOOKUP($A143,'Q1 Raw Data'!$A$9:$DK$158,G$3,FALSE))),"")</f>
        <v>Plans in place</v>
      </c>
      <c r="H143" t="str">
        <f>IFERROR(IF((VLOOKUP($A143,'Q1 Raw Data'!$A$9:$DK$158,H$3,FALSE))="","",(VLOOKUP($A143,'Q1 Raw Data'!$A$9:$DK$158,H$3,FALSE))),"")</f>
        <v>Plans in place</v>
      </c>
      <c r="I143" t="str">
        <f>IFERROR(IF((VLOOKUP($A143,'Q1 Raw Data'!$A$9:$DK$158,I$3,FALSE))="","",(VLOOKUP($A143,'Q1 Raw Data'!$A$9:$DK$158,I$3,FALSE))),"")</f>
        <v>Plans in place</v>
      </c>
      <c r="J143" t="str">
        <f>IFERROR(IF((VLOOKUP($A143,'Q1 Raw Data'!$A$9:$DK$158,J$3,FALSE))="","",(VLOOKUP($A143,'Q1 Raw Data'!$A$9:$DK$158,J$3,FALSE))),"")</f>
        <v>Plans in place</v>
      </c>
      <c r="K143" t="str">
        <f>IFERROR(IF((VLOOKUP($A143,'Q1 Raw Data'!$A$9:$DK$158,K$3,FALSE))="","",(VLOOKUP($A143,'Q1 Raw Data'!$A$9:$DK$158,K$3,FALSE))),"")</f>
        <v>Established</v>
      </c>
      <c r="L143" t="str">
        <f>IFERROR(IF((VLOOKUP($A143,'Q1 Raw Data'!$A$9:$DK$158,L$3,FALSE))="","",(VLOOKUP($A143,'Q1 Raw Data'!$A$9:$DK$158,L$3,FALSE))),"")</f>
        <v>Plans in place</v>
      </c>
      <c r="M143" t="str">
        <f>IFERROR(IF((VLOOKUP($A143,'Q1 Raw Data'!$A$9:$DK$158,M$3,FALSE))="","",(VLOOKUP($A143,'Q1 Raw Data'!$A$9:$DK$158,M$3,FALSE))),"")</f>
        <v>Established</v>
      </c>
      <c r="N143" t="str">
        <f>IFERROR(IF((VLOOKUP($A143,'Q1 Raw Data'!$A$9:$DK$158,N$3,FALSE))="","",(VLOOKUP($A143,'Q1 Raw Data'!$A$9:$DK$158,N$3,FALSE))),"")</f>
        <v>Plans in place</v>
      </c>
      <c r="O143" t="str">
        <f>IFERROR(IF((VLOOKUP($A143,'Q1 Raw Data'!$A$9:$DK$158,O$3,FALSE))="","",(VLOOKUP($A143,'Q1 Raw Data'!$A$9:$DK$158,O$3,FALSE))),"")</f>
        <v>Plans in place</v>
      </c>
      <c r="P143" t="str">
        <f>IFERROR(IF((VLOOKUP($A143,'Q1 Raw Data'!$A$9:$DK$158,P$3,FALSE))="","",(VLOOKUP($A143,'Q1 Raw Data'!$A$9:$DK$158,P$3,FALSE))),"")</f>
        <v>Plans in place</v>
      </c>
      <c r="Q143" t="str">
        <f>IFERROR(IF((VLOOKUP($A143,'Q1 Raw Data'!$A$9:$DK$158,Q$3,FALSE))="","",(VLOOKUP($A143,'Q1 Raw Data'!$A$9:$DK$158,Q$3,FALSE))),"")</f>
        <v>Plans in place</v>
      </c>
      <c r="R143" t="str">
        <f>IFERROR(IF((VLOOKUP($A143,'Q1 Raw Data'!$A$9:$DK$158,R$3,FALSE))="","",(VLOOKUP($A143,'Q1 Raw Data'!$A$9:$DK$158,R$3,FALSE))),"")</f>
        <v>Plans in place</v>
      </c>
      <c r="S143" t="str">
        <f>IFERROR(IF((VLOOKUP($A143,'Q1 Raw Data'!$A$9:$DK$158,S$3,FALSE))="","",(VLOOKUP($A143,'Q1 Raw Data'!$A$9:$DK$158,S$3,FALSE))),"")</f>
        <v>Plans in place</v>
      </c>
      <c r="T143" t="str">
        <f>IFERROR(IF((VLOOKUP($A143,'Q1 Raw Data'!$A$9:$DK$158,T$3,FALSE))="","",(VLOOKUP($A143,'Q1 Raw Data'!$A$9:$DK$158,T$3,FALSE))),"")</f>
        <v>Mature</v>
      </c>
      <c r="U143" t="str">
        <f>IFERROR(IF((VLOOKUP($A143,'Q1 Raw Data'!$A$9:$DK$158,U$3,FALSE))="","",(VLOOKUP($A143,'Q1 Raw Data'!$A$9:$DK$158,U$3,FALSE))),"")</f>
        <v>Established</v>
      </c>
      <c r="V143" t="str">
        <f>IFERROR(IF((VLOOKUP($A143,'Q1 Raw Data'!$A$9:$DK$158,V$3,FALSE))="","",(VLOOKUP($A143,'Q1 Raw Data'!$A$9:$DK$158,V$3,FALSE))),"")</f>
        <v>Mature</v>
      </c>
      <c r="W143" t="str">
        <f>IFERROR(IF((VLOOKUP($A143,'Q1 Raw Data'!$A$9:$DK$158,W$3,FALSE))="","",(VLOOKUP($A143,'Q1 Raw Data'!$A$9:$DK$158,W$3,FALSE))),"")</f>
        <v>Established</v>
      </c>
      <c r="X143" t="str">
        <f>IFERROR(IF((VLOOKUP($A143,'Q1 Raw Data'!$A$9:$DK$158,X$3,FALSE))="","",(VLOOKUP($A143,'Q1 Raw Data'!$A$9:$DK$158,X$3,FALSE))),"")</f>
        <v>Established</v>
      </c>
      <c r="Y143" t="str">
        <f>IFERROR(IF((VLOOKUP($A143,'Q1 Raw Data'!$A$9:$DK$158,Y$3,FALSE))="","",(VLOOKUP($A143,'Q1 Raw Data'!$A$9:$DK$158,Y$3,FALSE))),"")</f>
        <v>Plans in place</v>
      </c>
      <c r="Z143" t="str">
        <f>IFERROR(IF((VLOOKUP($A143,'Q1 Raw Data'!$A$9:$DK$158,Z$3,FALSE))="","",(VLOOKUP($A143,'Q1 Raw Data'!$A$9:$DK$158,Z$3,FALSE))),"")</f>
        <v>Established</v>
      </c>
      <c r="AA143" t="str">
        <f>IFERROR(IF((VLOOKUP($A143,'Q1 Raw Data'!$A$9:$DK$158,AA$3,FALSE))="","",(VLOOKUP($A143,'Q1 Raw Data'!$A$9:$DK$158,AA$3,FALSE))),"")</f>
        <v>Established</v>
      </c>
      <c r="AB143" t="str">
        <f>IFERROR(IF((VLOOKUP($A143,'Q1 Raw Data'!$A$9:$DK$158,AB$3,FALSE))="","",(VLOOKUP($A143,'Q1 Raw Data'!$A$9:$DK$158,AB$3,FALSE))),"")</f>
        <v>Established</v>
      </c>
      <c r="AC143" t="str">
        <f>IFERROR(IF((VLOOKUP($A143,'Q1 Raw Data'!$A$9:$DK$158,AC$3,FALSE))="","",(VLOOKUP($A143,'Q1 Raw Data'!$A$9:$DK$158,AC$3,FALSE))),"")</f>
        <v>Mature</v>
      </c>
      <c r="AD143" t="str">
        <f>IFERROR(IF((VLOOKUP($A143,'Q1 Raw Data'!$A$9:$DK$158,AD$3,FALSE))="","",(VLOOKUP($A143,'Q1 Raw Data'!$A$9:$DK$158,AD$3,FALSE))),"")</f>
        <v>Established</v>
      </c>
      <c r="AE143" t="str">
        <f>IFERROR(IF((VLOOKUP($A143,'Q1 Raw Data'!$A$9:$DK$158,AE$3,FALSE))="","",(VLOOKUP($A143,'Q1 Raw Data'!$A$9:$DK$158,AE$3,FALSE))),"")</f>
        <v>Mature</v>
      </c>
      <c r="AF143" t="str">
        <f>IFERROR(IF((VLOOKUP($A143,'Q1 Raw Data'!$A$9:$DK$158,AF$3,FALSE))="","",(VLOOKUP($A143,'Q1 Raw Data'!$A$9:$DK$158,AF$3,FALSE))),"")</f>
        <v>Established</v>
      </c>
      <c r="AG143" t="str">
        <f>IFERROR(IF((VLOOKUP($A143,'Q1 Raw Data'!$A$9:$DK$158,AG$3,FALSE))="","",(VLOOKUP($A143,'Q1 Raw Data'!$A$9:$DK$158,AG$3,FALSE))),"")</f>
        <v>Established</v>
      </c>
      <c r="AH143" t="str">
        <f>IFERROR(IF((VLOOKUP($A143,'Q1 Raw Data'!$A$9:$DK$158,AH$3,FALSE))="","",(VLOOKUP($A143,'Q1 Raw Data'!$A$9:$DK$158,AH$3,FALSE))),"")</f>
        <v>Established</v>
      </c>
      <c r="AI143" t="str">
        <f>IFERROR(IF((VLOOKUP($A143,'Q1 Raw Data'!$A$9:$DK$158,AI$3,FALSE))="","",(VLOOKUP($A143,'Q1 Raw Data'!$A$9:$DK$158,AI$3,FALSE))),"")</f>
        <v>Established</v>
      </c>
      <c r="AJ143" t="str">
        <f>IFERROR(IF((VLOOKUP($A143,'Q1 Raw Data'!$A$9:$DK$158,AJ$3,FALSE))="","",(VLOOKUP($A143,'Q1 Raw Data'!$A$9:$DK$158,AJ$3,FALSE))),"")</f>
        <v>Established</v>
      </c>
      <c r="AK143" t="str">
        <f>IFERROR(IF((VLOOKUP($A143,'Q1 Raw Data'!$A$9:$DK$158,AK$3,FALSE))="","",(VLOOKUP($A143,'Q1 Raw Data'!$A$9:$DK$158,AK$3,FALSE))),"")</f>
        <v>Established</v>
      </c>
      <c r="AL143" t="str">
        <f>IFERROR(IF((VLOOKUP($A143,'Q1 Raw Data'!$A$9:$DK$158,AL$3,FALSE))="","",(VLOOKUP($A143,'Q1 Raw Data'!$A$9:$DK$158,AL$3,FALSE))),"")</f>
        <v>Exemplary</v>
      </c>
    </row>
    <row r="144" spans="1:38" x14ac:dyDescent="0.3">
      <c r="A144" t="s">
        <v>689</v>
      </c>
      <c r="B144" t="s">
        <v>690</v>
      </c>
      <c r="C144" t="str">
        <f>IFERROR(IF((VLOOKUP($A144,'Q1 Raw Data'!$A$9:$DK$158,C$3,FALSE))="","",(VLOOKUP($A144,'Q1 Raw Data'!$A$9:$DK$158,C$3,FALSE))),"")</f>
        <v>Established</v>
      </c>
      <c r="D144" t="str">
        <f>IFERROR(IF((VLOOKUP($A144,'Q1 Raw Data'!$A$9:$DK$158,D$3,FALSE))="","",(VLOOKUP($A144,'Q1 Raw Data'!$A$9:$DK$158,D$3,FALSE))),"")</f>
        <v>Established</v>
      </c>
      <c r="E144" t="str">
        <f>IFERROR(IF((VLOOKUP($A144,'Q1 Raw Data'!$A$9:$DK$158,E$3,FALSE))="","",(VLOOKUP($A144,'Q1 Raw Data'!$A$9:$DK$158,E$3,FALSE))),"")</f>
        <v>Established</v>
      </c>
      <c r="F144" t="str">
        <f>IFERROR(IF((VLOOKUP($A144,'Q1 Raw Data'!$A$9:$DK$158,F$3,FALSE))="","",(VLOOKUP($A144,'Q1 Raw Data'!$A$9:$DK$158,F$3,FALSE))),"")</f>
        <v>Plans in place</v>
      </c>
      <c r="G144" t="str">
        <f>IFERROR(IF((VLOOKUP($A144,'Q1 Raw Data'!$A$9:$DK$158,G$3,FALSE))="","",(VLOOKUP($A144,'Q1 Raw Data'!$A$9:$DK$158,G$3,FALSE))),"")</f>
        <v>Established</v>
      </c>
      <c r="H144" t="str">
        <f>IFERROR(IF((VLOOKUP($A144,'Q1 Raw Data'!$A$9:$DK$158,H$3,FALSE))="","",(VLOOKUP($A144,'Q1 Raw Data'!$A$9:$DK$158,H$3,FALSE))),"")</f>
        <v>Plans in place</v>
      </c>
      <c r="I144" t="str">
        <f>IFERROR(IF((VLOOKUP($A144,'Q1 Raw Data'!$A$9:$DK$158,I$3,FALSE))="","",(VLOOKUP($A144,'Q1 Raw Data'!$A$9:$DK$158,I$3,FALSE))),"")</f>
        <v>Established</v>
      </c>
      <c r="J144" t="str">
        <f>IFERROR(IF((VLOOKUP($A144,'Q1 Raw Data'!$A$9:$DK$158,J$3,FALSE))="","",(VLOOKUP($A144,'Q1 Raw Data'!$A$9:$DK$158,J$3,FALSE))),"")</f>
        <v>Established</v>
      </c>
      <c r="K144" t="str">
        <f>IFERROR(IF((VLOOKUP($A144,'Q1 Raw Data'!$A$9:$DK$158,K$3,FALSE))="","",(VLOOKUP($A144,'Q1 Raw Data'!$A$9:$DK$158,K$3,FALSE))),"")</f>
        <v>Established</v>
      </c>
      <c r="L144" t="str">
        <f>IFERROR(IF((VLOOKUP($A144,'Q1 Raw Data'!$A$9:$DK$158,L$3,FALSE))="","",(VLOOKUP($A144,'Q1 Raw Data'!$A$9:$DK$158,L$3,FALSE))),"")</f>
        <v>Established</v>
      </c>
      <c r="M144" t="str">
        <f>IFERROR(IF((VLOOKUP($A144,'Q1 Raw Data'!$A$9:$DK$158,M$3,FALSE))="","",(VLOOKUP($A144,'Q1 Raw Data'!$A$9:$DK$158,M$3,FALSE))),"")</f>
        <v>Established</v>
      </c>
      <c r="N144" t="str">
        <f>IFERROR(IF((VLOOKUP($A144,'Q1 Raw Data'!$A$9:$DK$158,N$3,FALSE))="","",(VLOOKUP($A144,'Q1 Raw Data'!$A$9:$DK$158,N$3,FALSE))),"")</f>
        <v>Established</v>
      </c>
      <c r="O144" t="str">
        <f>IFERROR(IF((VLOOKUP($A144,'Q1 Raw Data'!$A$9:$DK$158,O$3,FALSE))="","",(VLOOKUP($A144,'Q1 Raw Data'!$A$9:$DK$158,O$3,FALSE))),"")</f>
        <v>Plans in place</v>
      </c>
      <c r="P144" t="str">
        <f>IFERROR(IF((VLOOKUP($A144,'Q1 Raw Data'!$A$9:$DK$158,P$3,FALSE))="","",(VLOOKUP($A144,'Q1 Raw Data'!$A$9:$DK$158,P$3,FALSE))),"")</f>
        <v>Established</v>
      </c>
      <c r="Q144" t="str">
        <f>IFERROR(IF((VLOOKUP($A144,'Q1 Raw Data'!$A$9:$DK$158,Q$3,FALSE))="","",(VLOOKUP($A144,'Q1 Raw Data'!$A$9:$DK$158,Q$3,FALSE))),"")</f>
        <v>Established</v>
      </c>
      <c r="R144" t="str">
        <f>IFERROR(IF((VLOOKUP($A144,'Q1 Raw Data'!$A$9:$DK$158,R$3,FALSE))="","",(VLOOKUP($A144,'Q1 Raw Data'!$A$9:$DK$158,R$3,FALSE))),"")</f>
        <v>Established</v>
      </c>
      <c r="S144" t="str">
        <f>IFERROR(IF((VLOOKUP($A144,'Q1 Raw Data'!$A$9:$DK$158,S$3,FALSE))="","",(VLOOKUP($A144,'Q1 Raw Data'!$A$9:$DK$158,S$3,FALSE))),"")</f>
        <v>Established</v>
      </c>
      <c r="T144" t="str">
        <f>IFERROR(IF((VLOOKUP($A144,'Q1 Raw Data'!$A$9:$DK$158,T$3,FALSE))="","",(VLOOKUP($A144,'Q1 Raw Data'!$A$9:$DK$158,T$3,FALSE))),"")</f>
        <v>Established</v>
      </c>
      <c r="U144" t="str">
        <f>IFERROR(IF((VLOOKUP($A144,'Q1 Raw Data'!$A$9:$DK$158,U$3,FALSE))="","",(VLOOKUP($A144,'Q1 Raw Data'!$A$9:$DK$158,U$3,FALSE))),"")</f>
        <v>Mature</v>
      </c>
      <c r="V144" t="str">
        <f>IFERROR(IF((VLOOKUP($A144,'Q1 Raw Data'!$A$9:$DK$158,V$3,FALSE))="","",(VLOOKUP($A144,'Q1 Raw Data'!$A$9:$DK$158,V$3,FALSE))),"")</f>
        <v>Established</v>
      </c>
      <c r="W144" t="str">
        <f>IFERROR(IF((VLOOKUP($A144,'Q1 Raw Data'!$A$9:$DK$158,W$3,FALSE))="","",(VLOOKUP($A144,'Q1 Raw Data'!$A$9:$DK$158,W$3,FALSE))),"")</f>
        <v>Mature</v>
      </c>
      <c r="X144" t="str">
        <f>IFERROR(IF((VLOOKUP($A144,'Q1 Raw Data'!$A$9:$DK$158,X$3,FALSE))="","",(VLOOKUP($A144,'Q1 Raw Data'!$A$9:$DK$158,X$3,FALSE))),"")</f>
        <v>Established</v>
      </c>
      <c r="Y144" t="str">
        <f>IFERROR(IF((VLOOKUP($A144,'Q1 Raw Data'!$A$9:$DK$158,Y$3,FALSE))="","",(VLOOKUP($A144,'Q1 Raw Data'!$A$9:$DK$158,Y$3,FALSE))),"")</f>
        <v>Established</v>
      </c>
      <c r="Z144" t="str">
        <f>IFERROR(IF((VLOOKUP($A144,'Q1 Raw Data'!$A$9:$DK$158,Z$3,FALSE))="","",(VLOOKUP($A144,'Q1 Raw Data'!$A$9:$DK$158,Z$3,FALSE))),"")</f>
        <v>Established</v>
      </c>
      <c r="AA144" t="str">
        <f>IFERROR(IF((VLOOKUP($A144,'Q1 Raw Data'!$A$9:$DK$158,AA$3,FALSE))="","",(VLOOKUP($A144,'Q1 Raw Data'!$A$9:$DK$158,AA$3,FALSE))),"")</f>
        <v>Established</v>
      </c>
      <c r="AB144" t="str">
        <f>IFERROR(IF((VLOOKUP($A144,'Q1 Raw Data'!$A$9:$DK$158,AB$3,FALSE))="","",(VLOOKUP($A144,'Q1 Raw Data'!$A$9:$DK$158,AB$3,FALSE))),"")</f>
        <v>Mature</v>
      </c>
      <c r="AC144" t="str">
        <f>IFERROR(IF((VLOOKUP($A144,'Q1 Raw Data'!$A$9:$DK$158,AC$3,FALSE))="","",(VLOOKUP($A144,'Q1 Raw Data'!$A$9:$DK$158,AC$3,FALSE))),"")</f>
        <v>Established</v>
      </c>
      <c r="AD144" t="str">
        <f>IFERROR(IF((VLOOKUP($A144,'Q1 Raw Data'!$A$9:$DK$158,AD$3,FALSE))="","",(VLOOKUP($A144,'Q1 Raw Data'!$A$9:$DK$158,AD$3,FALSE))),"")</f>
        <v>Mature</v>
      </c>
      <c r="AE144" t="str">
        <f>IFERROR(IF((VLOOKUP($A144,'Q1 Raw Data'!$A$9:$DK$158,AE$3,FALSE))="","",(VLOOKUP($A144,'Q1 Raw Data'!$A$9:$DK$158,AE$3,FALSE))),"")</f>
        <v>Mature</v>
      </c>
      <c r="AF144" t="str">
        <f>IFERROR(IF((VLOOKUP($A144,'Q1 Raw Data'!$A$9:$DK$158,AF$3,FALSE))="","",(VLOOKUP($A144,'Q1 Raw Data'!$A$9:$DK$158,AF$3,FALSE))),"")</f>
        <v>Mature</v>
      </c>
      <c r="AG144" t="str">
        <f>IFERROR(IF((VLOOKUP($A144,'Q1 Raw Data'!$A$9:$DK$158,AG$3,FALSE))="","",(VLOOKUP($A144,'Q1 Raw Data'!$A$9:$DK$158,AG$3,FALSE))),"")</f>
        <v>Established</v>
      </c>
      <c r="AH144" t="str">
        <f>IFERROR(IF((VLOOKUP($A144,'Q1 Raw Data'!$A$9:$DK$158,AH$3,FALSE))="","",(VLOOKUP($A144,'Q1 Raw Data'!$A$9:$DK$158,AH$3,FALSE))),"")</f>
        <v>Established</v>
      </c>
      <c r="AI144" t="str">
        <f>IFERROR(IF((VLOOKUP($A144,'Q1 Raw Data'!$A$9:$DK$158,AI$3,FALSE))="","",(VLOOKUP($A144,'Q1 Raw Data'!$A$9:$DK$158,AI$3,FALSE))),"")</f>
        <v>Mature</v>
      </c>
      <c r="AJ144" t="str">
        <f>IFERROR(IF((VLOOKUP($A144,'Q1 Raw Data'!$A$9:$DK$158,AJ$3,FALSE))="","",(VLOOKUP($A144,'Q1 Raw Data'!$A$9:$DK$158,AJ$3,FALSE))),"")</f>
        <v>Established</v>
      </c>
      <c r="AK144" t="str">
        <f>IFERROR(IF((VLOOKUP($A144,'Q1 Raw Data'!$A$9:$DK$158,AK$3,FALSE))="","",(VLOOKUP($A144,'Q1 Raw Data'!$A$9:$DK$158,AK$3,FALSE))),"")</f>
        <v>Mature</v>
      </c>
      <c r="AL144" t="str">
        <f>IFERROR(IF((VLOOKUP($A144,'Q1 Raw Data'!$A$9:$DK$158,AL$3,FALSE))="","",(VLOOKUP($A144,'Q1 Raw Data'!$A$9:$DK$158,AL$3,FALSE))),"")</f>
        <v>Established</v>
      </c>
    </row>
    <row r="145" spans="1:38" x14ac:dyDescent="0.3">
      <c r="A145" t="s">
        <v>691</v>
      </c>
      <c r="B145" t="s">
        <v>692</v>
      </c>
      <c r="C145" t="str">
        <f>IFERROR(IF((VLOOKUP($A145,'Q1 Raw Data'!$A$9:$DK$158,C$3,FALSE))="","",(VLOOKUP($A145,'Q1 Raw Data'!$A$9:$DK$158,C$3,FALSE))),"")</f>
        <v>Established</v>
      </c>
      <c r="D145" t="str">
        <f>IFERROR(IF((VLOOKUP($A145,'Q1 Raw Data'!$A$9:$DK$158,D$3,FALSE))="","",(VLOOKUP($A145,'Q1 Raw Data'!$A$9:$DK$158,D$3,FALSE))),"")</f>
        <v>Established</v>
      </c>
      <c r="E145" t="str">
        <f>IFERROR(IF((VLOOKUP($A145,'Q1 Raw Data'!$A$9:$DK$158,E$3,FALSE))="","",(VLOOKUP($A145,'Q1 Raw Data'!$A$9:$DK$158,E$3,FALSE))),"")</f>
        <v>Established</v>
      </c>
      <c r="F145" t="str">
        <f>IFERROR(IF((VLOOKUP($A145,'Q1 Raw Data'!$A$9:$DK$158,F$3,FALSE))="","",(VLOOKUP($A145,'Q1 Raw Data'!$A$9:$DK$158,F$3,FALSE))),"")</f>
        <v>Established</v>
      </c>
      <c r="G145" t="str">
        <f>IFERROR(IF((VLOOKUP($A145,'Q1 Raw Data'!$A$9:$DK$158,G$3,FALSE))="","",(VLOOKUP($A145,'Q1 Raw Data'!$A$9:$DK$158,G$3,FALSE))),"")</f>
        <v>Established</v>
      </c>
      <c r="H145" t="str">
        <f>IFERROR(IF((VLOOKUP($A145,'Q1 Raw Data'!$A$9:$DK$158,H$3,FALSE))="","",(VLOOKUP($A145,'Q1 Raw Data'!$A$9:$DK$158,H$3,FALSE))),"")</f>
        <v>Plans in place</v>
      </c>
      <c r="I145" t="str">
        <f>IFERROR(IF((VLOOKUP($A145,'Q1 Raw Data'!$A$9:$DK$158,I$3,FALSE))="","",(VLOOKUP($A145,'Q1 Raw Data'!$A$9:$DK$158,I$3,FALSE))),"")</f>
        <v>Established</v>
      </c>
      <c r="J145" t="str">
        <f>IFERROR(IF((VLOOKUP($A145,'Q1 Raw Data'!$A$9:$DK$158,J$3,FALSE))="","",(VLOOKUP($A145,'Q1 Raw Data'!$A$9:$DK$158,J$3,FALSE))),"")</f>
        <v>Plans in place</v>
      </c>
      <c r="K145" t="str">
        <f>IFERROR(IF((VLOOKUP($A145,'Q1 Raw Data'!$A$9:$DK$158,K$3,FALSE))="","",(VLOOKUP($A145,'Q1 Raw Data'!$A$9:$DK$158,K$3,FALSE))),"")</f>
        <v>Plans in place</v>
      </c>
      <c r="L145" t="str">
        <f>IFERROR(IF((VLOOKUP($A145,'Q1 Raw Data'!$A$9:$DK$158,L$3,FALSE))="","",(VLOOKUP($A145,'Q1 Raw Data'!$A$9:$DK$158,L$3,FALSE))),"")</f>
        <v>Established</v>
      </c>
      <c r="M145" t="str">
        <f>IFERROR(IF((VLOOKUP($A145,'Q1 Raw Data'!$A$9:$DK$158,M$3,FALSE))="","",(VLOOKUP($A145,'Q1 Raw Data'!$A$9:$DK$158,M$3,FALSE))),"")</f>
        <v>Established</v>
      </c>
      <c r="N145" t="str">
        <f>IFERROR(IF((VLOOKUP($A145,'Q1 Raw Data'!$A$9:$DK$158,N$3,FALSE))="","",(VLOOKUP($A145,'Q1 Raw Data'!$A$9:$DK$158,N$3,FALSE))),"")</f>
        <v>Established</v>
      </c>
      <c r="O145" t="str">
        <f>IFERROR(IF((VLOOKUP($A145,'Q1 Raw Data'!$A$9:$DK$158,O$3,FALSE))="","",(VLOOKUP($A145,'Q1 Raw Data'!$A$9:$DK$158,O$3,FALSE))),"")</f>
        <v>Established</v>
      </c>
      <c r="P145" t="str">
        <f>IFERROR(IF((VLOOKUP($A145,'Q1 Raw Data'!$A$9:$DK$158,P$3,FALSE))="","",(VLOOKUP($A145,'Q1 Raw Data'!$A$9:$DK$158,P$3,FALSE))),"")</f>
        <v>Established</v>
      </c>
      <c r="Q145" t="str">
        <f>IFERROR(IF((VLOOKUP($A145,'Q1 Raw Data'!$A$9:$DK$158,Q$3,FALSE))="","",(VLOOKUP($A145,'Q1 Raw Data'!$A$9:$DK$158,Q$3,FALSE))),"")</f>
        <v>Established</v>
      </c>
      <c r="R145" t="str">
        <f>IFERROR(IF((VLOOKUP($A145,'Q1 Raw Data'!$A$9:$DK$158,R$3,FALSE))="","",(VLOOKUP($A145,'Q1 Raw Data'!$A$9:$DK$158,R$3,FALSE))),"")</f>
        <v>Established</v>
      </c>
      <c r="S145" t="str">
        <f>IFERROR(IF((VLOOKUP($A145,'Q1 Raw Data'!$A$9:$DK$158,S$3,FALSE))="","",(VLOOKUP($A145,'Q1 Raw Data'!$A$9:$DK$158,S$3,FALSE))),"")</f>
        <v>Plans in place</v>
      </c>
      <c r="T145" t="str">
        <f>IFERROR(IF((VLOOKUP($A145,'Q1 Raw Data'!$A$9:$DK$158,T$3,FALSE))="","",(VLOOKUP($A145,'Q1 Raw Data'!$A$9:$DK$158,T$3,FALSE))),"")</f>
        <v>Plans in place</v>
      </c>
      <c r="U145" t="str">
        <f>IFERROR(IF((VLOOKUP($A145,'Q1 Raw Data'!$A$9:$DK$158,U$3,FALSE))="","",(VLOOKUP($A145,'Q1 Raw Data'!$A$9:$DK$158,U$3,FALSE))),"")</f>
        <v>Established</v>
      </c>
      <c r="V145" t="str">
        <f>IFERROR(IF((VLOOKUP($A145,'Q1 Raw Data'!$A$9:$DK$158,V$3,FALSE))="","",(VLOOKUP($A145,'Q1 Raw Data'!$A$9:$DK$158,V$3,FALSE))),"")</f>
        <v>Established</v>
      </c>
      <c r="W145" t="str">
        <f>IFERROR(IF((VLOOKUP($A145,'Q1 Raw Data'!$A$9:$DK$158,W$3,FALSE))="","",(VLOOKUP($A145,'Q1 Raw Data'!$A$9:$DK$158,W$3,FALSE))),"")</f>
        <v>Established</v>
      </c>
      <c r="X145" t="str">
        <f>IFERROR(IF((VLOOKUP($A145,'Q1 Raw Data'!$A$9:$DK$158,X$3,FALSE))="","",(VLOOKUP($A145,'Q1 Raw Data'!$A$9:$DK$158,X$3,FALSE))),"")</f>
        <v>Established</v>
      </c>
      <c r="Y145" t="str">
        <f>IFERROR(IF((VLOOKUP($A145,'Q1 Raw Data'!$A$9:$DK$158,Y$3,FALSE))="","",(VLOOKUP($A145,'Q1 Raw Data'!$A$9:$DK$158,Y$3,FALSE))),"")</f>
        <v>Established</v>
      </c>
      <c r="Z145" t="str">
        <f>IFERROR(IF((VLOOKUP($A145,'Q1 Raw Data'!$A$9:$DK$158,Z$3,FALSE))="","",(VLOOKUP($A145,'Q1 Raw Data'!$A$9:$DK$158,Z$3,FALSE))),"")</f>
        <v>Established</v>
      </c>
      <c r="AA145" t="str">
        <f>IFERROR(IF((VLOOKUP($A145,'Q1 Raw Data'!$A$9:$DK$158,AA$3,FALSE))="","",(VLOOKUP($A145,'Q1 Raw Data'!$A$9:$DK$158,AA$3,FALSE))),"")</f>
        <v>Established</v>
      </c>
      <c r="AB145" t="str">
        <f>IFERROR(IF((VLOOKUP($A145,'Q1 Raw Data'!$A$9:$DK$158,AB$3,FALSE))="","",(VLOOKUP($A145,'Q1 Raw Data'!$A$9:$DK$158,AB$3,FALSE))),"")</f>
        <v>Established</v>
      </c>
      <c r="AC145" t="str">
        <f>IFERROR(IF((VLOOKUP($A145,'Q1 Raw Data'!$A$9:$DK$158,AC$3,FALSE))="","",(VLOOKUP($A145,'Q1 Raw Data'!$A$9:$DK$158,AC$3,FALSE))),"")</f>
        <v>Established</v>
      </c>
      <c r="AD145" t="str">
        <f>IFERROR(IF((VLOOKUP($A145,'Q1 Raw Data'!$A$9:$DK$158,AD$3,FALSE))="","",(VLOOKUP($A145,'Q1 Raw Data'!$A$9:$DK$158,AD$3,FALSE))),"")</f>
        <v>Mature</v>
      </c>
      <c r="AE145" t="str">
        <f>IFERROR(IF((VLOOKUP($A145,'Q1 Raw Data'!$A$9:$DK$158,AE$3,FALSE))="","",(VLOOKUP($A145,'Q1 Raw Data'!$A$9:$DK$158,AE$3,FALSE))),"")</f>
        <v>Mature</v>
      </c>
      <c r="AF145" t="str">
        <f>IFERROR(IF((VLOOKUP($A145,'Q1 Raw Data'!$A$9:$DK$158,AF$3,FALSE))="","",(VLOOKUP($A145,'Q1 Raw Data'!$A$9:$DK$158,AF$3,FALSE))),"")</f>
        <v>Mature</v>
      </c>
      <c r="AG145" t="str">
        <f>IFERROR(IF((VLOOKUP($A145,'Q1 Raw Data'!$A$9:$DK$158,AG$3,FALSE))="","",(VLOOKUP($A145,'Q1 Raw Data'!$A$9:$DK$158,AG$3,FALSE))),"")</f>
        <v>Established</v>
      </c>
      <c r="AH145" t="str">
        <f>IFERROR(IF((VLOOKUP($A145,'Q1 Raw Data'!$A$9:$DK$158,AH$3,FALSE))="","",(VLOOKUP($A145,'Q1 Raw Data'!$A$9:$DK$158,AH$3,FALSE))),"")</f>
        <v>Established</v>
      </c>
      <c r="AI145" t="str">
        <f>IFERROR(IF((VLOOKUP($A145,'Q1 Raw Data'!$A$9:$DK$158,AI$3,FALSE))="","",(VLOOKUP($A145,'Q1 Raw Data'!$A$9:$DK$158,AI$3,FALSE))),"")</f>
        <v>Established</v>
      </c>
      <c r="AJ145" t="str">
        <f>IFERROR(IF((VLOOKUP($A145,'Q1 Raw Data'!$A$9:$DK$158,AJ$3,FALSE))="","",(VLOOKUP($A145,'Q1 Raw Data'!$A$9:$DK$158,AJ$3,FALSE))),"")</f>
        <v>Established</v>
      </c>
      <c r="AK145" t="str">
        <f>IFERROR(IF((VLOOKUP($A145,'Q1 Raw Data'!$A$9:$DK$158,AK$3,FALSE))="","",(VLOOKUP($A145,'Q1 Raw Data'!$A$9:$DK$158,AK$3,FALSE))),"")</f>
        <v>Established</v>
      </c>
      <c r="AL145" t="str">
        <f>IFERROR(IF((VLOOKUP($A145,'Q1 Raw Data'!$A$9:$DK$158,AL$3,FALSE))="","",(VLOOKUP($A145,'Q1 Raw Data'!$A$9:$DK$158,AL$3,FALSE))),"")</f>
        <v>Established</v>
      </c>
    </row>
    <row r="146" spans="1:38" x14ac:dyDescent="0.3">
      <c r="A146" t="s">
        <v>694</v>
      </c>
      <c r="B146" t="s">
        <v>695</v>
      </c>
      <c r="C146" t="str">
        <f>IFERROR(IF((VLOOKUP($A146,'Q1 Raw Data'!$A$9:$DK$158,C$3,FALSE))="","",(VLOOKUP($A146,'Q1 Raw Data'!$A$9:$DK$158,C$3,FALSE))),"")</f>
        <v>Not yet established</v>
      </c>
      <c r="D146" t="str">
        <f>IFERROR(IF((VLOOKUP($A146,'Q1 Raw Data'!$A$9:$DK$158,D$3,FALSE))="","",(VLOOKUP($A146,'Q1 Raw Data'!$A$9:$DK$158,D$3,FALSE))),"")</f>
        <v>Not yet established</v>
      </c>
      <c r="E146" t="str">
        <f>IFERROR(IF((VLOOKUP($A146,'Q1 Raw Data'!$A$9:$DK$158,E$3,FALSE))="","",(VLOOKUP($A146,'Q1 Raw Data'!$A$9:$DK$158,E$3,FALSE))),"")</f>
        <v>Plans in place</v>
      </c>
      <c r="F146" t="str">
        <f>IFERROR(IF((VLOOKUP($A146,'Q1 Raw Data'!$A$9:$DK$158,F$3,FALSE))="","",(VLOOKUP($A146,'Q1 Raw Data'!$A$9:$DK$158,F$3,FALSE))),"")</f>
        <v>Plans in place</v>
      </c>
      <c r="G146" t="str">
        <f>IFERROR(IF((VLOOKUP($A146,'Q1 Raw Data'!$A$9:$DK$158,G$3,FALSE))="","",(VLOOKUP($A146,'Q1 Raw Data'!$A$9:$DK$158,G$3,FALSE))),"")</f>
        <v>Not yet established</v>
      </c>
      <c r="H146" t="str">
        <f>IFERROR(IF((VLOOKUP($A146,'Q1 Raw Data'!$A$9:$DK$158,H$3,FALSE))="","",(VLOOKUP($A146,'Q1 Raw Data'!$A$9:$DK$158,H$3,FALSE))),"")</f>
        <v>Not yet established</v>
      </c>
      <c r="I146" t="str">
        <f>IFERROR(IF((VLOOKUP($A146,'Q1 Raw Data'!$A$9:$DK$158,I$3,FALSE))="","",(VLOOKUP($A146,'Q1 Raw Data'!$A$9:$DK$158,I$3,FALSE))),"")</f>
        <v>Not yet established</v>
      </c>
      <c r="J146" t="str">
        <f>IFERROR(IF((VLOOKUP($A146,'Q1 Raw Data'!$A$9:$DK$158,J$3,FALSE))="","",(VLOOKUP($A146,'Q1 Raw Data'!$A$9:$DK$158,J$3,FALSE))),"")</f>
        <v>Established</v>
      </c>
      <c r="K146" t="str">
        <f>IFERROR(IF((VLOOKUP($A146,'Q1 Raw Data'!$A$9:$DK$158,K$3,FALSE))="","",(VLOOKUP($A146,'Q1 Raw Data'!$A$9:$DK$158,K$3,FALSE))),"")</f>
        <v>Established</v>
      </c>
      <c r="L146" t="str">
        <f>IFERROR(IF((VLOOKUP($A146,'Q1 Raw Data'!$A$9:$DK$158,L$3,FALSE))="","",(VLOOKUP($A146,'Q1 Raw Data'!$A$9:$DK$158,L$3,FALSE))),"")</f>
        <v>Plans in place</v>
      </c>
      <c r="M146" t="str">
        <f>IFERROR(IF((VLOOKUP($A146,'Q1 Raw Data'!$A$9:$DK$158,M$3,FALSE))="","",(VLOOKUP($A146,'Q1 Raw Data'!$A$9:$DK$158,M$3,FALSE))),"")</f>
        <v>Plans in place</v>
      </c>
      <c r="N146" t="str">
        <f>IFERROR(IF((VLOOKUP($A146,'Q1 Raw Data'!$A$9:$DK$158,N$3,FALSE))="","",(VLOOKUP($A146,'Q1 Raw Data'!$A$9:$DK$158,N$3,FALSE))),"")</f>
        <v>Plans in place</v>
      </c>
      <c r="O146" t="str">
        <f>IFERROR(IF((VLOOKUP($A146,'Q1 Raw Data'!$A$9:$DK$158,O$3,FALSE))="","",(VLOOKUP($A146,'Q1 Raw Data'!$A$9:$DK$158,O$3,FALSE))),"")</f>
        <v>Plans in place</v>
      </c>
      <c r="P146" t="str">
        <f>IFERROR(IF((VLOOKUP($A146,'Q1 Raw Data'!$A$9:$DK$158,P$3,FALSE))="","",(VLOOKUP($A146,'Q1 Raw Data'!$A$9:$DK$158,P$3,FALSE))),"")</f>
        <v>Plans in place</v>
      </c>
      <c r="Q146" t="str">
        <f>IFERROR(IF((VLOOKUP($A146,'Q1 Raw Data'!$A$9:$DK$158,Q$3,FALSE))="","",(VLOOKUP($A146,'Q1 Raw Data'!$A$9:$DK$158,Q$3,FALSE))),"")</f>
        <v>Plans in place</v>
      </c>
      <c r="R146" t="str">
        <f>IFERROR(IF((VLOOKUP($A146,'Q1 Raw Data'!$A$9:$DK$158,R$3,FALSE))="","",(VLOOKUP($A146,'Q1 Raw Data'!$A$9:$DK$158,R$3,FALSE))),"")</f>
        <v>Not yet established</v>
      </c>
      <c r="S146" t="str">
        <f>IFERROR(IF((VLOOKUP($A146,'Q1 Raw Data'!$A$9:$DK$158,S$3,FALSE))="","",(VLOOKUP($A146,'Q1 Raw Data'!$A$9:$DK$158,S$3,FALSE))),"")</f>
        <v>Established</v>
      </c>
      <c r="T146" t="str">
        <f>IFERROR(IF((VLOOKUP($A146,'Q1 Raw Data'!$A$9:$DK$158,T$3,FALSE))="","",(VLOOKUP($A146,'Q1 Raw Data'!$A$9:$DK$158,T$3,FALSE))),"")</f>
        <v>Established</v>
      </c>
      <c r="U146" t="str">
        <f>IFERROR(IF((VLOOKUP($A146,'Q1 Raw Data'!$A$9:$DK$158,U$3,FALSE))="","",(VLOOKUP($A146,'Q1 Raw Data'!$A$9:$DK$158,U$3,FALSE))),"")</f>
        <v>Established</v>
      </c>
      <c r="V146" t="str">
        <f>IFERROR(IF((VLOOKUP($A146,'Q1 Raw Data'!$A$9:$DK$158,V$3,FALSE))="","",(VLOOKUP($A146,'Q1 Raw Data'!$A$9:$DK$158,V$3,FALSE))),"")</f>
        <v>Plans in place</v>
      </c>
      <c r="W146" t="str">
        <f>IFERROR(IF((VLOOKUP($A146,'Q1 Raw Data'!$A$9:$DK$158,W$3,FALSE))="","",(VLOOKUP($A146,'Q1 Raw Data'!$A$9:$DK$158,W$3,FALSE))),"")</f>
        <v>Established</v>
      </c>
      <c r="X146" t="str">
        <f>IFERROR(IF((VLOOKUP($A146,'Q1 Raw Data'!$A$9:$DK$158,X$3,FALSE))="","",(VLOOKUP($A146,'Q1 Raw Data'!$A$9:$DK$158,X$3,FALSE))),"")</f>
        <v>Plans in place</v>
      </c>
      <c r="Y146" t="str">
        <f>IFERROR(IF((VLOOKUP($A146,'Q1 Raw Data'!$A$9:$DK$158,Y$3,FALSE))="","",(VLOOKUP($A146,'Q1 Raw Data'!$A$9:$DK$158,Y$3,FALSE))),"")</f>
        <v>Plans in place</v>
      </c>
      <c r="Z146" t="str">
        <f>IFERROR(IF((VLOOKUP($A146,'Q1 Raw Data'!$A$9:$DK$158,Z$3,FALSE))="","",(VLOOKUP($A146,'Q1 Raw Data'!$A$9:$DK$158,Z$3,FALSE))),"")</f>
        <v>Established</v>
      </c>
      <c r="AA146" t="str">
        <f>IFERROR(IF((VLOOKUP($A146,'Q1 Raw Data'!$A$9:$DK$158,AA$3,FALSE))="","",(VLOOKUP($A146,'Q1 Raw Data'!$A$9:$DK$158,AA$3,FALSE))),"")</f>
        <v>Plans in place</v>
      </c>
      <c r="AB146" t="str">
        <f>IFERROR(IF((VLOOKUP($A146,'Q1 Raw Data'!$A$9:$DK$158,AB$3,FALSE))="","",(VLOOKUP($A146,'Q1 Raw Data'!$A$9:$DK$158,AB$3,FALSE))),"")</f>
        <v>Mature</v>
      </c>
      <c r="AC146" t="str">
        <f>IFERROR(IF((VLOOKUP($A146,'Q1 Raw Data'!$A$9:$DK$158,AC$3,FALSE))="","",(VLOOKUP($A146,'Q1 Raw Data'!$A$9:$DK$158,AC$3,FALSE))),"")</f>
        <v>Established</v>
      </c>
      <c r="AD146" t="str">
        <f>IFERROR(IF((VLOOKUP($A146,'Q1 Raw Data'!$A$9:$DK$158,AD$3,FALSE))="","",(VLOOKUP($A146,'Q1 Raw Data'!$A$9:$DK$158,AD$3,FALSE))),"")</f>
        <v>Mature</v>
      </c>
      <c r="AE146" t="str">
        <f>IFERROR(IF((VLOOKUP($A146,'Q1 Raw Data'!$A$9:$DK$158,AE$3,FALSE))="","",(VLOOKUP($A146,'Q1 Raw Data'!$A$9:$DK$158,AE$3,FALSE))),"")</f>
        <v>Established</v>
      </c>
      <c r="AF146" t="str">
        <f>IFERROR(IF((VLOOKUP($A146,'Q1 Raw Data'!$A$9:$DK$158,AF$3,FALSE))="","",(VLOOKUP($A146,'Q1 Raw Data'!$A$9:$DK$158,AF$3,FALSE))),"")</f>
        <v>Established</v>
      </c>
      <c r="AG146" t="str">
        <f>IFERROR(IF((VLOOKUP($A146,'Q1 Raw Data'!$A$9:$DK$158,AG$3,FALSE))="","",(VLOOKUP($A146,'Q1 Raw Data'!$A$9:$DK$158,AG$3,FALSE))),"")</f>
        <v>Established</v>
      </c>
      <c r="AH146" t="str">
        <f>IFERROR(IF((VLOOKUP($A146,'Q1 Raw Data'!$A$9:$DK$158,AH$3,FALSE))="","",(VLOOKUP($A146,'Q1 Raw Data'!$A$9:$DK$158,AH$3,FALSE))),"")</f>
        <v>Established</v>
      </c>
      <c r="AI146" t="str">
        <f>IFERROR(IF((VLOOKUP($A146,'Q1 Raw Data'!$A$9:$DK$158,AI$3,FALSE))="","",(VLOOKUP($A146,'Q1 Raw Data'!$A$9:$DK$158,AI$3,FALSE))),"")</f>
        <v>Established</v>
      </c>
      <c r="AJ146" t="str">
        <f>IFERROR(IF((VLOOKUP($A146,'Q1 Raw Data'!$A$9:$DK$158,AJ$3,FALSE))="","",(VLOOKUP($A146,'Q1 Raw Data'!$A$9:$DK$158,AJ$3,FALSE))),"")</f>
        <v>Plans in place</v>
      </c>
      <c r="AK146" t="str">
        <f>IFERROR(IF((VLOOKUP($A146,'Q1 Raw Data'!$A$9:$DK$158,AK$3,FALSE))="","",(VLOOKUP($A146,'Q1 Raw Data'!$A$9:$DK$158,AK$3,FALSE))),"")</f>
        <v>Mature</v>
      </c>
      <c r="AL146" t="str">
        <f>IFERROR(IF((VLOOKUP($A146,'Q1 Raw Data'!$A$9:$DK$158,AL$3,FALSE))="","",(VLOOKUP($A146,'Q1 Raw Data'!$A$9:$DK$158,AL$3,FALSE))),"")</f>
        <v>Established</v>
      </c>
    </row>
    <row r="147" spans="1:38" x14ac:dyDescent="0.3">
      <c r="A147" t="s">
        <v>696</v>
      </c>
      <c r="B147" t="s">
        <v>697</v>
      </c>
      <c r="C147" t="str">
        <f>IFERROR(IF((VLOOKUP($A147,'Q1 Raw Data'!$A$9:$DK$158,C$3,FALSE))="","",(VLOOKUP($A147,'Q1 Raw Data'!$A$9:$DK$158,C$3,FALSE))),"")</f>
        <v>Established</v>
      </c>
      <c r="D147" t="str">
        <f>IFERROR(IF((VLOOKUP($A147,'Q1 Raw Data'!$A$9:$DK$158,D$3,FALSE))="","",(VLOOKUP($A147,'Q1 Raw Data'!$A$9:$DK$158,D$3,FALSE))),"")</f>
        <v>Established</v>
      </c>
      <c r="E147" t="str">
        <f>IFERROR(IF((VLOOKUP($A147,'Q1 Raw Data'!$A$9:$DK$158,E$3,FALSE))="","",(VLOOKUP($A147,'Q1 Raw Data'!$A$9:$DK$158,E$3,FALSE))),"")</f>
        <v>Plans in place</v>
      </c>
      <c r="F147" t="str">
        <f>IFERROR(IF((VLOOKUP($A147,'Q1 Raw Data'!$A$9:$DK$158,F$3,FALSE))="","",(VLOOKUP($A147,'Q1 Raw Data'!$A$9:$DK$158,F$3,FALSE))),"")</f>
        <v>Plans in place</v>
      </c>
      <c r="G147" t="str">
        <f>IFERROR(IF((VLOOKUP($A147,'Q1 Raw Data'!$A$9:$DK$158,G$3,FALSE))="","",(VLOOKUP($A147,'Q1 Raw Data'!$A$9:$DK$158,G$3,FALSE))),"")</f>
        <v>Plans in place</v>
      </c>
      <c r="H147" t="str">
        <f>IFERROR(IF((VLOOKUP($A147,'Q1 Raw Data'!$A$9:$DK$158,H$3,FALSE))="","",(VLOOKUP($A147,'Q1 Raw Data'!$A$9:$DK$158,H$3,FALSE))),"")</f>
        <v>Established</v>
      </c>
      <c r="I147" t="str">
        <f>IFERROR(IF((VLOOKUP($A147,'Q1 Raw Data'!$A$9:$DK$158,I$3,FALSE))="","",(VLOOKUP($A147,'Q1 Raw Data'!$A$9:$DK$158,I$3,FALSE))),"")</f>
        <v>Established</v>
      </c>
      <c r="J147" t="str">
        <f>IFERROR(IF((VLOOKUP($A147,'Q1 Raw Data'!$A$9:$DK$158,J$3,FALSE))="","",(VLOOKUP($A147,'Q1 Raw Data'!$A$9:$DK$158,J$3,FALSE))),"")</f>
        <v>Established</v>
      </c>
      <c r="K147" t="str">
        <f>IFERROR(IF((VLOOKUP($A147,'Q1 Raw Data'!$A$9:$DK$158,K$3,FALSE))="","",(VLOOKUP($A147,'Q1 Raw Data'!$A$9:$DK$158,K$3,FALSE))),"")</f>
        <v>Not yet established</v>
      </c>
      <c r="L147" t="str">
        <f>IFERROR(IF((VLOOKUP($A147,'Q1 Raw Data'!$A$9:$DK$158,L$3,FALSE))="","",(VLOOKUP($A147,'Q1 Raw Data'!$A$9:$DK$158,L$3,FALSE))),"")</f>
        <v>Established</v>
      </c>
      <c r="M147" t="str">
        <f>IFERROR(IF((VLOOKUP($A147,'Q1 Raw Data'!$A$9:$DK$158,M$3,FALSE))="","",(VLOOKUP($A147,'Q1 Raw Data'!$A$9:$DK$158,M$3,FALSE))),"")</f>
        <v>Established</v>
      </c>
      <c r="N147" t="str">
        <f>IFERROR(IF((VLOOKUP($A147,'Q1 Raw Data'!$A$9:$DK$158,N$3,FALSE))="","",(VLOOKUP($A147,'Q1 Raw Data'!$A$9:$DK$158,N$3,FALSE))),"")</f>
        <v>Plans in place</v>
      </c>
      <c r="O147" t="str">
        <f>IFERROR(IF((VLOOKUP($A147,'Q1 Raw Data'!$A$9:$DK$158,O$3,FALSE))="","",(VLOOKUP($A147,'Q1 Raw Data'!$A$9:$DK$158,O$3,FALSE))),"")</f>
        <v>Plans in place</v>
      </c>
      <c r="P147" t="str">
        <f>IFERROR(IF((VLOOKUP($A147,'Q1 Raw Data'!$A$9:$DK$158,P$3,FALSE))="","",(VLOOKUP($A147,'Q1 Raw Data'!$A$9:$DK$158,P$3,FALSE))),"")</f>
        <v>Plans in place</v>
      </c>
      <c r="Q147" t="str">
        <f>IFERROR(IF((VLOOKUP($A147,'Q1 Raw Data'!$A$9:$DK$158,Q$3,FALSE))="","",(VLOOKUP($A147,'Q1 Raw Data'!$A$9:$DK$158,Q$3,FALSE))),"")</f>
        <v>Established</v>
      </c>
      <c r="R147" t="str">
        <f>IFERROR(IF((VLOOKUP($A147,'Q1 Raw Data'!$A$9:$DK$158,R$3,FALSE))="","",(VLOOKUP($A147,'Q1 Raw Data'!$A$9:$DK$158,R$3,FALSE))),"")</f>
        <v>Established</v>
      </c>
      <c r="S147" t="str">
        <f>IFERROR(IF((VLOOKUP($A147,'Q1 Raw Data'!$A$9:$DK$158,S$3,FALSE))="","",(VLOOKUP($A147,'Q1 Raw Data'!$A$9:$DK$158,S$3,FALSE))),"")</f>
        <v>Established</v>
      </c>
      <c r="T147" t="str">
        <f>IFERROR(IF((VLOOKUP($A147,'Q1 Raw Data'!$A$9:$DK$158,T$3,FALSE))="","",(VLOOKUP($A147,'Q1 Raw Data'!$A$9:$DK$158,T$3,FALSE))),"")</f>
        <v>Not yet established</v>
      </c>
      <c r="U147" t="str">
        <f>IFERROR(IF((VLOOKUP($A147,'Q1 Raw Data'!$A$9:$DK$158,U$3,FALSE))="","",(VLOOKUP($A147,'Q1 Raw Data'!$A$9:$DK$158,U$3,FALSE))),"")</f>
        <v>Established</v>
      </c>
      <c r="V147" t="str">
        <f>IFERROR(IF((VLOOKUP($A147,'Q1 Raw Data'!$A$9:$DK$158,V$3,FALSE))="","",(VLOOKUP($A147,'Q1 Raw Data'!$A$9:$DK$158,V$3,FALSE))),"")</f>
        <v>Established</v>
      </c>
      <c r="W147" t="str">
        <f>IFERROR(IF((VLOOKUP($A147,'Q1 Raw Data'!$A$9:$DK$158,W$3,FALSE))="","",(VLOOKUP($A147,'Q1 Raw Data'!$A$9:$DK$158,W$3,FALSE))),"")</f>
        <v>Established</v>
      </c>
      <c r="X147" t="str">
        <f>IFERROR(IF((VLOOKUP($A147,'Q1 Raw Data'!$A$9:$DK$158,X$3,FALSE))="","",(VLOOKUP($A147,'Q1 Raw Data'!$A$9:$DK$158,X$3,FALSE))),"")</f>
        <v>Established</v>
      </c>
      <c r="Y147" t="str">
        <f>IFERROR(IF((VLOOKUP($A147,'Q1 Raw Data'!$A$9:$DK$158,Y$3,FALSE))="","",(VLOOKUP($A147,'Q1 Raw Data'!$A$9:$DK$158,Y$3,FALSE))),"")</f>
        <v>Plans in place</v>
      </c>
      <c r="Z147" t="str">
        <f>IFERROR(IF((VLOOKUP($A147,'Q1 Raw Data'!$A$9:$DK$158,Z$3,FALSE))="","",(VLOOKUP($A147,'Q1 Raw Data'!$A$9:$DK$158,Z$3,FALSE))),"")</f>
        <v>Established</v>
      </c>
      <c r="AA147" t="str">
        <f>IFERROR(IF((VLOOKUP($A147,'Q1 Raw Data'!$A$9:$DK$158,AA$3,FALSE))="","",(VLOOKUP($A147,'Q1 Raw Data'!$A$9:$DK$158,AA$3,FALSE))),"")</f>
        <v>Established</v>
      </c>
      <c r="AB147" t="str">
        <f>IFERROR(IF((VLOOKUP($A147,'Q1 Raw Data'!$A$9:$DK$158,AB$3,FALSE))="","",(VLOOKUP($A147,'Q1 Raw Data'!$A$9:$DK$158,AB$3,FALSE))),"")</f>
        <v>Established</v>
      </c>
      <c r="AC147" t="str">
        <f>IFERROR(IF((VLOOKUP($A147,'Q1 Raw Data'!$A$9:$DK$158,AC$3,FALSE))="","",(VLOOKUP($A147,'Q1 Raw Data'!$A$9:$DK$158,AC$3,FALSE))),"")</f>
        <v>Not yet established</v>
      </c>
      <c r="AD147" t="str">
        <f>IFERROR(IF((VLOOKUP($A147,'Q1 Raw Data'!$A$9:$DK$158,AD$3,FALSE))="","",(VLOOKUP($A147,'Q1 Raw Data'!$A$9:$DK$158,AD$3,FALSE))),"")</f>
        <v>Established</v>
      </c>
      <c r="AE147" t="str">
        <f>IFERROR(IF((VLOOKUP($A147,'Q1 Raw Data'!$A$9:$DK$158,AE$3,FALSE))="","",(VLOOKUP($A147,'Q1 Raw Data'!$A$9:$DK$158,AE$3,FALSE))),"")</f>
        <v>Established</v>
      </c>
      <c r="AF147" t="str">
        <f>IFERROR(IF((VLOOKUP($A147,'Q1 Raw Data'!$A$9:$DK$158,AF$3,FALSE))="","",(VLOOKUP($A147,'Q1 Raw Data'!$A$9:$DK$158,AF$3,FALSE))),"")</f>
        <v>Established</v>
      </c>
      <c r="AG147" t="str">
        <f>IFERROR(IF((VLOOKUP($A147,'Q1 Raw Data'!$A$9:$DK$158,AG$3,FALSE))="","",(VLOOKUP($A147,'Q1 Raw Data'!$A$9:$DK$158,AG$3,FALSE))),"")</f>
        <v>Established</v>
      </c>
      <c r="AH147" t="str">
        <f>IFERROR(IF((VLOOKUP($A147,'Q1 Raw Data'!$A$9:$DK$158,AH$3,FALSE))="","",(VLOOKUP($A147,'Q1 Raw Data'!$A$9:$DK$158,AH$3,FALSE))),"")</f>
        <v>Plans in place</v>
      </c>
      <c r="AI147" t="str">
        <f>IFERROR(IF((VLOOKUP($A147,'Q1 Raw Data'!$A$9:$DK$158,AI$3,FALSE))="","",(VLOOKUP($A147,'Q1 Raw Data'!$A$9:$DK$158,AI$3,FALSE))),"")</f>
        <v>Established</v>
      </c>
      <c r="AJ147" t="str">
        <f>IFERROR(IF((VLOOKUP($A147,'Q1 Raw Data'!$A$9:$DK$158,AJ$3,FALSE))="","",(VLOOKUP($A147,'Q1 Raw Data'!$A$9:$DK$158,AJ$3,FALSE))),"")</f>
        <v>Established</v>
      </c>
      <c r="AK147" t="str">
        <f>IFERROR(IF((VLOOKUP($A147,'Q1 Raw Data'!$A$9:$DK$158,AK$3,FALSE))="","",(VLOOKUP($A147,'Q1 Raw Data'!$A$9:$DK$158,AK$3,FALSE))),"")</f>
        <v>Established</v>
      </c>
      <c r="AL147" t="str">
        <f>IFERROR(IF((VLOOKUP($A147,'Q1 Raw Data'!$A$9:$DK$158,AL$3,FALSE))="","",(VLOOKUP($A147,'Q1 Raw Data'!$A$9:$DK$158,AL$3,FALSE))),"")</f>
        <v>Not yet established</v>
      </c>
    </row>
    <row r="148" spans="1:38" x14ac:dyDescent="0.3">
      <c r="A148" t="s">
        <v>698</v>
      </c>
      <c r="B148" t="s">
        <v>699</v>
      </c>
      <c r="C148" t="str">
        <f>IFERROR(IF((VLOOKUP($A148,'Q1 Raw Data'!$A$9:$DK$158,C$3,FALSE))="","",(VLOOKUP($A148,'Q1 Raw Data'!$A$9:$DK$158,C$3,FALSE))),"")</f>
        <v>Established</v>
      </c>
      <c r="D148" t="str">
        <f>IFERROR(IF((VLOOKUP($A148,'Q1 Raw Data'!$A$9:$DK$158,D$3,FALSE))="","",(VLOOKUP($A148,'Q1 Raw Data'!$A$9:$DK$158,D$3,FALSE))),"")</f>
        <v>Established</v>
      </c>
      <c r="E148" t="str">
        <f>IFERROR(IF((VLOOKUP($A148,'Q1 Raw Data'!$A$9:$DK$158,E$3,FALSE))="","",(VLOOKUP($A148,'Q1 Raw Data'!$A$9:$DK$158,E$3,FALSE))),"")</f>
        <v>Established</v>
      </c>
      <c r="F148" t="str">
        <f>IFERROR(IF((VLOOKUP($A148,'Q1 Raw Data'!$A$9:$DK$158,F$3,FALSE))="","",(VLOOKUP($A148,'Q1 Raw Data'!$A$9:$DK$158,F$3,FALSE))),"")</f>
        <v>Established</v>
      </c>
      <c r="G148" t="str">
        <f>IFERROR(IF((VLOOKUP($A148,'Q1 Raw Data'!$A$9:$DK$158,G$3,FALSE))="","",(VLOOKUP($A148,'Q1 Raw Data'!$A$9:$DK$158,G$3,FALSE))),"")</f>
        <v>Mature</v>
      </c>
      <c r="H148" t="str">
        <f>IFERROR(IF((VLOOKUP($A148,'Q1 Raw Data'!$A$9:$DK$158,H$3,FALSE))="","",(VLOOKUP($A148,'Q1 Raw Data'!$A$9:$DK$158,H$3,FALSE))),"")</f>
        <v>Established</v>
      </c>
      <c r="I148" t="str">
        <f>IFERROR(IF((VLOOKUP($A148,'Q1 Raw Data'!$A$9:$DK$158,I$3,FALSE))="","",(VLOOKUP($A148,'Q1 Raw Data'!$A$9:$DK$158,I$3,FALSE))),"")</f>
        <v>Established</v>
      </c>
      <c r="J148" t="str">
        <f>IFERROR(IF((VLOOKUP($A148,'Q1 Raw Data'!$A$9:$DK$158,J$3,FALSE))="","",(VLOOKUP($A148,'Q1 Raw Data'!$A$9:$DK$158,J$3,FALSE))),"")</f>
        <v>Established</v>
      </c>
      <c r="K148" t="str">
        <f>IFERROR(IF((VLOOKUP($A148,'Q1 Raw Data'!$A$9:$DK$158,K$3,FALSE))="","",(VLOOKUP($A148,'Q1 Raw Data'!$A$9:$DK$158,K$3,FALSE))),"")</f>
        <v>Established</v>
      </c>
      <c r="L148" t="str">
        <f>IFERROR(IF((VLOOKUP($A148,'Q1 Raw Data'!$A$9:$DK$158,L$3,FALSE))="","",(VLOOKUP($A148,'Q1 Raw Data'!$A$9:$DK$158,L$3,FALSE))),"")</f>
        <v>Established</v>
      </c>
      <c r="M148" t="str">
        <f>IFERROR(IF((VLOOKUP($A148,'Q1 Raw Data'!$A$9:$DK$158,M$3,FALSE))="","",(VLOOKUP($A148,'Q1 Raw Data'!$A$9:$DK$158,M$3,FALSE))),"")</f>
        <v>Established</v>
      </c>
      <c r="N148" t="str">
        <f>IFERROR(IF((VLOOKUP($A148,'Q1 Raw Data'!$A$9:$DK$158,N$3,FALSE))="","",(VLOOKUP($A148,'Q1 Raw Data'!$A$9:$DK$158,N$3,FALSE))),"")</f>
        <v>Established</v>
      </c>
      <c r="O148" t="str">
        <f>IFERROR(IF((VLOOKUP($A148,'Q1 Raw Data'!$A$9:$DK$158,O$3,FALSE))="","",(VLOOKUP($A148,'Q1 Raw Data'!$A$9:$DK$158,O$3,FALSE))),"")</f>
        <v>Established</v>
      </c>
      <c r="P148" t="str">
        <f>IFERROR(IF((VLOOKUP($A148,'Q1 Raw Data'!$A$9:$DK$158,P$3,FALSE))="","",(VLOOKUP($A148,'Q1 Raw Data'!$A$9:$DK$158,P$3,FALSE))),"")</f>
        <v>Mature</v>
      </c>
      <c r="Q148" t="str">
        <f>IFERROR(IF((VLOOKUP($A148,'Q1 Raw Data'!$A$9:$DK$158,Q$3,FALSE))="","",(VLOOKUP($A148,'Q1 Raw Data'!$A$9:$DK$158,Q$3,FALSE))),"")</f>
        <v>Mature</v>
      </c>
      <c r="R148" t="str">
        <f>IFERROR(IF((VLOOKUP($A148,'Q1 Raw Data'!$A$9:$DK$158,R$3,FALSE))="","",(VLOOKUP($A148,'Q1 Raw Data'!$A$9:$DK$158,R$3,FALSE))),"")</f>
        <v>Established</v>
      </c>
      <c r="S148" t="str">
        <f>IFERROR(IF((VLOOKUP($A148,'Q1 Raw Data'!$A$9:$DK$158,S$3,FALSE))="","",(VLOOKUP($A148,'Q1 Raw Data'!$A$9:$DK$158,S$3,FALSE))),"")</f>
        <v>Established</v>
      </c>
      <c r="T148" t="str">
        <f>IFERROR(IF((VLOOKUP($A148,'Q1 Raw Data'!$A$9:$DK$158,T$3,FALSE))="","",(VLOOKUP($A148,'Q1 Raw Data'!$A$9:$DK$158,T$3,FALSE))),"")</f>
        <v>Established</v>
      </c>
      <c r="U148" t="str">
        <f>IFERROR(IF((VLOOKUP($A148,'Q1 Raw Data'!$A$9:$DK$158,U$3,FALSE))="","",(VLOOKUP($A148,'Q1 Raw Data'!$A$9:$DK$158,U$3,FALSE))),"")</f>
        <v>Established</v>
      </c>
      <c r="V148" t="str">
        <f>IFERROR(IF((VLOOKUP($A148,'Q1 Raw Data'!$A$9:$DK$158,V$3,FALSE))="","",(VLOOKUP($A148,'Q1 Raw Data'!$A$9:$DK$158,V$3,FALSE))),"")</f>
        <v>Established</v>
      </c>
      <c r="W148" t="str">
        <f>IFERROR(IF((VLOOKUP($A148,'Q1 Raw Data'!$A$9:$DK$158,W$3,FALSE))="","",(VLOOKUP($A148,'Q1 Raw Data'!$A$9:$DK$158,W$3,FALSE))),"")</f>
        <v>Established</v>
      </c>
      <c r="X148" t="str">
        <f>IFERROR(IF((VLOOKUP($A148,'Q1 Raw Data'!$A$9:$DK$158,X$3,FALSE))="","",(VLOOKUP($A148,'Q1 Raw Data'!$A$9:$DK$158,X$3,FALSE))),"")</f>
        <v>Established</v>
      </c>
      <c r="Y148" t="str">
        <f>IFERROR(IF((VLOOKUP($A148,'Q1 Raw Data'!$A$9:$DK$158,Y$3,FALSE))="","",(VLOOKUP($A148,'Q1 Raw Data'!$A$9:$DK$158,Y$3,FALSE))),"")</f>
        <v>Mature</v>
      </c>
      <c r="Z148" t="str">
        <f>IFERROR(IF((VLOOKUP($A148,'Q1 Raw Data'!$A$9:$DK$158,Z$3,FALSE))="","",(VLOOKUP($A148,'Q1 Raw Data'!$A$9:$DK$158,Z$3,FALSE))),"")</f>
        <v>Mature</v>
      </c>
      <c r="AA148" t="str">
        <f>IFERROR(IF((VLOOKUP($A148,'Q1 Raw Data'!$A$9:$DK$158,AA$3,FALSE))="","",(VLOOKUP($A148,'Q1 Raw Data'!$A$9:$DK$158,AA$3,FALSE))),"")</f>
        <v>Established</v>
      </c>
      <c r="AB148" t="str">
        <f>IFERROR(IF((VLOOKUP($A148,'Q1 Raw Data'!$A$9:$DK$158,AB$3,FALSE))="","",(VLOOKUP($A148,'Q1 Raw Data'!$A$9:$DK$158,AB$3,FALSE))),"")</f>
        <v>Established</v>
      </c>
      <c r="AC148" t="str">
        <f>IFERROR(IF((VLOOKUP($A148,'Q1 Raw Data'!$A$9:$DK$158,AC$3,FALSE))="","",(VLOOKUP($A148,'Q1 Raw Data'!$A$9:$DK$158,AC$3,FALSE))),"")</f>
        <v>Established</v>
      </c>
      <c r="AD148" t="str">
        <f>IFERROR(IF((VLOOKUP($A148,'Q1 Raw Data'!$A$9:$DK$158,AD$3,FALSE))="","",(VLOOKUP($A148,'Q1 Raw Data'!$A$9:$DK$158,AD$3,FALSE))),"")</f>
        <v>Established</v>
      </c>
      <c r="AE148" t="str">
        <f>IFERROR(IF((VLOOKUP($A148,'Q1 Raw Data'!$A$9:$DK$158,AE$3,FALSE))="","",(VLOOKUP($A148,'Q1 Raw Data'!$A$9:$DK$158,AE$3,FALSE))),"")</f>
        <v>Established</v>
      </c>
      <c r="AF148" t="str">
        <f>IFERROR(IF((VLOOKUP($A148,'Q1 Raw Data'!$A$9:$DK$158,AF$3,FALSE))="","",(VLOOKUP($A148,'Q1 Raw Data'!$A$9:$DK$158,AF$3,FALSE))),"")</f>
        <v>Established</v>
      </c>
      <c r="AG148" t="str">
        <f>IFERROR(IF((VLOOKUP($A148,'Q1 Raw Data'!$A$9:$DK$158,AG$3,FALSE))="","",(VLOOKUP($A148,'Q1 Raw Data'!$A$9:$DK$158,AG$3,FALSE))),"")</f>
        <v>Established</v>
      </c>
      <c r="AH148" t="str">
        <f>IFERROR(IF((VLOOKUP($A148,'Q1 Raw Data'!$A$9:$DK$158,AH$3,FALSE))="","",(VLOOKUP($A148,'Q1 Raw Data'!$A$9:$DK$158,AH$3,FALSE))),"")</f>
        <v>Mature</v>
      </c>
      <c r="AI148" t="str">
        <f>IFERROR(IF((VLOOKUP($A148,'Q1 Raw Data'!$A$9:$DK$158,AI$3,FALSE))="","",(VLOOKUP($A148,'Q1 Raw Data'!$A$9:$DK$158,AI$3,FALSE))),"")</f>
        <v>Mature</v>
      </c>
      <c r="AJ148" t="str">
        <f>IFERROR(IF((VLOOKUP($A148,'Q1 Raw Data'!$A$9:$DK$158,AJ$3,FALSE))="","",(VLOOKUP($A148,'Q1 Raw Data'!$A$9:$DK$158,AJ$3,FALSE))),"")</f>
        <v>Mature</v>
      </c>
      <c r="AK148" t="str">
        <f>IFERROR(IF((VLOOKUP($A148,'Q1 Raw Data'!$A$9:$DK$158,AK$3,FALSE))="","",(VLOOKUP($A148,'Q1 Raw Data'!$A$9:$DK$158,AK$3,FALSE))),"")</f>
        <v>Established</v>
      </c>
      <c r="AL148" t="str">
        <f>IFERROR(IF((VLOOKUP($A148,'Q1 Raw Data'!$A$9:$DK$158,AL$3,FALSE))="","",(VLOOKUP($A148,'Q1 Raw Data'!$A$9:$DK$158,AL$3,FALSE))),"")</f>
        <v>Established</v>
      </c>
    </row>
    <row r="149" spans="1:38" x14ac:dyDescent="0.3">
      <c r="A149" t="s">
        <v>700</v>
      </c>
      <c r="B149" t="s">
        <v>701</v>
      </c>
      <c r="C149" t="str">
        <f>IFERROR(IF((VLOOKUP($A149,'Q1 Raw Data'!$A$9:$DK$158,C$3,FALSE))="","",(VLOOKUP($A149,'Q1 Raw Data'!$A$9:$DK$158,C$3,FALSE))),"")</f>
        <v>Established</v>
      </c>
      <c r="D149" t="str">
        <f>IFERROR(IF((VLOOKUP($A149,'Q1 Raw Data'!$A$9:$DK$158,D$3,FALSE))="","",(VLOOKUP($A149,'Q1 Raw Data'!$A$9:$DK$158,D$3,FALSE))),"")</f>
        <v>Established</v>
      </c>
      <c r="E149" t="str">
        <f>IFERROR(IF((VLOOKUP($A149,'Q1 Raw Data'!$A$9:$DK$158,E$3,FALSE))="","",(VLOOKUP($A149,'Q1 Raw Data'!$A$9:$DK$158,E$3,FALSE))),"")</f>
        <v>Exemplary</v>
      </c>
      <c r="F149" t="str">
        <f>IFERROR(IF((VLOOKUP($A149,'Q1 Raw Data'!$A$9:$DK$158,F$3,FALSE))="","",(VLOOKUP($A149,'Q1 Raw Data'!$A$9:$DK$158,F$3,FALSE))),"")</f>
        <v>Established</v>
      </c>
      <c r="G149" t="str">
        <f>IFERROR(IF((VLOOKUP($A149,'Q1 Raw Data'!$A$9:$DK$158,G$3,FALSE))="","",(VLOOKUP($A149,'Q1 Raw Data'!$A$9:$DK$158,G$3,FALSE))),"")</f>
        <v>Established</v>
      </c>
      <c r="H149" t="str">
        <f>IFERROR(IF((VLOOKUP($A149,'Q1 Raw Data'!$A$9:$DK$158,H$3,FALSE))="","",(VLOOKUP($A149,'Q1 Raw Data'!$A$9:$DK$158,H$3,FALSE))),"")</f>
        <v>Plans in place</v>
      </c>
      <c r="I149" t="str">
        <f>IFERROR(IF((VLOOKUP($A149,'Q1 Raw Data'!$A$9:$DK$158,I$3,FALSE))="","",(VLOOKUP($A149,'Q1 Raw Data'!$A$9:$DK$158,I$3,FALSE))),"")</f>
        <v>Established</v>
      </c>
      <c r="J149" t="str">
        <f>IFERROR(IF((VLOOKUP($A149,'Q1 Raw Data'!$A$9:$DK$158,J$3,FALSE))="","",(VLOOKUP($A149,'Q1 Raw Data'!$A$9:$DK$158,J$3,FALSE))),"")</f>
        <v>Established</v>
      </c>
      <c r="K149" t="str">
        <f>IFERROR(IF((VLOOKUP($A149,'Q1 Raw Data'!$A$9:$DK$158,K$3,FALSE))="","",(VLOOKUP($A149,'Q1 Raw Data'!$A$9:$DK$158,K$3,FALSE))),"")</f>
        <v>Plans in place</v>
      </c>
      <c r="L149" t="str">
        <f>IFERROR(IF((VLOOKUP($A149,'Q1 Raw Data'!$A$9:$DK$158,L$3,FALSE))="","",(VLOOKUP($A149,'Q1 Raw Data'!$A$9:$DK$158,L$3,FALSE))),"")</f>
        <v>Established</v>
      </c>
      <c r="M149" t="str">
        <f>IFERROR(IF((VLOOKUP($A149,'Q1 Raw Data'!$A$9:$DK$158,M$3,FALSE))="","",(VLOOKUP($A149,'Q1 Raw Data'!$A$9:$DK$158,M$3,FALSE))),"")</f>
        <v>Established</v>
      </c>
      <c r="N149" t="str">
        <f>IFERROR(IF((VLOOKUP($A149,'Q1 Raw Data'!$A$9:$DK$158,N$3,FALSE))="","",(VLOOKUP($A149,'Q1 Raw Data'!$A$9:$DK$158,N$3,FALSE))),"")</f>
        <v>Exemplary</v>
      </c>
      <c r="O149" t="str">
        <f>IFERROR(IF((VLOOKUP($A149,'Q1 Raw Data'!$A$9:$DK$158,O$3,FALSE))="","",(VLOOKUP($A149,'Q1 Raw Data'!$A$9:$DK$158,O$3,FALSE))),"")</f>
        <v>Established</v>
      </c>
      <c r="P149" t="str">
        <f>IFERROR(IF((VLOOKUP($A149,'Q1 Raw Data'!$A$9:$DK$158,P$3,FALSE))="","",(VLOOKUP($A149,'Q1 Raw Data'!$A$9:$DK$158,P$3,FALSE))),"")</f>
        <v>Established</v>
      </c>
      <c r="Q149" t="str">
        <f>IFERROR(IF((VLOOKUP($A149,'Q1 Raw Data'!$A$9:$DK$158,Q$3,FALSE))="","",(VLOOKUP($A149,'Q1 Raw Data'!$A$9:$DK$158,Q$3,FALSE))),"")</f>
        <v>Plans in place</v>
      </c>
      <c r="R149" t="str">
        <f>IFERROR(IF((VLOOKUP($A149,'Q1 Raw Data'!$A$9:$DK$158,R$3,FALSE))="","",(VLOOKUP($A149,'Q1 Raw Data'!$A$9:$DK$158,R$3,FALSE))),"")</f>
        <v>Established</v>
      </c>
      <c r="S149" t="str">
        <f>IFERROR(IF((VLOOKUP($A149,'Q1 Raw Data'!$A$9:$DK$158,S$3,FALSE))="","",(VLOOKUP($A149,'Q1 Raw Data'!$A$9:$DK$158,S$3,FALSE))),"")</f>
        <v>Established</v>
      </c>
      <c r="T149" t="str">
        <f>IFERROR(IF((VLOOKUP($A149,'Q1 Raw Data'!$A$9:$DK$158,T$3,FALSE))="","",(VLOOKUP($A149,'Q1 Raw Data'!$A$9:$DK$158,T$3,FALSE))),"")</f>
        <v>Plans in place</v>
      </c>
      <c r="U149" t="str">
        <f>IFERROR(IF((VLOOKUP($A149,'Q1 Raw Data'!$A$9:$DK$158,U$3,FALSE))="","",(VLOOKUP($A149,'Q1 Raw Data'!$A$9:$DK$158,U$3,FALSE))),"")</f>
        <v>Established</v>
      </c>
      <c r="V149" t="str">
        <f>IFERROR(IF((VLOOKUP($A149,'Q1 Raw Data'!$A$9:$DK$158,V$3,FALSE))="","",(VLOOKUP($A149,'Q1 Raw Data'!$A$9:$DK$158,V$3,FALSE))),"")</f>
        <v>Established</v>
      </c>
      <c r="W149" t="str">
        <f>IFERROR(IF((VLOOKUP($A149,'Q1 Raw Data'!$A$9:$DK$158,W$3,FALSE))="","",(VLOOKUP($A149,'Q1 Raw Data'!$A$9:$DK$158,W$3,FALSE))),"")</f>
        <v>Exemplary</v>
      </c>
      <c r="X149" t="str">
        <f>IFERROR(IF((VLOOKUP($A149,'Q1 Raw Data'!$A$9:$DK$158,X$3,FALSE))="","",(VLOOKUP($A149,'Q1 Raw Data'!$A$9:$DK$158,X$3,FALSE))),"")</f>
        <v>Established</v>
      </c>
      <c r="Y149" t="str">
        <f>IFERROR(IF((VLOOKUP($A149,'Q1 Raw Data'!$A$9:$DK$158,Y$3,FALSE))="","",(VLOOKUP($A149,'Q1 Raw Data'!$A$9:$DK$158,Y$3,FALSE))),"")</f>
        <v>Established</v>
      </c>
      <c r="Z149" t="str">
        <f>IFERROR(IF((VLOOKUP($A149,'Q1 Raw Data'!$A$9:$DK$158,Z$3,FALSE))="","",(VLOOKUP($A149,'Q1 Raw Data'!$A$9:$DK$158,Z$3,FALSE))),"")</f>
        <v>Plans in place</v>
      </c>
      <c r="AA149" t="str">
        <f>IFERROR(IF((VLOOKUP($A149,'Q1 Raw Data'!$A$9:$DK$158,AA$3,FALSE))="","",(VLOOKUP($A149,'Q1 Raw Data'!$A$9:$DK$158,AA$3,FALSE))),"")</f>
        <v>Established</v>
      </c>
      <c r="AB149" t="str">
        <f>IFERROR(IF((VLOOKUP($A149,'Q1 Raw Data'!$A$9:$DK$158,AB$3,FALSE))="","",(VLOOKUP($A149,'Q1 Raw Data'!$A$9:$DK$158,AB$3,FALSE))),"")</f>
        <v>Established</v>
      </c>
      <c r="AC149" t="str">
        <f>IFERROR(IF((VLOOKUP($A149,'Q1 Raw Data'!$A$9:$DK$158,AC$3,FALSE))="","",(VLOOKUP($A149,'Q1 Raw Data'!$A$9:$DK$158,AC$3,FALSE))),"")</f>
        <v>Plans in place</v>
      </c>
      <c r="AD149" t="str">
        <f>IFERROR(IF((VLOOKUP($A149,'Q1 Raw Data'!$A$9:$DK$158,AD$3,FALSE))="","",(VLOOKUP($A149,'Q1 Raw Data'!$A$9:$DK$158,AD$3,FALSE))),"")</f>
        <v>Established</v>
      </c>
      <c r="AE149" t="str">
        <f>IFERROR(IF((VLOOKUP($A149,'Q1 Raw Data'!$A$9:$DK$158,AE$3,FALSE))="","",(VLOOKUP($A149,'Q1 Raw Data'!$A$9:$DK$158,AE$3,FALSE))),"")</f>
        <v>Established</v>
      </c>
      <c r="AF149" t="str">
        <f>IFERROR(IF((VLOOKUP($A149,'Q1 Raw Data'!$A$9:$DK$158,AF$3,FALSE))="","",(VLOOKUP($A149,'Q1 Raw Data'!$A$9:$DK$158,AF$3,FALSE))),"")</f>
        <v>Exemplary</v>
      </c>
      <c r="AG149" t="str">
        <f>IFERROR(IF((VLOOKUP($A149,'Q1 Raw Data'!$A$9:$DK$158,AG$3,FALSE))="","",(VLOOKUP($A149,'Q1 Raw Data'!$A$9:$DK$158,AG$3,FALSE))),"")</f>
        <v>Established</v>
      </c>
      <c r="AH149" t="str">
        <f>IFERROR(IF((VLOOKUP($A149,'Q1 Raw Data'!$A$9:$DK$158,AH$3,FALSE))="","",(VLOOKUP($A149,'Q1 Raw Data'!$A$9:$DK$158,AH$3,FALSE))),"")</f>
        <v>Established</v>
      </c>
      <c r="AI149" t="str">
        <f>IFERROR(IF((VLOOKUP($A149,'Q1 Raw Data'!$A$9:$DK$158,AI$3,FALSE))="","",(VLOOKUP($A149,'Q1 Raw Data'!$A$9:$DK$158,AI$3,FALSE))),"")</f>
        <v>Plans in place</v>
      </c>
      <c r="AJ149" t="str">
        <f>IFERROR(IF((VLOOKUP($A149,'Q1 Raw Data'!$A$9:$DK$158,AJ$3,FALSE))="","",(VLOOKUP($A149,'Q1 Raw Data'!$A$9:$DK$158,AJ$3,FALSE))),"")</f>
        <v>Established</v>
      </c>
      <c r="AK149" t="str">
        <f>IFERROR(IF((VLOOKUP($A149,'Q1 Raw Data'!$A$9:$DK$158,AK$3,FALSE))="","",(VLOOKUP($A149,'Q1 Raw Data'!$A$9:$DK$158,AK$3,FALSE))),"")</f>
        <v>Established</v>
      </c>
      <c r="AL149" t="str">
        <f>IFERROR(IF((VLOOKUP($A149,'Q1 Raw Data'!$A$9:$DK$158,AL$3,FALSE))="","",(VLOOKUP($A149,'Q1 Raw Data'!$A$9:$DK$158,AL$3,FALSE))),"")</f>
        <v>Plans in place</v>
      </c>
    </row>
    <row r="150" spans="1:38" x14ac:dyDescent="0.3">
      <c r="A150" t="s">
        <v>702</v>
      </c>
      <c r="B150" t="s">
        <v>703</v>
      </c>
      <c r="C150" t="str">
        <f>IFERROR(IF((VLOOKUP($A150,'Q1 Raw Data'!$A$9:$DK$158,C$3,FALSE))="","",(VLOOKUP($A150,'Q1 Raw Data'!$A$9:$DK$158,C$3,FALSE))),"")</f>
        <v>Mature</v>
      </c>
      <c r="D150" t="str">
        <f>IFERROR(IF((VLOOKUP($A150,'Q1 Raw Data'!$A$9:$DK$158,D$3,FALSE))="","",(VLOOKUP($A150,'Q1 Raw Data'!$A$9:$DK$158,D$3,FALSE))),"")</f>
        <v>Established</v>
      </c>
      <c r="E150" t="str">
        <f>IFERROR(IF((VLOOKUP($A150,'Q1 Raw Data'!$A$9:$DK$158,E$3,FALSE))="","",(VLOOKUP($A150,'Q1 Raw Data'!$A$9:$DK$158,E$3,FALSE))),"")</f>
        <v>Established</v>
      </c>
      <c r="F150" t="str">
        <f>IFERROR(IF((VLOOKUP($A150,'Q1 Raw Data'!$A$9:$DK$158,F$3,FALSE))="","",(VLOOKUP($A150,'Q1 Raw Data'!$A$9:$DK$158,F$3,FALSE))),"")</f>
        <v>Established</v>
      </c>
      <c r="G150" t="str">
        <f>IFERROR(IF((VLOOKUP($A150,'Q1 Raw Data'!$A$9:$DK$158,G$3,FALSE))="","",(VLOOKUP($A150,'Q1 Raw Data'!$A$9:$DK$158,G$3,FALSE))),"")</f>
        <v>Plans in place</v>
      </c>
      <c r="H150" t="str">
        <f>IFERROR(IF((VLOOKUP($A150,'Q1 Raw Data'!$A$9:$DK$158,H$3,FALSE))="","",(VLOOKUP($A150,'Q1 Raw Data'!$A$9:$DK$158,H$3,FALSE))),"")</f>
        <v>Established</v>
      </c>
      <c r="I150" t="str">
        <f>IFERROR(IF((VLOOKUP($A150,'Q1 Raw Data'!$A$9:$DK$158,I$3,FALSE))="","",(VLOOKUP($A150,'Q1 Raw Data'!$A$9:$DK$158,I$3,FALSE))),"")</f>
        <v>Established</v>
      </c>
      <c r="J150" t="str">
        <f>IFERROR(IF((VLOOKUP($A150,'Q1 Raw Data'!$A$9:$DK$158,J$3,FALSE))="","",(VLOOKUP($A150,'Q1 Raw Data'!$A$9:$DK$158,J$3,FALSE))),"")</f>
        <v>Established</v>
      </c>
      <c r="K150" t="str">
        <f>IFERROR(IF((VLOOKUP($A150,'Q1 Raw Data'!$A$9:$DK$158,K$3,FALSE))="","",(VLOOKUP($A150,'Q1 Raw Data'!$A$9:$DK$158,K$3,FALSE))),"")</f>
        <v>Not yet established</v>
      </c>
      <c r="L150" t="str">
        <f>IFERROR(IF((VLOOKUP($A150,'Q1 Raw Data'!$A$9:$DK$158,L$3,FALSE))="","",(VLOOKUP($A150,'Q1 Raw Data'!$A$9:$DK$158,L$3,FALSE))),"")</f>
        <v>Mature</v>
      </c>
      <c r="M150" t="str">
        <f>IFERROR(IF((VLOOKUP($A150,'Q1 Raw Data'!$A$9:$DK$158,M$3,FALSE))="","",(VLOOKUP($A150,'Q1 Raw Data'!$A$9:$DK$158,M$3,FALSE))),"")</f>
        <v>Established</v>
      </c>
      <c r="N150" t="str">
        <f>IFERROR(IF((VLOOKUP($A150,'Q1 Raw Data'!$A$9:$DK$158,N$3,FALSE))="","",(VLOOKUP($A150,'Q1 Raw Data'!$A$9:$DK$158,N$3,FALSE))),"")</f>
        <v>Established</v>
      </c>
      <c r="O150" t="str">
        <f>IFERROR(IF((VLOOKUP($A150,'Q1 Raw Data'!$A$9:$DK$158,O$3,FALSE))="","",(VLOOKUP($A150,'Q1 Raw Data'!$A$9:$DK$158,O$3,FALSE))),"")</f>
        <v>Mature</v>
      </c>
      <c r="P150" t="str">
        <f>IFERROR(IF((VLOOKUP($A150,'Q1 Raw Data'!$A$9:$DK$158,P$3,FALSE))="","",(VLOOKUP($A150,'Q1 Raw Data'!$A$9:$DK$158,P$3,FALSE))),"")</f>
        <v>Established</v>
      </c>
      <c r="Q150" t="str">
        <f>IFERROR(IF((VLOOKUP($A150,'Q1 Raw Data'!$A$9:$DK$158,Q$3,FALSE))="","",(VLOOKUP($A150,'Q1 Raw Data'!$A$9:$DK$158,Q$3,FALSE))),"")</f>
        <v>Established</v>
      </c>
      <c r="R150" t="str">
        <f>IFERROR(IF((VLOOKUP($A150,'Q1 Raw Data'!$A$9:$DK$158,R$3,FALSE))="","",(VLOOKUP($A150,'Q1 Raw Data'!$A$9:$DK$158,R$3,FALSE))),"")</f>
        <v>Mature</v>
      </c>
      <c r="S150" t="str">
        <f>IFERROR(IF((VLOOKUP($A150,'Q1 Raw Data'!$A$9:$DK$158,S$3,FALSE))="","",(VLOOKUP($A150,'Q1 Raw Data'!$A$9:$DK$158,S$3,FALSE))),"")</f>
        <v>Established</v>
      </c>
      <c r="T150" t="str">
        <f>IFERROR(IF((VLOOKUP($A150,'Q1 Raw Data'!$A$9:$DK$158,T$3,FALSE))="","",(VLOOKUP($A150,'Q1 Raw Data'!$A$9:$DK$158,T$3,FALSE))),"")</f>
        <v>Plans in place</v>
      </c>
      <c r="U150" t="str">
        <f>IFERROR(IF((VLOOKUP($A150,'Q1 Raw Data'!$A$9:$DK$158,U$3,FALSE))="","",(VLOOKUP($A150,'Q1 Raw Data'!$A$9:$DK$158,U$3,FALSE))),"")</f>
        <v>Mature</v>
      </c>
      <c r="V150" t="str">
        <f>IFERROR(IF((VLOOKUP($A150,'Q1 Raw Data'!$A$9:$DK$158,V$3,FALSE))="","",(VLOOKUP($A150,'Q1 Raw Data'!$A$9:$DK$158,V$3,FALSE))),"")</f>
        <v>Established</v>
      </c>
      <c r="W150" t="str">
        <f>IFERROR(IF((VLOOKUP($A150,'Q1 Raw Data'!$A$9:$DK$158,W$3,FALSE))="","",(VLOOKUP($A150,'Q1 Raw Data'!$A$9:$DK$158,W$3,FALSE))),"")</f>
        <v>Established</v>
      </c>
      <c r="X150" t="str">
        <f>IFERROR(IF((VLOOKUP($A150,'Q1 Raw Data'!$A$9:$DK$158,X$3,FALSE))="","",(VLOOKUP($A150,'Q1 Raw Data'!$A$9:$DK$158,X$3,FALSE))),"")</f>
        <v>Mature</v>
      </c>
      <c r="Y150" t="str">
        <f>IFERROR(IF((VLOOKUP($A150,'Q1 Raw Data'!$A$9:$DK$158,Y$3,FALSE))="","",(VLOOKUP($A150,'Q1 Raw Data'!$A$9:$DK$158,Y$3,FALSE))),"")</f>
        <v>Established</v>
      </c>
      <c r="Z150" t="str">
        <f>IFERROR(IF((VLOOKUP($A150,'Q1 Raw Data'!$A$9:$DK$158,Z$3,FALSE))="","",(VLOOKUP($A150,'Q1 Raw Data'!$A$9:$DK$158,Z$3,FALSE))),"")</f>
        <v>Established</v>
      </c>
      <c r="AA150" t="str">
        <f>IFERROR(IF((VLOOKUP($A150,'Q1 Raw Data'!$A$9:$DK$158,AA$3,FALSE))="","",(VLOOKUP($A150,'Q1 Raw Data'!$A$9:$DK$158,AA$3,FALSE))),"")</f>
        <v>Mature</v>
      </c>
      <c r="AB150" t="str">
        <f>IFERROR(IF((VLOOKUP($A150,'Q1 Raw Data'!$A$9:$DK$158,AB$3,FALSE))="","",(VLOOKUP($A150,'Q1 Raw Data'!$A$9:$DK$158,AB$3,FALSE))),"")</f>
        <v>Established</v>
      </c>
      <c r="AC150" t="str">
        <f>IFERROR(IF((VLOOKUP($A150,'Q1 Raw Data'!$A$9:$DK$158,AC$3,FALSE))="","",(VLOOKUP($A150,'Q1 Raw Data'!$A$9:$DK$158,AC$3,FALSE))),"")</f>
        <v>Plans in place</v>
      </c>
      <c r="AD150" t="str">
        <f>IFERROR(IF((VLOOKUP($A150,'Q1 Raw Data'!$A$9:$DK$158,AD$3,FALSE))="","",(VLOOKUP($A150,'Q1 Raw Data'!$A$9:$DK$158,AD$3,FALSE))),"")</f>
        <v>Mature</v>
      </c>
      <c r="AE150" t="str">
        <f>IFERROR(IF((VLOOKUP($A150,'Q1 Raw Data'!$A$9:$DK$158,AE$3,FALSE))="","",(VLOOKUP($A150,'Q1 Raw Data'!$A$9:$DK$158,AE$3,FALSE))),"")</f>
        <v>Mature</v>
      </c>
      <c r="AF150" t="str">
        <f>IFERROR(IF((VLOOKUP($A150,'Q1 Raw Data'!$A$9:$DK$158,AF$3,FALSE))="","",(VLOOKUP($A150,'Q1 Raw Data'!$A$9:$DK$158,AF$3,FALSE))),"")</f>
        <v>Mature</v>
      </c>
      <c r="AG150" t="str">
        <f>IFERROR(IF((VLOOKUP($A150,'Q1 Raw Data'!$A$9:$DK$158,AG$3,FALSE))="","",(VLOOKUP($A150,'Q1 Raw Data'!$A$9:$DK$158,AG$3,FALSE))),"")</f>
        <v>Mature</v>
      </c>
      <c r="AH150" t="str">
        <f>IFERROR(IF((VLOOKUP($A150,'Q1 Raw Data'!$A$9:$DK$158,AH$3,FALSE))="","",(VLOOKUP($A150,'Q1 Raw Data'!$A$9:$DK$158,AH$3,FALSE))),"")</f>
        <v>Established</v>
      </c>
      <c r="AI150" t="str">
        <f>IFERROR(IF((VLOOKUP($A150,'Q1 Raw Data'!$A$9:$DK$158,AI$3,FALSE))="","",(VLOOKUP($A150,'Q1 Raw Data'!$A$9:$DK$158,AI$3,FALSE))),"")</f>
        <v>Mature</v>
      </c>
      <c r="AJ150" t="str">
        <f>IFERROR(IF((VLOOKUP($A150,'Q1 Raw Data'!$A$9:$DK$158,AJ$3,FALSE))="","",(VLOOKUP($A150,'Q1 Raw Data'!$A$9:$DK$158,AJ$3,FALSE))),"")</f>
        <v>Mature</v>
      </c>
      <c r="AK150" t="str">
        <f>IFERROR(IF((VLOOKUP($A150,'Q1 Raw Data'!$A$9:$DK$158,AK$3,FALSE))="","",(VLOOKUP($A150,'Q1 Raw Data'!$A$9:$DK$158,AK$3,FALSE))),"")</f>
        <v>Mature</v>
      </c>
      <c r="AL150" t="str">
        <f>IFERROR(IF((VLOOKUP($A150,'Q1 Raw Data'!$A$9:$DK$158,AL$3,FALSE))="","",(VLOOKUP($A150,'Q1 Raw Data'!$A$9:$DK$158,AL$3,FALSE))),"")</f>
        <v>Established</v>
      </c>
    </row>
    <row r="151" spans="1:38" x14ac:dyDescent="0.3">
      <c r="A151" t="s">
        <v>704</v>
      </c>
      <c r="B151" t="s">
        <v>705</v>
      </c>
      <c r="C151" t="str">
        <f>IFERROR(IF((VLOOKUP($A151,'Q1 Raw Data'!$A$9:$DK$158,C$3,FALSE))="","",(VLOOKUP($A151,'Q1 Raw Data'!$A$9:$DK$158,C$3,FALSE))),"")</f>
        <v>Established</v>
      </c>
      <c r="D151" t="str">
        <f>IFERROR(IF((VLOOKUP($A151,'Q1 Raw Data'!$A$9:$DK$158,D$3,FALSE))="","",(VLOOKUP($A151,'Q1 Raw Data'!$A$9:$DK$158,D$3,FALSE))),"")</f>
        <v>Established</v>
      </c>
      <c r="E151" t="str">
        <f>IFERROR(IF((VLOOKUP($A151,'Q1 Raw Data'!$A$9:$DK$158,E$3,FALSE))="","",(VLOOKUP($A151,'Q1 Raw Data'!$A$9:$DK$158,E$3,FALSE))),"")</f>
        <v>Established</v>
      </c>
      <c r="F151" t="str">
        <f>IFERROR(IF((VLOOKUP($A151,'Q1 Raw Data'!$A$9:$DK$158,F$3,FALSE))="","",(VLOOKUP($A151,'Q1 Raw Data'!$A$9:$DK$158,F$3,FALSE))),"")</f>
        <v>Established</v>
      </c>
      <c r="G151" t="str">
        <f>IFERROR(IF((VLOOKUP($A151,'Q1 Raw Data'!$A$9:$DK$158,G$3,FALSE))="","",(VLOOKUP($A151,'Q1 Raw Data'!$A$9:$DK$158,G$3,FALSE))),"")</f>
        <v>Plans in place</v>
      </c>
      <c r="H151" t="str">
        <f>IFERROR(IF((VLOOKUP($A151,'Q1 Raw Data'!$A$9:$DK$158,H$3,FALSE))="","",(VLOOKUP($A151,'Q1 Raw Data'!$A$9:$DK$158,H$3,FALSE))),"")</f>
        <v>Plans in place</v>
      </c>
      <c r="I151" t="str">
        <f>IFERROR(IF((VLOOKUP($A151,'Q1 Raw Data'!$A$9:$DK$158,I$3,FALSE))="","",(VLOOKUP($A151,'Q1 Raw Data'!$A$9:$DK$158,I$3,FALSE))),"")</f>
        <v>Established</v>
      </c>
      <c r="J151" t="str">
        <f>IFERROR(IF((VLOOKUP($A151,'Q1 Raw Data'!$A$9:$DK$158,J$3,FALSE))="","",(VLOOKUP($A151,'Q1 Raw Data'!$A$9:$DK$158,J$3,FALSE))),"")</f>
        <v>Established</v>
      </c>
      <c r="K151" t="str">
        <f>IFERROR(IF((VLOOKUP($A151,'Q1 Raw Data'!$A$9:$DK$158,K$3,FALSE))="","",(VLOOKUP($A151,'Q1 Raw Data'!$A$9:$DK$158,K$3,FALSE))),"")</f>
        <v>Established</v>
      </c>
      <c r="L151" t="str">
        <f>IFERROR(IF((VLOOKUP($A151,'Q1 Raw Data'!$A$9:$DK$158,L$3,FALSE))="","",(VLOOKUP($A151,'Q1 Raw Data'!$A$9:$DK$158,L$3,FALSE))),"")</f>
        <v>Established</v>
      </c>
      <c r="M151" t="str">
        <f>IFERROR(IF((VLOOKUP($A151,'Q1 Raw Data'!$A$9:$DK$158,M$3,FALSE))="","",(VLOOKUP($A151,'Q1 Raw Data'!$A$9:$DK$158,M$3,FALSE))),"")</f>
        <v>Established</v>
      </c>
      <c r="N151" t="str">
        <f>IFERROR(IF((VLOOKUP($A151,'Q1 Raw Data'!$A$9:$DK$158,N$3,FALSE))="","",(VLOOKUP($A151,'Q1 Raw Data'!$A$9:$DK$158,N$3,FALSE))),"")</f>
        <v>Established</v>
      </c>
      <c r="O151" t="str">
        <f>IFERROR(IF((VLOOKUP($A151,'Q1 Raw Data'!$A$9:$DK$158,O$3,FALSE))="","",(VLOOKUP($A151,'Q1 Raw Data'!$A$9:$DK$158,O$3,FALSE))),"")</f>
        <v>Established</v>
      </c>
      <c r="P151" t="str">
        <f>IFERROR(IF((VLOOKUP($A151,'Q1 Raw Data'!$A$9:$DK$158,P$3,FALSE))="","",(VLOOKUP($A151,'Q1 Raw Data'!$A$9:$DK$158,P$3,FALSE))),"")</f>
        <v>Plans in place</v>
      </c>
      <c r="Q151" t="str">
        <f>IFERROR(IF((VLOOKUP($A151,'Q1 Raw Data'!$A$9:$DK$158,Q$3,FALSE))="","",(VLOOKUP($A151,'Q1 Raw Data'!$A$9:$DK$158,Q$3,FALSE))),"")</f>
        <v>Plans in place</v>
      </c>
      <c r="R151" t="str">
        <f>IFERROR(IF((VLOOKUP($A151,'Q1 Raw Data'!$A$9:$DK$158,R$3,FALSE))="","",(VLOOKUP($A151,'Q1 Raw Data'!$A$9:$DK$158,R$3,FALSE))),"")</f>
        <v>Established</v>
      </c>
      <c r="S151" t="str">
        <f>IFERROR(IF((VLOOKUP($A151,'Q1 Raw Data'!$A$9:$DK$158,S$3,FALSE))="","",(VLOOKUP($A151,'Q1 Raw Data'!$A$9:$DK$158,S$3,FALSE))),"")</f>
        <v>Established</v>
      </c>
      <c r="T151" t="str">
        <f>IFERROR(IF((VLOOKUP($A151,'Q1 Raw Data'!$A$9:$DK$158,T$3,FALSE))="","",(VLOOKUP($A151,'Q1 Raw Data'!$A$9:$DK$158,T$3,FALSE))),"")</f>
        <v>Established</v>
      </c>
      <c r="U151" t="str">
        <f>IFERROR(IF((VLOOKUP($A151,'Q1 Raw Data'!$A$9:$DK$158,U$3,FALSE))="","",(VLOOKUP($A151,'Q1 Raw Data'!$A$9:$DK$158,U$3,FALSE))),"")</f>
        <v>Established</v>
      </c>
      <c r="V151" t="str">
        <f>IFERROR(IF((VLOOKUP($A151,'Q1 Raw Data'!$A$9:$DK$158,V$3,FALSE))="","",(VLOOKUP($A151,'Q1 Raw Data'!$A$9:$DK$158,V$3,FALSE))),"")</f>
        <v>Established</v>
      </c>
      <c r="W151" t="str">
        <f>IFERROR(IF((VLOOKUP($A151,'Q1 Raw Data'!$A$9:$DK$158,W$3,FALSE))="","",(VLOOKUP($A151,'Q1 Raw Data'!$A$9:$DK$158,W$3,FALSE))),"")</f>
        <v>Established</v>
      </c>
      <c r="X151" t="str">
        <f>IFERROR(IF((VLOOKUP($A151,'Q1 Raw Data'!$A$9:$DK$158,X$3,FALSE))="","",(VLOOKUP($A151,'Q1 Raw Data'!$A$9:$DK$158,X$3,FALSE))),"")</f>
        <v>Established</v>
      </c>
      <c r="Y151" t="str">
        <f>IFERROR(IF((VLOOKUP($A151,'Q1 Raw Data'!$A$9:$DK$158,Y$3,FALSE))="","",(VLOOKUP($A151,'Q1 Raw Data'!$A$9:$DK$158,Y$3,FALSE))),"")</f>
        <v>Established</v>
      </c>
      <c r="Z151" t="str">
        <f>IFERROR(IF((VLOOKUP($A151,'Q1 Raw Data'!$A$9:$DK$158,Z$3,FALSE))="","",(VLOOKUP($A151,'Q1 Raw Data'!$A$9:$DK$158,Z$3,FALSE))),"")</f>
        <v>Established</v>
      </c>
      <c r="AA151" t="str">
        <f>IFERROR(IF((VLOOKUP($A151,'Q1 Raw Data'!$A$9:$DK$158,AA$3,FALSE))="","",(VLOOKUP($A151,'Q1 Raw Data'!$A$9:$DK$158,AA$3,FALSE))),"")</f>
        <v>Mature</v>
      </c>
      <c r="AB151" t="str">
        <f>IFERROR(IF((VLOOKUP($A151,'Q1 Raw Data'!$A$9:$DK$158,AB$3,FALSE))="","",(VLOOKUP($A151,'Q1 Raw Data'!$A$9:$DK$158,AB$3,FALSE))),"")</f>
        <v>Established</v>
      </c>
      <c r="AC151" t="str">
        <f>IFERROR(IF((VLOOKUP($A151,'Q1 Raw Data'!$A$9:$DK$158,AC$3,FALSE))="","",(VLOOKUP($A151,'Q1 Raw Data'!$A$9:$DK$158,AC$3,FALSE))),"")</f>
        <v>Established</v>
      </c>
      <c r="AD151" t="str">
        <f>IFERROR(IF((VLOOKUP($A151,'Q1 Raw Data'!$A$9:$DK$158,AD$3,FALSE))="","",(VLOOKUP($A151,'Q1 Raw Data'!$A$9:$DK$158,AD$3,FALSE))),"")</f>
        <v>Mature</v>
      </c>
      <c r="AE151" t="str">
        <f>IFERROR(IF((VLOOKUP($A151,'Q1 Raw Data'!$A$9:$DK$158,AE$3,FALSE))="","",(VLOOKUP($A151,'Q1 Raw Data'!$A$9:$DK$158,AE$3,FALSE))),"")</f>
        <v>Established</v>
      </c>
      <c r="AF151" t="str">
        <f>IFERROR(IF((VLOOKUP($A151,'Q1 Raw Data'!$A$9:$DK$158,AF$3,FALSE))="","",(VLOOKUP($A151,'Q1 Raw Data'!$A$9:$DK$158,AF$3,FALSE))),"")</f>
        <v>Established</v>
      </c>
      <c r="AG151" t="str">
        <f>IFERROR(IF((VLOOKUP($A151,'Q1 Raw Data'!$A$9:$DK$158,AG$3,FALSE))="","",(VLOOKUP($A151,'Q1 Raw Data'!$A$9:$DK$158,AG$3,FALSE))),"")</f>
        <v>Established</v>
      </c>
      <c r="AH151" t="str">
        <f>IFERROR(IF((VLOOKUP($A151,'Q1 Raw Data'!$A$9:$DK$158,AH$3,FALSE))="","",(VLOOKUP($A151,'Q1 Raw Data'!$A$9:$DK$158,AH$3,FALSE))),"")</f>
        <v>Established</v>
      </c>
      <c r="AI151" t="str">
        <f>IFERROR(IF((VLOOKUP($A151,'Q1 Raw Data'!$A$9:$DK$158,AI$3,FALSE))="","",(VLOOKUP($A151,'Q1 Raw Data'!$A$9:$DK$158,AI$3,FALSE))),"")</f>
        <v>Established</v>
      </c>
      <c r="AJ151" t="str">
        <f>IFERROR(IF((VLOOKUP($A151,'Q1 Raw Data'!$A$9:$DK$158,AJ$3,FALSE))="","",(VLOOKUP($A151,'Q1 Raw Data'!$A$9:$DK$158,AJ$3,FALSE))),"")</f>
        <v>Mature</v>
      </c>
      <c r="AK151" t="str">
        <f>IFERROR(IF((VLOOKUP($A151,'Q1 Raw Data'!$A$9:$DK$158,AK$3,FALSE))="","",(VLOOKUP($A151,'Q1 Raw Data'!$A$9:$DK$158,AK$3,FALSE))),"")</f>
        <v>Mature</v>
      </c>
      <c r="AL151" t="str">
        <f>IFERROR(IF((VLOOKUP($A151,'Q1 Raw Data'!$A$9:$DK$158,AL$3,FALSE))="","",(VLOOKUP($A151,'Q1 Raw Data'!$A$9:$DK$158,AL$3,FALSE))),"")</f>
        <v>Mature</v>
      </c>
    </row>
    <row r="152" spans="1:38" x14ac:dyDescent="0.3">
      <c r="A152" t="s">
        <v>708</v>
      </c>
      <c r="B152" t="s">
        <v>709</v>
      </c>
      <c r="C152" t="str">
        <f>IFERROR(IF((VLOOKUP($A152,'Q1 Raw Data'!$A$9:$DK$158,C$3,FALSE))="","",(VLOOKUP($A152,'Q1 Raw Data'!$A$9:$DK$158,C$3,FALSE))),"")</f>
        <v>Established</v>
      </c>
      <c r="D152" t="str">
        <f>IFERROR(IF((VLOOKUP($A152,'Q1 Raw Data'!$A$9:$DK$158,D$3,FALSE))="","",(VLOOKUP($A152,'Q1 Raw Data'!$A$9:$DK$158,D$3,FALSE))),"")</f>
        <v>Established</v>
      </c>
      <c r="E152" t="str">
        <f>IFERROR(IF((VLOOKUP($A152,'Q1 Raw Data'!$A$9:$DK$158,E$3,FALSE))="","",(VLOOKUP($A152,'Q1 Raw Data'!$A$9:$DK$158,E$3,FALSE))),"")</f>
        <v>Established</v>
      </c>
      <c r="F152" t="str">
        <f>IFERROR(IF((VLOOKUP($A152,'Q1 Raw Data'!$A$9:$DK$158,F$3,FALSE))="","",(VLOOKUP($A152,'Q1 Raw Data'!$A$9:$DK$158,F$3,FALSE))),"")</f>
        <v>Established</v>
      </c>
      <c r="G152" t="str">
        <f>IFERROR(IF((VLOOKUP($A152,'Q1 Raw Data'!$A$9:$DK$158,G$3,FALSE))="","",(VLOOKUP($A152,'Q1 Raw Data'!$A$9:$DK$158,G$3,FALSE))),"")</f>
        <v>Established</v>
      </c>
      <c r="H152" t="str">
        <f>IFERROR(IF((VLOOKUP($A152,'Q1 Raw Data'!$A$9:$DK$158,H$3,FALSE))="","",(VLOOKUP($A152,'Q1 Raw Data'!$A$9:$DK$158,H$3,FALSE))),"")</f>
        <v>Established</v>
      </c>
      <c r="I152" t="str">
        <f>IFERROR(IF((VLOOKUP($A152,'Q1 Raw Data'!$A$9:$DK$158,I$3,FALSE))="","",(VLOOKUP($A152,'Q1 Raw Data'!$A$9:$DK$158,I$3,FALSE))),"")</f>
        <v>Established</v>
      </c>
      <c r="J152" t="str">
        <f>IFERROR(IF((VLOOKUP($A152,'Q1 Raw Data'!$A$9:$DK$158,J$3,FALSE))="","",(VLOOKUP($A152,'Q1 Raw Data'!$A$9:$DK$158,J$3,FALSE))),"")</f>
        <v>Established</v>
      </c>
      <c r="K152" t="str">
        <f>IFERROR(IF((VLOOKUP($A152,'Q1 Raw Data'!$A$9:$DK$158,K$3,FALSE))="","",(VLOOKUP($A152,'Q1 Raw Data'!$A$9:$DK$158,K$3,FALSE))),"")</f>
        <v>Established</v>
      </c>
      <c r="L152" t="str">
        <f>IFERROR(IF((VLOOKUP($A152,'Q1 Raw Data'!$A$9:$DK$158,L$3,FALSE))="","",(VLOOKUP($A152,'Q1 Raw Data'!$A$9:$DK$158,L$3,FALSE))),"")</f>
        <v>Mature</v>
      </c>
      <c r="M152" t="str">
        <f>IFERROR(IF((VLOOKUP($A152,'Q1 Raw Data'!$A$9:$DK$158,M$3,FALSE))="","",(VLOOKUP($A152,'Q1 Raw Data'!$A$9:$DK$158,M$3,FALSE))),"")</f>
        <v>Mature</v>
      </c>
      <c r="N152" t="str">
        <f>IFERROR(IF((VLOOKUP($A152,'Q1 Raw Data'!$A$9:$DK$158,N$3,FALSE))="","",(VLOOKUP($A152,'Q1 Raw Data'!$A$9:$DK$158,N$3,FALSE))),"")</f>
        <v>Mature</v>
      </c>
      <c r="O152" t="str">
        <f>IFERROR(IF((VLOOKUP($A152,'Q1 Raw Data'!$A$9:$DK$158,O$3,FALSE))="","",(VLOOKUP($A152,'Q1 Raw Data'!$A$9:$DK$158,O$3,FALSE))),"")</f>
        <v>Mature</v>
      </c>
      <c r="P152" t="str">
        <f>IFERROR(IF((VLOOKUP($A152,'Q1 Raw Data'!$A$9:$DK$158,P$3,FALSE))="","",(VLOOKUP($A152,'Q1 Raw Data'!$A$9:$DK$158,P$3,FALSE))),"")</f>
        <v>Mature</v>
      </c>
      <c r="Q152" t="str">
        <f>IFERROR(IF((VLOOKUP($A152,'Q1 Raw Data'!$A$9:$DK$158,Q$3,FALSE))="","",(VLOOKUP($A152,'Q1 Raw Data'!$A$9:$DK$158,Q$3,FALSE))),"")</f>
        <v>Mature</v>
      </c>
      <c r="R152" t="str">
        <f>IFERROR(IF((VLOOKUP($A152,'Q1 Raw Data'!$A$9:$DK$158,R$3,FALSE))="","",(VLOOKUP($A152,'Q1 Raw Data'!$A$9:$DK$158,R$3,FALSE))),"")</f>
        <v>Mature</v>
      </c>
      <c r="S152" t="str">
        <f>IFERROR(IF((VLOOKUP($A152,'Q1 Raw Data'!$A$9:$DK$158,S$3,FALSE))="","",(VLOOKUP($A152,'Q1 Raw Data'!$A$9:$DK$158,S$3,FALSE))),"")</f>
        <v>Mature</v>
      </c>
      <c r="T152" t="str">
        <f>IFERROR(IF((VLOOKUP($A152,'Q1 Raw Data'!$A$9:$DK$158,T$3,FALSE))="","",(VLOOKUP($A152,'Q1 Raw Data'!$A$9:$DK$158,T$3,FALSE))),"")</f>
        <v>Established</v>
      </c>
      <c r="U152" t="str">
        <f>IFERROR(IF((VLOOKUP($A152,'Q1 Raw Data'!$A$9:$DK$158,U$3,FALSE))="","",(VLOOKUP($A152,'Q1 Raw Data'!$A$9:$DK$158,U$3,FALSE))),"")</f>
        <v>Mature</v>
      </c>
      <c r="V152" t="str">
        <f>IFERROR(IF((VLOOKUP($A152,'Q1 Raw Data'!$A$9:$DK$158,V$3,FALSE))="","",(VLOOKUP($A152,'Q1 Raw Data'!$A$9:$DK$158,V$3,FALSE))),"")</f>
        <v>Mature</v>
      </c>
      <c r="W152" t="str">
        <f>IFERROR(IF((VLOOKUP($A152,'Q1 Raw Data'!$A$9:$DK$158,W$3,FALSE))="","",(VLOOKUP($A152,'Q1 Raw Data'!$A$9:$DK$158,W$3,FALSE))),"")</f>
        <v>Mature</v>
      </c>
      <c r="X152" t="str">
        <f>IFERROR(IF((VLOOKUP($A152,'Q1 Raw Data'!$A$9:$DK$158,X$3,FALSE))="","",(VLOOKUP($A152,'Q1 Raw Data'!$A$9:$DK$158,X$3,FALSE))),"")</f>
        <v>Mature</v>
      </c>
      <c r="Y152" t="str">
        <f>IFERROR(IF((VLOOKUP($A152,'Q1 Raw Data'!$A$9:$DK$158,Y$3,FALSE))="","",(VLOOKUP($A152,'Q1 Raw Data'!$A$9:$DK$158,Y$3,FALSE))),"")</f>
        <v>Mature</v>
      </c>
      <c r="Z152" t="str">
        <f>IFERROR(IF((VLOOKUP($A152,'Q1 Raw Data'!$A$9:$DK$158,Z$3,FALSE))="","",(VLOOKUP($A152,'Q1 Raw Data'!$A$9:$DK$158,Z$3,FALSE))),"")</f>
        <v>Mature</v>
      </c>
      <c r="AA152" t="str">
        <f>IFERROR(IF((VLOOKUP($A152,'Q1 Raw Data'!$A$9:$DK$158,AA$3,FALSE))="","",(VLOOKUP($A152,'Q1 Raw Data'!$A$9:$DK$158,AA$3,FALSE))),"")</f>
        <v>Mature</v>
      </c>
      <c r="AB152" t="str">
        <f>IFERROR(IF((VLOOKUP($A152,'Q1 Raw Data'!$A$9:$DK$158,AB$3,FALSE))="","",(VLOOKUP($A152,'Q1 Raw Data'!$A$9:$DK$158,AB$3,FALSE))),"")</f>
        <v>Mature</v>
      </c>
      <c r="AC152" t="str">
        <f>IFERROR(IF((VLOOKUP($A152,'Q1 Raw Data'!$A$9:$DK$158,AC$3,FALSE))="","",(VLOOKUP($A152,'Q1 Raw Data'!$A$9:$DK$158,AC$3,FALSE))),"")</f>
        <v>Established</v>
      </c>
      <c r="AD152" t="str">
        <f>IFERROR(IF((VLOOKUP($A152,'Q1 Raw Data'!$A$9:$DK$158,AD$3,FALSE))="","",(VLOOKUP($A152,'Q1 Raw Data'!$A$9:$DK$158,AD$3,FALSE))),"")</f>
        <v>Mature</v>
      </c>
      <c r="AE152" t="str">
        <f>IFERROR(IF((VLOOKUP($A152,'Q1 Raw Data'!$A$9:$DK$158,AE$3,FALSE))="","",(VLOOKUP($A152,'Q1 Raw Data'!$A$9:$DK$158,AE$3,FALSE))),"")</f>
        <v>Mature</v>
      </c>
      <c r="AF152" t="str">
        <f>IFERROR(IF((VLOOKUP($A152,'Q1 Raw Data'!$A$9:$DK$158,AF$3,FALSE))="","",(VLOOKUP($A152,'Q1 Raw Data'!$A$9:$DK$158,AF$3,FALSE))),"")</f>
        <v>Mature</v>
      </c>
      <c r="AG152" t="str">
        <f>IFERROR(IF((VLOOKUP($A152,'Q1 Raw Data'!$A$9:$DK$158,AG$3,FALSE))="","",(VLOOKUP($A152,'Q1 Raw Data'!$A$9:$DK$158,AG$3,FALSE))),"")</f>
        <v>Mature</v>
      </c>
      <c r="AH152" t="str">
        <f>IFERROR(IF((VLOOKUP($A152,'Q1 Raw Data'!$A$9:$DK$158,AH$3,FALSE))="","",(VLOOKUP($A152,'Q1 Raw Data'!$A$9:$DK$158,AH$3,FALSE))),"")</f>
        <v>Mature</v>
      </c>
      <c r="AI152" t="str">
        <f>IFERROR(IF((VLOOKUP($A152,'Q1 Raw Data'!$A$9:$DK$158,AI$3,FALSE))="","",(VLOOKUP($A152,'Q1 Raw Data'!$A$9:$DK$158,AI$3,FALSE))),"")</f>
        <v>Mature</v>
      </c>
      <c r="AJ152" t="str">
        <f>IFERROR(IF((VLOOKUP($A152,'Q1 Raw Data'!$A$9:$DK$158,AJ$3,FALSE))="","",(VLOOKUP($A152,'Q1 Raw Data'!$A$9:$DK$158,AJ$3,FALSE))),"")</f>
        <v>Mature</v>
      </c>
      <c r="AK152" t="str">
        <f>IFERROR(IF((VLOOKUP($A152,'Q1 Raw Data'!$A$9:$DK$158,AK$3,FALSE))="","",(VLOOKUP($A152,'Q1 Raw Data'!$A$9:$DK$158,AK$3,FALSE))),"")</f>
        <v>Mature</v>
      </c>
      <c r="AL152" t="str">
        <f>IFERROR(IF((VLOOKUP($A152,'Q1 Raw Data'!$A$9:$DK$158,AL$3,FALSE))="","",(VLOOKUP($A152,'Q1 Raw Data'!$A$9:$DK$158,AL$3,FALSE))),"")</f>
        <v>Established</v>
      </c>
    </row>
    <row r="153" spans="1:38" x14ac:dyDescent="0.3">
      <c r="A153" t="s">
        <v>710</v>
      </c>
      <c r="B153" t="s">
        <v>711</v>
      </c>
      <c r="C153" t="str">
        <f>IFERROR(IF((VLOOKUP($A153,'Q1 Raw Data'!$A$9:$DK$158,C$3,FALSE))="","",(VLOOKUP($A153,'Q1 Raw Data'!$A$9:$DK$158,C$3,FALSE))),"")</f>
        <v>Not yet established</v>
      </c>
      <c r="D153" t="str">
        <f>IFERROR(IF((VLOOKUP($A153,'Q1 Raw Data'!$A$9:$DK$158,D$3,FALSE))="","",(VLOOKUP($A153,'Q1 Raw Data'!$A$9:$DK$158,D$3,FALSE))),"")</f>
        <v>Not yet established</v>
      </c>
      <c r="E153" t="str">
        <f>IFERROR(IF((VLOOKUP($A153,'Q1 Raw Data'!$A$9:$DK$158,E$3,FALSE))="","",(VLOOKUP($A153,'Q1 Raw Data'!$A$9:$DK$158,E$3,FALSE))),"")</f>
        <v>Plans in place</v>
      </c>
      <c r="F153" t="str">
        <f>IFERROR(IF((VLOOKUP($A153,'Q1 Raw Data'!$A$9:$DK$158,F$3,FALSE))="","",(VLOOKUP($A153,'Q1 Raw Data'!$A$9:$DK$158,F$3,FALSE))),"")</f>
        <v>Plans in place</v>
      </c>
      <c r="G153" t="str">
        <f>IFERROR(IF((VLOOKUP($A153,'Q1 Raw Data'!$A$9:$DK$158,G$3,FALSE))="","",(VLOOKUP($A153,'Q1 Raw Data'!$A$9:$DK$158,G$3,FALSE))),"")</f>
        <v>Not yet established</v>
      </c>
      <c r="H153" t="str">
        <f>IFERROR(IF((VLOOKUP($A153,'Q1 Raw Data'!$A$9:$DK$158,H$3,FALSE))="","",(VLOOKUP($A153,'Q1 Raw Data'!$A$9:$DK$158,H$3,FALSE))),"")</f>
        <v>Not yet established</v>
      </c>
      <c r="I153" t="str">
        <f>IFERROR(IF((VLOOKUP($A153,'Q1 Raw Data'!$A$9:$DK$158,I$3,FALSE))="","",(VLOOKUP($A153,'Q1 Raw Data'!$A$9:$DK$158,I$3,FALSE))),"")</f>
        <v>Not yet established</v>
      </c>
      <c r="J153" t="str">
        <f>IFERROR(IF((VLOOKUP($A153,'Q1 Raw Data'!$A$9:$DK$158,J$3,FALSE))="","",(VLOOKUP($A153,'Q1 Raw Data'!$A$9:$DK$158,J$3,FALSE))),"")</f>
        <v>Established</v>
      </c>
      <c r="K153" t="str">
        <f>IFERROR(IF((VLOOKUP($A153,'Q1 Raw Data'!$A$9:$DK$158,K$3,FALSE))="","",(VLOOKUP($A153,'Q1 Raw Data'!$A$9:$DK$158,K$3,FALSE))),"")</f>
        <v>Established</v>
      </c>
      <c r="L153" t="str">
        <f>IFERROR(IF((VLOOKUP($A153,'Q1 Raw Data'!$A$9:$DK$158,L$3,FALSE))="","",(VLOOKUP($A153,'Q1 Raw Data'!$A$9:$DK$158,L$3,FALSE))),"")</f>
        <v>Plans in place</v>
      </c>
      <c r="M153" t="str">
        <f>IFERROR(IF((VLOOKUP($A153,'Q1 Raw Data'!$A$9:$DK$158,M$3,FALSE))="","",(VLOOKUP($A153,'Q1 Raw Data'!$A$9:$DK$158,M$3,FALSE))),"")</f>
        <v>Plans in place</v>
      </c>
      <c r="N153" t="str">
        <f>IFERROR(IF((VLOOKUP($A153,'Q1 Raw Data'!$A$9:$DK$158,N$3,FALSE))="","",(VLOOKUP($A153,'Q1 Raw Data'!$A$9:$DK$158,N$3,FALSE))),"")</f>
        <v>Plans in place</v>
      </c>
      <c r="O153" t="str">
        <f>IFERROR(IF((VLOOKUP($A153,'Q1 Raw Data'!$A$9:$DK$158,O$3,FALSE))="","",(VLOOKUP($A153,'Q1 Raw Data'!$A$9:$DK$158,O$3,FALSE))),"")</f>
        <v>Plans in place</v>
      </c>
      <c r="P153" t="str">
        <f>IFERROR(IF((VLOOKUP($A153,'Q1 Raw Data'!$A$9:$DK$158,P$3,FALSE))="","",(VLOOKUP($A153,'Q1 Raw Data'!$A$9:$DK$158,P$3,FALSE))),"")</f>
        <v>Plans in place</v>
      </c>
      <c r="Q153" t="str">
        <f>IFERROR(IF((VLOOKUP($A153,'Q1 Raw Data'!$A$9:$DK$158,Q$3,FALSE))="","",(VLOOKUP($A153,'Q1 Raw Data'!$A$9:$DK$158,Q$3,FALSE))),"")</f>
        <v>Plans in place</v>
      </c>
      <c r="R153" t="str">
        <f>IFERROR(IF((VLOOKUP($A153,'Q1 Raw Data'!$A$9:$DK$158,R$3,FALSE))="","",(VLOOKUP($A153,'Q1 Raw Data'!$A$9:$DK$158,R$3,FALSE))),"")</f>
        <v>Not yet established</v>
      </c>
      <c r="S153" t="str">
        <f>IFERROR(IF((VLOOKUP($A153,'Q1 Raw Data'!$A$9:$DK$158,S$3,FALSE))="","",(VLOOKUP($A153,'Q1 Raw Data'!$A$9:$DK$158,S$3,FALSE))),"")</f>
        <v>Established</v>
      </c>
      <c r="T153" t="str">
        <f>IFERROR(IF((VLOOKUP($A153,'Q1 Raw Data'!$A$9:$DK$158,T$3,FALSE))="","",(VLOOKUP($A153,'Q1 Raw Data'!$A$9:$DK$158,T$3,FALSE))),"")</f>
        <v>Established</v>
      </c>
      <c r="U153" t="str">
        <f>IFERROR(IF((VLOOKUP($A153,'Q1 Raw Data'!$A$9:$DK$158,U$3,FALSE))="","",(VLOOKUP($A153,'Q1 Raw Data'!$A$9:$DK$158,U$3,FALSE))),"")</f>
        <v>Established</v>
      </c>
      <c r="V153" t="str">
        <f>IFERROR(IF((VLOOKUP($A153,'Q1 Raw Data'!$A$9:$DK$158,V$3,FALSE))="","",(VLOOKUP($A153,'Q1 Raw Data'!$A$9:$DK$158,V$3,FALSE))),"")</f>
        <v>Plans in place</v>
      </c>
      <c r="W153" t="str">
        <f>IFERROR(IF((VLOOKUP($A153,'Q1 Raw Data'!$A$9:$DK$158,W$3,FALSE))="","",(VLOOKUP($A153,'Q1 Raw Data'!$A$9:$DK$158,W$3,FALSE))),"")</f>
        <v>Established</v>
      </c>
      <c r="X153" t="str">
        <f>IFERROR(IF((VLOOKUP($A153,'Q1 Raw Data'!$A$9:$DK$158,X$3,FALSE))="","",(VLOOKUP($A153,'Q1 Raw Data'!$A$9:$DK$158,X$3,FALSE))),"")</f>
        <v>Plans in place</v>
      </c>
      <c r="Y153" t="str">
        <f>IFERROR(IF((VLOOKUP($A153,'Q1 Raw Data'!$A$9:$DK$158,Y$3,FALSE))="","",(VLOOKUP($A153,'Q1 Raw Data'!$A$9:$DK$158,Y$3,FALSE))),"")</f>
        <v>Plans in place</v>
      </c>
      <c r="Z153" t="str">
        <f>IFERROR(IF((VLOOKUP($A153,'Q1 Raw Data'!$A$9:$DK$158,Z$3,FALSE))="","",(VLOOKUP($A153,'Q1 Raw Data'!$A$9:$DK$158,Z$3,FALSE))),"")</f>
        <v>Established</v>
      </c>
      <c r="AA153" t="str">
        <f>IFERROR(IF((VLOOKUP($A153,'Q1 Raw Data'!$A$9:$DK$158,AA$3,FALSE))="","",(VLOOKUP($A153,'Q1 Raw Data'!$A$9:$DK$158,AA$3,FALSE))),"")</f>
        <v>Plans in place</v>
      </c>
      <c r="AB153" t="str">
        <f>IFERROR(IF((VLOOKUP($A153,'Q1 Raw Data'!$A$9:$DK$158,AB$3,FALSE))="","",(VLOOKUP($A153,'Q1 Raw Data'!$A$9:$DK$158,AB$3,FALSE))),"")</f>
        <v>Mature</v>
      </c>
      <c r="AC153" t="str">
        <f>IFERROR(IF((VLOOKUP($A153,'Q1 Raw Data'!$A$9:$DK$158,AC$3,FALSE))="","",(VLOOKUP($A153,'Q1 Raw Data'!$A$9:$DK$158,AC$3,FALSE))),"")</f>
        <v>Established</v>
      </c>
      <c r="AD153" t="str">
        <f>IFERROR(IF((VLOOKUP($A153,'Q1 Raw Data'!$A$9:$DK$158,AD$3,FALSE))="","",(VLOOKUP($A153,'Q1 Raw Data'!$A$9:$DK$158,AD$3,FALSE))),"")</f>
        <v>Mature</v>
      </c>
      <c r="AE153" t="str">
        <f>IFERROR(IF((VLOOKUP($A153,'Q1 Raw Data'!$A$9:$DK$158,AE$3,FALSE))="","",(VLOOKUP($A153,'Q1 Raw Data'!$A$9:$DK$158,AE$3,FALSE))),"")</f>
        <v>Established</v>
      </c>
      <c r="AF153" t="str">
        <f>IFERROR(IF((VLOOKUP($A153,'Q1 Raw Data'!$A$9:$DK$158,AF$3,FALSE))="","",(VLOOKUP($A153,'Q1 Raw Data'!$A$9:$DK$158,AF$3,FALSE))),"")</f>
        <v>Established</v>
      </c>
      <c r="AG153" t="str">
        <f>IFERROR(IF((VLOOKUP($A153,'Q1 Raw Data'!$A$9:$DK$158,AG$3,FALSE))="","",(VLOOKUP($A153,'Q1 Raw Data'!$A$9:$DK$158,AG$3,FALSE))),"")</f>
        <v>Established</v>
      </c>
      <c r="AH153" t="str">
        <f>IFERROR(IF((VLOOKUP($A153,'Q1 Raw Data'!$A$9:$DK$158,AH$3,FALSE))="","",(VLOOKUP($A153,'Q1 Raw Data'!$A$9:$DK$158,AH$3,FALSE))),"")</f>
        <v>Established</v>
      </c>
      <c r="AI153" t="str">
        <f>IFERROR(IF((VLOOKUP($A153,'Q1 Raw Data'!$A$9:$DK$158,AI$3,FALSE))="","",(VLOOKUP($A153,'Q1 Raw Data'!$A$9:$DK$158,AI$3,FALSE))),"")</f>
        <v>Established</v>
      </c>
      <c r="AJ153" t="str">
        <f>IFERROR(IF((VLOOKUP($A153,'Q1 Raw Data'!$A$9:$DK$158,AJ$3,FALSE))="","",(VLOOKUP($A153,'Q1 Raw Data'!$A$9:$DK$158,AJ$3,FALSE))),"")</f>
        <v>Plans in place</v>
      </c>
      <c r="AK153" t="str">
        <f>IFERROR(IF((VLOOKUP($A153,'Q1 Raw Data'!$A$9:$DK$158,AK$3,FALSE))="","",(VLOOKUP($A153,'Q1 Raw Data'!$A$9:$DK$158,AK$3,FALSE))),"")</f>
        <v>Mature</v>
      </c>
      <c r="AL153" t="str">
        <f>IFERROR(IF((VLOOKUP($A153,'Q1 Raw Data'!$A$9:$DK$158,AL$3,FALSE))="","",(VLOOKUP($A153,'Q1 Raw Data'!$A$9:$DK$158,AL$3,FALSE))),"")</f>
        <v>Mature</v>
      </c>
    </row>
    <row r="154" spans="1:38" x14ac:dyDescent="0.3">
      <c r="A154" t="s">
        <v>714</v>
      </c>
      <c r="B154" t="s">
        <v>715</v>
      </c>
      <c r="C154" t="str">
        <f>IFERROR(IF((VLOOKUP($A154,'Q1 Raw Data'!$A$9:$DK$158,C$3,FALSE))="","",(VLOOKUP($A154,'Q1 Raw Data'!$A$9:$DK$158,C$3,FALSE))),"")</f>
        <v>Established</v>
      </c>
      <c r="D154" t="str">
        <f>IFERROR(IF((VLOOKUP($A154,'Q1 Raw Data'!$A$9:$DK$158,D$3,FALSE))="","",(VLOOKUP($A154,'Q1 Raw Data'!$A$9:$DK$158,D$3,FALSE))),"")</f>
        <v>Established</v>
      </c>
      <c r="E154" t="str">
        <f>IFERROR(IF((VLOOKUP($A154,'Q1 Raw Data'!$A$9:$DK$158,E$3,FALSE))="","",(VLOOKUP($A154,'Q1 Raw Data'!$A$9:$DK$158,E$3,FALSE))),"")</f>
        <v>Established</v>
      </c>
      <c r="F154" t="str">
        <f>IFERROR(IF((VLOOKUP($A154,'Q1 Raw Data'!$A$9:$DK$158,F$3,FALSE))="","",(VLOOKUP($A154,'Q1 Raw Data'!$A$9:$DK$158,F$3,FALSE))),"")</f>
        <v>Established</v>
      </c>
      <c r="G154" t="str">
        <f>IFERROR(IF((VLOOKUP($A154,'Q1 Raw Data'!$A$9:$DK$158,G$3,FALSE))="","",(VLOOKUP($A154,'Q1 Raw Data'!$A$9:$DK$158,G$3,FALSE))),"")</f>
        <v>Established</v>
      </c>
      <c r="H154" t="str">
        <f>IFERROR(IF((VLOOKUP($A154,'Q1 Raw Data'!$A$9:$DK$158,H$3,FALSE))="","",(VLOOKUP($A154,'Q1 Raw Data'!$A$9:$DK$158,H$3,FALSE))),"")</f>
        <v>Established</v>
      </c>
      <c r="I154" t="str">
        <f>IFERROR(IF((VLOOKUP($A154,'Q1 Raw Data'!$A$9:$DK$158,I$3,FALSE))="","",(VLOOKUP($A154,'Q1 Raw Data'!$A$9:$DK$158,I$3,FALSE))),"")</f>
        <v>Mature</v>
      </c>
      <c r="J154" t="str">
        <f>IFERROR(IF((VLOOKUP($A154,'Q1 Raw Data'!$A$9:$DK$158,J$3,FALSE))="","",(VLOOKUP($A154,'Q1 Raw Data'!$A$9:$DK$158,J$3,FALSE))),"")</f>
        <v>Established</v>
      </c>
      <c r="K154" t="str">
        <f>IFERROR(IF((VLOOKUP($A154,'Q1 Raw Data'!$A$9:$DK$158,K$3,FALSE))="","",(VLOOKUP($A154,'Q1 Raw Data'!$A$9:$DK$158,K$3,FALSE))),"")</f>
        <v>Established</v>
      </c>
      <c r="L154" t="str">
        <f>IFERROR(IF((VLOOKUP($A154,'Q1 Raw Data'!$A$9:$DK$158,L$3,FALSE))="","",(VLOOKUP($A154,'Q1 Raw Data'!$A$9:$DK$158,L$3,FALSE))),"")</f>
        <v>Established</v>
      </c>
      <c r="M154" t="str">
        <f>IFERROR(IF((VLOOKUP($A154,'Q1 Raw Data'!$A$9:$DK$158,M$3,FALSE))="","",(VLOOKUP($A154,'Q1 Raw Data'!$A$9:$DK$158,M$3,FALSE))),"")</f>
        <v>Established</v>
      </c>
      <c r="N154" t="str">
        <f>IFERROR(IF((VLOOKUP($A154,'Q1 Raw Data'!$A$9:$DK$158,N$3,FALSE))="","",(VLOOKUP($A154,'Q1 Raw Data'!$A$9:$DK$158,N$3,FALSE))),"")</f>
        <v>Established</v>
      </c>
      <c r="O154" t="str">
        <f>IFERROR(IF((VLOOKUP($A154,'Q1 Raw Data'!$A$9:$DK$158,O$3,FALSE))="","",(VLOOKUP($A154,'Q1 Raw Data'!$A$9:$DK$158,O$3,FALSE))),"")</f>
        <v>Established</v>
      </c>
      <c r="P154" t="str">
        <f>IFERROR(IF((VLOOKUP($A154,'Q1 Raw Data'!$A$9:$DK$158,P$3,FALSE))="","",(VLOOKUP($A154,'Q1 Raw Data'!$A$9:$DK$158,P$3,FALSE))),"")</f>
        <v>Established</v>
      </c>
      <c r="Q154" t="str">
        <f>IFERROR(IF((VLOOKUP($A154,'Q1 Raw Data'!$A$9:$DK$158,Q$3,FALSE))="","",(VLOOKUP($A154,'Q1 Raw Data'!$A$9:$DK$158,Q$3,FALSE))),"")</f>
        <v>Established</v>
      </c>
      <c r="R154" t="str">
        <f>IFERROR(IF((VLOOKUP($A154,'Q1 Raw Data'!$A$9:$DK$158,R$3,FALSE))="","",(VLOOKUP($A154,'Q1 Raw Data'!$A$9:$DK$158,R$3,FALSE))),"")</f>
        <v>Mature</v>
      </c>
      <c r="S154" t="str">
        <f>IFERROR(IF((VLOOKUP($A154,'Q1 Raw Data'!$A$9:$DK$158,S$3,FALSE))="","",(VLOOKUP($A154,'Q1 Raw Data'!$A$9:$DK$158,S$3,FALSE))),"")</f>
        <v>Established</v>
      </c>
      <c r="T154" t="str">
        <f>IFERROR(IF((VLOOKUP($A154,'Q1 Raw Data'!$A$9:$DK$158,T$3,FALSE))="","",(VLOOKUP($A154,'Q1 Raw Data'!$A$9:$DK$158,T$3,FALSE))),"")</f>
        <v>Established</v>
      </c>
      <c r="U154" t="str">
        <f>IFERROR(IF((VLOOKUP($A154,'Q1 Raw Data'!$A$9:$DK$158,U$3,FALSE))="","",(VLOOKUP($A154,'Q1 Raw Data'!$A$9:$DK$158,U$3,FALSE))),"")</f>
        <v>Established</v>
      </c>
      <c r="V154" t="str">
        <f>IFERROR(IF((VLOOKUP($A154,'Q1 Raw Data'!$A$9:$DK$158,V$3,FALSE))="","",(VLOOKUP($A154,'Q1 Raw Data'!$A$9:$DK$158,V$3,FALSE))),"")</f>
        <v>Established</v>
      </c>
      <c r="W154" t="str">
        <f>IFERROR(IF((VLOOKUP($A154,'Q1 Raw Data'!$A$9:$DK$158,W$3,FALSE))="","",(VLOOKUP($A154,'Q1 Raw Data'!$A$9:$DK$158,W$3,FALSE))),"")</f>
        <v>Established</v>
      </c>
      <c r="X154" t="str">
        <f>IFERROR(IF((VLOOKUP($A154,'Q1 Raw Data'!$A$9:$DK$158,X$3,FALSE))="","",(VLOOKUP($A154,'Q1 Raw Data'!$A$9:$DK$158,X$3,FALSE))),"")</f>
        <v>Established</v>
      </c>
      <c r="Y154" t="str">
        <f>IFERROR(IF((VLOOKUP($A154,'Q1 Raw Data'!$A$9:$DK$158,Y$3,FALSE))="","",(VLOOKUP($A154,'Q1 Raw Data'!$A$9:$DK$158,Y$3,FALSE))),"")</f>
        <v>Established</v>
      </c>
      <c r="Z154" t="str">
        <f>IFERROR(IF((VLOOKUP($A154,'Q1 Raw Data'!$A$9:$DK$158,Z$3,FALSE))="","",(VLOOKUP($A154,'Q1 Raw Data'!$A$9:$DK$158,Z$3,FALSE))),"")</f>
        <v>Established</v>
      </c>
      <c r="AA154" t="str">
        <f>IFERROR(IF((VLOOKUP($A154,'Q1 Raw Data'!$A$9:$DK$158,AA$3,FALSE))="","",(VLOOKUP($A154,'Q1 Raw Data'!$A$9:$DK$158,AA$3,FALSE))),"")</f>
        <v>Mature</v>
      </c>
      <c r="AB154" t="str">
        <f>IFERROR(IF((VLOOKUP($A154,'Q1 Raw Data'!$A$9:$DK$158,AB$3,FALSE))="","",(VLOOKUP($A154,'Q1 Raw Data'!$A$9:$DK$158,AB$3,FALSE))),"")</f>
        <v>Established</v>
      </c>
      <c r="AC154" t="str">
        <f>IFERROR(IF((VLOOKUP($A154,'Q1 Raw Data'!$A$9:$DK$158,AC$3,FALSE))="","",(VLOOKUP($A154,'Q1 Raw Data'!$A$9:$DK$158,AC$3,FALSE))),"")</f>
        <v>Established</v>
      </c>
      <c r="AD154" t="str">
        <f>IFERROR(IF((VLOOKUP($A154,'Q1 Raw Data'!$A$9:$DK$158,AD$3,FALSE))="","",(VLOOKUP($A154,'Q1 Raw Data'!$A$9:$DK$158,AD$3,FALSE))),"")</f>
        <v>Mature</v>
      </c>
      <c r="AE154" t="str">
        <f>IFERROR(IF((VLOOKUP($A154,'Q1 Raw Data'!$A$9:$DK$158,AE$3,FALSE))="","",(VLOOKUP($A154,'Q1 Raw Data'!$A$9:$DK$158,AE$3,FALSE))),"")</f>
        <v>Mature</v>
      </c>
      <c r="AF154" t="str">
        <f>IFERROR(IF((VLOOKUP($A154,'Q1 Raw Data'!$A$9:$DK$158,AF$3,FALSE))="","",(VLOOKUP($A154,'Q1 Raw Data'!$A$9:$DK$158,AF$3,FALSE))),"")</f>
        <v>Mature</v>
      </c>
      <c r="AG154" t="str">
        <f>IFERROR(IF((VLOOKUP($A154,'Q1 Raw Data'!$A$9:$DK$158,AG$3,FALSE))="","",(VLOOKUP($A154,'Q1 Raw Data'!$A$9:$DK$158,AG$3,FALSE))),"")</f>
        <v>Mature</v>
      </c>
      <c r="AH154" t="str">
        <f>IFERROR(IF((VLOOKUP($A154,'Q1 Raw Data'!$A$9:$DK$158,AH$3,FALSE))="","",(VLOOKUP($A154,'Q1 Raw Data'!$A$9:$DK$158,AH$3,FALSE))),"")</f>
        <v>Mature</v>
      </c>
      <c r="AI154" t="str">
        <f>IFERROR(IF((VLOOKUP($A154,'Q1 Raw Data'!$A$9:$DK$158,AI$3,FALSE))="","",(VLOOKUP($A154,'Q1 Raw Data'!$A$9:$DK$158,AI$3,FALSE))),"")</f>
        <v>Mature</v>
      </c>
      <c r="AJ154" t="str">
        <f>IFERROR(IF((VLOOKUP($A154,'Q1 Raw Data'!$A$9:$DK$158,AJ$3,FALSE))="","",(VLOOKUP($A154,'Q1 Raw Data'!$A$9:$DK$158,AJ$3,FALSE))),"")</f>
        <v>Exemplary</v>
      </c>
      <c r="AK154" t="str">
        <f>IFERROR(IF((VLOOKUP($A154,'Q1 Raw Data'!$A$9:$DK$158,AK$3,FALSE))="","",(VLOOKUP($A154,'Q1 Raw Data'!$A$9:$DK$158,AK$3,FALSE))),"")</f>
        <v>Mature</v>
      </c>
      <c r="AL154" t="str">
        <f>IFERROR(IF((VLOOKUP($A154,'Q1 Raw Data'!$A$9:$DK$158,AL$3,FALSE))="","",(VLOOKUP($A154,'Q1 Raw Data'!$A$9:$DK$158,AL$3,FALSE))),"")</f>
        <v>Mature</v>
      </c>
    </row>
    <row r="155" spans="1:38" x14ac:dyDescent="0.3">
      <c r="A155" t="s">
        <v>716</v>
      </c>
      <c r="B155" t="s">
        <v>717</v>
      </c>
      <c r="C155" t="str">
        <f>IFERROR(IF((VLOOKUP($A155,'Q1 Raw Data'!$A$9:$DK$158,C$3,FALSE))="","",(VLOOKUP($A155,'Q1 Raw Data'!$A$9:$DK$158,C$3,FALSE))),"")</f>
        <v>Plans in place</v>
      </c>
      <c r="D155" t="str">
        <f>IFERROR(IF((VLOOKUP($A155,'Q1 Raw Data'!$A$9:$DK$158,D$3,FALSE))="","",(VLOOKUP($A155,'Q1 Raw Data'!$A$9:$DK$158,D$3,FALSE))),"")</f>
        <v>Mature</v>
      </c>
      <c r="E155" t="str">
        <f>IFERROR(IF((VLOOKUP($A155,'Q1 Raw Data'!$A$9:$DK$158,E$3,FALSE))="","",(VLOOKUP($A155,'Q1 Raw Data'!$A$9:$DK$158,E$3,FALSE))),"")</f>
        <v>Plans in place</v>
      </c>
      <c r="F155" t="str">
        <f>IFERROR(IF((VLOOKUP($A155,'Q1 Raw Data'!$A$9:$DK$158,F$3,FALSE))="","",(VLOOKUP($A155,'Q1 Raw Data'!$A$9:$DK$158,F$3,FALSE))),"")</f>
        <v>Established</v>
      </c>
      <c r="G155" t="str">
        <f>IFERROR(IF((VLOOKUP($A155,'Q1 Raw Data'!$A$9:$DK$158,G$3,FALSE))="","",(VLOOKUP($A155,'Q1 Raw Data'!$A$9:$DK$158,G$3,FALSE))),"")</f>
        <v>Plans in place</v>
      </c>
      <c r="H155" t="str">
        <f>IFERROR(IF((VLOOKUP($A155,'Q1 Raw Data'!$A$9:$DK$158,H$3,FALSE))="","",(VLOOKUP($A155,'Q1 Raw Data'!$A$9:$DK$158,H$3,FALSE))),"")</f>
        <v>Established</v>
      </c>
      <c r="I155" t="str">
        <f>IFERROR(IF((VLOOKUP($A155,'Q1 Raw Data'!$A$9:$DK$158,I$3,FALSE))="","",(VLOOKUP($A155,'Q1 Raw Data'!$A$9:$DK$158,I$3,FALSE))),"")</f>
        <v>Plans in place</v>
      </c>
      <c r="J155" t="str">
        <f>IFERROR(IF((VLOOKUP($A155,'Q1 Raw Data'!$A$9:$DK$158,J$3,FALSE))="","",(VLOOKUP($A155,'Q1 Raw Data'!$A$9:$DK$158,J$3,FALSE))),"")</f>
        <v>Plans in place</v>
      </c>
      <c r="K155" t="str">
        <f>IFERROR(IF((VLOOKUP($A155,'Q1 Raw Data'!$A$9:$DK$158,K$3,FALSE))="","",(VLOOKUP($A155,'Q1 Raw Data'!$A$9:$DK$158,K$3,FALSE))),"")</f>
        <v>Established</v>
      </c>
      <c r="L155" t="str">
        <f>IFERROR(IF((VLOOKUP($A155,'Q1 Raw Data'!$A$9:$DK$158,L$3,FALSE))="","",(VLOOKUP($A155,'Q1 Raw Data'!$A$9:$DK$158,L$3,FALSE))),"")</f>
        <v>Plans in place</v>
      </c>
      <c r="M155" t="str">
        <f>IFERROR(IF((VLOOKUP($A155,'Q1 Raw Data'!$A$9:$DK$158,M$3,FALSE))="","",(VLOOKUP($A155,'Q1 Raw Data'!$A$9:$DK$158,M$3,FALSE))),"")</f>
        <v>Mature</v>
      </c>
      <c r="N155" t="str">
        <f>IFERROR(IF((VLOOKUP($A155,'Q1 Raw Data'!$A$9:$DK$158,N$3,FALSE))="","",(VLOOKUP($A155,'Q1 Raw Data'!$A$9:$DK$158,N$3,FALSE))),"")</f>
        <v>Plans in place</v>
      </c>
      <c r="O155" t="str">
        <f>IFERROR(IF((VLOOKUP($A155,'Q1 Raw Data'!$A$9:$DK$158,O$3,FALSE))="","",(VLOOKUP($A155,'Q1 Raw Data'!$A$9:$DK$158,O$3,FALSE))),"")</f>
        <v>Established</v>
      </c>
      <c r="P155" t="str">
        <f>IFERROR(IF((VLOOKUP($A155,'Q1 Raw Data'!$A$9:$DK$158,P$3,FALSE))="","",(VLOOKUP($A155,'Q1 Raw Data'!$A$9:$DK$158,P$3,FALSE))),"")</f>
        <v>Plans in place</v>
      </c>
      <c r="Q155" t="str">
        <f>IFERROR(IF((VLOOKUP($A155,'Q1 Raw Data'!$A$9:$DK$158,Q$3,FALSE))="","",(VLOOKUP($A155,'Q1 Raw Data'!$A$9:$DK$158,Q$3,FALSE))),"")</f>
        <v>Established</v>
      </c>
      <c r="R155" t="str">
        <f>IFERROR(IF((VLOOKUP($A155,'Q1 Raw Data'!$A$9:$DK$158,R$3,FALSE))="","",(VLOOKUP($A155,'Q1 Raw Data'!$A$9:$DK$158,R$3,FALSE))),"")</f>
        <v>Plans in place</v>
      </c>
      <c r="S155" t="str">
        <f>IFERROR(IF((VLOOKUP($A155,'Q1 Raw Data'!$A$9:$DK$158,S$3,FALSE))="","",(VLOOKUP($A155,'Q1 Raw Data'!$A$9:$DK$158,S$3,FALSE))),"")</f>
        <v>Plans in place</v>
      </c>
      <c r="T155" t="str">
        <f>IFERROR(IF((VLOOKUP($A155,'Q1 Raw Data'!$A$9:$DK$158,T$3,FALSE))="","",(VLOOKUP($A155,'Q1 Raw Data'!$A$9:$DK$158,T$3,FALSE))),"")</f>
        <v>Established</v>
      </c>
      <c r="U155" t="str">
        <f>IFERROR(IF((VLOOKUP($A155,'Q1 Raw Data'!$A$9:$DK$158,U$3,FALSE))="","",(VLOOKUP($A155,'Q1 Raw Data'!$A$9:$DK$158,U$3,FALSE))),"")</f>
        <v>Plans in place</v>
      </c>
      <c r="V155" t="str">
        <f>IFERROR(IF((VLOOKUP($A155,'Q1 Raw Data'!$A$9:$DK$158,V$3,FALSE))="","",(VLOOKUP($A155,'Q1 Raw Data'!$A$9:$DK$158,V$3,FALSE))),"")</f>
        <v>Mature</v>
      </c>
      <c r="W155" t="str">
        <f>IFERROR(IF((VLOOKUP($A155,'Q1 Raw Data'!$A$9:$DK$158,W$3,FALSE))="","",(VLOOKUP($A155,'Q1 Raw Data'!$A$9:$DK$158,W$3,FALSE))),"")</f>
        <v>Plans in place</v>
      </c>
      <c r="X155" t="str">
        <f>IFERROR(IF((VLOOKUP($A155,'Q1 Raw Data'!$A$9:$DK$158,X$3,FALSE))="","",(VLOOKUP($A155,'Q1 Raw Data'!$A$9:$DK$158,X$3,FALSE))),"")</f>
        <v>Established</v>
      </c>
      <c r="Y155" t="str">
        <f>IFERROR(IF((VLOOKUP($A155,'Q1 Raw Data'!$A$9:$DK$158,Y$3,FALSE))="","",(VLOOKUP($A155,'Q1 Raw Data'!$A$9:$DK$158,Y$3,FALSE))),"")</f>
        <v>Plans in place</v>
      </c>
      <c r="Z155" t="str">
        <f>IFERROR(IF((VLOOKUP($A155,'Q1 Raw Data'!$A$9:$DK$158,Z$3,FALSE))="","",(VLOOKUP($A155,'Q1 Raw Data'!$A$9:$DK$158,Z$3,FALSE))),"")</f>
        <v>Established</v>
      </c>
      <c r="AA155" t="str">
        <f>IFERROR(IF((VLOOKUP($A155,'Q1 Raw Data'!$A$9:$DK$158,AA$3,FALSE))="","",(VLOOKUP($A155,'Q1 Raw Data'!$A$9:$DK$158,AA$3,FALSE))),"")</f>
        <v>Plans in place</v>
      </c>
      <c r="AB155" t="str">
        <f>IFERROR(IF((VLOOKUP($A155,'Q1 Raw Data'!$A$9:$DK$158,AB$3,FALSE))="","",(VLOOKUP($A155,'Q1 Raw Data'!$A$9:$DK$158,AB$3,FALSE))),"")</f>
        <v>Plans in place</v>
      </c>
      <c r="AC155" t="str">
        <f>IFERROR(IF((VLOOKUP($A155,'Q1 Raw Data'!$A$9:$DK$158,AC$3,FALSE))="","",(VLOOKUP($A155,'Q1 Raw Data'!$A$9:$DK$158,AC$3,FALSE))),"")</f>
        <v>Established</v>
      </c>
      <c r="AD155" t="str">
        <f>IFERROR(IF((VLOOKUP($A155,'Q1 Raw Data'!$A$9:$DK$158,AD$3,FALSE))="","",(VLOOKUP($A155,'Q1 Raw Data'!$A$9:$DK$158,AD$3,FALSE))),"")</f>
        <v>Plans in place</v>
      </c>
      <c r="AE155" t="str">
        <f>IFERROR(IF((VLOOKUP($A155,'Q1 Raw Data'!$A$9:$DK$158,AE$3,FALSE))="","",(VLOOKUP($A155,'Q1 Raw Data'!$A$9:$DK$158,AE$3,FALSE))),"")</f>
        <v>Mature</v>
      </c>
      <c r="AF155" t="str">
        <f>IFERROR(IF((VLOOKUP($A155,'Q1 Raw Data'!$A$9:$DK$158,AF$3,FALSE))="","",(VLOOKUP($A155,'Q1 Raw Data'!$A$9:$DK$158,AF$3,FALSE))),"")</f>
        <v>Plans in place</v>
      </c>
      <c r="AG155" t="str">
        <f>IFERROR(IF((VLOOKUP($A155,'Q1 Raw Data'!$A$9:$DK$158,AG$3,FALSE))="","",(VLOOKUP($A155,'Q1 Raw Data'!$A$9:$DK$158,AG$3,FALSE))),"")</f>
        <v>Established</v>
      </c>
      <c r="AH155" t="str">
        <f>IFERROR(IF((VLOOKUP($A155,'Q1 Raw Data'!$A$9:$DK$158,AH$3,FALSE))="","",(VLOOKUP($A155,'Q1 Raw Data'!$A$9:$DK$158,AH$3,FALSE))),"")</f>
        <v>Plans in place</v>
      </c>
      <c r="AI155" t="str">
        <f>IFERROR(IF((VLOOKUP($A155,'Q1 Raw Data'!$A$9:$DK$158,AI$3,FALSE))="","",(VLOOKUP($A155,'Q1 Raw Data'!$A$9:$DK$158,AI$3,FALSE))),"")</f>
        <v>Established</v>
      </c>
      <c r="AJ155" t="str">
        <f>IFERROR(IF((VLOOKUP($A155,'Q1 Raw Data'!$A$9:$DK$158,AJ$3,FALSE))="","",(VLOOKUP($A155,'Q1 Raw Data'!$A$9:$DK$158,AJ$3,FALSE))),"")</f>
        <v>Plans in place</v>
      </c>
      <c r="AK155" t="str">
        <f>IFERROR(IF((VLOOKUP($A155,'Q1 Raw Data'!$A$9:$DK$158,AK$3,FALSE))="","",(VLOOKUP($A155,'Q1 Raw Data'!$A$9:$DK$158,AK$3,FALSE))),"")</f>
        <v>Plans in place</v>
      </c>
      <c r="AL155" t="str">
        <f>IFERROR(IF((VLOOKUP($A155,'Q1 Raw Data'!$A$9:$DK$158,AL$3,FALSE))="","",(VLOOKUP($A155,'Q1 Raw Data'!$A$9:$DK$158,AL$3,FALSE))),"")</f>
        <v>Established</v>
      </c>
    </row>
    <row r="156" spans="1:38" x14ac:dyDescent="0.3">
      <c r="A156" t="s">
        <v>720</v>
      </c>
      <c r="B156" t="s">
        <v>721</v>
      </c>
      <c r="C156" t="str">
        <f>IFERROR(IF((VLOOKUP($A156,'Q1 Raw Data'!$A$9:$DK$158,C$3,FALSE))="","",(VLOOKUP($A156,'Q1 Raw Data'!$A$9:$DK$158,C$3,FALSE))),"")</f>
        <v>Established</v>
      </c>
      <c r="D156" t="str">
        <f>IFERROR(IF((VLOOKUP($A156,'Q1 Raw Data'!$A$9:$DK$158,D$3,FALSE))="","",(VLOOKUP($A156,'Q1 Raw Data'!$A$9:$DK$158,D$3,FALSE))),"")</f>
        <v>Plans in place</v>
      </c>
      <c r="E156" t="str">
        <f>IFERROR(IF((VLOOKUP($A156,'Q1 Raw Data'!$A$9:$DK$158,E$3,FALSE))="","",(VLOOKUP($A156,'Q1 Raw Data'!$A$9:$DK$158,E$3,FALSE))),"")</f>
        <v>Established</v>
      </c>
      <c r="F156" t="str">
        <f>IFERROR(IF((VLOOKUP($A156,'Q1 Raw Data'!$A$9:$DK$158,F$3,FALSE))="","",(VLOOKUP($A156,'Q1 Raw Data'!$A$9:$DK$158,F$3,FALSE))),"")</f>
        <v>Established</v>
      </c>
      <c r="G156" t="str">
        <f>IFERROR(IF((VLOOKUP($A156,'Q1 Raw Data'!$A$9:$DK$158,G$3,FALSE))="","",(VLOOKUP($A156,'Q1 Raw Data'!$A$9:$DK$158,G$3,FALSE))),"")</f>
        <v>Plans in place</v>
      </c>
      <c r="H156" t="str">
        <f>IFERROR(IF((VLOOKUP($A156,'Q1 Raw Data'!$A$9:$DK$158,H$3,FALSE))="","",(VLOOKUP($A156,'Q1 Raw Data'!$A$9:$DK$158,H$3,FALSE))),"")</f>
        <v>Plans in place</v>
      </c>
      <c r="I156" t="str">
        <f>IFERROR(IF((VLOOKUP($A156,'Q1 Raw Data'!$A$9:$DK$158,I$3,FALSE))="","",(VLOOKUP($A156,'Q1 Raw Data'!$A$9:$DK$158,I$3,FALSE))),"")</f>
        <v>Plans in place</v>
      </c>
      <c r="J156" t="str">
        <f>IFERROR(IF((VLOOKUP($A156,'Q1 Raw Data'!$A$9:$DK$158,J$3,FALSE))="","",(VLOOKUP($A156,'Q1 Raw Data'!$A$9:$DK$158,J$3,FALSE))),"")</f>
        <v>Established</v>
      </c>
      <c r="K156" t="str">
        <f>IFERROR(IF((VLOOKUP($A156,'Q1 Raw Data'!$A$9:$DK$158,K$3,FALSE))="","",(VLOOKUP($A156,'Q1 Raw Data'!$A$9:$DK$158,K$3,FALSE))),"")</f>
        <v>Plans in place</v>
      </c>
      <c r="L156" t="str">
        <f>IFERROR(IF((VLOOKUP($A156,'Q1 Raw Data'!$A$9:$DK$158,L$3,FALSE))="","",(VLOOKUP($A156,'Q1 Raw Data'!$A$9:$DK$158,L$3,FALSE))),"")</f>
        <v>Established</v>
      </c>
      <c r="M156" t="str">
        <f>IFERROR(IF((VLOOKUP($A156,'Q1 Raw Data'!$A$9:$DK$158,M$3,FALSE))="","",(VLOOKUP($A156,'Q1 Raw Data'!$A$9:$DK$158,M$3,FALSE))),"")</f>
        <v>Plans in place</v>
      </c>
      <c r="N156" t="str">
        <f>IFERROR(IF((VLOOKUP($A156,'Q1 Raw Data'!$A$9:$DK$158,N$3,FALSE))="","",(VLOOKUP($A156,'Q1 Raw Data'!$A$9:$DK$158,N$3,FALSE))),"")</f>
        <v>Established</v>
      </c>
      <c r="O156" t="str">
        <f>IFERROR(IF((VLOOKUP($A156,'Q1 Raw Data'!$A$9:$DK$158,O$3,FALSE))="","",(VLOOKUP($A156,'Q1 Raw Data'!$A$9:$DK$158,O$3,FALSE))),"")</f>
        <v>Established</v>
      </c>
      <c r="P156" t="str">
        <f>IFERROR(IF((VLOOKUP($A156,'Q1 Raw Data'!$A$9:$DK$158,P$3,FALSE))="","",(VLOOKUP($A156,'Q1 Raw Data'!$A$9:$DK$158,P$3,FALSE))),"")</f>
        <v>Plans in place</v>
      </c>
      <c r="Q156" t="str">
        <f>IFERROR(IF((VLOOKUP($A156,'Q1 Raw Data'!$A$9:$DK$158,Q$3,FALSE))="","",(VLOOKUP($A156,'Q1 Raw Data'!$A$9:$DK$158,Q$3,FALSE))),"")</f>
        <v>Plans in place</v>
      </c>
      <c r="R156" t="str">
        <f>IFERROR(IF((VLOOKUP($A156,'Q1 Raw Data'!$A$9:$DK$158,R$3,FALSE))="","",(VLOOKUP($A156,'Q1 Raw Data'!$A$9:$DK$158,R$3,FALSE))),"")</f>
        <v>Plans in place</v>
      </c>
      <c r="S156" t="str">
        <f>IFERROR(IF((VLOOKUP($A156,'Q1 Raw Data'!$A$9:$DK$158,S$3,FALSE))="","",(VLOOKUP($A156,'Q1 Raw Data'!$A$9:$DK$158,S$3,FALSE))),"")</f>
        <v>Established</v>
      </c>
      <c r="T156" t="str">
        <f>IFERROR(IF((VLOOKUP($A156,'Q1 Raw Data'!$A$9:$DK$158,T$3,FALSE))="","",(VLOOKUP($A156,'Q1 Raw Data'!$A$9:$DK$158,T$3,FALSE))),"")</f>
        <v>Plans in place</v>
      </c>
      <c r="U156" t="str">
        <f>IFERROR(IF((VLOOKUP($A156,'Q1 Raw Data'!$A$9:$DK$158,U$3,FALSE))="","",(VLOOKUP($A156,'Q1 Raw Data'!$A$9:$DK$158,U$3,FALSE))),"")</f>
        <v>Established</v>
      </c>
      <c r="V156" t="str">
        <f>IFERROR(IF((VLOOKUP($A156,'Q1 Raw Data'!$A$9:$DK$158,V$3,FALSE))="","",(VLOOKUP($A156,'Q1 Raw Data'!$A$9:$DK$158,V$3,FALSE))),"")</f>
        <v>Plans in place</v>
      </c>
      <c r="W156" t="str">
        <f>IFERROR(IF((VLOOKUP($A156,'Q1 Raw Data'!$A$9:$DK$158,W$3,FALSE))="","",(VLOOKUP($A156,'Q1 Raw Data'!$A$9:$DK$158,W$3,FALSE))),"")</f>
        <v>Established</v>
      </c>
      <c r="X156" t="str">
        <f>IFERROR(IF((VLOOKUP($A156,'Q1 Raw Data'!$A$9:$DK$158,X$3,FALSE))="","",(VLOOKUP($A156,'Q1 Raw Data'!$A$9:$DK$158,X$3,FALSE))),"")</f>
        <v>Established</v>
      </c>
      <c r="Y156" t="str">
        <f>IFERROR(IF((VLOOKUP($A156,'Q1 Raw Data'!$A$9:$DK$158,Y$3,FALSE))="","",(VLOOKUP($A156,'Q1 Raw Data'!$A$9:$DK$158,Y$3,FALSE))),"")</f>
        <v>Plans in place</v>
      </c>
      <c r="Z156" t="str">
        <f>IFERROR(IF((VLOOKUP($A156,'Q1 Raw Data'!$A$9:$DK$158,Z$3,FALSE))="","",(VLOOKUP($A156,'Q1 Raw Data'!$A$9:$DK$158,Z$3,FALSE))),"")</f>
        <v>Plans in place</v>
      </c>
      <c r="AA156" t="str">
        <f>IFERROR(IF((VLOOKUP($A156,'Q1 Raw Data'!$A$9:$DK$158,AA$3,FALSE))="","",(VLOOKUP($A156,'Q1 Raw Data'!$A$9:$DK$158,AA$3,FALSE))),"")</f>
        <v>Plans in place</v>
      </c>
      <c r="AB156" t="str">
        <f>IFERROR(IF((VLOOKUP($A156,'Q1 Raw Data'!$A$9:$DK$158,AB$3,FALSE))="","",(VLOOKUP($A156,'Q1 Raw Data'!$A$9:$DK$158,AB$3,FALSE))),"")</f>
        <v>Established</v>
      </c>
      <c r="AC156" t="str">
        <f>IFERROR(IF((VLOOKUP($A156,'Q1 Raw Data'!$A$9:$DK$158,AC$3,FALSE))="","",(VLOOKUP($A156,'Q1 Raw Data'!$A$9:$DK$158,AC$3,FALSE))),"")</f>
        <v>Plans in place</v>
      </c>
      <c r="AD156" t="str">
        <f>IFERROR(IF((VLOOKUP($A156,'Q1 Raw Data'!$A$9:$DK$158,AD$3,FALSE))="","",(VLOOKUP($A156,'Q1 Raw Data'!$A$9:$DK$158,AD$3,FALSE))),"")</f>
        <v>Established</v>
      </c>
      <c r="AE156" t="str">
        <f>IFERROR(IF((VLOOKUP($A156,'Q1 Raw Data'!$A$9:$DK$158,AE$3,FALSE))="","",(VLOOKUP($A156,'Q1 Raw Data'!$A$9:$DK$158,AE$3,FALSE))),"")</f>
        <v>Plans in place</v>
      </c>
      <c r="AF156" t="str">
        <f>IFERROR(IF((VLOOKUP($A156,'Q1 Raw Data'!$A$9:$DK$158,AF$3,FALSE))="","",(VLOOKUP($A156,'Q1 Raw Data'!$A$9:$DK$158,AF$3,FALSE))),"")</f>
        <v>Established</v>
      </c>
      <c r="AG156" t="str">
        <f>IFERROR(IF((VLOOKUP($A156,'Q1 Raw Data'!$A$9:$DK$158,AG$3,FALSE))="","",(VLOOKUP($A156,'Q1 Raw Data'!$A$9:$DK$158,AG$3,FALSE))),"")</f>
        <v>Established</v>
      </c>
      <c r="AH156" t="str">
        <f>IFERROR(IF((VLOOKUP($A156,'Q1 Raw Data'!$A$9:$DK$158,AH$3,FALSE))="","",(VLOOKUP($A156,'Q1 Raw Data'!$A$9:$DK$158,AH$3,FALSE))),"")</f>
        <v>Plans in place</v>
      </c>
      <c r="AI156" t="str">
        <f>IFERROR(IF((VLOOKUP($A156,'Q1 Raw Data'!$A$9:$DK$158,AI$3,FALSE))="","",(VLOOKUP($A156,'Q1 Raw Data'!$A$9:$DK$158,AI$3,FALSE))),"")</f>
        <v>Plans in place</v>
      </c>
      <c r="AJ156" t="str">
        <f>IFERROR(IF((VLOOKUP($A156,'Q1 Raw Data'!$A$9:$DK$158,AJ$3,FALSE))="","",(VLOOKUP($A156,'Q1 Raw Data'!$A$9:$DK$158,AJ$3,FALSE))),"")</f>
        <v>Plans in place</v>
      </c>
      <c r="AK156" t="str">
        <f>IFERROR(IF((VLOOKUP($A156,'Q1 Raw Data'!$A$9:$DK$158,AK$3,FALSE))="","",(VLOOKUP($A156,'Q1 Raw Data'!$A$9:$DK$158,AK$3,FALSE))),"")</f>
        <v>Established</v>
      </c>
      <c r="AL156" t="str">
        <f>IFERROR(IF((VLOOKUP($A156,'Q1 Raw Data'!$A$9:$DK$158,AL$3,FALSE))="","",(VLOOKUP($A156,'Q1 Raw Data'!$A$9:$DK$158,AL$3,FALSE))),"")</f>
        <v>Plans in place</v>
      </c>
    </row>
  </sheetData>
  <mergeCells count="2">
    <mergeCell ref="BW5:BX5"/>
    <mergeCell ref="C5:BV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876"/>
  <sheetViews>
    <sheetView showGridLines="0" zoomScale="80" zoomScaleNormal="80" workbookViewId="0">
      <selection activeCell="Q31" sqref="Q31"/>
    </sheetView>
  </sheetViews>
  <sheetFormatPr defaultColWidth="9.109375" defaultRowHeight="13.8" x14ac:dyDescent="0.3"/>
  <cols>
    <col min="1" max="1" width="3.6640625" style="20" customWidth="1"/>
    <col min="2" max="2" width="22.44140625" style="20" bestFit="1" customWidth="1"/>
    <col min="3" max="3" width="30.88671875" style="20" bestFit="1" customWidth="1"/>
    <col min="4" max="4" width="12" style="20" bestFit="1" customWidth="1"/>
    <col min="5" max="5" width="51.44140625" style="20" bestFit="1" customWidth="1"/>
    <col min="6" max="7" width="12.6640625" style="20" customWidth="1"/>
    <col min="8" max="8" width="3.6640625" style="20" customWidth="1"/>
    <col min="9" max="16384" width="9.109375" style="20"/>
  </cols>
  <sheetData>
    <row r="1" spans="2:7" ht="30" customHeight="1" thickBot="1" x14ac:dyDescent="0.45">
      <c r="B1" s="19" t="s">
        <v>943</v>
      </c>
    </row>
    <row r="2" spans="2:7" ht="14.4" thickBot="1" x14ac:dyDescent="0.35">
      <c r="B2" s="275" t="s">
        <v>1133</v>
      </c>
      <c r="C2" s="275"/>
      <c r="D2" s="275"/>
      <c r="E2" s="275"/>
      <c r="F2" s="275"/>
      <c r="G2" s="275"/>
    </row>
    <row r="3" spans="2:7" ht="29.4" thickBot="1" x14ac:dyDescent="0.35">
      <c r="B3" s="21" t="s">
        <v>944</v>
      </c>
      <c r="C3" s="22" t="s">
        <v>945</v>
      </c>
      <c r="D3" s="22" t="s">
        <v>946</v>
      </c>
      <c r="E3" s="22" t="s">
        <v>722</v>
      </c>
      <c r="F3" s="23" t="s">
        <v>947</v>
      </c>
      <c r="G3" s="24" t="s">
        <v>948</v>
      </c>
    </row>
    <row r="4" spans="2:7" ht="14.4" x14ac:dyDescent="0.3">
      <c r="B4" s="25" t="s">
        <v>247</v>
      </c>
      <c r="C4" s="26" t="s">
        <v>243</v>
      </c>
      <c r="D4" s="26" t="s">
        <v>253</v>
      </c>
      <c r="E4" s="26" t="s">
        <v>254</v>
      </c>
      <c r="F4" s="27">
        <v>0.90733052353171384</v>
      </c>
      <c r="G4" s="28">
        <v>0.87421664398581933</v>
      </c>
    </row>
    <row r="5" spans="2:7" ht="14.4" x14ac:dyDescent="0.3">
      <c r="B5" s="29" t="s">
        <v>247</v>
      </c>
      <c r="C5" s="30" t="s">
        <v>243</v>
      </c>
      <c r="D5" s="30" t="s">
        <v>756</v>
      </c>
      <c r="E5" s="30" t="s">
        <v>757</v>
      </c>
      <c r="F5" s="31">
        <v>6.9170131670131668E-2</v>
      </c>
      <c r="G5" s="32">
        <v>8.3055240142499293E-2</v>
      </c>
    </row>
    <row r="6" spans="2:7" ht="14.4" x14ac:dyDescent="0.3">
      <c r="B6" s="29" t="s">
        <v>247</v>
      </c>
      <c r="C6" s="30" t="s">
        <v>243</v>
      </c>
      <c r="D6" s="30" t="s">
        <v>816</v>
      </c>
      <c r="E6" s="30" t="s">
        <v>817</v>
      </c>
      <c r="F6" s="31">
        <v>3.5348616584834156E-3</v>
      </c>
      <c r="G6" s="32">
        <v>6.0718217198727558E-3</v>
      </c>
    </row>
    <row r="7" spans="2:7" ht="14.4" x14ac:dyDescent="0.3">
      <c r="B7" s="29" t="s">
        <v>247</v>
      </c>
      <c r="C7" s="30" t="s">
        <v>243</v>
      </c>
      <c r="D7" s="30" t="s">
        <v>834</v>
      </c>
      <c r="E7" s="30" t="s">
        <v>835</v>
      </c>
      <c r="F7" s="31">
        <v>2.5557441494918939E-2</v>
      </c>
      <c r="G7" s="32">
        <v>3.5304111156376494E-2</v>
      </c>
    </row>
    <row r="8" spans="2:7" ht="14.4" x14ac:dyDescent="0.3">
      <c r="B8" s="29" t="s">
        <v>247</v>
      </c>
      <c r="C8" s="30" t="s">
        <v>243</v>
      </c>
      <c r="D8" s="30" t="s">
        <v>882</v>
      </c>
      <c r="E8" s="30" t="s">
        <v>883</v>
      </c>
      <c r="F8" s="31">
        <v>1.0084913680250055E-3</v>
      </c>
      <c r="G8" s="32">
        <v>1.3521829954320484E-3</v>
      </c>
    </row>
    <row r="9" spans="2:7" ht="14.4" x14ac:dyDescent="0.3">
      <c r="B9" s="29" t="s">
        <v>259</v>
      </c>
      <c r="C9" s="30" t="s">
        <v>260</v>
      </c>
      <c r="D9" s="30" t="s">
        <v>257</v>
      </c>
      <c r="E9" s="30" t="s">
        <v>258</v>
      </c>
      <c r="F9" s="31">
        <v>0.90962485026033957</v>
      </c>
      <c r="G9" s="32">
        <v>0.92321804323017731</v>
      </c>
    </row>
    <row r="10" spans="2:7" ht="14.4" x14ac:dyDescent="0.3">
      <c r="B10" s="29" t="s">
        <v>259</v>
      </c>
      <c r="C10" s="30" t="s">
        <v>260</v>
      </c>
      <c r="D10" s="30" t="s">
        <v>422</v>
      </c>
      <c r="E10" s="30" t="s">
        <v>423</v>
      </c>
      <c r="F10" s="31">
        <v>1.9215944942900513E-2</v>
      </c>
      <c r="G10" s="32">
        <v>1.7464452351946994E-2</v>
      </c>
    </row>
    <row r="11" spans="2:7" ht="14.4" x14ac:dyDescent="0.3">
      <c r="B11" s="29" t="s">
        <v>259</v>
      </c>
      <c r="C11" s="30" t="s">
        <v>260</v>
      </c>
      <c r="D11" s="30" t="s">
        <v>378</v>
      </c>
      <c r="E11" s="30" t="s">
        <v>379</v>
      </c>
      <c r="F11" s="31">
        <v>9.5714650476622764E-3</v>
      </c>
      <c r="G11" s="32">
        <v>6.4980089464991642E-3</v>
      </c>
    </row>
    <row r="12" spans="2:7" ht="14.4" x14ac:dyDescent="0.3">
      <c r="B12" s="29" t="s">
        <v>259</v>
      </c>
      <c r="C12" s="30" t="s">
        <v>260</v>
      </c>
      <c r="D12" s="30" t="s">
        <v>498</v>
      </c>
      <c r="E12" s="30" t="s">
        <v>499</v>
      </c>
      <c r="F12" s="31">
        <v>2.0423951725205016E-3</v>
      </c>
      <c r="G12" s="32">
        <v>1.1122934913977824E-3</v>
      </c>
    </row>
    <row r="13" spans="2:7" ht="14.4" x14ac:dyDescent="0.3">
      <c r="B13" s="29" t="s">
        <v>259</v>
      </c>
      <c r="C13" s="30" t="s">
        <v>260</v>
      </c>
      <c r="D13" s="30" t="s">
        <v>740</v>
      </c>
      <c r="E13" s="30" t="s">
        <v>741</v>
      </c>
      <c r="F13" s="31">
        <v>2.944751364796714E-2</v>
      </c>
      <c r="G13" s="32">
        <v>2.3856528584979702E-2</v>
      </c>
    </row>
    <row r="14" spans="2:7" ht="14.4" x14ac:dyDescent="0.3">
      <c r="B14" s="29" t="s">
        <v>259</v>
      </c>
      <c r="C14" s="30" t="s">
        <v>260</v>
      </c>
      <c r="D14" s="30" t="s">
        <v>598</v>
      </c>
      <c r="E14" s="30" t="s">
        <v>599</v>
      </c>
      <c r="F14" s="31">
        <v>1.8882521865698058E-3</v>
      </c>
      <c r="G14" s="32">
        <v>1.0400666413070171E-3</v>
      </c>
    </row>
    <row r="15" spans="2:7" ht="14.4" x14ac:dyDescent="0.3">
      <c r="B15" s="29" t="s">
        <v>259</v>
      </c>
      <c r="C15" s="30" t="s">
        <v>260</v>
      </c>
      <c r="D15" s="30" t="s">
        <v>750</v>
      </c>
      <c r="E15" s="30" t="s">
        <v>751</v>
      </c>
      <c r="F15" s="31">
        <v>2.1312980967159643E-2</v>
      </c>
      <c r="G15" s="32">
        <v>1.6202890037028298E-2</v>
      </c>
    </row>
    <row r="16" spans="2:7" ht="14.4" x14ac:dyDescent="0.3">
      <c r="B16" s="29" t="s">
        <v>259</v>
      </c>
      <c r="C16" s="30" t="s">
        <v>260</v>
      </c>
      <c r="D16" s="30" t="s">
        <v>752</v>
      </c>
      <c r="E16" s="30" t="s">
        <v>753</v>
      </c>
      <c r="F16" s="31">
        <v>1.1788063502588176E-2</v>
      </c>
      <c r="G16" s="32">
        <v>7.5332604644667966E-3</v>
      </c>
    </row>
    <row r="17" spans="2:7" ht="14.4" x14ac:dyDescent="0.3">
      <c r="B17" s="29" t="s">
        <v>259</v>
      </c>
      <c r="C17" s="30" t="s">
        <v>260</v>
      </c>
      <c r="D17" s="30" t="s">
        <v>758</v>
      </c>
      <c r="E17" s="30" t="s">
        <v>759</v>
      </c>
      <c r="F17" s="31">
        <v>0</v>
      </c>
      <c r="G17" s="32">
        <v>9.3894905117994604E-4</v>
      </c>
    </row>
    <row r="18" spans="2:7" ht="14.4" x14ac:dyDescent="0.3">
      <c r="B18" s="29" t="s">
        <v>259</v>
      </c>
      <c r="C18" s="30" t="s">
        <v>260</v>
      </c>
      <c r="D18" s="30" t="s">
        <v>788</v>
      </c>
      <c r="E18" s="30" t="s">
        <v>789</v>
      </c>
      <c r="F18" s="31">
        <v>1.7931547916858457E-3</v>
      </c>
      <c r="G18" s="32">
        <v>1.0785876280220918E-3</v>
      </c>
    </row>
    <row r="19" spans="2:7" ht="14.4" x14ac:dyDescent="0.3">
      <c r="B19" s="29" t="s">
        <v>259</v>
      </c>
      <c r="C19" s="30" t="s">
        <v>260</v>
      </c>
      <c r="D19" s="30" t="s">
        <v>790</v>
      </c>
      <c r="E19" s="30" t="s">
        <v>791</v>
      </c>
      <c r="F19" s="31">
        <v>1.7814244903259313E-3</v>
      </c>
      <c r="G19" s="32">
        <v>1.0569195729948622E-3</v>
      </c>
    </row>
    <row r="20" spans="2:7" ht="14.4" x14ac:dyDescent="0.3">
      <c r="B20" s="29" t="s">
        <v>268</v>
      </c>
      <c r="C20" s="30" t="s">
        <v>269</v>
      </c>
      <c r="D20" s="30" t="s">
        <v>266</v>
      </c>
      <c r="E20" s="30" t="s">
        <v>267</v>
      </c>
      <c r="F20" s="31">
        <v>0.94564429850930343</v>
      </c>
      <c r="G20" s="32">
        <v>0.98089946032380582</v>
      </c>
    </row>
    <row r="21" spans="2:7" ht="14.4" x14ac:dyDescent="0.3">
      <c r="B21" s="29" t="s">
        <v>268</v>
      </c>
      <c r="C21" s="30" t="s">
        <v>269</v>
      </c>
      <c r="D21" s="30" t="s">
        <v>736</v>
      </c>
      <c r="E21" s="30" t="s">
        <v>737</v>
      </c>
      <c r="F21" s="31">
        <v>3.2303951672536307E-3</v>
      </c>
      <c r="G21" s="32">
        <v>4.12152708374975E-3</v>
      </c>
    </row>
    <row r="22" spans="2:7" ht="14.4" x14ac:dyDescent="0.3">
      <c r="B22" s="29" t="s">
        <v>268</v>
      </c>
      <c r="C22" s="30" t="s">
        <v>269</v>
      </c>
      <c r="D22" s="30" t="s">
        <v>794</v>
      </c>
      <c r="E22" s="30" t="s">
        <v>795</v>
      </c>
      <c r="F22" s="31">
        <v>1.6467748640805304E-3</v>
      </c>
      <c r="G22" s="32">
        <v>1.6310213871676995E-3</v>
      </c>
    </row>
    <row r="23" spans="2:7" ht="14.4" x14ac:dyDescent="0.3">
      <c r="B23" s="29" t="s">
        <v>268</v>
      </c>
      <c r="C23" s="30" t="s">
        <v>269</v>
      </c>
      <c r="D23" s="30" t="s">
        <v>838</v>
      </c>
      <c r="E23" s="30" t="s">
        <v>839</v>
      </c>
      <c r="F23" s="31">
        <v>2.9184477219681955E-3</v>
      </c>
      <c r="G23" s="32">
        <v>3.0541674995003001E-3</v>
      </c>
    </row>
    <row r="24" spans="2:7" ht="14.4" x14ac:dyDescent="0.3">
      <c r="B24" s="29" t="s">
        <v>268</v>
      </c>
      <c r="C24" s="30" t="s">
        <v>269</v>
      </c>
      <c r="D24" s="30" t="s">
        <v>774</v>
      </c>
      <c r="E24" s="30" t="s">
        <v>775</v>
      </c>
      <c r="F24" s="31">
        <v>1.8183180557983863E-3</v>
      </c>
      <c r="G24" s="32">
        <v>4.3653807715370776E-3</v>
      </c>
    </row>
    <row r="25" spans="2:7" ht="14.4" x14ac:dyDescent="0.3">
      <c r="B25" s="29" t="s">
        <v>268</v>
      </c>
      <c r="C25" s="30" t="s">
        <v>269</v>
      </c>
      <c r="D25" s="30" t="s">
        <v>878</v>
      </c>
      <c r="E25" s="30" t="s">
        <v>879</v>
      </c>
      <c r="F25" s="31">
        <v>3.9868592259632444E-3</v>
      </c>
      <c r="G25" s="32">
        <v>5.9284429342394565E-3</v>
      </c>
    </row>
    <row r="26" spans="2:7" ht="14.4" x14ac:dyDescent="0.3">
      <c r="B26" s="29" t="s">
        <v>277</v>
      </c>
      <c r="C26" s="30" t="s">
        <v>278</v>
      </c>
      <c r="D26" s="30" t="s">
        <v>275</v>
      </c>
      <c r="E26" s="30" t="s">
        <v>276</v>
      </c>
      <c r="F26" s="31">
        <v>0.93479112555682919</v>
      </c>
      <c r="G26" s="32">
        <v>0.98257717492984098</v>
      </c>
    </row>
    <row r="27" spans="2:7" ht="14.4" x14ac:dyDescent="0.3">
      <c r="B27" s="29" t="s">
        <v>277</v>
      </c>
      <c r="C27" s="30" t="s">
        <v>278</v>
      </c>
      <c r="D27" s="30" t="s">
        <v>727</v>
      </c>
      <c r="E27" s="30" t="s">
        <v>728</v>
      </c>
      <c r="F27" s="31">
        <v>1.8135166778765913E-3</v>
      </c>
      <c r="G27" s="32">
        <v>9.2528572009598579E-3</v>
      </c>
    </row>
    <row r="28" spans="2:7" ht="14.4" x14ac:dyDescent="0.3">
      <c r="B28" s="29" t="s">
        <v>277</v>
      </c>
      <c r="C28" s="30" t="s">
        <v>278</v>
      </c>
      <c r="D28" s="30" t="s">
        <v>846</v>
      </c>
      <c r="E28" s="30" t="s">
        <v>847</v>
      </c>
      <c r="F28" s="31">
        <v>1.7627142308632067E-3</v>
      </c>
      <c r="G28" s="32">
        <v>5.1348273477854157E-3</v>
      </c>
    </row>
    <row r="29" spans="2:7" ht="14.4" x14ac:dyDescent="0.3">
      <c r="B29" s="29" t="s">
        <v>277</v>
      </c>
      <c r="C29" s="30" t="s">
        <v>278</v>
      </c>
      <c r="D29" s="30" t="s">
        <v>894</v>
      </c>
      <c r="E29" s="30" t="s">
        <v>895</v>
      </c>
      <c r="F29" s="31">
        <v>1.2222586192777005E-3</v>
      </c>
      <c r="G29" s="32">
        <v>3.035140521413755E-3</v>
      </c>
    </row>
    <row r="30" spans="2:7" ht="14.4" x14ac:dyDescent="0.3">
      <c r="B30" s="29" t="s">
        <v>286</v>
      </c>
      <c r="C30" s="30" t="s">
        <v>287</v>
      </c>
      <c r="D30" s="30" t="s">
        <v>284</v>
      </c>
      <c r="E30" s="30" t="s">
        <v>285</v>
      </c>
      <c r="F30" s="31">
        <v>0.3767283467696389</v>
      </c>
      <c r="G30" s="32">
        <v>0.97390279249853973</v>
      </c>
    </row>
    <row r="31" spans="2:7" ht="14.4" x14ac:dyDescent="0.3">
      <c r="B31" s="29" t="s">
        <v>286</v>
      </c>
      <c r="C31" s="30" t="s">
        <v>287</v>
      </c>
      <c r="D31" s="30" t="s">
        <v>518</v>
      </c>
      <c r="E31" s="30" t="s">
        <v>519</v>
      </c>
      <c r="F31" s="31">
        <v>3.7621061982904989E-3</v>
      </c>
      <c r="G31" s="32">
        <v>1.960264757413856E-2</v>
      </c>
    </row>
    <row r="32" spans="2:7" ht="14.4" x14ac:dyDescent="0.3">
      <c r="B32" s="29" t="s">
        <v>286</v>
      </c>
      <c r="C32" s="30" t="s">
        <v>287</v>
      </c>
      <c r="D32" s="30" t="s">
        <v>824</v>
      </c>
      <c r="E32" s="30" t="s">
        <v>825</v>
      </c>
      <c r="F32" s="31">
        <v>1.7600679992965588E-3</v>
      </c>
      <c r="G32" s="32">
        <v>6.4945599273214926E-3</v>
      </c>
    </row>
    <row r="33" spans="2:7" ht="14.4" x14ac:dyDescent="0.3">
      <c r="B33" s="29" t="s">
        <v>295</v>
      </c>
      <c r="C33" s="30" t="s">
        <v>296</v>
      </c>
      <c r="D33" s="30" t="s">
        <v>293</v>
      </c>
      <c r="E33" s="30" t="s">
        <v>294</v>
      </c>
      <c r="F33" s="31">
        <v>0.93513673158678512</v>
      </c>
      <c r="G33" s="32">
        <v>0.89648393104245849</v>
      </c>
    </row>
    <row r="34" spans="2:7" ht="14.4" x14ac:dyDescent="0.3">
      <c r="B34" s="29" t="s">
        <v>295</v>
      </c>
      <c r="C34" s="30" t="s">
        <v>296</v>
      </c>
      <c r="D34" s="30" t="s">
        <v>394</v>
      </c>
      <c r="E34" s="30" t="s">
        <v>395</v>
      </c>
      <c r="F34" s="31">
        <v>9.6206035995416558E-4</v>
      </c>
      <c r="G34" s="32">
        <v>1.3359227637251112E-3</v>
      </c>
    </row>
    <row r="35" spans="2:7" ht="14.4" x14ac:dyDescent="0.3">
      <c r="B35" s="29" t="s">
        <v>295</v>
      </c>
      <c r="C35" s="30" t="s">
        <v>296</v>
      </c>
      <c r="D35" s="30" t="s">
        <v>532</v>
      </c>
      <c r="E35" s="30" t="s">
        <v>533</v>
      </c>
      <c r="F35" s="31">
        <v>1.4244609693210269E-2</v>
      </c>
      <c r="G35" s="32">
        <v>1.520160470244813E-2</v>
      </c>
    </row>
    <row r="36" spans="2:7" ht="14.4" x14ac:dyDescent="0.3">
      <c r="B36" s="29" t="s">
        <v>295</v>
      </c>
      <c r="C36" s="30" t="s">
        <v>296</v>
      </c>
      <c r="D36" s="30" t="s">
        <v>746</v>
      </c>
      <c r="E36" s="30" t="s">
        <v>747</v>
      </c>
      <c r="F36" s="31">
        <v>7.2767391098035497E-2</v>
      </c>
      <c r="G36" s="32">
        <v>8.5614703923625107E-2</v>
      </c>
    </row>
    <row r="37" spans="2:7" ht="14.4" x14ac:dyDescent="0.3">
      <c r="B37" s="29" t="s">
        <v>295</v>
      </c>
      <c r="C37" s="30" t="s">
        <v>296</v>
      </c>
      <c r="D37" s="30" t="s">
        <v>804</v>
      </c>
      <c r="E37" s="30" t="s">
        <v>805</v>
      </c>
      <c r="F37" s="31">
        <v>1.0428927772051693E-3</v>
      </c>
      <c r="G37" s="32">
        <v>1.3638375677432477E-3</v>
      </c>
    </row>
    <row r="38" spans="2:7" ht="14.4" x14ac:dyDescent="0.3">
      <c r="B38" s="29" t="s">
        <v>301</v>
      </c>
      <c r="C38" s="30" t="s">
        <v>302</v>
      </c>
      <c r="D38" s="30" t="s">
        <v>723</v>
      </c>
      <c r="E38" s="30" t="s">
        <v>724</v>
      </c>
      <c r="F38" s="31">
        <v>0.78385622607976746</v>
      </c>
      <c r="G38" s="32">
        <v>0.81676712782464911</v>
      </c>
    </row>
    <row r="39" spans="2:7" ht="14.4" x14ac:dyDescent="0.3">
      <c r="B39" s="29" t="s">
        <v>301</v>
      </c>
      <c r="C39" s="30" t="s">
        <v>302</v>
      </c>
      <c r="D39" s="30" t="s">
        <v>712</v>
      </c>
      <c r="E39" s="30" t="s">
        <v>713</v>
      </c>
      <c r="F39" s="31">
        <v>1.99856481015208E-3</v>
      </c>
      <c r="G39" s="32">
        <v>0</v>
      </c>
    </row>
    <row r="40" spans="2:7" ht="14.4" x14ac:dyDescent="0.3">
      <c r="B40" s="29" t="s">
        <v>301</v>
      </c>
      <c r="C40" s="30" t="s">
        <v>302</v>
      </c>
      <c r="D40" s="30" t="s">
        <v>949</v>
      </c>
      <c r="E40" s="30" t="s">
        <v>950</v>
      </c>
      <c r="F40" s="31">
        <v>3.1119829097406588E-2</v>
      </c>
      <c r="G40" s="32">
        <v>4.3955571513987213E-3</v>
      </c>
    </row>
    <row r="41" spans="2:7" ht="14.4" x14ac:dyDescent="0.3">
      <c r="B41" s="29" t="s">
        <v>301</v>
      </c>
      <c r="C41" s="30" t="s">
        <v>302</v>
      </c>
      <c r="D41" s="30" t="s">
        <v>842</v>
      </c>
      <c r="E41" s="30" t="s">
        <v>843</v>
      </c>
      <c r="F41" s="31">
        <v>0.39212349217723635</v>
      </c>
      <c r="G41" s="32">
        <v>0.1777497709071599</v>
      </c>
    </row>
    <row r="42" spans="2:7" ht="14.4" x14ac:dyDescent="0.3">
      <c r="B42" s="29" t="s">
        <v>301</v>
      </c>
      <c r="C42" s="30" t="s">
        <v>302</v>
      </c>
      <c r="D42" s="30" t="s">
        <v>880</v>
      </c>
      <c r="E42" s="30" t="s">
        <v>881</v>
      </c>
      <c r="F42" s="31">
        <v>4.7951528937659506E-3</v>
      </c>
      <c r="G42" s="32">
        <v>1.0875441167923661E-3</v>
      </c>
    </row>
    <row r="43" spans="2:7" ht="14.4" x14ac:dyDescent="0.3">
      <c r="B43" s="29" t="s">
        <v>308</v>
      </c>
      <c r="C43" s="30" t="s">
        <v>309</v>
      </c>
      <c r="D43" s="30" t="s">
        <v>306</v>
      </c>
      <c r="E43" s="30" t="s">
        <v>307</v>
      </c>
      <c r="F43" s="31">
        <v>0.88938359892959273</v>
      </c>
      <c r="G43" s="32">
        <v>0.95783783116618637</v>
      </c>
    </row>
    <row r="44" spans="2:7" ht="14.4" x14ac:dyDescent="0.3">
      <c r="B44" s="29" t="s">
        <v>308</v>
      </c>
      <c r="C44" s="30" t="s">
        <v>309</v>
      </c>
      <c r="D44" s="30" t="s">
        <v>321</v>
      </c>
      <c r="E44" s="30" t="s">
        <v>322</v>
      </c>
      <c r="F44" s="31">
        <v>1.2327910090214498E-2</v>
      </c>
      <c r="G44" s="32">
        <v>2.3469368863435796E-2</v>
      </c>
    </row>
    <row r="45" spans="2:7" ht="14.4" x14ac:dyDescent="0.3">
      <c r="B45" s="29" t="s">
        <v>308</v>
      </c>
      <c r="C45" s="30" t="s">
        <v>309</v>
      </c>
      <c r="D45" s="30" t="s">
        <v>528</v>
      </c>
      <c r="E45" s="30" t="s">
        <v>529</v>
      </c>
      <c r="F45" s="31">
        <v>1.8478020492911028E-3</v>
      </c>
      <c r="G45" s="32">
        <v>2.3204003924932582E-3</v>
      </c>
    </row>
    <row r="46" spans="2:7" ht="14.4" x14ac:dyDescent="0.3">
      <c r="B46" s="29" t="s">
        <v>308</v>
      </c>
      <c r="C46" s="30" t="s">
        <v>309</v>
      </c>
      <c r="D46" s="30" t="s">
        <v>798</v>
      </c>
      <c r="E46" s="30" t="s">
        <v>799</v>
      </c>
      <c r="F46" s="31">
        <v>6.9672410985813383E-3</v>
      </c>
      <c r="G46" s="32">
        <v>1.6372399577884611E-2</v>
      </c>
    </row>
    <row r="47" spans="2:7" ht="14.4" x14ac:dyDescent="0.3">
      <c r="B47" s="29" t="s">
        <v>316</v>
      </c>
      <c r="C47" s="30" t="s">
        <v>317</v>
      </c>
      <c r="D47" s="30" t="s">
        <v>314</v>
      </c>
      <c r="E47" s="30" t="s">
        <v>315</v>
      </c>
      <c r="F47" s="31">
        <v>0.86465578998451686</v>
      </c>
      <c r="G47" s="32">
        <v>0.97544840711194547</v>
      </c>
    </row>
    <row r="48" spans="2:7" ht="14.4" x14ac:dyDescent="0.3">
      <c r="B48" s="29" t="s">
        <v>316</v>
      </c>
      <c r="C48" s="30" t="s">
        <v>317</v>
      </c>
      <c r="D48" s="30" t="s">
        <v>951</v>
      </c>
      <c r="E48" s="30" t="s">
        <v>952</v>
      </c>
      <c r="F48" s="31">
        <v>2.1213571730254822E-2</v>
      </c>
      <c r="G48" s="32">
        <v>2.4551592888054648E-2</v>
      </c>
    </row>
    <row r="49" spans="2:7" ht="14.4" x14ac:dyDescent="0.3">
      <c r="B49" s="29" t="s">
        <v>323</v>
      </c>
      <c r="C49" s="30" t="s">
        <v>324</v>
      </c>
      <c r="D49" s="30" t="s">
        <v>321</v>
      </c>
      <c r="E49" s="30" t="s">
        <v>322</v>
      </c>
      <c r="F49" s="31">
        <v>0.9726860451169741</v>
      </c>
      <c r="G49" s="32">
        <v>0.97503127589400318</v>
      </c>
    </row>
    <row r="50" spans="2:7" ht="14.4" x14ac:dyDescent="0.3">
      <c r="B50" s="29" t="s">
        <v>323</v>
      </c>
      <c r="C50" s="30" t="s">
        <v>324</v>
      </c>
      <c r="D50" s="30" t="s">
        <v>528</v>
      </c>
      <c r="E50" s="30" t="s">
        <v>529</v>
      </c>
      <c r="F50" s="31">
        <v>1.4787330761481194E-2</v>
      </c>
      <c r="G50" s="32">
        <v>9.7775755901801827E-3</v>
      </c>
    </row>
    <row r="51" spans="2:7" ht="14.4" x14ac:dyDescent="0.3">
      <c r="B51" s="29" t="s">
        <v>323</v>
      </c>
      <c r="C51" s="30" t="s">
        <v>324</v>
      </c>
      <c r="D51" s="30" t="s">
        <v>953</v>
      </c>
      <c r="E51" s="30" t="s">
        <v>954</v>
      </c>
      <c r="F51" s="31">
        <v>2.1652832912306026E-3</v>
      </c>
      <c r="G51" s="32">
        <v>1.2867796389868236E-3</v>
      </c>
    </row>
    <row r="52" spans="2:7" ht="14.4" x14ac:dyDescent="0.3">
      <c r="B52" s="29" t="s">
        <v>323</v>
      </c>
      <c r="C52" s="30" t="s">
        <v>324</v>
      </c>
      <c r="D52" s="30" t="s">
        <v>840</v>
      </c>
      <c r="E52" s="30" t="s">
        <v>841</v>
      </c>
      <c r="F52" s="31">
        <v>5.4859772081242587E-3</v>
      </c>
      <c r="G52" s="32">
        <v>4.8351719767989734E-3</v>
      </c>
    </row>
    <row r="53" spans="2:7" ht="14.4" x14ac:dyDescent="0.3">
      <c r="B53" s="29" t="s">
        <v>323</v>
      </c>
      <c r="C53" s="30" t="s">
        <v>324</v>
      </c>
      <c r="D53" s="30" t="s">
        <v>892</v>
      </c>
      <c r="E53" s="30" t="s">
        <v>893</v>
      </c>
      <c r="F53" s="31">
        <v>8.5344113213201272E-3</v>
      </c>
      <c r="G53" s="32">
        <v>9.0691969000308709E-3</v>
      </c>
    </row>
    <row r="54" spans="2:7" ht="14.4" x14ac:dyDescent="0.3">
      <c r="B54" s="29" t="s">
        <v>329</v>
      </c>
      <c r="C54" s="30" t="s">
        <v>330</v>
      </c>
      <c r="D54" s="30" t="s">
        <v>327</v>
      </c>
      <c r="E54" s="30" t="s">
        <v>328</v>
      </c>
      <c r="F54" s="31">
        <v>0.46095861665825649</v>
      </c>
      <c r="G54" s="32">
        <v>1</v>
      </c>
    </row>
    <row r="55" spans="2:7" ht="14.4" x14ac:dyDescent="0.3">
      <c r="B55" s="29" t="s">
        <v>334</v>
      </c>
      <c r="C55" s="30" t="s">
        <v>335</v>
      </c>
      <c r="D55" s="30" t="s">
        <v>770</v>
      </c>
      <c r="E55" s="30" t="s">
        <v>771</v>
      </c>
      <c r="F55" s="31">
        <v>4.5071938203903534E-3</v>
      </c>
      <c r="G55" s="32">
        <v>1.9843748732385223E-2</v>
      </c>
    </row>
    <row r="56" spans="2:7" ht="14.4" x14ac:dyDescent="0.3">
      <c r="B56" s="29" t="s">
        <v>334</v>
      </c>
      <c r="C56" s="30" t="s">
        <v>335</v>
      </c>
      <c r="D56" s="30" t="s">
        <v>725</v>
      </c>
      <c r="E56" s="30" t="s">
        <v>726</v>
      </c>
      <c r="F56" s="31">
        <v>0.26063696269505371</v>
      </c>
      <c r="G56" s="32">
        <v>0.96873352100792609</v>
      </c>
    </row>
    <row r="57" spans="2:7" ht="14.4" x14ac:dyDescent="0.3">
      <c r="B57" s="29" t="s">
        <v>334</v>
      </c>
      <c r="C57" s="30" t="s">
        <v>335</v>
      </c>
      <c r="D57" s="30" t="s">
        <v>955</v>
      </c>
      <c r="E57" s="30" t="s">
        <v>956</v>
      </c>
      <c r="F57" s="31">
        <v>5.584697576294104E-3</v>
      </c>
      <c r="G57" s="32">
        <v>1.0286947421367321E-2</v>
      </c>
    </row>
    <row r="58" spans="2:7" ht="14.4" x14ac:dyDescent="0.3">
      <c r="B58" s="29" t="s">
        <v>334</v>
      </c>
      <c r="C58" s="30" t="s">
        <v>335</v>
      </c>
      <c r="D58" s="30" t="s">
        <v>957</v>
      </c>
      <c r="E58" s="30" t="s">
        <v>958</v>
      </c>
      <c r="F58" s="31">
        <v>1.4502662274431806E-3</v>
      </c>
      <c r="G58" s="32">
        <v>1.1357828383213129E-3</v>
      </c>
    </row>
    <row r="59" spans="2:7" ht="14.4" x14ac:dyDescent="0.3">
      <c r="B59" s="29" t="s">
        <v>340</v>
      </c>
      <c r="C59" s="30" t="s">
        <v>341</v>
      </c>
      <c r="D59" s="30" t="s">
        <v>338</v>
      </c>
      <c r="E59" s="30" t="s">
        <v>339</v>
      </c>
      <c r="F59" s="31">
        <v>0.67199178877505406</v>
      </c>
      <c r="G59" s="32">
        <v>0.18455357945780673</v>
      </c>
    </row>
    <row r="60" spans="2:7" ht="14.4" x14ac:dyDescent="0.3">
      <c r="B60" s="29" t="s">
        <v>340</v>
      </c>
      <c r="C60" s="30" t="s">
        <v>341</v>
      </c>
      <c r="D60" s="30" t="s">
        <v>504</v>
      </c>
      <c r="E60" s="30" t="s">
        <v>505</v>
      </c>
      <c r="F60" s="31">
        <v>0.98871040578027225</v>
      </c>
      <c r="G60" s="32">
        <v>0.23853944009795175</v>
      </c>
    </row>
    <row r="61" spans="2:7" ht="14.4" x14ac:dyDescent="0.3">
      <c r="B61" s="29" t="s">
        <v>340</v>
      </c>
      <c r="C61" s="30" t="s">
        <v>341</v>
      </c>
      <c r="D61" s="30" t="s">
        <v>362</v>
      </c>
      <c r="E61" s="30" t="s">
        <v>363</v>
      </c>
      <c r="F61" s="31">
        <v>0.9802970788748927</v>
      </c>
      <c r="G61" s="32">
        <v>0.56323801025172771</v>
      </c>
    </row>
    <row r="62" spans="2:7" ht="14.4" x14ac:dyDescent="0.3">
      <c r="B62" s="29" t="s">
        <v>340</v>
      </c>
      <c r="C62" s="30" t="s">
        <v>341</v>
      </c>
      <c r="D62" s="30" t="s">
        <v>731</v>
      </c>
      <c r="E62" s="30" t="s">
        <v>732</v>
      </c>
      <c r="F62" s="31">
        <v>2.136004399260124E-3</v>
      </c>
      <c r="G62" s="32">
        <v>0</v>
      </c>
    </row>
    <row r="63" spans="2:7" ht="14.4" x14ac:dyDescent="0.3">
      <c r="B63" s="29" t="s">
        <v>340</v>
      </c>
      <c r="C63" s="30" t="s">
        <v>341</v>
      </c>
      <c r="D63" s="30" t="s">
        <v>778</v>
      </c>
      <c r="E63" s="30" t="s">
        <v>779</v>
      </c>
      <c r="F63" s="31">
        <v>9.0011706988206465E-3</v>
      </c>
      <c r="G63" s="32">
        <v>1.3668970192513888E-2</v>
      </c>
    </row>
    <row r="64" spans="2:7" ht="14.4" x14ac:dyDescent="0.3">
      <c r="B64" s="29" t="s">
        <v>340</v>
      </c>
      <c r="C64" s="30" t="s">
        <v>341</v>
      </c>
      <c r="D64" s="30" t="s">
        <v>959</v>
      </c>
      <c r="E64" s="30" t="s">
        <v>960</v>
      </c>
      <c r="F64" s="31">
        <v>1.7913538700491849E-3</v>
      </c>
      <c r="G64" s="32">
        <v>0</v>
      </c>
    </row>
    <row r="65" spans="2:7" ht="14.4" x14ac:dyDescent="0.3">
      <c r="B65" s="29" t="s">
        <v>344</v>
      </c>
      <c r="C65" s="30" t="s">
        <v>345</v>
      </c>
      <c r="D65" s="30" t="s">
        <v>257</v>
      </c>
      <c r="E65" s="30" t="s">
        <v>258</v>
      </c>
      <c r="F65" s="31">
        <v>2.267266020661108E-2</v>
      </c>
      <c r="G65" s="32">
        <v>2.4393978837113153E-2</v>
      </c>
    </row>
    <row r="66" spans="2:7" ht="14.4" x14ac:dyDescent="0.3">
      <c r="B66" s="29" t="s">
        <v>344</v>
      </c>
      <c r="C66" s="30" t="s">
        <v>345</v>
      </c>
      <c r="D66" s="30" t="s">
        <v>422</v>
      </c>
      <c r="E66" s="30" t="s">
        <v>423</v>
      </c>
      <c r="F66" s="31">
        <v>0.89764211295923979</v>
      </c>
      <c r="G66" s="32">
        <v>0.86483775630522353</v>
      </c>
    </row>
    <row r="67" spans="2:7" ht="14.4" x14ac:dyDescent="0.3">
      <c r="B67" s="29" t="s">
        <v>344</v>
      </c>
      <c r="C67" s="30" t="s">
        <v>345</v>
      </c>
      <c r="D67" s="30" t="s">
        <v>378</v>
      </c>
      <c r="E67" s="30" t="s">
        <v>379</v>
      </c>
      <c r="F67" s="31">
        <v>3.8296499092147065E-2</v>
      </c>
      <c r="G67" s="32">
        <v>2.7561265689682458E-2</v>
      </c>
    </row>
    <row r="68" spans="2:7" ht="14.4" x14ac:dyDescent="0.3">
      <c r="B68" s="29" t="s">
        <v>344</v>
      </c>
      <c r="C68" s="30" t="s">
        <v>345</v>
      </c>
      <c r="D68" s="30" t="s">
        <v>498</v>
      </c>
      <c r="E68" s="30" t="s">
        <v>499</v>
      </c>
      <c r="F68" s="31">
        <v>1.2793704825269115E-2</v>
      </c>
      <c r="G68" s="32">
        <v>7.3860823137272937E-3</v>
      </c>
    </row>
    <row r="69" spans="2:7" ht="14.4" x14ac:dyDescent="0.3">
      <c r="B69" s="29" t="s">
        <v>344</v>
      </c>
      <c r="C69" s="30" t="s">
        <v>345</v>
      </c>
      <c r="D69" s="30" t="s">
        <v>472</v>
      </c>
      <c r="E69" s="30" t="s">
        <v>473</v>
      </c>
      <c r="F69" s="31">
        <v>5.4401855738429247E-3</v>
      </c>
      <c r="G69" s="32">
        <v>6.0334134725816592E-3</v>
      </c>
    </row>
    <row r="70" spans="2:7" ht="14.4" x14ac:dyDescent="0.3">
      <c r="B70" s="29" t="s">
        <v>344</v>
      </c>
      <c r="C70" s="30" t="s">
        <v>345</v>
      </c>
      <c r="D70" s="30" t="s">
        <v>598</v>
      </c>
      <c r="E70" s="30" t="s">
        <v>599</v>
      </c>
      <c r="F70" s="31">
        <v>4.9304362649322713E-3</v>
      </c>
      <c r="G70" s="32">
        <v>2.8788876468156138E-3</v>
      </c>
    </row>
    <row r="71" spans="2:7" ht="14.4" x14ac:dyDescent="0.3">
      <c r="B71" s="29" t="s">
        <v>344</v>
      </c>
      <c r="C71" s="30" t="s">
        <v>345</v>
      </c>
      <c r="D71" s="30" t="s">
        <v>752</v>
      </c>
      <c r="E71" s="30" t="s">
        <v>753</v>
      </c>
      <c r="F71" s="31">
        <v>5.8495769256850939E-2</v>
      </c>
      <c r="G71" s="32">
        <v>3.9628092634845777E-2</v>
      </c>
    </row>
    <row r="72" spans="2:7" ht="14.4" x14ac:dyDescent="0.3">
      <c r="B72" s="29" t="s">
        <v>344</v>
      </c>
      <c r="C72" s="30" t="s">
        <v>345</v>
      </c>
      <c r="D72" s="30" t="s">
        <v>790</v>
      </c>
      <c r="E72" s="30" t="s">
        <v>791</v>
      </c>
      <c r="F72" s="31">
        <v>4.3375048694974667E-2</v>
      </c>
      <c r="G72" s="32">
        <v>2.7280523100010726E-2</v>
      </c>
    </row>
    <row r="73" spans="2:7" ht="14.4" x14ac:dyDescent="0.3">
      <c r="B73" s="29" t="s">
        <v>350</v>
      </c>
      <c r="C73" s="30" t="s">
        <v>351</v>
      </c>
      <c r="D73" s="30" t="s">
        <v>348</v>
      </c>
      <c r="E73" s="30" t="s">
        <v>349</v>
      </c>
      <c r="F73" s="31">
        <v>0.97851964670305591</v>
      </c>
      <c r="G73" s="32">
        <v>0.99703442381714324</v>
      </c>
    </row>
    <row r="74" spans="2:7" ht="14.4" x14ac:dyDescent="0.3">
      <c r="B74" s="29" t="s">
        <v>350</v>
      </c>
      <c r="C74" s="30" t="s">
        <v>351</v>
      </c>
      <c r="D74" s="30" t="s">
        <v>890</v>
      </c>
      <c r="E74" s="30" t="s">
        <v>891</v>
      </c>
      <c r="F74" s="31">
        <v>9.6724032905632761E-4</v>
      </c>
      <c r="G74" s="32">
        <v>1.5968487138459959E-3</v>
      </c>
    </row>
    <row r="75" spans="2:7" ht="14.4" x14ac:dyDescent="0.3">
      <c r="B75" s="29" t="s">
        <v>350</v>
      </c>
      <c r="C75" s="30" t="s">
        <v>351</v>
      </c>
      <c r="D75" s="30" t="s">
        <v>961</v>
      </c>
      <c r="E75" s="30" t="s">
        <v>962</v>
      </c>
      <c r="F75" s="31">
        <v>2.5043650023809107E-3</v>
      </c>
      <c r="G75" s="32">
        <v>1.3687274690108535E-3</v>
      </c>
    </row>
    <row r="76" spans="2:7" ht="14.4" x14ac:dyDescent="0.3">
      <c r="B76" s="29" t="s">
        <v>353</v>
      </c>
      <c r="C76" s="30" t="s">
        <v>354</v>
      </c>
      <c r="D76" s="30" t="s">
        <v>275</v>
      </c>
      <c r="E76" s="30" t="s">
        <v>276</v>
      </c>
      <c r="F76" s="31">
        <v>1.3446126016319147E-3</v>
      </c>
      <c r="G76" s="32">
        <v>0</v>
      </c>
    </row>
    <row r="77" spans="2:7" ht="14.4" x14ac:dyDescent="0.3">
      <c r="B77" s="29" t="s">
        <v>353</v>
      </c>
      <c r="C77" s="30" t="s">
        <v>354</v>
      </c>
      <c r="D77" s="30" t="s">
        <v>727</v>
      </c>
      <c r="E77" s="30" t="s">
        <v>728</v>
      </c>
      <c r="F77" s="31">
        <v>0.49321575368059184</v>
      </c>
      <c r="G77" s="32">
        <v>1</v>
      </c>
    </row>
    <row r="78" spans="2:7" ht="14.4" x14ac:dyDescent="0.3">
      <c r="B78" s="29" t="s">
        <v>355</v>
      </c>
      <c r="C78" s="30" t="s">
        <v>356</v>
      </c>
      <c r="D78" s="30" t="s">
        <v>293</v>
      </c>
      <c r="E78" s="30" t="s">
        <v>294</v>
      </c>
      <c r="F78" s="31">
        <v>1.8261383206183077E-3</v>
      </c>
      <c r="G78" s="32">
        <v>1.2676796553297408E-3</v>
      </c>
    </row>
    <row r="79" spans="2:7" ht="14.4" x14ac:dyDescent="0.3">
      <c r="B79" s="29" t="s">
        <v>355</v>
      </c>
      <c r="C79" s="30" t="s">
        <v>356</v>
      </c>
      <c r="D79" s="30" t="s">
        <v>394</v>
      </c>
      <c r="E79" s="30" t="s">
        <v>395</v>
      </c>
      <c r="F79" s="31">
        <v>0.94581733489177533</v>
      </c>
      <c r="G79" s="32">
        <v>0.95103118087680683</v>
      </c>
    </row>
    <row r="80" spans="2:7" ht="14.4" x14ac:dyDescent="0.3">
      <c r="B80" s="29" t="s">
        <v>355</v>
      </c>
      <c r="C80" s="30" t="s">
        <v>356</v>
      </c>
      <c r="D80" s="30" t="s">
        <v>536</v>
      </c>
      <c r="E80" s="30" t="s">
        <v>537</v>
      </c>
      <c r="F80" s="31">
        <v>1.1845924914009709E-2</v>
      </c>
      <c r="G80" s="32">
        <v>1.4022442838909389E-2</v>
      </c>
    </row>
    <row r="81" spans="2:7" ht="14.4" x14ac:dyDescent="0.3">
      <c r="B81" s="29" t="s">
        <v>355</v>
      </c>
      <c r="C81" s="30" t="s">
        <v>356</v>
      </c>
      <c r="D81" s="30" t="s">
        <v>746</v>
      </c>
      <c r="E81" s="30" t="s">
        <v>747</v>
      </c>
      <c r="F81" s="31">
        <v>1.4042354153391452E-2</v>
      </c>
      <c r="G81" s="32">
        <v>1.1963546268863591E-2</v>
      </c>
    </row>
    <row r="82" spans="2:7" ht="14.4" x14ac:dyDescent="0.3">
      <c r="B82" s="29" t="s">
        <v>355</v>
      </c>
      <c r="C82" s="30" t="s">
        <v>356</v>
      </c>
      <c r="D82" s="30" t="s">
        <v>796</v>
      </c>
      <c r="E82" s="30" t="s">
        <v>797</v>
      </c>
      <c r="F82" s="31">
        <v>1.410264870717573E-3</v>
      </c>
      <c r="G82" s="32">
        <v>1.6661757656611857E-3</v>
      </c>
    </row>
    <row r="83" spans="2:7" ht="14.4" x14ac:dyDescent="0.3">
      <c r="B83" s="29" t="s">
        <v>355</v>
      </c>
      <c r="C83" s="30" t="s">
        <v>356</v>
      </c>
      <c r="D83" s="30" t="s">
        <v>804</v>
      </c>
      <c r="E83" s="30" t="s">
        <v>805</v>
      </c>
      <c r="F83" s="31">
        <v>1.9259973043356284E-2</v>
      </c>
      <c r="G83" s="32">
        <v>1.8238416180097139E-2</v>
      </c>
    </row>
    <row r="84" spans="2:7" ht="14.4" x14ac:dyDescent="0.3">
      <c r="B84" s="29" t="s">
        <v>355</v>
      </c>
      <c r="C84" s="30" t="s">
        <v>356</v>
      </c>
      <c r="D84" s="30" t="s">
        <v>792</v>
      </c>
      <c r="E84" s="30" t="s">
        <v>793</v>
      </c>
      <c r="F84" s="31">
        <v>1.2771652228113521E-3</v>
      </c>
      <c r="G84" s="32">
        <v>1.8105584143319989E-3</v>
      </c>
    </row>
    <row r="85" spans="2:7" ht="14.4" x14ac:dyDescent="0.3">
      <c r="B85" s="29" t="s">
        <v>358</v>
      </c>
      <c r="C85" s="30" t="s">
        <v>359</v>
      </c>
      <c r="D85" s="30" t="s">
        <v>284</v>
      </c>
      <c r="E85" s="30" t="s">
        <v>285</v>
      </c>
      <c r="F85" s="31">
        <v>5.8695806784950788E-3</v>
      </c>
      <c r="G85" s="32">
        <v>5.0698596302941289E-3</v>
      </c>
    </row>
    <row r="86" spans="2:7" ht="14.4" x14ac:dyDescent="0.3">
      <c r="B86" s="29" t="s">
        <v>358</v>
      </c>
      <c r="C86" s="30" t="s">
        <v>359</v>
      </c>
      <c r="D86" s="30" t="s">
        <v>729</v>
      </c>
      <c r="E86" s="30" t="s">
        <v>730</v>
      </c>
      <c r="F86" s="31">
        <v>0.9440263853285501</v>
      </c>
      <c r="G86" s="32">
        <v>0.94949473048980348</v>
      </c>
    </row>
    <row r="87" spans="2:7" ht="14.4" x14ac:dyDescent="0.3">
      <c r="B87" s="29" t="s">
        <v>358</v>
      </c>
      <c r="C87" s="30" t="s">
        <v>359</v>
      </c>
      <c r="D87" s="30" t="s">
        <v>725</v>
      </c>
      <c r="E87" s="30" t="s">
        <v>726</v>
      </c>
      <c r="F87" s="31">
        <v>1.402837105445243E-2</v>
      </c>
      <c r="G87" s="32">
        <v>1.1612255111867555E-2</v>
      </c>
    </row>
    <row r="88" spans="2:7" ht="14.4" x14ac:dyDescent="0.3">
      <c r="B88" s="29" t="s">
        <v>358</v>
      </c>
      <c r="C88" s="30" t="s">
        <v>359</v>
      </c>
      <c r="D88" s="30" t="s">
        <v>758</v>
      </c>
      <c r="E88" s="30" t="s">
        <v>759</v>
      </c>
      <c r="F88" s="31">
        <v>1.1991429362208959E-2</v>
      </c>
      <c r="G88" s="32">
        <v>1.3933983417258844E-2</v>
      </c>
    </row>
    <row r="89" spans="2:7" ht="14.4" x14ac:dyDescent="0.3">
      <c r="B89" s="29" t="s">
        <v>358</v>
      </c>
      <c r="C89" s="30" t="s">
        <v>359</v>
      </c>
      <c r="D89" s="30" t="s">
        <v>760</v>
      </c>
      <c r="E89" s="30" t="s">
        <v>761</v>
      </c>
      <c r="F89" s="31">
        <v>7.3511236946940299E-3</v>
      </c>
      <c r="G89" s="32">
        <v>4.1375547232264985E-3</v>
      </c>
    </row>
    <row r="90" spans="2:7" ht="14.4" x14ac:dyDescent="0.3">
      <c r="B90" s="29" t="s">
        <v>358</v>
      </c>
      <c r="C90" s="30" t="s">
        <v>359</v>
      </c>
      <c r="D90" s="30" t="s">
        <v>814</v>
      </c>
      <c r="E90" s="30" t="s">
        <v>815</v>
      </c>
      <c r="F90" s="31">
        <v>1.2757645708978161E-2</v>
      </c>
      <c r="G90" s="32">
        <v>6.7501766139625319E-3</v>
      </c>
    </row>
    <row r="91" spans="2:7" ht="14.4" x14ac:dyDescent="0.3">
      <c r="B91" s="29" t="s">
        <v>358</v>
      </c>
      <c r="C91" s="30" t="s">
        <v>359</v>
      </c>
      <c r="D91" s="30" t="s">
        <v>824</v>
      </c>
      <c r="E91" s="30" t="s">
        <v>825</v>
      </c>
      <c r="F91" s="31">
        <v>1.2280907438888562E-3</v>
      </c>
      <c r="G91" s="32">
        <v>1.5140920777571205E-3</v>
      </c>
    </row>
    <row r="92" spans="2:7" ht="14.4" x14ac:dyDescent="0.3">
      <c r="B92" s="29" t="s">
        <v>358</v>
      </c>
      <c r="C92" s="30" t="s">
        <v>359</v>
      </c>
      <c r="D92" s="30" t="s">
        <v>830</v>
      </c>
      <c r="E92" s="30" t="s">
        <v>831</v>
      </c>
      <c r="F92" s="31">
        <v>5.5872098196830498E-3</v>
      </c>
      <c r="G92" s="32">
        <v>7.4873479358299605E-3</v>
      </c>
    </row>
    <row r="93" spans="2:7" ht="14.4" x14ac:dyDescent="0.3">
      <c r="B93" s="29" t="s">
        <v>360</v>
      </c>
      <c r="C93" s="30" t="s">
        <v>361</v>
      </c>
      <c r="D93" s="30" t="s">
        <v>321</v>
      </c>
      <c r="E93" s="30" t="s">
        <v>322</v>
      </c>
      <c r="F93" s="31">
        <v>7.685899243728261E-3</v>
      </c>
      <c r="G93" s="32">
        <v>1.1680723603830843E-2</v>
      </c>
    </row>
    <row r="94" spans="2:7" ht="14.4" x14ac:dyDescent="0.3">
      <c r="B94" s="29" t="s">
        <v>360</v>
      </c>
      <c r="C94" s="30" t="s">
        <v>361</v>
      </c>
      <c r="D94" s="30" t="s">
        <v>528</v>
      </c>
      <c r="E94" s="30" t="s">
        <v>529</v>
      </c>
      <c r="F94" s="31">
        <v>0.94023146669287683</v>
      </c>
      <c r="G94" s="32">
        <v>0.94255212233476526</v>
      </c>
    </row>
    <row r="95" spans="2:7" ht="14.4" x14ac:dyDescent="0.3">
      <c r="B95" s="29" t="s">
        <v>360</v>
      </c>
      <c r="C95" s="30" t="s">
        <v>361</v>
      </c>
      <c r="D95" s="30" t="s">
        <v>798</v>
      </c>
      <c r="E95" s="30" t="s">
        <v>799</v>
      </c>
      <c r="F95" s="31">
        <v>0</v>
      </c>
      <c r="G95" s="32">
        <v>1.5222874709336694E-3</v>
      </c>
    </row>
    <row r="96" spans="2:7" ht="14.4" x14ac:dyDescent="0.3">
      <c r="B96" s="29" t="s">
        <v>360</v>
      </c>
      <c r="C96" s="30" t="s">
        <v>361</v>
      </c>
      <c r="D96" s="30" t="s">
        <v>575</v>
      </c>
      <c r="E96" s="30" t="s">
        <v>576</v>
      </c>
      <c r="F96" s="31">
        <v>4.4118405889334179E-3</v>
      </c>
      <c r="G96" s="32">
        <v>5.0545855831001449E-3</v>
      </c>
    </row>
    <row r="97" spans="2:7" ht="14.4" x14ac:dyDescent="0.3">
      <c r="B97" s="29" t="s">
        <v>360</v>
      </c>
      <c r="C97" s="30" t="s">
        <v>361</v>
      </c>
      <c r="D97" s="30" t="s">
        <v>810</v>
      </c>
      <c r="E97" s="30" t="s">
        <v>811</v>
      </c>
      <c r="F97" s="31">
        <v>6.5211942730035409E-3</v>
      </c>
      <c r="G97" s="32">
        <v>2.0509005635912184E-2</v>
      </c>
    </row>
    <row r="98" spans="2:7" ht="14.4" x14ac:dyDescent="0.3">
      <c r="B98" s="29" t="s">
        <v>360</v>
      </c>
      <c r="C98" s="30" t="s">
        <v>361</v>
      </c>
      <c r="D98" s="30" t="s">
        <v>840</v>
      </c>
      <c r="E98" s="30" t="s">
        <v>841</v>
      </c>
      <c r="F98" s="31">
        <v>1.3980393530381177E-2</v>
      </c>
      <c r="G98" s="32">
        <v>1.8681275371457844E-2</v>
      </c>
    </row>
    <row r="99" spans="2:7" ht="14.4" x14ac:dyDescent="0.3">
      <c r="B99" s="29" t="s">
        <v>364</v>
      </c>
      <c r="C99" s="30" t="s">
        <v>365</v>
      </c>
      <c r="D99" s="30" t="s">
        <v>362</v>
      </c>
      <c r="E99" s="30" t="s">
        <v>363</v>
      </c>
      <c r="F99" s="31">
        <v>4.2199045856095834E-3</v>
      </c>
      <c r="G99" s="32">
        <v>6.4022942315420297E-3</v>
      </c>
    </row>
    <row r="100" spans="2:7" ht="14.4" x14ac:dyDescent="0.3">
      <c r="B100" s="29" t="s">
        <v>364</v>
      </c>
      <c r="C100" s="30" t="s">
        <v>365</v>
      </c>
      <c r="D100" s="30" t="s">
        <v>731</v>
      </c>
      <c r="E100" s="30" t="s">
        <v>732</v>
      </c>
      <c r="F100" s="31">
        <v>0.98417538868463028</v>
      </c>
      <c r="G100" s="32">
        <v>0.98890786541482478</v>
      </c>
    </row>
    <row r="101" spans="2:7" ht="14.4" x14ac:dyDescent="0.3">
      <c r="B101" s="29" t="s">
        <v>364</v>
      </c>
      <c r="C101" s="30" t="s">
        <v>365</v>
      </c>
      <c r="D101" s="30" t="s">
        <v>794</v>
      </c>
      <c r="E101" s="30" t="s">
        <v>795</v>
      </c>
      <c r="F101" s="31">
        <v>2.8858922250430863E-3</v>
      </c>
      <c r="G101" s="32">
        <v>3.2650787272129468E-3</v>
      </c>
    </row>
    <row r="102" spans="2:7" ht="14.4" x14ac:dyDescent="0.3">
      <c r="B102" s="29" t="s">
        <v>364</v>
      </c>
      <c r="C102" s="30" t="s">
        <v>365</v>
      </c>
      <c r="D102" s="30" t="s">
        <v>575</v>
      </c>
      <c r="E102" s="30" t="s">
        <v>576</v>
      </c>
      <c r="F102" s="31">
        <v>1.3416123428335541E-3</v>
      </c>
      <c r="G102" s="32">
        <v>1.4247616264201949E-3</v>
      </c>
    </row>
    <row r="103" spans="2:7" ht="14.4" x14ac:dyDescent="0.3">
      <c r="B103" s="29" t="s">
        <v>366</v>
      </c>
      <c r="C103" s="30" t="s">
        <v>367</v>
      </c>
      <c r="D103" s="30" t="s">
        <v>284</v>
      </c>
      <c r="E103" s="30" t="s">
        <v>285</v>
      </c>
      <c r="F103" s="31">
        <v>1.0885708428684386E-2</v>
      </c>
      <c r="G103" s="32">
        <v>7.2733981472681434E-3</v>
      </c>
    </row>
    <row r="104" spans="2:7" ht="14.4" x14ac:dyDescent="0.3">
      <c r="B104" s="29" t="s">
        <v>366</v>
      </c>
      <c r="C104" s="30" t="s">
        <v>367</v>
      </c>
      <c r="D104" s="30" t="s">
        <v>518</v>
      </c>
      <c r="E104" s="30" t="s">
        <v>519</v>
      </c>
      <c r="F104" s="31">
        <v>0.71795308212496212</v>
      </c>
      <c r="G104" s="32">
        <v>0.96688116016570602</v>
      </c>
    </row>
    <row r="105" spans="2:7" ht="14.4" x14ac:dyDescent="0.3">
      <c r="B105" s="29" t="s">
        <v>366</v>
      </c>
      <c r="C105" s="30" t="s">
        <v>367</v>
      </c>
      <c r="D105" s="30" t="s">
        <v>963</v>
      </c>
      <c r="E105" s="30" t="s">
        <v>964</v>
      </c>
      <c r="F105" s="31">
        <v>8.3645054031587698E-3</v>
      </c>
      <c r="G105" s="32">
        <v>6.9756975697569754E-3</v>
      </c>
    </row>
    <row r="106" spans="2:7" ht="14.4" x14ac:dyDescent="0.3">
      <c r="B106" s="29" t="s">
        <v>366</v>
      </c>
      <c r="C106" s="30" t="s">
        <v>367</v>
      </c>
      <c r="D106" s="30" t="s">
        <v>965</v>
      </c>
      <c r="E106" s="30" t="s">
        <v>966</v>
      </c>
      <c r="F106" s="31">
        <v>3.4629696314968194E-3</v>
      </c>
      <c r="G106" s="32">
        <v>0</v>
      </c>
    </row>
    <row r="107" spans="2:7" ht="14.4" x14ac:dyDescent="0.3">
      <c r="B107" s="29" t="s">
        <v>366</v>
      </c>
      <c r="C107" s="30" t="s">
        <v>367</v>
      </c>
      <c r="D107" s="30" t="s">
        <v>967</v>
      </c>
      <c r="E107" s="30" t="s">
        <v>968</v>
      </c>
      <c r="F107" s="31">
        <v>2.3634968192342396E-3</v>
      </c>
      <c r="G107" s="32">
        <v>1.0286742960010288E-3</v>
      </c>
    </row>
    <row r="108" spans="2:7" ht="14.4" x14ac:dyDescent="0.3">
      <c r="B108" s="29" t="s">
        <v>366</v>
      </c>
      <c r="C108" s="30" t="s">
        <v>367</v>
      </c>
      <c r="D108" s="30" t="s">
        <v>969</v>
      </c>
      <c r="E108" s="30" t="s">
        <v>970</v>
      </c>
      <c r="F108" s="31">
        <v>1.5782903849113392E-2</v>
      </c>
      <c r="G108" s="32">
        <v>3.8701075076451744E-3</v>
      </c>
    </row>
    <row r="109" spans="2:7" ht="14.4" x14ac:dyDescent="0.3">
      <c r="B109" s="29" t="s">
        <v>366</v>
      </c>
      <c r="C109" s="30" t="s">
        <v>367</v>
      </c>
      <c r="D109" s="30" t="s">
        <v>971</v>
      </c>
      <c r="E109" s="30" t="s">
        <v>972</v>
      </c>
      <c r="F109" s="31">
        <v>4.002049869480967E-2</v>
      </c>
      <c r="G109" s="32">
        <v>1.3970962313622668E-2</v>
      </c>
    </row>
    <row r="110" spans="2:7" ht="14.4" x14ac:dyDescent="0.3">
      <c r="B110" s="29" t="s">
        <v>368</v>
      </c>
      <c r="C110" s="30" t="s">
        <v>369</v>
      </c>
      <c r="D110" s="30" t="s">
        <v>257</v>
      </c>
      <c r="E110" s="30" t="s">
        <v>258</v>
      </c>
      <c r="F110" s="31">
        <v>1.8004340967585071E-3</v>
      </c>
      <c r="G110" s="32">
        <v>2.8554982449408022E-3</v>
      </c>
    </row>
    <row r="111" spans="2:7" ht="14.4" x14ac:dyDescent="0.3">
      <c r="B111" s="29" t="s">
        <v>368</v>
      </c>
      <c r="C111" s="30" t="s">
        <v>369</v>
      </c>
      <c r="D111" s="30" t="s">
        <v>422</v>
      </c>
      <c r="E111" s="30" t="s">
        <v>423</v>
      </c>
      <c r="F111" s="31">
        <v>1.3009305984916519E-2</v>
      </c>
      <c r="G111" s="32">
        <v>1.8476089434656496E-2</v>
      </c>
    </row>
    <row r="112" spans="2:7" ht="14.4" x14ac:dyDescent="0.3">
      <c r="B112" s="29" t="s">
        <v>368</v>
      </c>
      <c r="C112" s="30" t="s">
        <v>369</v>
      </c>
      <c r="D112" s="30" t="s">
        <v>378</v>
      </c>
      <c r="E112" s="30" t="s">
        <v>379</v>
      </c>
      <c r="F112" s="31">
        <v>0.83887029051293671</v>
      </c>
      <c r="G112" s="32">
        <v>0.88993728437978514</v>
      </c>
    </row>
    <row r="113" spans="2:7" ht="14.4" x14ac:dyDescent="0.3">
      <c r="B113" s="29" t="s">
        <v>368</v>
      </c>
      <c r="C113" s="30" t="s">
        <v>369</v>
      </c>
      <c r="D113" s="30" t="s">
        <v>498</v>
      </c>
      <c r="E113" s="30" t="s">
        <v>499</v>
      </c>
      <c r="F113" s="31">
        <v>5.638248491412657E-2</v>
      </c>
      <c r="G113" s="32">
        <v>4.7982904632378115E-2</v>
      </c>
    </row>
    <row r="114" spans="2:7" ht="14.4" x14ac:dyDescent="0.3">
      <c r="B114" s="29" t="s">
        <v>368</v>
      </c>
      <c r="C114" s="30" t="s">
        <v>369</v>
      </c>
      <c r="D114" s="30" t="s">
        <v>598</v>
      </c>
      <c r="E114" s="30" t="s">
        <v>599</v>
      </c>
      <c r="F114" s="31">
        <v>2.7187334723296742E-3</v>
      </c>
      <c r="G114" s="32">
        <v>2.3400789306365997E-3</v>
      </c>
    </row>
    <row r="115" spans="2:7" ht="14.4" x14ac:dyDescent="0.3">
      <c r="B115" s="29" t="s">
        <v>368</v>
      </c>
      <c r="C115" s="30" t="s">
        <v>369</v>
      </c>
      <c r="D115" s="30" t="s">
        <v>750</v>
      </c>
      <c r="E115" s="30" t="s">
        <v>751</v>
      </c>
      <c r="F115" s="31">
        <v>4.7217911771225895E-3</v>
      </c>
      <c r="G115" s="32">
        <v>5.6094175009311405E-3</v>
      </c>
    </row>
    <row r="116" spans="2:7" ht="14.4" x14ac:dyDescent="0.3">
      <c r="B116" s="29" t="s">
        <v>368</v>
      </c>
      <c r="C116" s="30" t="s">
        <v>369</v>
      </c>
      <c r="D116" s="30" t="s">
        <v>788</v>
      </c>
      <c r="E116" s="30" t="s">
        <v>789</v>
      </c>
      <c r="F116" s="31">
        <v>3.2280788828005232E-2</v>
      </c>
      <c r="G116" s="32">
        <v>3.0342020217980988E-2</v>
      </c>
    </row>
    <row r="117" spans="2:7" ht="14.4" x14ac:dyDescent="0.3">
      <c r="B117" s="29" t="s">
        <v>368</v>
      </c>
      <c r="C117" s="30" t="s">
        <v>369</v>
      </c>
      <c r="D117" s="30" t="s">
        <v>790</v>
      </c>
      <c r="E117" s="30" t="s">
        <v>791</v>
      </c>
      <c r="F117" s="31">
        <v>2.6498182054278657E-3</v>
      </c>
      <c r="G117" s="32">
        <v>2.4567066586908349E-3</v>
      </c>
    </row>
    <row r="118" spans="2:7" ht="14.4" x14ac:dyDescent="0.3">
      <c r="B118" s="29" t="s">
        <v>370</v>
      </c>
      <c r="C118" s="30" t="s">
        <v>371</v>
      </c>
      <c r="D118" s="30" t="s">
        <v>284</v>
      </c>
      <c r="E118" s="30" t="s">
        <v>285</v>
      </c>
      <c r="F118" s="31">
        <v>0.566996054872003</v>
      </c>
      <c r="G118" s="32">
        <v>0.95022365874863279</v>
      </c>
    </row>
    <row r="119" spans="2:7" ht="14.4" x14ac:dyDescent="0.3">
      <c r="B119" s="29" t="s">
        <v>370</v>
      </c>
      <c r="C119" s="30" t="s">
        <v>371</v>
      </c>
      <c r="D119" s="30" t="s">
        <v>729</v>
      </c>
      <c r="E119" s="30" t="s">
        <v>730</v>
      </c>
      <c r="F119" s="31">
        <v>7.9023053031133175E-3</v>
      </c>
      <c r="G119" s="32">
        <v>1.5421235662001851E-2</v>
      </c>
    </row>
    <row r="120" spans="2:7" ht="14.4" x14ac:dyDescent="0.3">
      <c r="B120" s="29" t="s">
        <v>370</v>
      </c>
      <c r="C120" s="30" t="s">
        <v>371</v>
      </c>
      <c r="D120" s="30" t="s">
        <v>963</v>
      </c>
      <c r="E120" s="30" t="s">
        <v>964</v>
      </c>
      <c r="F120" s="31">
        <v>2.7501809991151154E-3</v>
      </c>
      <c r="G120" s="32">
        <v>5.7527273747090329E-3</v>
      </c>
    </row>
    <row r="121" spans="2:7" ht="14.4" x14ac:dyDescent="0.3">
      <c r="B121" s="29" t="s">
        <v>370</v>
      </c>
      <c r="C121" s="30" t="s">
        <v>371</v>
      </c>
      <c r="D121" s="30" t="s">
        <v>758</v>
      </c>
      <c r="E121" s="30" t="s">
        <v>759</v>
      </c>
      <c r="F121" s="31">
        <v>3.8515003280850091E-3</v>
      </c>
      <c r="G121" s="32">
        <v>8.6834282188630561E-3</v>
      </c>
    </row>
    <row r="122" spans="2:7" ht="14.4" x14ac:dyDescent="0.3">
      <c r="B122" s="29" t="s">
        <v>370</v>
      </c>
      <c r="C122" s="30" t="s">
        <v>371</v>
      </c>
      <c r="D122" s="30" t="s">
        <v>808</v>
      </c>
      <c r="E122" s="30" t="s">
        <v>809</v>
      </c>
      <c r="F122" s="31">
        <v>2.3152167372935989E-2</v>
      </c>
      <c r="G122" s="32">
        <v>1.8884791205092968E-2</v>
      </c>
    </row>
    <row r="123" spans="2:7" ht="14.4" x14ac:dyDescent="0.3">
      <c r="B123" s="29" t="s">
        <v>370</v>
      </c>
      <c r="C123" s="30" t="s">
        <v>371</v>
      </c>
      <c r="D123" s="30" t="s">
        <v>814</v>
      </c>
      <c r="E123" s="30" t="s">
        <v>815</v>
      </c>
      <c r="F123" s="31">
        <v>1.0073622816243462E-3</v>
      </c>
      <c r="G123" s="32">
        <v>1.0341587907002831E-3</v>
      </c>
    </row>
    <row r="124" spans="2:7" ht="14.4" x14ac:dyDescent="0.3">
      <c r="B124" s="29" t="s">
        <v>374</v>
      </c>
      <c r="C124" s="30" t="s">
        <v>375</v>
      </c>
      <c r="D124" s="30" t="s">
        <v>372</v>
      </c>
      <c r="E124" s="30" t="s">
        <v>373</v>
      </c>
      <c r="F124" s="31">
        <v>0.96382765820288063</v>
      </c>
      <c r="G124" s="32">
        <v>0.50237840304716441</v>
      </c>
    </row>
    <row r="125" spans="2:7" ht="14.4" x14ac:dyDescent="0.3">
      <c r="B125" s="29" t="s">
        <v>374</v>
      </c>
      <c r="C125" s="30" t="s">
        <v>375</v>
      </c>
      <c r="D125" s="30" t="s">
        <v>734</v>
      </c>
      <c r="E125" s="30" t="s">
        <v>735</v>
      </c>
      <c r="F125" s="31">
        <v>3.6159306398759082E-3</v>
      </c>
      <c r="G125" s="32">
        <v>2.6479637509810761E-3</v>
      </c>
    </row>
    <row r="126" spans="2:7" ht="14.4" x14ac:dyDescent="0.3">
      <c r="B126" s="29" t="s">
        <v>374</v>
      </c>
      <c r="C126" s="30" t="s">
        <v>375</v>
      </c>
      <c r="D126" s="30" t="s">
        <v>649</v>
      </c>
      <c r="E126" s="30" t="s">
        <v>650</v>
      </c>
      <c r="F126" s="31">
        <v>1.1363428005647335E-2</v>
      </c>
      <c r="G126" s="32">
        <v>6.2161952070853097E-3</v>
      </c>
    </row>
    <row r="127" spans="2:7" ht="14.4" x14ac:dyDescent="0.3">
      <c r="B127" s="29" t="s">
        <v>374</v>
      </c>
      <c r="C127" s="30" t="s">
        <v>375</v>
      </c>
      <c r="D127" s="30" t="s">
        <v>665</v>
      </c>
      <c r="E127" s="30" t="s">
        <v>666</v>
      </c>
      <c r="F127" s="31">
        <v>9.3162283430610554E-4</v>
      </c>
      <c r="G127" s="32">
        <v>0</v>
      </c>
    </row>
    <row r="128" spans="2:7" ht="14.4" x14ac:dyDescent="0.3">
      <c r="B128" s="29" t="s">
        <v>374</v>
      </c>
      <c r="C128" s="30" t="s">
        <v>375</v>
      </c>
      <c r="D128" s="30" t="s">
        <v>973</v>
      </c>
      <c r="E128" s="30" t="s">
        <v>974</v>
      </c>
      <c r="F128" s="31">
        <v>0.98622669976152233</v>
      </c>
      <c r="G128" s="32">
        <v>0.45731537599329991</v>
      </c>
    </row>
    <row r="129" spans="2:7" ht="14.4" x14ac:dyDescent="0.3">
      <c r="B129" s="29" t="s">
        <v>374</v>
      </c>
      <c r="C129" s="30" t="s">
        <v>375</v>
      </c>
      <c r="D129" s="30" t="s">
        <v>856</v>
      </c>
      <c r="E129" s="30" t="s">
        <v>857</v>
      </c>
      <c r="F129" s="31">
        <v>1.5921059818843723E-2</v>
      </c>
      <c r="G129" s="32">
        <v>1.242486778987806E-2</v>
      </c>
    </row>
    <row r="130" spans="2:7" ht="14.4" x14ac:dyDescent="0.3">
      <c r="B130" s="29" t="s">
        <v>374</v>
      </c>
      <c r="C130" s="30" t="s">
        <v>375</v>
      </c>
      <c r="D130" s="30" t="s">
        <v>876</v>
      </c>
      <c r="E130" s="30" t="s">
        <v>877</v>
      </c>
      <c r="F130" s="31">
        <v>1.5629534430579163E-3</v>
      </c>
      <c r="G130" s="32">
        <v>9.4534311943169096E-4</v>
      </c>
    </row>
    <row r="131" spans="2:7" ht="14.4" x14ac:dyDescent="0.3">
      <c r="B131" s="29" t="s">
        <v>374</v>
      </c>
      <c r="C131" s="30" t="s">
        <v>375</v>
      </c>
      <c r="D131" s="30" t="s">
        <v>975</v>
      </c>
      <c r="E131" s="30" t="s">
        <v>976</v>
      </c>
      <c r="F131" s="31">
        <v>6.2060405461315683E-3</v>
      </c>
      <c r="G131" s="32">
        <v>1.6549773443631725E-3</v>
      </c>
    </row>
    <row r="132" spans="2:7" ht="14.4" x14ac:dyDescent="0.3">
      <c r="B132" s="29" t="s">
        <v>374</v>
      </c>
      <c r="C132" s="30" t="s">
        <v>375</v>
      </c>
      <c r="D132" s="30" t="s">
        <v>886</v>
      </c>
      <c r="E132" s="30" t="s">
        <v>887</v>
      </c>
      <c r="F132" s="31">
        <v>7.3273030471474052E-3</v>
      </c>
      <c r="G132" s="32">
        <v>3.9995285822109995E-3</v>
      </c>
    </row>
    <row r="133" spans="2:7" ht="14.4" x14ac:dyDescent="0.3">
      <c r="B133" s="29" t="s">
        <v>374</v>
      </c>
      <c r="C133" s="30" t="s">
        <v>375</v>
      </c>
      <c r="D133" s="30" t="s">
        <v>706</v>
      </c>
      <c r="E133" s="30" t="s">
        <v>707</v>
      </c>
      <c r="F133" s="31">
        <v>1.9336800837199134E-2</v>
      </c>
      <c r="G133" s="32">
        <v>1.24173451655855E-2</v>
      </c>
    </row>
    <row r="134" spans="2:7" ht="14.4" x14ac:dyDescent="0.3">
      <c r="B134" s="29" t="s">
        <v>376</v>
      </c>
      <c r="C134" s="30" t="s">
        <v>377</v>
      </c>
      <c r="D134" s="30" t="s">
        <v>372</v>
      </c>
      <c r="E134" s="30" t="s">
        <v>373</v>
      </c>
      <c r="F134" s="31">
        <v>1.1670980343105654E-2</v>
      </c>
      <c r="G134" s="32">
        <v>6.7564368568365065E-3</v>
      </c>
    </row>
    <row r="135" spans="2:7" ht="14.4" x14ac:dyDescent="0.3">
      <c r="B135" s="29" t="s">
        <v>376</v>
      </c>
      <c r="C135" s="30" t="s">
        <v>377</v>
      </c>
      <c r="D135" s="30" t="s">
        <v>449</v>
      </c>
      <c r="E135" s="30" t="s">
        <v>450</v>
      </c>
      <c r="F135" s="31">
        <v>2.177783551239044E-3</v>
      </c>
      <c r="G135" s="32">
        <v>0</v>
      </c>
    </row>
    <row r="136" spans="2:7" ht="14.4" x14ac:dyDescent="0.3">
      <c r="B136" s="29" t="s">
        <v>376</v>
      </c>
      <c r="C136" s="30" t="s">
        <v>377</v>
      </c>
      <c r="D136" s="30" t="s">
        <v>973</v>
      </c>
      <c r="E136" s="30" t="s">
        <v>974</v>
      </c>
      <c r="F136" s="31">
        <v>4.6343613287692714E-3</v>
      </c>
      <c r="G136" s="32">
        <v>2.3867544873490878E-3</v>
      </c>
    </row>
    <row r="137" spans="2:7" ht="14.4" x14ac:dyDescent="0.3">
      <c r="B137" s="29" t="s">
        <v>376</v>
      </c>
      <c r="C137" s="30" t="s">
        <v>377</v>
      </c>
      <c r="D137" s="30" t="s">
        <v>975</v>
      </c>
      <c r="E137" s="30" t="s">
        <v>976</v>
      </c>
      <c r="F137" s="31">
        <v>0.9937939594538685</v>
      </c>
      <c r="G137" s="32">
        <v>0.29434225001044378</v>
      </c>
    </row>
    <row r="138" spans="2:7" ht="14.4" x14ac:dyDescent="0.3">
      <c r="B138" s="29" t="s">
        <v>376</v>
      </c>
      <c r="C138" s="30" t="s">
        <v>377</v>
      </c>
      <c r="D138" s="30" t="s">
        <v>886</v>
      </c>
      <c r="E138" s="30" t="s">
        <v>887</v>
      </c>
      <c r="F138" s="31">
        <v>4.189655410030366E-3</v>
      </c>
      <c r="G138" s="32">
        <v>2.5399300962221328E-3</v>
      </c>
    </row>
    <row r="139" spans="2:7" ht="14.4" x14ac:dyDescent="0.3">
      <c r="B139" s="29" t="s">
        <v>376</v>
      </c>
      <c r="C139" s="30" t="s">
        <v>377</v>
      </c>
      <c r="D139" s="30" t="s">
        <v>706</v>
      </c>
      <c r="E139" s="30" t="s">
        <v>707</v>
      </c>
      <c r="F139" s="31">
        <v>0.96928838073817225</v>
      </c>
      <c r="G139" s="32">
        <v>0.69131494297689844</v>
      </c>
    </row>
    <row r="140" spans="2:7" ht="14.4" x14ac:dyDescent="0.3">
      <c r="B140" s="29" t="s">
        <v>376</v>
      </c>
      <c r="C140" s="30" t="s">
        <v>377</v>
      </c>
      <c r="D140" s="30" t="s">
        <v>764</v>
      </c>
      <c r="E140" s="30" t="s">
        <v>765</v>
      </c>
      <c r="F140" s="31">
        <v>2.8519381233948512E-3</v>
      </c>
      <c r="G140" s="32">
        <v>2.6596855722501502E-3</v>
      </c>
    </row>
    <row r="141" spans="2:7" ht="14.4" x14ac:dyDescent="0.3">
      <c r="B141" s="29" t="s">
        <v>380</v>
      </c>
      <c r="C141" s="30" t="s">
        <v>381</v>
      </c>
      <c r="D141" s="30" t="s">
        <v>378</v>
      </c>
      <c r="E141" s="30" t="s">
        <v>379</v>
      </c>
      <c r="F141" s="31">
        <v>1.911455969133E-3</v>
      </c>
      <c r="G141" s="32">
        <v>6.6362964786998282E-2</v>
      </c>
    </row>
    <row r="142" spans="2:7" ht="14.4" x14ac:dyDescent="0.3">
      <c r="B142" s="29" t="s">
        <v>380</v>
      </c>
      <c r="C142" s="30" t="s">
        <v>381</v>
      </c>
      <c r="D142" s="30" t="s">
        <v>498</v>
      </c>
      <c r="E142" s="30" t="s">
        <v>499</v>
      </c>
      <c r="F142" s="31">
        <v>0</v>
      </c>
      <c r="G142" s="32">
        <v>2.4870721497168184E-2</v>
      </c>
    </row>
    <row r="143" spans="2:7" ht="14.4" x14ac:dyDescent="0.3">
      <c r="B143" s="29" t="s">
        <v>380</v>
      </c>
      <c r="C143" s="30" t="s">
        <v>381</v>
      </c>
      <c r="D143" s="30" t="s">
        <v>683</v>
      </c>
      <c r="E143" s="30" t="s">
        <v>684</v>
      </c>
      <c r="F143" s="31">
        <v>1.8294994944388274E-2</v>
      </c>
      <c r="G143" s="32">
        <v>0.7128786013297217</v>
      </c>
    </row>
    <row r="144" spans="2:7" ht="14.4" x14ac:dyDescent="0.3">
      <c r="B144" s="29" t="s">
        <v>380</v>
      </c>
      <c r="C144" s="30" t="s">
        <v>381</v>
      </c>
      <c r="D144" s="30" t="s">
        <v>598</v>
      </c>
      <c r="E144" s="30" t="s">
        <v>599</v>
      </c>
      <c r="F144" s="31">
        <v>0</v>
      </c>
      <c r="G144" s="32">
        <v>7.387343018960847E-3</v>
      </c>
    </row>
    <row r="145" spans="2:7" ht="14.4" x14ac:dyDescent="0.3">
      <c r="B145" s="29" t="s">
        <v>380</v>
      </c>
      <c r="C145" s="30" t="s">
        <v>381</v>
      </c>
      <c r="D145" s="30" t="s">
        <v>788</v>
      </c>
      <c r="E145" s="30" t="s">
        <v>789</v>
      </c>
      <c r="F145" s="31">
        <v>1.1047114341636013E-3</v>
      </c>
      <c r="G145" s="32">
        <v>3.3981777887219893E-2</v>
      </c>
    </row>
    <row r="146" spans="2:7" ht="14.4" x14ac:dyDescent="0.3">
      <c r="B146" s="29" t="s">
        <v>380</v>
      </c>
      <c r="C146" s="30" t="s">
        <v>381</v>
      </c>
      <c r="D146" s="30" t="s">
        <v>850</v>
      </c>
      <c r="E146" s="30" t="s">
        <v>851</v>
      </c>
      <c r="F146" s="31">
        <v>0</v>
      </c>
      <c r="G146" s="32">
        <v>9.8497906919477966E-4</v>
      </c>
    </row>
    <row r="147" spans="2:7" ht="14.4" x14ac:dyDescent="0.3">
      <c r="B147" s="29" t="s">
        <v>380</v>
      </c>
      <c r="C147" s="30" t="s">
        <v>381</v>
      </c>
      <c r="D147" s="30" t="s">
        <v>874</v>
      </c>
      <c r="E147" s="30" t="s">
        <v>875</v>
      </c>
      <c r="F147" s="31">
        <v>3.8343987899234992E-3</v>
      </c>
      <c r="G147" s="32">
        <v>0.15168677665599606</v>
      </c>
    </row>
    <row r="148" spans="2:7" ht="14.4" x14ac:dyDescent="0.3">
      <c r="B148" s="29" t="s">
        <v>380</v>
      </c>
      <c r="C148" s="30" t="s">
        <v>381</v>
      </c>
      <c r="D148" s="30" t="s">
        <v>790</v>
      </c>
      <c r="E148" s="30" t="s">
        <v>791</v>
      </c>
      <c r="F148" s="31">
        <v>0</v>
      </c>
      <c r="G148" s="32">
        <v>1.8468357547402117E-3</v>
      </c>
    </row>
    <row r="149" spans="2:7" ht="14.4" x14ac:dyDescent="0.3">
      <c r="B149" s="29" t="s">
        <v>384</v>
      </c>
      <c r="C149" s="30" t="s">
        <v>385</v>
      </c>
      <c r="D149" s="30" t="s">
        <v>382</v>
      </c>
      <c r="E149" s="30" t="s">
        <v>383</v>
      </c>
      <c r="F149" s="31">
        <v>0.99727394659373969</v>
      </c>
      <c r="G149" s="32">
        <v>0.99399462485069046</v>
      </c>
    </row>
    <row r="150" spans="2:7" ht="14.4" x14ac:dyDescent="0.3">
      <c r="B150" s="29" t="s">
        <v>384</v>
      </c>
      <c r="C150" s="30" t="s">
        <v>385</v>
      </c>
      <c r="D150" s="30" t="s">
        <v>583</v>
      </c>
      <c r="E150" s="30" t="s">
        <v>584</v>
      </c>
      <c r="F150" s="31">
        <v>3.7194508245374075E-3</v>
      </c>
      <c r="G150" s="32">
        <v>6.0053751493097038E-3</v>
      </c>
    </row>
    <row r="151" spans="2:7" ht="14.4" x14ac:dyDescent="0.3">
      <c r="B151" s="29" t="s">
        <v>388</v>
      </c>
      <c r="C151" s="30" t="s">
        <v>389</v>
      </c>
      <c r="D151" s="30" t="s">
        <v>386</v>
      </c>
      <c r="E151" s="30" t="s">
        <v>387</v>
      </c>
      <c r="F151" s="31">
        <v>0.97057573389275087</v>
      </c>
      <c r="G151" s="32">
        <v>0.52337505822507779</v>
      </c>
    </row>
    <row r="152" spans="2:7" ht="14.4" x14ac:dyDescent="0.3">
      <c r="B152" s="29" t="s">
        <v>388</v>
      </c>
      <c r="C152" s="30" t="s">
        <v>389</v>
      </c>
      <c r="D152" s="30" t="s">
        <v>540</v>
      </c>
      <c r="E152" s="30" t="s">
        <v>541</v>
      </c>
      <c r="F152" s="31">
        <v>1.0497118506211376E-3</v>
      </c>
      <c r="G152" s="32">
        <v>0</v>
      </c>
    </row>
    <row r="153" spans="2:7" ht="14.4" x14ac:dyDescent="0.3">
      <c r="B153" s="29" t="s">
        <v>388</v>
      </c>
      <c r="C153" s="30" t="s">
        <v>389</v>
      </c>
      <c r="D153" s="30" t="s">
        <v>754</v>
      </c>
      <c r="E153" s="30" t="s">
        <v>755</v>
      </c>
      <c r="F153" s="31">
        <v>1.425744977029664E-3</v>
      </c>
      <c r="G153" s="32">
        <v>0</v>
      </c>
    </row>
    <row r="154" spans="2:7" ht="14.4" x14ac:dyDescent="0.3">
      <c r="B154" s="29" t="s">
        <v>388</v>
      </c>
      <c r="C154" s="30" t="s">
        <v>389</v>
      </c>
      <c r="D154" s="30" t="s">
        <v>744</v>
      </c>
      <c r="E154" s="30" t="s">
        <v>745</v>
      </c>
      <c r="F154" s="31">
        <v>7.1348597020382057E-3</v>
      </c>
      <c r="G154" s="32">
        <v>6.9260116376219033E-3</v>
      </c>
    </row>
    <row r="155" spans="2:7" ht="14.4" x14ac:dyDescent="0.3">
      <c r="B155" s="29" t="s">
        <v>388</v>
      </c>
      <c r="C155" s="30" t="s">
        <v>389</v>
      </c>
      <c r="D155" s="30" t="s">
        <v>977</v>
      </c>
      <c r="E155" s="30" t="s">
        <v>978</v>
      </c>
      <c r="F155" s="31">
        <v>0.96693921765914537</v>
      </c>
      <c r="G155" s="32">
        <v>0.46362873472284866</v>
      </c>
    </row>
    <row r="156" spans="2:7" ht="14.4" x14ac:dyDescent="0.3">
      <c r="B156" s="29" t="s">
        <v>388</v>
      </c>
      <c r="C156" s="30" t="s">
        <v>389</v>
      </c>
      <c r="D156" s="30" t="s">
        <v>862</v>
      </c>
      <c r="E156" s="30" t="s">
        <v>863</v>
      </c>
      <c r="F156" s="31">
        <v>1.1570306169185779E-2</v>
      </c>
      <c r="G156" s="32">
        <v>6.0701954144516497E-3</v>
      </c>
    </row>
    <row r="157" spans="2:7" ht="14.4" x14ac:dyDescent="0.3">
      <c r="B157" s="29" t="s">
        <v>392</v>
      </c>
      <c r="C157" s="30" t="s">
        <v>393</v>
      </c>
      <c r="D157" s="30" t="s">
        <v>390</v>
      </c>
      <c r="E157" s="30" t="s">
        <v>391</v>
      </c>
      <c r="F157" s="31">
        <v>0.7452458330809113</v>
      </c>
      <c r="G157" s="32">
        <v>0.9981468733722979</v>
      </c>
    </row>
    <row r="158" spans="2:7" ht="14.4" x14ac:dyDescent="0.3">
      <c r="B158" s="29" t="s">
        <v>392</v>
      </c>
      <c r="C158" s="30" t="s">
        <v>393</v>
      </c>
      <c r="D158" s="30" t="s">
        <v>979</v>
      </c>
      <c r="E158" s="30" t="s">
        <v>980</v>
      </c>
      <c r="F158" s="31">
        <v>3.710516799522035E-3</v>
      </c>
      <c r="G158" s="32">
        <v>1.8531266277021495E-3</v>
      </c>
    </row>
    <row r="159" spans="2:7" ht="14.4" x14ac:dyDescent="0.3">
      <c r="B159" s="29" t="s">
        <v>396</v>
      </c>
      <c r="C159" s="30" t="s">
        <v>397</v>
      </c>
      <c r="D159" s="30" t="s">
        <v>394</v>
      </c>
      <c r="E159" s="30" t="s">
        <v>395</v>
      </c>
      <c r="F159" s="31">
        <v>1.5955842865389085E-2</v>
      </c>
      <c r="G159" s="32">
        <v>1.3251477554057728E-2</v>
      </c>
    </row>
    <row r="160" spans="2:7" ht="14.4" x14ac:dyDescent="0.3">
      <c r="B160" s="29" t="s">
        <v>396</v>
      </c>
      <c r="C160" s="30" t="s">
        <v>397</v>
      </c>
      <c r="D160" s="30" t="s">
        <v>536</v>
      </c>
      <c r="E160" s="30" t="s">
        <v>537</v>
      </c>
      <c r="F160" s="31">
        <v>0.95319200839167662</v>
      </c>
      <c r="G160" s="32">
        <v>0.93194903571411536</v>
      </c>
    </row>
    <row r="161" spans="2:7" ht="14.4" x14ac:dyDescent="0.3">
      <c r="B161" s="29" t="s">
        <v>396</v>
      </c>
      <c r="C161" s="30" t="s">
        <v>397</v>
      </c>
      <c r="D161" s="30" t="s">
        <v>981</v>
      </c>
      <c r="E161" s="30" t="s">
        <v>982</v>
      </c>
      <c r="F161" s="31">
        <v>2.9318036966220519E-2</v>
      </c>
      <c r="G161" s="32">
        <v>1.2726761020239747E-2</v>
      </c>
    </row>
    <row r="162" spans="2:7" ht="14.4" x14ac:dyDescent="0.3">
      <c r="B162" s="29" t="s">
        <v>396</v>
      </c>
      <c r="C162" s="30" t="s">
        <v>397</v>
      </c>
      <c r="D162" s="30" t="s">
        <v>598</v>
      </c>
      <c r="E162" s="30" t="s">
        <v>599</v>
      </c>
      <c r="F162" s="31">
        <v>1.1058513963012983E-3</v>
      </c>
      <c r="G162" s="32">
        <v>0</v>
      </c>
    </row>
    <row r="163" spans="2:7" ht="14.4" x14ac:dyDescent="0.3">
      <c r="B163" s="29" t="s">
        <v>396</v>
      </c>
      <c r="C163" s="30" t="s">
        <v>397</v>
      </c>
      <c r="D163" s="30" t="s">
        <v>796</v>
      </c>
      <c r="E163" s="30" t="s">
        <v>797</v>
      </c>
      <c r="F163" s="31">
        <v>3.009950066358217E-2</v>
      </c>
      <c r="G163" s="32">
        <v>2.9372200518038322E-2</v>
      </c>
    </row>
    <row r="164" spans="2:7" ht="14.4" x14ac:dyDescent="0.3">
      <c r="B164" s="29" t="s">
        <v>396</v>
      </c>
      <c r="C164" s="30" t="s">
        <v>397</v>
      </c>
      <c r="D164" s="30" t="s">
        <v>812</v>
      </c>
      <c r="E164" s="30" t="s">
        <v>813</v>
      </c>
      <c r="F164" s="31">
        <v>7.8424260653402814E-3</v>
      </c>
      <c r="G164" s="32">
        <v>4.2287382475421796E-3</v>
      </c>
    </row>
    <row r="165" spans="2:7" ht="14.4" x14ac:dyDescent="0.3">
      <c r="B165" s="29" t="s">
        <v>396</v>
      </c>
      <c r="C165" s="30" t="s">
        <v>397</v>
      </c>
      <c r="D165" s="30" t="s">
        <v>866</v>
      </c>
      <c r="E165" s="30" t="s">
        <v>867</v>
      </c>
      <c r="F165" s="31">
        <v>7.9869902632824889E-3</v>
      </c>
      <c r="G165" s="32">
        <v>3.7016366385704811E-3</v>
      </c>
    </row>
    <row r="166" spans="2:7" ht="14.4" x14ac:dyDescent="0.3">
      <c r="B166" s="29" t="s">
        <v>396</v>
      </c>
      <c r="C166" s="30" t="s">
        <v>397</v>
      </c>
      <c r="D166" s="30" t="s">
        <v>884</v>
      </c>
      <c r="E166" s="30" t="s">
        <v>885</v>
      </c>
      <c r="F166" s="31">
        <v>5.0001625052814216E-3</v>
      </c>
      <c r="G166" s="32">
        <v>4.7701503074361867E-3</v>
      </c>
    </row>
    <row r="167" spans="2:7" ht="14.4" x14ac:dyDescent="0.3">
      <c r="B167" s="29" t="s">
        <v>400</v>
      </c>
      <c r="C167" s="30" t="s">
        <v>401</v>
      </c>
      <c r="D167" s="30" t="s">
        <v>983</v>
      </c>
      <c r="E167" s="30" t="s">
        <v>984</v>
      </c>
      <c r="F167" s="31">
        <v>0.54036537448859723</v>
      </c>
      <c r="G167" s="32">
        <v>0.36607190110021498</v>
      </c>
    </row>
    <row r="168" spans="2:7" ht="14.4" x14ac:dyDescent="0.3">
      <c r="B168" s="29" t="s">
        <v>400</v>
      </c>
      <c r="C168" s="30" t="s">
        <v>401</v>
      </c>
      <c r="D168" s="30" t="s">
        <v>398</v>
      </c>
      <c r="E168" s="30" t="s">
        <v>733</v>
      </c>
      <c r="F168" s="31">
        <v>0.99887268437015497</v>
      </c>
      <c r="G168" s="32">
        <v>0.63392809889978496</v>
      </c>
    </row>
    <row r="169" spans="2:7" ht="14.4" x14ac:dyDescent="0.3">
      <c r="B169" s="29" t="s">
        <v>404</v>
      </c>
      <c r="C169" s="30" t="s">
        <v>405</v>
      </c>
      <c r="D169" s="30" t="s">
        <v>402</v>
      </c>
      <c r="E169" s="30" t="s">
        <v>403</v>
      </c>
      <c r="F169" s="31">
        <v>0.98239772086096711</v>
      </c>
      <c r="G169" s="32">
        <v>0.96108878995185865</v>
      </c>
    </row>
    <row r="170" spans="2:7" ht="14.4" x14ac:dyDescent="0.3">
      <c r="B170" s="29" t="s">
        <v>404</v>
      </c>
      <c r="C170" s="30" t="s">
        <v>405</v>
      </c>
      <c r="D170" s="30" t="s">
        <v>386</v>
      </c>
      <c r="E170" s="30" t="s">
        <v>387</v>
      </c>
      <c r="F170" s="31">
        <v>1.2017879423580546E-2</v>
      </c>
      <c r="G170" s="32">
        <v>3.1726209867158933E-2</v>
      </c>
    </row>
    <row r="171" spans="2:7" ht="14.4" x14ac:dyDescent="0.3">
      <c r="B171" s="29" t="s">
        <v>404</v>
      </c>
      <c r="C171" s="30" t="s">
        <v>405</v>
      </c>
      <c r="D171" s="30" t="s">
        <v>540</v>
      </c>
      <c r="E171" s="30" t="s">
        <v>541</v>
      </c>
      <c r="F171" s="31">
        <v>1.0705670529513589E-3</v>
      </c>
      <c r="G171" s="32">
        <v>1.3935642668404095E-3</v>
      </c>
    </row>
    <row r="172" spans="2:7" ht="14.4" x14ac:dyDescent="0.3">
      <c r="B172" s="29" t="s">
        <v>404</v>
      </c>
      <c r="C172" s="30" t="s">
        <v>405</v>
      </c>
      <c r="D172" s="30" t="s">
        <v>754</v>
      </c>
      <c r="E172" s="30" t="s">
        <v>755</v>
      </c>
      <c r="F172" s="31">
        <v>2.1571555208013834E-3</v>
      </c>
      <c r="G172" s="32">
        <v>5.7914359141419619E-3</v>
      </c>
    </row>
    <row r="173" spans="2:7" ht="14.4" x14ac:dyDescent="0.3">
      <c r="B173" s="29" t="s">
        <v>408</v>
      </c>
      <c r="C173" s="30" t="s">
        <v>409</v>
      </c>
      <c r="D173" s="30" t="s">
        <v>406</v>
      </c>
      <c r="E173" s="30" t="s">
        <v>407</v>
      </c>
      <c r="F173" s="31">
        <v>0.50049628955878944</v>
      </c>
      <c r="G173" s="32">
        <v>0.99999999999999989</v>
      </c>
    </row>
    <row r="174" spans="2:7" ht="14.4" x14ac:dyDescent="0.3">
      <c r="B174" s="29" t="s">
        <v>412</v>
      </c>
      <c r="C174" s="30" t="s">
        <v>413</v>
      </c>
      <c r="D174" s="30" t="s">
        <v>410</v>
      </c>
      <c r="E174" s="30" t="s">
        <v>411</v>
      </c>
      <c r="F174" s="31">
        <v>1.9668542304469038E-3</v>
      </c>
      <c r="G174" s="32">
        <v>0</v>
      </c>
    </row>
    <row r="175" spans="2:7" ht="14.4" x14ac:dyDescent="0.3">
      <c r="B175" s="29" t="s">
        <v>412</v>
      </c>
      <c r="C175" s="30" t="s">
        <v>413</v>
      </c>
      <c r="D175" s="30" t="s">
        <v>985</v>
      </c>
      <c r="E175" s="30" t="s">
        <v>986</v>
      </c>
      <c r="F175" s="31">
        <v>7.9733350299380029E-2</v>
      </c>
      <c r="G175" s="32">
        <v>1.4064678316777608E-2</v>
      </c>
    </row>
    <row r="176" spans="2:7" ht="14.4" x14ac:dyDescent="0.3">
      <c r="B176" s="29" t="s">
        <v>412</v>
      </c>
      <c r="C176" s="30" t="s">
        <v>413</v>
      </c>
      <c r="D176" s="30" t="s">
        <v>372</v>
      </c>
      <c r="E176" s="30" t="s">
        <v>373</v>
      </c>
      <c r="F176" s="31">
        <v>3.2184195587541971E-3</v>
      </c>
      <c r="G176" s="32">
        <v>0</v>
      </c>
    </row>
    <row r="177" spans="2:7" ht="14.4" x14ac:dyDescent="0.3">
      <c r="B177" s="29" t="s">
        <v>412</v>
      </c>
      <c r="C177" s="30" t="s">
        <v>413</v>
      </c>
      <c r="D177" s="30" t="s">
        <v>987</v>
      </c>
      <c r="E177" s="30" t="s">
        <v>988</v>
      </c>
      <c r="F177" s="31">
        <v>0.92615163640094389</v>
      </c>
      <c r="G177" s="32">
        <v>0.11256730570193707</v>
      </c>
    </row>
    <row r="178" spans="2:7" ht="14.4" x14ac:dyDescent="0.3">
      <c r="B178" s="29" t="s">
        <v>412</v>
      </c>
      <c r="C178" s="30" t="s">
        <v>413</v>
      </c>
      <c r="D178" s="30" t="s">
        <v>989</v>
      </c>
      <c r="E178" s="30" t="s">
        <v>990</v>
      </c>
      <c r="F178" s="31">
        <v>0.94631279219654851</v>
      </c>
      <c r="G178" s="32">
        <v>0.122669084143662</v>
      </c>
    </row>
    <row r="179" spans="2:7" ht="14.4" x14ac:dyDescent="0.3">
      <c r="B179" s="29" t="s">
        <v>412</v>
      </c>
      <c r="C179" s="30" t="s">
        <v>413</v>
      </c>
      <c r="D179" s="30" t="s">
        <v>826</v>
      </c>
      <c r="E179" s="30" t="s">
        <v>827</v>
      </c>
      <c r="F179" s="31">
        <v>2.0577962900680414E-2</v>
      </c>
      <c r="G179" s="32">
        <v>4.9592362501839305E-3</v>
      </c>
    </row>
    <row r="180" spans="2:7" ht="14.4" x14ac:dyDescent="0.3">
      <c r="B180" s="29" t="s">
        <v>412</v>
      </c>
      <c r="C180" s="30" t="s">
        <v>413</v>
      </c>
      <c r="D180" s="30" t="s">
        <v>734</v>
      </c>
      <c r="E180" s="30" t="s">
        <v>735</v>
      </c>
      <c r="F180" s="31">
        <v>0.98224906776788201</v>
      </c>
      <c r="G180" s="32">
        <v>0.35770471033920331</v>
      </c>
    </row>
    <row r="181" spans="2:7" ht="14.4" x14ac:dyDescent="0.3">
      <c r="B181" s="29" t="s">
        <v>412</v>
      </c>
      <c r="C181" s="30" t="s">
        <v>413</v>
      </c>
      <c r="D181" s="30" t="s">
        <v>991</v>
      </c>
      <c r="E181" s="30" t="s">
        <v>992</v>
      </c>
      <c r="F181" s="31">
        <v>2.6841398910554988E-3</v>
      </c>
      <c r="G181" s="32">
        <v>0</v>
      </c>
    </row>
    <row r="182" spans="2:7" ht="14.4" x14ac:dyDescent="0.3">
      <c r="B182" s="29" t="s">
        <v>412</v>
      </c>
      <c r="C182" s="30" t="s">
        <v>413</v>
      </c>
      <c r="D182" s="30" t="s">
        <v>993</v>
      </c>
      <c r="E182" s="30" t="s">
        <v>994</v>
      </c>
      <c r="F182" s="31">
        <v>5.083429106542374E-2</v>
      </c>
      <c r="G182" s="32">
        <v>5.9568196045080794E-3</v>
      </c>
    </row>
    <row r="183" spans="2:7" ht="14.4" x14ac:dyDescent="0.3">
      <c r="B183" s="29" t="s">
        <v>412</v>
      </c>
      <c r="C183" s="30" t="s">
        <v>413</v>
      </c>
      <c r="D183" s="30" t="s">
        <v>774</v>
      </c>
      <c r="E183" s="30" t="s">
        <v>775</v>
      </c>
      <c r="F183" s="31">
        <v>4.9470906078544017E-3</v>
      </c>
      <c r="G183" s="32">
        <v>3.7047751821213115E-3</v>
      </c>
    </row>
    <row r="184" spans="2:7" ht="14.4" x14ac:dyDescent="0.3">
      <c r="B184" s="29" t="s">
        <v>412</v>
      </c>
      <c r="C184" s="30" t="s">
        <v>413</v>
      </c>
      <c r="D184" s="30" t="s">
        <v>406</v>
      </c>
      <c r="E184" s="30" t="s">
        <v>407</v>
      </c>
      <c r="F184" s="31">
        <v>0.48179429429429421</v>
      </c>
      <c r="G184" s="32">
        <v>0.33290354117151205</v>
      </c>
    </row>
    <row r="185" spans="2:7" ht="14.4" x14ac:dyDescent="0.3">
      <c r="B185" s="29" t="s">
        <v>412</v>
      </c>
      <c r="C185" s="30" t="s">
        <v>413</v>
      </c>
      <c r="D185" s="30" t="s">
        <v>856</v>
      </c>
      <c r="E185" s="30" t="s">
        <v>857</v>
      </c>
      <c r="F185" s="31">
        <v>1.3559409169630781E-3</v>
      </c>
      <c r="G185" s="32">
        <v>0</v>
      </c>
    </row>
    <row r="186" spans="2:7" ht="14.4" x14ac:dyDescent="0.3">
      <c r="B186" s="29" t="s">
        <v>412</v>
      </c>
      <c r="C186" s="30" t="s">
        <v>413</v>
      </c>
      <c r="D186" s="30" t="s">
        <v>870</v>
      </c>
      <c r="E186" s="30" t="s">
        <v>871</v>
      </c>
      <c r="F186" s="31">
        <v>0.13928753345245506</v>
      </c>
      <c r="G186" s="32">
        <v>4.2964668091548225E-2</v>
      </c>
    </row>
    <row r="187" spans="2:7" ht="14.4" x14ac:dyDescent="0.3">
      <c r="B187" s="29" t="s">
        <v>412</v>
      </c>
      <c r="C187" s="30" t="s">
        <v>413</v>
      </c>
      <c r="D187" s="30" t="s">
        <v>802</v>
      </c>
      <c r="E187" s="30" t="s">
        <v>803</v>
      </c>
      <c r="F187" s="31">
        <v>5.133420380879862E-3</v>
      </c>
      <c r="G187" s="32">
        <v>2.5051811985465212E-3</v>
      </c>
    </row>
    <row r="188" spans="2:7" ht="14.4" x14ac:dyDescent="0.3">
      <c r="B188" s="29" t="s">
        <v>414</v>
      </c>
      <c r="C188" s="30" t="s">
        <v>415</v>
      </c>
      <c r="D188" s="30" t="s">
        <v>327</v>
      </c>
      <c r="E188" s="30" t="s">
        <v>328</v>
      </c>
      <c r="F188" s="31">
        <v>3.2162895385030453E-3</v>
      </c>
      <c r="G188" s="32">
        <v>3.1778589005965739E-3</v>
      </c>
    </row>
    <row r="189" spans="2:7" ht="14.4" x14ac:dyDescent="0.3">
      <c r="B189" s="29" t="s">
        <v>414</v>
      </c>
      <c r="C189" s="30" t="s">
        <v>415</v>
      </c>
      <c r="D189" s="30" t="s">
        <v>382</v>
      </c>
      <c r="E189" s="30" t="s">
        <v>383</v>
      </c>
      <c r="F189" s="31">
        <v>2.7260534062603431E-3</v>
      </c>
      <c r="G189" s="32">
        <v>1.9313977395858787E-3</v>
      </c>
    </row>
    <row r="190" spans="2:7" ht="14.4" x14ac:dyDescent="0.3">
      <c r="B190" s="29" t="s">
        <v>414</v>
      </c>
      <c r="C190" s="30" t="s">
        <v>415</v>
      </c>
      <c r="D190" s="30" t="s">
        <v>583</v>
      </c>
      <c r="E190" s="30" t="s">
        <v>584</v>
      </c>
      <c r="F190" s="31">
        <v>0.70277835126928012</v>
      </c>
      <c r="G190" s="32">
        <v>0.80658008081017507</v>
      </c>
    </row>
    <row r="191" spans="2:7" ht="14.4" x14ac:dyDescent="0.3">
      <c r="B191" s="29" t="s">
        <v>414</v>
      </c>
      <c r="C191" s="30" t="s">
        <v>415</v>
      </c>
      <c r="D191" s="30" t="s">
        <v>846</v>
      </c>
      <c r="E191" s="30" t="s">
        <v>847</v>
      </c>
      <c r="F191" s="31">
        <v>3.9949038360850295E-3</v>
      </c>
      <c r="G191" s="32">
        <v>2.8249005916371095E-3</v>
      </c>
    </row>
    <row r="192" spans="2:7" ht="14.4" x14ac:dyDescent="0.3">
      <c r="B192" s="29" t="s">
        <v>414</v>
      </c>
      <c r="C192" s="30" t="s">
        <v>415</v>
      </c>
      <c r="D192" s="30" t="s">
        <v>671</v>
      </c>
      <c r="E192" s="30" t="s">
        <v>672</v>
      </c>
      <c r="F192" s="31">
        <v>0.51272971654504951</v>
      </c>
      <c r="G192" s="32">
        <v>0.18548576195800537</v>
      </c>
    </row>
    <row r="193" spans="2:7" ht="14.4" x14ac:dyDescent="0.3">
      <c r="B193" s="29" t="s">
        <v>416</v>
      </c>
      <c r="C193" s="30" t="s">
        <v>417</v>
      </c>
      <c r="D193" s="30" t="s">
        <v>266</v>
      </c>
      <c r="E193" s="30" t="s">
        <v>267</v>
      </c>
      <c r="F193" s="31">
        <v>3.0600132574881683E-3</v>
      </c>
      <c r="G193" s="32">
        <v>2.5137878413717557E-3</v>
      </c>
    </row>
    <row r="194" spans="2:7" ht="14.4" x14ac:dyDescent="0.3">
      <c r="B194" s="29" t="s">
        <v>416</v>
      </c>
      <c r="C194" s="30" t="s">
        <v>417</v>
      </c>
      <c r="D194" s="30" t="s">
        <v>410</v>
      </c>
      <c r="E194" s="30" t="s">
        <v>411</v>
      </c>
      <c r="F194" s="31">
        <v>1.4948092151396468E-2</v>
      </c>
      <c r="G194" s="32">
        <v>5.534132426596762E-3</v>
      </c>
    </row>
    <row r="195" spans="2:7" ht="14.4" x14ac:dyDescent="0.3">
      <c r="B195" s="29" t="s">
        <v>416</v>
      </c>
      <c r="C195" s="30" t="s">
        <v>417</v>
      </c>
      <c r="D195" s="30" t="s">
        <v>736</v>
      </c>
      <c r="E195" s="30" t="s">
        <v>737</v>
      </c>
      <c r="F195" s="31">
        <v>0.96792790986226163</v>
      </c>
      <c r="G195" s="32">
        <v>0.97803443319466343</v>
      </c>
    </row>
    <row r="196" spans="2:7" ht="14.4" x14ac:dyDescent="0.3">
      <c r="B196" s="29" t="s">
        <v>416</v>
      </c>
      <c r="C196" s="30" t="s">
        <v>417</v>
      </c>
      <c r="D196" s="30" t="s">
        <v>838</v>
      </c>
      <c r="E196" s="30" t="s">
        <v>839</v>
      </c>
      <c r="F196" s="31">
        <v>1.4794696370658143E-2</v>
      </c>
      <c r="G196" s="32">
        <v>1.2261839180897747E-2</v>
      </c>
    </row>
    <row r="197" spans="2:7" ht="14.4" x14ac:dyDescent="0.3">
      <c r="B197" s="29" t="s">
        <v>416</v>
      </c>
      <c r="C197" s="30" t="s">
        <v>417</v>
      </c>
      <c r="D197" s="30" t="s">
        <v>878</v>
      </c>
      <c r="E197" s="30" t="s">
        <v>879</v>
      </c>
      <c r="F197" s="31">
        <v>1.4060198079425333E-3</v>
      </c>
      <c r="G197" s="32">
        <v>1.6558073564703127E-3</v>
      </c>
    </row>
    <row r="198" spans="2:7" ht="14.4" x14ac:dyDescent="0.3">
      <c r="B198" s="29" t="s">
        <v>418</v>
      </c>
      <c r="C198" s="30" t="s">
        <v>419</v>
      </c>
      <c r="D198" s="30" t="s">
        <v>327</v>
      </c>
      <c r="E198" s="30" t="s">
        <v>328</v>
      </c>
      <c r="F198" s="31">
        <v>0.52310107767557823</v>
      </c>
      <c r="G198" s="32">
        <v>0.95918657142006469</v>
      </c>
    </row>
    <row r="199" spans="2:7" ht="14.4" x14ac:dyDescent="0.3">
      <c r="B199" s="29" t="s">
        <v>418</v>
      </c>
      <c r="C199" s="30" t="s">
        <v>419</v>
      </c>
      <c r="D199" s="30" t="s">
        <v>846</v>
      </c>
      <c r="E199" s="30" t="s">
        <v>847</v>
      </c>
      <c r="F199" s="31">
        <v>5.720967573039199E-3</v>
      </c>
      <c r="G199" s="32">
        <v>7.5076553807535609E-3</v>
      </c>
    </row>
    <row r="200" spans="2:7" ht="14.4" x14ac:dyDescent="0.3">
      <c r="B200" s="29" t="s">
        <v>418</v>
      </c>
      <c r="C200" s="30" t="s">
        <v>419</v>
      </c>
      <c r="D200" s="30" t="s">
        <v>748</v>
      </c>
      <c r="E200" s="30" t="s">
        <v>749</v>
      </c>
      <c r="F200" s="31">
        <v>1.9360270858662546E-2</v>
      </c>
      <c r="G200" s="32">
        <v>2.4909475265733901E-2</v>
      </c>
    </row>
    <row r="201" spans="2:7" ht="14.4" x14ac:dyDescent="0.3">
      <c r="B201" s="29" t="s">
        <v>418</v>
      </c>
      <c r="C201" s="30" t="s">
        <v>419</v>
      </c>
      <c r="D201" s="30" t="s">
        <v>894</v>
      </c>
      <c r="E201" s="30" t="s">
        <v>895</v>
      </c>
      <c r="F201" s="31">
        <v>7.5055278028007535E-3</v>
      </c>
      <c r="G201" s="32">
        <v>8.3962979334480034E-3</v>
      </c>
    </row>
    <row r="202" spans="2:7" ht="14.4" x14ac:dyDescent="0.3">
      <c r="B202" s="29" t="s">
        <v>420</v>
      </c>
      <c r="C202" s="30" t="s">
        <v>421</v>
      </c>
      <c r="D202" s="30" t="s">
        <v>723</v>
      </c>
      <c r="E202" s="30" t="s">
        <v>724</v>
      </c>
      <c r="F202" s="31">
        <v>1.4975813297452504E-3</v>
      </c>
      <c r="G202" s="32">
        <v>5.9979557987379813E-3</v>
      </c>
    </row>
    <row r="203" spans="2:7" ht="14.4" x14ac:dyDescent="0.3">
      <c r="B203" s="29" t="s">
        <v>420</v>
      </c>
      <c r="C203" s="30" t="s">
        <v>421</v>
      </c>
      <c r="D203" s="30" t="s">
        <v>712</v>
      </c>
      <c r="E203" s="30" t="s">
        <v>713</v>
      </c>
      <c r="F203" s="31">
        <v>0.93313463087924264</v>
      </c>
      <c r="G203" s="32">
        <v>0.90729180054960867</v>
      </c>
    </row>
    <row r="204" spans="2:7" ht="14.4" x14ac:dyDescent="0.3">
      <c r="B204" s="29" t="s">
        <v>420</v>
      </c>
      <c r="C204" s="30" t="s">
        <v>421</v>
      </c>
      <c r="D204" s="30" t="s">
        <v>842</v>
      </c>
      <c r="E204" s="30" t="s">
        <v>843</v>
      </c>
      <c r="F204" s="31">
        <v>3.9566955409895958E-2</v>
      </c>
      <c r="G204" s="32">
        <v>6.8939769507127172E-2</v>
      </c>
    </row>
    <row r="205" spans="2:7" ht="14.4" x14ac:dyDescent="0.3">
      <c r="B205" s="29" t="s">
        <v>420</v>
      </c>
      <c r="C205" s="30" t="s">
        <v>421</v>
      </c>
      <c r="D205" s="30" t="s">
        <v>896</v>
      </c>
      <c r="E205" s="30" t="s">
        <v>897</v>
      </c>
      <c r="F205" s="31">
        <v>1.7805908079820326E-2</v>
      </c>
      <c r="G205" s="32">
        <v>1.5212162385472705E-2</v>
      </c>
    </row>
    <row r="206" spans="2:7" ht="14.4" x14ac:dyDescent="0.3">
      <c r="B206" s="29" t="s">
        <v>420</v>
      </c>
      <c r="C206" s="30" t="s">
        <v>421</v>
      </c>
      <c r="D206" s="30" t="s">
        <v>995</v>
      </c>
      <c r="E206" s="30" t="s">
        <v>996</v>
      </c>
      <c r="F206" s="31">
        <v>7.2113103710029405E-3</v>
      </c>
      <c r="G206" s="32">
        <v>2.5583117590535468E-3</v>
      </c>
    </row>
    <row r="207" spans="2:7" ht="14.4" x14ac:dyDescent="0.3">
      <c r="B207" s="29" t="s">
        <v>424</v>
      </c>
      <c r="C207" s="30" t="s">
        <v>425</v>
      </c>
      <c r="D207" s="30" t="s">
        <v>422</v>
      </c>
      <c r="E207" s="30" t="s">
        <v>423</v>
      </c>
      <c r="F207" s="31">
        <v>1.7936471354891008E-2</v>
      </c>
      <c r="G207" s="32">
        <v>1.6219129518288744E-2</v>
      </c>
    </row>
    <row r="208" spans="2:7" ht="14.4" x14ac:dyDescent="0.3">
      <c r="B208" s="29" t="s">
        <v>424</v>
      </c>
      <c r="C208" s="30" t="s">
        <v>425</v>
      </c>
      <c r="D208" s="30" t="s">
        <v>498</v>
      </c>
      <c r="E208" s="30" t="s">
        <v>499</v>
      </c>
      <c r="F208" s="31">
        <v>2.1263897791825997E-3</v>
      </c>
      <c r="G208" s="32">
        <v>1.1521785996598561E-3</v>
      </c>
    </row>
    <row r="209" spans="2:7" ht="14.4" x14ac:dyDescent="0.3">
      <c r="B209" s="29" t="s">
        <v>424</v>
      </c>
      <c r="C209" s="30" t="s">
        <v>425</v>
      </c>
      <c r="D209" s="30" t="s">
        <v>472</v>
      </c>
      <c r="E209" s="30" t="s">
        <v>473</v>
      </c>
      <c r="F209" s="31">
        <v>0.86891315954195658</v>
      </c>
      <c r="G209" s="32">
        <v>0.90445061920617065</v>
      </c>
    </row>
    <row r="210" spans="2:7" ht="14.4" x14ac:dyDescent="0.3">
      <c r="B210" s="29" t="s">
        <v>424</v>
      </c>
      <c r="C210" s="30" t="s">
        <v>425</v>
      </c>
      <c r="D210" s="30" t="s">
        <v>598</v>
      </c>
      <c r="E210" s="30" t="s">
        <v>599</v>
      </c>
      <c r="F210" s="31">
        <v>5.6118680146689207E-2</v>
      </c>
      <c r="G210" s="32">
        <v>3.075430569861308E-2</v>
      </c>
    </row>
    <row r="211" spans="2:7" ht="14.4" x14ac:dyDescent="0.3">
      <c r="B211" s="29" t="s">
        <v>424</v>
      </c>
      <c r="C211" s="30" t="s">
        <v>425</v>
      </c>
      <c r="D211" s="30" t="s">
        <v>752</v>
      </c>
      <c r="E211" s="30" t="s">
        <v>753</v>
      </c>
      <c r="F211" s="31">
        <v>4.268416730083862E-3</v>
      </c>
      <c r="G211" s="32">
        <v>2.7139674707164592E-3</v>
      </c>
    </row>
    <row r="212" spans="2:7" ht="14.4" x14ac:dyDescent="0.3">
      <c r="B212" s="29" t="s">
        <v>424</v>
      </c>
      <c r="C212" s="30" t="s">
        <v>425</v>
      </c>
      <c r="D212" s="30" t="s">
        <v>760</v>
      </c>
      <c r="E212" s="30" t="s">
        <v>761</v>
      </c>
      <c r="F212" s="31">
        <v>6.8792393352529726E-3</v>
      </c>
      <c r="G212" s="32">
        <v>5.1333029918317497E-3</v>
      </c>
    </row>
    <row r="213" spans="2:7" ht="14.4" x14ac:dyDescent="0.3">
      <c r="B213" s="29" t="s">
        <v>424</v>
      </c>
      <c r="C213" s="30" t="s">
        <v>425</v>
      </c>
      <c r="D213" s="30" t="s">
        <v>786</v>
      </c>
      <c r="E213" s="30" t="s">
        <v>787</v>
      </c>
      <c r="F213" s="31">
        <v>4.7150850820833153E-2</v>
      </c>
      <c r="G213" s="32">
        <v>3.5403741586221775E-2</v>
      </c>
    </row>
    <row r="214" spans="2:7" ht="14.4" x14ac:dyDescent="0.3">
      <c r="B214" s="29" t="s">
        <v>424</v>
      </c>
      <c r="C214" s="30" t="s">
        <v>425</v>
      </c>
      <c r="D214" s="30" t="s">
        <v>790</v>
      </c>
      <c r="E214" s="30" t="s">
        <v>791</v>
      </c>
      <c r="F214" s="31">
        <v>7.0688871575120098E-3</v>
      </c>
      <c r="G214" s="32">
        <v>4.1727549284978575E-3</v>
      </c>
    </row>
    <row r="215" spans="2:7" ht="14.4" x14ac:dyDescent="0.3">
      <c r="B215" s="29" t="s">
        <v>428</v>
      </c>
      <c r="C215" s="30" t="s">
        <v>429</v>
      </c>
      <c r="D215" s="30" t="s">
        <v>426</v>
      </c>
      <c r="E215" s="30" t="s">
        <v>427</v>
      </c>
      <c r="F215" s="31">
        <v>0.97303513703211864</v>
      </c>
      <c r="G215" s="32">
        <v>0.85030178073671359</v>
      </c>
    </row>
    <row r="216" spans="2:7" ht="14.4" x14ac:dyDescent="0.3">
      <c r="B216" s="29" t="s">
        <v>428</v>
      </c>
      <c r="C216" s="30" t="s">
        <v>429</v>
      </c>
      <c r="D216" s="30" t="s">
        <v>782</v>
      </c>
      <c r="E216" s="30" t="s">
        <v>783</v>
      </c>
      <c r="F216" s="31">
        <v>9.2821997881725182E-2</v>
      </c>
      <c r="G216" s="32">
        <v>7.9747287428874186E-2</v>
      </c>
    </row>
    <row r="217" spans="2:7" ht="14.4" x14ac:dyDescent="0.3">
      <c r="B217" s="29" t="s">
        <v>428</v>
      </c>
      <c r="C217" s="30" t="s">
        <v>429</v>
      </c>
      <c r="D217" s="30" t="s">
        <v>997</v>
      </c>
      <c r="E217" s="30" t="s">
        <v>998</v>
      </c>
      <c r="F217" s="31">
        <v>7.1447582925774356E-3</v>
      </c>
      <c r="G217" s="32">
        <v>2.4735653896657372E-3</v>
      </c>
    </row>
    <row r="218" spans="2:7" ht="14.4" x14ac:dyDescent="0.3">
      <c r="B218" s="29" t="s">
        <v>428</v>
      </c>
      <c r="C218" s="30" t="s">
        <v>429</v>
      </c>
      <c r="D218" s="30" t="s">
        <v>762</v>
      </c>
      <c r="E218" s="30" t="s">
        <v>763</v>
      </c>
      <c r="F218" s="31">
        <v>6.5778873172224264E-2</v>
      </c>
      <c r="G218" s="32">
        <v>6.7477366444746473E-2</v>
      </c>
    </row>
    <row r="219" spans="2:7" ht="14.4" x14ac:dyDescent="0.3">
      <c r="B219" s="29" t="s">
        <v>430</v>
      </c>
      <c r="C219" s="30" t="s">
        <v>431</v>
      </c>
      <c r="D219" s="30" t="s">
        <v>348</v>
      </c>
      <c r="E219" s="30" t="s">
        <v>349</v>
      </c>
      <c r="F219" s="31">
        <v>1.054467137771303E-2</v>
      </c>
      <c r="G219" s="32">
        <v>5.9258839207235806E-3</v>
      </c>
    </row>
    <row r="220" spans="2:7" ht="14.4" x14ac:dyDescent="0.3">
      <c r="B220" s="29" t="s">
        <v>430</v>
      </c>
      <c r="C220" s="30" t="s">
        <v>431</v>
      </c>
      <c r="D220" s="30" t="s">
        <v>738</v>
      </c>
      <c r="E220" s="30" t="s">
        <v>739</v>
      </c>
      <c r="F220" s="31">
        <v>0.99999999999999989</v>
      </c>
      <c r="G220" s="32">
        <v>0.34735355411267682</v>
      </c>
    </row>
    <row r="221" spans="2:7" ht="14.4" x14ac:dyDescent="0.3">
      <c r="B221" s="29" t="s">
        <v>430</v>
      </c>
      <c r="C221" s="30" t="s">
        <v>431</v>
      </c>
      <c r="D221" s="30" t="s">
        <v>999</v>
      </c>
      <c r="E221" s="30" t="s">
        <v>1000</v>
      </c>
      <c r="F221" s="31">
        <v>0.99671943179284639</v>
      </c>
      <c r="G221" s="32">
        <v>0.3327355467974708</v>
      </c>
    </row>
    <row r="222" spans="2:7" ht="14.4" x14ac:dyDescent="0.3">
      <c r="B222" s="29" t="s">
        <v>430</v>
      </c>
      <c r="C222" s="30" t="s">
        <v>431</v>
      </c>
      <c r="D222" s="30" t="s">
        <v>961</v>
      </c>
      <c r="E222" s="30" t="s">
        <v>962</v>
      </c>
      <c r="F222" s="31">
        <v>0.98056471667166356</v>
      </c>
      <c r="G222" s="32">
        <v>0.29558004196319709</v>
      </c>
    </row>
    <row r="223" spans="2:7" ht="14.4" x14ac:dyDescent="0.3">
      <c r="B223" s="29" t="s">
        <v>430</v>
      </c>
      <c r="C223" s="30" t="s">
        <v>431</v>
      </c>
      <c r="D223" s="30" t="s">
        <v>1001</v>
      </c>
      <c r="E223" s="30" t="s">
        <v>1002</v>
      </c>
      <c r="F223" s="31">
        <v>2.7714068872338474E-2</v>
      </c>
      <c r="G223" s="32">
        <v>1.1777339873543338E-2</v>
      </c>
    </row>
    <row r="224" spans="2:7" ht="14.4" x14ac:dyDescent="0.3">
      <c r="B224" s="29" t="s">
        <v>430</v>
      </c>
      <c r="C224" s="30" t="s">
        <v>431</v>
      </c>
      <c r="D224" s="30" t="s">
        <v>792</v>
      </c>
      <c r="E224" s="30" t="s">
        <v>793</v>
      </c>
      <c r="F224" s="31">
        <v>7.618178522032627E-3</v>
      </c>
      <c r="G224" s="32">
        <v>6.6276333323882159E-3</v>
      </c>
    </row>
    <row r="225" spans="2:7" ht="14.4" x14ac:dyDescent="0.3">
      <c r="B225" s="29" t="s">
        <v>432</v>
      </c>
      <c r="C225" s="30" t="s">
        <v>433</v>
      </c>
      <c r="D225" s="30" t="s">
        <v>257</v>
      </c>
      <c r="E225" s="30" t="s">
        <v>258</v>
      </c>
      <c r="F225" s="31">
        <v>1.0636556640138533E-2</v>
      </c>
      <c r="G225" s="32">
        <v>1.2692984889573296E-2</v>
      </c>
    </row>
    <row r="226" spans="2:7" ht="14.4" x14ac:dyDescent="0.3">
      <c r="B226" s="29" t="s">
        <v>432</v>
      </c>
      <c r="C226" s="30" t="s">
        <v>433</v>
      </c>
      <c r="D226" s="30" t="s">
        <v>683</v>
      </c>
      <c r="E226" s="30" t="s">
        <v>684</v>
      </c>
      <c r="F226" s="31">
        <v>1.292340748230536E-3</v>
      </c>
      <c r="G226" s="32">
        <v>1.1577678010337819E-3</v>
      </c>
    </row>
    <row r="227" spans="2:7" ht="14.4" x14ac:dyDescent="0.3">
      <c r="B227" s="29" t="s">
        <v>432</v>
      </c>
      <c r="C227" s="30" t="s">
        <v>433</v>
      </c>
      <c r="D227" s="30" t="s">
        <v>963</v>
      </c>
      <c r="E227" s="30" t="s">
        <v>964</v>
      </c>
      <c r="F227" s="31">
        <v>3.2512804011476685E-3</v>
      </c>
      <c r="G227" s="32">
        <v>5.4916125525807753E-3</v>
      </c>
    </row>
    <row r="228" spans="2:7" ht="14.4" x14ac:dyDescent="0.3">
      <c r="B228" s="29" t="s">
        <v>432</v>
      </c>
      <c r="C228" s="30" t="s">
        <v>433</v>
      </c>
      <c r="D228" s="30" t="s">
        <v>740</v>
      </c>
      <c r="E228" s="30" t="s">
        <v>741</v>
      </c>
      <c r="F228" s="31">
        <v>0.95329230275455645</v>
      </c>
      <c r="G228" s="32">
        <v>0.90804096629735098</v>
      </c>
    </row>
    <row r="229" spans="2:7" ht="14.4" x14ac:dyDescent="0.3">
      <c r="B229" s="29" t="s">
        <v>432</v>
      </c>
      <c r="C229" s="30" t="s">
        <v>433</v>
      </c>
      <c r="D229" s="30" t="s">
        <v>750</v>
      </c>
      <c r="E229" s="30" t="s">
        <v>751</v>
      </c>
      <c r="F229" s="31">
        <v>7.7052918263292913E-2</v>
      </c>
      <c r="G229" s="32">
        <v>6.8874445884970534E-2</v>
      </c>
    </row>
    <row r="230" spans="2:7" ht="14.4" x14ac:dyDescent="0.3">
      <c r="B230" s="29" t="s">
        <v>432</v>
      </c>
      <c r="C230" s="30" t="s">
        <v>433</v>
      </c>
      <c r="D230" s="30" t="s">
        <v>758</v>
      </c>
      <c r="E230" s="30" t="s">
        <v>759</v>
      </c>
      <c r="F230" s="31">
        <v>1.3543224811312245E-3</v>
      </c>
      <c r="G230" s="32">
        <v>2.4655641924215752E-3</v>
      </c>
    </row>
    <row r="231" spans="2:7" ht="14.4" x14ac:dyDescent="0.3">
      <c r="B231" s="29" t="s">
        <v>432</v>
      </c>
      <c r="C231" s="30" t="s">
        <v>433</v>
      </c>
      <c r="D231" s="30" t="s">
        <v>788</v>
      </c>
      <c r="E231" s="30" t="s">
        <v>789</v>
      </c>
      <c r="F231" s="31">
        <v>1.8051625246658849E-3</v>
      </c>
      <c r="G231" s="32">
        <v>1.2766583820690359E-3</v>
      </c>
    </row>
    <row r="232" spans="2:7" ht="14.4" x14ac:dyDescent="0.3">
      <c r="B232" s="29" t="s">
        <v>436</v>
      </c>
      <c r="C232" s="30" t="s">
        <v>437</v>
      </c>
      <c r="D232" s="30" t="s">
        <v>253</v>
      </c>
      <c r="E232" s="30" t="s">
        <v>254</v>
      </c>
      <c r="F232" s="31">
        <v>1.3404283073269253E-3</v>
      </c>
      <c r="G232" s="32">
        <v>0</v>
      </c>
    </row>
    <row r="233" spans="2:7" ht="14.4" x14ac:dyDescent="0.3">
      <c r="B233" s="29" t="s">
        <v>436</v>
      </c>
      <c r="C233" s="30" t="s">
        <v>437</v>
      </c>
      <c r="D233" s="30" t="s">
        <v>434</v>
      </c>
      <c r="E233" s="30" t="s">
        <v>435</v>
      </c>
      <c r="F233" s="31">
        <v>0.9981973489155308</v>
      </c>
      <c r="G233" s="32">
        <v>0.1815490992665344</v>
      </c>
    </row>
    <row r="234" spans="2:7" ht="14.4" x14ac:dyDescent="0.3">
      <c r="B234" s="29" t="s">
        <v>436</v>
      </c>
      <c r="C234" s="30" t="s">
        <v>437</v>
      </c>
      <c r="D234" s="30" t="s">
        <v>518</v>
      </c>
      <c r="E234" s="30" t="s">
        <v>519</v>
      </c>
      <c r="F234" s="31">
        <v>1.3792659689732614E-3</v>
      </c>
      <c r="G234" s="32">
        <v>0</v>
      </c>
    </row>
    <row r="235" spans="2:7" ht="14.4" x14ac:dyDescent="0.3">
      <c r="B235" s="29" t="s">
        <v>436</v>
      </c>
      <c r="C235" s="30" t="s">
        <v>437</v>
      </c>
      <c r="D235" s="30" t="s">
        <v>634</v>
      </c>
      <c r="E235" s="30" t="s">
        <v>635</v>
      </c>
      <c r="F235" s="31">
        <v>0.95191839385248112</v>
      </c>
      <c r="G235" s="32">
        <v>0.11511444367078336</v>
      </c>
    </row>
    <row r="236" spans="2:7" ht="14.4" x14ac:dyDescent="0.3">
      <c r="B236" s="29" t="s">
        <v>436</v>
      </c>
      <c r="C236" s="30" t="s">
        <v>437</v>
      </c>
      <c r="D236" s="30" t="s">
        <v>963</v>
      </c>
      <c r="E236" s="30" t="s">
        <v>964</v>
      </c>
      <c r="F236" s="31">
        <v>1.6134060011262167E-2</v>
      </c>
      <c r="G236" s="32">
        <v>6.3000298412133338E-3</v>
      </c>
    </row>
    <row r="237" spans="2:7" ht="14.4" x14ac:dyDescent="0.3">
      <c r="B237" s="29" t="s">
        <v>436</v>
      </c>
      <c r="C237" s="30" t="s">
        <v>437</v>
      </c>
      <c r="D237" s="30" t="s">
        <v>756</v>
      </c>
      <c r="E237" s="30" t="s">
        <v>757</v>
      </c>
      <c r="F237" s="31">
        <v>3.3242376992376988E-3</v>
      </c>
      <c r="G237" s="32">
        <v>0</v>
      </c>
    </row>
    <row r="238" spans="2:7" ht="14.4" x14ac:dyDescent="0.3">
      <c r="B238" s="29" t="s">
        <v>436</v>
      </c>
      <c r="C238" s="30" t="s">
        <v>437</v>
      </c>
      <c r="D238" s="30" t="s">
        <v>860</v>
      </c>
      <c r="E238" s="30" t="s">
        <v>861</v>
      </c>
      <c r="F238" s="31">
        <v>1.9357393565080936E-3</v>
      </c>
      <c r="G238" s="32">
        <v>0</v>
      </c>
    </row>
    <row r="239" spans="2:7" ht="14.4" x14ac:dyDescent="0.3">
      <c r="B239" s="29" t="s">
        <v>436</v>
      </c>
      <c r="C239" s="30" t="s">
        <v>437</v>
      </c>
      <c r="D239" s="30" t="s">
        <v>1003</v>
      </c>
      <c r="E239" s="30" t="s">
        <v>1004</v>
      </c>
      <c r="F239" s="31">
        <v>1</v>
      </c>
      <c r="G239" s="32">
        <v>0.2555618524587589</v>
      </c>
    </row>
    <row r="240" spans="2:7" ht="14.4" x14ac:dyDescent="0.3">
      <c r="B240" s="29" t="s">
        <v>436</v>
      </c>
      <c r="C240" s="30" t="s">
        <v>437</v>
      </c>
      <c r="D240" s="30" t="s">
        <v>742</v>
      </c>
      <c r="E240" s="30" t="s">
        <v>743</v>
      </c>
      <c r="F240" s="31">
        <v>0.9863350043529967</v>
      </c>
      <c r="G240" s="32">
        <v>0.22687109642900147</v>
      </c>
    </row>
    <row r="241" spans="2:7" ht="14.4" x14ac:dyDescent="0.3">
      <c r="B241" s="29" t="s">
        <v>436</v>
      </c>
      <c r="C241" s="30" t="s">
        <v>437</v>
      </c>
      <c r="D241" s="30" t="s">
        <v>834</v>
      </c>
      <c r="E241" s="30" t="s">
        <v>835</v>
      </c>
      <c r="F241" s="31">
        <v>2.9419608261460211E-2</v>
      </c>
      <c r="G241" s="32">
        <v>6.1364266979388616E-3</v>
      </c>
    </row>
    <row r="242" spans="2:7" ht="14.4" x14ac:dyDescent="0.3">
      <c r="B242" s="29" t="s">
        <v>436</v>
      </c>
      <c r="C242" s="30" t="s">
        <v>437</v>
      </c>
      <c r="D242" s="30" t="s">
        <v>848</v>
      </c>
      <c r="E242" s="30" t="s">
        <v>849</v>
      </c>
      <c r="F242" s="31">
        <v>3.4202066895140944E-2</v>
      </c>
      <c r="G242" s="32">
        <v>4.2124537330310817E-3</v>
      </c>
    </row>
    <row r="243" spans="2:7" ht="14.4" x14ac:dyDescent="0.3">
      <c r="B243" s="29" t="s">
        <v>436</v>
      </c>
      <c r="C243" s="30" t="s">
        <v>437</v>
      </c>
      <c r="D243" s="30" t="s">
        <v>776</v>
      </c>
      <c r="E243" s="30" t="s">
        <v>777</v>
      </c>
      <c r="F243" s="31">
        <v>1.4268883361696556E-2</v>
      </c>
      <c r="G243" s="32">
        <v>1.6406123207563963E-3</v>
      </c>
    </row>
    <row r="244" spans="2:7" ht="14.4" x14ac:dyDescent="0.3">
      <c r="B244" s="29" t="s">
        <v>436</v>
      </c>
      <c r="C244" s="30" t="s">
        <v>437</v>
      </c>
      <c r="D244" s="30" t="s">
        <v>882</v>
      </c>
      <c r="E244" s="30" t="s">
        <v>883</v>
      </c>
      <c r="F244" s="31">
        <v>5.4561968885455418E-3</v>
      </c>
      <c r="G244" s="32">
        <v>1.1046484233892288E-3</v>
      </c>
    </row>
    <row r="245" spans="2:7" ht="14.4" x14ac:dyDescent="0.3">
      <c r="B245" s="29" t="s">
        <v>436</v>
      </c>
      <c r="C245" s="30" t="s">
        <v>437</v>
      </c>
      <c r="D245" s="30" t="s">
        <v>967</v>
      </c>
      <c r="E245" s="30" t="s">
        <v>968</v>
      </c>
      <c r="F245" s="31">
        <v>0.9706007970379219</v>
      </c>
      <c r="G245" s="32">
        <v>0.19779489139368939</v>
      </c>
    </row>
    <row r="246" spans="2:7" ht="14.4" x14ac:dyDescent="0.3">
      <c r="B246" s="29" t="s">
        <v>436</v>
      </c>
      <c r="C246" s="30" t="s">
        <v>437</v>
      </c>
      <c r="D246" s="30" t="s">
        <v>971</v>
      </c>
      <c r="E246" s="30" t="s">
        <v>972</v>
      </c>
      <c r="F246" s="31">
        <v>2.2724724949153629E-2</v>
      </c>
      <c r="G246" s="32">
        <v>3.7144457649035921E-3</v>
      </c>
    </row>
    <row r="247" spans="2:7" ht="14.4" x14ac:dyDescent="0.3">
      <c r="B247" s="29" t="s">
        <v>439</v>
      </c>
      <c r="C247" s="30" t="s">
        <v>440</v>
      </c>
      <c r="D247" s="30" t="s">
        <v>744</v>
      </c>
      <c r="E247" s="30" t="s">
        <v>745</v>
      </c>
      <c r="F247" s="31">
        <v>0.3858574779879963</v>
      </c>
      <c r="G247" s="32">
        <v>0.97836530337339034</v>
      </c>
    </row>
    <row r="248" spans="2:7" ht="14.4" x14ac:dyDescent="0.3">
      <c r="B248" s="29" t="s">
        <v>439</v>
      </c>
      <c r="C248" s="30" t="s">
        <v>440</v>
      </c>
      <c r="D248" s="30" t="s">
        <v>977</v>
      </c>
      <c r="E248" s="30" t="s">
        <v>978</v>
      </c>
      <c r="F248" s="31">
        <v>9.1904040462450019E-3</v>
      </c>
      <c r="G248" s="32">
        <v>1.1510180039686945E-2</v>
      </c>
    </row>
    <row r="249" spans="2:7" ht="14.4" x14ac:dyDescent="0.3">
      <c r="B249" s="29" t="s">
        <v>439</v>
      </c>
      <c r="C249" s="30" t="s">
        <v>440</v>
      </c>
      <c r="D249" s="30" t="s">
        <v>780</v>
      </c>
      <c r="E249" s="30" t="s">
        <v>781</v>
      </c>
      <c r="F249" s="31">
        <v>4.983112272570386E-3</v>
      </c>
      <c r="G249" s="32">
        <v>7.8070306728916907E-3</v>
      </c>
    </row>
    <row r="250" spans="2:7" ht="14.4" x14ac:dyDescent="0.3">
      <c r="B250" s="29" t="s">
        <v>439</v>
      </c>
      <c r="C250" s="30" t="s">
        <v>440</v>
      </c>
      <c r="D250" s="30" t="s">
        <v>772</v>
      </c>
      <c r="E250" s="30" t="s">
        <v>773</v>
      </c>
      <c r="F250" s="31">
        <v>3.0609707103365154E-3</v>
      </c>
      <c r="G250" s="32">
        <v>2.3174859140309284E-3</v>
      </c>
    </row>
    <row r="251" spans="2:7" ht="14.4" x14ac:dyDescent="0.3">
      <c r="B251" s="29" t="s">
        <v>443</v>
      </c>
      <c r="C251" s="30" t="s">
        <v>444</v>
      </c>
      <c r="D251" s="30" t="s">
        <v>727</v>
      </c>
      <c r="E251" s="30" t="s">
        <v>728</v>
      </c>
      <c r="F251" s="31">
        <v>0</v>
      </c>
      <c r="G251" s="32">
        <v>1.41663924278752E-3</v>
      </c>
    </row>
    <row r="252" spans="2:7" ht="14.4" x14ac:dyDescent="0.3">
      <c r="B252" s="29" t="s">
        <v>443</v>
      </c>
      <c r="C252" s="30" t="s">
        <v>444</v>
      </c>
      <c r="D252" s="30" t="s">
        <v>441</v>
      </c>
      <c r="E252" s="30" t="s">
        <v>442</v>
      </c>
      <c r="F252" s="31">
        <v>0.97599725665199821</v>
      </c>
      <c r="G252" s="32">
        <v>0.98569100340056115</v>
      </c>
    </row>
    <row r="253" spans="2:7" ht="14.4" x14ac:dyDescent="0.3">
      <c r="B253" s="29" t="s">
        <v>443</v>
      </c>
      <c r="C253" s="30" t="s">
        <v>444</v>
      </c>
      <c r="D253" s="30" t="s">
        <v>616</v>
      </c>
      <c r="E253" s="30" t="s">
        <v>617</v>
      </c>
      <c r="F253" s="31">
        <v>4.808731359412146E-3</v>
      </c>
      <c r="G253" s="32">
        <v>1.3947001394700141E-3</v>
      </c>
    </row>
    <row r="254" spans="2:7" ht="14.4" x14ac:dyDescent="0.3">
      <c r="B254" s="29" t="s">
        <v>443</v>
      </c>
      <c r="C254" s="30" t="s">
        <v>444</v>
      </c>
      <c r="D254" s="30" t="s">
        <v>830</v>
      </c>
      <c r="E254" s="30" t="s">
        <v>831</v>
      </c>
      <c r="F254" s="31">
        <v>1.7824062214336369E-3</v>
      </c>
      <c r="G254" s="32">
        <v>2.0716781846959083E-3</v>
      </c>
    </row>
    <row r="255" spans="2:7" ht="14.4" x14ac:dyDescent="0.3">
      <c r="B255" s="29" t="s">
        <v>443</v>
      </c>
      <c r="C255" s="30" t="s">
        <v>444</v>
      </c>
      <c r="D255" s="30" t="s">
        <v>888</v>
      </c>
      <c r="E255" s="30" t="s">
        <v>889</v>
      </c>
      <c r="F255" s="31">
        <v>5.5795044334630084E-3</v>
      </c>
      <c r="G255" s="32">
        <v>2.4947894629620926E-3</v>
      </c>
    </row>
    <row r="256" spans="2:7" ht="14.4" x14ac:dyDescent="0.3">
      <c r="B256" s="29" t="s">
        <v>443</v>
      </c>
      <c r="C256" s="30" t="s">
        <v>444</v>
      </c>
      <c r="D256" s="30" t="s">
        <v>898</v>
      </c>
      <c r="E256" s="30" t="s">
        <v>899</v>
      </c>
      <c r="F256" s="31">
        <v>1.0768968105428295E-2</v>
      </c>
      <c r="G256" s="32">
        <v>5.2387444564587164E-3</v>
      </c>
    </row>
    <row r="257" spans="2:7" ht="14.4" x14ac:dyDescent="0.3">
      <c r="B257" s="29" t="s">
        <v>443</v>
      </c>
      <c r="C257" s="30" t="s">
        <v>444</v>
      </c>
      <c r="D257" s="30" t="s">
        <v>894</v>
      </c>
      <c r="E257" s="30" t="s">
        <v>895</v>
      </c>
      <c r="F257" s="31">
        <v>2.2111211203013673E-3</v>
      </c>
      <c r="G257" s="32">
        <v>1.6924451130647363E-3</v>
      </c>
    </row>
    <row r="258" spans="2:7" ht="14.4" x14ac:dyDescent="0.3">
      <c r="B258" s="29" t="s">
        <v>445</v>
      </c>
      <c r="C258" s="30" t="s">
        <v>446</v>
      </c>
      <c r="D258" s="30" t="s">
        <v>293</v>
      </c>
      <c r="E258" s="30" t="s">
        <v>294</v>
      </c>
      <c r="F258" s="31">
        <v>5.0616061697684664E-2</v>
      </c>
      <c r="G258" s="32">
        <v>4.141818478882444E-2</v>
      </c>
    </row>
    <row r="259" spans="2:7" ht="14.4" x14ac:dyDescent="0.3">
      <c r="B259" s="29" t="s">
        <v>445</v>
      </c>
      <c r="C259" s="30" t="s">
        <v>446</v>
      </c>
      <c r="D259" s="30" t="s">
        <v>394</v>
      </c>
      <c r="E259" s="30" t="s">
        <v>395</v>
      </c>
      <c r="F259" s="31">
        <v>1.0904308020137213E-2</v>
      </c>
      <c r="G259" s="32">
        <v>1.2924461509135964E-2</v>
      </c>
    </row>
    <row r="260" spans="2:7" ht="14.4" x14ac:dyDescent="0.3">
      <c r="B260" s="29" t="s">
        <v>445</v>
      </c>
      <c r="C260" s="30" t="s">
        <v>446</v>
      </c>
      <c r="D260" s="30" t="s">
        <v>746</v>
      </c>
      <c r="E260" s="30" t="s">
        <v>747</v>
      </c>
      <c r="F260" s="31">
        <v>0.89089805989777526</v>
      </c>
      <c r="G260" s="32">
        <v>0.89469474171500141</v>
      </c>
    </row>
    <row r="261" spans="2:7" ht="14.4" x14ac:dyDescent="0.3">
      <c r="B261" s="29" t="s">
        <v>445</v>
      </c>
      <c r="C261" s="30" t="s">
        <v>446</v>
      </c>
      <c r="D261" s="30" t="s">
        <v>598</v>
      </c>
      <c r="E261" s="30" t="s">
        <v>599</v>
      </c>
      <c r="F261" s="31">
        <v>1.6347368467062671E-3</v>
      </c>
      <c r="G261" s="32">
        <v>1.273044141273861E-3</v>
      </c>
    </row>
    <row r="262" spans="2:7" ht="14.4" x14ac:dyDescent="0.3">
      <c r="B262" s="29" t="s">
        <v>445</v>
      </c>
      <c r="C262" s="30" t="s">
        <v>446</v>
      </c>
      <c r="D262" s="30" t="s">
        <v>804</v>
      </c>
      <c r="E262" s="30" t="s">
        <v>805</v>
      </c>
      <c r="F262" s="31">
        <v>4.366427390877433E-2</v>
      </c>
      <c r="G262" s="32">
        <v>4.8739890531819291E-2</v>
      </c>
    </row>
    <row r="263" spans="2:7" ht="14.4" x14ac:dyDescent="0.3">
      <c r="B263" s="29" t="s">
        <v>445</v>
      </c>
      <c r="C263" s="30" t="s">
        <v>446</v>
      </c>
      <c r="D263" s="30" t="s">
        <v>850</v>
      </c>
      <c r="E263" s="30" t="s">
        <v>851</v>
      </c>
      <c r="F263" s="31">
        <v>0</v>
      </c>
      <c r="G263" s="32">
        <v>9.4967731394493906E-4</v>
      </c>
    </row>
    <row r="264" spans="2:7" ht="14.4" x14ac:dyDescent="0.3">
      <c r="B264" s="29" t="s">
        <v>447</v>
      </c>
      <c r="C264" s="30" t="s">
        <v>448</v>
      </c>
      <c r="D264" s="30" t="s">
        <v>378</v>
      </c>
      <c r="E264" s="30" t="s">
        <v>379</v>
      </c>
      <c r="F264" s="31">
        <v>7.511064457557874E-3</v>
      </c>
      <c r="G264" s="32">
        <v>6.9676324195580581E-3</v>
      </c>
    </row>
    <row r="265" spans="2:7" ht="14.4" x14ac:dyDescent="0.3">
      <c r="B265" s="29" t="s">
        <v>447</v>
      </c>
      <c r="C265" s="30" t="s">
        <v>448</v>
      </c>
      <c r="D265" s="30" t="s">
        <v>498</v>
      </c>
      <c r="E265" s="30" t="s">
        <v>499</v>
      </c>
      <c r="F265" s="31">
        <v>2.3032205300501755E-3</v>
      </c>
      <c r="G265" s="32">
        <v>1.7139454629791068E-3</v>
      </c>
    </row>
    <row r="266" spans="2:7" ht="14.4" x14ac:dyDescent="0.3">
      <c r="B266" s="29" t="s">
        <v>447</v>
      </c>
      <c r="C266" s="30" t="s">
        <v>448</v>
      </c>
      <c r="D266" s="30" t="s">
        <v>683</v>
      </c>
      <c r="E266" s="30" t="s">
        <v>684</v>
      </c>
      <c r="F266" s="31">
        <v>0.90245829120323562</v>
      </c>
      <c r="G266" s="32">
        <v>0.93957766541547538</v>
      </c>
    </row>
    <row r="267" spans="2:7" ht="14.4" x14ac:dyDescent="0.3">
      <c r="B267" s="29" t="s">
        <v>447</v>
      </c>
      <c r="C267" s="30" t="s">
        <v>448</v>
      </c>
      <c r="D267" s="30" t="s">
        <v>598</v>
      </c>
      <c r="E267" s="30" t="s">
        <v>599</v>
      </c>
      <c r="F267" s="31">
        <v>2.9416521332441652E-3</v>
      </c>
      <c r="G267" s="32">
        <v>2.2139832947887504E-3</v>
      </c>
    </row>
    <row r="268" spans="2:7" ht="14.4" x14ac:dyDescent="0.3">
      <c r="B268" s="29" t="s">
        <v>447</v>
      </c>
      <c r="C268" s="30" t="s">
        <v>448</v>
      </c>
      <c r="D268" s="30" t="s">
        <v>750</v>
      </c>
      <c r="E268" s="30" t="s">
        <v>751</v>
      </c>
      <c r="F268" s="31">
        <v>6.3558919466700451E-3</v>
      </c>
      <c r="G268" s="32">
        <v>6.6024732134339105E-3</v>
      </c>
    </row>
    <row r="269" spans="2:7" ht="14.4" x14ac:dyDescent="0.3">
      <c r="B269" s="29" t="s">
        <v>447</v>
      </c>
      <c r="C269" s="30" t="s">
        <v>448</v>
      </c>
      <c r="D269" s="30" t="s">
        <v>788</v>
      </c>
      <c r="E269" s="30" t="s">
        <v>789</v>
      </c>
      <c r="F269" s="31">
        <v>4.5225124980487426E-2</v>
      </c>
      <c r="G269" s="32">
        <v>3.7170575405376063E-2</v>
      </c>
    </row>
    <row r="270" spans="2:7" ht="14.4" x14ac:dyDescent="0.3">
      <c r="B270" s="29" t="s">
        <v>447</v>
      </c>
      <c r="C270" s="30" t="s">
        <v>448</v>
      </c>
      <c r="D270" s="30" t="s">
        <v>874</v>
      </c>
      <c r="E270" s="30" t="s">
        <v>875</v>
      </c>
      <c r="F270" s="31">
        <v>5.4434768535521101E-3</v>
      </c>
      <c r="G270" s="32">
        <v>5.753724788388594E-3</v>
      </c>
    </row>
    <row r="271" spans="2:7" ht="14.4" x14ac:dyDescent="0.3">
      <c r="B271" s="29" t="s">
        <v>451</v>
      </c>
      <c r="C271" s="30" t="s">
        <v>452</v>
      </c>
      <c r="D271" s="30" t="s">
        <v>449</v>
      </c>
      <c r="E271" s="30" t="s">
        <v>450</v>
      </c>
      <c r="F271" s="31">
        <v>0.98223387102936566</v>
      </c>
      <c r="G271" s="32">
        <v>0.96546492414000307</v>
      </c>
    </row>
    <row r="272" spans="2:7" ht="14.4" x14ac:dyDescent="0.3">
      <c r="B272" s="29" t="s">
        <v>451</v>
      </c>
      <c r="C272" s="30" t="s">
        <v>452</v>
      </c>
      <c r="D272" s="30" t="s">
        <v>522</v>
      </c>
      <c r="E272" s="30" t="s">
        <v>523</v>
      </c>
      <c r="F272" s="31">
        <v>1.9705815961100844E-3</v>
      </c>
      <c r="G272" s="32">
        <v>2.4260177257022686E-3</v>
      </c>
    </row>
    <row r="273" spans="2:7" ht="14.4" x14ac:dyDescent="0.3">
      <c r="B273" s="29" t="s">
        <v>451</v>
      </c>
      <c r="C273" s="30" t="s">
        <v>452</v>
      </c>
      <c r="D273" s="30" t="s">
        <v>806</v>
      </c>
      <c r="E273" s="30" t="s">
        <v>807</v>
      </c>
      <c r="F273" s="31">
        <v>2.6647090239653964E-3</v>
      </c>
      <c r="G273" s="32">
        <v>1.0605377797806822E-2</v>
      </c>
    </row>
    <row r="274" spans="2:7" ht="14.4" x14ac:dyDescent="0.3">
      <c r="B274" s="29" t="s">
        <v>451</v>
      </c>
      <c r="C274" s="30" t="s">
        <v>452</v>
      </c>
      <c r="D274" s="30" t="s">
        <v>886</v>
      </c>
      <c r="E274" s="30" t="s">
        <v>887</v>
      </c>
      <c r="F274" s="31">
        <v>6.4820216924921566E-3</v>
      </c>
      <c r="G274" s="32">
        <v>1.0597866907015174E-2</v>
      </c>
    </row>
    <row r="275" spans="2:7" ht="14.4" x14ac:dyDescent="0.3">
      <c r="B275" s="29" t="s">
        <v>451</v>
      </c>
      <c r="C275" s="30" t="s">
        <v>452</v>
      </c>
      <c r="D275" s="30" t="s">
        <v>706</v>
      </c>
      <c r="E275" s="30" t="s">
        <v>707</v>
      </c>
      <c r="F275" s="31">
        <v>5.6698374021835899E-3</v>
      </c>
      <c r="G275" s="32">
        <v>1.0905813429472735E-2</v>
      </c>
    </row>
    <row r="276" spans="2:7" ht="14.4" x14ac:dyDescent="0.3">
      <c r="B276" s="29" t="s">
        <v>453</v>
      </c>
      <c r="C276" s="30" t="s">
        <v>454</v>
      </c>
      <c r="D276" s="30" t="s">
        <v>422</v>
      </c>
      <c r="E276" s="30" t="s">
        <v>423</v>
      </c>
      <c r="F276" s="31">
        <v>2.9271600719472106E-3</v>
      </c>
      <c r="G276" s="32">
        <v>4.947015449909789E-3</v>
      </c>
    </row>
    <row r="277" spans="2:7" ht="14.4" x14ac:dyDescent="0.3">
      <c r="B277" s="29" t="s">
        <v>453</v>
      </c>
      <c r="C277" s="30" t="s">
        <v>454</v>
      </c>
      <c r="D277" s="30" t="s">
        <v>378</v>
      </c>
      <c r="E277" s="30" t="s">
        <v>379</v>
      </c>
      <c r="F277" s="31">
        <v>9.4686223331820224E-4</v>
      </c>
      <c r="G277" s="32">
        <v>1.1953421946840847E-3</v>
      </c>
    </row>
    <row r="278" spans="2:7" ht="14.4" x14ac:dyDescent="0.3">
      <c r="B278" s="29" t="s">
        <v>453</v>
      </c>
      <c r="C278" s="30" t="s">
        <v>454</v>
      </c>
      <c r="D278" s="30" t="s">
        <v>498</v>
      </c>
      <c r="E278" s="30" t="s">
        <v>499</v>
      </c>
      <c r="F278" s="31">
        <v>2.5061338166707192E-2</v>
      </c>
      <c r="G278" s="32">
        <v>2.5379756186007778E-2</v>
      </c>
    </row>
    <row r="279" spans="2:7" ht="14.4" x14ac:dyDescent="0.3">
      <c r="B279" s="29" t="s">
        <v>453</v>
      </c>
      <c r="C279" s="30" t="s">
        <v>454</v>
      </c>
      <c r="D279" s="30" t="s">
        <v>472</v>
      </c>
      <c r="E279" s="30" t="s">
        <v>473</v>
      </c>
      <c r="F279" s="31">
        <v>5.7048308111491584E-3</v>
      </c>
      <c r="G279" s="32">
        <v>1.1098326968621145E-2</v>
      </c>
    </row>
    <row r="280" spans="2:7" ht="14.4" x14ac:dyDescent="0.3">
      <c r="B280" s="29" t="s">
        <v>453</v>
      </c>
      <c r="C280" s="30" t="s">
        <v>454</v>
      </c>
      <c r="D280" s="30" t="s">
        <v>598</v>
      </c>
      <c r="E280" s="30" t="s">
        <v>599</v>
      </c>
      <c r="F280" s="31">
        <v>0.85523836998378366</v>
      </c>
      <c r="G280" s="32">
        <v>0.87597541266167323</v>
      </c>
    </row>
    <row r="281" spans="2:7" ht="14.4" x14ac:dyDescent="0.3">
      <c r="B281" s="29" t="s">
        <v>453</v>
      </c>
      <c r="C281" s="30" t="s">
        <v>454</v>
      </c>
      <c r="D281" s="30" t="s">
        <v>786</v>
      </c>
      <c r="E281" s="30" t="s">
        <v>787</v>
      </c>
      <c r="F281" s="31">
        <v>5.0085815824565663E-3</v>
      </c>
      <c r="G281" s="32">
        <v>7.0287911822247686E-3</v>
      </c>
    </row>
    <row r="282" spans="2:7" ht="14.4" x14ac:dyDescent="0.3">
      <c r="B282" s="29" t="s">
        <v>453</v>
      </c>
      <c r="C282" s="30" t="s">
        <v>454</v>
      </c>
      <c r="D282" s="30" t="s">
        <v>884</v>
      </c>
      <c r="E282" s="30" t="s">
        <v>885</v>
      </c>
      <c r="F282" s="31">
        <v>1.4375467202684088E-3</v>
      </c>
      <c r="G282" s="32">
        <v>2.5742388087765869E-3</v>
      </c>
    </row>
    <row r="283" spans="2:7" ht="14.4" x14ac:dyDescent="0.3">
      <c r="B283" s="29" t="s">
        <v>453</v>
      </c>
      <c r="C283" s="30" t="s">
        <v>454</v>
      </c>
      <c r="D283" s="30" t="s">
        <v>790</v>
      </c>
      <c r="E283" s="30" t="s">
        <v>791</v>
      </c>
      <c r="F283" s="31">
        <v>6.5080833657966478E-2</v>
      </c>
      <c r="G283" s="32">
        <v>7.1801116548102437E-2</v>
      </c>
    </row>
    <row r="284" spans="2:7" ht="14.4" x14ac:dyDescent="0.3">
      <c r="B284" s="29" t="s">
        <v>455</v>
      </c>
      <c r="C284" s="30" t="s">
        <v>456</v>
      </c>
      <c r="D284" s="30" t="s">
        <v>770</v>
      </c>
      <c r="E284" s="30" t="s">
        <v>771</v>
      </c>
      <c r="F284" s="31">
        <v>1.6580429270593784E-2</v>
      </c>
      <c r="G284" s="32">
        <v>6.4023110364799388E-3</v>
      </c>
    </row>
    <row r="285" spans="2:7" ht="14.4" x14ac:dyDescent="0.3">
      <c r="B285" s="29" t="s">
        <v>455</v>
      </c>
      <c r="C285" s="30" t="s">
        <v>456</v>
      </c>
      <c r="D285" s="30" t="s">
        <v>890</v>
      </c>
      <c r="E285" s="30" t="s">
        <v>891</v>
      </c>
      <c r="F285" s="31">
        <v>2.4930278903846194E-3</v>
      </c>
      <c r="G285" s="32">
        <v>9.1146481859644384E-4</v>
      </c>
    </row>
    <row r="286" spans="2:7" ht="14.4" x14ac:dyDescent="0.3">
      <c r="B286" s="29" t="s">
        <v>455</v>
      </c>
      <c r="C286" s="30" t="s">
        <v>456</v>
      </c>
      <c r="D286" s="30" t="s">
        <v>327</v>
      </c>
      <c r="E286" s="30" t="s">
        <v>328</v>
      </c>
      <c r="F286" s="31">
        <v>4.9449671001683708E-3</v>
      </c>
      <c r="G286" s="32">
        <v>2.8169314729299933E-3</v>
      </c>
    </row>
    <row r="287" spans="2:7" ht="14.4" x14ac:dyDescent="0.3">
      <c r="B287" s="29" t="s">
        <v>455</v>
      </c>
      <c r="C287" s="30" t="s">
        <v>456</v>
      </c>
      <c r="D287" s="30" t="s">
        <v>725</v>
      </c>
      <c r="E287" s="30" t="s">
        <v>726</v>
      </c>
      <c r="F287" s="31">
        <v>2.038664783702905E-3</v>
      </c>
      <c r="G287" s="32">
        <v>0</v>
      </c>
    </row>
    <row r="288" spans="2:7" ht="14.4" x14ac:dyDescent="0.3">
      <c r="B288" s="29" t="s">
        <v>455</v>
      </c>
      <c r="C288" s="30" t="s">
        <v>456</v>
      </c>
      <c r="D288" s="30" t="s">
        <v>587</v>
      </c>
      <c r="E288" s="30" t="s">
        <v>588</v>
      </c>
      <c r="F288" s="31">
        <v>0.98521893265751581</v>
      </c>
      <c r="G288" s="32">
        <v>0.14355891079598415</v>
      </c>
    </row>
    <row r="289" spans="2:7" ht="14.4" x14ac:dyDescent="0.3">
      <c r="B289" s="29" t="s">
        <v>455</v>
      </c>
      <c r="C289" s="30" t="s">
        <v>456</v>
      </c>
      <c r="D289" s="30" t="s">
        <v>1005</v>
      </c>
      <c r="E289" s="30" t="s">
        <v>1006</v>
      </c>
      <c r="F289" s="31">
        <v>2.8983834743317737E-2</v>
      </c>
      <c r="G289" s="32">
        <v>4.6462648442113803E-3</v>
      </c>
    </row>
    <row r="290" spans="2:7" ht="14.4" x14ac:dyDescent="0.3">
      <c r="B290" s="29" t="s">
        <v>455</v>
      </c>
      <c r="C290" s="30" t="s">
        <v>456</v>
      </c>
      <c r="D290" s="30" t="s">
        <v>955</v>
      </c>
      <c r="E290" s="30" t="s">
        <v>956</v>
      </c>
      <c r="F290" s="31">
        <v>0.76501988557536038</v>
      </c>
      <c r="G290" s="32">
        <v>0.12358993333001288</v>
      </c>
    </row>
    <row r="291" spans="2:7" ht="14.4" x14ac:dyDescent="0.3">
      <c r="B291" s="29" t="s">
        <v>455</v>
      </c>
      <c r="C291" s="30" t="s">
        <v>456</v>
      </c>
      <c r="D291" s="30" t="s">
        <v>1007</v>
      </c>
      <c r="E291" s="30" t="s">
        <v>1008</v>
      </c>
      <c r="F291" s="31">
        <v>0.99215038672516609</v>
      </c>
      <c r="G291" s="32">
        <v>0.15945155575162051</v>
      </c>
    </row>
    <row r="292" spans="2:7" ht="14.4" x14ac:dyDescent="0.3">
      <c r="B292" s="29" t="s">
        <v>455</v>
      </c>
      <c r="C292" s="30" t="s">
        <v>456</v>
      </c>
      <c r="D292" s="30" t="s">
        <v>832</v>
      </c>
      <c r="E292" s="30" t="s">
        <v>833</v>
      </c>
      <c r="F292" s="31">
        <v>4.4127937552427186E-2</v>
      </c>
      <c r="G292" s="32">
        <v>7.224123577837388E-3</v>
      </c>
    </row>
    <row r="293" spans="2:7" ht="14.4" x14ac:dyDescent="0.3">
      <c r="B293" s="29" t="s">
        <v>455</v>
      </c>
      <c r="C293" s="30" t="s">
        <v>456</v>
      </c>
      <c r="D293" s="30" t="s">
        <v>1009</v>
      </c>
      <c r="E293" s="30" t="s">
        <v>1010</v>
      </c>
      <c r="F293" s="31">
        <v>0.95584306790152163</v>
      </c>
      <c r="G293" s="32">
        <v>0.14613463495158066</v>
      </c>
    </row>
    <row r="294" spans="2:7" ht="14.4" x14ac:dyDescent="0.3">
      <c r="B294" s="29" t="s">
        <v>455</v>
      </c>
      <c r="C294" s="30" t="s">
        <v>456</v>
      </c>
      <c r="D294" s="30" t="s">
        <v>630</v>
      </c>
      <c r="E294" s="30" t="s">
        <v>631</v>
      </c>
      <c r="F294" s="31">
        <v>5.1007848702401326E-2</v>
      </c>
      <c r="G294" s="32">
        <v>1.0408913997851191E-2</v>
      </c>
    </row>
    <row r="295" spans="2:7" ht="14.4" x14ac:dyDescent="0.3">
      <c r="B295" s="29" t="s">
        <v>455</v>
      </c>
      <c r="C295" s="30" t="s">
        <v>456</v>
      </c>
      <c r="D295" s="30" t="s">
        <v>957</v>
      </c>
      <c r="E295" s="30" t="s">
        <v>958</v>
      </c>
      <c r="F295" s="31">
        <v>8.3804669857252372E-3</v>
      </c>
      <c r="G295" s="32">
        <v>0</v>
      </c>
    </row>
    <row r="296" spans="2:7" ht="14.4" x14ac:dyDescent="0.3">
      <c r="B296" s="29" t="s">
        <v>455</v>
      </c>
      <c r="C296" s="30" t="s">
        <v>456</v>
      </c>
      <c r="D296" s="30" t="s">
        <v>748</v>
      </c>
      <c r="E296" s="30" t="s">
        <v>749</v>
      </c>
      <c r="F296" s="31">
        <v>0.97690153782070566</v>
      </c>
      <c r="G296" s="32">
        <v>0.39048049351444042</v>
      </c>
    </row>
    <row r="297" spans="2:7" ht="14.4" x14ac:dyDescent="0.3">
      <c r="B297" s="29" t="s">
        <v>455</v>
      </c>
      <c r="C297" s="30" t="s">
        <v>456</v>
      </c>
      <c r="D297" s="30" t="s">
        <v>894</v>
      </c>
      <c r="E297" s="30" t="s">
        <v>895</v>
      </c>
      <c r="F297" s="31">
        <v>1.2587011710752601E-2</v>
      </c>
      <c r="G297" s="32">
        <v>4.3744619084550634E-3</v>
      </c>
    </row>
    <row r="298" spans="2:7" ht="14.4" x14ac:dyDescent="0.3">
      <c r="B298" s="29" t="s">
        <v>457</v>
      </c>
      <c r="C298" s="30" t="s">
        <v>458</v>
      </c>
      <c r="D298" s="30" t="s">
        <v>257</v>
      </c>
      <c r="E298" s="30" t="s">
        <v>258</v>
      </c>
      <c r="F298" s="31">
        <v>1.0387484729519766E-2</v>
      </c>
      <c r="G298" s="32">
        <v>1.438700011827632E-2</v>
      </c>
    </row>
    <row r="299" spans="2:7" ht="14.4" x14ac:dyDescent="0.3">
      <c r="B299" s="29" t="s">
        <v>457</v>
      </c>
      <c r="C299" s="30" t="s">
        <v>458</v>
      </c>
      <c r="D299" s="30" t="s">
        <v>378</v>
      </c>
      <c r="E299" s="30" t="s">
        <v>379</v>
      </c>
      <c r="F299" s="31">
        <v>6.1173683613254632E-3</v>
      </c>
      <c r="G299" s="32">
        <v>5.6674069888163169E-3</v>
      </c>
    </row>
    <row r="300" spans="2:7" ht="14.4" x14ac:dyDescent="0.3">
      <c r="B300" s="29" t="s">
        <v>457</v>
      </c>
      <c r="C300" s="30" t="s">
        <v>458</v>
      </c>
      <c r="D300" s="30" t="s">
        <v>498</v>
      </c>
      <c r="E300" s="30" t="s">
        <v>499</v>
      </c>
      <c r="F300" s="31">
        <v>1.3792798567670917E-3</v>
      </c>
      <c r="G300" s="32">
        <v>1.0250614379772121E-3</v>
      </c>
    </row>
    <row r="301" spans="2:7" ht="14.4" x14ac:dyDescent="0.3">
      <c r="B301" s="29" t="s">
        <v>457</v>
      </c>
      <c r="C301" s="30" t="s">
        <v>458</v>
      </c>
      <c r="D301" s="30" t="s">
        <v>683</v>
      </c>
      <c r="E301" s="30" t="s">
        <v>684</v>
      </c>
      <c r="F301" s="31">
        <v>3.0507457027300306E-2</v>
      </c>
      <c r="G301" s="32">
        <v>3.1721051870737121E-2</v>
      </c>
    </row>
    <row r="302" spans="2:7" ht="14.4" x14ac:dyDescent="0.3">
      <c r="B302" s="29" t="s">
        <v>457</v>
      </c>
      <c r="C302" s="30" t="s">
        <v>458</v>
      </c>
      <c r="D302" s="30" t="s">
        <v>740</v>
      </c>
      <c r="E302" s="30" t="s">
        <v>741</v>
      </c>
      <c r="F302" s="31">
        <v>1.2861927446604277E-2</v>
      </c>
      <c r="G302" s="32">
        <v>1.4219441998606967E-2</v>
      </c>
    </row>
    <row r="303" spans="2:7" ht="14.4" x14ac:dyDescent="0.3">
      <c r="B303" s="29" t="s">
        <v>457</v>
      </c>
      <c r="C303" s="30" t="s">
        <v>458</v>
      </c>
      <c r="D303" s="30" t="s">
        <v>598</v>
      </c>
      <c r="E303" s="30" t="s">
        <v>599</v>
      </c>
      <c r="F303" s="31">
        <v>2.12865466402661E-3</v>
      </c>
      <c r="G303" s="32">
        <v>1.6000157701759688E-3</v>
      </c>
    </row>
    <row r="304" spans="2:7" ht="14.4" x14ac:dyDescent="0.3">
      <c r="B304" s="29" t="s">
        <v>457</v>
      </c>
      <c r="C304" s="30" t="s">
        <v>458</v>
      </c>
      <c r="D304" s="30" t="s">
        <v>750</v>
      </c>
      <c r="E304" s="30" t="s">
        <v>751</v>
      </c>
      <c r="F304" s="31">
        <v>0.87823732463501925</v>
      </c>
      <c r="G304" s="32">
        <v>0.91112520205537961</v>
      </c>
    </row>
    <row r="305" spans="2:7" ht="14.4" x14ac:dyDescent="0.3">
      <c r="B305" s="29" t="s">
        <v>457</v>
      </c>
      <c r="C305" s="30" t="s">
        <v>458</v>
      </c>
      <c r="D305" s="30" t="s">
        <v>788</v>
      </c>
      <c r="E305" s="30" t="s">
        <v>789</v>
      </c>
      <c r="F305" s="31">
        <v>2.4675891273980441E-2</v>
      </c>
      <c r="G305" s="32">
        <v>2.025481976003049E-2</v>
      </c>
    </row>
    <row r="306" spans="2:7" ht="14.4" x14ac:dyDescent="0.3">
      <c r="B306" s="29" t="s">
        <v>459</v>
      </c>
      <c r="C306" s="30" t="s">
        <v>460</v>
      </c>
      <c r="D306" s="30" t="s">
        <v>257</v>
      </c>
      <c r="E306" s="30" t="s">
        <v>258</v>
      </c>
      <c r="F306" s="31">
        <v>4.3146371259473626E-2</v>
      </c>
      <c r="G306" s="32">
        <v>6.4220572191210593E-2</v>
      </c>
    </row>
    <row r="307" spans="2:7" ht="14.4" x14ac:dyDescent="0.3">
      <c r="B307" s="29" t="s">
        <v>459</v>
      </c>
      <c r="C307" s="30" t="s">
        <v>460</v>
      </c>
      <c r="D307" s="30" t="s">
        <v>422</v>
      </c>
      <c r="E307" s="30" t="s">
        <v>423</v>
      </c>
      <c r="F307" s="31">
        <v>3.6214665469312506E-2</v>
      </c>
      <c r="G307" s="32">
        <v>4.8268703195669907E-2</v>
      </c>
    </row>
    <row r="308" spans="2:7" ht="14.4" x14ac:dyDescent="0.3">
      <c r="B308" s="29" t="s">
        <v>459</v>
      </c>
      <c r="C308" s="30" t="s">
        <v>460</v>
      </c>
      <c r="D308" s="30" t="s">
        <v>472</v>
      </c>
      <c r="E308" s="30" t="s">
        <v>473</v>
      </c>
      <c r="F308" s="31">
        <v>1.3526823520748188E-2</v>
      </c>
      <c r="G308" s="32">
        <v>2.075367108361844E-2</v>
      </c>
    </row>
    <row r="309" spans="2:7" ht="14.4" x14ac:dyDescent="0.3">
      <c r="B309" s="29" t="s">
        <v>459</v>
      </c>
      <c r="C309" s="30" t="s">
        <v>460</v>
      </c>
      <c r="D309" s="30" t="s">
        <v>752</v>
      </c>
      <c r="E309" s="30" t="s">
        <v>753</v>
      </c>
      <c r="F309" s="31">
        <v>0.8974299083025038</v>
      </c>
      <c r="G309" s="32">
        <v>0.84106388162145562</v>
      </c>
    </row>
    <row r="310" spans="2:7" ht="14.4" x14ac:dyDescent="0.3">
      <c r="B310" s="29" t="s">
        <v>459</v>
      </c>
      <c r="C310" s="30" t="s">
        <v>460</v>
      </c>
      <c r="D310" s="30" t="s">
        <v>758</v>
      </c>
      <c r="E310" s="30" t="s">
        <v>759</v>
      </c>
      <c r="F310" s="31">
        <v>2.2639420580104048E-3</v>
      </c>
      <c r="G310" s="32">
        <v>5.1407528237067792E-3</v>
      </c>
    </row>
    <row r="311" spans="2:7" ht="14.4" x14ac:dyDescent="0.3">
      <c r="B311" s="29" t="s">
        <v>459</v>
      </c>
      <c r="C311" s="30" t="s">
        <v>460</v>
      </c>
      <c r="D311" s="30" t="s">
        <v>760</v>
      </c>
      <c r="E311" s="30" t="s">
        <v>761</v>
      </c>
      <c r="F311" s="31">
        <v>1.7787151263012935E-2</v>
      </c>
      <c r="G311" s="32">
        <v>1.9563812772087408E-2</v>
      </c>
    </row>
    <row r="312" spans="2:7" ht="14.4" x14ac:dyDescent="0.3">
      <c r="B312" s="29" t="s">
        <v>459</v>
      </c>
      <c r="C312" s="30" t="s">
        <v>460</v>
      </c>
      <c r="D312" s="30" t="s">
        <v>790</v>
      </c>
      <c r="E312" s="30" t="s">
        <v>791</v>
      </c>
      <c r="F312" s="31">
        <v>1.1362160758343069E-3</v>
      </c>
      <c r="G312" s="32">
        <v>9.8860631225130375E-4</v>
      </c>
    </row>
    <row r="313" spans="2:7" ht="14.4" x14ac:dyDescent="0.3">
      <c r="B313" s="29" t="s">
        <v>461</v>
      </c>
      <c r="C313" s="30" t="s">
        <v>462</v>
      </c>
      <c r="D313" s="30" t="s">
        <v>386</v>
      </c>
      <c r="E313" s="30" t="s">
        <v>387</v>
      </c>
      <c r="F313" s="31">
        <v>1.8338749263022225E-3</v>
      </c>
      <c r="G313" s="32">
        <v>5.5302873682034313E-3</v>
      </c>
    </row>
    <row r="314" spans="2:7" ht="14.4" x14ac:dyDescent="0.3">
      <c r="B314" s="29" t="s">
        <v>461</v>
      </c>
      <c r="C314" s="30" t="s">
        <v>462</v>
      </c>
      <c r="D314" s="30" t="s">
        <v>754</v>
      </c>
      <c r="E314" s="30" t="s">
        <v>755</v>
      </c>
      <c r="F314" s="31">
        <v>0.32426429199796419</v>
      </c>
      <c r="G314" s="32">
        <v>0.99446971263179662</v>
      </c>
    </row>
    <row r="315" spans="2:7" ht="14.4" x14ac:dyDescent="0.3">
      <c r="B315" s="29" t="s">
        <v>463</v>
      </c>
      <c r="C315" s="30" t="s">
        <v>464</v>
      </c>
      <c r="D315" s="30" t="s">
        <v>253</v>
      </c>
      <c r="E315" s="30" t="s">
        <v>254</v>
      </c>
      <c r="F315" s="31">
        <v>3.4644224238362338E-2</v>
      </c>
      <c r="G315" s="32">
        <v>2.9178552892283331E-2</v>
      </c>
    </row>
    <row r="316" spans="2:7" ht="14.4" x14ac:dyDescent="0.3">
      <c r="B316" s="29" t="s">
        <v>463</v>
      </c>
      <c r="C316" s="30" t="s">
        <v>464</v>
      </c>
      <c r="D316" s="30" t="s">
        <v>756</v>
      </c>
      <c r="E316" s="30" t="s">
        <v>757</v>
      </c>
      <c r="F316" s="31">
        <v>0.91686518249018245</v>
      </c>
      <c r="G316" s="32">
        <v>0.96235049874792122</v>
      </c>
    </row>
    <row r="317" spans="2:7" ht="14.4" x14ac:dyDescent="0.3">
      <c r="B317" s="29" t="s">
        <v>463</v>
      </c>
      <c r="C317" s="30" t="s">
        <v>464</v>
      </c>
      <c r="D317" s="30" t="s">
        <v>816</v>
      </c>
      <c r="E317" s="30" t="s">
        <v>817</v>
      </c>
      <c r="F317" s="31">
        <v>9.9157789563453398E-4</v>
      </c>
      <c r="G317" s="32">
        <v>1.4888563083182743E-3</v>
      </c>
    </row>
    <row r="318" spans="2:7" ht="14.4" x14ac:dyDescent="0.3">
      <c r="B318" s="29" t="s">
        <v>463</v>
      </c>
      <c r="C318" s="30" t="s">
        <v>464</v>
      </c>
      <c r="D318" s="30" t="s">
        <v>834</v>
      </c>
      <c r="E318" s="30" t="s">
        <v>835</v>
      </c>
      <c r="F318" s="31">
        <v>5.7822691720028976E-3</v>
      </c>
      <c r="G318" s="32">
        <v>6.9820920514773021E-3</v>
      </c>
    </row>
    <row r="319" spans="2:7" ht="14.4" x14ac:dyDescent="0.3">
      <c r="B319" s="29" t="s">
        <v>463</v>
      </c>
      <c r="C319" s="30" t="s">
        <v>464</v>
      </c>
      <c r="D319" s="30" t="s">
        <v>776</v>
      </c>
      <c r="E319" s="30" t="s">
        <v>777</v>
      </c>
      <c r="F319" s="31">
        <v>1.1041736626123382E-3</v>
      </c>
      <c r="G319" s="32">
        <v>0</v>
      </c>
    </row>
    <row r="320" spans="2:7" ht="14.4" x14ac:dyDescent="0.3">
      <c r="B320" s="29" t="s">
        <v>465</v>
      </c>
      <c r="C320" s="30" t="s">
        <v>466</v>
      </c>
      <c r="D320" s="30" t="s">
        <v>441</v>
      </c>
      <c r="E320" s="30" t="s">
        <v>442</v>
      </c>
      <c r="F320" s="31">
        <v>2.7511063388717515E-3</v>
      </c>
      <c r="G320" s="32">
        <v>9.4992659901631943E-3</v>
      </c>
    </row>
    <row r="321" spans="2:7" ht="14.4" x14ac:dyDescent="0.3">
      <c r="B321" s="29" t="s">
        <v>465</v>
      </c>
      <c r="C321" s="30" t="s">
        <v>466</v>
      </c>
      <c r="D321" s="30" t="s">
        <v>616</v>
      </c>
      <c r="E321" s="30" t="s">
        <v>617</v>
      </c>
      <c r="F321" s="31">
        <v>0.98151069807650737</v>
      </c>
      <c r="G321" s="32">
        <v>0.9732756126571156</v>
      </c>
    </row>
    <row r="322" spans="2:7" ht="14.4" x14ac:dyDescent="0.3">
      <c r="B322" s="29" t="s">
        <v>465</v>
      </c>
      <c r="C322" s="30" t="s">
        <v>466</v>
      </c>
      <c r="D322" s="30" t="s">
        <v>665</v>
      </c>
      <c r="E322" s="30" t="s">
        <v>666</v>
      </c>
      <c r="F322" s="31">
        <v>2.8376638981337915E-3</v>
      </c>
      <c r="G322" s="32">
        <v>4.6183684622226025E-3</v>
      </c>
    </row>
    <row r="323" spans="2:7" ht="14.4" x14ac:dyDescent="0.3">
      <c r="B323" s="29" t="s">
        <v>465</v>
      </c>
      <c r="C323" s="30" t="s">
        <v>466</v>
      </c>
      <c r="D323" s="30" t="s">
        <v>898</v>
      </c>
      <c r="E323" s="30" t="s">
        <v>899</v>
      </c>
      <c r="F323" s="31">
        <v>7.5798330697196461E-3</v>
      </c>
      <c r="G323" s="32">
        <v>1.260675289049859E-2</v>
      </c>
    </row>
    <row r="324" spans="2:7" ht="14.4" x14ac:dyDescent="0.3">
      <c r="B324" s="29" t="s">
        <v>467</v>
      </c>
      <c r="C324" s="30" t="s">
        <v>468</v>
      </c>
      <c r="D324" s="30" t="s">
        <v>257</v>
      </c>
      <c r="E324" s="30" t="s">
        <v>258</v>
      </c>
      <c r="F324" s="31">
        <v>1.7316428071590384E-3</v>
      </c>
      <c r="G324" s="32">
        <v>0</v>
      </c>
    </row>
    <row r="325" spans="2:7" ht="14.4" x14ac:dyDescent="0.3">
      <c r="B325" s="29" t="s">
        <v>467</v>
      </c>
      <c r="C325" s="30" t="s">
        <v>468</v>
      </c>
      <c r="D325" s="30" t="s">
        <v>284</v>
      </c>
      <c r="E325" s="30" t="s">
        <v>285</v>
      </c>
      <c r="F325" s="31">
        <v>1.0187048433453682E-3</v>
      </c>
      <c r="G325" s="32">
        <v>0</v>
      </c>
    </row>
    <row r="326" spans="2:7" ht="14.4" x14ac:dyDescent="0.3">
      <c r="B326" s="29" t="s">
        <v>467</v>
      </c>
      <c r="C326" s="30" t="s">
        <v>468</v>
      </c>
      <c r="D326" s="30" t="s">
        <v>729</v>
      </c>
      <c r="E326" s="30" t="s">
        <v>730</v>
      </c>
      <c r="F326" s="31">
        <v>2.0478808923730806E-3</v>
      </c>
      <c r="G326" s="32">
        <v>9.1729388647763979E-4</v>
      </c>
    </row>
    <row r="327" spans="2:7" ht="14.4" x14ac:dyDescent="0.3">
      <c r="B327" s="29" t="s">
        <v>467</v>
      </c>
      <c r="C327" s="30" t="s">
        <v>468</v>
      </c>
      <c r="D327" s="30" t="s">
        <v>518</v>
      </c>
      <c r="E327" s="30" t="s">
        <v>519</v>
      </c>
      <c r="F327" s="31">
        <v>2.0902780948901776E-2</v>
      </c>
      <c r="G327" s="32">
        <v>1.6206329971531701E-2</v>
      </c>
    </row>
    <row r="328" spans="2:7" ht="14.4" x14ac:dyDescent="0.3">
      <c r="B328" s="29" t="s">
        <v>467</v>
      </c>
      <c r="C328" s="30" t="s">
        <v>468</v>
      </c>
      <c r="D328" s="30" t="s">
        <v>963</v>
      </c>
      <c r="E328" s="30" t="s">
        <v>964</v>
      </c>
      <c r="F328" s="31">
        <v>0.96949997318531622</v>
      </c>
      <c r="G328" s="32">
        <v>0.46547756411803803</v>
      </c>
    </row>
    <row r="329" spans="2:7" ht="14.4" x14ac:dyDescent="0.3">
      <c r="B329" s="29" t="s">
        <v>467</v>
      </c>
      <c r="C329" s="30" t="s">
        <v>468</v>
      </c>
      <c r="D329" s="30" t="s">
        <v>740</v>
      </c>
      <c r="E329" s="30" t="s">
        <v>741</v>
      </c>
      <c r="F329" s="31">
        <v>4.3982561508720723E-3</v>
      </c>
      <c r="G329" s="32">
        <v>1.1908727649007954E-3</v>
      </c>
    </row>
    <row r="330" spans="2:7" ht="14.4" x14ac:dyDescent="0.3">
      <c r="B330" s="29" t="s">
        <v>467</v>
      </c>
      <c r="C330" s="30" t="s">
        <v>468</v>
      </c>
      <c r="D330" s="30" t="s">
        <v>752</v>
      </c>
      <c r="E330" s="30" t="s">
        <v>753</v>
      </c>
      <c r="F330" s="31">
        <v>5.7527558224519477E-3</v>
      </c>
      <c r="G330" s="32">
        <v>1.2286910216239963E-3</v>
      </c>
    </row>
    <row r="331" spans="2:7" ht="14.4" x14ac:dyDescent="0.3">
      <c r="B331" s="29" t="s">
        <v>467</v>
      </c>
      <c r="C331" s="30" t="s">
        <v>468</v>
      </c>
      <c r="D331" s="30" t="s">
        <v>758</v>
      </c>
      <c r="E331" s="30" t="s">
        <v>759</v>
      </c>
      <c r="F331" s="31">
        <v>0.98053880577056429</v>
      </c>
      <c r="G331" s="32">
        <v>0.50741640153654777</v>
      </c>
    </row>
    <row r="332" spans="2:7" ht="14.4" x14ac:dyDescent="0.3">
      <c r="B332" s="29" t="s">
        <v>467</v>
      </c>
      <c r="C332" s="30" t="s">
        <v>468</v>
      </c>
      <c r="D332" s="30" t="s">
        <v>760</v>
      </c>
      <c r="E332" s="30" t="s">
        <v>761</v>
      </c>
      <c r="F332" s="31">
        <v>2.2207455772879168E-2</v>
      </c>
      <c r="G332" s="32">
        <v>5.5665255321511514E-3</v>
      </c>
    </row>
    <row r="333" spans="2:7" ht="14.4" x14ac:dyDescent="0.3">
      <c r="B333" s="29" t="s">
        <v>467</v>
      </c>
      <c r="C333" s="30" t="s">
        <v>468</v>
      </c>
      <c r="D333" s="30" t="s">
        <v>808</v>
      </c>
      <c r="E333" s="30" t="s">
        <v>809</v>
      </c>
      <c r="F333" s="31">
        <v>3.975451052527528E-3</v>
      </c>
      <c r="G333" s="32">
        <v>0</v>
      </c>
    </row>
    <row r="334" spans="2:7" ht="14.4" x14ac:dyDescent="0.3">
      <c r="B334" s="29" t="s">
        <v>467</v>
      </c>
      <c r="C334" s="30" t="s">
        <v>468</v>
      </c>
      <c r="D334" s="30" t="s">
        <v>967</v>
      </c>
      <c r="E334" s="30" t="s">
        <v>968</v>
      </c>
      <c r="F334" s="31">
        <v>7.9671679463588965E-3</v>
      </c>
      <c r="G334" s="32">
        <v>1.9963211687289684E-3</v>
      </c>
    </row>
    <row r="335" spans="2:7" ht="14.4" x14ac:dyDescent="0.3">
      <c r="B335" s="29" t="s">
        <v>470</v>
      </c>
      <c r="C335" s="30" t="s">
        <v>471</v>
      </c>
      <c r="D335" s="30" t="s">
        <v>729</v>
      </c>
      <c r="E335" s="30" t="s">
        <v>730</v>
      </c>
      <c r="F335" s="31">
        <v>0</v>
      </c>
      <c r="G335" s="32">
        <v>1.1219707553889755E-3</v>
      </c>
    </row>
    <row r="336" spans="2:7" ht="14.4" x14ac:dyDescent="0.3">
      <c r="B336" s="29" t="s">
        <v>470</v>
      </c>
      <c r="C336" s="30" t="s">
        <v>471</v>
      </c>
      <c r="D336" s="30" t="s">
        <v>472</v>
      </c>
      <c r="E336" s="30" t="s">
        <v>473</v>
      </c>
      <c r="F336" s="31">
        <v>5.1831345042159138E-2</v>
      </c>
      <c r="G336" s="32">
        <v>6.8855987257836218E-2</v>
      </c>
    </row>
    <row r="337" spans="2:7" ht="14.4" x14ac:dyDescent="0.3">
      <c r="B337" s="29" t="s">
        <v>470</v>
      </c>
      <c r="C337" s="30" t="s">
        <v>471</v>
      </c>
      <c r="D337" s="30" t="s">
        <v>598</v>
      </c>
      <c r="E337" s="30" t="s">
        <v>599</v>
      </c>
      <c r="F337" s="31">
        <v>4.6594371085264194E-3</v>
      </c>
      <c r="G337" s="32">
        <v>3.2589123303668876E-3</v>
      </c>
    </row>
    <row r="338" spans="2:7" ht="14.4" x14ac:dyDescent="0.3">
      <c r="B338" s="29" t="s">
        <v>470</v>
      </c>
      <c r="C338" s="30" t="s">
        <v>471</v>
      </c>
      <c r="D338" s="30" t="s">
        <v>752</v>
      </c>
      <c r="E338" s="30" t="s">
        <v>753</v>
      </c>
      <c r="F338" s="31">
        <v>2.2265086385521288E-2</v>
      </c>
      <c r="G338" s="32">
        <v>1.8067703445092217E-2</v>
      </c>
    </row>
    <row r="339" spans="2:7" ht="14.4" x14ac:dyDescent="0.3">
      <c r="B339" s="29" t="s">
        <v>470</v>
      </c>
      <c r="C339" s="30" t="s">
        <v>471</v>
      </c>
      <c r="D339" s="30" t="s">
        <v>760</v>
      </c>
      <c r="E339" s="30" t="s">
        <v>761</v>
      </c>
      <c r="F339" s="31">
        <v>0.94353438175123672</v>
      </c>
      <c r="G339" s="32">
        <v>0.89857628942565493</v>
      </c>
    </row>
    <row r="340" spans="2:7" ht="14.4" x14ac:dyDescent="0.3">
      <c r="B340" s="29" t="s">
        <v>470</v>
      </c>
      <c r="C340" s="30" t="s">
        <v>471</v>
      </c>
      <c r="D340" s="30" t="s">
        <v>786</v>
      </c>
      <c r="E340" s="30" t="s">
        <v>787</v>
      </c>
      <c r="F340" s="31">
        <v>1.0559493654733269E-2</v>
      </c>
      <c r="G340" s="32">
        <v>1.0119136785660785E-2</v>
      </c>
    </row>
    <row r="341" spans="2:7" ht="14.4" x14ac:dyDescent="0.3">
      <c r="B341" s="29" t="s">
        <v>474</v>
      </c>
      <c r="C341" s="30" t="s">
        <v>475</v>
      </c>
      <c r="D341" s="30" t="s">
        <v>472</v>
      </c>
      <c r="E341" s="30" t="s">
        <v>473</v>
      </c>
      <c r="F341" s="31">
        <v>5.4583655510143964E-2</v>
      </c>
      <c r="G341" s="32">
        <v>7.4722221347135909E-2</v>
      </c>
    </row>
    <row r="342" spans="2:7" ht="14.4" x14ac:dyDescent="0.3">
      <c r="B342" s="29" t="s">
        <v>474</v>
      </c>
      <c r="C342" s="30" t="s">
        <v>475</v>
      </c>
      <c r="D342" s="30" t="s">
        <v>598</v>
      </c>
      <c r="E342" s="30" t="s">
        <v>599</v>
      </c>
      <c r="F342" s="31">
        <v>1.1552431780333328E-2</v>
      </c>
      <c r="G342" s="32">
        <v>8.3262713866722963E-3</v>
      </c>
    </row>
    <row r="343" spans="2:7" ht="14.4" x14ac:dyDescent="0.3">
      <c r="B343" s="29" t="s">
        <v>474</v>
      </c>
      <c r="C343" s="30" t="s">
        <v>475</v>
      </c>
      <c r="D343" s="30" t="s">
        <v>760</v>
      </c>
      <c r="E343" s="30" t="s">
        <v>761</v>
      </c>
      <c r="F343" s="31">
        <v>2.2406481829242062E-3</v>
      </c>
      <c r="G343" s="32">
        <v>2.1989169231544695E-3</v>
      </c>
    </row>
    <row r="344" spans="2:7" ht="14.4" x14ac:dyDescent="0.3">
      <c r="B344" s="29" t="s">
        <v>474</v>
      </c>
      <c r="C344" s="30" t="s">
        <v>475</v>
      </c>
      <c r="D344" s="30" t="s">
        <v>786</v>
      </c>
      <c r="E344" s="30" t="s">
        <v>787</v>
      </c>
      <c r="F344" s="31">
        <v>0.8816762478386535</v>
      </c>
      <c r="G344" s="32">
        <v>0.87065769038115626</v>
      </c>
    </row>
    <row r="345" spans="2:7" ht="14.4" x14ac:dyDescent="0.3">
      <c r="B345" s="29" t="s">
        <v>474</v>
      </c>
      <c r="C345" s="30" t="s">
        <v>475</v>
      </c>
      <c r="D345" s="30" t="s">
        <v>864</v>
      </c>
      <c r="E345" s="30" t="s">
        <v>865</v>
      </c>
      <c r="F345" s="31">
        <v>3.397966613629622E-3</v>
      </c>
      <c r="G345" s="32">
        <v>3.9693915804794155E-3</v>
      </c>
    </row>
    <row r="346" spans="2:7" ht="14.4" x14ac:dyDescent="0.3">
      <c r="B346" s="29" t="s">
        <v>474</v>
      </c>
      <c r="C346" s="30" t="s">
        <v>475</v>
      </c>
      <c r="D346" s="30" t="s">
        <v>836</v>
      </c>
      <c r="E346" s="30" t="s">
        <v>837</v>
      </c>
      <c r="F346" s="31">
        <v>5.6750988580509254E-2</v>
      </c>
      <c r="G346" s="32">
        <v>3.87015679096743E-2</v>
      </c>
    </row>
    <row r="347" spans="2:7" ht="14.4" x14ac:dyDescent="0.3">
      <c r="B347" s="29" t="s">
        <v>474</v>
      </c>
      <c r="C347" s="30" t="s">
        <v>475</v>
      </c>
      <c r="D347" s="30" t="s">
        <v>790</v>
      </c>
      <c r="E347" s="30" t="s">
        <v>791</v>
      </c>
      <c r="F347" s="31">
        <v>1.8341773795610954E-3</v>
      </c>
      <c r="G347" s="32">
        <v>1.4239404717275362E-3</v>
      </c>
    </row>
    <row r="348" spans="2:7" ht="14.4" x14ac:dyDescent="0.3">
      <c r="B348" s="29" t="s">
        <v>478</v>
      </c>
      <c r="C348" s="30" t="s">
        <v>479</v>
      </c>
      <c r="D348" s="30" t="s">
        <v>476</v>
      </c>
      <c r="E348" s="30" t="s">
        <v>477</v>
      </c>
      <c r="F348" s="31">
        <v>0.99999999999999989</v>
      </c>
      <c r="G348" s="32">
        <v>1</v>
      </c>
    </row>
    <row r="349" spans="2:7" ht="14.4" x14ac:dyDescent="0.3">
      <c r="B349" s="29" t="s">
        <v>480</v>
      </c>
      <c r="C349" s="30" t="s">
        <v>481</v>
      </c>
      <c r="D349" s="30" t="s">
        <v>378</v>
      </c>
      <c r="E349" s="30" t="s">
        <v>379</v>
      </c>
      <c r="F349" s="31">
        <v>4.889284498411256E-2</v>
      </c>
      <c r="G349" s="32">
        <v>5.450592025934492E-2</v>
      </c>
    </row>
    <row r="350" spans="2:7" ht="14.4" x14ac:dyDescent="0.3">
      <c r="B350" s="29" t="s">
        <v>480</v>
      </c>
      <c r="C350" s="30" t="s">
        <v>481</v>
      </c>
      <c r="D350" s="30" t="s">
        <v>498</v>
      </c>
      <c r="E350" s="30" t="s">
        <v>499</v>
      </c>
      <c r="F350" s="31">
        <v>5.2562940695386924E-3</v>
      </c>
      <c r="G350" s="32">
        <v>4.7006266184348383E-3</v>
      </c>
    </row>
    <row r="351" spans="2:7" ht="14.4" x14ac:dyDescent="0.3">
      <c r="B351" s="29" t="s">
        <v>480</v>
      </c>
      <c r="C351" s="30" t="s">
        <v>481</v>
      </c>
      <c r="D351" s="30" t="s">
        <v>683</v>
      </c>
      <c r="E351" s="30" t="s">
        <v>684</v>
      </c>
      <c r="F351" s="31">
        <v>3.3585060667340752E-2</v>
      </c>
      <c r="G351" s="32">
        <v>4.2020992705924215E-2</v>
      </c>
    </row>
    <row r="352" spans="2:7" ht="14.4" x14ac:dyDescent="0.3">
      <c r="B352" s="29" t="s">
        <v>480</v>
      </c>
      <c r="C352" s="30" t="s">
        <v>481</v>
      </c>
      <c r="D352" s="30" t="s">
        <v>598</v>
      </c>
      <c r="E352" s="30" t="s">
        <v>599</v>
      </c>
      <c r="F352" s="31">
        <v>3.2651027392769563E-3</v>
      </c>
      <c r="G352" s="32">
        <v>2.9532111723892546E-3</v>
      </c>
    </row>
    <row r="353" spans="2:7" ht="14.4" x14ac:dyDescent="0.3">
      <c r="B353" s="29" t="s">
        <v>480</v>
      </c>
      <c r="C353" s="30" t="s">
        <v>481</v>
      </c>
      <c r="D353" s="30" t="s">
        <v>750</v>
      </c>
      <c r="E353" s="30" t="s">
        <v>751</v>
      </c>
      <c r="F353" s="31">
        <v>1.2319093010735662E-2</v>
      </c>
      <c r="G353" s="32">
        <v>1.5378837296645517E-2</v>
      </c>
    </row>
    <row r="354" spans="2:7" ht="14.4" x14ac:dyDescent="0.3">
      <c r="B354" s="29" t="s">
        <v>480</v>
      </c>
      <c r="C354" s="30" t="s">
        <v>481</v>
      </c>
      <c r="D354" s="30" t="s">
        <v>788</v>
      </c>
      <c r="E354" s="30" t="s">
        <v>789</v>
      </c>
      <c r="F354" s="31">
        <v>0.89138605261788584</v>
      </c>
      <c r="G354" s="32">
        <v>0.8804404119472613</v>
      </c>
    </row>
    <row r="355" spans="2:7" ht="14.4" x14ac:dyDescent="0.3">
      <c r="B355" s="29" t="s">
        <v>482</v>
      </c>
      <c r="C355" s="30" t="s">
        <v>483</v>
      </c>
      <c r="D355" s="30" t="s">
        <v>422</v>
      </c>
      <c r="E355" s="30" t="s">
        <v>423</v>
      </c>
      <c r="F355" s="31">
        <v>0</v>
      </c>
      <c r="G355" s="32">
        <v>1.4302783451149816E-3</v>
      </c>
    </row>
    <row r="356" spans="2:7" ht="14.4" x14ac:dyDescent="0.3">
      <c r="B356" s="29" t="s">
        <v>482</v>
      </c>
      <c r="C356" s="30" t="s">
        <v>483</v>
      </c>
      <c r="D356" s="30" t="s">
        <v>378</v>
      </c>
      <c r="E356" s="30" t="s">
        <v>379</v>
      </c>
      <c r="F356" s="31">
        <v>2.1242339990921464E-3</v>
      </c>
      <c r="G356" s="32">
        <v>3.525665550304008E-3</v>
      </c>
    </row>
    <row r="357" spans="2:7" ht="14.4" x14ac:dyDescent="0.3">
      <c r="B357" s="29" t="s">
        <v>482</v>
      </c>
      <c r="C357" s="30" t="s">
        <v>483</v>
      </c>
      <c r="D357" s="30" t="s">
        <v>498</v>
      </c>
      <c r="E357" s="30" t="s">
        <v>499</v>
      </c>
      <c r="F357" s="31">
        <v>4.0091951990451138E-2</v>
      </c>
      <c r="G357" s="32">
        <v>5.3379400460278878E-2</v>
      </c>
    </row>
    <row r="358" spans="2:7" ht="14.4" x14ac:dyDescent="0.3">
      <c r="B358" s="29" t="s">
        <v>482</v>
      </c>
      <c r="C358" s="30" t="s">
        <v>483</v>
      </c>
      <c r="D358" s="30" t="s">
        <v>598</v>
      </c>
      <c r="E358" s="30" t="s">
        <v>599</v>
      </c>
      <c r="F358" s="31">
        <v>1.1460641743486183E-2</v>
      </c>
      <c r="G358" s="32">
        <v>1.5432879921364122E-2</v>
      </c>
    </row>
    <row r="359" spans="2:7" ht="14.4" x14ac:dyDescent="0.3">
      <c r="B359" s="29" t="s">
        <v>482</v>
      </c>
      <c r="C359" s="30" t="s">
        <v>483</v>
      </c>
      <c r="D359" s="30" t="s">
        <v>790</v>
      </c>
      <c r="E359" s="30" t="s">
        <v>791</v>
      </c>
      <c r="F359" s="31">
        <v>0.63856966627710676</v>
      </c>
      <c r="G359" s="32">
        <v>0.92623177572293802</v>
      </c>
    </row>
    <row r="360" spans="2:7" ht="14.4" x14ac:dyDescent="0.3">
      <c r="B360" s="29" t="s">
        <v>486</v>
      </c>
      <c r="C360" s="30" t="s">
        <v>487</v>
      </c>
      <c r="D360" s="30" t="s">
        <v>484</v>
      </c>
      <c r="E360" s="30" t="s">
        <v>485</v>
      </c>
      <c r="F360" s="31">
        <v>1</v>
      </c>
      <c r="G360" s="32">
        <v>8.3279875567897219E-2</v>
      </c>
    </row>
    <row r="361" spans="2:7" ht="14.4" x14ac:dyDescent="0.3">
      <c r="B361" s="29" t="s">
        <v>486</v>
      </c>
      <c r="C361" s="30" t="s">
        <v>487</v>
      </c>
      <c r="D361" s="30" t="s">
        <v>293</v>
      </c>
      <c r="E361" s="30" t="s">
        <v>294</v>
      </c>
      <c r="F361" s="31">
        <v>1.242106839491177E-2</v>
      </c>
      <c r="G361" s="32">
        <v>1.8742648249577254E-3</v>
      </c>
    </row>
    <row r="362" spans="2:7" ht="14.4" x14ac:dyDescent="0.3">
      <c r="B362" s="29" t="s">
        <v>486</v>
      </c>
      <c r="C362" s="30" t="s">
        <v>487</v>
      </c>
      <c r="D362" s="30" t="s">
        <v>394</v>
      </c>
      <c r="E362" s="30" t="s">
        <v>395</v>
      </c>
      <c r="F362" s="31">
        <v>8.7648006524779498E-3</v>
      </c>
      <c r="G362" s="32">
        <v>1.9156919778201536E-3</v>
      </c>
    </row>
    <row r="363" spans="2:7" ht="14.4" x14ac:dyDescent="0.3">
      <c r="B363" s="29" t="s">
        <v>486</v>
      </c>
      <c r="C363" s="30" t="s">
        <v>487</v>
      </c>
      <c r="D363" s="30" t="s">
        <v>1011</v>
      </c>
      <c r="E363" s="30" t="s">
        <v>1012</v>
      </c>
      <c r="F363" s="31">
        <v>1</v>
      </c>
      <c r="G363" s="32">
        <v>0.14148000386653425</v>
      </c>
    </row>
    <row r="364" spans="2:7" ht="14.4" x14ac:dyDescent="0.3">
      <c r="B364" s="29" t="s">
        <v>486</v>
      </c>
      <c r="C364" s="30" t="s">
        <v>487</v>
      </c>
      <c r="D364" s="30" t="s">
        <v>532</v>
      </c>
      <c r="E364" s="30" t="s">
        <v>533</v>
      </c>
      <c r="F364" s="31">
        <v>0.98335637681700983</v>
      </c>
      <c r="G364" s="32">
        <v>0.16517884604038016</v>
      </c>
    </row>
    <row r="365" spans="2:7" ht="14.4" x14ac:dyDescent="0.3">
      <c r="B365" s="29" t="s">
        <v>486</v>
      </c>
      <c r="C365" s="30" t="s">
        <v>487</v>
      </c>
      <c r="D365" s="30" t="s">
        <v>981</v>
      </c>
      <c r="E365" s="30" t="s">
        <v>982</v>
      </c>
      <c r="F365" s="31">
        <v>1.1373376409309684E-3</v>
      </c>
      <c r="G365" s="32">
        <v>0</v>
      </c>
    </row>
    <row r="366" spans="2:7" ht="14.4" x14ac:dyDescent="0.3">
      <c r="B366" s="29" t="s">
        <v>486</v>
      </c>
      <c r="C366" s="30" t="s">
        <v>487</v>
      </c>
      <c r="D366" s="30" t="s">
        <v>746</v>
      </c>
      <c r="E366" s="30" t="s">
        <v>747</v>
      </c>
      <c r="F366" s="31">
        <v>1.7082661098984531E-3</v>
      </c>
      <c r="G366" s="32">
        <v>0</v>
      </c>
    </row>
    <row r="367" spans="2:7" ht="14.4" x14ac:dyDescent="0.3">
      <c r="B367" s="29" t="s">
        <v>486</v>
      </c>
      <c r="C367" s="30" t="s">
        <v>487</v>
      </c>
      <c r="D367" s="30" t="s">
        <v>999</v>
      </c>
      <c r="E367" s="30" t="s">
        <v>1000</v>
      </c>
      <c r="F367" s="31">
        <v>3.2805682071535493E-3</v>
      </c>
      <c r="G367" s="32">
        <v>0</v>
      </c>
    </row>
    <row r="368" spans="2:7" ht="14.4" x14ac:dyDescent="0.3">
      <c r="B368" s="29" t="s">
        <v>486</v>
      </c>
      <c r="C368" s="30" t="s">
        <v>487</v>
      </c>
      <c r="D368" s="30" t="s">
        <v>961</v>
      </c>
      <c r="E368" s="30" t="s">
        <v>962</v>
      </c>
      <c r="F368" s="31">
        <v>6.3079428346354861E-3</v>
      </c>
      <c r="G368" s="32">
        <v>0</v>
      </c>
    </row>
    <row r="369" spans="2:7" ht="14.4" x14ac:dyDescent="0.3">
      <c r="B369" s="29" t="s">
        <v>486</v>
      </c>
      <c r="C369" s="30" t="s">
        <v>487</v>
      </c>
      <c r="D369" s="30" t="s">
        <v>768</v>
      </c>
      <c r="E369" s="30" t="s">
        <v>769</v>
      </c>
      <c r="F369" s="31">
        <v>6.0680822289247378E-2</v>
      </c>
      <c r="G369" s="32">
        <v>1.1378030302079267E-2</v>
      </c>
    </row>
    <row r="370" spans="2:7" ht="14.4" x14ac:dyDescent="0.3">
      <c r="B370" s="29" t="s">
        <v>486</v>
      </c>
      <c r="C370" s="30" t="s">
        <v>487</v>
      </c>
      <c r="D370" s="30" t="s">
        <v>1013</v>
      </c>
      <c r="E370" s="30" t="s">
        <v>1014</v>
      </c>
      <c r="F370" s="31">
        <v>1</v>
      </c>
      <c r="G370" s="32">
        <v>0.12919308693801873</v>
      </c>
    </row>
    <row r="371" spans="2:7" ht="14.4" x14ac:dyDescent="0.3">
      <c r="B371" s="29" t="s">
        <v>486</v>
      </c>
      <c r="C371" s="30" t="s">
        <v>487</v>
      </c>
      <c r="D371" s="30" t="s">
        <v>1015</v>
      </c>
      <c r="E371" s="30" t="s">
        <v>1016</v>
      </c>
      <c r="F371" s="31">
        <v>0.9981340465422105</v>
      </c>
      <c r="G371" s="32">
        <v>7.0509641855986668E-2</v>
      </c>
    </row>
    <row r="372" spans="2:7" ht="14.4" x14ac:dyDescent="0.3">
      <c r="B372" s="29" t="s">
        <v>486</v>
      </c>
      <c r="C372" s="30" t="s">
        <v>487</v>
      </c>
      <c r="D372" s="30" t="s">
        <v>1017</v>
      </c>
      <c r="E372" s="30" t="s">
        <v>1018</v>
      </c>
      <c r="F372" s="31">
        <v>1</v>
      </c>
      <c r="G372" s="32">
        <v>9.1030519257976922E-2</v>
      </c>
    </row>
    <row r="373" spans="2:7" ht="14.4" x14ac:dyDescent="0.3">
      <c r="B373" s="29" t="s">
        <v>486</v>
      </c>
      <c r="C373" s="30" t="s">
        <v>487</v>
      </c>
      <c r="D373" s="30" t="s">
        <v>792</v>
      </c>
      <c r="E373" s="30" t="s">
        <v>793</v>
      </c>
      <c r="F373" s="31">
        <v>0.98705317040480223</v>
      </c>
      <c r="G373" s="32">
        <v>0.3041600393683489</v>
      </c>
    </row>
    <row r="374" spans="2:7" ht="14.4" x14ac:dyDescent="0.3">
      <c r="B374" s="29" t="s">
        <v>488</v>
      </c>
      <c r="C374" s="30" t="s">
        <v>489</v>
      </c>
      <c r="D374" s="30" t="s">
        <v>426</v>
      </c>
      <c r="E374" s="30" t="s">
        <v>427</v>
      </c>
      <c r="F374" s="31">
        <v>1.2930480543317441E-2</v>
      </c>
      <c r="G374" s="32">
        <v>1.429060476499166E-2</v>
      </c>
    </row>
    <row r="375" spans="2:7" ht="14.4" x14ac:dyDescent="0.3">
      <c r="B375" s="29" t="s">
        <v>488</v>
      </c>
      <c r="C375" s="30" t="s">
        <v>489</v>
      </c>
      <c r="D375" s="30" t="s">
        <v>782</v>
      </c>
      <c r="E375" s="30" t="s">
        <v>783</v>
      </c>
      <c r="F375" s="31">
        <v>0.90717800211827471</v>
      </c>
      <c r="G375" s="32">
        <v>0.98570939523500833</v>
      </c>
    </row>
    <row r="376" spans="2:7" ht="14.4" x14ac:dyDescent="0.3">
      <c r="B376" s="29" t="s">
        <v>492</v>
      </c>
      <c r="C376" s="30" t="s">
        <v>493</v>
      </c>
      <c r="D376" s="30" t="s">
        <v>490</v>
      </c>
      <c r="E376" s="30" t="s">
        <v>491</v>
      </c>
      <c r="F376" s="31">
        <v>0.86946951459290456</v>
      </c>
      <c r="G376" s="32">
        <v>0.95922524257462427</v>
      </c>
    </row>
    <row r="377" spans="2:7" ht="14.4" x14ac:dyDescent="0.3">
      <c r="B377" s="29" t="s">
        <v>492</v>
      </c>
      <c r="C377" s="30" t="s">
        <v>493</v>
      </c>
      <c r="D377" s="30" t="s">
        <v>812</v>
      </c>
      <c r="E377" s="30" t="s">
        <v>813</v>
      </c>
      <c r="F377" s="31">
        <v>1.0947549075982627E-2</v>
      </c>
      <c r="G377" s="32">
        <v>1.3094268149449249E-2</v>
      </c>
    </row>
    <row r="378" spans="2:7" ht="14.4" x14ac:dyDescent="0.3">
      <c r="B378" s="29" t="s">
        <v>492</v>
      </c>
      <c r="C378" s="30" t="s">
        <v>493</v>
      </c>
      <c r="D378" s="30" t="s">
        <v>836</v>
      </c>
      <c r="E378" s="30" t="s">
        <v>837</v>
      </c>
      <c r="F378" s="31">
        <v>7.155659854392254E-3</v>
      </c>
      <c r="G378" s="32">
        <v>8.1951601468674296E-3</v>
      </c>
    </row>
    <row r="379" spans="2:7" ht="14.4" x14ac:dyDescent="0.3">
      <c r="B379" s="29" t="s">
        <v>492</v>
      </c>
      <c r="C379" s="30" t="s">
        <v>493</v>
      </c>
      <c r="D379" s="30" t="s">
        <v>1019</v>
      </c>
      <c r="E379" s="30" t="s">
        <v>1020</v>
      </c>
      <c r="F379" s="31">
        <v>7.3751169683117764E-3</v>
      </c>
      <c r="G379" s="32">
        <v>1.1967367496587557E-2</v>
      </c>
    </row>
    <row r="380" spans="2:7" ht="14.4" x14ac:dyDescent="0.3">
      <c r="B380" s="29" t="s">
        <v>492</v>
      </c>
      <c r="C380" s="30" t="s">
        <v>493</v>
      </c>
      <c r="D380" s="30" t="s">
        <v>866</v>
      </c>
      <c r="E380" s="30" t="s">
        <v>867</v>
      </c>
      <c r="F380" s="31">
        <v>1.085860145330287E-3</v>
      </c>
      <c r="G380" s="32">
        <v>1.1163194260742592E-3</v>
      </c>
    </row>
    <row r="381" spans="2:7" ht="14.4" x14ac:dyDescent="0.3">
      <c r="B381" s="29" t="s">
        <v>492</v>
      </c>
      <c r="C381" s="30" t="s">
        <v>493</v>
      </c>
      <c r="D381" s="30" t="s">
        <v>884</v>
      </c>
      <c r="E381" s="30" t="s">
        <v>885</v>
      </c>
      <c r="F381" s="31">
        <v>3.0250983156952598E-3</v>
      </c>
      <c r="G381" s="32">
        <v>6.4016422063974112E-3</v>
      </c>
    </row>
    <row r="382" spans="2:7" ht="14.4" x14ac:dyDescent="0.3">
      <c r="B382" s="29" t="s">
        <v>494</v>
      </c>
      <c r="C382" s="30" t="s">
        <v>495</v>
      </c>
      <c r="D382" s="30" t="s">
        <v>266</v>
      </c>
      <c r="E382" s="30" t="s">
        <v>267</v>
      </c>
      <c r="F382" s="31">
        <v>1.3758497895759146E-3</v>
      </c>
      <c r="G382" s="32">
        <v>0</v>
      </c>
    </row>
    <row r="383" spans="2:7" ht="14.4" x14ac:dyDescent="0.3">
      <c r="B383" s="29" t="s">
        <v>494</v>
      </c>
      <c r="C383" s="30" t="s">
        <v>495</v>
      </c>
      <c r="D383" s="30" t="s">
        <v>362</v>
      </c>
      <c r="E383" s="30" t="s">
        <v>363</v>
      </c>
      <c r="F383" s="31">
        <v>9.980887022739927E-3</v>
      </c>
      <c r="G383" s="32">
        <v>7.354229458168938E-3</v>
      </c>
    </row>
    <row r="384" spans="2:7" ht="14.4" x14ac:dyDescent="0.3">
      <c r="B384" s="29" t="s">
        <v>494</v>
      </c>
      <c r="C384" s="30" t="s">
        <v>495</v>
      </c>
      <c r="D384" s="30" t="s">
        <v>731</v>
      </c>
      <c r="E384" s="30" t="s">
        <v>732</v>
      </c>
      <c r="F384" s="31">
        <v>1.3688606916109562E-2</v>
      </c>
      <c r="G384" s="32">
        <v>6.6800178311232934E-3</v>
      </c>
    </row>
    <row r="385" spans="2:7" ht="14.4" x14ac:dyDescent="0.3">
      <c r="B385" s="29" t="s">
        <v>494</v>
      </c>
      <c r="C385" s="30" t="s">
        <v>495</v>
      </c>
      <c r="D385" s="30" t="s">
        <v>794</v>
      </c>
      <c r="E385" s="30" t="s">
        <v>795</v>
      </c>
      <c r="F385" s="31">
        <v>0.99546733291087641</v>
      </c>
      <c r="G385" s="32">
        <v>0.54698523166044566</v>
      </c>
    </row>
    <row r="386" spans="2:7" ht="14.4" x14ac:dyDescent="0.3">
      <c r="B386" s="29" t="s">
        <v>494</v>
      </c>
      <c r="C386" s="30" t="s">
        <v>495</v>
      </c>
      <c r="D386" s="30" t="s">
        <v>778</v>
      </c>
      <c r="E386" s="30" t="s">
        <v>779</v>
      </c>
      <c r="F386" s="31">
        <v>1.3073562705270877E-3</v>
      </c>
      <c r="G386" s="32">
        <v>2.5460360126592103E-3</v>
      </c>
    </row>
    <row r="387" spans="2:7" ht="14.4" x14ac:dyDescent="0.3">
      <c r="B387" s="29" t="s">
        <v>494</v>
      </c>
      <c r="C387" s="30" t="s">
        <v>495</v>
      </c>
      <c r="D387" s="30" t="s">
        <v>959</v>
      </c>
      <c r="E387" s="30" t="s">
        <v>960</v>
      </c>
      <c r="F387" s="31">
        <v>0.98933471395288641</v>
      </c>
      <c r="G387" s="32">
        <v>0.42379967043471123</v>
      </c>
    </row>
    <row r="388" spans="2:7" ht="14.4" x14ac:dyDescent="0.3">
      <c r="B388" s="29" t="s">
        <v>494</v>
      </c>
      <c r="C388" s="30" t="s">
        <v>495</v>
      </c>
      <c r="D388" s="30" t="s">
        <v>878</v>
      </c>
      <c r="E388" s="30" t="s">
        <v>879</v>
      </c>
      <c r="F388" s="31">
        <v>1.5315668921316658E-2</v>
      </c>
      <c r="G388" s="32">
        <v>1.2634814602891568E-2</v>
      </c>
    </row>
    <row r="389" spans="2:7" ht="14.4" x14ac:dyDescent="0.3">
      <c r="B389" s="29" t="s">
        <v>496</v>
      </c>
      <c r="C389" s="30" t="s">
        <v>497</v>
      </c>
      <c r="D389" s="30" t="s">
        <v>449</v>
      </c>
      <c r="E389" s="30" t="s">
        <v>450</v>
      </c>
      <c r="F389" s="31">
        <v>1.0369306242215378E-2</v>
      </c>
      <c r="G389" s="32">
        <v>8.4094542840499244E-3</v>
      </c>
    </row>
    <row r="390" spans="2:7" ht="14.4" x14ac:dyDescent="0.3">
      <c r="B390" s="29" t="s">
        <v>496</v>
      </c>
      <c r="C390" s="30" t="s">
        <v>497</v>
      </c>
      <c r="D390" s="30" t="s">
        <v>522</v>
      </c>
      <c r="E390" s="30" t="s">
        <v>523</v>
      </c>
      <c r="F390" s="31">
        <v>0.86840419495945986</v>
      </c>
      <c r="G390" s="32">
        <v>0.88210031853054538</v>
      </c>
    </row>
    <row r="391" spans="2:7" ht="14.4" x14ac:dyDescent="0.3">
      <c r="B391" s="29" t="s">
        <v>496</v>
      </c>
      <c r="C391" s="30" t="s">
        <v>497</v>
      </c>
      <c r="D391" s="30" t="s">
        <v>806</v>
      </c>
      <c r="E391" s="30" t="s">
        <v>807</v>
      </c>
      <c r="F391" s="31">
        <v>2.4299428748285019E-2</v>
      </c>
      <c r="G391" s="32">
        <v>7.9793760767447902E-2</v>
      </c>
    </row>
    <row r="392" spans="2:7" ht="14.4" x14ac:dyDescent="0.3">
      <c r="B392" s="29" t="s">
        <v>496</v>
      </c>
      <c r="C392" s="30" t="s">
        <v>497</v>
      </c>
      <c r="D392" s="30" t="s">
        <v>844</v>
      </c>
      <c r="E392" s="30" t="s">
        <v>845</v>
      </c>
      <c r="F392" s="31">
        <v>1.5222573457014043E-3</v>
      </c>
      <c r="G392" s="32">
        <v>1.4563166962061399E-3</v>
      </c>
    </row>
    <row r="393" spans="2:7" ht="14.4" x14ac:dyDescent="0.3">
      <c r="B393" s="29" t="s">
        <v>496</v>
      </c>
      <c r="C393" s="30" t="s">
        <v>497</v>
      </c>
      <c r="D393" s="30" t="s">
        <v>852</v>
      </c>
      <c r="E393" s="30" t="s">
        <v>853</v>
      </c>
      <c r="F393" s="31">
        <v>2.3144550593469555E-2</v>
      </c>
      <c r="G393" s="32">
        <v>2.8240149721750554E-2</v>
      </c>
    </row>
    <row r="394" spans="2:7" ht="14.4" x14ac:dyDescent="0.3">
      <c r="B394" s="29" t="s">
        <v>500</v>
      </c>
      <c r="C394" s="30" t="s">
        <v>501</v>
      </c>
      <c r="D394" s="30" t="s">
        <v>378</v>
      </c>
      <c r="E394" s="30" t="s">
        <v>379</v>
      </c>
      <c r="F394" s="31">
        <v>1.5497333182024509E-3</v>
      </c>
      <c r="G394" s="32">
        <v>1.1532899112204288E-3</v>
      </c>
    </row>
    <row r="395" spans="2:7" ht="14.4" x14ac:dyDescent="0.3">
      <c r="B395" s="29" t="s">
        <v>500</v>
      </c>
      <c r="C395" s="30" t="s">
        <v>501</v>
      </c>
      <c r="D395" s="30" t="s">
        <v>498</v>
      </c>
      <c r="E395" s="30" t="s">
        <v>499</v>
      </c>
      <c r="F395" s="31">
        <v>9.4913905528171347E-3</v>
      </c>
      <c r="G395" s="32">
        <v>5.6661634768655853E-3</v>
      </c>
    </row>
    <row r="396" spans="2:7" ht="14.4" x14ac:dyDescent="0.3">
      <c r="B396" s="29" t="s">
        <v>500</v>
      </c>
      <c r="C396" s="30" t="s">
        <v>501</v>
      </c>
      <c r="D396" s="30" t="s">
        <v>536</v>
      </c>
      <c r="E396" s="30" t="s">
        <v>537</v>
      </c>
      <c r="F396" s="31">
        <v>7.2061083599638965E-3</v>
      </c>
      <c r="G396" s="32">
        <v>7.7959231069683003E-3</v>
      </c>
    </row>
    <row r="397" spans="2:7" ht="14.4" x14ac:dyDescent="0.3">
      <c r="B397" s="29" t="s">
        <v>500</v>
      </c>
      <c r="C397" s="30" t="s">
        <v>501</v>
      </c>
      <c r="D397" s="30" t="s">
        <v>598</v>
      </c>
      <c r="E397" s="30" t="s">
        <v>599</v>
      </c>
      <c r="F397" s="31">
        <v>4.493340851374446E-3</v>
      </c>
      <c r="G397" s="32">
        <v>2.7130023540837549E-3</v>
      </c>
    </row>
    <row r="398" spans="2:7" ht="14.4" x14ac:dyDescent="0.3">
      <c r="B398" s="29" t="s">
        <v>500</v>
      </c>
      <c r="C398" s="30" t="s">
        <v>501</v>
      </c>
      <c r="D398" s="30" t="s">
        <v>796</v>
      </c>
      <c r="E398" s="30" t="s">
        <v>797</v>
      </c>
      <c r="F398" s="31">
        <v>0.85505312323564131</v>
      </c>
      <c r="G398" s="32">
        <v>0.92326267563259412</v>
      </c>
    </row>
    <row r="399" spans="2:7" ht="14.4" x14ac:dyDescent="0.3">
      <c r="B399" s="29" t="s">
        <v>500</v>
      </c>
      <c r="C399" s="30" t="s">
        <v>501</v>
      </c>
      <c r="D399" s="30" t="s">
        <v>812</v>
      </c>
      <c r="E399" s="30" t="s">
        <v>813</v>
      </c>
      <c r="F399" s="31">
        <v>1.0372526296234046E-2</v>
      </c>
      <c r="G399" s="32">
        <v>6.1887067318350244E-3</v>
      </c>
    </row>
    <row r="400" spans="2:7" ht="14.4" x14ac:dyDescent="0.3">
      <c r="B400" s="29" t="s">
        <v>500</v>
      </c>
      <c r="C400" s="30" t="s">
        <v>501</v>
      </c>
      <c r="D400" s="30" t="s">
        <v>850</v>
      </c>
      <c r="E400" s="30" t="s">
        <v>851</v>
      </c>
      <c r="F400" s="31">
        <v>1.8867636461348675E-2</v>
      </c>
      <c r="G400" s="32">
        <v>1.6307044305334164E-2</v>
      </c>
    </row>
    <row r="401" spans="2:7" ht="14.4" x14ac:dyDescent="0.3">
      <c r="B401" s="29" t="s">
        <v>500</v>
      </c>
      <c r="C401" s="30" t="s">
        <v>501</v>
      </c>
      <c r="D401" s="30" t="s">
        <v>884</v>
      </c>
      <c r="E401" s="30" t="s">
        <v>885</v>
      </c>
      <c r="F401" s="31">
        <v>3.4968636480685628E-2</v>
      </c>
      <c r="G401" s="32">
        <v>3.691319448109872E-2</v>
      </c>
    </row>
    <row r="402" spans="2:7" ht="14.4" x14ac:dyDescent="0.3">
      <c r="B402" s="29" t="s">
        <v>500</v>
      </c>
      <c r="C402" s="30" t="s">
        <v>501</v>
      </c>
      <c r="D402" s="30" t="s">
        <v>790</v>
      </c>
      <c r="E402" s="30" t="s">
        <v>791</v>
      </c>
      <c r="F402" s="31">
        <v>1.0509998701467341E-3</v>
      </c>
      <c r="G402" s="32">
        <v>0</v>
      </c>
    </row>
    <row r="403" spans="2:7" ht="14.4" x14ac:dyDescent="0.3">
      <c r="B403" s="29" t="s">
        <v>502</v>
      </c>
      <c r="C403" s="30" t="s">
        <v>503</v>
      </c>
      <c r="D403" s="30" t="s">
        <v>338</v>
      </c>
      <c r="E403" s="30" t="s">
        <v>339</v>
      </c>
      <c r="F403" s="31">
        <v>1.6183165729470365E-3</v>
      </c>
      <c r="G403" s="32">
        <v>0</v>
      </c>
    </row>
    <row r="404" spans="2:7" ht="14.4" x14ac:dyDescent="0.3">
      <c r="B404" s="29" t="s">
        <v>502</v>
      </c>
      <c r="C404" s="30" t="s">
        <v>503</v>
      </c>
      <c r="D404" s="30" t="s">
        <v>306</v>
      </c>
      <c r="E404" s="30" t="s">
        <v>307</v>
      </c>
      <c r="F404" s="31">
        <v>0.11061640107040736</v>
      </c>
      <c r="G404" s="32">
        <v>1.5332401930688074E-2</v>
      </c>
    </row>
    <row r="405" spans="2:7" ht="14.4" x14ac:dyDescent="0.3">
      <c r="B405" s="29" t="s">
        <v>502</v>
      </c>
      <c r="C405" s="30" t="s">
        <v>503</v>
      </c>
      <c r="D405" s="30" t="s">
        <v>314</v>
      </c>
      <c r="E405" s="30" t="s">
        <v>315</v>
      </c>
      <c r="F405" s="31">
        <v>0.13534421001548308</v>
      </c>
      <c r="G405" s="32">
        <v>1.8607137382419679E-2</v>
      </c>
    </row>
    <row r="406" spans="2:7" ht="14.4" x14ac:dyDescent="0.3">
      <c r="B406" s="29" t="s">
        <v>502</v>
      </c>
      <c r="C406" s="30" t="s">
        <v>503</v>
      </c>
      <c r="D406" s="30" t="s">
        <v>321</v>
      </c>
      <c r="E406" s="30" t="s">
        <v>322</v>
      </c>
      <c r="F406" s="31">
        <v>3.2967353567573349E-3</v>
      </c>
      <c r="G406" s="32">
        <v>0</v>
      </c>
    </row>
    <row r="407" spans="2:7" ht="14.4" x14ac:dyDescent="0.3">
      <c r="B407" s="29" t="s">
        <v>502</v>
      </c>
      <c r="C407" s="30" t="s">
        <v>503</v>
      </c>
      <c r="D407" s="30" t="s">
        <v>528</v>
      </c>
      <c r="E407" s="30" t="s">
        <v>529</v>
      </c>
      <c r="F407" s="31">
        <v>1.4576012973929285E-2</v>
      </c>
      <c r="G407" s="32">
        <v>2.355776218732948E-3</v>
      </c>
    </row>
    <row r="408" spans="2:7" ht="14.4" x14ac:dyDescent="0.3">
      <c r="B408" s="29" t="s">
        <v>502</v>
      </c>
      <c r="C408" s="30" t="s">
        <v>503</v>
      </c>
      <c r="D408" s="30" t="s">
        <v>953</v>
      </c>
      <c r="E408" s="30" t="s">
        <v>954</v>
      </c>
      <c r="F408" s="31">
        <v>0.99783471670876933</v>
      </c>
      <c r="G408" s="32">
        <v>0.14494457254098977</v>
      </c>
    </row>
    <row r="409" spans="2:7" ht="14.4" x14ac:dyDescent="0.3">
      <c r="B409" s="29" t="s">
        <v>502</v>
      </c>
      <c r="C409" s="30" t="s">
        <v>503</v>
      </c>
      <c r="D409" s="30" t="s">
        <v>798</v>
      </c>
      <c r="E409" s="30" t="s">
        <v>799</v>
      </c>
      <c r="F409" s="31">
        <v>0.9902043689039921</v>
      </c>
      <c r="G409" s="32">
        <v>0.29947745611115828</v>
      </c>
    </row>
    <row r="410" spans="2:7" ht="14.4" x14ac:dyDescent="0.3">
      <c r="B410" s="29" t="s">
        <v>502</v>
      </c>
      <c r="C410" s="30" t="s">
        <v>503</v>
      </c>
      <c r="D410" s="30" t="s">
        <v>951</v>
      </c>
      <c r="E410" s="30" t="s">
        <v>952</v>
      </c>
      <c r="F410" s="31">
        <v>0.97878642826974527</v>
      </c>
      <c r="G410" s="32">
        <v>0.13804880412189355</v>
      </c>
    </row>
    <row r="411" spans="2:7" ht="14.4" x14ac:dyDescent="0.3">
      <c r="B411" s="29" t="s">
        <v>502</v>
      </c>
      <c r="C411" s="30" t="s">
        <v>503</v>
      </c>
      <c r="D411" s="30" t="s">
        <v>1021</v>
      </c>
      <c r="E411" s="30" t="s">
        <v>1022</v>
      </c>
      <c r="F411" s="31">
        <v>0.99999999999999989</v>
      </c>
      <c r="G411" s="32">
        <v>0.16592098856821066</v>
      </c>
    </row>
    <row r="412" spans="2:7" ht="14.4" x14ac:dyDescent="0.3">
      <c r="B412" s="29" t="s">
        <v>502</v>
      </c>
      <c r="C412" s="30" t="s">
        <v>503</v>
      </c>
      <c r="D412" s="30" t="s">
        <v>575</v>
      </c>
      <c r="E412" s="30" t="s">
        <v>576</v>
      </c>
      <c r="F412" s="31">
        <v>9.0085828789624855E-3</v>
      </c>
      <c r="G412" s="32">
        <v>1.6639754478238458E-3</v>
      </c>
    </row>
    <row r="413" spans="2:7" ht="14.4" x14ac:dyDescent="0.3">
      <c r="B413" s="29" t="s">
        <v>502</v>
      </c>
      <c r="C413" s="30" t="s">
        <v>503</v>
      </c>
      <c r="D413" s="30" t="s">
        <v>522</v>
      </c>
      <c r="E413" s="30" t="s">
        <v>523</v>
      </c>
      <c r="F413" s="31">
        <v>1.2140734911018788E-3</v>
      </c>
      <c r="G413" s="32">
        <v>0</v>
      </c>
    </row>
    <row r="414" spans="2:7" ht="14.4" x14ac:dyDescent="0.3">
      <c r="B414" s="29" t="s">
        <v>502</v>
      </c>
      <c r="C414" s="30" t="s">
        <v>503</v>
      </c>
      <c r="D414" s="30" t="s">
        <v>983</v>
      </c>
      <c r="E414" s="30" t="s">
        <v>984</v>
      </c>
      <c r="F414" s="31">
        <v>0.44107656429931308</v>
      </c>
      <c r="G414" s="32">
        <v>0.12108022585587509</v>
      </c>
    </row>
    <row r="415" spans="2:7" ht="14.4" x14ac:dyDescent="0.3">
      <c r="B415" s="29" t="s">
        <v>502</v>
      </c>
      <c r="C415" s="30" t="s">
        <v>503</v>
      </c>
      <c r="D415" s="30" t="s">
        <v>844</v>
      </c>
      <c r="E415" s="30" t="s">
        <v>845</v>
      </c>
      <c r="F415" s="31">
        <v>4.9424781054049852E-3</v>
      </c>
      <c r="G415" s="32">
        <v>0</v>
      </c>
    </row>
    <row r="416" spans="2:7" ht="14.4" x14ac:dyDescent="0.3">
      <c r="B416" s="29" t="s">
        <v>502</v>
      </c>
      <c r="C416" s="30" t="s">
        <v>503</v>
      </c>
      <c r="D416" s="30" t="s">
        <v>1023</v>
      </c>
      <c r="E416" s="30" t="s">
        <v>1024</v>
      </c>
      <c r="F416" s="31">
        <v>3.156940455369607E-2</v>
      </c>
      <c r="G416" s="32">
        <v>3.1254145046237863E-3</v>
      </c>
    </row>
    <row r="417" spans="2:7" ht="14.4" x14ac:dyDescent="0.3">
      <c r="B417" s="29" t="s">
        <v>502</v>
      </c>
      <c r="C417" s="30" t="s">
        <v>503</v>
      </c>
      <c r="D417" s="30" t="s">
        <v>852</v>
      </c>
      <c r="E417" s="30" t="s">
        <v>853</v>
      </c>
      <c r="F417" s="31">
        <v>4.5608528490093609E-3</v>
      </c>
      <c r="G417" s="32">
        <v>0</v>
      </c>
    </row>
    <row r="418" spans="2:7" ht="14.4" x14ac:dyDescent="0.3">
      <c r="B418" s="29" t="s">
        <v>502</v>
      </c>
      <c r="C418" s="30" t="s">
        <v>503</v>
      </c>
      <c r="D418" s="30" t="s">
        <v>1025</v>
      </c>
      <c r="E418" s="30" t="s">
        <v>1026</v>
      </c>
      <c r="F418" s="31">
        <v>0.96955829160322793</v>
      </c>
      <c r="G418" s="32">
        <v>8.7502075005182534E-2</v>
      </c>
    </row>
    <row r="419" spans="2:7" ht="14.4" x14ac:dyDescent="0.3">
      <c r="B419" s="29" t="s">
        <v>502</v>
      </c>
      <c r="C419" s="30" t="s">
        <v>503</v>
      </c>
      <c r="D419" s="30" t="s">
        <v>892</v>
      </c>
      <c r="E419" s="30" t="s">
        <v>893</v>
      </c>
      <c r="F419" s="31">
        <v>7.4733433426393374E-3</v>
      </c>
      <c r="G419" s="32">
        <v>1.9411723124016607E-3</v>
      </c>
    </row>
    <row r="420" spans="2:7" ht="14.4" x14ac:dyDescent="0.3">
      <c r="B420" s="29" t="s">
        <v>506</v>
      </c>
      <c r="C420" s="30" t="s">
        <v>507</v>
      </c>
      <c r="D420" s="30" t="s">
        <v>338</v>
      </c>
      <c r="E420" s="30" t="s">
        <v>339</v>
      </c>
      <c r="F420" s="31">
        <v>1.0830756830618299E-3</v>
      </c>
      <c r="G420" s="32">
        <v>0</v>
      </c>
    </row>
    <row r="421" spans="2:7" ht="14.4" x14ac:dyDescent="0.3">
      <c r="B421" s="29" t="s">
        <v>506</v>
      </c>
      <c r="C421" s="30" t="s">
        <v>507</v>
      </c>
      <c r="D421" s="30" t="s">
        <v>504</v>
      </c>
      <c r="E421" s="30" t="s">
        <v>505</v>
      </c>
      <c r="F421" s="31">
        <v>1.128959421972776E-2</v>
      </c>
      <c r="G421" s="32">
        <v>1.8142339613078612E-3</v>
      </c>
    </row>
    <row r="422" spans="2:7" ht="14.4" x14ac:dyDescent="0.3">
      <c r="B422" s="29" t="s">
        <v>506</v>
      </c>
      <c r="C422" s="30" t="s">
        <v>507</v>
      </c>
      <c r="D422" s="30" t="s">
        <v>362</v>
      </c>
      <c r="E422" s="30" t="s">
        <v>363</v>
      </c>
      <c r="F422" s="31">
        <v>5.5021295167577162E-3</v>
      </c>
      <c r="G422" s="32">
        <v>2.1056632896957268E-3</v>
      </c>
    </row>
    <row r="423" spans="2:7" ht="14.4" x14ac:dyDescent="0.3">
      <c r="B423" s="29" t="s">
        <v>506</v>
      </c>
      <c r="C423" s="30" t="s">
        <v>507</v>
      </c>
      <c r="D423" s="30" t="s">
        <v>778</v>
      </c>
      <c r="E423" s="30" t="s">
        <v>779</v>
      </c>
      <c r="F423" s="31">
        <v>0.97654047110378228</v>
      </c>
      <c r="G423" s="32">
        <v>0.98775881631313101</v>
      </c>
    </row>
    <row r="424" spans="2:7" ht="14.4" x14ac:dyDescent="0.3">
      <c r="B424" s="29" t="s">
        <v>506</v>
      </c>
      <c r="C424" s="30" t="s">
        <v>507</v>
      </c>
      <c r="D424" s="30" t="s">
        <v>959</v>
      </c>
      <c r="E424" s="30" t="s">
        <v>960</v>
      </c>
      <c r="F424" s="31">
        <v>3.0183794977996382E-3</v>
      </c>
      <c r="G424" s="32">
        <v>0</v>
      </c>
    </row>
    <row r="425" spans="2:7" ht="14.4" x14ac:dyDescent="0.3">
      <c r="B425" s="29" t="s">
        <v>506</v>
      </c>
      <c r="C425" s="30" t="s">
        <v>507</v>
      </c>
      <c r="D425" s="30" t="s">
        <v>762</v>
      </c>
      <c r="E425" s="30" t="s">
        <v>763</v>
      </c>
      <c r="F425" s="31">
        <v>5.5215739994778782E-3</v>
      </c>
      <c r="G425" s="32">
        <v>2.2657766361222622E-3</v>
      </c>
    </row>
    <row r="426" spans="2:7" ht="14.4" x14ac:dyDescent="0.3">
      <c r="B426" s="29" t="s">
        <v>506</v>
      </c>
      <c r="C426" s="30" t="s">
        <v>507</v>
      </c>
      <c r="D426" s="30" t="s">
        <v>878</v>
      </c>
      <c r="E426" s="30" t="s">
        <v>879</v>
      </c>
      <c r="F426" s="31">
        <v>1.4132784188057166E-2</v>
      </c>
      <c r="G426" s="32">
        <v>6.0555097997431282E-3</v>
      </c>
    </row>
    <row r="427" spans="2:7" ht="14.4" x14ac:dyDescent="0.3">
      <c r="B427" s="29" t="s">
        <v>510</v>
      </c>
      <c r="C427" s="30" t="s">
        <v>511</v>
      </c>
      <c r="D427" s="30" t="s">
        <v>508</v>
      </c>
      <c r="E427" s="30" t="s">
        <v>509</v>
      </c>
      <c r="F427" s="31">
        <v>2.1819691354844972E-2</v>
      </c>
      <c r="G427" s="32">
        <v>1.8298152397360351E-2</v>
      </c>
    </row>
    <row r="428" spans="2:7" ht="14.4" x14ac:dyDescent="0.3">
      <c r="B428" s="29" t="s">
        <v>510</v>
      </c>
      <c r="C428" s="30" t="s">
        <v>511</v>
      </c>
      <c r="D428" s="30" t="s">
        <v>800</v>
      </c>
      <c r="E428" s="30" t="s">
        <v>801</v>
      </c>
      <c r="F428" s="31">
        <v>0.9273925763167965</v>
      </c>
      <c r="G428" s="32">
        <v>0.954535405819529</v>
      </c>
    </row>
    <row r="429" spans="2:7" ht="14.4" x14ac:dyDescent="0.3">
      <c r="B429" s="29" t="s">
        <v>510</v>
      </c>
      <c r="C429" s="30" t="s">
        <v>511</v>
      </c>
      <c r="D429" s="30" t="s">
        <v>802</v>
      </c>
      <c r="E429" s="30" t="s">
        <v>803</v>
      </c>
      <c r="F429" s="31">
        <v>2.7317768686902239E-2</v>
      </c>
      <c r="G429" s="32">
        <v>2.7166441783110611E-2</v>
      </c>
    </row>
    <row r="430" spans="2:7" ht="14.4" x14ac:dyDescent="0.3">
      <c r="B430" s="29" t="s">
        <v>514</v>
      </c>
      <c r="C430" s="30" t="s">
        <v>515</v>
      </c>
      <c r="D430" s="30" t="s">
        <v>512</v>
      </c>
      <c r="E430" s="30" t="s">
        <v>513</v>
      </c>
      <c r="F430" s="31">
        <v>5.4887275898330302E-3</v>
      </c>
      <c r="G430" s="32">
        <v>0</v>
      </c>
    </row>
    <row r="431" spans="2:7" ht="14.4" x14ac:dyDescent="0.3">
      <c r="B431" s="29" t="s">
        <v>514</v>
      </c>
      <c r="C431" s="30" t="s">
        <v>515</v>
      </c>
      <c r="D431" s="30" t="s">
        <v>508</v>
      </c>
      <c r="E431" s="30" t="s">
        <v>509</v>
      </c>
      <c r="F431" s="31">
        <v>0.85426773285498292</v>
      </c>
      <c r="G431" s="32">
        <v>0.3976647450698842</v>
      </c>
    </row>
    <row r="432" spans="2:7" ht="14.4" x14ac:dyDescent="0.3">
      <c r="B432" s="29" t="s">
        <v>514</v>
      </c>
      <c r="C432" s="30" t="s">
        <v>515</v>
      </c>
      <c r="D432" s="30" t="s">
        <v>800</v>
      </c>
      <c r="E432" s="30" t="s">
        <v>801</v>
      </c>
      <c r="F432" s="31">
        <v>7.2607423683203526E-2</v>
      </c>
      <c r="G432" s="32">
        <v>4.1483357993903743E-2</v>
      </c>
    </row>
    <row r="433" spans="2:7" ht="14.4" x14ac:dyDescent="0.3">
      <c r="B433" s="29" t="s">
        <v>514</v>
      </c>
      <c r="C433" s="30" t="s">
        <v>515</v>
      </c>
      <c r="D433" s="30" t="s">
        <v>1027</v>
      </c>
      <c r="E433" s="30" t="s">
        <v>1028</v>
      </c>
      <c r="F433" s="31">
        <v>5.3255231975243345E-2</v>
      </c>
      <c r="G433" s="32">
        <v>9.5153598445044084E-3</v>
      </c>
    </row>
    <row r="434" spans="2:7" ht="14.4" x14ac:dyDescent="0.3">
      <c r="B434" s="29" t="s">
        <v>514</v>
      </c>
      <c r="C434" s="30" t="s">
        <v>515</v>
      </c>
      <c r="D434" s="30" t="s">
        <v>1029</v>
      </c>
      <c r="E434" s="30" t="s">
        <v>1030</v>
      </c>
      <c r="F434" s="31">
        <v>5.6127769067462856E-2</v>
      </c>
      <c r="G434" s="32">
        <v>1.0553501683454192E-2</v>
      </c>
    </row>
    <row r="435" spans="2:7" ht="14.4" x14ac:dyDescent="0.3">
      <c r="B435" s="29" t="s">
        <v>514</v>
      </c>
      <c r="C435" s="30" t="s">
        <v>515</v>
      </c>
      <c r="D435" s="30" t="s">
        <v>406</v>
      </c>
      <c r="E435" s="30" t="s">
        <v>407</v>
      </c>
      <c r="F435" s="31">
        <v>7.1393508893508872E-3</v>
      </c>
      <c r="G435" s="32">
        <v>5.5800123843550908E-3</v>
      </c>
    </row>
    <row r="436" spans="2:7" ht="14.4" x14ac:dyDescent="0.3">
      <c r="B436" s="29" t="s">
        <v>514</v>
      </c>
      <c r="C436" s="30" t="s">
        <v>515</v>
      </c>
      <c r="D436" s="30" t="s">
        <v>979</v>
      </c>
      <c r="E436" s="30" t="s">
        <v>980</v>
      </c>
      <c r="F436" s="31">
        <v>1.603697938776473E-2</v>
      </c>
      <c r="G436" s="32">
        <v>4.3161875369379619E-3</v>
      </c>
    </row>
    <row r="437" spans="2:7" ht="14.4" x14ac:dyDescent="0.3">
      <c r="B437" s="29" t="s">
        <v>514</v>
      </c>
      <c r="C437" s="30" t="s">
        <v>515</v>
      </c>
      <c r="D437" s="30" t="s">
        <v>802</v>
      </c>
      <c r="E437" s="30" t="s">
        <v>803</v>
      </c>
      <c r="F437" s="31">
        <v>0.9617229281704428</v>
      </c>
      <c r="G437" s="32">
        <v>0.53088683548696047</v>
      </c>
    </row>
    <row r="438" spans="2:7" ht="14.4" x14ac:dyDescent="0.3">
      <c r="B438" s="29" t="s">
        <v>516</v>
      </c>
      <c r="C438" s="30" t="s">
        <v>517</v>
      </c>
      <c r="D438" s="30" t="s">
        <v>394</v>
      </c>
      <c r="E438" s="30" t="s">
        <v>395</v>
      </c>
      <c r="F438" s="31">
        <v>1.3879515581070095E-2</v>
      </c>
      <c r="G438" s="32">
        <v>1.4831067603645626E-2</v>
      </c>
    </row>
    <row r="439" spans="2:7" ht="14.4" x14ac:dyDescent="0.3">
      <c r="B439" s="29" t="s">
        <v>516</v>
      </c>
      <c r="C439" s="30" t="s">
        <v>517</v>
      </c>
      <c r="D439" s="30" t="s">
        <v>498</v>
      </c>
      <c r="E439" s="30" t="s">
        <v>499</v>
      </c>
      <c r="F439" s="31">
        <v>2.4623682058309941E-3</v>
      </c>
      <c r="G439" s="32">
        <v>1.7092705680179215E-3</v>
      </c>
    </row>
    <row r="440" spans="2:7" ht="14.4" x14ac:dyDescent="0.3">
      <c r="B440" s="29" t="s">
        <v>516</v>
      </c>
      <c r="C440" s="30" t="s">
        <v>517</v>
      </c>
      <c r="D440" s="30" t="s">
        <v>746</v>
      </c>
      <c r="E440" s="30" t="s">
        <v>747</v>
      </c>
      <c r="F440" s="31">
        <v>2.0583928740899416E-2</v>
      </c>
      <c r="G440" s="32">
        <v>1.8636265995642436E-2</v>
      </c>
    </row>
    <row r="441" spans="2:7" ht="14.4" x14ac:dyDescent="0.3">
      <c r="B441" s="29" t="s">
        <v>516</v>
      </c>
      <c r="C441" s="30" t="s">
        <v>517</v>
      </c>
      <c r="D441" s="30" t="s">
        <v>598</v>
      </c>
      <c r="E441" s="30" t="s">
        <v>599</v>
      </c>
      <c r="F441" s="31">
        <v>2.1330256181621883E-3</v>
      </c>
      <c r="G441" s="32">
        <v>1.4975296897535829E-3</v>
      </c>
    </row>
    <row r="442" spans="2:7" ht="14.4" x14ac:dyDescent="0.3">
      <c r="B442" s="29" t="s">
        <v>516</v>
      </c>
      <c r="C442" s="30" t="s">
        <v>517</v>
      </c>
      <c r="D442" s="30" t="s">
        <v>796</v>
      </c>
      <c r="E442" s="30" t="s">
        <v>797</v>
      </c>
      <c r="F442" s="31">
        <v>2.8865213385051189E-3</v>
      </c>
      <c r="G442" s="32">
        <v>3.6241445975388961E-3</v>
      </c>
    </row>
    <row r="443" spans="2:7" ht="14.4" x14ac:dyDescent="0.3">
      <c r="B443" s="29" t="s">
        <v>516</v>
      </c>
      <c r="C443" s="30" t="s">
        <v>517</v>
      </c>
      <c r="D443" s="30" t="s">
        <v>804</v>
      </c>
      <c r="E443" s="30" t="s">
        <v>805</v>
      </c>
      <c r="F443" s="31">
        <v>0.91519330109107322</v>
      </c>
      <c r="G443" s="32">
        <v>0.92098996532359534</v>
      </c>
    </row>
    <row r="444" spans="2:7" ht="14.4" x14ac:dyDescent="0.3">
      <c r="B444" s="29" t="s">
        <v>516</v>
      </c>
      <c r="C444" s="30" t="s">
        <v>517</v>
      </c>
      <c r="D444" s="30" t="s">
        <v>850</v>
      </c>
      <c r="E444" s="30" t="s">
        <v>851</v>
      </c>
      <c r="F444" s="31">
        <v>3.8520024916639188E-2</v>
      </c>
      <c r="G444" s="32">
        <v>3.871175622180624E-2</v>
      </c>
    </row>
    <row r="445" spans="2:7" ht="14.4" x14ac:dyDescent="0.3">
      <c r="B445" s="29" t="s">
        <v>520</v>
      </c>
      <c r="C445" s="30" t="s">
        <v>521</v>
      </c>
      <c r="D445" s="30" t="s">
        <v>518</v>
      </c>
      <c r="E445" s="30" t="s">
        <v>519</v>
      </c>
      <c r="F445" s="31">
        <v>2.2292425141870317E-3</v>
      </c>
      <c r="G445" s="32">
        <v>2.7715985982007837E-3</v>
      </c>
    </row>
    <row r="446" spans="2:7" ht="14.4" x14ac:dyDescent="0.3">
      <c r="B446" s="29" t="s">
        <v>520</v>
      </c>
      <c r="C446" s="30" t="s">
        <v>521</v>
      </c>
      <c r="D446" s="30" t="s">
        <v>508</v>
      </c>
      <c r="E446" s="30" t="s">
        <v>509</v>
      </c>
      <c r="F446" s="31">
        <v>2.1756059426161207E-3</v>
      </c>
      <c r="G446" s="32">
        <v>9.2644683124216141E-4</v>
      </c>
    </row>
    <row r="447" spans="2:7" ht="14.4" x14ac:dyDescent="0.3">
      <c r="B447" s="29" t="s">
        <v>520</v>
      </c>
      <c r="C447" s="30" t="s">
        <v>521</v>
      </c>
      <c r="D447" s="30" t="s">
        <v>553</v>
      </c>
      <c r="E447" s="30" t="s">
        <v>554</v>
      </c>
      <c r="F447" s="31">
        <v>0.9917824347540537</v>
      </c>
      <c r="G447" s="32">
        <v>0.31955577003473534</v>
      </c>
    </row>
    <row r="448" spans="2:7" ht="14.4" x14ac:dyDescent="0.3">
      <c r="B448" s="29" t="s">
        <v>520</v>
      </c>
      <c r="C448" s="30" t="s">
        <v>521</v>
      </c>
      <c r="D448" s="30" t="s">
        <v>1031</v>
      </c>
      <c r="E448" s="30" t="s">
        <v>1032</v>
      </c>
      <c r="F448" s="31">
        <v>0.98502523579106183</v>
      </c>
      <c r="G448" s="32">
        <v>0.30495842602102702</v>
      </c>
    </row>
    <row r="449" spans="2:7" ht="14.4" x14ac:dyDescent="0.3">
      <c r="B449" s="29" t="s">
        <v>520</v>
      </c>
      <c r="C449" s="30" t="s">
        <v>521</v>
      </c>
      <c r="D449" s="30" t="s">
        <v>1033</v>
      </c>
      <c r="E449" s="30" t="s">
        <v>1034</v>
      </c>
      <c r="F449" s="31">
        <v>2.3693654201927292E-2</v>
      </c>
      <c r="G449" s="32">
        <v>4.1148174719098226E-3</v>
      </c>
    </row>
    <row r="450" spans="2:7" ht="14.4" x14ac:dyDescent="0.3">
      <c r="B450" s="29" t="s">
        <v>520</v>
      </c>
      <c r="C450" s="30" t="s">
        <v>521</v>
      </c>
      <c r="D450" s="30" t="s">
        <v>784</v>
      </c>
      <c r="E450" s="30" t="s">
        <v>785</v>
      </c>
      <c r="F450" s="31">
        <v>2.6670681734981872E-2</v>
      </c>
      <c r="G450" s="32">
        <v>5.8283570149315362E-3</v>
      </c>
    </row>
    <row r="451" spans="2:7" ht="14.4" x14ac:dyDescent="0.3">
      <c r="B451" s="29" t="s">
        <v>520</v>
      </c>
      <c r="C451" s="30" t="s">
        <v>521</v>
      </c>
      <c r="D451" s="30" t="s">
        <v>820</v>
      </c>
      <c r="E451" s="30" t="s">
        <v>821</v>
      </c>
      <c r="F451" s="31">
        <v>2.6719884056637409E-2</v>
      </c>
      <c r="G451" s="32">
        <v>5.9948077687340968E-3</v>
      </c>
    </row>
    <row r="452" spans="2:7" ht="14.4" x14ac:dyDescent="0.3">
      <c r="B452" s="29" t="s">
        <v>520</v>
      </c>
      <c r="C452" s="30" t="s">
        <v>521</v>
      </c>
      <c r="D452" s="30" t="s">
        <v>965</v>
      </c>
      <c r="E452" s="30" t="s">
        <v>966</v>
      </c>
      <c r="F452" s="31">
        <v>0.90858840475333102</v>
      </c>
      <c r="G452" s="32">
        <v>0.1953396369567125</v>
      </c>
    </row>
    <row r="453" spans="2:7" ht="14.4" x14ac:dyDescent="0.3">
      <c r="B453" s="29" t="s">
        <v>520</v>
      </c>
      <c r="C453" s="30" t="s">
        <v>521</v>
      </c>
      <c r="D453" s="30" t="s">
        <v>1029</v>
      </c>
      <c r="E453" s="30" t="s">
        <v>1030</v>
      </c>
      <c r="F453" s="31">
        <v>0.93318229897301652</v>
      </c>
      <c r="G453" s="32">
        <v>0.16051013930250682</v>
      </c>
    </row>
    <row r="454" spans="2:7" ht="14.4" x14ac:dyDescent="0.3">
      <c r="B454" s="29" t="s">
        <v>524</v>
      </c>
      <c r="C454" s="30" t="s">
        <v>525</v>
      </c>
      <c r="D454" s="30" t="s">
        <v>522</v>
      </c>
      <c r="E454" s="30" t="s">
        <v>523</v>
      </c>
      <c r="F454" s="31">
        <v>8.4814319966323201E-2</v>
      </c>
      <c r="G454" s="32">
        <v>2.6773539992758701E-2</v>
      </c>
    </row>
    <row r="455" spans="2:7" ht="14.4" x14ac:dyDescent="0.3">
      <c r="B455" s="29" t="s">
        <v>524</v>
      </c>
      <c r="C455" s="30" t="s">
        <v>525</v>
      </c>
      <c r="D455" s="30" t="s">
        <v>806</v>
      </c>
      <c r="E455" s="30" t="s">
        <v>807</v>
      </c>
      <c r="F455" s="31">
        <v>0.94396373580127158</v>
      </c>
      <c r="G455" s="32">
        <v>0.96331589772823567</v>
      </c>
    </row>
    <row r="456" spans="2:7" ht="14.4" x14ac:dyDescent="0.3">
      <c r="B456" s="29" t="s">
        <v>524</v>
      </c>
      <c r="C456" s="30" t="s">
        <v>525</v>
      </c>
      <c r="D456" s="30" t="s">
        <v>844</v>
      </c>
      <c r="E456" s="30" t="s">
        <v>845</v>
      </c>
      <c r="F456" s="31">
        <v>3.3334197025444365E-2</v>
      </c>
      <c r="G456" s="32">
        <v>9.9105622790056323E-3</v>
      </c>
    </row>
    <row r="457" spans="2:7" ht="14.4" x14ac:dyDescent="0.3">
      <c r="B457" s="29" t="s">
        <v>526</v>
      </c>
      <c r="C457" s="30" t="s">
        <v>527</v>
      </c>
      <c r="D457" s="30" t="s">
        <v>284</v>
      </c>
      <c r="E457" s="30" t="s">
        <v>285</v>
      </c>
      <c r="F457" s="31">
        <v>2.2306916733952787E-2</v>
      </c>
      <c r="G457" s="32">
        <v>4.4990085643167532E-2</v>
      </c>
    </row>
    <row r="458" spans="2:7" ht="14.4" x14ac:dyDescent="0.3">
      <c r="B458" s="29" t="s">
        <v>526</v>
      </c>
      <c r="C458" s="30" t="s">
        <v>527</v>
      </c>
      <c r="D458" s="30" t="s">
        <v>808</v>
      </c>
      <c r="E458" s="30" t="s">
        <v>809</v>
      </c>
      <c r="F458" s="31">
        <v>0.97287238157453637</v>
      </c>
      <c r="G458" s="32">
        <v>0.95500991435683247</v>
      </c>
    </row>
    <row r="459" spans="2:7" ht="14.4" x14ac:dyDescent="0.3">
      <c r="B459" s="29" t="s">
        <v>530</v>
      </c>
      <c r="C459" s="30" t="s">
        <v>531</v>
      </c>
      <c r="D459" s="30" t="s">
        <v>528</v>
      </c>
      <c r="E459" s="30" t="s">
        <v>529</v>
      </c>
      <c r="F459" s="31">
        <v>3.5924023883824371E-3</v>
      </c>
      <c r="G459" s="32">
        <v>1.2032169181187022E-3</v>
      </c>
    </row>
    <row r="460" spans="2:7" ht="14.4" x14ac:dyDescent="0.3">
      <c r="B460" s="29" t="s">
        <v>530</v>
      </c>
      <c r="C460" s="30" t="s">
        <v>531</v>
      </c>
      <c r="D460" s="30" t="s">
        <v>575</v>
      </c>
      <c r="E460" s="30" t="s">
        <v>576</v>
      </c>
      <c r="F460" s="31">
        <v>5.1084469977123789E-3</v>
      </c>
      <c r="G460" s="32">
        <v>1.9554332403899015E-3</v>
      </c>
    </row>
    <row r="461" spans="2:7" ht="14.4" x14ac:dyDescent="0.3">
      <c r="B461" s="29" t="s">
        <v>530</v>
      </c>
      <c r="C461" s="30" t="s">
        <v>531</v>
      </c>
      <c r="D461" s="30" t="s">
        <v>810</v>
      </c>
      <c r="E461" s="30" t="s">
        <v>811</v>
      </c>
      <c r="F461" s="31">
        <v>0.90954917133995439</v>
      </c>
      <c r="G461" s="32">
        <v>0.95572293420329257</v>
      </c>
    </row>
    <row r="462" spans="2:7" ht="14.4" x14ac:dyDescent="0.3">
      <c r="B462" s="29" t="s">
        <v>530</v>
      </c>
      <c r="C462" s="30" t="s">
        <v>531</v>
      </c>
      <c r="D462" s="30" t="s">
        <v>828</v>
      </c>
      <c r="E462" s="30" t="s">
        <v>829</v>
      </c>
      <c r="F462" s="31">
        <v>9.1290615670834626E-3</v>
      </c>
      <c r="G462" s="32">
        <v>3.8203371640950852E-3</v>
      </c>
    </row>
    <row r="463" spans="2:7" ht="14.4" x14ac:dyDescent="0.3">
      <c r="B463" s="29" t="s">
        <v>530</v>
      </c>
      <c r="C463" s="30" t="s">
        <v>531</v>
      </c>
      <c r="D463" s="30" t="s">
        <v>840</v>
      </c>
      <c r="E463" s="30" t="s">
        <v>841</v>
      </c>
      <c r="F463" s="31">
        <v>2.5332089648536144E-2</v>
      </c>
      <c r="G463" s="32">
        <v>1.1309580635285364E-2</v>
      </c>
    </row>
    <row r="464" spans="2:7" ht="14.4" x14ac:dyDescent="0.3">
      <c r="B464" s="29" t="s">
        <v>530</v>
      </c>
      <c r="C464" s="30" t="s">
        <v>531</v>
      </c>
      <c r="D464" s="30" t="s">
        <v>856</v>
      </c>
      <c r="E464" s="30" t="s">
        <v>857</v>
      </c>
      <c r="F464" s="31">
        <v>1.6332340476121626E-2</v>
      </c>
      <c r="G464" s="32">
        <v>8.3665548492439963E-3</v>
      </c>
    </row>
    <row r="465" spans="2:7" ht="14.4" x14ac:dyDescent="0.3">
      <c r="B465" s="29" t="s">
        <v>530</v>
      </c>
      <c r="C465" s="30" t="s">
        <v>531</v>
      </c>
      <c r="D465" s="30" t="s">
        <v>870</v>
      </c>
      <c r="E465" s="30" t="s">
        <v>871</v>
      </c>
      <c r="F465" s="31">
        <v>4.4185538837188615E-3</v>
      </c>
      <c r="G465" s="32">
        <v>1.7990644206617528E-3</v>
      </c>
    </row>
    <row r="466" spans="2:7" ht="14.4" x14ac:dyDescent="0.3">
      <c r="B466" s="29" t="s">
        <v>530</v>
      </c>
      <c r="C466" s="30" t="s">
        <v>531</v>
      </c>
      <c r="D466" s="30" t="s">
        <v>876</v>
      </c>
      <c r="E466" s="30" t="s">
        <v>877</v>
      </c>
      <c r="F466" s="31">
        <v>3.9853239915426393E-2</v>
      </c>
      <c r="G466" s="32">
        <v>1.5822878568912561E-2</v>
      </c>
    </row>
    <row r="467" spans="2:7" ht="14.4" x14ac:dyDescent="0.3">
      <c r="B467" s="29" t="s">
        <v>534</v>
      </c>
      <c r="C467" s="30" t="s">
        <v>535</v>
      </c>
      <c r="D467" s="30" t="s">
        <v>532</v>
      </c>
      <c r="E467" s="30" t="s">
        <v>533</v>
      </c>
      <c r="F467" s="31">
        <v>2.3990134897799035E-3</v>
      </c>
      <c r="G467" s="32">
        <v>2.2758209971073672E-3</v>
      </c>
    </row>
    <row r="468" spans="2:7" ht="14.4" x14ac:dyDescent="0.3">
      <c r="B468" s="29" t="s">
        <v>534</v>
      </c>
      <c r="C468" s="30" t="s">
        <v>535</v>
      </c>
      <c r="D468" s="30" t="s">
        <v>768</v>
      </c>
      <c r="E468" s="30" t="s">
        <v>769</v>
      </c>
      <c r="F468" s="31">
        <v>0.93931917771075268</v>
      </c>
      <c r="G468" s="32">
        <v>0.99469684079178711</v>
      </c>
    </row>
    <row r="469" spans="2:7" ht="14.4" x14ac:dyDescent="0.3">
      <c r="B469" s="29" t="s">
        <v>534</v>
      </c>
      <c r="C469" s="30" t="s">
        <v>535</v>
      </c>
      <c r="D469" s="30" t="s">
        <v>1015</v>
      </c>
      <c r="E469" s="30" t="s">
        <v>1016</v>
      </c>
      <c r="F469" s="31">
        <v>1.8659534577894672E-3</v>
      </c>
      <c r="G469" s="32">
        <v>0</v>
      </c>
    </row>
    <row r="470" spans="2:7" ht="14.4" x14ac:dyDescent="0.3">
      <c r="B470" s="29" t="s">
        <v>534</v>
      </c>
      <c r="C470" s="30" t="s">
        <v>535</v>
      </c>
      <c r="D470" s="30" t="s">
        <v>792</v>
      </c>
      <c r="E470" s="30" t="s">
        <v>793</v>
      </c>
      <c r="F470" s="31">
        <v>1.7395519940684126E-3</v>
      </c>
      <c r="G470" s="32">
        <v>3.0273382111054392E-3</v>
      </c>
    </row>
    <row r="471" spans="2:7" ht="14.4" x14ac:dyDescent="0.3">
      <c r="B471" s="29" t="s">
        <v>538</v>
      </c>
      <c r="C471" s="30" t="s">
        <v>539</v>
      </c>
      <c r="D471" s="30" t="s">
        <v>536</v>
      </c>
      <c r="E471" s="30" t="s">
        <v>537</v>
      </c>
      <c r="F471" s="31">
        <v>5.2838289464054843E-3</v>
      </c>
      <c r="G471" s="32">
        <v>8.8356231439480452E-3</v>
      </c>
    </row>
    <row r="472" spans="2:7" ht="14.4" x14ac:dyDescent="0.3">
      <c r="B472" s="29" t="s">
        <v>538</v>
      </c>
      <c r="C472" s="30" t="s">
        <v>539</v>
      </c>
      <c r="D472" s="30" t="s">
        <v>598</v>
      </c>
      <c r="E472" s="30" t="s">
        <v>599</v>
      </c>
      <c r="F472" s="31">
        <v>1.560430626401437E-3</v>
      </c>
      <c r="G472" s="32">
        <v>1.4562869170773095E-3</v>
      </c>
    </row>
    <row r="473" spans="2:7" ht="14.4" x14ac:dyDescent="0.3">
      <c r="B473" s="29" t="s">
        <v>538</v>
      </c>
      <c r="C473" s="30" t="s">
        <v>539</v>
      </c>
      <c r="D473" s="30" t="s">
        <v>490</v>
      </c>
      <c r="E473" s="30" t="s">
        <v>491</v>
      </c>
      <c r="F473" s="31">
        <v>3.4221152278372968E-2</v>
      </c>
      <c r="G473" s="32">
        <v>2.9109421401298824E-2</v>
      </c>
    </row>
    <row r="474" spans="2:7" ht="14.4" x14ac:dyDescent="0.3">
      <c r="B474" s="29" t="s">
        <v>538</v>
      </c>
      <c r="C474" s="30" t="s">
        <v>539</v>
      </c>
      <c r="D474" s="30" t="s">
        <v>796</v>
      </c>
      <c r="E474" s="30" t="s">
        <v>797</v>
      </c>
      <c r="F474" s="31">
        <v>1.0328907008063194E-2</v>
      </c>
      <c r="G474" s="32">
        <v>1.7238847371340921E-2</v>
      </c>
    </row>
    <row r="475" spans="2:7" ht="14.4" x14ac:dyDescent="0.3">
      <c r="B475" s="29" t="s">
        <v>538</v>
      </c>
      <c r="C475" s="30" t="s">
        <v>539</v>
      </c>
      <c r="D475" s="30" t="s">
        <v>812</v>
      </c>
      <c r="E475" s="30" t="s">
        <v>813</v>
      </c>
      <c r="F475" s="31">
        <v>0.87744495262696964</v>
      </c>
      <c r="G475" s="32">
        <v>0.80920193845250121</v>
      </c>
    </row>
    <row r="476" spans="2:7" ht="14.4" x14ac:dyDescent="0.3">
      <c r="B476" s="29" t="s">
        <v>538</v>
      </c>
      <c r="C476" s="30" t="s">
        <v>539</v>
      </c>
      <c r="D476" s="30" t="s">
        <v>866</v>
      </c>
      <c r="E476" s="30" t="s">
        <v>867</v>
      </c>
      <c r="F476" s="31">
        <v>3.2905164783136751E-2</v>
      </c>
      <c r="G476" s="32">
        <v>2.6082628985412654E-2</v>
      </c>
    </row>
    <row r="477" spans="2:7" ht="14.4" x14ac:dyDescent="0.3">
      <c r="B477" s="29" t="s">
        <v>538</v>
      </c>
      <c r="C477" s="30" t="s">
        <v>539</v>
      </c>
      <c r="D477" s="30" t="s">
        <v>884</v>
      </c>
      <c r="E477" s="30" t="s">
        <v>885</v>
      </c>
      <c r="F477" s="31">
        <v>6.6237152707462985E-2</v>
      </c>
      <c r="G477" s="32">
        <v>0.10807525372842083</v>
      </c>
    </row>
    <row r="478" spans="2:7" ht="14.4" x14ac:dyDescent="0.3">
      <c r="B478" s="29" t="s">
        <v>542</v>
      </c>
      <c r="C478" s="30" t="s">
        <v>543</v>
      </c>
      <c r="D478" s="30" t="s">
        <v>540</v>
      </c>
      <c r="E478" s="30" t="s">
        <v>541</v>
      </c>
      <c r="F478" s="31">
        <v>2.4678656090761845E-3</v>
      </c>
      <c r="G478" s="32">
        <v>2.2823270735423647E-3</v>
      </c>
    </row>
    <row r="479" spans="2:7" ht="14.4" x14ac:dyDescent="0.3">
      <c r="B479" s="29" t="s">
        <v>542</v>
      </c>
      <c r="C479" s="30" t="s">
        <v>543</v>
      </c>
      <c r="D479" s="30" t="s">
        <v>754</v>
      </c>
      <c r="E479" s="30" t="s">
        <v>755</v>
      </c>
      <c r="F479" s="31">
        <v>1.5639377525810028E-3</v>
      </c>
      <c r="G479" s="32">
        <v>2.9830979214750908E-3</v>
      </c>
    </row>
    <row r="480" spans="2:7" ht="14.4" x14ac:dyDescent="0.3">
      <c r="B480" s="29" t="s">
        <v>542</v>
      </c>
      <c r="C480" s="30" t="s">
        <v>543</v>
      </c>
      <c r="D480" s="30" t="s">
        <v>766</v>
      </c>
      <c r="E480" s="30" t="s">
        <v>767</v>
      </c>
      <c r="F480" s="31">
        <v>0.52236326806212019</v>
      </c>
      <c r="G480" s="32">
        <v>0.99473457500498264</v>
      </c>
    </row>
    <row r="481" spans="2:7" ht="14.4" x14ac:dyDescent="0.3">
      <c r="B481" s="29" t="s">
        <v>544</v>
      </c>
      <c r="C481" s="30" t="s">
        <v>545</v>
      </c>
      <c r="D481" s="30" t="s">
        <v>284</v>
      </c>
      <c r="E481" s="30" t="s">
        <v>285</v>
      </c>
      <c r="F481" s="31">
        <v>1.5173891034142304E-2</v>
      </c>
      <c r="G481" s="32">
        <v>2.495210118431327E-2</v>
      </c>
    </row>
    <row r="482" spans="2:7" ht="14.4" x14ac:dyDescent="0.3">
      <c r="B482" s="29" t="s">
        <v>544</v>
      </c>
      <c r="C482" s="30" t="s">
        <v>545</v>
      </c>
      <c r="D482" s="30" t="s">
        <v>814</v>
      </c>
      <c r="E482" s="30" t="s">
        <v>815</v>
      </c>
      <c r="F482" s="31">
        <v>0.95485651063364807</v>
      </c>
      <c r="G482" s="32">
        <v>0.96184261670284166</v>
      </c>
    </row>
    <row r="483" spans="2:7" ht="14.4" x14ac:dyDescent="0.3">
      <c r="B483" s="29" t="s">
        <v>544</v>
      </c>
      <c r="C483" s="30" t="s">
        <v>545</v>
      </c>
      <c r="D483" s="30" t="s">
        <v>824</v>
      </c>
      <c r="E483" s="30" t="s">
        <v>825</v>
      </c>
      <c r="F483" s="31">
        <v>5.6260624890087339E-3</v>
      </c>
      <c r="G483" s="32">
        <v>1.3205282112845138E-2</v>
      </c>
    </row>
    <row r="484" spans="2:7" ht="14.4" x14ac:dyDescent="0.3">
      <c r="B484" s="29" t="s">
        <v>547</v>
      </c>
      <c r="C484" s="30" t="s">
        <v>548</v>
      </c>
      <c r="D484" s="30" t="s">
        <v>744</v>
      </c>
      <c r="E484" s="30" t="s">
        <v>745</v>
      </c>
      <c r="F484" s="31">
        <v>0.58914861530024687</v>
      </c>
      <c r="G484" s="32">
        <v>0.95182164688075832</v>
      </c>
    </row>
    <row r="485" spans="2:7" ht="14.4" x14ac:dyDescent="0.3">
      <c r="B485" s="29" t="s">
        <v>547</v>
      </c>
      <c r="C485" s="30" t="s">
        <v>548</v>
      </c>
      <c r="D485" s="30" t="s">
        <v>822</v>
      </c>
      <c r="E485" s="30" t="s">
        <v>823</v>
      </c>
      <c r="F485" s="31">
        <v>5.9650935288632093E-2</v>
      </c>
      <c r="G485" s="32">
        <v>4.014298766700608E-2</v>
      </c>
    </row>
    <row r="486" spans="2:7" ht="14.4" x14ac:dyDescent="0.3">
      <c r="B486" s="29" t="s">
        <v>547</v>
      </c>
      <c r="C486" s="30" t="s">
        <v>548</v>
      </c>
      <c r="D486" s="30" t="s">
        <v>780</v>
      </c>
      <c r="E486" s="30" t="s">
        <v>781</v>
      </c>
      <c r="F486" s="31">
        <v>8.0494058478378788E-3</v>
      </c>
      <c r="G486" s="32">
        <v>8.0353654522354115E-3</v>
      </c>
    </row>
    <row r="487" spans="2:7" ht="14.4" x14ac:dyDescent="0.3">
      <c r="B487" s="29" t="s">
        <v>549</v>
      </c>
      <c r="C487" s="30" t="s">
        <v>550</v>
      </c>
      <c r="D487" s="30" t="s">
        <v>253</v>
      </c>
      <c r="E487" s="30" t="s">
        <v>254</v>
      </c>
      <c r="F487" s="31">
        <v>5.3482189846030675E-3</v>
      </c>
      <c r="G487" s="32">
        <v>3.0248988096298118E-3</v>
      </c>
    </row>
    <row r="488" spans="2:7" ht="14.4" x14ac:dyDescent="0.3">
      <c r="B488" s="29" t="s">
        <v>549</v>
      </c>
      <c r="C488" s="30" t="s">
        <v>550</v>
      </c>
      <c r="D488" s="30" t="s">
        <v>498</v>
      </c>
      <c r="E488" s="30" t="s">
        <v>499</v>
      </c>
      <c r="F488" s="31">
        <v>6.6134700824473378E-3</v>
      </c>
      <c r="G488" s="32">
        <v>3.805928191090159E-3</v>
      </c>
    </row>
    <row r="489" spans="2:7" ht="14.4" x14ac:dyDescent="0.3">
      <c r="B489" s="29" t="s">
        <v>549</v>
      </c>
      <c r="C489" s="30" t="s">
        <v>550</v>
      </c>
      <c r="D489" s="30" t="s">
        <v>683</v>
      </c>
      <c r="E489" s="30" t="s">
        <v>684</v>
      </c>
      <c r="F489" s="31">
        <v>1.0995955510616786E-3</v>
      </c>
      <c r="G489" s="32">
        <v>0</v>
      </c>
    </row>
    <row r="490" spans="2:7" ht="14.4" x14ac:dyDescent="0.3">
      <c r="B490" s="29" t="s">
        <v>549</v>
      </c>
      <c r="C490" s="30" t="s">
        <v>550</v>
      </c>
      <c r="D490" s="30" t="s">
        <v>598</v>
      </c>
      <c r="E490" s="30" t="s">
        <v>599</v>
      </c>
      <c r="F490" s="31">
        <v>3.1907965189721258E-3</v>
      </c>
      <c r="G490" s="32">
        <v>1.8571708419089681E-3</v>
      </c>
    </row>
    <row r="491" spans="2:7" ht="14.4" x14ac:dyDescent="0.3">
      <c r="B491" s="29" t="s">
        <v>549</v>
      </c>
      <c r="C491" s="30" t="s">
        <v>550</v>
      </c>
      <c r="D491" s="30" t="s">
        <v>816</v>
      </c>
      <c r="E491" s="30" t="s">
        <v>817</v>
      </c>
      <c r="F491" s="31">
        <v>0.96582967063466019</v>
      </c>
      <c r="G491" s="32">
        <v>0.97385714031307313</v>
      </c>
    </row>
    <row r="492" spans="2:7" ht="14.4" x14ac:dyDescent="0.3">
      <c r="B492" s="29" t="s">
        <v>549</v>
      </c>
      <c r="C492" s="30" t="s">
        <v>550</v>
      </c>
      <c r="D492" s="30" t="s">
        <v>834</v>
      </c>
      <c r="E492" s="30" t="s">
        <v>835</v>
      </c>
      <c r="F492" s="31">
        <v>2.6291598297007207E-3</v>
      </c>
      <c r="G492" s="32">
        <v>2.131930363725637E-3</v>
      </c>
    </row>
    <row r="493" spans="2:7" ht="14.4" x14ac:dyDescent="0.3">
      <c r="B493" s="29" t="s">
        <v>549</v>
      </c>
      <c r="C493" s="30" t="s">
        <v>550</v>
      </c>
      <c r="D493" s="30" t="s">
        <v>874</v>
      </c>
      <c r="E493" s="30" t="s">
        <v>875</v>
      </c>
      <c r="F493" s="31">
        <v>1.9078623849213515E-3</v>
      </c>
      <c r="G493" s="32">
        <v>1.559514693274243E-3</v>
      </c>
    </row>
    <row r="494" spans="2:7" ht="14.4" x14ac:dyDescent="0.3">
      <c r="B494" s="29" t="s">
        <v>549</v>
      </c>
      <c r="C494" s="30" t="s">
        <v>550</v>
      </c>
      <c r="D494" s="30" t="s">
        <v>882</v>
      </c>
      <c r="E494" s="30" t="s">
        <v>883</v>
      </c>
      <c r="F494" s="31">
        <v>1.748698173402333E-2</v>
      </c>
      <c r="G494" s="32">
        <v>1.3763416787297967E-2</v>
      </c>
    </row>
    <row r="495" spans="2:7" ht="14.4" x14ac:dyDescent="0.3">
      <c r="B495" s="29" t="s">
        <v>551</v>
      </c>
      <c r="C495" s="30" t="s">
        <v>552</v>
      </c>
      <c r="D495" s="30" t="s">
        <v>518</v>
      </c>
      <c r="E495" s="30" t="s">
        <v>519</v>
      </c>
      <c r="F495" s="31">
        <v>6.6389498897832609E-3</v>
      </c>
      <c r="G495" s="32">
        <v>6.8504519670552896E-3</v>
      </c>
    </row>
    <row r="496" spans="2:7" ht="14.4" x14ac:dyDescent="0.3">
      <c r="B496" s="29" t="s">
        <v>551</v>
      </c>
      <c r="C496" s="30" t="s">
        <v>552</v>
      </c>
      <c r="D496" s="30" t="s">
        <v>1035</v>
      </c>
      <c r="E496" s="30" t="s">
        <v>1036</v>
      </c>
      <c r="F496" s="31">
        <v>0.4769927112240463</v>
      </c>
      <c r="G496" s="32">
        <v>0.12222118703329486</v>
      </c>
    </row>
    <row r="497" spans="2:7" ht="14.4" x14ac:dyDescent="0.3">
      <c r="B497" s="29" t="s">
        <v>551</v>
      </c>
      <c r="C497" s="30" t="s">
        <v>552</v>
      </c>
      <c r="D497" s="30" t="s">
        <v>860</v>
      </c>
      <c r="E497" s="30" t="s">
        <v>861</v>
      </c>
      <c r="F497" s="31">
        <v>1.8594904110802019E-3</v>
      </c>
      <c r="G497" s="32">
        <v>0</v>
      </c>
    </row>
    <row r="498" spans="2:7" ht="14.4" x14ac:dyDescent="0.3">
      <c r="B498" s="29" t="s">
        <v>551</v>
      </c>
      <c r="C498" s="30" t="s">
        <v>552</v>
      </c>
      <c r="D498" s="30" t="s">
        <v>1037</v>
      </c>
      <c r="E498" s="30" t="s">
        <v>1038</v>
      </c>
      <c r="F498" s="31">
        <v>1</v>
      </c>
      <c r="G498" s="32">
        <v>0.18577714666949377</v>
      </c>
    </row>
    <row r="499" spans="2:7" ht="14.4" x14ac:dyDescent="0.3">
      <c r="B499" s="29" t="s">
        <v>551</v>
      </c>
      <c r="C499" s="30" t="s">
        <v>552</v>
      </c>
      <c r="D499" s="30" t="s">
        <v>818</v>
      </c>
      <c r="E499" s="30" t="s">
        <v>819</v>
      </c>
      <c r="F499" s="31">
        <v>0.99999999999999989</v>
      </c>
      <c r="G499" s="32">
        <v>0.25255111602290409</v>
      </c>
    </row>
    <row r="500" spans="2:7" ht="14.4" x14ac:dyDescent="0.3">
      <c r="B500" s="29" t="s">
        <v>551</v>
      </c>
      <c r="C500" s="30" t="s">
        <v>552</v>
      </c>
      <c r="D500" s="30" t="s">
        <v>965</v>
      </c>
      <c r="E500" s="30" t="s">
        <v>966</v>
      </c>
      <c r="F500" s="31">
        <v>1.8305125435121837E-3</v>
      </c>
      <c r="G500" s="32">
        <v>0</v>
      </c>
    </row>
    <row r="501" spans="2:7" ht="14.4" x14ac:dyDescent="0.3">
      <c r="B501" s="29" t="s">
        <v>551</v>
      </c>
      <c r="C501" s="30" t="s">
        <v>552</v>
      </c>
      <c r="D501" s="30" t="s">
        <v>1039</v>
      </c>
      <c r="E501" s="30" t="s">
        <v>1040</v>
      </c>
      <c r="F501" s="31">
        <v>0.98856117133605503</v>
      </c>
      <c r="G501" s="32">
        <v>0.24062359780982576</v>
      </c>
    </row>
    <row r="502" spans="2:7" ht="14.4" x14ac:dyDescent="0.3">
      <c r="B502" s="29" t="s">
        <v>551</v>
      </c>
      <c r="C502" s="30" t="s">
        <v>552</v>
      </c>
      <c r="D502" s="30" t="s">
        <v>969</v>
      </c>
      <c r="E502" s="30" t="s">
        <v>970</v>
      </c>
      <c r="F502" s="31">
        <v>0.98421709615088671</v>
      </c>
      <c r="G502" s="32">
        <v>0.18491401328111692</v>
      </c>
    </row>
    <row r="503" spans="2:7" ht="14.4" x14ac:dyDescent="0.3">
      <c r="B503" s="29" t="s">
        <v>551</v>
      </c>
      <c r="C503" s="30" t="s">
        <v>552</v>
      </c>
      <c r="D503" s="30" t="s">
        <v>971</v>
      </c>
      <c r="E503" s="30" t="s">
        <v>972</v>
      </c>
      <c r="F503" s="31">
        <v>2.6404080521435551E-2</v>
      </c>
      <c r="G503" s="32">
        <v>7.0624872163091504E-3</v>
      </c>
    </row>
    <row r="504" spans="2:7" ht="14.4" x14ac:dyDescent="0.3">
      <c r="B504" s="29" t="s">
        <v>555</v>
      </c>
      <c r="C504" s="30" t="s">
        <v>556</v>
      </c>
      <c r="D504" s="30" t="s">
        <v>553</v>
      </c>
      <c r="E504" s="30" t="s">
        <v>554</v>
      </c>
      <c r="F504" s="31">
        <v>8.2175652459462803E-3</v>
      </c>
      <c r="G504" s="32">
        <v>1.2446698167569438E-2</v>
      </c>
    </row>
    <row r="505" spans="2:7" ht="14.4" x14ac:dyDescent="0.3">
      <c r="B505" s="29" t="s">
        <v>555</v>
      </c>
      <c r="C505" s="30" t="s">
        <v>556</v>
      </c>
      <c r="D505" s="30" t="s">
        <v>784</v>
      </c>
      <c r="E505" s="30" t="s">
        <v>785</v>
      </c>
      <c r="F505" s="31">
        <v>0.95932971977184966</v>
      </c>
      <c r="G505" s="32">
        <v>0.985509180349745</v>
      </c>
    </row>
    <row r="506" spans="2:7" ht="14.4" x14ac:dyDescent="0.3">
      <c r="B506" s="29" t="s">
        <v>555</v>
      </c>
      <c r="C506" s="30" t="s">
        <v>556</v>
      </c>
      <c r="D506" s="30" t="s">
        <v>820</v>
      </c>
      <c r="E506" s="30" t="s">
        <v>821</v>
      </c>
      <c r="F506" s="31">
        <v>1.9381405353178665E-3</v>
      </c>
      <c r="G506" s="32">
        <v>2.044121482685624E-3</v>
      </c>
    </row>
    <row r="507" spans="2:7" ht="14.4" x14ac:dyDescent="0.3">
      <c r="B507" s="29" t="s">
        <v>557</v>
      </c>
      <c r="C507" s="30" t="s">
        <v>558</v>
      </c>
      <c r="D507" s="30" t="s">
        <v>410</v>
      </c>
      <c r="E507" s="30" t="s">
        <v>411</v>
      </c>
      <c r="F507" s="31">
        <v>2.4713950982571966E-3</v>
      </c>
      <c r="G507" s="32">
        <v>1.6552119129438717E-3</v>
      </c>
    </row>
    <row r="508" spans="2:7" ht="14.4" x14ac:dyDescent="0.3">
      <c r="B508" s="29" t="s">
        <v>557</v>
      </c>
      <c r="C508" s="30" t="s">
        <v>558</v>
      </c>
      <c r="D508" s="30" t="s">
        <v>736</v>
      </c>
      <c r="E508" s="30" t="s">
        <v>737</v>
      </c>
      <c r="F508" s="31">
        <v>0</v>
      </c>
      <c r="G508" s="32">
        <v>1.288659793814433E-3</v>
      </c>
    </row>
    <row r="509" spans="2:7" ht="14.4" x14ac:dyDescent="0.3">
      <c r="B509" s="29" t="s">
        <v>557</v>
      </c>
      <c r="C509" s="30" t="s">
        <v>558</v>
      </c>
      <c r="D509" s="30" t="s">
        <v>426</v>
      </c>
      <c r="E509" s="30" t="s">
        <v>427</v>
      </c>
      <c r="F509" s="31">
        <v>0</v>
      </c>
      <c r="G509" s="32">
        <v>1.2943871706758306E-3</v>
      </c>
    </row>
    <row r="510" spans="2:7" ht="14.4" x14ac:dyDescent="0.3">
      <c r="B510" s="29" t="s">
        <v>557</v>
      </c>
      <c r="C510" s="30" t="s">
        <v>558</v>
      </c>
      <c r="D510" s="30" t="s">
        <v>1031</v>
      </c>
      <c r="E510" s="30" t="s">
        <v>1032</v>
      </c>
      <c r="F510" s="31">
        <v>1.0811171265790603E-2</v>
      </c>
      <c r="G510" s="32">
        <v>1.4856815578465063E-2</v>
      </c>
    </row>
    <row r="511" spans="2:7" ht="14.4" x14ac:dyDescent="0.3">
      <c r="B511" s="29" t="s">
        <v>557</v>
      </c>
      <c r="C511" s="30" t="s">
        <v>558</v>
      </c>
      <c r="D511" s="30" t="s">
        <v>784</v>
      </c>
      <c r="E511" s="30" t="s">
        <v>785</v>
      </c>
      <c r="F511" s="31">
        <v>1.399959849316848E-2</v>
      </c>
      <c r="G511" s="32">
        <v>1.3579610538373426E-2</v>
      </c>
    </row>
    <row r="512" spans="2:7" ht="14.4" x14ac:dyDescent="0.3">
      <c r="B512" s="29" t="s">
        <v>557</v>
      </c>
      <c r="C512" s="30" t="s">
        <v>558</v>
      </c>
      <c r="D512" s="30" t="s">
        <v>820</v>
      </c>
      <c r="E512" s="30" t="s">
        <v>821</v>
      </c>
      <c r="F512" s="31">
        <v>0.97134197540804468</v>
      </c>
      <c r="G512" s="32">
        <v>0.96732531500572738</v>
      </c>
    </row>
    <row r="513" spans="2:7" ht="14.4" x14ac:dyDescent="0.3">
      <c r="B513" s="29" t="s">
        <v>559</v>
      </c>
      <c r="C513" s="30" t="s">
        <v>560</v>
      </c>
      <c r="D513" s="30" t="s">
        <v>275</v>
      </c>
      <c r="E513" s="30" t="s">
        <v>276</v>
      </c>
      <c r="F513" s="31">
        <v>1.6372351282460545E-2</v>
      </c>
      <c r="G513" s="32">
        <v>1.5177194303956384E-2</v>
      </c>
    </row>
    <row r="514" spans="2:7" ht="14.4" x14ac:dyDescent="0.3">
      <c r="B514" s="29" t="s">
        <v>559</v>
      </c>
      <c r="C514" s="30" t="s">
        <v>560</v>
      </c>
      <c r="D514" s="30" t="s">
        <v>727</v>
      </c>
      <c r="E514" s="30" t="s">
        <v>728</v>
      </c>
      <c r="F514" s="31">
        <v>0.21842014797100368</v>
      </c>
      <c r="G514" s="32">
        <v>0.98282309265038204</v>
      </c>
    </row>
    <row r="515" spans="2:7" ht="14.4" x14ac:dyDescent="0.3">
      <c r="B515" s="29" t="s">
        <v>559</v>
      </c>
      <c r="C515" s="30" t="s">
        <v>560</v>
      </c>
      <c r="D515" s="30" t="s">
        <v>846</v>
      </c>
      <c r="E515" s="30" t="s">
        <v>847</v>
      </c>
      <c r="F515" s="31">
        <v>0</v>
      </c>
      <c r="G515" s="32">
        <v>1.9997130456616092E-3</v>
      </c>
    </row>
    <row r="516" spans="2:7" ht="14.4" x14ac:dyDescent="0.3">
      <c r="B516" s="29" t="s">
        <v>561</v>
      </c>
      <c r="C516" s="30" t="s">
        <v>562</v>
      </c>
      <c r="D516" s="30" t="s">
        <v>744</v>
      </c>
      <c r="E516" s="30" t="s">
        <v>745</v>
      </c>
      <c r="F516" s="31">
        <v>1.0352877555372758E-2</v>
      </c>
      <c r="G516" s="32">
        <v>2.5710867416665485E-2</v>
      </c>
    </row>
    <row r="517" spans="2:7" ht="14.4" x14ac:dyDescent="0.3">
      <c r="B517" s="29" t="s">
        <v>561</v>
      </c>
      <c r="C517" s="30" t="s">
        <v>562</v>
      </c>
      <c r="D517" s="30" t="s">
        <v>822</v>
      </c>
      <c r="E517" s="30" t="s">
        <v>823</v>
      </c>
      <c r="F517" s="31">
        <v>0.93092303753954186</v>
      </c>
      <c r="G517" s="32">
        <v>0.96301077709524419</v>
      </c>
    </row>
    <row r="518" spans="2:7" ht="14.4" x14ac:dyDescent="0.3">
      <c r="B518" s="29" t="s">
        <v>561</v>
      </c>
      <c r="C518" s="30" t="s">
        <v>562</v>
      </c>
      <c r="D518" s="30" t="s">
        <v>780</v>
      </c>
      <c r="E518" s="30" t="s">
        <v>781</v>
      </c>
      <c r="F518" s="31">
        <v>7.3498594743848919E-3</v>
      </c>
      <c r="G518" s="32">
        <v>1.1278355488090341E-2</v>
      </c>
    </row>
    <row r="519" spans="2:7" ht="14.4" x14ac:dyDescent="0.3">
      <c r="B519" s="29" t="s">
        <v>563</v>
      </c>
      <c r="C519" s="30" t="s">
        <v>564</v>
      </c>
      <c r="D519" s="30" t="s">
        <v>338</v>
      </c>
      <c r="E519" s="30" t="s">
        <v>339</v>
      </c>
      <c r="F519" s="31">
        <v>0.32530681896893715</v>
      </c>
      <c r="G519" s="32">
        <v>8.3282283753981848E-2</v>
      </c>
    </row>
    <row r="520" spans="2:7" ht="14.4" x14ac:dyDescent="0.3">
      <c r="B520" s="29" t="s">
        <v>563</v>
      </c>
      <c r="C520" s="30" t="s">
        <v>564</v>
      </c>
      <c r="D520" s="30" t="s">
        <v>402</v>
      </c>
      <c r="E520" s="30" t="s">
        <v>403</v>
      </c>
      <c r="F520" s="31">
        <v>1.3393641720083988E-2</v>
      </c>
      <c r="G520" s="32">
        <v>2.3343091863449357E-3</v>
      </c>
    </row>
    <row r="521" spans="2:7" ht="14.4" x14ac:dyDescent="0.3">
      <c r="B521" s="29" t="s">
        <v>563</v>
      </c>
      <c r="C521" s="30" t="s">
        <v>564</v>
      </c>
      <c r="D521" s="30" t="s">
        <v>736</v>
      </c>
      <c r="E521" s="30" t="s">
        <v>737</v>
      </c>
      <c r="F521" s="31">
        <v>1.9457569339131958E-3</v>
      </c>
      <c r="G521" s="32">
        <v>1.0011091192819097E-3</v>
      </c>
    </row>
    <row r="522" spans="2:7" ht="14.4" x14ac:dyDescent="0.3">
      <c r="B522" s="29" t="s">
        <v>563</v>
      </c>
      <c r="C522" s="30" t="s">
        <v>564</v>
      </c>
      <c r="D522" s="30" t="s">
        <v>386</v>
      </c>
      <c r="E522" s="30" t="s">
        <v>387</v>
      </c>
      <c r="F522" s="31">
        <v>2.4337405564010804E-3</v>
      </c>
      <c r="G522" s="32">
        <v>1.1445853054591882E-3</v>
      </c>
    </row>
    <row r="523" spans="2:7" ht="14.4" x14ac:dyDescent="0.3">
      <c r="B523" s="29" t="s">
        <v>563</v>
      </c>
      <c r="C523" s="30" t="s">
        <v>564</v>
      </c>
      <c r="D523" s="30" t="s">
        <v>798</v>
      </c>
      <c r="E523" s="30" t="s">
        <v>799</v>
      </c>
      <c r="F523" s="31">
        <v>1.1817785504566916E-3</v>
      </c>
      <c r="G523" s="32">
        <v>0</v>
      </c>
    </row>
    <row r="524" spans="2:7" ht="14.4" x14ac:dyDescent="0.3">
      <c r="B524" s="29" t="s">
        <v>563</v>
      </c>
      <c r="C524" s="30" t="s">
        <v>564</v>
      </c>
      <c r="D524" s="30" t="s">
        <v>426</v>
      </c>
      <c r="E524" s="30" t="s">
        <v>427</v>
      </c>
      <c r="F524" s="31">
        <v>1.403438242456396E-2</v>
      </c>
      <c r="G524" s="32">
        <v>6.8658997407756092E-3</v>
      </c>
    </row>
    <row r="525" spans="2:7" ht="14.4" x14ac:dyDescent="0.3">
      <c r="B525" s="29" t="s">
        <v>563</v>
      </c>
      <c r="C525" s="30" t="s">
        <v>564</v>
      </c>
      <c r="D525" s="30" t="s">
        <v>540</v>
      </c>
      <c r="E525" s="30" t="s">
        <v>541</v>
      </c>
      <c r="F525" s="31">
        <v>0.98323936906061227</v>
      </c>
      <c r="G525" s="32">
        <v>0.2280110653993474</v>
      </c>
    </row>
    <row r="526" spans="2:7" ht="14.4" x14ac:dyDescent="0.3">
      <c r="B526" s="29" t="s">
        <v>563</v>
      </c>
      <c r="C526" s="30" t="s">
        <v>564</v>
      </c>
      <c r="D526" s="30" t="s">
        <v>718</v>
      </c>
      <c r="E526" s="30" t="s">
        <v>719</v>
      </c>
      <c r="F526" s="31">
        <v>0.99851884629803767</v>
      </c>
      <c r="G526" s="32">
        <v>0.26191658391261169</v>
      </c>
    </row>
    <row r="527" spans="2:7" ht="14.4" x14ac:dyDescent="0.3">
      <c r="B527" s="29" t="s">
        <v>563</v>
      </c>
      <c r="C527" s="30" t="s">
        <v>564</v>
      </c>
      <c r="D527" s="30" t="s">
        <v>754</v>
      </c>
      <c r="E527" s="30" t="s">
        <v>755</v>
      </c>
      <c r="F527" s="31">
        <v>1.921216635713732E-3</v>
      </c>
      <c r="G527" s="32">
        <v>9.1889242832639045E-4</v>
      </c>
    </row>
    <row r="528" spans="2:7" ht="14.4" x14ac:dyDescent="0.3">
      <c r="B528" s="29" t="s">
        <v>563</v>
      </c>
      <c r="C528" s="30" t="s">
        <v>564</v>
      </c>
      <c r="D528" s="30" t="s">
        <v>778</v>
      </c>
      <c r="E528" s="30" t="s">
        <v>779</v>
      </c>
      <c r="F528" s="31">
        <v>8.9624510880210624E-3</v>
      </c>
      <c r="G528" s="32">
        <v>1.268716387882227E-2</v>
      </c>
    </row>
    <row r="529" spans="2:7" ht="14.4" x14ac:dyDescent="0.3">
      <c r="B529" s="29" t="s">
        <v>563</v>
      </c>
      <c r="C529" s="30" t="s">
        <v>564</v>
      </c>
      <c r="D529" s="30" t="s">
        <v>983</v>
      </c>
      <c r="E529" s="30" t="s">
        <v>984</v>
      </c>
      <c r="F529" s="31">
        <v>1.8558061212089645E-2</v>
      </c>
      <c r="G529" s="32">
        <v>1.0339957956641175E-2</v>
      </c>
    </row>
    <row r="530" spans="2:7" ht="14.4" x14ac:dyDescent="0.3">
      <c r="B530" s="29" t="s">
        <v>563</v>
      </c>
      <c r="C530" s="30" t="s">
        <v>564</v>
      </c>
      <c r="D530" s="30" t="s">
        <v>997</v>
      </c>
      <c r="E530" s="30" t="s">
        <v>998</v>
      </c>
      <c r="F530" s="31">
        <v>0.99285524170742245</v>
      </c>
      <c r="G530" s="32">
        <v>0.1924338075033209</v>
      </c>
    </row>
    <row r="531" spans="2:7" ht="14.4" x14ac:dyDescent="0.3">
      <c r="B531" s="29" t="s">
        <v>563</v>
      </c>
      <c r="C531" s="30" t="s">
        <v>564</v>
      </c>
      <c r="D531" s="30" t="s">
        <v>762</v>
      </c>
      <c r="E531" s="30" t="s">
        <v>763</v>
      </c>
      <c r="F531" s="31">
        <v>0.32581216542826585</v>
      </c>
      <c r="G531" s="32">
        <v>0.1871106797869459</v>
      </c>
    </row>
    <row r="532" spans="2:7" ht="14.4" x14ac:dyDescent="0.3">
      <c r="B532" s="29" t="s">
        <v>563</v>
      </c>
      <c r="C532" s="30" t="s">
        <v>564</v>
      </c>
      <c r="D532" s="30" t="s">
        <v>878</v>
      </c>
      <c r="E532" s="30" t="s">
        <v>879</v>
      </c>
      <c r="F532" s="31">
        <v>1.9934296129816221E-2</v>
      </c>
      <c r="G532" s="32">
        <v>1.1953662028140676E-2</v>
      </c>
    </row>
    <row r="533" spans="2:7" ht="14.4" x14ac:dyDescent="0.3">
      <c r="B533" s="29" t="s">
        <v>565</v>
      </c>
      <c r="C533" s="30" t="s">
        <v>566</v>
      </c>
      <c r="D533" s="30" t="s">
        <v>284</v>
      </c>
      <c r="E533" s="30" t="s">
        <v>285</v>
      </c>
      <c r="F533" s="31">
        <v>1.0207966397382745E-3</v>
      </c>
      <c r="G533" s="32">
        <v>0</v>
      </c>
    </row>
    <row r="534" spans="2:7" ht="14.4" x14ac:dyDescent="0.3">
      <c r="B534" s="29" t="s">
        <v>565</v>
      </c>
      <c r="C534" s="30" t="s">
        <v>566</v>
      </c>
      <c r="D534" s="30" t="s">
        <v>518</v>
      </c>
      <c r="E534" s="30" t="s">
        <v>519</v>
      </c>
      <c r="F534" s="31">
        <v>1.5740652333647447E-2</v>
      </c>
      <c r="G534" s="32">
        <v>1.9106539079782114E-2</v>
      </c>
    </row>
    <row r="535" spans="2:7" ht="14.4" x14ac:dyDescent="0.3">
      <c r="B535" s="29" t="s">
        <v>565</v>
      </c>
      <c r="C535" s="30" t="s">
        <v>566</v>
      </c>
      <c r="D535" s="30" t="s">
        <v>512</v>
      </c>
      <c r="E535" s="30" t="s">
        <v>513</v>
      </c>
      <c r="F535" s="31">
        <v>0.99204903947267176</v>
      </c>
      <c r="G535" s="32">
        <v>9.7451285694849663E-2</v>
      </c>
    </row>
    <row r="536" spans="2:7" ht="14.4" x14ac:dyDescent="0.3">
      <c r="B536" s="29" t="s">
        <v>565</v>
      </c>
      <c r="C536" s="30" t="s">
        <v>566</v>
      </c>
      <c r="D536" s="30" t="s">
        <v>390</v>
      </c>
      <c r="E536" s="30" t="s">
        <v>391</v>
      </c>
      <c r="F536" s="31">
        <v>2.8805434338657326E-3</v>
      </c>
      <c r="G536" s="32">
        <v>1.8568628340211535E-3</v>
      </c>
    </row>
    <row r="537" spans="2:7" ht="14.4" x14ac:dyDescent="0.3">
      <c r="B537" s="29" t="s">
        <v>565</v>
      </c>
      <c r="C537" s="30" t="s">
        <v>566</v>
      </c>
      <c r="D537" s="30" t="s">
        <v>508</v>
      </c>
      <c r="E537" s="30" t="s">
        <v>509</v>
      </c>
      <c r="F537" s="31">
        <v>1.9716807616438858E-2</v>
      </c>
      <c r="G537" s="32">
        <v>8.1971549938776433E-3</v>
      </c>
    </row>
    <row r="538" spans="2:7" ht="14.4" x14ac:dyDescent="0.3">
      <c r="B538" s="29" t="s">
        <v>565</v>
      </c>
      <c r="C538" s="30" t="s">
        <v>566</v>
      </c>
      <c r="D538" s="30" t="s">
        <v>814</v>
      </c>
      <c r="E538" s="30" t="s">
        <v>815</v>
      </c>
      <c r="F538" s="31">
        <v>3.1378481375749549E-2</v>
      </c>
      <c r="G538" s="32">
        <v>1.1575788725794015E-2</v>
      </c>
    </row>
    <row r="539" spans="2:7" ht="14.4" x14ac:dyDescent="0.3">
      <c r="B539" s="29" t="s">
        <v>565</v>
      </c>
      <c r="C539" s="30" t="s">
        <v>566</v>
      </c>
      <c r="D539" s="30" t="s">
        <v>824</v>
      </c>
      <c r="E539" s="30" t="s">
        <v>825</v>
      </c>
      <c r="F539" s="31">
        <v>0.98813236414795702</v>
      </c>
      <c r="G539" s="32">
        <v>0.84939759036144569</v>
      </c>
    </row>
    <row r="540" spans="2:7" ht="14.4" x14ac:dyDescent="0.3">
      <c r="B540" s="29" t="s">
        <v>565</v>
      </c>
      <c r="C540" s="30" t="s">
        <v>566</v>
      </c>
      <c r="D540" s="30" t="s">
        <v>830</v>
      </c>
      <c r="E540" s="30" t="s">
        <v>831</v>
      </c>
      <c r="F540" s="31">
        <v>1.1262056859028114E-2</v>
      </c>
      <c r="G540" s="32">
        <v>1.0522642640826795E-2</v>
      </c>
    </row>
    <row r="541" spans="2:7" ht="14.4" x14ac:dyDescent="0.3">
      <c r="B541" s="29" t="s">
        <v>565</v>
      </c>
      <c r="C541" s="30" t="s">
        <v>566</v>
      </c>
      <c r="D541" s="30" t="s">
        <v>965</v>
      </c>
      <c r="E541" s="30" t="s">
        <v>966</v>
      </c>
      <c r="F541" s="31">
        <v>9.0145240667386887E-3</v>
      </c>
      <c r="G541" s="32">
        <v>1.8921356694028308E-3</v>
      </c>
    </row>
    <row r="542" spans="2:7" ht="14.4" x14ac:dyDescent="0.3">
      <c r="B542" s="29" t="s">
        <v>567</v>
      </c>
      <c r="C542" s="30" t="s">
        <v>568</v>
      </c>
      <c r="D542" s="30" t="s">
        <v>744</v>
      </c>
      <c r="E542" s="30" t="s">
        <v>745</v>
      </c>
      <c r="F542" s="31">
        <v>2.7534046248057767E-3</v>
      </c>
      <c r="G542" s="32">
        <v>4.4870740615467674E-3</v>
      </c>
    </row>
    <row r="543" spans="2:7" ht="14.4" x14ac:dyDescent="0.3">
      <c r="B543" s="29" t="s">
        <v>567</v>
      </c>
      <c r="C543" s="30" t="s">
        <v>568</v>
      </c>
      <c r="D543" s="30" t="s">
        <v>398</v>
      </c>
      <c r="E543" s="30" t="s">
        <v>733</v>
      </c>
      <c r="F543" s="31">
        <v>1.1273156298451409E-3</v>
      </c>
      <c r="G543" s="32">
        <v>1.1326293447196198E-3</v>
      </c>
    </row>
    <row r="544" spans="2:7" ht="14.4" x14ac:dyDescent="0.3">
      <c r="B544" s="29" t="s">
        <v>567</v>
      </c>
      <c r="C544" s="30" t="s">
        <v>568</v>
      </c>
      <c r="D544" s="30" t="s">
        <v>977</v>
      </c>
      <c r="E544" s="30" t="s">
        <v>978</v>
      </c>
      <c r="F544" s="31">
        <v>1.9429377681658897E-3</v>
      </c>
      <c r="G544" s="32">
        <v>1.5639594239416122E-3</v>
      </c>
    </row>
    <row r="545" spans="2:7" ht="14.4" x14ac:dyDescent="0.3">
      <c r="B545" s="29" t="s">
        <v>567</v>
      </c>
      <c r="C545" s="30" t="s">
        <v>568</v>
      </c>
      <c r="D545" s="30" t="s">
        <v>822</v>
      </c>
      <c r="E545" s="30" t="s">
        <v>823</v>
      </c>
      <c r="F545" s="31">
        <v>9.4260271718261453E-3</v>
      </c>
      <c r="G545" s="32">
        <v>6.3985800241420721E-3</v>
      </c>
    </row>
    <row r="546" spans="2:7" ht="14.4" x14ac:dyDescent="0.3">
      <c r="B546" s="29" t="s">
        <v>567</v>
      </c>
      <c r="C546" s="30" t="s">
        <v>568</v>
      </c>
      <c r="D546" s="30" t="s">
        <v>780</v>
      </c>
      <c r="E546" s="30" t="s">
        <v>781</v>
      </c>
      <c r="F546" s="31">
        <v>0.97961762240520678</v>
      </c>
      <c r="G546" s="32">
        <v>0.98641775714564994</v>
      </c>
    </row>
    <row r="547" spans="2:7" ht="14.4" x14ac:dyDescent="0.3">
      <c r="B547" s="29" t="s">
        <v>571</v>
      </c>
      <c r="C547" s="30" t="s">
        <v>572</v>
      </c>
      <c r="D547" s="30" t="s">
        <v>569</v>
      </c>
      <c r="E547" s="30" t="s">
        <v>570</v>
      </c>
      <c r="F547" s="31">
        <v>0.89857909810511183</v>
      </c>
      <c r="G547" s="32">
        <v>0.95391756770022595</v>
      </c>
    </row>
    <row r="548" spans="2:7" ht="14.4" x14ac:dyDescent="0.3">
      <c r="B548" s="29" t="s">
        <v>571</v>
      </c>
      <c r="C548" s="30" t="s">
        <v>572</v>
      </c>
      <c r="D548" s="30" t="s">
        <v>991</v>
      </c>
      <c r="E548" s="30" t="s">
        <v>992</v>
      </c>
      <c r="F548" s="31">
        <v>4.6544827767690318E-2</v>
      </c>
      <c r="G548" s="32">
        <v>1.9843774103524201E-2</v>
      </c>
    </row>
    <row r="549" spans="2:7" ht="14.4" x14ac:dyDescent="0.3">
      <c r="B549" s="29" t="s">
        <v>571</v>
      </c>
      <c r="C549" s="30" t="s">
        <v>572</v>
      </c>
      <c r="D549" s="30" t="s">
        <v>993</v>
      </c>
      <c r="E549" s="30" t="s">
        <v>994</v>
      </c>
      <c r="F549" s="31">
        <v>4.1278253096667092E-2</v>
      </c>
      <c r="G549" s="32">
        <v>1.0879717278808534E-2</v>
      </c>
    </row>
    <row r="550" spans="2:7" ht="14.4" x14ac:dyDescent="0.3">
      <c r="B550" s="29" t="s">
        <v>571</v>
      </c>
      <c r="C550" s="30" t="s">
        <v>572</v>
      </c>
      <c r="D550" s="30" t="s">
        <v>1027</v>
      </c>
      <c r="E550" s="30" t="s">
        <v>1028</v>
      </c>
      <c r="F550" s="31">
        <v>4.32294174764946E-2</v>
      </c>
      <c r="G550" s="32">
        <v>1.5358940917441489E-2</v>
      </c>
    </row>
    <row r="551" spans="2:7" ht="14.4" x14ac:dyDescent="0.3">
      <c r="B551" s="29" t="s">
        <v>573</v>
      </c>
      <c r="C551" s="30" t="s">
        <v>574</v>
      </c>
      <c r="D551" s="30" t="s">
        <v>410</v>
      </c>
      <c r="E551" s="30" t="s">
        <v>411</v>
      </c>
      <c r="F551" s="31">
        <v>0.97107013973216583</v>
      </c>
      <c r="G551" s="32">
        <v>0.13513786906901187</v>
      </c>
    </row>
    <row r="552" spans="2:7" ht="14.4" x14ac:dyDescent="0.3">
      <c r="B552" s="29" t="s">
        <v>573</v>
      </c>
      <c r="C552" s="30" t="s">
        <v>574</v>
      </c>
      <c r="D552" s="30" t="s">
        <v>736</v>
      </c>
      <c r="E552" s="30" t="s">
        <v>737</v>
      </c>
      <c r="F552" s="31">
        <v>1.6126909724398099E-2</v>
      </c>
      <c r="G552" s="32">
        <v>6.1252662771186135E-3</v>
      </c>
    </row>
    <row r="553" spans="2:7" ht="14.4" x14ac:dyDescent="0.3">
      <c r="B553" s="29" t="s">
        <v>573</v>
      </c>
      <c r="C553" s="30" t="s">
        <v>574</v>
      </c>
      <c r="D553" s="30" t="s">
        <v>508</v>
      </c>
      <c r="E553" s="30" t="s">
        <v>509</v>
      </c>
      <c r="F553" s="31">
        <v>2.6119391678761789E-3</v>
      </c>
      <c r="G553" s="32">
        <v>1.025836318413881E-3</v>
      </c>
    </row>
    <row r="554" spans="2:7" ht="14.4" x14ac:dyDescent="0.3">
      <c r="B554" s="29" t="s">
        <v>573</v>
      </c>
      <c r="C554" s="30" t="s">
        <v>574</v>
      </c>
      <c r="D554" s="30" t="s">
        <v>987</v>
      </c>
      <c r="E554" s="30" t="s">
        <v>988</v>
      </c>
      <c r="F554" s="31">
        <v>7.3848363599056124E-2</v>
      </c>
      <c r="G554" s="32">
        <v>8.5660902783562809E-3</v>
      </c>
    </row>
    <row r="555" spans="2:7" ht="14.4" x14ac:dyDescent="0.3">
      <c r="B555" s="29" t="s">
        <v>573</v>
      </c>
      <c r="C555" s="30" t="s">
        <v>574</v>
      </c>
      <c r="D555" s="30" t="s">
        <v>989</v>
      </c>
      <c r="E555" s="30" t="s">
        <v>990</v>
      </c>
      <c r="F555" s="31">
        <v>5.0060603728572253E-2</v>
      </c>
      <c r="G555" s="32">
        <v>6.1931000011900654E-3</v>
      </c>
    </row>
    <row r="556" spans="2:7" ht="14.4" x14ac:dyDescent="0.3">
      <c r="B556" s="29" t="s">
        <v>573</v>
      </c>
      <c r="C556" s="30" t="s">
        <v>574</v>
      </c>
      <c r="D556" s="30" t="s">
        <v>1031</v>
      </c>
      <c r="E556" s="30" t="s">
        <v>1032</v>
      </c>
      <c r="F556" s="31">
        <v>4.1635929431475763E-3</v>
      </c>
      <c r="G556" s="32">
        <v>1.1888752692522818E-3</v>
      </c>
    </row>
    <row r="557" spans="2:7" ht="14.4" x14ac:dyDescent="0.3">
      <c r="B557" s="29" t="s">
        <v>573</v>
      </c>
      <c r="C557" s="30" t="s">
        <v>574</v>
      </c>
      <c r="D557" s="30" t="s">
        <v>826</v>
      </c>
      <c r="E557" s="30" t="s">
        <v>827</v>
      </c>
      <c r="F557" s="31">
        <v>0.97942203709931963</v>
      </c>
      <c r="G557" s="32">
        <v>0.22526508705327922</v>
      </c>
    </row>
    <row r="558" spans="2:7" ht="14.4" x14ac:dyDescent="0.3">
      <c r="B558" s="29" t="s">
        <v>573</v>
      </c>
      <c r="C558" s="30" t="s">
        <v>574</v>
      </c>
      <c r="D558" s="30" t="s">
        <v>1033</v>
      </c>
      <c r="E558" s="30" t="s">
        <v>1034</v>
      </c>
      <c r="F558" s="31">
        <v>0.97630634579807263</v>
      </c>
      <c r="G558" s="32">
        <v>0.1563793452260529</v>
      </c>
    </row>
    <row r="559" spans="2:7" ht="14.4" x14ac:dyDescent="0.3">
      <c r="B559" s="29" t="s">
        <v>573</v>
      </c>
      <c r="C559" s="30" t="s">
        <v>574</v>
      </c>
      <c r="D559" s="30" t="s">
        <v>569</v>
      </c>
      <c r="E559" s="30" t="s">
        <v>570</v>
      </c>
      <c r="F559" s="31">
        <v>0.10142090189488813</v>
      </c>
      <c r="G559" s="32">
        <v>4.5683037998786126E-2</v>
      </c>
    </row>
    <row r="560" spans="2:7" ht="14.4" x14ac:dyDescent="0.3">
      <c r="B560" s="29" t="s">
        <v>573</v>
      </c>
      <c r="C560" s="30" t="s">
        <v>574</v>
      </c>
      <c r="D560" s="30" t="s">
        <v>991</v>
      </c>
      <c r="E560" s="30" t="s">
        <v>992</v>
      </c>
      <c r="F560" s="31">
        <v>0.95077103234125415</v>
      </c>
      <c r="G560" s="32">
        <v>0.17198943221982887</v>
      </c>
    </row>
    <row r="561" spans="2:7" ht="14.4" x14ac:dyDescent="0.3">
      <c r="B561" s="29" t="s">
        <v>573</v>
      </c>
      <c r="C561" s="30" t="s">
        <v>574</v>
      </c>
      <c r="D561" s="30" t="s">
        <v>993</v>
      </c>
      <c r="E561" s="30" t="s">
        <v>994</v>
      </c>
      <c r="F561" s="31">
        <v>0.9078874558379092</v>
      </c>
      <c r="G561" s="32">
        <v>0.10153161408561329</v>
      </c>
    </row>
    <row r="562" spans="2:7" ht="14.4" x14ac:dyDescent="0.3">
      <c r="B562" s="29" t="s">
        <v>573</v>
      </c>
      <c r="C562" s="30" t="s">
        <v>574</v>
      </c>
      <c r="D562" s="30" t="s">
        <v>1027</v>
      </c>
      <c r="E562" s="30" t="s">
        <v>1028</v>
      </c>
      <c r="F562" s="31">
        <v>0.90351535054826215</v>
      </c>
      <c r="G562" s="32">
        <v>0.13620416760880172</v>
      </c>
    </row>
    <row r="563" spans="2:7" ht="14.4" x14ac:dyDescent="0.3">
      <c r="B563" s="29" t="s">
        <v>573</v>
      </c>
      <c r="C563" s="30" t="s">
        <v>574</v>
      </c>
      <c r="D563" s="30" t="s">
        <v>1029</v>
      </c>
      <c r="E563" s="30" t="s">
        <v>1030</v>
      </c>
      <c r="F563" s="31">
        <v>6.7665393877107058E-3</v>
      </c>
      <c r="G563" s="32">
        <v>1.0734389317973555E-3</v>
      </c>
    </row>
    <row r="564" spans="2:7" ht="14.4" x14ac:dyDescent="0.3">
      <c r="B564" s="29" t="s">
        <v>573</v>
      </c>
      <c r="C564" s="30" t="s">
        <v>574</v>
      </c>
      <c r="D564" s="30" t="s">
        <v>406</v>
      </c>
      <c r="E564" s="30" t="s">
        <v>407</v>
      </c>
      <c r="F564" s="31">
        <v>5.5151305151305138E-3</v>
      </c>
      <c r="G564" s="32">
        <v>3.6368396624974707E-3</v>
      </c>
    </row>
    <row r="565" spans="2:7" ht="14.4" x14ac:dyDescent="0.3">
      <c r="B565" s="29" t="s">
        <v>573</v>
      </c>
      <c r="C565" s="30" t="s">
        <v>574</v>
      </c>
      <c r="D565" s="30" t="s">
        <v>802</v>
      </c>
      <c r="E565" s="30" t="s">
        <v>803</v>
      </c>
      <c r="F565" s="31">
        <v>9.326522842315328E-4</v>
      </c>
      <c r="G565" s="32">
        <v>0</v>
      </c>
    </row>
    <row r="566" spans="2:7" ht="14.4" x14ac:dyDescent="0.3">
      <c r="B566" s="29" t="s">
        <v>577</v>
      </c>
      <c r="C566" s="30" t="s">
        <v>578</v>
      </c>
      <c r="D566" s="30" t="s">
        <v>575</v>
      </c>
      <c r="E566" s="30" t="s">
        <v>576</v>
      </c>
      <c r="F566" s="31">
        <v>1.4813636285453827E-2</v>
      </c>
      <c r="G566" s="32">
        <v>1.3798876863549338E-2</v>
      </c>
    </row>
    <row r="567" spans="2:7" ht="14.4" x14ac:dyDescent="0.3">
      <c r="B567" s="29" t="s">
        <v>577</v>
      </c>
      <c r="C567" s="30" t="s">
        <v>578</v>
      </c>
      <c r="D567" s="30" t="s">
        <v>810</v>
      </c>
      <c r="E567" s="30" t="s">
        <v>811</v>
      </c>
      <c r="F567" s="31">
        <v>8.205144271437077E-3</v>
      </c>
      <c r="G567" s="32">
        <v>2.0980701599788515E-2</v>
      </c>
    </row>
    <row r="568" spans="2:7" ht="14.4" x14ac:dyDescent="0.3">
      <c r="B568" s="29" t="s">
        <v>577</v>
      </c>
      <c r="C568" s="30" t="s">
        <v>578</v>
      </c>
      <c r="D568" s="30" t="s">
        <v>828</v>
      </c>
      <c r="E568" s="30" t="s">
        <v>829</v>
      </c>
      <c r="F568" s="31">
        <v>0.94572121946326948</v>
      </c>
      <c r="G568" s="32">
        <v>0.96308950644481661</v>
      </c>
    </row>
    <row r="569" spans="2:7" ht="14.4" x14ac:dyDescent="0.3">
      <c r="B569" s="29" t="s">
        <v>577</v>
      </c>
      <c r="C569" s="30" t="s">
        <v>578</v>
      </c>
      <c r="D569" s="30" t="s">
        <v>870</v>
      </c>
      <c r="E569" s="30" t="s">
        <v>871</v>
      </c>
      <c r="F569" s="31">
        <v>2.1506593468787138E-3</v>
      </c>
      <c r="G569" s="32">
        <v>2.130915091845645E-3</v>
      </c>
    </row>
    <row r="570" spans="2:7" ht="14.4" x14ac:dyDescent="0.3">
      <c r="B570" s="29" t="s">
        <v>579</v>
      </c>
      <c r="C570" s="30" t="s">
        <v>580</v>
      </c>
      <c r="D570" s="30" t="s">
        <v>770</v>
      </c>
      <c r="E570" s="30" t="s">
        <v>771</v>
      </c>
      <c r="F570" s="31">
        <v>4.6159119051830885E-3</v>
      </c>
      <c r="G570" s="32">
        <v>3.3467738703135148E-3</v>
      </c>
    </row>
    <row r="571" spans="2:7" ht="14.4" x14ac:dyDescent="0.3">
      <c r="B571" s="29" t="s">
        <v>579</v>
      </c>
      <c r="C571" s="30" t="s">
        <v>580</v>
      </c>
      <c r="D571" s="30" t="s">
        <v>729</v>
      </c>
      <c r="E571" s="30" t="s">
        <v>730</v>
      </c>
      <c r="F571" s="31">
        <v>2.4130863181796136E-2</v>
      </c>
      <c r="G571" s="32">
        <v>1.7946991377214148E-2</v>
      </c>
    </row>
    <row r="572" spans="2:7" ht="14.4" x14ac:dyDescent="0.3">
      <c r="B572" s="29" t="s">
        <v>579</v>
      </c>
      <c r="C572" s="30" t="s">
        <v>580</v>
      </c>
      <c r="D572" s="30" t="s">
        <v>441</v>
      </c>
      <c r="E572" s="30" t="s">
        <v>442</v>
      </c>
      <c r="F572" s="31">
        <v>1.8604492387519628E-3</v>
      </c>
      <c r="G572" s="32">
        <v>1.6019089303416782E-3</v>
      </c>
    </row>
    <row r="573" spans="2:7" ht="14.4" x14ac:dyDescent="0.3">
      <c r="B573" s="29" t="s">
        <v>579</v>
      </c>
      <c r="C573" s="30" t="s">
        <v>580</v>
      </c>
      <c r="D573" s="30" t="s">
        <v>824</v>
      </c>
      <c r="E573" s="30" t="s">
        <v>825</v>
      </c>
      <c r="F573" s="31">
        <v>1.3687789436660999E-3</v>
      </c>
      <c r="G573" s="32">
        <v>1.2478589999492305E-3</v>
      </c>
    </row>
    <row r="574" spans="2:7" ht="14.4" x14ac:dyDescent="0.3">
      <c r="B574" s="29" t="s">
        <v>579</v>
      </c>
      <c r="C574" s="30" t="s">
        <v>580</v>
      </c>
      <c r="D574" s="30" t="s">
        <v>830</v>
      </c>
      <c r="E574" s="30" t="s">
        <v>831</v>
      </c>
      <c r="F574" s="31">
        <v>0.9736576000345154</v>
      </c>
      <c r="G574" s="32">
        <v>0.96482747748108832</v>
      </c>
    </row>
    <row r="575" spans="2:7" ht="14.4" x14ac:dyDescent="0.3">
      <c r="B575" s="29" t="s">
        <v>579</v>
      </c>
      <c r="C575" s="30" t="s">
        <v>580</v>
      </c>
      <c r="D575" s="30" t="s">
        <v>888</v>
      </c>
      <c r="E575" s="30" t="s">
        <v>889</v>
      </c>
      <c r="F575" s="31">
        <v>6.424140468930712E-3</v>
      </c>
      <c r="G575" s="32">
        <v>2.4489566883371945E-3</v>
      </c>
    </row>
    <row r="576" spans="2:7" ht="14.4" x14ac:dyDescent="0.3">
      <c r="B576" s="29" t="s">
        <v>579</v>
      </c>
      <c r="C576" s="30" t="s">
        <v>580</v>
      </c>
      <c r="D576" s="30" t="s">
        <v>868</v>
      </c>
      <c r="E576" s="30" t="s">
        <v>869</v>
      </c>
      <c r="F576" s="31">
        <v>2.7164326834818731E-2</v>
      </c>
      <c r="G576" s="32">
        <v>8.5800326527558455E-3</v>
      </c>
    </row>
    <row r="577" spans="2:7" ht="14.4" x14ac:dyDescent="0.3">
      <c r="B577" s="29" t="s">
        <v>581</v>
      </c>
      <c r="C577" s="30" t="s">
        <v>582</v>
      </c>
      <c r="D577" s="30" t="s">
        <v>518</v>
      </c>
      <c r="E577" s="30" t="s">
        <v>519</v>
      </c>
      <c r="F577" s="31">
        <v>0.22985275375795489</v>
      </c>
      <c r="G577" s="32">
        <v>0.96307312321714333</v>
      </c>
    </row>
    <row r="578" spans="2:7" ht="14.4" x14ac:dyDescent="0.3">
      <c r="B578" s="29" t="s">
        <v>581</v>
      </c>
      <c r="C578" s="30" t="s">
        <v>582</v>
      </c>
      <c r="D578" s="30" t="s">
        <v>965</v>
      </c>
      <c r="E578" s="30" t="s">
        <v>966</v>
      </c>
      <c r="F578" s="31">
        <v>5.0966270555755616E-2</v>
      </c>
      <c r="G578" s="32">
        <v>3.6926876782856742E-2</v>
      </c>
    </row>
    <row r="579" spans="2:7" ht="14.4" x14ac:dyDescent="0.3">
      <c r="B579" s="29" t="s">
        <v>585</v>
      </c>
      <c r="C579" s="30" t="s">
        <v>586</v>
      </c>
      <c r="D579" s="30" t="s">
        <v>583</v>
      </c>
      <c r="E579" s="30" t="s">
        <v>584</v>
      </c>
      <c r="F579" s="31">
        <v>0.29055588531316939</v>
      </c>
      <c r="G579" s="32">
        <v>1</v>
      </c>
    </row>
    <row r="580" spans="2:7" ht="14.4" x14ac:dyDescent="0.3">
      <c r="B580" s="29" t="s">
        <v>589</v>
      </c>
      <c r="C580" s="30" t="s">
        <v>590</v>
      </c>
      <c r="D580" s="30" t="s">
        <v>587</v>
      </c>
      <c r="E580" s="30" t="s">
        <v>588</v>
      </c>
      <c r="F580" s="31">
        <v>1.4781067342484216E-2</v>
      </c>
      <c r="G580" s="32">
        <v>1.3544896835944316E-2</v>
      </c>
    </row>
    <row r="581" spans="2:7" ht="14.4" x14ac:dyDescent="0.3">
      <c r="B581" s="29" t="s">
        <v>589</v>
      </c>
      <c r="C581" s="30" t="s">
        <v>590</v>
      </c>
      <c r="D581" s="30" t="s">
        <v>832</v>
      </c>
      <c r="E581" s="30" t="s">
        <v>833</v>
      </c>
      <c r="F581" s="31">
        <v>0.95587206244757272</v>
      </c>
      <c r="G581" s="32">
        <v>0.98411036383731798</v>
      </c>
    </row>
    <row r="582" spans="2:7" ht="14.4" x14ac:dyDescent="0.3">
      <c r="B582" s="29" t="s">
        <v>589</v>
      </c>
      <c r="C582" s="30" t="s">
        <v>590</v>
      </c>
      <c r="D582" s="30" t="s">
        <v>1009</v>
      </c>
      <c r="E582" s="30" t="s">
        <v>1010</v>
      </c>
      <c r="F582" s="31">
        <v>2.4386838553543998E-3</v>
      </c>
      <c r="G582" s="32">
        <v>2.3447393267376354E-3</v>
      </c>
    </row>
    <row r="583" spans="2:7" ht="14.4" x14ac:dyDescent="0.3">
      <c r="B583" s="29" t="s">
        <v>592</v>
      </c>
      <c r="C583" s="30" t="s">
        <v>593</v>
      </c>
      <c r="D583" s="30" t="s">
        <v>770</v>
      </c>
      <c r="E583" s="30" t="s">
        <v>771</v>
      </c>
      <c r="F583" s="31">
        <v>0.35365992983076833</v>
      </c>
      <c r="G583" s="32">
        <v>0.99372987190506268</v>
      </c>
    </row>
    <row r="584" spans="2:7" ht="14.4" x14ac:dyDescent="0.3">
      <c r="B584" s="29" t="s">
        <v>592</v>
      </c>
      <c r="C584" s="30" t="s">
        <v>593</v>
      </c>
      <c r="D584" s="30" t="s">
        <v>830</v>
      </c>
      <c r="E584" s="30" t="s">
        <v>831</v>
      </c>
      <c r="F584" s="31">
        <v>1.6327488155492694E-3</v>
      </c>
      <c r="G584" s="32">
        <v>6.2701280949372983E-3</v>
      </c>
    </row>
    <row r="585" spans="2:7" ht="14.4" x14ac:dyDescent="0.3">
      <c r="B585" s="29" t="s">
        <v>594</v>
      </c>
      <c r="C585" s="30" t="s">
        <v>595</v>
      </c>
      <c r="D585" s="30" t="s">
        <v>253</v>
      </c>
      <c r="E585" s="30" t="s">
        <v>254</v>
      </c>
      <c r="F585" s="31">
        <v>4.9051579501342688E-2</v>
      </c>
      <c r="G585" s="32">
        <v>3.3160813983190006E-2</v>
      </c>
    </row>
    <row r="586" spans="2:7" ht="14.4" x14ac:dyDescent="0.3">
      <c r="B586" s="29" t="s">
        <v>594</v>
      </c>
      <c r="C586" s="30" t="s">
        <v>595</v>
      </c>
      <c r="D586" s="30" t="s">
        <v>756</v>
      </c>
      <c r="E586" s="30" t="s">
        <v>757</v>
      </c>
      <c r="F586" s="31">
        <v>8.265477015477014E-3</v>
      </c>
      <c r="G586" s="32">
        <v>6.9636188923892809E-3</v>
      </c>
    </row>
    <row r="587" spans="2:7" ht="14.4" x14ac:dyDescent="0.3">
      <c r="B587" s="29" t="s">
        <v>594</v>
      </c>
      <c r="C587" s="30" t="s">
        <v>595</v>
      </c>
      <c r="D587" s="30" t="s">
        <v>816</v>
      </c>
      <c r="E587" s="30" t="s">
        <v>817</v>
      </c>
      <c r="F587" s="31">
        <v>1.4321109759851439E-2</v>
      </c>
      <c r="G587" s="32">
        <v>1.7260044031965748E-2</v>
      </c>
    </row>
    <row r="588" spans="2:7" ht="14.4" x14ac:dyDescent="0.3">
      <c r="B588" s="29" t="s">
        <v>594</v>
      </c>
      <c r="C588" s="30" t="s">
        <v>595</v>
      </c>
      <c r="D588" s="30" t="s">
        <v>834</v>
      </c>
      <c r="E588" s="30" t="s">
        <v>835</v>
      </c>
      <c r="F588" s="31">
        <v>0.92284137506941522</v>
      </c>
      <c r="G588" s="32">
        <v>0.89444491747047306</v>
      </c>
    </row>
    <row r="589" spans="2:7" ht="14.4" x14ac:dyDescent="0.3">
      <c r="B589" s="29" t="s">
        <v>594</v>
      </c>
      <c r="C589" s="30" t="s">
        <v>595</v>
      </c>
      <c r="D589" s="30" t="s">
        <v>882</v>
      </c>
      <c r="E589" s="30" t="s">
        <v>883</v>
      </c>
      <c r="F589" s="31">
        <v>3.3315770930236313E-2</v>
      </c>
      <c r="G589" s="32">
        <v>3.134236677897656E-2</v>
      </c>
    </row>
    <row r="590" spans="2:7" ht="14.4" x14ac:dyDescent="0.3">
      <c r="B590" s="29" t="s">
        <v>594</v>
      </c>
      <c r="C590" s="30" t="s">
        <v>595</v>
      </c>
      <c r="D590" s="30" t="s">
        <v>967</v>
      </c>
      <c r="E590" s="30" t="s">
        <v>968</v>
      </c>
      <c r="F590" s="31">
        <v>1.7771183964187882E-2</v>
      </c>
      <c r="G590" s="32">
        <v>1.6828238843005366E-2</v>
      </c>
    </row>
    <row r="591" spans="2:7" ht="14.4" x14ac:dyDescent="0.3">
      <c r="B591" s="29" t="s">
        <v>596</v>
      </c>
      <c r="C591" s="30" t="s">
        <v>597</v>
      </c>
      <c r="D591" s="30" t="s">
        <v>540</v>
      </c>
      <c r="E591" s="30" t="s">
        <v>541</v>
      </c>
      <c r="F591" s="31">
        <v>1.0712622263623663E-2</v>
      </c>
      <c r="G591" s="32">
        <v>1.0874551010182983E-2</v>
      </c>
    </row>
    <row r="592" spans="2:7" ht="14.4" x14ac:dyDescent="0.3">
      <c r="B592" s="29" t="s">
        <v>596</v>
      </c>
      <c r="C592" s="30" t="s">
        <v>597</v>
      </c>
      <c r="D592" s="30" t="s">
        <v>766</v>
      </c>
      <c r="E592" s="30" t="s">
        <v>767</v>
      </c>
      <c r="F592" s="31">
        <v>0.47321404456448346</v>
      </c>
      <c r="G592" s="32">
        <v>0.98912544898981702</v>
      </c>
    </row>
    <row r="593" spans="2:7" ht="14.4" x14ac:dyDescent="0.3">
      <c r="B593" s="29" t="s">
        <v>600</v>
      </c>
      <c r="C593" s="30" t="s">
        <v>601</v>
      </c>
      <c r="D593" s="30" t="s">
        <v>598</v>
      </c>
      <c r="E593" s="30" t="s">
        <v>599</v>
      </c>
      <c r="F593" s="31">
        <v>4.4977118055100247E-3</v>
      </c>
      <c r="G593" s="32">
        <v>4.6806981472805103E-3</v>
      </c>
    </row>
    <row r="594" spans="2:7" ht="14.4" x14ac:dyDescent="0.3">
      <c r="B594" s="29" t="s">
        <v>600</v>
      </c>
      <c r="C594" s="30" t="s">
        <v>601</v>
      </c>
      <c r="D594" s="30" t="s">
        <v>786</v>
      </c>
      <c r="E594" s="30" t="s">
        <v>787</v>
      </c>
      <c r="F594" s="31">
        <v>4.90362468177961E-2</v>
      </c>
      <c r="G594" s="32">
        <v>6.9919350069823832E-2</v>
      </c>
    </row>
    <row r="595" spans="2:7" ht="14.4" x14ac:dyDescent="0.3">
      <c r="B595" s="29" t="s">
        <v>600</v>
      </c>
      <c r="C595" s="30" t="s">
        <v>601</v>
      </c>
      <c r="D595" s="30" t="s">
        <v>490</v>
      </c>
      <c r="E595" s="30" t="s">
        <v>491</v>
      </c>
      <c r="F595" s="31">
        <v>1.5494470713484171E-2</v>
      </c>
      <c r="G595" s="32">
        <v>1.4697119255455131E-2</v>
      </c>
    </row>
    <row r="596" spans="2:7" ht="14.4" x14ac:dyDescent="0.3">
      <c r="B596" s="29" t="s">
        <v>600</v>
      </c>
      <c r="C596" s="30" t="s">
        <v>601</v>
      </c>
      <c r="D596" s="30" t="s">
        <v>836</v>
      </c>
      <c r="E596" s="30" t="s">
        <v>837</v>
      </c>
      <c r="F596" s="31">
        <v>0.91702853024871578</v>
      </c>
      <c r="G596" s="32">
        <v>0.90298354705034156</v>
      </c>
    </row>
    <row r="597" spans="2:7" ht="14.4" x14ac:dyDescent="0.3">
      <c r="B597" s="29" t="s">
        <v>600</v>
      </c>
      <c r="C597" s="30" t="s">
        <v>601</v>
      </c>
      <c r="D597" s="30" t="s">
        <v>1019</v>
      </c>
      <c r="E597" s="30" t="s">
        <v>1020</v>
      </c>
      <c r="F597" s="31">
        <v>0</v>
      </c>
      <c r="G597" s="32">
        <v>1.1008055895450762E-3</v>
      </c>
    </row>
    <row r="598" spans="2:7" ht="14.4" x14ac:dyDescent="0.3">
      <c r="B598" s="29" t="s">
        <v>600</v>
      </c>
      <c r="C598" s="30" t="s">
        <v>601</v>
      </c>
      <c r="D598" s="30" t="s">
        <v>884</v>
      </c>
      <c r="E598" s="30" t="s">
        <v>885</v>
      </c>
      <c r="F598" s="31">
        <v>3.6376182225922346E-3</v>
      </c>
      <c r="G598" s="32">
        <v>6.6184798875540745E-3</v>
      </c>
    </row>
    <row r="599" spans="2:7" ht="14.4" x14ac:dyDescent="0.3">
      <c r="B599" s="29" t="s">
        <v>602</v>
      </c>
      <c r="C599" s="30" t="s">
        <v>603</v>
      </c>
      <c r="D599" s="30" t="s">
        <v>528</v>
      </c>
      <c r="E599" s="30" t="s">
        <v>529</v>
      </c>
      <c r="F599" s="31">
        <v>6.5508514141091496E-3</v>
      </c>
      <c r="G599" s="32">
        <v>5.7335306161072205E-3</v>
      </c>
    </row>
    <row r="600" spans="2:7" ht="14.4" x14ac:dyDescent="0.3">
      <c r="B600" s="29" t="s">
        <v>602</v>
      </c>
      <c r="C600" s="30" t="s">
        <v>603</v>
      </c>
      <c r="D600" s="30" t="s">
        <v>798</v>
      </c>
      <c r="E600" s="30" t="s">
        <v>799</v>
      </c>
      <c r="F600" s="31">
        <v>1.6466114469696569E-3</v>
      </c>
      <c r="G600" s="32">
        <v>2.6968669889716637E-3</v>
      </c>
    </row>
    <row r="601" spans="2:7" ht="14.4" x14ac:dyDescent="0.3">
      <c r="B601" s="29" t="s">
        <v>602</v>
      </c>
      <c r="C601" s="30" t="s">
        <v>603</v>
      </c>
      <c r="D601" s="30" t="s">
        <v>575</v>
      </c>
      <c r="E601" s="30" t="s">
        <v>576</v>
      </c>
      <c r="F601" s="31">
        <v>0.96531588090610443</v>
      </c>
      <c r="G601" s="32">
        <v>0.96558161141028509</v>
      </c>
    </row>
    <row r="602" spans="2:7" ht="14.4" x14ac:dyDescent="0.3">
      <c r="B602" s="29" t="s">
        <v>602</v>
      </c>
      <c r="C602" s="30" t="s">
        <v>603</v>
      </c>
      <c r="D602" s="30" t="s">
        <v>810</v>
      </c>
      <c r="E602" s="30" t="s">
        <v>811</v>
      </c>
      <c r="F602" s="31">
        <v>5.8899088317303184E-3</v>
      </c>
      <c r="G602" s="32">
        <v>1.6172599487294187E-2</v>
      </c>
    </row>
    <row r="603" spans="2:7" ht="14.4" x14ac:dyDescent="0.3">
      <c r="B603" s="29" t="s">
        <v>602</v>
      </c>
      <c r="C603" s="30" t="s">
        <v>603</v>
      </c>
      <c r="D603" s="30" t="s">
        <v>828</v>
      </c>
      <c r="E603" s="30" t="s">
        <v>829</v>
      </c>
      <c r="F603" s="31">
        <v>8.9756650133927009E-3</v>
      </c>
      <c r="G603" s="32">
        <v>9.8153914973418445E-3</v>
      </c>
    </row>
    <row r="604" spans="2:7" ht="14.4" x14ac:dyDescent="0.3">
      <c r="B604" s="29" t="s">
        <v>604</v>
      </c>
      <c r="C604" s="30" t="s">
        <v>605</v>
      </c>
      <c r="D604" s="30" t="s">
        <v>266</v>
      </c>
      <c r="E604" s="30" t="s">
        <v>267</v>
      </c>
      <c r="F604" s="31">
        <v>3.2904777320445826E-2</v>
      </c>
      <c r="G604" s="32">
        <v>3.1160356493748223E-2</v>
      </c>
    </row>
    <row r="605" spans="2:7" ht="14.4" x14ac:dyDescent="0.3">
      <c r="B605" s="29" t="s">
        <v>604</v>
      </c>
      <c r="C605" s="30" t="s">
        <v>605</v>
      </c>
      <c r="D605" s="30" t="s">
        <v>410</v>
      </c>
      <c r="E605" s="30" t="s">
        <v>411</v>
      </c>
      <c r="F605" s="31">
        <v>9.5435187877336708E-3</v>
      </c>
      <c r="G605" s="32">
        <v>4.0729629710732039E-3</v>
      </c>
    </row>
    <row r="606" spans="2:7" ht="14.4" x14ac:dyDescent="0.3">
      <c r="B606" s="29" t="s">
        <v>604</v>
      </c>
      <c r="C606" s="30" t="s">
        <v>605</v>
      </c>
      <c r="D606" s="30" t="s">
        <v>736</v>
      </c>
      <c r="E606" s="30" t="s">
        <v>737</v>
      </c>
      <c r="F606" s="31">
        <v>1.0769028312173355E-2</v>
      </c>
      <c r="G606" s="32">
        <v>1.2543704060554304E-2</v>
      </c>
    </row>
    <row r="607" spans="2:7" ht="14.4" x14ac:dyDescent="0.3">
      <c r="B607" s="29" t="s">
        <v>604</v>
      </c>
      <c r="C607" s="30" t="s">
        <v>605</v>
      </c>
      <c r="D607" s="30" t="s">
        <v>838</v>
      </c>
      <c r="E607" s="30" t="s">
        <v>839</v>
      </c>
      <c r="F607" s="31">
        <v>0.97867317587467484</v>
      </c>
      <c r="G607" s="32">
        <v>0.93502967131626791</v>
      </c>
    </row>
    <row r="608" spans="2:7" ht="14.4" x14ac:dyDescent="0.3">
      <c r="B608" s="29" t="s">
        <v>604</v>
      </c>
      <c r="C608" s="30" t="s">
        <v>605</v>
      </c>
      <c r="D608" s="30" t="s">
        <v>774</v>
      </c>
      <c r="E608" s="30" t="s">
        <v>775</v>
      </c>
      <c r="F608" s="31">
        <v>7.8444105868738078E-3</v>
      </c>
      <c r="G608" s="32">
        <v>1.7193305158356511E-2</v>
      </c>
    </row>
    <row r="609" spans="2:7" ht="14.4" x14ac:dyDescent="0.3">
      <c r="B609" s="29" t="s">
        <v>606</v>
      </c>
      <c r="C609" s="30" t="s">
        <v>607</v>
      </c>
      <c r="D609" s="30" t="s">
        <v>518</v>
      </c>
      <c r="E609" s="30" t="s">
        <v>519</v>
      </c>
      <c r="F609" s="31">
        <v>0</v>
      </c>
      <c r="G609" s="32">
        <v>3.4204225537401004E-3</v>
      </c>
    </row>
    <row r="610" spans="2:7" ht="14.4" x14ac:dyDescent="0.3">
      <c r="B610" s="29" t="s">
        <v>606</v>
      </c>
      <c r="C610" s="30" t="s">
        <v>607</v>
      </c>
      <c r="D610" s="30" t="s">
        <v>512</v>
      </c>
      <c r="E610" s="30" t="s">
        <v>513</v>
      </c>
      <c r="F610" s="31">
        <v>2.4622329374951908E-3</v>
      </c>
      <c r="G610" s="32">
        <v>5.0517010024469181E-3</v>
      </c>
    </row>
    <row r="611" spans="2:7" ht="14.4" x14ac:dyDescent="0.3">
      <c r="B611" s="29" t="s">
        <v>606</v>
      </c>
      <c r="C611" s="30" t="s">
        <v>607</v>
      </c>
      <c r="D611" s="30" t="s">
        <v>508</v>
      </c>
      <c r="E611" s="30" t="s">
        <v>509</v>
      </c>
      <c r="F611" s="31">
        <v>9.9408223063241055E-2</v>
      </c>
      <c r="G611" s="32">
        <v>0.86318309785039604</v>
      </c>
    </row>
    <row r="612" spans="2:7" ht="14.4" x14ac:dyDescent="0.3">
      <c r="B612" s="29" t="s">
        <v>606</v>
      </c>
      <c r="C612" s="30" t="s">
        <v>607</v>
      </c>
      <c r="D612" s="30" t="s">
        <v>965</v>
      </c>
      <c r="E612" s="30" t="s">
        <v>966</v>
      </c>
      <c r="F612" s="31">
        <v>2.6137318449165767E-2</v>
      </c>
      <c r="G612" s="32">
        <v>0.11458415555029336</v>
      </c>
    </row>
    <row r="613" spans="2:7" ht="14.4" x14ac:dyDescent="0.3">
      <c r="B613" s="29" t="s">
        <v>606</v>
      </c>
      <c r="C613" s="30" t="s">
        <v>607</v>
      </c>
      <c r="D613" s="30" t="s">
        <v>1029</v>
      </c>
      <c r="E613" s="30" t="s">
        <v>1030</v>
      </c>
      <c r="F613" s="31">
        <v>3.9233925718100875E-3</v>
      </c>
      <c r="G613" s="32">
        <v>1.3760623043123634E-2</v>
      </c>
    </row>
    <row r="614" spans="2:7" ht="14.4" x14ac:dyDescent="0.3">
      <c r="B614" s="29" t="s">
        <v>608</v>
      </c>
      <c r="C614" s="30" t="s">
        <v>609</v>
      </c>
      <c r="D614" s="30" t="s">
        <v>321</v>
      </c>
      <c r="E614" s="30" t="s">
        <v>322</v>
      </c>
      <c r="F614" s="31">
        <v>2.4441872753146808E-3</v>
      </c>
      <c r="G614" s="32">
        <v>2.7932857412765388E-3</v>
      </c>
    </row>
    <row r="615" spans="2:7" ht="14.4" x14ac:dyDescent="0.3">
      <c r="B615" s="29" t="s">
        <v>608</v>
      </c>
      <c r="C615" s="30" t="s">
        <v>609</v>
      </c>
      <c r="D615" s="30" t="s">
        <v>528</v>
      </c>
      <c r="E615" s="30" t="s">
        <v>529</v>
      </c>
      <c r="F615" s="31">
        <v>1.8414133719930219E-2</v>
      </c>
      <c r="G615" s="32">
        <v>1.3881222377404762E-2</v>
      </c>
    </row>
    <row r="616" spans="2:7" ht="14.4" x14ac:dyDescent="0.3">
      <c r="B616" s="29" t="s">
        <v>608</v>
      </c>
      <c r="C616" s="30" t="s">
        <v>609</v>
      </c>
      <c r="D616" s="30" t="s">
        <v>810</v>
      </c>
      <c r="E616" s="30" t="s">
        <v>811</v>
      </c>
      <c r="F616" s="31">
        <v>1.0382530781039508E-2</v>
      </c>
      <c r="G616" s="32">
        <v>2.455424123764045E-2</v>
      </c>
    </row>
    <row r="617" spans="2:7" ht="14.4" x14ac:dyDescent="0.3">
      <c r="B617" s="29" t="s">
        <v>608</v>
      </c>
      <c r="C617" s="30" t="s">
        <v>609</v>
      </c>
      <c r="D617" s="30" t="s">
        <v>840</v>
      </c>
      <c r="E617" s="30" t="s">
        <v>841</v>
      </c>
      <c r="F617" s="31">
        <v>0.94147184934208805</v>
      </c>
      <c r="G617" s="32">
        <v>0.94601993828098085</v>
      </c>
    </row>
    <row r="618" spans="2:7" ht="14.4" x14ac:dyDescent="0.3">
      <c r="B618" s="29" t="s">
        <v>608</v>
      </c>
      <c r="C618" s="30" t="s">
        <v>609</v>
      </c>
      <c r="D618" s="30" t="s">
        <v>876</v>
      </c>
      <c r="E618" s="30" t="s">
        <v>877</v>
      </c>
      <c r="F618" s="31">
        <v>1.9650926578500066E-3</v>
      </c>
      <c r="G618" s="32">
        <v>1.755991301545198E-3</v>
      </c>
    </row>
    <row r="619" spans="2:7" ht="14.4" x14ac:dyDescent="0.3">
      <c r="B619" s="29" t="s">
        <v>608</v>
      </c>
      <c r="C619" s="30" t="s">
        <v>609</v>
      </c>
      <c r="D619" s="30" t="s">
        <v>892</v>
      </c>
      <c r="E619" s="30" t="s">
        <v>893</v>
      </c>
      <c r="F619" s="31">
        <v>9.0756477254310772E-3</v>
      </c>
      <c r="G619" s="32">
        <v>1.0995321061152211E-2</v>
      </c>
    </row>
    <row r="620" spans="2:7" ht="14.4" x14ac:dyDescent="0.3">
      <c r="B620" s="29" t="s">
        <v>610</v>
      </c>
      <c r="C620" s="30" t="s">
        <v>611</v>
      </c>
      <c r="D620" s="30" t="s">
        <v>723</v>
      </c>
      <c r="E620" s="30" t="s">
        <v>724</v>
      </c>
      <c r="F620" s="31">
        <v>1.9136949992244665E-2</v>
      </c>
      <c r="G620" s="32">
        <v>7.0749613710385906E-2</v>
      </c>
    </row>
    <row r="621" spans="2:7" ht="14.4" x14ac:dyDescent="0.3">
      <c r="B621" s="29" t="s">
        <v>610</v>
      </c>
      <c r="C621" s="30" t="s">
        <v>611</v>
      </c>
      <c r="D621" s="30" t="s">
        <v>712</v>
      </c>
      <c r="E621" s="30" t="s">
        <v>713</v>
      </c>
      <c r="F621" s="31">
        <v>2.996903011380804E-2</v>
      </c>
      <c r="G621" s="32">
        <v>2.6897621246917455E-2</v>
      </c>
    </row>
    <row r="622" spans="2:7" ht="14.4" x14ac:dyDescent="0.3">
      <c r="B622" s="29" t="s">
        <v>610</v>
      </c>
      <c r="C622" s="30" t="s">
        <v>611</v>
      </c>
      <c r="D622" s="30" t="s">
        <v>842</v>
      </c>
      <c r="E622" s="30" t="s">
        <v>843</v>
      </c>
      <c r="F622" s="31">
        <v>0.55101481653213058</v>
      </c>
      <c r="G622" s="32">
        <v>0.88621475725193433</v>
      </c>
    </row>
    <row r="623" spans="2:7" ht="14.4" x14ac:dyDescent="0.3">
      <c r="B623" s="29" t="s">
        <v>610</v>
      </c>
      <c r="C623" s="30" t="s">
        <v>611</v>
      </c>
      <c r="D623" s="30" t="s">
        <v>880</v>
      </c>
      <c r="E623" s="30" t="s">
        <v>881</v>
      </c>
      <c r="F623" s="31">
        <v>1.6674213942451145E-2</v>
      </c>
      <c r="G623" s="32">
        <v>1.3417737967113832E-2</v>
      </c>
    </row>
    <row r="624" spans="2:7" ht="14.4" x14ac:dyDescent="0.3">
      <c r="B624" s="29" t="s">
        <v>610</v>
      </c>
      <c r="C624" s="30" t="s">
        <v>611</v>
      </c>
      <c r="D624" s="30" t="s">
        <v>896</v>
      </c>
      <c r="E624" s="30" t="s">
        <v>897</v>
      </c>
      <c r="F624" s="31">
        <v>3.4494245586133526E-3</v>
      </c>
      <c r="G624" s="32">
        <v>2.7202698236485517E-3</v>
      </c>
    </row>
    <row r="625" spans="2:7" ht="14.4" x14ac:dyDescent="0.3">
      <c r="B625" s="29" t="s">
        <v>612</v>
      </c>
      <c r="C625" s="30" t="s">
        <v>613</v>
      </c>
      <c r="D625" s="30" t="s">
        <v>522</v>
      </c>
      <c r="E625" s="30" t="s">
        <v>523</v>
      </c>
      <c r="F625" s="31">
        <v>1.7887756160355317E-2</v>
      </c>
      <c r="G625" s="32">
        <v>1.0195742964346194E-2</v>
      </c>
    </row>
    <row r="626" spans="2:7" ht="14.4" x14ac:dyDescent="0.3">
      <c r="B626" s="29" t="s">
        <v>612</v>
      </c>
      <c r="C626" s="30" t="s">
        <v>613</v>
      </c>
      <c r="D626" s="30" t="s">
        <v>806</v>
      </c>
      <c r="E626" s="30" t="s">
        <v>807</v>
      </c>
      <c r="F626" s="31">
        <v>2.9072126426477999E-2</v>
      </c>
      <c r="G626" s="32">
        <v>5.3569379388046769E-2</v>
      </c>
    </row>
    <row r="627" spans="2:7" ht="14.4" x14ac:dyDescent="0.3">
      <c r="B627" s="29" t="s">
        <v>612</v>
      </c>
      <c r="C627" s="30" t="s">
        <v>613</v>
      </c>
      <c r="D627" s="30" t="s">
        <v>844</v>
      </c>
      <c r="E627" s="30" t="s">
        <v>845</v>
      </c>
      <c r="F627" s="31">
        <v>0.96020106752344925</v>
      </c>
      <c r="G627" s="32">
        <v>0.51546226844848742</v>
      </c>
    </row>
    <row r="628" spans="2:7" ht="14.4" x14ac:dyDescent="0.3">
      <c r="B628" s="29" t="s">
        <v>612</v>
      </c>
      <c r="C628" s="30" t="s">
        <v>613</v>
      </c>
      <c r="D628" s="30" t="s">
        <v>1023</v>
      </c>
      <c r="E628" s="30" t="s">
        <v>1024</v>
      </c>
      <c r="F628" s="31">
        <v>0.96843059544630394</v>
      </c>
      <c r="G628" s="32">
        <v>0.41976068518731019</v>
      </c>
    </row>
    <row r="629" spans="2:7" ht="14.4" x14ac:dyDescent="0.3">
      <c r="B629" s="29" t="s">
        <v>612</v>
      </c>
      <c r="C629" s="30" t="s">
        <v>613</v>
      </c>
      <c r="D629" s="30" t="s">
        <v>1025</v>
      </c>
      <c r="E629" s="30" t="s">
        <v>1026</v>
      </c>
      <c r="F629" s="31">
        <v>2.5610110273086499E-3</v>
      </c>
      <c r="G629" s="32">
        <v>1.0119240118092575E-3</v>
      </c>
    </row>
    <row r="630" spans="2:7" ht="14.4" x14ac:dyDescent="0.3">
      <c r="B630" s="29" t="s">
        <v>614</v>
      </c>
      <c r="C630" s="30" t="s">
        <v>615</v>
      </c>
      <c r="D630" s="30" t="s">
        <v>266</v>
      </c>
      <c r="E630" s="30" t="s">
        <v>267</v>
      </c>
      <c r="F630" s="31">
        <v>8.3553006829147972E-3</v>
      </c>
      <c r="G630" s="32">
        <v>3.6314786215121556E-3</v>
      </c>
    </row>
    <row r="631" spans="2:7" ht="14.4" x14ac:dyDescent="0.3">
      <c r="B631" s="29" t="s">
        <v>614</v>
      </c>
      <c r="C631" s="30" t="s">
        <v>615</v>
      </c>
      <c r="D631" s="30" t="s">
        <v>989</v>
      </c>
      <c r="E631" s="30" t="s">
        <v>990</v>
      </c>
      <c r="F631" s="31">
        <v>3.6266040748792732E-3</v>
      </c>
      <c r="G631" s="32">
        <v>0</v>
      </c>
    </row>
    <row r="632" spans="2:7" ht="14.4" x14ac:dyDescent="0.3">
      <c r="B632" s="29" t="s">
        <v>614</v>
      </c>
      <c r="C632" s="30" t="s">
        <v>615</v>
      </c>
      <c r="D632" s="30" t="s">
        <v>734</v>
      </c>
      <c r="E632" s="30" t="s">
        <v>735</v>
      </c>
      <c r="F632" s="31">
        <v>7.2147403960402829E-3</v>
      </c>
      <c r="G632" s="32">
        <v>3.529301409375513E-3</v>
      </c>
    </row>
    <row r="633" spans="2:7" ht="14.4" x14ac:dyDescent="0.3">
      <c r="B633" s="29" t="s">
        <v>614</v>
      </c>
      <c r="C633" s="30" t="s">
        <v>615</v>
      </c>
      <c r="D633" s="30" t="s">
        <v>838</v>
      </c>
      <c r="E633" s="30" t="s">
        <v>839</v>
      </c>
      <c r="F633" s="31">
        <v>3.6136800326988386E-3</v>
      </c>
      <c r="G633" s="32">
        <v>1.5845843062502302E-3</v>
      </c>
    </row>
    <row r="634" spans="2:7" ht="14.4" x14ac:dyDescent="0.3">
      <c r="B634" s="29" t="s">
        <v>614</v>
      </c>
      <c r="C634" s="30" t="s">
        <v>615</v>
      </c>
      <c r="D634" s="30" t="s">
        <v>774</v>
      </c>
      <c r="E634" s="30" t="s">
        <v>775</v>
      </c>
      <c r="F634" s="31">
        <v>0.98539018074947349</v>
      </c>
      <c r="G634" s="32">
        <v>0.99125463566286209</v>
      </c>
    </row>
    <row r="635" spans="2:7" ht="14.4" x14ac:dyDescent="0.3">
      <c r="B635" s="29" t="s">
        <v>618</v>
      </c>
      <c r="C635" s="30" t="s">
        <v>619</v>
      </c>
      <c r="D635" s="30" t="s">
        <v>616</v>
      </c>
      <c r="E635" s="30" t="s">
        <v>617</v>
      </c>
      <c r="F635" s="31">
        <v>4.4953533607088834E-3</v>
      </c>
      <c r="G635" s="32">
        <v>2.7067209312161048E-3</v>
      </c>
    </row>
    <row r="636" spans="2:7" ht="14.4" x14ac:dyDescent="0.3">
      <c r="B636" s="29" t="s">
        <v>618</v>
      </c>
      <c r="C636" s="30" t="s">
        <v>619</v>
      </c>
      <c r="D636" s="30" t="s">
        <v>649</v>
      </c>
      <c r="E636" s="30" t="s">
        <v>650</v>
      </c>
      <c r="F636" s="31">
        <v>4.5105337464933356E-3</v>
      </c>
      <c r="G636" s="32">
        <v>3.2012180244190471E-3</v>
      </c>
    </row>
    <row r="637" spans="2:7" ht="14.4" x14ac:dyDescent="0.3">
      <c r="B637" s="29" t="s">
        <v>618</v>
      </c>
      <c r="C637" s="30" t="s">
        <v>619</v>
      </c>
      <c r="D637" s="30" t="s">
        <v>665</v>
      </c>
      <c r="E637" s="30" t="s">
        <v>666</v>
      </c>
      <c r="F637" s="31">
        <v>0.96586573438544165</v>
      </c>
      <c r="G637" s="32">
        <v>0.95451602723637929</v>
      </c>
    </row>
    <row r="638" spans="2:7" ht="14.4" x14ac:dyDescent="0.3">
      <c r="B638" s="29" t="s">
        <v>618</v>
      </c>
      <c r="C638" s="30" t="s">
        <v>619</v>
      </c>
      <c r="D638" s="30" t="s">
        <v>973</v>
      </c>
      <c r="E638" s="30" t="s">
        <v>974</v>
      </c>
      <c r="F638" s="31">
        <v>4.4883546124603211E-3</v>
      </c>
      <c r="G638" s="32">
        <v>2.7002143905160664E-3</v>
      </c>
    </row>
    <row r="639" spans="2:7" ht="14.4" x14ac:dyDescent="0.3">
      <c r="B639" s="29" t="s">
        <v>618</v>
      </c>
      <c r="C639" s="30" t="s">
        <v>619</v>
      </c>
      <c r="D639" s="30" t="s">
        <v>854</v>
      </c>
      <c r="E639" s="30" t="s">
        <v>855</v>
      </c>
      <c r="F639" s="31">
        <v>1.2434464521003602E-2</v>
      </c>
      <c r="G639" s="32">
        <v>8.7805766747022437E-3</v>
      </c>
    </row>
    <row r="640" spans="2:7" ht="14.4" x14ac:dyDescent="0.3">
      <c r="B640" s="29" t="s">
        <v>618</v>
      </c>
      <c r="C640" s="30" t="s">
        <v>619</v>
      </c>
      <c r="D640" s="30" t="s">
        <v>898</v>
      </c>
      <c r="E640" s="30" t="s">
        <v>899</v>
      </c>
      <c r="F640" s="31">
        <v>9.9926231118870994E-3</v>
      </c>
      <c r="G640" s="32">
        <v>1.0091644625760045E-2</v>
      </c>
    </row>
    <row r="641" spans="2:7" ht="14.4" x14ac:dyDescent="0.3">
      <c r="B641" s="29" t="s">
        <v>618</v>
      </c>
      <c r="C641" s="30" t="s">
        <v>619</v>
      </c>
      <c r="D641" s="30" t="s">
        <v>872</v>
      </c>
      <c r="E641" s="30" t="s">
        <v>873</v>
      </c>
      <c r="F641" s="31">
        <v>2.2968768503665749E-2</v>
      </c>
      <c r="G641" s="32">
        <v>1.3881704583532595E-2</v>
      </c>
    </row>
    <row r="642" spans="2:7" ht="14.4" x14ac:dyDescent="0.3">
      <c r="B642" s="29" t="s">
        <v>618</v>
      </c>
      <c r="C642" s="30" t="s">
        <v>619</v>
      </c>
      <c r="D642" s="30" t="s">
        <v>706</v>
      </c>
      <c r="E642" s="30" t="s">
        <v>707</v>
      </c>
      <c r="F642" s="31">
        <v>1.3666963435015542E-3</v>
      </c>
      <c r="G642" s="32">
        <v>1.1386446225067749E-3</v>
      </c>
    </row>
    <row r="643" spans="2:7" ht="14.4" x14ac:dyDescent="0.3">
      <c r="B643" s="29" t="s">
        <v>618</v>
      </c>
      <c r="C643" s="30" t="s">
        <v>619</v>
      </c>
      <c r="D643" s="30" t="s">
        <v>995</v>
      </c>
      <c r="E643" s="30" t="s">
        <v>996</v>
      </c>
      <c r="F643" s="31">
        <v>7.9100138878106414E-3</v>
      </c>
      <c r="G643" s="32">
        <v>2.98324891096775E-3</v>
      </c>
    </row>
    <row r="644" spans="2:7" ht="14.4" x14ac:dyDescent="0.3">
      <c r="B644" s="29" t="s">
        <v>620</v>
      </c>
      <c r="C644" s="30" t="s">
        <v>621</v>
      </c>
      <c r="D644" s="30" t="s">
        <v>729</v>
      </c>
      <c r="E644" s="30" t="s">
        <v>730</v>
      </c>
      <c r="F644" s="31">
        <v>1.8571046197677989E-2</v>
      </c>
      <c r="G644" s="32">
        <v>6.2330803041174013E-2</v>
      </c>
    </row>
    <row r="645" spans="2:7" ht="14.4" x14ac:dyDescent="0.3">
      <c r="B645" s="29" t="s">
        <v>620</v>
      </c>
      <c r="C645" s="30" t="s">
        <v>621</v>
      </c>
      <c r="D645" s="30" t="s">
        <v>472</v>
      </c>
      <c r="E645" s="30" t="s">
        <v>473</v>
      </c>
      <c r="F645" s="31">
        <v>0</v>
      </c>
      <c r="G645" s="32">
        <v>1.1395358652333033E-3</v>
      </c>
    </row>
    <row r="646" spans="2:7" ht="14.4" x14ac:dyDescent="0.3">
      <c r="B646" s="29" t="s">
        <v>620</v>
      </c>
      <c r="C646" s="30" t="s">
        <v>621</v>
      </c>
      <c r="D646" s="30" t="s">
        <v>725</v>
      </c>
      <c r="E646" s="30" t="s">
        <v>726</v>
      </c>
      <c r="F646" s="31">
        <v>0.33829393879203651</v>
      </c>
      <c r="G646" s="32">
        <v>0.9344616145233543</v>
      </c>
    </row>
    <row r="647" spans="2:7" ht="14.4" x14ac:dyDescent="0.3">
      <c r="B647" s="29" t="s">
        <v>620</v>
      </c>
      <c r="C647" s="30" t="s">
        <v>621</v>
      </c>
      <c r="D647" s="30" t="s">
        <v>786</v>
      </c>
      <c r="E647" s="30" t="s">
        <v>787</v>
      </c>
      <c r="F647" s="31">
        <v>0</v>
      </c>
      <c r="G647" s="32">
        <v>1.1154187040643446E-3</v>
      </c>
    </row>
    <row r="648" spans="2:7" ht="14.4" x14ac:dyDescent="0.3">
      <c r="B648" s="29" t="s">
        <v>620</v>
      </c>
      <c r="C648" s="30" t="s">
        <v>621</v>
      </c>
      <c r="D648" s="30" t="s">
        <v>864</v>
      </c>
      <c r="E648" s="30" t="s">
        <v>865</v>
      </c>
      <c r="F648" s="31">
        <v>0</v>
      </c>
      <c r="G648" s="32">
        <v>9.5262786617387259E-4</v>
      </c>
    </row>
    <row r="649" spans="2:7" ht="14.4" x14ac:dyDescent="0.3">
      <c r="B649" s="29" t="s">
        <v>622</v>
      </c>
      <c r="C649" s="30" t="s">
        <v>623</v>
      </c>
      <c r="D649" s="30" t="s">
        <v>723</v>
      </c>
      <c r="E649" s="30" t="s">
        <v>724</v>
      </c>
      <c r="F649" s="31">
        <v>0.17050192660781782</v>
      </c>
      <c r="G649" s="32">
        <v>0.98988595078716579</v>
      </c>
    </row>
    <row r="650" spans="2:7" ht="14.4" x14ac:dyDescent="0.3">
      <c r="B650" s="29" t="s">
        <v>622</v>
      </c>
      <c r="C650" s="30" t="s">
        <v>623</v>
      </c>
      <c r="D650" s="30" t="s">
        <v>390</v>
      </c>
      <c r="E650" s="30" t="s">
        <v>391</v>
      </c>
      <c r="F650" s="31">
        <v>0</v>
      </c>
      <c r="G650" s="32">
        <v>9.7148104281170563E-4</v>
      </c>
    </row>
    <row r="651" spans="2:7" ht="14.4" x14ac:dyDescent="0.3">
      <c r="B651" s="29" t="s">
        <v>622</v>
      </c>
      <c r="C651" s="30" t="s">
        <v>623</v>
      </c>
      <c r="D651" s="30" t="s">
        <v>949</v>
      </c>
      <c r="E651" s="30" t="s">
        <v>950</v>
      </c>
      <c r="F651" s="31">
        <v>3.7539949608536112E-3</v>
      </c>
      <c r="G651" s="32">
        <v>2.9543670069068309E-3</v>
      </c>
    </row>
    <row r="652" spans="2:7" ht="14.4" x14ac:dyDescent="0.3">
      <c r="B652" s="29" t="s">
        <v>622</v>
      </c>
      <c r="C652" s="30" t="s">
        <v>623</v>
      </c>
      <c r="D652" s="30" t="s">
        <v>888</v>
      </c>
      <c r="E652" s="30" t="s">
        <v>889</v>
      </c>
      <c r="F652" s="31">
        <v>3.5362562646759892E-3</v>
      </c>
      <c r="G652" s="32">
        <v>4.475910375328818E-3</v>
      </c>
    </row>
    <row r="653" spans="2:7" ht="14.4" x14ac:dyDescent="0.3">
      <c r="B653" s="29" t="s">
        <v>622</v>
      </c>
      <c r="C653" s="30" t="s">
        <v>623</v>
      </c>
      <c r="D653" s="30" t="s">
        <v>979</v>
      </c>
      <c r="E653" s="30" t="s">
        <v>980</v>
      </c>
      <c r="F653" s="31">
        <v>2.0229653737507142E-3</v>
      </c>
      <c r="G653" s="32">
        <v>1.7122907877868418E-3</v>
      </c>
    </row>
    <row r="654" spans="2:7" ht="14.4" x14ac:dyDescent="0.3">
      <c r="B654" s="29" t="s">
        <v>624</v>
      </c>
      <c r="C654" s="30" t="s">
        <v>625</v>
      </c>
      <c r="D654" s="30" t="s">
        <v>275</v>
      </c>
      <c r="E654" s="30" t="s">
        <v>276</v>
      </c>
      <c r="F654" s="31">
        <v>3.1109885804663579E-2</v>
      </c>
      <c r="G654" s="32">
        <v>1.1084724381223526E-2</v>
      </c>
    </row>
    <row r="655" spans="2:7" ht="14.4" x14ac:dyDescent="0.3">
      <c r="B655" s="29" t="s">
        <v>624</v>
      </c>
      <c r="C655" s="30" t="s">
        <v>625</v>
      </c>
      <c r="D655" s="30" t="s">
        <v>727</v>
      </c>
      <c r="E655" s="30" t="s">
        <v>728</v>
      </c>
      <c r="F655" s="31">
        <v>1.9998505343397357E-3</v>
      </c>
      <c r="G655" s="32">
        <v>3.458806255148572E-3</v>
      </c>
    </row>
    <row r="656" spans="2:7" ht="14.4" x14ac:dyDescent="0.3">
      <c r="B656" s="29" t="s">
        <v>624</v>
      </c>
      <c r="C656" s="30" t="s">
        <v>625</v>
      </c>
      <c r="D656" s="30" t="s">
        <v>327</v>
      </c>
      <c r="E656" s="30" t="s">
        <v>328</v>
      </c>
      <c r="F656" s="31">
        <v>5.1772893736291735E-3</v>
      </c>
      <c r="G656" s="32">
        <v>7.1433741542555216E-3</v>
      </c>
    </row>
    <row r="657" spans="2:7" ht="14.4" x14ac:dyDescent="0.3">
      <c r="B657" s="29" t="s">
        <v>624</v>
      </c>
      <c r="C657" s="30" t="s">
        <v>625</v>
      </c>
      <c r="D657" s="30" t="s">
        <v>583</v>
      </c>
      <c r="E657" s="30" t="s">
        <v>584</v>
      </c>
      <c r="F657" s="31">
        <v>2.9463125930131533E-3</v>
      </c>
      <c r="G657" s="32">
        <v>4.7220374385187284E-3</v>
      </c>
    </row>
    <row r="658" spans="2:7" ht="14.4" x14ac:dyDescent="0.3">
      <c r="B658" s="29" t="s">
        <v>624</v>
      </c>
      <c r="C658" s="30" t="s">
        <v>625</v>
      </c>
      <c r="D658" s="30" t="s">
        <v>846</v>
      </c>
      <c r="E658" s="30" t="s">
        <v>847</v>
      </c>
      <c r="F658" s="31">
        <v>0.98501867429927759</v>
      </c>
      <c r="G658" s="32">
        <v>0.97266388399642922</v>
      </c>
    </row>
    <row r="659" spans="2:7" ht="14.4" x14ac:dyDescent="0.3">
      <c r="B659" s="29" t="s">
        <v>624</v>
      </c>
      <c r="C659" s="30" t="s">
        <v>625</v>
      </c>
      <c r="D659" s="30" t="s">
        <v>894</v>
      </c>
      <c r="E659" s="30" t="s">
        <v>895</v>
      </c>
      <c r="F659" s="31">
        <v>1.1014658914093849E-3</v>
      </c>
      <c r="G659" s="32">
        <v>9.2717377442448027E-4</v>
      </c>
    </row>
    <row r="660" spans="2:7" ht="14.4" x14ac:dyDescent="0.3">
      <c r="B660" s="29" t="s">
        <v>626</v>
      </c>
      <c r="C660" s="30" t="s">
        <v>627</v>
      </c>
      <c r="D660" s="30" t="s">
        <v>275</v>
      </c>
      <c r="E660" s="30" t="s">
        <v>276</v>
      </c>
      <c r="F660" s="31">
        <v>7.7049204115094971E-3</v>
      </c>
      <c r="G660" s="32">
        <v>5.4852160858351959E-3</v>
      </c>
    </row>
    <row r="661" spans="2:7" ht="14.4" x14ac:dyDescent="0.3">
      <c r="B661" s="29" t="s">
        <v>626</v>
      </c>
      <c r="C661" s="30" t="s">
        <v>627</v>
      </c>
      <c r="D661" s="30" t="s">
        <v>727</v>
      </c>
      <c r="E661" s="30" t="s">
        <v>728</v>
      </c>
      <c r="F661" s="31">
        <v>0.28216725207383603</v>
      </c>
      <c r="G661" s="32">
        <v>0.97506688658033103</v>
      </c>
    </row>
    <row r="662" spans="2:7" ht="14.4" x14ac:dyDescent="0.3">
      <c r="B662" s="29" t="s">
        <v>626</v>
      </c>
      <c r="C662" s="30" t="s">
        <v>627</v>
      </c>
      <c r="D662" s="30" t="s">
        <v>441</v>
      </c>
      <c r="E662" s="30" t="s">
        <v>442</v>
      </c>
      <c r="F662" s="31">
        <v>8.1012556092777289E-3</v>
      </c>
      <c r="G662" s="32">
        <v>1.7977597730160427E-2</v>
      </c>
    </row>
    <row r="663" spans="2:7" ht="14.4" x14ac:dyDescent="0.3">
      <c r="B663" s="29" t="s">
        <v>626</v>
      </c>
      <c r="C663" s="30" t="s">
        <v>627</v>
      </c>
      <c r="D663" s="30" t="s">
        <v>894</v>
      </c>
      <c r="E663" s="30" t="s">
        <v>895</v>
      </c>
      <c r="F663" s="31">
        <v>0</v>
      </c>
      <c r="G663" s="32">
        <v>1.4702996036733387E-3</v>
      </c>
    </row>
    <row r="664" spans="2:7" ht="14.4" x14ac:dyDescent="0.3">
      <c r="B664" s="29" t="s">
        <v>628</v>
      </c>
      <c r="C664" s="30" t="s">
        <v>629</v>
      </c>
      <c r="D664" s="30" t="s">
        <v>744</v>
      </c>
      <c r="E664" s="30" t="s">
        <v>745</v>
      </c>
      <c r="F664" s="31">
        <v>0</v>
      </c>
      <c r="G664" s="32">
        <v>1.8940239399524261E-3</v>
      </c>
    </row>
    <row r="665" spans="2:7" ht="14.4" x14ac:dyDescent="0.3">
      <c r="B665" s="29" t="s">
        <v>628</v>
      </c>
      <c r="C665" s="30" t="s">
        <v>629</v>
      </c>
      <c r="D665" s="30" t="s">
        <v>772</v>
      </c>
      <c r="E665" s="30" t="s">
        <v>773</v>
      </c>
      <c r="F665" s="31">
        <v>0.99224554086714756</v>
      </c>
      <c r="G665" s="32">
        <v>0.99227085180059815</v>
      </c>
    </row>
    <row r="666" spans="2:7" ht="14.4" x14ac:dyDescent="0.3">
      <c r="B666" s="29" t="s">
        <v>628</v>
      </c>
      <c r="C666" s="30" t="s">
        <v>629</v>
      </c>
      <c r="D666" s="30" t="s">
        <v>862</v>
      </c>
      <c r="E666" s="30" t="s">
        <v>863</v>
      </c>
      <c r="F666" s="31">
        <v>3.2237607018285588E-3</v>
      </c>
      <c r="G666" s="32">
        <v>5.835124259449394E-3</v>
      </c>
    </row>
    <row r="667" spans="2:7" ht="14.4" x14ac:dyDescent="0.3">
      <c r="B667" s="29" t="s">
        <v>632</v>
      </c>
      <c r="C667" s="30" t="s">
        <v>633</v>
      </c>
      <c r="D667" s="30" t="s">
        <v>630</v>
      </c>
      <c r="E667" s="30" t="s">
        <v>631</v>
      </c>
      <c r="F667" s="31">
        <v>0.94899215129759862</v>
      </c>
      <c r="G667" s="32">
        <v>0.99514075005758706</v>
      </c>
    </row>
    <row r="668" spans="2:7" ht="14.4" x14ac:dyDescent="0.3">
      <c r="B668" s="29" t="s">
        <v>632</v>
      </c>
      <c r="C668" s="30" t="s">
        <v>633</v>
      </c>
      <c r="D668" s="30" t="s">
        <v>748</v>
      </c>
      <c r="E668" s="30" t="s">
        <v>749</v>
      </c>
      <c r="F668" s="31">
        <v>2.3657410786284043E-3</v>
      </c>
      <c r="G668" s="32">
        <v>4.8592499424129527E-3</v>
      </c>
    </row>
    <row r="669" spans="2:7" ht="14.4" x14ac:dyDescent="0.3">
      <c r="B669" s="29" t="s">
        <v>636</v>
      </c>
      <c r="C669" s="30" t="s">
        <v>637</v>
      </c>
      <c r="D669" s="30" t="s">
        <v>634</v>
      </c>
      <c r="E669" s="30" t="s">
        <v>635</v>
      </c>
      <c r="F669" s="31">
        <v>4.8081606147518802E-2</v>
      </c>
      <c r="G669" s="32">
        <v>4.6602990773814211E-2</v>
      </c>
    </row>
    <row r="670" spans="2:7" ht="14.4" x14ac:dyDescent="0.3">
      <c r="B670" s="29" t="s">
        <v>636</v>
      </c>
      <c r="C670" s="30" t="s">
        <v>637</v>
      </c>
      <c r="D670" s="30" t="s">
        <v>848</v>
      </c>
      <c r="E670" s="30" t="s">
        <v>849</v>
      </c>
      <c r="F670" s="31">
        <v>0.96579793310485917</v>
      </c>
      <c r="G670" s="32">
        <v>0.95339700922618587</v>
      </c>
    </row>
    <row r="671" spans="2:7" ht="14.4" x14ac:dyDescent="0.3">
      <c r="B671" s="29" t="s">
        <v>638</v>
      </c>
      <c r="C671" s="30" t="s">
        <v>639</v>
      </c>
      <c r="D671" s="30" t="s">
        <v>378</v>
      </c>
      <c r="E671" s="30" t="s">
        <v>379</v>
      </c>
      <c r="F671" s="31">
        <v>3.0994666364049018E-3</v>
      </c>
      <c r="G671" s="32">
        <v>2.4946624499069497E-3</v>
      </c>
    </row>
    <row r="672" spans="2:7" ht="14.4" x14ac:dyDescent="0.3">
      <c r="B672" s="29" t="s">
        <v>638</v>
      </c>
      <c r="C672" s="30" t="s">
        <v>639</v>
      </c>
      <c r="D672" s="30" t="s">
        <v>498</v>
      </c>
      <c r="E672" s="30" t="s">
        <v>499</v>
      </c>
      <c r="F672" s="31">
        <v>2.4827037421807651E-2</v>
      </c>
      <c r="G672" s="32">
        <v>1.6029776108326576E-2</v>
      </c>
    </row>
    <row r="673" spans="2:7" ht="14.4" x14ac:dyDescent="0.3">
      <c r="B673" s="29" t="s">
        <v>638</v>
      </c>
      <c r="C673" s="30" t="s">
        <v>639</v>
      </c>
      <c r="D673" s="30" t="s">
        <v>598</v>
      </c>
      <c r="E673" s="30" t="s">
        <v>599</v>
      </c>
      <c r="F673" s="31">
        <v>4.4365184476119288E-3</v>
      </c>
      <c r="G673" s="32">
        <v>2.8971194355326699E-3</v>
      </c>
    </row>
    <row r="674" spans="2:7" ht="14.4" x14ac:dyDescent="0.3">
      <c r="B674" s="29" t="s">
        <v>638</v>
      </c>
      <c r="C674" s="30" t="s">
        <v>639</v>
      </c>
      <c r="D674" s="30" t="s">
        <v>796</v>
      </c>
      <c r="E674" s="30" t="s">
        <v>797</v>
      </c>
      <c r="F674" s="31">
        <v>6.5788734012313541E-2</v>
      </c>
      <c r="G674" s="32">
        <v>7.682932398643634E-2</v>
      </c>
    </row>
    <row r="675" spans="2:7" ht="14.4" x14ac:dyDescent="0.3">
      <c r="B675" s="29" t="s">
        <v>638</v>
      </c>
      <c r="C675" s="30" t="s">
        <v>639</v>
      </c>
      <c r="D675" s="30" t="s">
        <v>804</v>
      </c>
      <c r="E675" s="30" t="s">
        <v>805</v>
      </c>
      <c r="F675" s="31">
        <v>2.0839559179591013E-2</v>
      </c>
      <c r="G675" s="32">
        <v>1.9506319430965782E-2</v>
      </c>
    </row>
    <row r="676" spans="2:7" ht="14.4" x14ac:dyDescent="0.3">
      <c r="B676" s="29" t="s">
        <v>638</v>
      </c>
      <c r="C676" s="30" t="s">
        <v>639</v>
      </c>
      <c r="D676" s="30" t="s">
        <v>850</v>
      </c>
      <c r="E676" s="30" t="s">
        <v>851</v>
      </c>
      <c r="F676" s="31">
        <v>0.94261233862201221</v>
      </c>
      <c r="G676" s="32">
        <v>0.88111820247296968</v>
      </c>
    </row>
    <row r="677" spans="2:7" ht="14.4" x14ac:dyDescent="0.3">
      <c r="B677" s="29" t="s">
        <v>638</v>
      </c>
      <c r="C677" s="30" t="s">
        <v>639</v>
      </c>
      <c r="D677" s="30" t="s">
        <v>884</v>
      </c>
      <c r="E677" s="30" t="s">
        <v>885</v>
      </c>
      <c r="F677" s="31">
        <v>9.8503201354044009E-4</v>
      </c>
      <c r="G677" s="32">
        <v>1.1245961158619429E-3</v>
      </c>
    </row>
    <row r="678" spans="2:7" ht="14.4" x14ac:dyDescent="0.3">
      <c r="B678" s="29" t="s">
        <v>640</v>
      </c>
      <c r="C678" s="30" t="s">
        <v>641</v>
      </c>
      <c r="D678" s="30" t="s">
        <v>449</v>
      </c>
      <c r="E678" s="30" t="s">
        <v>450</v>
      </c>
      <c r="F678" s="31">
        <v>2.0860874017131895E-3</v>
      </c>
      <c r="G678" s="32">
        <v>1.4647808730737862E-3</v>
      </c>
    </row>
    <row r="679" spans="2:7" ht="14.4" x14ac:dyDescent="0.3">
      <c r="B679" s="29" t="s">
        <v>640</v>
      </c>
      <c r="C679" s="30" t="s">
        <v>641</v>
      </c>
      <c r="D679" s="30" t="s">
        <v>522</v>
      </c>
      <c r="E679" s="30" t="s">
        <v>523</v>
      </c>
      <c r="F679" s="31">
        <v>2.5709073826649831E-2</v>
      </c>
      <c r="G679" s="32">
        <v>2.2610207322831265E-2</v>
      </c>
    </row>
    <row r="680" spans="2:7" ht="14.4" x14ac:dyDescent="0.3">
      <c r="B680" s="29" t="s">
        <v>640</v>
      </c>
      <c r="C680" s="30" t="s">
        <v>641</v>
      </c>
      <c r="D680" s="30" t="s">
        <v>852</v>
      </c>
      <c r="E680" s="30" t="s">
        <v>853</v>
      </c>
      <c r="F680" s="31">
        <v>0.91162204852381756</v>
      </c>
      <c r="G680" s="32">
        <v>0.96306391380864476</v>
      </c>
    </row>
    <row r="681" spans="2:7" ht="14.4" x14ac:dyDescent="0.3">
      <c r="B681" s="29" t="s">
        <v>640</v>
      </c>
      <c r="C681" s="30" t="s">
        <v>641</v>
      </c>
      <c r="D681" s="30" t="s">
        <v>886</v>
      </c>
      <c r="E681" s="30" t="s">
        <v>887</v>
      </c>
      <c r="F681" s="31">
        <v>9.4634760358142036E-4</v>
      </c>
      <c r="G681" s="32">
        <v>1.1052925269347984E-3</v>
      </c>
    </row>
    <row r="682" spans="2:7" ht="14.4" x14ac:dyDescent="0.3">
      <c r="B682" s="29" t="s">
        <v>640</v>
      </c>
      <c r="C682" s="30" t="s">
        <v>641</v>
      </c>
      <c r="D682" s="30" t="s">
        <v>892</v>
      </c>
      <c r="E682" s="30" t="s">
        <v>893</v>
      </c>
      <c r="F682" s="31">
        <v>6.6997116463677533E-3</v>
      </c>
      <c r="G682" s="32">
        <v>1.1755805468515259E-2</v>
      </c>
    </row>
    <row r="683" spans="2:7" ht="14.4" x14ac:dyDescent="0.3">
      <c r="B683" s="29" t="s">
        <v>642</v>
      </c>
      <c r="C683" s="30" t="s">
        <v>643</v>
      </c>
      <c r="D683" s="30" t="s">
        <v>723</v>
      </c>
      <c r="E683" s="30" t="s">
        <v>724</v>
      </c>
      <c r="F683" s="31">
        <v>2.8927769971507744E-3</v>
      </c>
      <c r="G683" s="32">
        <v>4.2761348529838624E-3</v>
      </c>
    </row>
    <row r="684" spans="2:7" ht="14.4" x14ac:dyDescent="0.3">
      <c r="B684" s="29" t="s">
        <v>642</v>
      </c>
      <c r="C684" s="30" t="s">
        <v>643</v>
      </c>
      <c r="D684" s="30" t="s">
        <v>1041</v>
      </c>
      <c r="E684" s="30" t="s">
        <v>1042</v>
      </c>
      <c r="F684" s="31">
        <v>0.99311020654304238</v>
      </c>
      <c r="G684" s="32">
        <v>0.14880181255710828</v>
      </c>
    </row>
    <row r="685" spans="2:7" ht="14.4" x14ac:dyDescent="0.3">
      <c r="B685" s="29" t="s">
        <v>642</v>
      </c>
      <c r="C685" s="30" t="s">
        <v>643</v>
      </c>
      <c r="D685" s="30" t="s">
        <v>712</v>
      </c>
      <c r="E685" s="30" t="s">
        <v>713</v>
      </c>
      <c r="F685" s="31">
        <v>1.4081226709638434E-2</v>
      </c>
      <c r="G685" s="32">
        <v>5.0532032045033813E-3</v>
      </c>
    </row>
    <row r="686" spans="2:7" ht="14.4" x14ac:dyDescent="0.3">
      <c r="B686" s="29" t="s">
        <v>642</v>
      </c>
      <c r="C686" s="30" t="s">
        <v>643</v>
      </c>
      <c r="D686" s="30" t="s">
        <v>985</v>
      </c>
      <c r="E686" s="30" t="s">
        <v>986</v>
      </c>
      <c r="F686" s="31">
        <v>0.92026664970061989</v>
      </c>
      <c r="G686" s="32">
        <v>0.14703307848955077</v>
      </c>
    </row>
    <row r="687" spans="2:7" ht="14.4" x14ac:dyDescent="0.3">
      <c r="B687" s="29" t="s">
        <v>642</v>
      </c>
      <c r="C687" s="30" t="s">
        <v>643</v>
      </c>
      <c r="D687" s="30" t="s">
        <v>372</v>
      </c>
      <c r="E687" s="30" t="s">
        <v>373</v>
      </c>
      <c r="F687" s="31">
        <v>5.6959772160911351E-3</v>
      </c>
      <c r="G687" s="32">
        <v>1.3372804188940554E-3</v>
      </c>
    </row>
    <row r="688" spans="2:7" ht="14.4" x14ac:dyDescent="0.3">
      <c r="B688" s="29" t="s">
        <v>642</v>
      </c>
      <c r="C688" s="30" t="s">
        <v>643</v>
      </c>
      <c r="D688" s="30" t="s">
        <v>734</v>
      </c>
      <c r="E688" s="30" t="s">
        <v>735</v>
      </c>
      <c r="F688" s="31">
        <v>6.9202611962019041E-3</v>
      </c>
      <c r="G688" s="32">
        <v>2.2826382825885858E-3</v>
      </c>
    </row>
    <row r="689" spans="2:7" ht="14.4" x14ac:dyDescent="0.3">
      <c r="B689" s="29" t="s">
        <v>642</v>
      </c>
      <c r="C689" s="30" t="s">
        <v>643</v>
      </c>
      <c r="D689" s="30" t="s">
        <v>649</v>
      </c>
      <c r="E689" s="30" t="s">
        <v>650</v>
      </c>
      <c r="F689" s="31">
        <v>0.95067291296136724</v>
      </c>
      <c r="G689" s="32">
        <v>0.23424431797004444</v>
      </c>
    </row>
    <row r="690" spans="2:7" ht="14.4" x14ac:dyDescent="0.3">
      <c r="B690" s="29" t="s">
        <v>642</v>
      </c>
      <c r="C690" s="30" t="s">
        <v>643</v>
      </c>
      <c r="D690" s="30" t="s">
        <v>665</v>
      </c>
      <c r="E690" s="30" t="s">
        <v>666</v>
      </c>
      <c r="F690" s="31">
        <v>1.0116173038242623E-2</v>
      </c>
      <c r="G690" s="32">
        <v>3.4708300061329664E-3</v>
      </c>
    </row>
    <row r="691" spans="2:7" ht="14.4" x14ac:dyDescent="0.3">
      <c r="B691" s="29" t="s">
        <v>642</v>
      </c>
      <c r="C691" s="30" t="s">
        <v>643</v>
      </c>
      <c r="D691" s="30" t="s">
        <v>973</v>
      </c>
      <c r="E691" s="30" t="s">
        <v>974</v>
      </c>
      <c r="F691" s="31">
        <v>4.650584297248044E-3</v>
      </c>
      <c r="G691" s="32">
        <v>9.7133543939939831E-4</v>
      </c>
    </row>
    <row r="692" spans="2:7" ht="14.4" x14ac:dyDescent="0.3">
      <c r="B692" s="29" t="s">
        <v>642</v>
      </c>
      <c r="C692" s="30" t="s">
        <v>643</v>
      </c>
      <c r="D692" s="30" t="s">
        <v>854</v>
      </c>
      <c r="E692" s="30" t="s">
        <v>855</v>
      </c>
      <c r="F692" s="31">
        <v>0.96173373015507368</v>
      </c>
      <c r="G692" s="32">
        <v>0.2357769949366316</v>
      </c>
    </row>
    <row r="693" spans="2:7" ht="14.4" x14ac:dyDescent="0.3">
      <c r="B693" s="29" t="s">
        <v>642</v>
      </c>
      <c r="C693" s="30" t="s">
        <v>643</v>
      </c>
      <c r="D693" s="30" t="s">
        <v>406</v>
      </c>
      <c r="E693" s="30" t="s">
        <v>407</v>
      </c>
      <c r="F693" s="31">
        <v>5.0549347424347409E-3</v>
      </c>
      <c r="G693" s="32">
        <v>3.1636169369275748E-3</v>
      </c>
    </row>
    <row r="694" spans="2:7" ht="14.4" x14ac:dyDescent="0.3">
      <c r="B694" s="29" t="s">
        <v>642</v>
      </c>
      <c r="C694" s="30" t="s">
        <v>643</v>
      </c>
      <c r="D694" s="30" t="s">
        <v>1043</v>
      </c>
      <c r="E694" s="30" t="s">
        <v>1044</v>
      </c>
      <c r="F694" s="31">
        <v>0.9952166667791098</v>
      </c>
      <c r="G694" s="32">
        <v>0.16661113489251492</v>
      </c>
    </row>
    <row r="695" spans="2:7" ht="14.4" x14ac:dyDescent="0.3">
      <c r="B695" s="29" t="s">
        <v>642</v>
      </c>
      <c r="C695" s="30" t="s">
        <v>643</v>
      </c>
      <c r="D695" s="30" t="s">
        <v>858</v>
      </c>
      <c r="E695" s="30" t="s">
        <v>859</v>
      </c>
      <c r="F695" s="31">
        <v>8.8076810370089464E-2</v>
      </c>
      <c r="G695" s="32">
        <v>2.885543930904166E-2</v>
      </c>
    </row>
    <row r="696" spans="2:7" ht="14.4" x14ac:dyDescent="0.3">
      <c r="B696" s="29" t="s">
        <v>642</v>
      </c>
      <c r="C696" s="30" t="s">
        <v>643</v>
      </c>
      <c r="D696" s="30" t="s">
        <v>872</v>
      </c>
      <c r="E696" s="30" t="s">
        <v>873</v>
      </c>
      <c r="F696" s="31">
        <v>9.6784264751795211E-3</v>
      </c>
      <c r="G696" s="32">
        <v>2.0307687442326955E-3</v>
      </c>
    </row>
    <row r="697" spans="2:7" ht="14.4" x14ac:dyDescent="0.3">
      <c r="B697" s="29" t="s">
        <v>642</v>
      </c>
      <c r="C697" s="30" t="s">
        <v>643</v>
      </c>
      <c r="D697" s="30" t="s">
        <v>880</v>
      </c>
      <c r="E697" s="30" t="s">
        <v>881</v>
      </c>
      <c r="F697" s="31">
        <v>1.6249460282022392E-2</v>
      </c>
      <c r="G697" s="32">
        <v>5.2282694755579244E-3</v>
      </c>
    </row>
    <row r="698" spans="2:7" ht="14.4" x14ac:dyDescent="0.3">
      <c r="B698" s="29" t="s">
        <v>642</v>
      </c>
      <c r="C698" s="30" t="s">
        <v>643</v>
      </c>
      <c r="D698" s="30" t="s">
        <v>979</v>
      </c>
      <c r="E698" s="30" t="s">
        <v>980</v>
      </c>
      <c r="F698" s="31">
        <v>1.1540336147665991E-2</v>
      </c>
      <c r="G698" s="32">
        <v>2.4870705087877616E-3</v>
      </c>
    </row>
    <row r="699" spans="2:7" ht="14.4" x14ac:dyDescent="0.3">
      <c r="B699" s="29" t="s">
        <v>642</v>
      </c>
      <c r="C699" s="30" t="s">
        <v>643</v>
      </c>
      <c r="D699" s="30" t="s">
        <v>896</v>
      </c>
      <c r="E699" s="30" t="s">
        <v>897</v>
      </c>
      <c r="F699" s="31">
        <v>2.6563792862592545E-2</v>
      </c>
      <c r="G699" s="32">
        <v>8.3760739750999274E-3</v>
      </c>
    </row>
    <row r="700" spans="2:7" ht="14.4" x14ac:dyDescent="0.3">
      <c r="B700" s="29" t="s">
        <v>642</v>
      </c>
      <c r="C700" s="30" t="s">
        <v>643</v>
      </c>
      <c r="D700" s="30" t="s">
        <v>995</v>
      </c>
      <c r="E700" s="30" t="s">
        <v>996</v>
      </c>
      <c r="F700" s="31">
        <v>1.7424458073476005E-3</v>
      </c>
      <c r="G700" s="32">
        <v>0</v>
      </c>
    </row>
    <row r="701" spans="2:7" ht="14.4" x14ac:dyDescent="0.3">
      <c r="B701" s="29" t="s">
        <v>645</v>
      </c>
      <c r="C701" s="30" t="s">
        <v>646</v>
      </c>
      <c r="D701" s="30" t="s">
        <v>372</v>
      </c>
      <c r="E701" s="30" t="s">
        <v>373</v>
      </c>
      <c r="F701" s="31">
        <v>1.558696467916831E-2</v>
      </c>
      <c r="G701" s="32">
        <v>1.0591454265512067E-2</v>
      </c>
    </row>
    <row r="702" spans="2:7" ht="14.4" x14ac:dyDescent="0.3">
      <c r="B702" s="29" t="s">
        <v>645</v>
      </c>
      <c r="C702" s="30" t="s">
        <v>646</v>
      </c>
      <c r="D702" s="30" t="s">
        <v>810</v>
      </c>
      <c r="E702" s="30" t="s">
        <v>811</v>
      </c>
      <c r="F702" s="31">
        <v>1.0518813246029013E-2</v>
      </c>
      <c r="G702" s="32">
        <v>2.1951115862010349E-2</v>
      </c>
    </row>
    <row r="703" spans="2:7" ht="14.4" x14ac:dyDescent="0.3">
      <c r="B703" s="29" t="s">
        <v>645</v>
      </c>
      <c r="C703" s="30" t="s">
        <v>646</v>
      </c>
      <c r="D703" s="30" t="s">
        <v>856</v>
      </c>
      <c r="E703" s="30" t="s">
        <v>857</v>
      </c>
      <c r="F703" s="31">
        <v>0.94892408337430079</v>
      </c>
      <c r="G703" s="32">
        <v>0.96541432526879079</v>
      </c>
    </row>
    <row r="704" spans="2:7" ht="14.4" x14ac:dyDescent="0.3">
      <c r="B704" s="29" t="s">
        <v>645</v>
      </c>
      <c r="C704" s="30" t="s">
        <v>646</v>
      </c>
      <c r="D704" s="30" t="s">
        <v>870</v>
      </c>
      <c r="E704" s="30" t="s">
        <v>871</v>
      </c>
      <c r="F704" s="31">
        <v>2.5266204733067604E-3</v>
      </c>
      <c r="G704" s="32">
        <v>2.0431046036867412E-3</v>
      </c>
    </row>
    <row r="705" spans="2:7" ht="14.4" x14ac:dyDescent="0.3">
      <c r="B705" s="29" t="s">
        <v>647</v>
      </c>
      <c r="C705" s="30" t="s">
        <v>648</v>
      </c>
      <c r="D705" s="30" t="s">
        <v>402</v>
      </c>
      <c r="E705" s="30" t="s">
        <v>403</v>
      </c>
      <c r="F705" s="31">
        <v>4.2086374189490433E-3</v>
      </c>
      <c r="G705" s="32">
        <v>2.2583110811105925E-3</v>
      </c>
    </row>
    <row r="706" spans="2:7" ht="14.4" x14ac:dyDescent="0.3">
      <c r="B706" s="29" t="s">
        <v>647</v>
      </c>
      <c r="C706" s="30" t="s">
        <v>648</v>
      </c>
      <c r="D706" s="30" t="s">
        <v>386</v>
      </c>
      <c r="E706" s="30" t="s">
        <v>387</v>
      </c>
      <c r="F706" s="31">
        <v>3.8322844254315607E-3</v>
      </c>
      <c r="G706" s="32">
        <v>5.5489929421574562E-3</v>
      </c>
    </row>
    <row r="707" spans="2:7" ht="14.4" x14ac:dyDescent="0.3">
      <c r="B707" s="29" t="s">
        <v>647</v>
      </c>
      <c r="C707" s="30" t="s">
        <v>648</v>
      </c>
      <c r="D707" s="30" t="s">
        <v>540</v>
      </c>
      <c r="E707" s="30" t="s">
        <v>541</v>
      </c>
      <c r="F707" s="31">
        <v>1.4598641631154894E-3</v>
      </c>
      <c r="G707" s="32">
        <v>1.0422974220510427E-3</v>
      </c>
    </row>
    <row r="708" spans="2:7" ht="14.4" x14ac:dyDescent="0.3">
      <c r="B708" s="29" t="s">
        <v>647</v>
      </c>
      <c r="C708" s="30" t="s">
        <v>648</v>
      </c>
      <c r="D708" s="30" t="s">
        <v>754</v>
      </c>
      <c r="E708" s="30" t="s">
        <v>755</v>
      </c>
      <c r="F708" s="31">
        <v>0.66866765311590992</v>
      </c>
      <c r="G708" s="32">
        <v>0.98464844796950535</v>
      </c>
    </row>
    <row r="709" spans="2:7" ht="14.4" x14ac:dyDescent="0.3">
      <c r="B709" s="29" t="s">
        <v>647</v>
      </c>
      <c r="C709" s="30" t="s">
        <v>648</v>
      </c>
      <c r="D709" s="30" t="s">
        <v>766</v>
      </c>
      <c r="E709" s="30" t="s">
        <v>767</v>
      </c>
      <c r="F709" s="31">
        <v>4.4226873733963536E-3</v>
      </c>
      <c r="G709" s="32">
        <v>6.5019505851755524E-3</v>
      </c>
    </row>
    <row r="710" spans="2:7" ht="14.4" x14ac:dyDescent="0.3">
      <c r="B710" s="29" t="s">
        <v>651</v>
      </c>
      <c r="C710" s="30" t="s">
        <v>652</v>
      </c>
      <c r="D710" s="30" t="s">
        <v>649</v>
      </c>
      <c r="E710" s="30" t="s">
        <v>650</v>
      </c>
      <c r="F710" s="31">
        <v>3.345312528649224E-2</v>
      </c>
      <c r="G710" s="32">
        <v>2.6779292832924805E-2</v>
      </c>
    </row>
    <row r="711" spans="2:7" ht="14.4" x14ac:dyDescent="0.3">
      <c r="B711" s="29" t="s">
        <v>651</v>
      </c>
      <c r="C711" s="30" t="s">
        <v>652</v>
      </c>
      <c r="D711" s="30" t="s">
        <v>1043</v>
      </c>
      <c r="E711" s="30" t="s">
        <v>1044</v>
      </c>
      <c r="F711" s="31">
        <v>4.7833332208901454E-3</v>
      </c>
      <c r="G711" s="32">
        <v>2.6016057301375293E-3</v>
      </c>
    </row>
    <row r="712" spans="2:7" ht="14.4" x14ac:dyDescent="0.3">
      <c r="B712" s="29" t="s">
        <v>651</v>
      </c>
      <c r="C712" s="30" t="s">
        <v>652</v>
      </c>
      <c r="D712" s="30" t="s">
        <v>858</v>
      </c>
      <c r="E712" s="30" t="s">
        <v>859</v>
      </c>
      <c r="F712" s="31">
        <v>0.91192318962991048</v>
      </c>
      <c r="G712" s="32">
        <v>0.97061910143693764</v>
      </c>
    </row>
    <row r="713" spans="2:7" ht="14.4" x14ac:dyDescent="0.3">
      <c r="B713" s="29" t="s">
        <v>653</v>
      </c>
      <c r="C713" s="30" t="s">
        <v>654</v>
      </c>
      <c r="D713" s="30" t="s">
        <v>518</v>
      </c>
      <c r="E713" s="30" t="s">
        <v>519</v>
      </c>
      <c r="F713" s="31">
        <v>1.541166263299694E-3</v>
      </c>
      <c r="G713" s="32">
        <v>1.9372412119694113E-3</v>
      </c>
    </row>
    <row r="714" spans="2:7" ht="14.4" x14ac:dyDescent="0.3">
      <c r="B714" s="29" t="s">
        <v>653</v>
      </c>
      <c r="C714" s="30" t="s">
        <v>654</v>
      </c>
      <c r="D714" s="30" t="s">
        <v>1035</v>
      </c>
      <c r="E714" s="30" t="s">
        <v>1036</v>
      </c>
      <c r="F714" s="31">
        <v>0.52300728877595382</v>
      </c>
      <c r="G714" s="32">
        <v>0.16325138215963914</v>
      </c>
    </row>
    <row r="715" spans="2:7" ht="14.4" x14ac:dyDescent="0.3">
      <c r="B715" s="29" t="s">
        <v>653</v>
      </c>
      <c r="C715" s="30" t="s">
        <v>654</v>
      </c>
      <c r="D715" s="30" t="s">
        <v>860</v>
      </c>
      <c r="E715" s="30" t="s">
        <v>861</v>
      </c>
      <c r="F715" s="31">
        <v>0.99620477023241183</v>
      </c>
      <c r="G715" s="32">
        <v>0.52836460314602762</v>
      </c>
    </row>
    <row r="716" spans="2:7" ht="14.4" x14ac:dyDescent="0.3">
      <c r="B716" s="29" t="s">
        <v>653</v>
      </c>
      <c r="C716" s="30" t="s">
        <v>654</v>
      </c>
      <c r="D716" s="30" t="s">
        <v>742</v>
      </c>
      <c r="E716" s="30" t="s">
        <v>743</v>
      </c>
      <c r="F716" s="31">
        <v>1.3664995647003259E-2</v>
      </c>
      <c r="G716" s="32">
        <v>6.2657033946727832E-3</v>
      </c>
    </row>
    <row r="717" spans="2:7" ht="14.4" x14ac:dyDescent="0.3">
      <c r="B717" s="29" t="s">
        <v>653</v>
      </c>
      <c r="C717" s="30" t="s">
        <v>654</v>
      </c>
      <c r="D717" s="30" t="s">
        <v>1039</v>
      </c>
      <c r="E717" s="30" t="s">
        <v>1040</v>
      </c>
      <c r="F717" s="31">
        <v>1.1438828663944809E-2</v>
      </c>
      <c r="G717" s="32">
        <v>3.3918027953673195E-3</v>
      </c>
    </row>
    <row r="718" spans="2:7" ht="14.4" x14ac:dyDescent="0.3">
      <c r="B718" s="29" t="s">
        <v>653</v>
      </c>
      <c r="C718" s="30" t="s">
        <v>654</v>
      </c>
      <c r="D718" s="30" t="s">
        <v>967</v>
      </c>
      <c r="E718" s="30" t="s">
        <v>968</v>
      </c>
      <c r="F718" s="31">
        <v>1.2973542322970554E-3</v>
      </c>
      <c r="G718" s="32">
        <v>0</v>
      </c>
    </row>
    <row r="719" spans="2:7" ht="14.4" x14ac:dyDescent="0.3">
      <c r="B719" s="29" t="s">
        <v>653</v>
      </c>
      <c r="C719" s="30" t="s">
        <v>654</v>
      </c>
      <c r="D719" s="30" t="s">
        <v>971</v>
      </c>
      <c r="E719" s="30" t="s">
        <v>972</v>
      </c>
      <c r="F719" s="31">
        <v>0.91085069583460121</v>
      </c>
      <c r="G719" s="32">
        <v>0.29678926729232386</v>
      </c>
    </row>
    <row r="720" spans="2:7" ht="14.4" x14ac:dyDescent="0.3">
      <c r="B720" s="29" t="s">
        <v>655</v>
      </c>
      <c r="C720" s="30" t="s">
        <v>656</v>
      </c>
      <c r="D720" s="30" t="s">
        <v>386</v>
      </c>
      <c r="E720" s="30" t="s">
        <v>387</v>
      </c>
      <c r="F720" s="31">
        <v>9.3064867755337094E-3</v>
      </c>
      <c r="G720" s="32">
        <v>9.3213763364072694E-3</v>
      </c>
    </row>
    <row r="721" spans="2:7" ht="14.4" x14ac:dyDescent="0.3">
      <c r="B721" s="29" t="s">
        <v>655</v>
      </c>
      <c r="C721" s="30" t="s">
        <v>656</v>
      </c>
      <c r="D721" s="30" t="s">
        <v>744</v>
      </c>
      <c r="E721" s="30" t="s">
        <v>745</v>
      </c>
      <c r="F721" s="31">
        <v>4.7527648295402616E-3</v>
      </c>
      <c r="G721" s="32">
        <v>8.5694863114816004E-3</v>
      </c>
    </row>
    <row r="722" spans="2:7" ht="14.4" x14ac:dyDescent="0.3">
      <c r="B722" s="29" t="s">
        <v>655</v>
      </c>
      <c r="C722" s="30" t="s">
        <v>656</v>
      </c>
      <c r="D722" s="30" t="s">
        <v>977</v>
      </c>
      <c r="E722" s="30" t="s">
        <v>978</v>
      </c>
      <c r="F722" s="31">
        <v>2.1927440526443614E-2</v>
      </c>
      <c r="G722" s="32">
        <v>1.9528540921357109E-2</v>
      </c>
    </row>
    <row r="723" spans="2:7" ht="14.4" x14ac:dyDescent="0.3">
      <c r="B723" s="29" t="s">
        <v>655</v>
      </c>
      <c r="C723" s="30" t="s">
        <v>656</v>
      </c>
      <c r="D723" s="30" t="s">
        <v>772</v>
      </c>
      <c r="E723" s="30" t="s">
        <v>773</v>
      </c>
      <c r="F723" s="31">
        <v>4.6934884225159909E-3</v>
      </c>
      <c r="G723" s="32">
        <v>2.5268998097958567E-3</v>
      </c>
    </row>
    <row r="724" spans="2:7" ht="14.4" x14ac:dyDescent="0.3">
      <c r="B724" s="29" t="s">
        <v>655</v>
      </c>
      <c r="C724" s="30" t="s">
        <v>656</v>
      </c>
      <c r="D724" s="30" t="s">
        <v>862</v>
      </c>
      <c r="E724" s="30" t="s">
        <v>863</v>
      </c>
      <c r="F724" s="31">
        <v>0.98520593312898563</v>
      </c>
      <c r="G724" s="32">
        <v>0.96005369662095807</v>
      </c>
    </row>
    <row r="725" spans="2:7" ht="14.4" x14ac:dyDescent="0.3">
      <c r="B725" s="29" t="s">
        <v>657</v>
      </c>
      <c r="C725" s="30" t="s">
        <v>658</v>
      </c>
      <c r="D725" s="30" t="s">
        <v>394</v>
      </c>
      <c r="E725" s="30" t="s">
        <v>395</v>
      </c>
      <c r="F725" s="31">
        <v>3.7161376291960902E-3</v>
      </c>
      <c r="G725" s="32">
        <v>1.0329415765370593E-3</v>
      </c>
    </row>
    <row r="726" spans="2:7" ht="14.4" x14ac:dyDescent="0.3">
      <c r="B726" s="29" t="s">
        <v>657</v>
      </c>
      <c r="C726" s="30" t="s">
        <v>658</v>
      </c>
      <c r="D726" s="30" t="s">
        <v>890</v>
      </c>
      <c r="E726" s="30" t="s">
        <v>891</v>
      </c>
      <c r="F726" s="31">
        <v>1.5841722894403437E-3</v>
      </c>
      <c r="G726" s="32">
        <v>0</v>
      </c>
    </row>
    <row r="727" spans="2:7" ht="14.4" x14ac:dyDescent="0.3">
      <c r="B727" s="29" t="s">
        <v>657</v>
      </c>
      <c r="C727" s="30" t="s">
        <v>658</v>
      </c>
      <c r="D727" s="30" t="s">
        <v>1045</v>
      </c>
      <c r="E727" s="30" t="s">
        <v>1046</v>
      </c>
      <c r="F727" s="31">
        <v>6.5650212054328083E-2</v>
      </c>
      <c r="G727" s="32">
        <v>6.9567896750544608E-3</v>
      </c>
    </row>
    <row r="728" spans="2:7" ht="14.4" x14ac:dyDescent="0.3">
      <c r="B728" s="29" t="s">
        <v>657</v>
      </c>
      <c r="C728" s="30" t="s">
        <v>658</v>
      </c>
      <c r="D728" s="30" t="s">
        <v>536</v>
      </c>
      <c r="E728" s="30" t="s">
        <v>537</v>
      </c>
      <c r="F728" s="31">
        <v>1.2458224574927427E-2</v>
      </c>
      <c r="G728" s="32">
        <v>4.0766867321288735E-3</v>
      </c>
    </row>
    <row r="729" spans="2:7" ht="14.4" x14ac:dyDescent="0.3">
      <c r="B729" s="29" t="s">
        <v>657</v>
      </c>
      <c r="C729" s="30" t="s">
        <v>658</v>
      </c>
      <c r="D729" s="30" t="s">
        <v>725</v>
      </c>
      <c r="E729" s="30" t="s">
        <v>726</v>
      </c>
      <c r="F729" s="31">
        <v>3.3437158267178586E-2</v>
      </c>
      <c r="G729" s="32">
        <v>1.2228463686994753E-2</v>
      </c>
    </row>
    <row r="730" spans="2:7" ht="14.4" x14ac:dyDescent="0.3">
      <c r="B730" s="29" t="s">
        <v>657</v>
      </c>
      <c r="C730" s="30" t="s">
        <v>658</v>
      </c>
      <c r="D730" s="30" t="s">
        <v>981</v>
      </c>
      <c r="E730" s="30" t="s">
        <v>982</v>
      </c>
      <c r="F730" s="31">
        <v>0.96655018571020401</v>
      </c>
      <c r="G730" s="32">
        <v>0.14042577308971665</v>
      </c>
    </row>
    <row r="731" spans="2:7" ht="14.4" x14ac:dyDescent="0.3">
      <c r="B731" s="29" t="s">
        <v>657</v>
      </c>
      <c r="C731" s="30" t="s">
        <v>658</v>
      </c>
      <c r="D731" s="30" t="s">
        <v>1005</v>
      </c>
      <c r="E731" s="30" t="s">
        <v>1006</v>
      </c>
      <c r="F731" s="31">
        <v>0.93994176601656476</v>
      </c>
      <c r="G731" s="32">
        <v>0.16904400219360388</v>
      </c>
    </row>
    <row r="732" spans="2:7" ht="14.4" x14ac:dyDescent="0.3">
      <c r="B732" s="29" t="s">
        <v>657</v>
      </c>
      <c r="C732" s="30" t="s">
        <v>658</v>
      </c>
      <c r="D732" s="30" t="s">
        <v>1001</v>
      </c>
      <c r="E732" s="30" t="s">
        <v>1002</v>
      </c>
      <c r="F732" s="31">
        <v>1.5153916082166418E-2</v>
      </c>
      <c r="G732" s="32">
        <v>2.9008575650198401E-3</v>
      </c>
    </row>
    <row r="733" spans="2:7" ht="14.4" x14ac:dyDescent="0.3">
      <c r="B733" s="29" t="s">
        <v>657</v>
      </c>
      <c r="C733" s="30" t="s">
        <v>658</v>
      </c>
      <c r="D733" s="30" t="s">
        <v>786</v>
      </c>
      <c r="E733" s="30" t="s">
        <v>787</v>
      </c>
      <c r="F733" s="31">
        <v>6.5685792855274322E-3</v>
      </c>
      <c r="G733" s="32">
        <v>1.6436064189256606E-3</v>
      </c>
    </row>
    <row r="734" spans="2:7" ht="14.4" x14ac:dyDescent="0.3">
      <c r="B734" s="29" t="s">
        <v>657</v>
      </c>
      <c r="C734" s="30" t="s">
        <v>658</v>
      </c>
      <c r="D734" s="30" t="s">
        <v>490</v>
      </c>
      <c r="E734" s="30" t="s">
        <v>491</v>
      </c>
      <c r="F734" s="31">
        <v>4.4502843770081429E-2</v>
      </c>
      <c r="G734" s="32">
        <v>7.4078035782564992E-3</v>
      </c>
    </row>
    <row r="735" spans="2:7" ht="14.4" x14ac:dyDescent="0.3">
      <c r="B735" s="29" t="s">
        <v>657</v>
      </c>
      <c r="C735" s="30" t="s">
        <v>658</v>
      </c>
      <c r="D735" s="30" t="s">
        <v>812</v>
      </c>
      <c r="E735" s="30" t="s">
        <v>813</v>
      </c>
      <c r="F735" s="31">
        <v>3.1847415493767642E-3</v>
      </c>
      <c r="G735" s="32">
        <v>0</v>
      </c>
    </row>
    <row r="736" spans="2:7" ht="14.4" x14ac:dyDescent="0.3">
      <c r="B736" s="29" t="s">
        <v>657</v>
      </c>
      <c r="C736" s="30" t="s">
        <v>658</v>
      </c>
      <c r="D736" s="30" t="s">
        <v>955</v>
      </c>
      <c r="E736" s="30" t="s">
        <v>956</v>
      </c>
      <c r="F736" s="31">
        <v>0.22939541684834552</v>
      </c>
      <c r="G736" s="32">
        <v>4.1576297582964598E-2</v>
      </c>
    </row>
    <row r="737" spans="2:7" ht="14.4" x14ac:dyDescent="0.3">
      <c r="B737" s="29" t="s">
        <v>657</v>
      </c>
      <c r="C737" s="30" t="s">
        <v>658</v>
      </c>
      <c r="D737" s="30" t="s">
        <v>1007</v>
      </c>
      <c r="E737" s="30" t="s">
        <v>1008</v>
      </c>
      <c r="F737" s="31">
        <v>1.0581260985252645E-3</v>
      </c>
      <c r="G737" s="32">
        <v>0</v>
      </c>
    </row>
    <row r="738" spans="2:7" ht="14.4" x14ac:dyDescent="0.3">
      <c r="B738" s="29" t="s">
        <v>657</v>
      </c>
      <c r="C738" s="30" t="s">
        <v>658</v>
      </c>
      <c r="D738" s="30" t="s">
        <v>864</v>
      </c>
      <c r="E738" s="30" t="s">
        <v>865</v>
      </c>
      <c r="F738" s="31">
        <v>0.99446886545670299</v>
      </c>
      <c r="G738" s="32">
        <v>0.29436360341748796</v>
      </c>
    </row>
    <row r="739" spans="2:7" ht="14.4" x14ac:dyDescent="0.3">
      <c r="B739" s="29" t="s">
        <v>657</v>
      </c>
      <c r="C739" s="30" t="s">
        <v>658</v>
      </c>
      <c r="D739" s="30" t="s">
        <v>836</v>
      </c>
      <c r="E739" s="30" t="s">
        <v>837</v>
      </c>
      <c r="F739" s="31">
        <v>6.5551202926937436E-3</v>
      </c>
      <c r="G739" s="32">
        <v>1.1327234135286607E-3</v>
      </c>
    </row>
    <row r="740" spans="2:7" ht="14.4" x14ac:dyDescent="0.3">
      <c r="B740" s="29" t="s">
        <v>657</v>
      </c>
      <c r="C740" s="30" t="s">
        <v>658</v>
      </c>
      <c r="D740" s="30" t="s">
        <v>1009</v>
      </c>
      <c r="E740" s="30" t="s">
        <v>1010</v>
      </c>
      <c r="F740" s="31">
        <v>1.0378368315725787E-3</v>
      </c>
      <c r="G740" s="32">
        <v>0</v>
      </c>
    </row>
    <row r="741" spans="2:7" ht="14.4" x14ac:dyDescent="0.3">
      <c r="B741" s="29" t="s">
        <v>657</v>
      </c>
      <c r="C741" s="30" t="s">
        <v>658</v>
      </c>
      <c r="D741" s="30" t="s">
        <v>1019</v>
      </c>
      <c r="E741" s="30" t="s">
        <v>1020</v>
      </c>
      <c r="F741" s="31">
        <v>0.97332633425386439</v>
      </c>
      <c r="G741" s="32">
        <v>0.23829978135803875</v>
      </c>
    </row>
    <row r="742" spans="2:7" ht="14.4" x14ac:dyDescent="0.3">
      <c r="B742" s="29" t="s">
        <v>657</v>
      </c>
      <c r="C742" s="30" t="s">
        <v>658</v>
      </c>
      <c r="D742" s="30" t="s">
        <v>957</v>
      </c>
      <c r="E742" s="30" t="s">
        <v>958</v>
      </c>
      <c r="F742" s="31">
        <v>0.98873971864835186</v>
      </c>
      <c r="G742" s="32">
        <v>7.6191015962699143E-2</v>
      </c>
    </row>
    <row r="743" spans="2:7" ht="14.4" x14ac:dyDescent="0.3">
      <c r="B743" s="29" t="s">
        <v>657</v>
      </c>
      <c r="C743" s="30" t="s">
        <v>658</v>
      </c>
      <c r="D743" s="30" t="s">
        <v>866</v>
      </c>
      <c r="E743" s="30" t="s">
        <v>867</v>
      </c>
      <c r="F743" s="31">
        <v>1.1692295024599108E-2</v>
      </c>
      <c r="G743" s="32">
        <v>1.8136346691593498E-3</v>
      </c>
    </row>
    <row r="744" spans="2:7" ht="14.4" x14ac:dyDescent="0.3">
      <c r="B744" s="29" t="s">
        <v>657</v>
      </c>
      <c r="C744" s="30" t="s">
        <v>658</v>
      </c>
      <c r="D744" s="30" t="s">
        <v>792</v>
      </c>
      <c r="E744" s="30" t="s">
        <v>793</v>
      </c>
      <c r="F744" s="31">
        <v>2.3119338562853022E-3</v>
      </c>
      <c r="G744" s="32">
        <v>9.0601907988374208E-4</v>
      </c>
    </row>
    <row r="745" spans="2:7" ht="14.4" x14ac:dyDescent="0.3">
      <c r="B745" s="29" t="s">
        <v>659</v>
      </c>
      <c r="C745" s="30" t="s">
        <v>660</v>
      </c>
      <c r="D745" s="30" t="s">
        <v>536</v>
      </c>
      <c r="E745" s="30" t="s">
        <v>537</v>
      </c>
      <c r="F745" s="31">
        <v>1.0013904813016858E-2</v>
      </c>
      <c r="G745" s="32">
        <v>1.9127452670621072E-2</v>
      </c>
    </row>
    <row r="746" spans="2:7" ht="14.4" x14ac:dyDescent="0.3">
      <c r="B746" s="29" t="s">
        <v>659</v>
      </c>
      <c r="C746" s="30" t="s">
        <v>660</v>
      </c>
      <c r="D746" s="30" t="s">
        <v>490</v>
      </c>
      <c r="E746" s="30" t="s">
        <v>491</v>
      </c>
      <c r="F746" s="31">
        <v>3.5026807208693403E-2</v>
      </c>
      <c r="G746" s="32">
        <v>3.4033353058761588E-2</v>
      </c>
    </row>
    <row r="747" spans="2:7" ht="14.4" x14ac:dyDescent="0.3">
      <c r="B747" s="29" t="s">
        <v>659</v>
      </c>
      <c r="C747" s="30" t="s">
        <v>660</v>
      </c>
      <c r="D747" s="30" t="s">
        <v>796</v>
      </c>
      <c r="E747" s="30" t="s">
        <v>797</v>
      </c>
      <c r="F747" s="31">
        <v>1.0900834182669629E-3</v>
      </c>
      <c r="G747" s="32">
        <v>2.0781592913756389E-3</v>
      </c>
    </row>
    <row r="748" spans="2:7" ht="14.4" x14ac:dyDescent="0.3">
      <c r="B748" s="29" t="s">
        <v>659</v>
      </c>
      <c r="C748" s="30" t="s">
        <v>660</v>
      </c>
      <c r="D748" s="30" t="s">
        <v>812</v>
      </c>
      <c r="E748" s="30" t="s">
        <v>813</v>
      </c>
      <c r="F748" s="31">
        <v>6.2381125098417367E-2</v>
      </c>
      <c r="G748" s="32">
        <v>6.571363337728843E-2</v>
      </c>
    </row>
    <row r="749" spans="2:7" ht="14.4" x14ac:dyDescent="0.3">
      <c r="B749" s="29" t="s">
        <v>659</v>
      </c>
      <c r="C749" s="30" t="s">
        <v>660</v>
      </c>
      <c r="D749" s="30" t="s">
        <v>1019</v>
      </c>
      <c r="E749" s="30" t="s">
        <v>1020</v>
      </c>
      <c r="F749" s="31">
        <v>1.3292816922991647E-2</v>
      </c>
      <c r="G749" s="32">
        <v>1.8996985271162514E-2</v>
      </c>
    </row>
    <row r="750" spans="2:7" ht="14.4" x14ac:dyDescent="0.3">
      <c r="B750" s="29" t="s">
        <v>659</v>
      </c>
      <c r="C750" s="30" t="s">
        <v>660</v>
      </c>
      <c r="D750" s="30" t="s">
        <v>866</v>
      </c>
      <c r="E750" s="30" t="s">
        <v>867</v>
      </c>
      <c r="F750" s="31">
        <v>0.94632968978365151</v>
      </c>
      <c r="G750" s="32">
        <v>0.8568306672941528</v>
      </c>
    </row>
    <row r="751" spans="2:7" ht="14.4" x14ac:dyDescent="0.3">
      <c r="B751" s="29" t="s">
        <v>659</v>
      </c>
      <c r="C751" s="30" t="s">
        <v>660</v>
      </c>
      <c r="D751" s="30" t="s">
        <v>884</v>
      </c>
      <c r="E751" s="30" t="s">
        <v>885</v>
      </c>
      <c r="F751" s="31">
        <v>1.7275561455747312E-3</v>
      </c>
      <c r="G751" s="32">
        <v>3.2197490366380416E-3</v>
      </c>
    </row>
    <row r="752" spans="2:7" ht="14.4" x14ac:dyDescent="0.3">
      <c r="B752" s="29" t="s">
        <v>661</v>
      </c>
      <c r="C752" s="30" t="s">
        <v>662</v>
      </c>
      <c r="D752" s="30" t="s">
        <v>441</v>
      </c>
      <c r="E752" s="30" t="s">
        <v>442</v>
      </c>
      <c r="F752" s="31">
        <v>0</v>
      </c>
      <c r="G752" s="32">
        <v>2.3215925431833537E-3</v>
      </c>
    </row>
    <row r="753" spans="2:7" ht="14.4" x14ac:dyDescent="0.3">
      <c r="B753" s="29" t="s">
        <v>661</v>
      </c>
      <c r="C753" s="30" t="s">
        <v>662</v>
      </c>
      <c r="D753" s="30" t="s">
        <v>868</v>
      </c>
      <c r="E753" s="30" t="s">
        <v>869</v>
      </c>
      <c r="F753" s="31">
        <v>0.95967649833131019</v>
      </c>
      <c r="G753" s="32">
        <v>0.9826920078310436</v>
      </c>
    </row>
    <row r="754" spans="2:7" ht="14.4" x14ac:dyDescent="0.3">
      <c r="B754" s="29" t="s">
        <v>661</v>
      </c>
      <c r="C754" s="30" t="s">
        <v>662</v>
      </c>
      <c r="D754" s="30" t="s">
        <v>894</v>
      </c>
      <c r="E754" s="30" t="s">
        <v>895</v>
      </c>
      <c r="F754" s="31">
        <v>7.0837769224469738E-3</v>
      </c>
      <c r="G754" s="32">
        <v>1.4986399625773144E-2</v>
      </c>
    </row>
    <row r="755" spans="2:7" ht="14.4" x14ac:dyDescent="0.3">
      <c r="B755" s="29" t="s">
        <v>663</v>
      </c>
      <c r="C755" s="30" t="s">
        <v>664</v>
      </c>
      <c r="D755" s="30" t="s">
        <v>810</v>
      </c>
      <c r="E755" s="30" t="s">
        <v>811</v>
      </c>
      <c r="F755" s="31">
        <v>2.1961840909802945E-2</v>
      </c>
      <c r="G755" s="32">
        <v>5.8584119608547765E-2</v>
      </c>
    </row>
    <row r="756" spans="2:7" ht="14.4" x14ac:dyDescent="0.3">
      <c r="B756" s="29" t="s">
        <v>663</v>
      </c>
      <c r="C756" s="30" t="s">
        <v>664</v>
      </c>
      <c r="D756" s="30" t="s">
        <v>828</v>
      </c>
      <c r="E756" s="30" t="s">
        <v>829</v>
      </c>
      <c r="F756" s="31">
        <v>3.6174053956254455E-2</v>
      </c>
      <c r="G756" s="32">
        <v>3.8430681029943917E-2</v>
      </c>
    </row>
    <row r="757" spans="2:7" ht="14.4" x14ac:dyDescent="0.3">
      <c r="B757" s="29" t="s">
        <v>663</v>
      </c>
      <c r="C757" s="30" t="s">
        <v>664</v>
      </c>
      <c r="D757" s="30" t="s">
        <v>856</v>
      </c>
      <c r="E757" s="30" t="s">
        <v>857</v>
      </c>
      <c r="F757" s="31">
        <v>1.7466575413770835E-2</v>
      </c>
      <c r="G757" s="32">
        <v>2.2714926832529646E-2</v>
      </c>
    </row>
    <row r="758" spans="2:7" ht="14.4" x14ac:dyDescent="0.3">
      <c r="B758" s="29" t="s">
        <v>663</v>
      </c>
      <c r="C758" s="30" t="s">
        <v>664</v>
      </c>
      <c r="D758" s="30" t="s">
        <v>870</v>
      </c>
      <c r="E758" s="30" t="s">
        <v>871</v>
      </c>
      <c r="F758" s="31">
        <v>0.85161663284364064</v>
      </c>
      <c r="G758" s="32">
        <v>0.8802702725289786</v>
      </c>
    </row>
    <row r="759" spans="2:7" ht="14.4" x14ac:dyDescent="0.3">
      <c r="B759" s="29" t="s">
        <v>667</v>
      </c>
      <c r="C759" s="30" t="s">
        <v>668</v>
      </c>
      <c r="D759" s="30" t="s">
        <v>665</v>
      </c>
      <c r="E759" s="30" t="s">
        <v>666</v>
      </c>
      <c r="F759" s="31">
        <v>1.7549403991822789E-2</v>
      </c>
      <c r="G759" s="32">
        <v>2.8809987029831386E-2</v>
      </c>
    </row>
    <row r="760" spans="2:7" ht="14.4" x14ac:dyDescent="0.3">
      <c r="B760" s="29" t="s">
        <v>667</v>
      </c>
      <c r="C760" s="30" t="s">
        <v>668</v>
      </c>
      <c r="D760" s="30" t="s">
        <v>872</v>
      </c>
      <c r="E760" s="30" t="s">
        <v>873</v>
      </c>
      <c r="F760" s="31">
        <v>0.96735280502115484</v>
      </c>
      <c r="G760" s="32">
        <v>0.9711900129701686</v>
      </c>
    </row>
    <row r="761" spans="2:7" ht="14.4" x14ac:dyDescent="0.3">
      <c r="B761" s="29" t="s">
        <v>669</v>
      </c>
      <c r="C761" s="30" t="s">
        <v>670</v>
      </c>
      <c r="D761" s="30" t="s">
        <v>253</v>
      </c>
      <c r="E761" s="30" t="s">
        <v>254</v>
      </c>
      <c r="F761" s="31">
        <v>2.2850254366512685E-3</v>
      </c>
      <c r="G761" s="32">
        <v>2.9084580019809575E-3</v>
      </c>
    </row>
    <row r="762" spans="2:7" ht="14.4" x14ac:dyDescent="0.3">
      <c r="B762" s="29" t="s">
        <v>669</v>
      </c>
      <c r="C762" s="30" t="s">
        <v>670</v>
      </c>
      <c r="D762" s="30" t="s">
        <v>434</v>
      </c>
      <c r="E762" s="30" t="s">
        <v>435</v>
      </c>
      <c r="F762" s="31">
        <v>1.8026510844691352E-3</v>
      </c>
      <c r="G762" s="32">
        <v>2.8683808247883069E-3</v>
      </c>
    </row>
    <row r="763" spans="2:7" ht="14.4" x14ac:dyDescent="0.3">
      <c r="B763" s="29" t="s">
        <v>669</v>
      </c>
      <c r="C763" s="30" t="s">
        <v>670</v>
      </c>
      <c r="D763" s="30" t="s">
        <v>756</v>
      </c>
      <c r="E763" s="30" t="s">
        <v>757</v>
      </c>
      <c r="F763" s="31">
        <v>2.3749711249711251E-3</v>
      </c>
      <c r="G763" s="32">
        <v>3.7672546561091933E-3</v>
      </c>
    </row>
    <row r="764" spans="2:7" ht="14.4" x14ac:dyDescent="0.3">
      <c r="B764" s="29" t="s">
        <v>669</v>
      </c>
      <c r="C764" s="30" t="s">
        <v>670</v>
      </c>
      <c r="D764" s="30" t="s">
        <v>776</v>
      </c>
      <c r="E764" s="30" t="s">
        <v>777</v>
      </c>
      <c r="F764" s="31">
        <v>0.98462694297569109</v>
      </c>
      <c r="G764" s="32">
        <v>0.99045590651712156</v>
      </c>
    </row>
    <row r="765" spans="2:7" ht="14.4" x14ac:dyDescent="0.3">
      <c r="B765" s="29" t="s">
        <v>673</v>
      </c>
      <c r="C765" s="30" t="s">
        <v>674</v>
      </c>
      <c r="D765" s="30" t="s">
        <v>671</v>
      </c>
      <c r="E765" s="30" t="s">
        <v>672</v>
      </c>
      <c r="F765" s="31">
        <v>0.48727028345495049</v>
      </c>
      <c r="G765" s="32">
        <v>1</v>
      </c>
    </row>
    <row r="766" spans="2:7" ht="14.4" x14ac:dyDescent="0.3">
      <c r="B766" s="29" t="s">
        <v>675</v>
      </c>
      <c r="C766" s="30" t="s">
        <v>676</v>
      </c>
      <c r="D766" s="30" t="s">
        <v>378</v>
      </c>
      <c r="E766" s="30" t="s">
        <v>379</v>
      </c>
      <c r="F766" s="31">
        <v>1.0504142078983203E-2</v>
      </c>
      <c r="G766" s="32">
        <v>9.0553624437861319E-3</v>
      </c>
    </row>
    <row r="767" spans="2:7" ht="14.4" x14ac:dyDescent="0.3">
      <c r="B767" s="29" t="s">
        <v>675</v>
      </c>
      <c r="C767" s="30" t="s">
        <v>676</v>
      </c>
      <c r="D767" s="30" t="s">
        <v>498</v>
      </c>
      <c r="E767" s="30" t="s">
        <v>499</v>
      </c>
      <c r="F767" s="31">
        <v>4.8142171923697538E-3</v>
      </c>
      <c r="G767" s="32">
        <v>3.3292672860510118E-3</v>
      </c>
    </row>
    <row r="768" spans="2:7" ht="14.4" x14ac:dyDescent="0.3">
      <c r="B768" s="29" t="s">
        <v>675</v>
      </c>
      <c r="C768" s="30" t="s">
        <v>676</v>
      </c>
      <c r="D768" s="30" t="s">
        <v>683</v>
      </c>
      <c r="E768" s="30" t="s">
        <v>684</v>
      </c>
      <c r="F768" s="31">
        <v>9.2170121334681498E-3</v>
      </c>
      <c r="G768" s="32">
        <v>8.9177894154369147E-3</v>
      </c>
    </row>
    <row r="769" spans="2:7" ht="14.4" x14ac:dyDescent="0.3">
      <c r="B769" s="29" t="s">
        <v>675</v>
      </c>
      <c r="C769" s="30" t="s">
        <v>676</v>
      </c>
      <c r="D769" s="30" t="s">
        <v>598</v>
      </c>
      <c r="E769" s="30" t="s">
        <v>599</v>
      </c>
      <c r="F769" s="31">
        <v>4.7250014205600932E-3</v>
      </c>
      <c r="G769" s="32">
        <v>3.304809858788929E-3</v>
      </c>
    </row>
    <row r="770" spans="2:7" ht="14.4" x14ac:dyDescent="0.3">
      <c r="B770" s="29" t="s">
        <v>675</v>
      </c>
      <c r="C770" s="30" t="s">
        <v>676</v>
      </c>
      <c r="D770" s="30" t="s">
        <v>788</v>
      </c>
      <c r="E770" s="30" t="s">
        <v>789</v>
      </c>
      <c r="F770" s="31">
        <v>1.7291135491256369E-3</v>
      </c>
      <c r="G770" s="32">
        <v>1.3207010721524675E-3</v>
      </c>
    </row>
    <row r="771" spans="2:7" ht="14.4" x14ac:dyDescent="0.3">
      <c r="B771" s="29" t="s">
        <v>675</v>
      </c>
      <c r="C771" s="30" t="s">
        <v>676</v>
      </c>
      <c r="D771" s="30" t="s">
        <v>816</v>
      </c>
      <c r="E771" s="30" t="s">
        <v>817</v>
      </c>
      <c r="F771" s="31">
        <v>2.2960200636830178E-3</v>
      </c>
      <c r="G771" s="32">
        <v>2.7820323510619107E-3</v>
      </c>
    </row>
    <row r="772" spans="2:7" ht="14.4" x14ac:dyDescent="0.3">
      <c r="B772" s="29" t="s">
        <v>675</v>
      </c>
      <c r="C772" s="30" t="s">
        <v>676</v>
      </c>
      <c r="D772" s="30" t="s">
        <v>874</v>
      </c>
      <c r="E772" s="30" t="s">
        <v>875</v>
      </c>
      <c r="F772" s="31">
        <v>0.98881426197160316</v>
      </c>
      <c r="G772" s="32">
        <v>0.97129003757272259</v>
      </c>
    </row>
    <row r="773" spans="2:7" ht="14.4" x14ac:dyDescent="0.3">
      <c r="B773" s="29" t="s">
        <v>677</v>
      </c>
      <c r="C773" s="30" t="s">
        <v>678</v>
      </c>
      <c r="D773" s="30" t="s">
        <v>810</v>
      </c>
      <c r="E773" s="30" t="s">
        <v>811</v>
      </c>
      <c r="F773" s="31">
        <v>2.6971396347003358E-2</v>
      </c>
      <c r="G773" s="32">
        <v>6.926877152328538E-2</v>
      </c>
    </row>
    <row r="774" spans="2:7" ht="14.4" x14ac:dyDescent="0.3">
      <c r="B774" s="29" t="s">
        <v>677</v>
      </c>
      <c r="C774" s="30" t="s">
        <v>678</v>
      </c>
      <c r="D774" s="30" t="s">
        <v>840</v>
      </c>
      <c r="E774" s="30" t="s">
        <v>841</v>
      </c>
      <c r="F774" s="31">
        <v>1.087609728761194E-3</v>
      </c>
      <c r="G774" s="32">
        <v>1.1867979788226964E-3</v>
      </c>
    </row>
    <row r="775" spans="2:7" ht="14.4" x14ac:dyDescent="0.3">
      <c r="B775" s="29" t="s">
        <v>677</v>
      </c>
      <c r="C775" s="30" t="s">
        <v>678</v>
      </c>
      <c r="D775" s="30" t="s">
        <v>876</v>
      </c>
      <c r="E775" s="30" t="s">
        <v>877</v>
      </c>
      <c r="F775" s="31">
        <v>0.95661871398366571</v>
      </c>
      <c r="G775" s="32">
        <v>0.92830130990312498</v>
      </c>
    </row>
    <row r="776" spans="2:7" ht="14.4" x14ac:dyDescent="0.3">
      <c r="B776" s="29" t="s">
        <v>677</v>
      </c>
      <c r="C776" s="30" t="s">
        <v>678</v>
      </c>
      <c r="D776" s="30" t="s">
        <v>886</v>
      </c>
      <c r="E776" s="30" t="s">
        <v>887</v>
      </c>
      <c r="F776" s="31">
        <v>1.4195214053721306E-3</v>
      </c>
      <c r="G776" s="32">
        <v>1.2431205947668242E-3</v>
      </c>
    </row>
    <row r="777" spans="2:7" ht="14.4" x14ac:dyDescent="0.3">
      <c r="B777" s="29" t="s">
        <v>679</v>
      </c>
      <c r="C777" s="30" t="s">
        <v>680</v>
      </c>
      <c r="D777" s="30" t="s">
        <v>266</v>
      </c>
      <c r="E777" s="30" t="s">
        <v>267</v>
      </c>
      <c r="F777" s="31">
        <v>8.6597604402719342E-3</v>
      </c>
      <c r="G777" s="32">
        <v>6.2651086147334605E-3</v>
      </c>
    </row>
    <row r="778" spans="2:7" ht="14.4" x14ac:dyDescent="0.3">
      <c r="B778" s="29" t="s">
        <v>679</v>
      </c>
      <c r="C778" s="30" t="s">
        <v>680</v>
      </c>
      <c r="D778" s="30" t="s">
        <v>778</v>
      </c>
      <c r="E778" s="30" t="s">
        <v>779</v>
      </c>
      <c r="F778" s="31">
        <v>4.1885508388489799E-3</v>
      </c>
      <c r="G778" s="32">
        <v>1.0255037599016319E-2</v>
      </c>
    </row>
    <row r="779" spans="2:7" ht="14.4" x14ac:dyDescent="0.3">
      <c r="B779" s="29" t="s">
        <v>679</v>
      </c>
      <c r="C779" s="30" t="s">
        <v>680</v>
      </c>
      <c r="D779" s="30" t="s">
        <v>959</v>
      </c>
      <c r="E779" s="30" t="s">
        <v>960</v>
      </c>
      <c r="F779" s="31">
        <v>5.8555526792648215E-3</v>
      </c>
      <c r="G779" s="32">
        <v>3.1534658848524897E-3</v>
      </c>
    </row>
    <row r="780" spans="2:7" ht="14.4" x14ac:dyDescent="0.3">
      <c r="B780" s="29" t="s">
        <v>679</v>
      </c>
      <c r="C780" s="30" t="s">
        <v>680</v>
      </c>
      <c r="D780" s="30" t="s">
        <v>878</v>
      </c>
      <c r="E780" s="30" t="s">
        <v>879</v>
      </c>
      <c r="F780" s="31">
        <v>0.94522437172690421</v>
      </c>
      <c r="G780" s="32">
        <v>0.9803263879013977</v>
      </c>
    </row>
    <row r="781" spans="2:7" ht="14.4" x14ac:dyDescent="0.3">
      <c r="B781" s="29" t="s">
        <v>681</v>
      </c>
      <c r="C781" s="30" t="s">
        <v>682</v>
      </c>
      <c r="D781" s="30" t="s">
        <v>723</v>
      </c>
      <c r="E781" s="30" t="s">
        <v>724</v>
      </c>
      <c r="F781" s="31">
        <v>1.0718403517176721E-2</v>
      </c>
      <c r="G781" s="32">
        <v>4.8002463770595589E-2</v>
      </c>
    </row>
    <row r="782" spans="2:7" ht="14.4" x14ac:dyDescent="0.3">
      <c r="B782" s="29" t="s">
        <v>681</v>
      </c>
      <c r="C782" s="30" t="s">
        <v>682</v>
      </c>
      <c r="D782" s="30" t="s">
        <v>1041</v>
      </c>
      <c r="E782" s="30" t="s">
        <v>1042</v>
      </c>
      <c r="F782" s="31">
        <v>6.8897934569576358E-3</v>
      </c>
      <c r="G782" s="32">
        <v>3.1276198949475595E-3</v>
      </c>
    </row>
    <row r="783" spans="2:7" ht="14.4" x14ac:dyDescent="0.3">
      <c r="B783" s="29" t="s">
        <v>681</v>
      </c>
      <c r="C783" s="30" t="s">
        <v>682</v>
      </c>
      <c r="D783" s="30" t="s">
        <v>842</v>
      </c>
      <c r="E783" s="30" t="s">
        <v>843</v>
      </c>
      <c r="F783" s="31">
        <v>1.5826430894822996E-2</v>
      </c>
      <c r="G783" s="32">
        <v>3.0834773384433762E-2</v>
      </c>
    </row>
    <row r="784" spans="2:7" ht="14.4" x14ac:dyDescent="0.3">
      <c r="B784" s="29" t="s">
        <v>681</v>
      </c>
      <c r="C784" s="30" t="s">
        <v>682</v>
      </c>
      <c r="D784" s="30" t="s">
        <v>880</v>
      </c>
      <c r="E784" s="30" t="s">
        <v>881</v>
      </c>
      <c r="F784" s="31">
        <v>0.92790420927367123</v>
      </c>
      <c r="G784" s="32">
        <v>0.9045220456139752</v>
      </c>
    </row>
    <row r="785" spans="2:7" ht="14.4" x14ac:dyDescent="0.3">
      <c r="B785" s="29" t="s">
        <v>681</v>
      </c>
      <c r="C785" s="30" t="s">
        <v>682</v>
      </c>
      <c r="D785" s="30" t="s">
        <v>896</v>
      </c>
      <c r="E785" s="30" t="s">
        <v>897</v>
      </c>
      <c r="F785" s="31">
        <v>1.4145148060191202E-2</v>
      </c>
      <c r="G785" s="32">
        <v>1.3513097336048045E-2</v>
      </c>
    </row>
    <row r="786" spans="2:7" ht="14.4" x14ac:dyDescent="0.3">
      <c r="B786" s="29" t="s">
        <v>685</v>
      </c>
      <c r="C786" s="30" t="s">
        <v>686</v>
      </c>
      <c r="D786" s="30" t="s">
        <v>683</v>
      </c>
      <c r="E786" s="30" t="s">
        <v>684</v>
      </c>
      <c r="F786" s="31">
        <v>3.5452477249747223E-3</v>
      </c>
      <c r="G786" s="32">
        <v>3.7059056678557271E-3</v>
      </c>
    </row>
    <row r="787" spans="2:7" ht="14.4" x14ac:dyDescent="0.3">
      <c r="B787" s="29" t="s">
        <v>685</v>
      </c>
      <c r="C787" s="30" t="s">
        <v>686</v>
      </c>
      <c r="D787" s="30" t="s">
        <v>598</v>
      </c>
      <c r="E787" s="30" t="s">
        <v>599</v>
      </c>
      <c r="F787" s="31">
        <v>1.8795102782986496E-3</v>
      </c>
      <c r="G787" s="32">
        <v>1.4202668780552252E-3</v>
      </c>
    </row>
    <row r="788" spans="2:7" ht="14.4" x14ac:dyDescent="0.3">
      <c r="B788" s="29" t="s">
        <v>685</v>
      </c>
      <c r="C788" s="30" t="s">
        <v>686</v>
      </c>
      <c r="D788" s="30" t="s">
        <v>816</v>
      </c>
      <c r="E788" s="30" t="s">
        <v>817</v>
      </c>
      <c r="F788" s="31">
        <v>1.3026759987687276E-2</v>
      </c>
      <c r="G788" s="32">
        <v>1.7053111375346808E-2</v>
      </c>
    </row>
    <row r="789" spans="2:7" ht="14.4" x14ac:dyDescent="0.3">
      <c r="B789" s="29" t="s">
        <v>685</v>
      </c>
      <c r="C789" s="30" t="s">
        <v>686</v>
      </c>
      <c r="D789" s="30" t="s">
        <v>834</v>
      </c>
      <c r="E789" s="30" t="s">
        <v>835</v>
      </c>
      <c r="F789" s="31">
        <v>1.3770146172501746E-2</v>
      </c>
      <c r="G789" s="32">
        <v>1.4496630994847404E-2</v>
      </c>
    </row>
    <row r="790" spans="2:7" ht="14.4" x14ac:dyDescent="0.3">
      <c r="B790" s="29" t="s">
        <v>685</v>
      </c>
      <c r="C790" s="30" t="s">
        <v>686</v>
      </c>
      <c r="D790" s="30" t="s">
        <v>882</v>
      </c>
      <c r="E790" s="30" t="s">
        <v>883</v>
      </c>
      <c r="F790" s="31">
        <v>0.94273255907916975</v>
      </c>
      <c r="G790" s="32">
        <v>0.96332408508389489</v>
      </c>
    </row>
    <row r="791" spans="2:7" ht="14.4" x14ac:dyDescent="0.3">
      <c r="B791" s="29" t="s">
        <v>687</v>
      </c>
      <c r="C791" s="30" t="s">
        <v>688</v>
      </c>
      <c r="D791" s="30" t="s">
        <v>498</v>
      </c>
      <c r="E791" s="30" t="s">
        <v>499</v>
      </c>
      <c r="F791" s="31">
        <v>8.9564775314427171E-3</v>
      </c>
      <c r="G791" s="32">
        <v>5.3192047972611079E-3</v>
      </c>
    </row>
    <row r="792" spans="2:7" ht="14.4" x14ac:dyDescent="0.3">
      <c r="B792" s="29" t="s">
        <v>687</v>
      </c>
      <c r="C792" s="30" t="s">
        <v>688</v>
      </c>
      <c r="D792" s="30" t="s">
        <v>598</v>
      </c>
      <c r="E792" s="30" t="s">
        <v>599</v>
      </c>
      <c r="F792" s="31">
        <v>8.5670701057333782E-3</v>
      </c>
      <c r="G792" s="32">
        <v>5.1459236933029482E-3</v>
      </c>
    </row>
    <row r="793" spans="2:7" ht="14.4" x14ac:dyDescent="0.3">
      <c r="B793" s="29" t="s">
        <v>687</v>
      </c>
      <c r="C793" s="30" t="s">
        <v>688</v>
      </c>
      <c r="D793" s="30" t="s">
        <v>490</v>
      </c>
      <c r="E793" s="30" t="s">
        <v>491</v>
      </c>
      <c r="F793" s="31">
        <v>1.2852114364635585E-3</v>
      </c>
      <c r="G793" s="32">
        <v>0</v>
      </c>
    </row>
    <row r="794" spans="2:7" ht="14.4" x14ac:dyDescent="0.3">
      <c r="B794" s="29" t="s">
        <v>687</v>
      </c>
      <c r="C794" s="30" t="s">
        <v>688</v>
      </c>
      <c r="D794" s="30" t="s">
        <v>796</v>
      </c>
      <c r="E794" s="30" t="s">
        <v>797</v>
      </c>
      <c r="F794" s="31">
        <v>3.2052363110208412E-2</v>
      </c>
      <c r="G794" s="32">
        <v>3.4430430262232074E-2</v>
      </c>
    </row>
    <row r="795" spans="2:7" ht="14.4" x14ac:dyDescent="0.3">
      <c r="B795" s="29" t="s">
        <v>687</v>
      </c>
      <c r="C795" s="30" t="s">
        <v>688</v>
      </c>
      <c r="D795" s="30" t="s">
        <v>812</v>
      </c>
      <c r="E795" s="30" t="s">
        <v>813</v>
      </c>
      <c r="F795" s="31">
        <v>2.7826679287679474E-2</v>
      </c>
      <c r="G795" s="32">
        <v>1.6516839772739208E-2</v>
      </c>
    </row>
    <row r="796" spans="2:7" ht="14.4" x14ac:dyDescent="0.3">
      <c r="B796" s="29" t="s">
        <v>687</v>
      </c>
      <c r="C796" s="30" t="s">
        <v>688</v>
      </c>
      <c r="D796" s="30" t="s">
        <v>836</v>
      </c>
      <c r="E796" s="30" t="s">
        <v>837</v>
      </c>
      <c r="F796" s="31">
        <v>1.2509701023688976E-2</v>
      </c>
      <c r="G796" s="32">
        <v>7.1097762048287667E-3</v>
      </c>
    </row>
    <row r="797" spans="2:7" ht="14.4" x14ac:dyDescent="0.3">
      <c r="B797" s="29" t="s">
        <v>687</v>
      </c>
      <c r="C797" s="30" t="s">
        <v>688</v>
      </c>
      <c r="D797" s="30" t="s">
        <v>884</v>
      </c>
      <c r="E797" s="30" t="s">
        <v>885</v>
      </c>
      <c r="F797" s="31">
        <v>0.88298119688889887</v>
      </c>
      <c r="G797" s="32">
        <v>0.92726656934919816</v>
      </c>
    </row>
    <row r="798" spans="2:7" ht="14.4" x14ac:dyDescent="0.3">
      <c r="B798" s="29" t="s">
        <v>687</v>
      </c>
      <c r="C798" s="30" t="s">
        <v>688</v>
      </c>
      <c r="D798" s="30" t="s">
        <v>790</v>
      </c>
      <c r="E798" s="30" t="s">
        <v>791</v>
      </c>
      <c r="F798" s="31">
        <v>6.5088949487079589E-3</v>
      </c>
      <c r="G798" s="32">
        <v>4.2112559204377179E-3</v>
      </c>
    </row>
    <row r="799" spans="2:7" ht="14.4" x14ac:dyDescent="0.3">
      <c r="B799" s="29" t="s">
        <v>689</v>
      </c>
      <c r="C799" s="30" t="s">
        <v>690</v>
      </c>
      <c r="D799" s="30" t="s">
        <v>449</v>
      </c>
      <c r="E799" s="30" t="s">
        <v>450</v>
      </c>
      <c r="F799" s="31">
        <v>3.1329517754666949E-3</v>
      </c>
      <c r="G799" s="32">
        <v>1.87128310687765E-3</v>
      </c>
    </row>
    <row r="800" spans="2:7" ht="14.4" x14ac:dyDescent="0.3">
      <c r="B800" s="29" t="s">
        <v>689</v>
      </c>
      <c r="C800" s="30" t="s">
        <v>690</v>
      </c>
      <c r="D800" s="30" t="s">
        <v>840</v>
      </c>
      <c r="E800" s="30" t="s">
        <v>841</v>
      </c>
      <c r="F800" s="31">
        <v>4.7891696191891221E-3</v>
      </c>
      <c r="G800" s="32">
        <v>5.928772575205043E-3</v>
      </c>
    </row>
    <row r="801" spans="2:7" ht="14.4" x14ac:dyDescent="0.3">
      <c r="B801" s="29" t="s">
        <v>689</v>
      </c>
      <c r="C801" s="30" t="s">
        <v>690</v>
      </c>
      <c r="D801" s="30" t="s">
        <v>852</v>
      </c>
      <c r="E801" s="30" t="s">
        <v>853</v>
      </c>
      <c r="F801" s="31">
        <v>2.2494451300960422E-2</v>
      </c>
      <c r="G801" s="32">
        <v>2.0214421659417347E-2</v>
      </c>
    </row>
    <row r="802" spans="2:7" ht="14.4" x14ac:dyDescent="0.3">
      <c r="B802" s="29" t="s">
        <v>689</v>
      </c>
      <c r="C802" s="30" t="s">
        <v>690</v>
      </c>
      <c r="D802" s="30" t="s">
        <v>886</v>
      </c>
      <c r="E802" s="30" t="s">
        <v>887</v>
      </c>
      <c r="F802" s="31">
        <v>0.97584976042705085</v>
      </c>
      <c r="G802" s="32">
        <v>0.96951634177844925</v>
      </c>
    </row>
    <row r="803" spans="2:7" ht="14.4" x14ac:dyDescent="0.3">
      <c r="B803" s="29" t="s">
        <v>689</v>
      </c>
      <c r="C803" s="30" t="s">
        <v>690</v>
      </c>
      <c r="D803" s="30" t="s">
        <v>892</v>
      </c>
      <c r="E803" s="30" t="s">
        <v>893</v>
      </c>
      <c r="F803" s="31">
        <v>1.6542875402487242E-3</v>
      </c>
      <c r="G803" s="32">
        <v>2.4691808800507528E-3</v>
      </c>
    </row>
    <row r="804" spans="2:7" ht="14.4" x14ac:dyDescent="0.3">
      <c r="B804" s="29" t="s">
        <v>691</v>
      </c>
      <c r="C804" s="30" t="s">
        <v>692</v>
      </c>
      <c r="D804" s="30" t="s">
        <v>723</v>
      </c>
      <c r="E804" s="30" t="s">
        <v>724</v>
      </c>
      <c r="F804" s="31">
        <v>2.1264126738168528E-3</v>
      </c>
      <c r="G804" s="32">
        <v>4.6385575302806299E-3</v>
      </c>
    </row>
    <row r="805" spans="2:7" ht="14.4" x14ac:dyDescent="0.3">
      <c r="B805" s="29" t="s">
        <v>691</v>
      </c>
      <c r="C805" s="30" t="s">
        <v>692</v>
      </c>
      <c r="D805" s="30" t="s">
        <v>390</v>
      </c>
      <c r="E805" s="30" t="s">
        <v>391</v>
      </c>
      <c r="F805" s="31">
        <v>0.25187362348522307</v>
      </c>
      <c r="G805" s="32">
        <v>0.21482038298517764</v>
      </c>
    </row>
    <row r="806" spans="2:7" ht="14.4" x14ac:dyDescent="0.3">
      <c r="B806" s="29" t="s">
        <v>691</v>
      </c>
      <c r="C806" s="30" t="s">
        <v>692</v>
      </c>
      <c r="D806" s="30" t="s">
        <v>441</v>
      </c>
      <c r="E806" s="30" t="s">
        <v>442</v>
      </c>
      <c r="F806" s="31">
        <v>1.9830309650750695E-3</v>
      </c>
      <c r="G806" s="32">
        <v>2.1301029549761572E-3</v>
      </c>
    </row>
    <row r="807" spans="2:7" ht="14.4" x14ac:dyDescent="0.3">
      <c r="B807" s="29" t="s">
        <v>691</v>
      </c>
      <c r="C807" s="30" t="s">
        <v>692</v>
      </c>
      <c r="D807" s="30" t="s">
        <v>824</v>
      </c>
      <c r="E807" s="30" t="s">
        <v>825</v>
      </c>
      <c r="F807" s="31">
        <v>1.88463567618266E-3</v>
      </c>
      <c r="G807" s="32">
        <v>2.1434369327850847E-3</v>
      </c>
    </row>
    <row r="808" spans="2:7" ht="14.4" x14ac:dyDescent="0.3">
      <c r="B808" s="29" t="s">
        <v>691</v>
      </c>
      <c r="C808" s="30" t="s">
        <v>692</v>
      </c>
      <c r="D808" s="30" t="s">
        <v>830</v>
      </c>
      <c r="E808" s="30" t="s">
        <v>831</v>
      </c>
      <c r="F808" s="31">
        <v>2.6857437164113499E-3</v>
      </c>
      <c r="G808" s="32">
        <v>3.3201604744229306E-3</v>
      </c>
    </row>
    <row r="809" spans="2:7" ht="14.4" x14ac:dyDescent="0.3">
      <c r="B809" s="29" t="s">
        <v>691</v>
      </c>
      <c r="C809" s="30" t="s">
        <v>692</v>
      </c>
      <c r="D809" s="30" t="s">
        <v>949</v>
      </c>
      <c r="E809" s="30" t="s">
        <v>950</v>
      </c>
      <c r="F809" s="31">
        <v>7.3107079042449459E-3</v>
      </c>
      <c r="G809" s="32">
        <v>2.1617711522723599E-3</v>
      </c>
    </row>
    <row r="810" spans="2:7" ht="14.4" x14ac:dyDescent="0.3">
      <c r="B810" s="29" t="s">
        <v>691</v>
      </c>
      <c r="C810" s="30" t="s">
        <v>692</v>
      </c>
      <c r="D810" s="30" t="s">
        <v>854</v>
      </c>
      <c r="E810" s="30" t="s">
        <v>855</v>
      </c>
      <c r="F810" s="31">
        <v>8.1084318477089076E-3</v>
      </c>
      <c r="G810" s="32">
        <v>2.9334751179640349E-3</v>
      </c>
    </row>
    <row r="811" spans="2:7" ht="14.4" x14ac:dyDescent="0.3">
      <c r="B811" s="29" t="s">
        <v>691</v>
      </c>
      <c r="C811" s="30" t="s">
        <v>692</v>
      </c>
      <c r="D811" s="30" t="s">
        <v>888</v>
      </c>
      <c r="E811" s="30" t="s">
        <v>889</v>
      </c>
      <c r="F811" s="31">
        <v>0.96141660533417461</v>
      </c>
      <c r="G811" s="32">
        <v>0.45722376581534774</v>
      </c>
    </row>
    <row r="812" spans="2:7" ht="14.4" x14ac:dyDescent="0.3">
      <c r="B812" s="29" t="s">
        <v>691</v>
      </c>
      <c r="C812" s="30" t="s">
        <v>692</v>
      </c>
      <c r="D812" s="30" t="s">
        <v>979</v>
      </c>
      <c r="E812" s="30" t="s">
        <v>980</v>
      </c>
      <c r="F812" s="31">
        <v>0.96668920229129662</v>
      </c>
      <c r="G812" s="32">
        <v>0.30743652609876143</v>
      </c>
    </row>
    <row r="813" spans="2:7" ht="14.4" x14ac:dyDescent="0.3">
      <c r="B813" s="29" t="s">
        <v>691</v>
      </c>
      <c r="C813" s="30" t="s">
        <v>692</v>
      </c>
      <c r="D813" s="30" t="s">
        <v>802</v>
      </c>
      <c r="E813" s="30" t="s">
        <v>803</v>
      </c>
      <c r="F813" s="31">
        <v>4.8932304775435214E-3</v>
      </c>
      <c r="G813" s="32">
        <v>3.1918209380120037E-3</v>
      </c>
    </row>
    <row r="814" spans="2:7" ht="14.4" x14ac:dyDescent="0.3">
      <c r="B814" s="29" t="s">
        <v>694</v>
      </c>
      <c r="C814" s="30" t="s">
        <v>695</v>
      </c>
      <c r="D814" s="30" t="s">
        <v>770</v>
      </c>
      <c r="E814" s="30" t="s">
        <v>771</v>
      </c>
      <c r="F814" s="31">
        <v>0.30020932838021114</v>
      </c>
      <c r="G814" s="32">
        <v>0.97617678074968828</v>
      </c>
    </row>
    <row r="815" spans="2:7" ht="14.4" x14ac:dyDescent="0.3">
      <c r="B815" s="29" t="s">
        <v>694</v>
      </c>
      <c r="C815" s="30" t="s">
        <v>695</v>
      </c>
      <c r="D815" s="30" t="s">
        <v>1007</v>
      </c>
      <c r="E815" s="30" t="s">
        <v>1008</v>
      </c>
      <c r="F815" s="31">
        <v>6.7914871763086011E-3</v>
      </c>
      <c r="G815" s="32">
        <v>9.191352698686605E-3</v>
      </c>
    </row>
    <row r="816" spans="2:7" ht="14.4" x14ac:dyDescent="0.3">
      <c r="B816" s="29" t="s">
        <v>694</v>
      </c>
      <c r="C816" s="30" t="s">
        <v>695</v>
      </c>
      <c r="D816" s="30" t="s">
        <v>830</v>
      </c>
      <c r="E816" s="30" t="s">
        <v>831</v>
      </c>
      <c r="F816" s="31">
        <v>2.363508401038703E-3</v>
      </c>
      <c r="G816" s="32">
        <v>1.050354711916403E-2</v>
      </c>
    </row>
    <row r="817" spans="2:7" ht="14.4" x14ac:dyDescent="0.3">
      <c r="B817" s="29" t="s">
        <v>694</v>
      </c>
      <c r="C817" s="30" t="s">
        <v>695</v>
      </c>
      <c r="D817" s="30" t="s">
        <v>894</v>
      </c>
      <c r="E817" s="30" t="s">
        <v>895</v>
      </c>
      <c r="F817" s="31">
        <v>1.4106133813774466E-3</v>
      </c>
      <c r="G817" s="32">
        <v>4.1283194324609335E-3</v>
      </c>
    </row>
    <row r="818" spans="2:7" ht="14.4" x14ac:dyDescent="0.3">
      <c r="B818" s="29" t="s">
        <v>696</v>
      </c>
      <c r="C818" s="30" t="s">
        <v>697</v>
      </c>
      <c r="D818" s="30" t="s">
        <v>348</v>
      </c>
      <c r="E818" s="30" t="s">
        <v>349</v>
      </c>
      <c r="F818" s="31">
        <v>1.0935681919231098E-2</v>
      </c>
      <c r="G818" s="32">
        <v>3.9069012910348559E-3</v>
      </c>
    </row>
    <row r="819" spans="2:7" ht="14.4" x14ac:dyDescent="0.3">
      <c r="B819" s="29" t="s">
        <v>696</v>
      </c>
      <c r="C819" s="30" t="s">
        <v>697</v>
      </c>
      <c r="D819" s="30" t="s">
        <v>890</v>
      </c>
      <c r="E819" s="30" t="s">
        <v>891</v>
      </c>
      <c r="F819" s="31">
        <v>0.9949555594911188</v>
      </c>
      <c r="G819" s="32">
        <v>0.57594236532005505</v>
      </c>
    </row>
    <row r="820" spans="2:7" ht="14.4" x14ac:dyDescent="0.3">
      <c r="B820" s="29" t="s">
        <v>696</v>
      </c>
      <c r="C820" s="30" t="s">
        <v>697</v>
      </c>
      <c r="D820" s="30" t="s">
        <v>1045</v>
      </c>
      <c r="E820" s="30" t="s">
        <v>1046</v>
      </c>
      <c r="F820" s="31">
        <v>0.93434978794567181</v>
      </c>
      <c r="G820" s="32">
        <v>0.13973142870017799</v>
      </c>
    </row>
    <row r="821" spans="2:7" ht="14.4" x14ac:dyDescent="0.3">
      <c r="B821" s="29" t="s">
        <v>696</v>
      </c>
      <c r="C821" s="30" t="s">
        <v>697</v>
      </c>
      <c r="D821" s="30" t="s">
        <v>981</v>
      </c>
      <c r="E821" s="30" t="s">
        <v>982</v>
      </c>
      <c r="F821" s="31">
        <v>2.9944396826443371E-3</v>
      </c>
      <c r="G821" s="32">
        <v>0</v>
      </c>
    </row>
    <row r="822" spans="2:7" ht="14.4" x14ac:dyDescent="0.3">
      <c r="B822" s="29" t="s">
        <v>696</v>
      </c>
      <c r="C822" s="30" t="s">
        <v>697</v>
      </c>
      <c r="D822" s="30" t="s">
        <v>1005</v>
      </c>
      <c r="E822" s="30" t="s">
        <v>1006</v>
      </c>
      <c r="F822" s="31">
        <v>3.1074399240117533E-2</v>
      </c>
      <c r="G822" s="32">
        <v>7.8870288173399725E-3</v>
      </c>
    </row>
    <row r="823" spans="2:7" ht="14.4" x14ac:dyDescent="0.3">
      <c r="B823" s="29" t="s">
        <v>696</v>
      </c>
      <c r="C823" s="30" t="s">
        <v>697</v>
      </c>
      <c r="D823" s="30" t="s">
        <v>961</v>
      </c>
      <c r="E823" s="30" t="s">
        <v>962</v>
      </c>
      <c r="F823" s="31">
        <v>1.0622975491319965E-2</v>
      </c>
      <c r="G823" s="32">
        <v>2.0356893405132598E-3</v>
      </c>
    </row>
    <row r="824" spans="2:7" ht="14.4" x14ac:dyDescent="0.3">
      <c r="B824" s="29" t="s">
        <v>696</v>
      </c>
      <c r="C824" s="30" t="s">
        <v>697</v>
      </c>
      <c r="D824" s="30" t="s">
        <v>1001</v>
      </c>
      <c r="E824" s="30" t="s">
        <v>1002</v>
      </c>
      <c r="F824" s="31">
        <v>0.95713201504549517</v>
      </c>
      <c r="G824" s="32">
        <v>0.25857422887141474</v>
      </c>
    </row>
    <row r="825" spans="2:7" ht="14.4" x14ac:dyDescent="0.3">
      <c r="B825" s="29" t="s">
        <v>696</v>
      </c>
      <c r="C825" s="30" t="s">
        <v>697</v>
      </c>
      <c r="D825" s="30" t="s">
        <v>1009</v>
      </c>
      <c r="E825" s="30" t="s">
        <v>1010</v>
      </c>
      <c r="F825" s="31">
        <v>4.0680411411551161E-2</v>
      </c>
      <c r="G825" s="32">
        <v>9.847238807651577E-3</v>
      </c>
    </row>
    <row r="826" spans="2:7" ht="14.4" x14ac:dyDescent="0.3">
      <c r="B826" s="29" t="s">
        <v>696</v>
      </c>
      <c r="C826" s="30" t="s">
        <v>697</v>
      </c>
      <c r="D826" s="30" t="s">
        <v>1019</v>
      </c>
      <c r="E826" s="30" t="s">
        <v>1020</v>
      </c>
      <c r="F826" s="31">
        <v>6.005731854832135E-3</v>
      </c>
      <c r="G826" s="32">
        <v>2.0751188518126308E-3</v>
      </c>
    </row>
    <row r="827" spans="2:7" ht="14.4" x14ac:dyDescent="0.3">
      <c r="B827" s="29" t="s">
        <v>698</v>
      </c>
      <c r="C827" s="30" t="s">
        <v>699</v>
      </c>
      <c r="D827" s="30" t="s">
        <v>422</v>
      </c>
      <c r="E827" s="30" t="s">
        <v>423</v>
      </c>
      <c r="F827" s="31">
        <v>1.3054339216792629E-2</v>
      </c>
      <c r="G827" s="32">
        <v>1.9552762303797867E-2</v>
      </c>
    </row>
    <row r="828" spans="2:7" ht="14.4" x14ac:dyDescent="0.3">
      <c r="B828" s="29" t="s">
        <v>698</v>
      </c>
      <c r="C828" s="30" t="s">
        <v>699</v>
      </c>
      <c r="D828" s="30" t="s">
        <v>378</v>
      </c>
      <c r="E828" s="30" t="s">
        <v>379</v>
      </c>
      <c r="F828" s="31">
        <v>3.0604573309123913E-2</v>
      </c>
      <c r="G828" s="32">
        <v>3.4241140154581094E-2</v>
      </c>
    </row>
    <row r="829" spans="2:7" ht="14.4" x14ac:dyDescent="0.3">
      <c r="B829" s="29" t="s">
        <v>698</v>
      </c>
      <c r="C829" s="30" t="s">
        <v>699</v>
      </c>
      <c r="D829" s="30" t="s">
        <v>498</v>
      </c>
      <c r="E829" s="30" t="s">
        <v>499</v>
      </c>
      <c r="F829" s="31">
        <v>0.79539797970867132</v>
      </c>
      <c r="G829" s="32">
        <v>0.71387817613356819</v>
      </c>
    </row>
    <row r="830" spans="2:7" ht="14.4" x14ac:dyDescent="0.3">
      <c r="B830" s="29" t="s">
        <v>698</v>
      </c>
      <c r="C830" s="30" t="s">
        <v>699</v>
      </c>
      <c r="D830" s="30" t="s">
        <v>598</v>
      </c>
      <c r="E830" s="30" t="s">
        <v>599</v>
      </c>
      <c r="F830" s="31">
        <v>4.8736138611697533E-3</v>
      </c>
      <c r="G830" s="32">
        <v>4.4239711787205007E-3</v>
      </c>
    </row>
    <row r="831" spans="2:7" ht="14.4" x14ac:dyDescent="0.3">
      <c r="B831" s="29" t="s">
        <v>698</v>
      </c>
      <c r="C831" s="30" t="s">
        <v>699</v>
      </c>
      <c r="D831" s="30" t="s">
        <v>796</v>
      </c>
      <c r="E831" s="30" t="s">
        <v>797</v>
      </c>
      <c r="F831" s="31">
        <v>1.2905023427016958E-3</v>
      </c>
      <c r="G831" s="32">
        <v>2.0949388182640574E-3</v>
      </c>
    </row>
    <row r="832" spans="2:7" ht="14.4" x14ac:dyDescent="0.3">
      <c r="B832" s="29" t="s">
        <v>698</v>
      </c>
      <c r="C832" s="30" t="s">
        <v>699</v>
      </c>
      <c r="D832" s="30" t="s">
        <v>790</v>
      </c>
      <c r="E832" s="30" t="s">
        <v>791</v>
      </c>
      <c r="F832" s="31">
        <v>0.23094403324243601</v>
      </c>
      <c r="G832" s="32">
        <v>0.22580901141106827</v>
      </c>
    </row>
    <row r="833" spans="2:7" ht="14.4" x14ac:dyDescent="0.3">
      <c r="B833" s="29" t="s">
        <v>700</v>
      </c>
      <c r="C833" s="30" t="s">
        <v>701</v>
      </c>
      <c r="D833" s="30" t="s">
        <v>321</v>
      </c>
      <c r="E833" s="30" t="s">
        <v>322</v>
      </c>
      <c r="F833" s="31">
        <v>1.5592229170110895E-3</v>
      </c>
      <c r="G833" s="32">
        <v>1.4566311543423357E-3</v>
      </c>
    </row>
    <row r="834" spans="2:7" ht="14.4" x14ac:dyDescent="0.3">
      <c r="B834" s="29" t="s">
        <v>700</v>
      </c>
      <c r="C834" s="30" t="s">
        <v>701</v>
      </c>
      <c r="D834" s="30" t="s">
        <v>840</v>
      </c>
      <c r="E834" s="30" t="s">
        <v>841</v>
      </c>
      <c r="F834" s="31">
        <v>7.8529109229198077E-3</v>
      </c>
      <c r="G834" s="32">
        <v>6.4503624922020259E-3</v>
      </c>
    </row>
    <row r="835" spans="2:7" ht="14.4" x14ac:dyDescent="0.3">
      <c r="B835" s="29" t="s">
        <v>700</v>
      </c>
      <c r="C835" s="30" t="s">
        <v>701</v>
      </c>
      <c r="D835" s="30" t="s">
        <v>852</v>
      </c>
      <c r="E835" s="30" t="s">
        <v>853</v>
      </c>
      <c r="F835" s="31">
        <v>3.8178096732743166E-2</v>
      </c>
      <c r="G835" s="32">
        <v>2.276402575299654E-2</v>
      </c>
    </row>
    <row r="836" spans="2:7" ht="14.4" x14ac:dyDescent="0.3">
      <c r="B836" s="29" t="s">
        <v>700</v>
      </c>
      <c r="C836" s="30" t="s">
        <v>701</v>
      </c>
      <c r="D836" s="30" t="s">
        <v>886</v>
      </c>
      <c r="E836" s="30" t="s">
        <v>887</v>
      </c>
      <c r="F836" s="31">
        <v>3.7853904143256814E-3</v>
      </c>
      <c r="G836" s="32">
        <v>2.4953514993307372E-3</v>
      </c>
    </row>
    <row r="837" spans="2:7" ht="14.4" x14ac:dyDescent="0.3">
      <c r="B837" s="29" t="s">
        <v>700</v>
      </c>
      <c r="C837" s="30" t="s">
        <v>701</v>
      </c>
      <c r="D837" s="30" t="s">
        <v>1025</v>
      </c>
      <c r="E837" s="30" t="s">
        <v>1026</v>
      </c>
      <c r="F837" s="31">
        <v>2.7880697369463241E-2</v>
      </c>
      <c r="G837" s="32">
        <v>9.5937785799511816E-3</v>
      </c>
    </row>
    <row r="838" spans="2:7" ht="14.4" x14ac:dyDescent="0.3">
      <c r="B838" s="29" t="s">
        <v>700</v>
      </c>
      <c r="C838" s="30" t="s">
        <v>701</v>
      </c>
      <c r="D838" s="30" t="s">
        <v>892</v>
      </c>
      <c r="E838" s="30" t="s">
        <v>893</v>
      </c>
      <c r="F838" s="31">
        <v>0.96656259842399295</v>
      </c>
      <c r="G838" s="32">
        <v>0.95723985052117722</v>
      </c>
    </row>
    <row r="839" spans="2:7" ht="14.4" x14ac:dyDescent="0.3">
      <c r="B839" s="29" t="s">
        <v>702</v>
      </c>
      <c r="C839" s="30" t="s">
        <v>703</v>
      </c>
      <c r="D839" s="30" t="s">
        <v>275</v>
      </c>
      <c r="E839" s="30" t="s">
        <v>276</v>
      </c>
      <c r="F839" s="31">
        <v>8.6771043429052334E-3</v>
      </c>
      <c r="G839" s="32">
        <v>3.6762445747728473E-3</v>
      </c>
    </row>
    <row r="840" spans="2:7" ht="14.4" x14ac:dyDescent="0.3">
      <c r="B840" s="29" t="s">
        <v>702</v>
      </c>
      <c r="C840" s="30" t="s">
        <v>703</v>
      </c>
      <c r="D840" s="30" t="s">
        <v>770</v>
      </c>
      <c r="E840" s="30" t="s">
        <v>771</v>
      </c>
      <c r="F840" s="31">
        <v>1.7708149065393008E-3</v>
      </c>
      <c r="G840" s="32">
        <v>1.9692703658621548E-3</v>
      </c>
    </row>
    <row r="841" spans="2:7" ht="14.4" x14ac:dyDescent="0.3">
      <c r="B841" s="29" t="s">
        <v>702</v>
      </c>
      <c r="C841" s="30" t="s">
        <v>703</v>
      </c>
      <c r="D841" s="30" t="s">
        <v>727</v>
      </c>
      <c r="E841" s="30" t="s">
        <v>728</v>
      </c>
      <c r="F841" s="31">
        <v>2.3834790623520909E-3</v>
      </c>
      <c r="G841" s="32">
        <v>4.9016594330304631E-3</v>
      </c>
    </row>
    <row r="842" spans="2:7" ht="14.4" x14ac:dyDescent="0.3">
      <c r="B842" s="29" t="s">
        <v>702</v>
      </c>
      <c r="C842" s="30" t="s">
        <v>703</v>
      </c>
      <c r="D842" s="30" t="s">
        <v>327</v>
      </c>
      <c r="E842" s="30" t="s">
        <v>328</v>
      </c>
      <c r="F842" s="31">
        <v>2.6017596538647938E-3</v>
      </c>
      <c r="G842" s="32">
        <v>4.2684601166398219E-3</v>
      </c>
    </row>
    <row r="843" spans="2:7" ht="14.4" x14ac:dyDescent="0.3">
      <c r="B843" s="29" t="s">
        <v>702</v>
      </c>
      <c r="C843" s="30" t="s">
        <v>703</v>
      </c>
      <c r="D843" s="30" t="s">
        <v>441</v>
      </c>
      <c r="E843" s="30" t="s">
        <v>442</v>
      </c>
      <c r="F843" s="31">
        <v>4.060713642880639E-3</v>
      </c>
      <c r="G843" s="32">
        <v>5.3627268964217059E-3</v>
      </c>
    </row>
    <row r="844" spans="2:7" ht="14.4" x14ac:dyDescent="0.3">
      <c r="B844" s="29" t="s">
        <v>702</v>
      </c>
      <c r="C844" s="30" t="s">
        <v>703</v>
      </c>
      <c r="D844" s="30" t="s">
        <v>846</v>
      </c>
      <c r="E844" s="30" t="s">
        <v>847</v>
      </c>
      <c r="F844" s="31">
        <v>3.5027400607351043E-3</v>
      </c>
      <c r="G844" s="32">
        <v>4.1127217734498907E-3</v>
      </c>
    </row>
    <row r="845" spans="2:7" ht="14.4" x14ac:dyDescent="0.3">
      <c r="B845" s="29" t="s">
        <v>702</v>
      </c>
      <c r="C845" s="30" t="s">
        <v>703</v>
      </c>
      <c r="D845" s="30" t="s">
        <v>868</v>
      </c>
      <c r="E845" s="30" t="s">
        <v>869</v>
      </c>
      <c r="F845" s="31">
        <v>1.3159174833871235E-2</v>
      </c>
      <c r="G845" s="32">
        <v>6.3750261271562584E-3</v>
      </c>
    </row>
    <row r="846" spans="2:7" ht="14.4" x14ac:dyDescent="0.3">
      <c r="B846" s="29" t="s">
        <v>702</v>
      </c>
      <c r="C846" s="30" t="s">
        <v>703</v>
      </c>
      <c r="D846" s="30" t="s">
        <v>748</v>
      </c>
      <c r="E846" s="30" t="s">
        <v>749</v>
      </c>
      <c r="F846" s="31">
        <v>1.3724502420033857E-3</v>
      </c>
      <c r="G846" s="32">
        <v>1.5799245078873274E-3</v>
      </c>
    </row>
    <row r="847" spans="2:7" ht="14.4" x14ac:dyDescent="0.3">
      <c r="B847" s="29" t="s">
        <v>702</v>
      </c>
      <c r="C847" s="30" t="s">
        <v>703</v>
      </c>
      <c r="D847" s="30" t="s">
        <v>894</v>
      </c>
      <c r="E847" s="30" t="s">
        <v>895</v>
      </c>
      <c r="F847" s="31">
        <v>0.96687822455163375</v>
      </c>
      <c r="G847" s="32">
        <v>0.96775396620477949</v>
      </c>
    </row>
    <row r="848" spans="2:7" ht="14.4" x14ac:dyDescent="0.3">
      <c r="B848" s="29" t="s">
        <v>704</v>
      </c>
      <c r="C848" s="30" t="s">
        <v>705</v>
      </c>
      <c r="D848" s="30" t="s">
        <v>770</v>
      </c>
      <c r="E848" s="30" t="s">
        <v>771</v>
      </c>
      <c r="F848" s="31">
        <v>3.8383011970045404E-3</v>
      </c>
      <c r="G848" s="32">
        <v>1.2901587458888962E-2</v>
      </c>
    </row>
    <row r="849" spans="2:7" ht="14.4" x14ac:dyDescent="0.3">
      <c r="B849" s="29" t="s">
        <v>704</v>
      </c>
      <c r="C849" s="30" t="s">
        <v>705</v>
      </c>
      <c r="D849" s="30" t="s">
        <v>729</v>
      </c>
      <c r="E849" s="30" t="s">
        <v>730</v>
      </c>
      <c r="F849" s="31">
        <v>3.3215190964893211E-3</v>
      </c>
      <c r="G849" s="32">
        <v>1.1452249261394955E-2</v>
      </c>
    </row>
    <row r="850" spans="2:7" ht="14.4" x14ac:dyDescent="0.3">
      <c r="B850" s="29" t="s">
        <v>704</v>
      </c>
      <c r="C850" s="30" t="s">
        <v>705</v>
      </c>
      <c r="D850" s="30" t="s">
        <v>725</v>
      </c>
      <c r="E850" s="30" t="s">
        <v>726</v>
      </c>
      <c r="F850" s="31">
        <v>0.34155274663151025</v>
      </c>
      <c r="G850" s="32">
        <v>0.96919846642676188</v>
      </c>
    </row>
    <row r="851" spans="2:7" ht="14.4" x14ac:dyDescent="0.3">
      <c r="B851" s="29" t="s">
        <v>704</v>
      </c>
      <c r="C851" s="30" t="s">
        <v>705</v>
      </c>
      <c r="D851" s="30" t="s">
        <v>864</v>
      </c>
      <c r="E851" s="30" t="s">
        <v>865</v>
      </c>
      <c r="F851" s="31">
        <v>2.133167929667485E-3</v>
      </c>
      <c r="G851" s="32">
        <v>4.8992586077682039E-3</v>
      </c>
    </row>
    <row r="852" spans="2:7" ht="14.4" x14ac:dyDescent="0.3">
      <c r="B852" s="29" t="s">
        <v>704</v>
      </c>
      <c r="C852" s="30" t="s">
        <v>705</v>
      </c>
      <c r="D852" s="30" t="s">
        <v>830</v>
      </c>
      <c r="E852" s="30" t="s">
        <v>831</v>
      </c>
      <c r="F852" s="31">
        <v>0</v>
      </c>
      <c r="G852" s="32">
        <v>1.5484382451859053E-3</v>
      </c>
    </row>
    <row r="853" spans="2:7" ht="14.4" x14ac:dyDescent="0.3">
      <c r="B853" s="29" t="s">
        <v>704</v>
      </c>
      <c r="C853" s="30" t="s">
        <v>705</v>
      </c>
      <c r="D853" s="30" t="s">
        <v>957</v>
      </c>
      <c r="E853" s="30" t="s">
        <v>958</v>
      </c>
      <c r="F853" s="31">
        <v>1.4295481384797065E-3</v>
      </c>
      <c r="G853" s="32">
        <v>0</v>
      </c>
    </row>
    <row r="854" spans="2:7" ht="14.4" x14ac:dyDescent="0.3">
      <c r="B854" s="29" t="s">
        <v>708</v>
      </c>
      <c r="C854" s="30" t="s">
        <v>709</v>
      </c>
      <c r="D854" s="30" t="s">
        <v>706</v>
      </c>
      <c r="E854" s="30" t="s">
        <v>707</v>
      </c>
      <c r="F854" s="31">
        <v>4.3382846789435051E-3</v>
      </c>
      <c r="G854" s="32">
        <v>3.3162595219332802E-3</v>
      </c>
    </row>
    <row r="855" spans="2:7" ht="14.4" x14ac:dyDescent="0.3">
      <c r="B855" s="29" t="s">
        <v>708</v>
      </c>
      <c r="C855" s="30" t="s">
        <v>709</v>
      </c>
      <c r="D855" s="30" t="s">
        <v>764</v>
      </c>
      <c r="E855" s="30" t="s">
        <v>765</v>
      </c>
      <c r="F855" s="31">
        <v>0.9971480618766051</v>
      </c>
      <c r="G855" s="32">
        <v>0.99668374047806663</v>
      </c>
    </row>
    <row r="856" spans="2:7" ht="14.4" x14ac:dyDescent="0.3">
      <c r="B856" s="29" t="s">
        <v>710</v>
      </c>
      <c r="C856" s="30" t="s">
        <v>711</v>
      </c>
      <c r="D856" s="30" t="s">
        <v>770</v>
      </c>
      <c r="E856" s="30" t="s">
        <v>771</v>
      </c>
      <c r="F856" s="31">
        <v>0.31481809068930949</v>
      </c>
      <c r="G856" s="32">
        <v>0.96963643174156355</v>
      </c>
    </row>
    <row r="857" spans="2:7" ht="14.4" x14ac:dyDescent="0.3">
      <c r="B857" s="29" t="s">
        <v>710</v>
      </c>
      <c r="C857" s="30" t="s">
        <v>711</v>
      </c>
      <c r="D857" s="30" t="s">
        <v>725</v>
      </c>
      <c r="E857" s="30" t="s">
        <v>726</v>
      </c>
      <c r="F857" s="31">
        <v>1.0012157776065551E-2</v>
      </c>
      <c r="G857" s="32">
        <v>2.6033212635784744E-2</v>
      </c>
    </row>
    <row r="858" spans="2:7" ht="14.4" x14ac:dyDescent="0.3">
      <c r="B858" s="29" t="s">
        <v>710</v>
      </c>
      <c r="C858" s="30" t="s">
        <v>711</v>
      </c>
      <c r="D858" s="30" t="s">
        <v>830</v>
      </c>
      <c r="E858" s="30" t="s">
        <v>831</v>
      </c>
      <c r="F858" s="31">
        <v>1.0287261323402913E-3</v>
      </c>
      <c r="G858" s="32">
        <v>4.3303556226517896E-3</v>
      </c>
    </row>
    <row r="859" spans="2:7" ht="14.4" x14ac:dyDescent="0.3">
      <c r="B859" s="29" t="s">
        <v>714</v>
      </c>
      <c r="C859" s="30" t="s">
        <v>715</v>
      </c>
      <c r="D859" s="30" t="s">
        <v>712</v>
      </c>
      <c r="E859" s="30" t="s">
        <v>713</v>
      </c>
      <c r="F859" s="31">
        <v>1.3275506093262163E-2</v>
      </c>
      <c r="G859" s="32">
        <v>1.5033574269706173E-2</v>
      </c>
    </row>
    <row r="860" spans="2:7" ht="14.4" x14ac:dyDescent="0.3">
      <c r="B860" s="29" t="s">
        <v>714</v>
      </c>
      <c r="C860" s="30" t="s">
        <v>715</v>
      </c>
      <c r="D860" s="30" t="s">
        <v>842</v>
      </c>
      <c r="E860" s="30" t="s">
        <v>843</v>
      </c>
      <c r="F860" s="31">
        <v>1.4683049859141077E-3</v>
      </c>
      <c r="G860" s="32">
        <v>2.9796273327345568E-3</v>
      </c>
    </row>
    <row r="861" spans="2:7" ht="14.4" x14ac:dyDescent="0.3">
      <c r="B861" s="29" t="s">
        <v>714</v>
      </c>
      <c r="C861" s="30" t="s">
        <v>715</v>
      </c>
      <c r="D861" s="30" t="s">
        <v>854</v>
      </c>
      <c r="E861" s="30" t="s">
        <v>855</v>
      </c>
      <c r="F861" s="31">
        <v>1.7723373476213729E-2</v>
      </c>
      <c r="G861" s="32">
        <v>1.3711275537117035E-2</v>
      </c>
    </row>
    <row r="862" spans="2:7" ht="14.4" x14ac:dyDescent="0.3">
      <c r="B862" s="29" t="s">
        <v>714</v>
      </c>
      <c r="C862" s="30" t="s">
        <v>715</v>
      </c>
      <c r="D862" s="30" t="s">
        <v>880</v>
      </c>
      <c r="E862" s="30" t="s">
        <v>881</v>
      </c>
      <c r="F862" s="31">
        <v>3.437696360808927E-2</v>
      </c>
      <c r="G862" s="32">
        <v>3.4903696733815215E-2</v>
      </c>
    </row>
    <row r="863" spans="2:7" ht="14.4" x14ac:dyDescent="0.3">
      <c r="B863" s="29" t="s">
        <v>714</v>
      </c>
      <c r="C863" s="30" t="s">
        <v>715</v>
      </c>
      <c r="D863" s="30" t="s">
        <v>896</v>
      </c>
      <c r="E863" s="30" t="s">
        <v>897</v>
      </c>
      <c r="F863" s="31">
        <v>0.93803572643878252</v>
      </c>
      <c r="G863" s="32">
        <v>0.93337182612662717</v>
      </c>
    </row>
    <row r="864" spans="2:7" ht="14.4" x14ac:dyDescent="0.3">
      <c r="B864" s="29" t="s">
        <v>716</v>
      </c>
      <c r="C864" s="30" t="s">
        <v>717</v>
      </c>
      <c r="D864" s="30" t="s">
        <v>723</v>
      </c>
      <c r="E864" s="30" t="s">
        <v>724</v>
      </c>
      <c r="F864" s="31">
        <v>9.2697228022802954E-3</v>
      </c>
      <c r="G864" s="32">
        <v>1.9806182820275051E-2</v>
      </c>
    </row>
    <row r="865" spans="2:8" ht="14.4" x14ac:dyDescent="0.3">
      <c r="B865" s="29" t="s">
        <v>716</v>
      </c>
      <c r="C865" s="30" t="s">
        <v>717</v>
      </c>
      <c r="D865" s="30" t="s">
        <v>712</v>
      </c>
      <c r="E865" s="30" t="s">
        <v>713</v>
      </c>
      <c r="F865" s="31">
        <v>7.5410413938966662E-3</v>
      </c>
      <c r="G865" s="32">
        <v>3.9116068280068434E-3</v>
      </c>
    </row>
    <row r="866" spans="2:8" ht="14.4" x14ac:dyDescent="0.3">
      <c r="B866" s="29" t="s">
        <v>716</v>
      </c>
      <c r="C866" s="30" t="s">
        <v>717</v>
      </c>
      <c r="D866" s="30" t="s">
        <v>441</v>
      </c>
      <c r="E866" s="30" t="s">
        <v>442</v>
      </c>
      <c r="F866" s="31">
        <v>5.2461875531446085E-3</v>
      </c>
      <c r="G866" s="32">
        <v>5.5196755782517259E-3</v>
      </c>
    </row>
    <row r="867" spans="2:8" ht="14.4" x14ac:dyDescent="0.3">
      <c r="B867" s="29" t="s">
        <v>716</v>
      </c>
      <c r="C867" s="30" t="s">
        <v>717</v>
      </c>
      <c r="D867" s="30" t="s">
        <v>616</v>
      </c>
      <c r="E867" s="30" t="s">
        <v>617</v>
      </c>
      <c r="F867" s="31">
        <v>9.1852172033715148E-3</v>
      </c>
      <c r="G867" s="32">
        <v>2.7753470816409159E-3</v>
      </c>
    </row>
    <row r="868" spans="2:8" ht="14.4" x14ac:dyDescent="0.3">
      <c r="B868" s="29" t="s">
        <v>716</v>
      </c>
      <c r="C868" s="30" t="s">
        <v>717</v>
      </c>
      <c r="D868" s="30" t="s">
        <v>949</v>
      </c>
      <c r="E868" s="30" t="s">
        <v>950</v>
      </c>
      <c r="F868" s="31">
        <v>0.95781546803749495</v>
      </c>
      <c r="G868" s="32">
        <v>0.27741553149529163</v>
      </c>
    </row>
    <row r="869" spans="2:8" ht="14.4" x14ac:dyDescent="0.3">
      <c r="B869" s="29" t="s">
        <v>716</v>
      </c>
      <c r="C869" s="30" t="s">
        <v>717</v>
      </c>
      <c r="D869" s="30" t="s">
        <v>665</v>
      </c>
      <c r="E869" s="30" t="s">
        <v>666</v>
      </c>
      <c r="F869" s="31">
        <v>2.6994018520530268E-3</v>
      </c>
      <c r="G869" s="32">
        <v>1.3386968276150298E-3</v>
      </c>
    </row>
    <row r="870" spans="2:8" ht="14.4" x14ac:dyDescent="0.3">
      <c r="B870" s="29" t="s">
        <v>716</v>
      </c>
      <c r="C870" s="30" t="s">
        <v>717</v>
      </c>
      <c r="D870" s="30" t="s">
        <v>888</v>
      </c>
      <c r="E870" s="30" t="s">
        <v>889</v>
      </c>
      <c r="F870" s="31">
        <v>2.3043493498755827E-2</v>
      </c>
      <c r="G870" s="32">
        <v>1.0734062977522952E-2</v>
      </c>
    </row>
    <row r="871" spans="2:8" ht="14.4" x14ac:dyDescent="0.3">
      <c r="B871" s="29" t="s">
        <v>716</v>
      </c>
      <c r="C871" s="30" t="s">
        <v>717</v>
      </c>
      <c r="D871" s="30" t="s">
        <v>898</v>
      </c>
      <c r="E871" s="30" t="s">
        <v>899</v>
      </c>
      <c r="F871" s="31">
        <v>0.97165857571296499</v>
      </c>
      <c r="G871" s="32">
        <v>0.49242983269554763</v>
      </c>
    </row>
    <row r="872" spans="2:8" ht="14.4" x14ac:dyDescent="0.3">
      <c r="B872" s="29" t="s">
        <v>716</v>
      </c>
      <c r="C872" s="30" t="s">
        <v>717</v>
      </c>
      <c r="D872" s="30" t="s">
        <v>995</v>
      </c>
      <c r="E872" s="30" t="s">
        <v>996</v>
      </c>
      <c r="F872" s="31">
        <v>0.98313622993383876</v>
      </c>
      <c r="G872" s="32">
        <v>0.18606906369584805</v>
      </c>
    </row>
    <row r="873" spans="2:8" ht="14.4" x14ac:dyDescent="0.3">
      <c r="B873" s="29" t="s">
        <v>720</v>
      </c>
      <c r="C873" s="30" t="s">
        <v>721</v>
      </c>
      <c r="D873" s="30" t="s">
        <v>718</v>
      </c>
      <c r="E873" s="30" t="s">
        <v>719</v>
      </c>
      <c r="F873" s="31">
        <v>1.481153701962375E-3</v>
      </c>
      <c r="G873" s="32">
        <v>1.1208624594791941E-3</v>
      </c>
    </row>
    <row r="874" spans="2:8" ht="15" thickBot="1" x14ac:dyDescent="0.35">
      <c r="B874" s="33" t="s">
        <v>720</v>
      </c>
      <c r="C874" s="34" t="s">
        <v>721</v>
      </c>
      <c r="D874" s="34" t="s">
        <v>762</v>
      </c>
      <c r="E874" s="34" t="s">
        <v>763</v>
      </c>
      <c r="F874" s="35">
        <v>0.602887387400032</v>
      </c>
      <c r="G874" s="36">
        <v>0.99887913754052071</v>
      </c>
    </row>
    <row r="875" spans="2:8" ht="15" customHeight="1" x14ac:dyDescent="0.3">
      <c r="B875" s="275" t="s">
        <v>1133</v>
      </c>
      <c r="C875" s="275"/>
      <c r="D875" s="275"/>
      <c r="E875" s="275"/>
      <c r="F875" s="275"/>
      <c r="G875" s="275"/>
    </row>
    <row r="876" spans="2:8" x14ac:dyDescent="0.3">
      <c r="H876" s="37"/>
    </row>
  </sheetData>
  <sheetProtection algorithmName="SHA-512" hashValue="Ygq8Y/F/klnp4iB0xrKK1ujvgMoAYfJt3TxS7N87any5jtivNNUo3FXD5l5fS51Xa1P7fj+gXYY+QqH3TW7UyQ==" saltValue="N+W6JVu7NohlVs343paKlw==" spinCount="100000" sheet="1" autoFilter="0"/>
  <autoFilter ref="B3:G875"/>
  <mergeCells count="2">
    <mergeCell ref="B875:G875"/>
    <mergeCell ref="B2:G2"/>
  </mergeCells>
  <pageMargins left="0.7" right="0.7" top="0.75" bottom="0.75" header="0.3" footer="0.3"/>
  <pageSetup paperSize="9" scale="52" orientation="portrait" r:id="rId1"/>
  <rowBreaks count="1" manualBreakCount="1">
    <brk id="867"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5"/>
  <sheetViews>
    <sheetView showGridLines="0" tabSelected="1" zoomScale="85" zoomScaleNormal="85" workbookViewId="0">
      <selection activeCell="B1" sqref="B1"/>
    </sheetView>
  </sheetViews>
  <sheetFormatPr defaultRowHeight="14.4" x14ac:dyDescent="0.3"/>
  <cols>
    <col min="1" max="1" width="4.6640625" customWidth="1"/>
    <col min="2" max="2" width="3.44140625" style="185" customWidth="1"/>
    <col min="3" max="3" width="31.5546875" customWidth="1"/>
    <col min="4" max="4" width="2" style="185" bestFit="1" customWidth="1"/>
    <col min="5" max="5" width="91.88671875" customWidth="1"/>
    <col min="6" max="6" width="4.6640625" customWidth="1"/>
  </cols>
  <sheetData>
    <row r="1" spans="2:5" ht="21" customHeight="1" thickBot="1" x14ac:dyDescent="0.55000000000000004">
      <c r="B1" s="202" t="s">
        <v>235</v>
      </c>
      <c r="C1" s="188"/>
      <c r="D1" s="193"/>
      <c r="E1" s="193"/>
    </row>
    <row r="2" spans="2:5" ht="9.6" customHeight="1" x14ac:dyDescent="0.3"/>
    <row r="3" spans="2:5" x14ac:dyDescent="0.3">
      <c r="B3" s="13"/>
      <c r="C3" s="13" t="s">
        <v>237</v>
      </c>
      <c r="D3" s="13"/>
      <c r="E3" s="14" t="s">
        <v>236</v>
      </c>
    </row>
    <row r="4" spans="2:5" ht="6" customHeight="1" x14ac:dyDescent="0.3"/>
    <row r="5" spans="2:5" s="185" customFormat="1" ht="21.6" thickBot="1" x14ac:dyDescent="0.45">
      <c r="B5" s="194" t="s">
        <v>1738</v>
      </c>
      <c r="C5" s="188"/>
      <c r="D5" s="188"/>
      <c r="E5" s="189"/>
    </row>
    <row r="6" spans="2:5" s="185" customFormat="1" ht="6.6" customHeight="1" x14ac:dyDescent="0.3"/>
    <row r="7" spans="2:5" ht="16.8" customHeight="1" x14ac:dyDescent="0.3">
      <c r="B7" s="190">
        <v>1</v>
      </c>
      <c r="C7" s="190" t="s">
        <v>1058</v>
      </c>
      <c r="D7" s="190"/>
      <c r="E7" s="196" t="s">
        <v>1059</v>
      </c>
    </row>
    <row r="8" spans="2:5" ht="16.8" customHeight="1" x14ac:dyDescent="0.3">
      <c r="B8" s="191"/>
      <c r="C8" s="191"/>
      <c r="D8" s="191"/>
      <c r="E8" s="191" t="s">
        <v>1060</v>
      </c>
    </row>
    <row r="9" spans="2:5" ht="7.8" customHeight="1" x14ac:dyDescent="0.3"/>
    <row r="10" spans="2:5" ht="16.8" customHeight="1" x14ac:dyDescent="0.3">
      <c r="B10" s="190">
        <v>2</v>
      </c>
      <c r="C10" s="190" t="s">
        <v>1117</v>
      </c>
      <c r="D10" s="190"/>
      <c r="E10" s="196" t="s">
        <v>1740</v>
      </c>
    </row>
    <row r="11" spans="2:5" ht="16.8" customHeight="1" x14ac:dyDescent="0.3">
      <c r="B11" s="191"/>
      <c r="C11" s="191"/>
      <c r="D11" s="191"/>
      <c r="E11" s="191" t="s">
        <v>1741</v>
      </c>
    </row>
    <row r="12" spans="2:5" ht="8.4" customHeight="1" x14ac:dyDescent="0.3"/>
    <row r="13" spans="2:5" ht="16.8" customHeight="1" x14ac:dyDescent="0.3">
      <c r="B13" s="190">
        <v>3</v>
      </c>
      <c r="C13" s="190" t="s">
        <v>1115</v>
      </c>
      <c r="D13" s="190"/>
      <c r="E13" s="196" t="s">
        <v>1123</v>
      </c>
    </row>
    <row r="14" spans="2:5" ht="16.8" customHeight="1" x14ac:dyDescent="0.3">
      <c r="B14" s="191"/>
      <c r="C14" s="191"/>
      <c r="D14" s="191"/>
      <c r="E14" s="191" t="s">
        <v>1751</v>
      </c>
    </row>
    <row r="16" spans="2:5" s="185" customFormat="1" ht="18.600000000000001" thickBot="1" x14ac:dyDescent="0.4">
      <c r="B16" s="195" t="s">
        <v>1739</v>
      </c>
      <c r="C16" s="188"/>
      <c r="D16" s="188"/>
      <c r="E16" s="189"/>
    </row>
    <row r="17" spans="2:5" s="184" customFormat="1" x14ac:dyDescent="0.3">
      <c r="B17" s="197" t="s">
        <v>1733</v>
      </c>
      <c r="C17" s="197" t="s">
        <v>1113</v>
      </c>
      <c r="D17" s="198">
        <v>1</v>
      </c>
      <c r="E17" s="199" t="s">
        <v>1118</v>
      </c>
    </row>
    <row r="18" spans="2:5" s="184" customFormat="1" x14ac:dyDescent="0.3">
      <c r="B18" s="200"/>
      <c r="C18" s="200"/>
      <c r="D18" s="198"/>
      <c r="E18" s="200" t="s">
        <v>1743</v>
      </c>
    </row>
    <row r="19" spans="2:5" x14ac:dyDescent="0.3">
      <c r="B19" s="201"/>
      <c r="C19" s="201"/>
      <c r="D19" s="198">
        <v>2</v>
      </c>
      <c r="E19" s="199" t="s">
        <v>1119</v>
      </c>
    </row>
    <row r="20" spans="2:5" x14ac:dyDescent="0.3">
      <c r="B20" s="200"/>
      <c r="C20" s="200"/>
      <c r="D20" s="198"/>
      <c r="E20" s="200" t="s">
        <v>1744</v>
      </c>
    </row>
    <row r="21" spans="2:5" hidden="1" x14ac:dyDescent="0.3">
      <c r="B21" s="200"/>
      <c r="C21" s="200"/>
      <c r="D21" s="198">
        <v>3</v>
      </c>
      <c r="E21" s="199" t="s">
        <v>1742</v>
      </c>
    </row>
    <row r="22" spans="2:5" hidden="1" x14ac:dyDescent="0.3">
      <c r="B22" s="200"/>
      <c r="C22" s="200"/>
      <c r="D22" s="200"/>
      <c r="E22" s="200" t="s">
        <v>1722</v>
      </c>
    </row>
    <row r="23" spans="2:5" ht="8.4" customHeight="1" x14ac:dyDescent="0.3"/>
    <row r="24" spans="2:5" x14ac:dyDescent="0.3">
      <c r="B24" s="197" t="s">
        <v>1734</v>
      </c>
      <c r="C24" s="197" t="s">
        <v>1114</v>
      </c>
      <c r="D24" s="198">
        <v>1</v>
      </c>
      <c r="E24" s="199" t="s">
        <v>1120</v>
      </c>
    </row>
    <row r="25" spans="2:5" x14ac:dyDescent="0.3">
      <c r="B25" s="200"/>
      <c r="C25" s="200"/>
      <c r="D25" s="198"/>
      <c r="E25" s="200" t="s">
        <v>1745</v>
      </c>
    </row>
    <row r="26" spans="2:5" x14ac:dyDescent="0.3">
      <c r="B26" s="200"/>
      <c r="C26" s="200"/>
      <c r="D26" s="198">
        <v>2</v>
      </c>
      <c r="E26" s="199" t="s">
        <v>1121</v>
      </c>
    </row>
    <row r="27" spans="2:5" x14ac:dyDescent="0.3">
      <c r="B27" s="200"/>
      <c r="C27" s="200"/>
      <c r="D27" s="198"/>
      <c r="E27" s="200" t="s">
        <v>1746</v>
      </c>
    </row>
    <row r="28" spans="2:5" ht="8.4" customHeight="1" x14ac:dyDescent="0.3">
      <c r="D28" s="192"/>
    </row>
    <row r="29" spans="2:5" x14ac:dyDescent="0.3">
      <c r="B29" s="197" t="s">
        <v>1735</v>
      </c>
      <c r="C29" s="197" t="s">
        <v>1737</v>
      </c>
      <c r="D29" s="198">
        <v>1</v>
      </c>
      <c r="E29" s="199" t="s">
        <v>1122</v>
      </c>
    </row>
    <row r="30" spans="2:5" x14ac:dyDescent="0.3">
      <c r="B30" s="200"/>
      <c r="C30" s="200"/>
      <c r="D30" s="198"/>
      <c r="E30" s="200" t="s">
        <v>1749</v>
      </c>
    </row>
    <row r="31" spans="2:5" x14ac:dyDescent="0.3">
      <c r="B31" s="200"/>
      <c r="C31" s="200"/>
      <c r="D31" s="198">
        <v>2</v>
      </c>
      <c r="E31" s="199" t="s">
        <v>1079</v>
      </c>
    </row>
    <row r="32" spans="2:5" x14ac:dyDescent="0.3">
      <c r="B32" s="200"/>
      <c r="C32" s="200"/>
      <c r="D32" s="198"/>
      <c r="E32" s="200" t="s">
        <v>1750</v>
      </c>
    </row>
    <row r="33" spans="2:5" ht="8.4" customHeight="1" x14ac:dyDescent="0.3">
      <c r="D33" s="192"/>
    </row>
    <row r="34" spans="2:5" x14ac:dyDescent="0.3">
      <c r="B34" s="197" t="s">
        <v>1736</v>
      </c>
      <c r="C34" s="197" t="s">
        <v>1116</v>
      </c>
      <c r="D34" s="198">
        <v>1</v>
      </c>
      <c r="E34" s="199" t="s">
        <v>1116</v>
      </c>
    </row>
    <row r="35" spans="2:5" x14ac:dyDescent="0.3">
      <c r="B35" s="200"/>
      <c r="C35" s="200"/>
      <c r="D35" s="198"/>
      <c r="E35" s="200" t="s">
        <v>1124</v>
      </c>
    </row>
  </sheetData>
  <sheetProtection algorithmName="SHA-512" hashValue="lFbkRLk6+si8XmIZpRY1f36dqX0Thm4y+RTppIG3OsmCEe9Mqzc1hy3Qf5Xw0hO4kPtuNZm1srMa3JiCtI1fxQ==" saltValue="YvH8I+F0dxZVA9YV04zzSA==" spinCount="100000" sheet="1" objects="1" scenarios="1"/>
  <hyperlinks>
    <hyperlink ref="E3" location="Cover!A1" display="Cover"/>
    <hyperlink ref="E7" location="'1_Nat Conditions &amp; s75'!A1" display="Nat Conditions &amp; s75"/>
    <hyperlink ref="E24" location="'B1_DTOC perf'!A1" display="DTOC Performance"/>
    <hyperlink ref="E26" location="'B2_DTOC perf (Rate)'!A1" display="DTOC Performance (Rate)"/>
    <hyperlink ref="E29" location="'C1_Res Adms perf'!A1" display="Res Adms Performance"/>
    <hyperlink ref="E31" location="'C2_Reablement perf'!A1" display="Reablement Performance"/>
    <hyperlink ref="E10" location="'2_BCF Metrics'!A1" display="Metrics"/>
    <hyperlink ref="E13" location="'3_HICM self assmnt'!A1" display="HICM"/>
    <hyperlink ref="E34" location="'D1_CCG - HWB Mapping'!A1" display="CCG - HWB Mapping"/>
    <hyperlink ref="E17" location="'A1_NEA perf'!A1" display="NEA Performance"/>
    <hyperlink ref="E19" location="'A2_NEA perf (Rate)'!A1" display="NEA Performance (Rate)"/>
    <hyperlink ref="E21" location="'A3_NEA Length of Stay'!A1" display="NEA Performance"/>
  </hyperlink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AV488"/>
  <sheetViews>
    <sheetView zoomScale="80" zoomScaleNormal="80" workbookViewId="0">
      <selection activeCell="I18" sqref="I18"/>
    </sheetView>
  </sheetViews>
  <sheetFormatPr defaultRowHeight="14.4" x14ac:dyDescent="0.3"/>
  <sheetData>
    <row r="3" spans="1:47" x14ac:dyDescent="0.3">
      <c r="C3" t="s">
        <v>238</v>
      </c>
      <c r="J3" t="s">
        <v>239</v>
      </c>
      <c r="R3" t="s">
        <v>240</v>
      </c>
      <c r="Z3" t="s">
        <v>1695</v>
      </c>
    </row>
    <row r="5" spans="1:47" x14ac:dyDescent="0.3">
      <c r="C5" t="s">
        <v>241</v>
      </c>
      <c r="D5">
        <v>1</v>
      </c>
      <c r="I5" t="s">
        <v>241</v>
      </c>
      <c r="J5">
        <v>1</v>
      </c>
      <c r="K5">
        <v>36</v>
      </c>
      <c r="Q5" t="s">
        <v>241</v>
      </c>
      <c r="R5">
        <v>1</v>
      </c>
      <c r="S5">
        <v>36</v>
      </c>
      <c r="X5" t="s">
        <v>241</v>
      </c>
      <c r="Y5">
        <v>1</v>
      </c>
      <c r="Z5">
        <v>36</v>
      </c>
      <c r="AF5" t="s">
        <v>241</v>
      </c>
      <c r="AG5">
        <v>1</v>
      </c>
    </row>
    <row r="6" spans="1:47" x14ac:dyDescent="0.3">
      <c r="C6" t="s">
        <v>242</v>
      </c>
      <c r="D6" t="str">
        <f ca="1">OFFSET(D10, D5, 0)</f>
        <v>Barking and Dagenham</v>
      </c>
      <c r="I6" t="s">
        <v>242</v>
      </c>
      <c r="J6" t="str">
        <f ca="1">OFFSET(K9, J5, 0)</f>
        <v>Health and Wellbeing Board</v>
      </c>
      <c r="Q6" t="s">
        <v>242</v>
      </c>
      <c r="R6" t="str">
        <f ca="1">OFFSET(S10, R5, 0)</f>
        <v>NHS England North (Yorkshire And Humber)</v>
      </c>
      <c r="X6" t="s">
        <v>242</v>
      </c>
      <c r="Y6" t="str">
        <f ca="1">OFFSET(Z10, Y5, 0)</f>
        <v>North East Region</v>
      </c>
      <c r="AF6" t="s">
        <v>242</v>
      </c>
      <c r="AG6" t="str">
        <f ca="1">OFFSET(AG10, AG5, 0)</f>
        <v>Barking and Dagenham</v>
      </c>
    </row>
    <row r="7" spans="1:47" x14ac:dyDescent="0.3">
      <c r="C7" t="s">
        <v>246</v>
      </c>
      <c r="D7" t="str">
        <f ca="1">OFFSET(D10, D5, -1)</f>
        <v>E09000002</v>
      </c>
      <c r="I7" t="s">
        <v>246</v>
      </c>
      <c r="J7" t="str">
        <f ca="1">OFFSET(K9, J5, -1)</f>
        <v>HWB</v>
      </c>
      <c r="Q7" t="s">
        <v>246</v>
      </c>
      <c r="R7" t="str">
        <f ca="1">OFFSET(S10, R5, -1)</f>
        <v>Q72</v>
      </c>
      <c r="X7" t="s">
        <v>246</v>
      </c>
      <c r="Y7" t="str">
        <f ca="1">OFFSET(Z10, Y5, -1)</f>
        <v>E12000001</v>
      </c>
      <c r="AF7" t="s">
        <v>246</v>
      </c>
      <c r="AG7" t="str">
        <f ca="1">OFFSET(AG10, AG5, -1)</f>
        <v>E09000002</v>
      </c>
    </row>
    <row r="8" spans="1:47" x14ac:dyDescent="0.3">
      <c r="AJ8" t="s">
        <v>251</v>
      </c>
      <c r="AO8" t="s">
        <v>1696</v>
      </c>
      <c r="AT8" t="s">
        <v>252</v>
      </c>
    </row>
    <row r="10" spans="1:47" x14ac:dyDescent="0.3">
      <c r="I10" t="s">
        <v>248</v>
      </c>
      <c r="J10" t="s">
        <v>248</v>
      </c>
      <c r="K10" t="s">
        <v>244</v>
      </c>
      <c r="Q10" t="s">
        <v>248</v>
      </c>
      <c r="R10" t="s">
        <v>248</v>
      </c>
      <c r="S10" t="s">
        <v>244</v>
      </c>
      <c r="X10" t="s">
        <v>248</v>
      </c>
      <c r="Y10" t="s">
        <v>248</v>
      </c>
      <c r="Z10" t="s">
        <v>244</v>
      </c>
      <c r="AJ10" t="s">
        <v>248</v>
      </c>
      <c r="AK10" t="s">
        <v>244</v>
      </c>
      <c r="AO10" t="s">
        <v>248</v>
      </c>
      <c r="AP10" t="s">
        <v>244</v>
      </c>
      <c r="AT10" t="s">
        <v>248</v>
      </c>
      <c r="AU10" t="s">
        <v>244</v>
      </c>
    </row>
    <row r="11" spans="1:47" x14ac:dyDescent="0.3">
      <c r="A11" t="s">
        <v>253</v>
      </c>
      <c r="B11" t="s">
        <v>254</v>
      </c>
      <c r="C11" t="s">
        <v>247</v>
      </c>
      <c r="D11" t="s">
        <v>243</v>
      </c>
      <c r="I11" t="s">
        <v>255</v>
      </c>
      <c r="J11" t="s">
        <v>255</v>
      </c>
      <c r="K11" t="s">
        <v>256</v>
      </c>
      <c r="Q11" t="s">
        <v>249</v>
      </c>
      <c r="R11" t="s">
        <v>249</v>
      </c>
      <c r="S11" t="s">
        <v>245</v>
      </c>
      <c r="T11" t="s">
        <v>255</v>
      </c>
      <c r="X11" t="s">
        <v>250</v>
      </c>
      <c r="Y11" t="s">
        <v>250</v>
      </c>
      <c r="Z11" t="s">
        <v>1686</v>
      </c>
      <c r="AA11" t="s">
        <v>255</v>
      </c>
      <c r="AD11" t="s">
        <v>253</v>
      </c>
      <c r="AE11" t="s">
        <v>254</v>
      </c>
      <c r="AF11" t="s">
        <v>247</v>
      </c>
      <c r="AG11" t="s">
        <v>243</v>
      </c>
      <c r="AJ11" t="s">
        <v>255</v>
      </c>
      <c r="AK11" t="s">
        <v>256</v>
      </c>
      <c r="AL11" t="s">
        <v>256</v>
      </c>
      <c r="AO11" t="s">
        <v>255</v>
      </c>
      <c r="AP11" t="s">
        <v>256</v>
      </c>
      <c r="AT11" t="s">
        <v>255</v>
      </c>
      <c r="AU11" t="s">
        <v>256</v>
      </c>
    </row>
    <row r="12" spans="1:47" x14ac:dyDescent="0.3">
      <c r="A12" t="s">
        <v>257</v>
      </c>
      <c r="B12" t="s">
        <v>258</v>
      </c>
      <c r="C12" t="s">
        <v>259</v>
      </c>
      <c r="D12" t="s">
        <v>260</v>
      </c>
      <c r="I12" t="s">
        <v>261</v>
      </c>
      <c r="J12" t="s">
        <v>261</v>
      </c>
      <c r="K12" t="s">
        <v>262</v>
      </c>
      <c r="Q12" t="s">
        <v>263</v>
      </c>
      <c r="R12" t="s">
        <v>263</v>
      </c>
      <c r="S12" t="s">
        <v>264</v>
      </c>
      <c r="T12" t="s">
        <v>255</v>
      </c>
      <c r="X12" t="s">
        <v>265</v>
      </c>
      <c r="Y12" t="s">
        <v>265</v>
      </c>
      <c r="Z12" t="s">
        <v>1687</v>
      </c>
      <c r="AA12" t="s">
        <v>255</v>
      </c>
      <c r="AD12" t="s">
        <v>257</v>
      </c>
      <c r="AE12" t="s">
        <v>258</v>
      </c>
      <c r="AF12" t="s">
        <v>259</v>
      </c>
      <c r="AG12" t="s">
        <v>260</v>
      </c>
      <c r="AJ12" t="s">
        <v>261</v>
      </c>
      <c r="AK12" t="s">
        <v>262</v>
      </c>
      <c r="AL12" t="s">
        <v>262</v>
      </c>
      <c r="AO12" t="s">
        <v>261</v>
      </c>
      <c r="AP12" t="s">
        <v>262</v>
      </c>
      <c r="AT12" t="s">
        <v>261</v>
      </c>
      <c r="AU12" t="s">
        <v>262</v>
      </c>
    </row>
    <row r="13" spans="1:47" x14ac:dyDescent="0.3">
      <c r="A13" t="s">
        <v>266</v>
      </c>
      <c r="B13" t="s">
        <v>267</v>
      </c>
      <c r="C13" t="s">
        <v>268</v>
      </c>
      <c r="D13" t="s">
        <v>269</v>
      </c>
      <c r="I13" t="s">
        <v>270</v>
      </c>
      <c r="J13" t="s">
        <v>270</v>
      </c>
      <c r="K13" t="s">
        <v>271</v>
      </c>
      <c r="Q13" t="s">
        <v>272</v>
      </c>
      <c r="R13" t="s">
        <v>272</v>
      </c>
      <c r="S13" t="s">
        <v>273</v>
      </c>
      <c r="T13" t="s">
        <v>255</v>
      </c>
      <c r="X13" t="s">
        <v>274</v>
      </c>
      <c r="Y13" t="s">
        <v>274</v>
      </c>
      <c r="Z13" t="s">
        <v>1688</v>
      </c>
      <c r="AA13" t="s">
        <v>255</v>
      </c>
      <c r="AD13" t="s">
        <v>266</v>
      </c>
      <c r="AE13" t="s">
        <v>267</v>
      </c>
      <c r="AF13" t="s">
        <v>268</v>
      </c>
      <c r="AG13" t="s">
        <v>269</v>
      </c>
      <c r="AJ13" t="s">
        <v>270</v>
      </c>
      <c r="AK13" t="s">
        <v>271</v>
      </c>
      <c r="AL13" t="s">
        <v>271</v>
      </c>
      <c r="AO13" t="s">
        <v>270</v>
      </c>
      <c r="AP13" t="s">
        <v>271</v>
      </c>
      <c r="AT13" t="s">
        <v>270</v>
      </c>
      <c r="AU13" t="s">
        <v>271</v>
      </c>
    </row>
    <row r="14" spans="1:47" x14ac:dyDescent="0.3">
      <c r="A14" t="s">
        <v>275</v>
      </c>
      <c r="B14" t="s">
        <v>276</v>
      </c>
      <c r="C14" t="s">
        <v>277</v>
      </c>
      <c r="D14" t="s">
        <v>278</v>
      </c>
      <c r="I14" t="s">
        <v>279</v>
      </c>
      <c r="J14" t="s">
        <v>279</v>
      </c>
      <c r="K14" t="s">
        <v>280</v>
      </c>
      <c r="Q14" t="s">
        <v>281</v>
      </c>
      <c r="R14" t="s">
        <v>281</v>
      </c>
      <c r="S14" t="s">
        <v>282</v>
      </c>
      <c r="T14" t="s">
        <v>255</v>
      </c>
      <c r="X14" t="s">
        <v>283</v>
      </c>
      <c r="Y14" t="s">
        <v>283</v>
      </c>
      <c r="Z14" t="s">
        <v>1689</v>
      </c>
      <c r="AA14" t="s">
        <v>261</v>
      </c>
      <c r="AD14" t="s">
        <v>275</v>
      </c>
      <c r="AE14" t="s">
        <v>276</v>
      </c>
      <c r="AF14" t="s">
        <v>277</v>
      </c>
      <c r="AG14" t="s">
        <v>278</v>
      </c>
      <c r="AJ14" t="s">
        <v>279</v>
      </c>
      <c r="AK14" t="s">
        <v>280</v>
      </c>
      <c r="AL14" t="s">
        <v>280</v>
      </c>
      <c r="AO14" t="s">
        <v>279</v>
      </c>
      <c r="AP14" t="s">
        <v>280</v>
      </c>
      <c r="AT14" t="s">
        <v>279</v>
      </c>
      <c r="AU14" t="s">
        <v>280</v>
      </c>
    </row>
    <row r="15" spans="1:47" x14ac:dyDescent="0.3">
      <c r="A15" t="s">
        <v>284</v>
      </c>
      <c r="B15" t="s">
        <v>285</v>
      </c>
      <c r="C15" t="s">
        <v>286</v>
      </c>
      <c r="D15" t="s">
        <v>287</v>
      </c>
      <c r="I15" t="s">
        <v>288</v>
      </c>
      <c r="J15" t="s">
        <v>288</v>
      </c>
      <c r="K15" t="s">
        <v>289</v>
      </c>
      <c r="Q15" t="s">
        <v>290</v>
      </c>
      <c r="R15" t="s">
        <v>290</v>
      </c>
      <c r="S15" t="s">
        <v>291</v>
      </c>
      <c r="T15" t="s">
        <v>255</v>
      </c>
      <c r="X15" t="s">
        <v>292</v>
      </c>
      <c r="Y15" t="s">
        <v>292</v>
      </c>
      <c r="Z15" t="s">
        <v>1690</v>
      </c>
      <c r="AA15" t="s">
        <v>261</v>
      </c>
      <c r="AD15" t="s">
        <v>284</v>
      </c>
      <c r="AE15" t="s">
        <v>285</v>
      </c>
      <c r="AF15" t="s">
        <v>286</v>
      </c>
      <c r="AG15" t="s">
        <v>287</v>
      </c>
      <c r="AJ15" t="s">
        <v>288</v>
      </c>
      <c r="AK15" t="s">
        <v>289</v>
      </c>
      <c r="AL15" t="s">
        <v>289</v>
      </c>
      <c r="AO15" t="s">
        <v>288</v>
      </c>
      <c r="AP15" t="s">
        <v>289</v>
      </c>
      <c r="AT15" t="s">
        <v>288</v>
      </c>
      <c r="AU15" t="s">
        <v>289</v>
      </c>
    </row>
    <row r="16" spans="1:47" x14ac:dyDescent="0.3">
      <c r="A16" t="s">
        <v>293</v>
      </c>
      <c r="B16" t="s">
        <v>294</v>
      </c>
      <c r="C16" t="s">
        <v>295</v>
      </c>
      <c r="D16" t="s">
        <v>296</v>
      </c>
      <c r="I16" t="s">
        <v>250</v>
      </c>
      <c r="J16" t="s">
        <v>250</v>
      </c>
      <c r="K16" t="s">
        <v>1686</v>
      </c>
      <c r="Q16" t="s">
        <v>297</v>
      </c>
      <c r="R16" t="s">
        <v>297</v>
      </c>
      <c r="S16" t="s">
        <v>298</v>
      </c>
      <c r="T16" t="s">
        <v>261</v>
      </c>
      <c r="X16" t="s">
        <v>299</v>
      </c>
      <c r="Y16" t="s">
        <v>299</v>
      </c>
      <c r="Z16" t="s">
        <v>1691</v>
      </c>
      <c r="AA16" t="s">
        <v>261</v>
      </c>
      <c r="AD16" t="s">
        <v>293</v>
      </c>
      <c r="AE16" t="s">
        <v>294</v>
      </c>
      <c r="AF16" t="s">
        <v>295</v>
      </c>
      <c r="AG16" t="s">
        <v>296</v>
      </c>
      <c r="AJ16" t="s">
        <v>250</v>
      </c>
      <c r="AK16" t="s">
        <v>1686</v>
      </c>
      <c r="AO16" t="s">
        <v>250</v>
      </c>
      <c r="AP16" t="s">
        <v>1686</v>
      </c>
      <c r="AQ16" t="s">
        <v>1686</v>
      </c>
      <c r="AT16" t="s">
        <v>250</v>
      </c>
      <c r="AU16" t="s">
        <v>1686</v>
      </c>
    </row>
    <row r="17" spans="1:48" x14ac:dyDescent="0.3">
      <c r="A17" t="s">
        <v>723</v>
      </c>
      <c r="B17" t="s">
        <v>724</v>
      </c>
      <c r="C17" t="s">
        <v>301</v>
      </c>
      <c r="D17" t="s">
        <v>302</v>
      </c>
      <c r="I17" t="s">
        <v>265</v>
      </c>
      <c r="J17" t="s">
        <v>265</v>
      </c>
      <c r="K17" t="s">
        <v>1687</v>
      </c>
      <c r="Q17" t="s">
        <v>303</v>
      </c>
      <c r="R17" t="s">
        <v>303</v>
      </c>
      <c r="S17" t="s">
        <v>304</v>
      </c>
      <c r="T17" t="s">
        <v>261</v>
      </c>
      <c r="X17" t="s">
        <v>305</v>
      </c>
      <c r="Y17" t="s">
        <v>305</v>
      </c>
      <c r="Z17" t="s">
        <v>1692</v>
      </c>
      <c r="AA17" t="s">
        <v>270</v>
      </c>
      <c r="AD17" t="s">
        <v>723</v>
      </c>
      <c r="AE17" t="s">
        <v>300</v>
      </c>
      <c r="AF17" t="s">
        <v>301</v>
      </c>
      <c r="AG17" t="s">
        <v>302</v>
      </c>
      <c r="AJ17" t="s">
        <v>265</v>
      </c>
      <c r="AK17" t="s">
        <v>1687</v>
      </c>
      <c r="AO17" t="s">
        <v>265</v>
      </c>
      <c r="AP17" t="s">
        <v>1687</v>
      </c>
      <c r="AQ17" t="s">
        <v>1687</v>
      </c>
      <c r="AT17" t="s">
        <v>265</v>
      </c>
      <c r="AU17" t="s">
        <v>1687</v>
      </c>
    </row>
    <row r="18" spans="1:48" x14ac:dyDescent="0.3">
      <c r="A18" t="s">
        <v>306</v>
      </c>
      <c r="B18" t="s">
        <v>307</v>
      </c>
      <c r="C18" t="s">
        <v>308</v>
      </c>
      <c r="D18" t="s">
        <v>309</v>
      </c>
      <c r="I18" t="s">
        <v>274</v>
      </c>
      <c r="J18" t="s">
        <v>274</v>
      </c>
      <c r="K18" t="s">
        <v>1688</v>
      </c>
      <c r="Q18" t="s">
        <v>310</v>
      </c>
      <c r="R18" t="s">
        <v>310</v>
      </c>
      <c r="S18" t="s">
        <v>311</v>
      </c>
      <c r="T18" t="s">
        <v>261</v>
      </c>
      <c r="X18" t="s">
        <v>312</v>
      </c>
      <c r="Y18" t="s">
        <v>312</v>
      </c>
      <c r="Z18" t="s">
        <v>1693</v>
      </c>
      <c r="AA18" t="s">
        <v>313</v>
      </c>
      <c r="AD18" t="s">
        <v>306</v>
      </c>
      <c r="AE18" t="s">
        <v>307</v>
      </c>
      <c r="AF18" t="s">
        <v>308</v>
      </c>
      <c r="AG18" t="s">
        <v>309</v>
      </c>
      <c r="AJ18" t="s">
        <v>274</v>
      </c>
      <c r="AK18" t="s">
        <v>1688</v>
      </c>
      <c r="AO18" t="s">
        <v>274</v>
      </c>
      <c r="AP18" t="s">
        <v>1688</v>
      </c>
      <c r="AQ18" t="s">
        <v>1688</v>
      </c>
      <c r="AT18" t="s">
        <v>274</v>
      </c>
      <c r="AU18" t="s">
        <v>1688</v>
      </c>
    </row>
    <row r="19" spans="1:48" x14ac:dyDescent="0.3">
      <c r="A19" t="s">
        <v>314</v>
      </c>
      <c r="B19" t="s">
        <v>315</v>
      </c>
      <c r="C19" t="s">
        <v>316</v>
      </c>
      <c r="D19" t="s">
        <v>317</v>
      </c>
      <c r="I19" t="s">
        <v>283</v>
      </c>
      <c r="J19" t="s">
        <v>283</v>
      </c>
      <c r="K19" t="s">
        <v>1689</v>
      </c>
      <c r="Q19" t="s">
        <v>318</v>
      </c>
      <c r="R19" t="s">
        <v>318</v>
      </c>
      <c r="S19" t="s">
        <v>319</v>
      </c>
      <c r="T19" t="s">
        <v>261</v>
      </c>
      <c r="X19" t="s">
        <v>320</v>
      </c>
      <c r="Y19" t="s">
        <v>320</v>
      </c>
      <c r="Z19" t="s">
        <v>1694</v>
      </c>
      <c r="AA19" t="s">
        <v>313</v>
      </c>
      <c r="AD19" t="s">
        <v>314</v>
      </c>
      <c r="AE19" t="s">
        <v>315</v>
      </c>
      <c r="AF19" t="s">
        <v>316</v>
      </c>
      <c r="AG19" t="s">
        <v>317</v>
      </c>
      <c r="AJ19" t="s">
        <v>283</v>
      </c>
      <c r="AK19" t="s">
        <v>1689</v>
      </c>
      <c r="AO19" t="s">
        <v>283</v>
      </c>
      <c r="AP19" t="s">
        <v>1689</v>
      </c>
      <c r="AQ19" t="s">
        <v>1689</v>
      </c>
      <c r="AT19" t="s">
        <v>283</v>
      </c>
      <c r="AU19" t="s">
        <v>1689</v>
      </c>
    </row>
    <row r="20" spans="1:48" x14ac:dyDescent="0.3">
      <c r="A20" t="s">
        <v>321</v>
      </c>
      <c r="B20" t="s">
        <v>322</v>
      </c>
      <c r="C20" t="s">
        <v>323</v>
      </c>
      <c r="D20" t="s">
        <v>324</v>
      </c>
      <c r="I20" t="s">
        <v>292</v>
      </c>
      <c r="J20" t="s">
        <v>292</v>
      </c>
      <c r="K20" t="s">
        <v>1690</v>
      </c>
      <c r="Q20" t="s">
        <v>325</v>
      </c>
      <c r="R20" t="s">
        <v>325</v>
      </c>
      <c r="S20" t="s">
        <v>326</v>
      </c>
      <c r="T20" t="s">
        <v>279</v>
      </c>
      <c r="AD20" t="s">
        <v>321</v>
      </c>
      <c r="AE20" t="s">
        <v>322</v>
      </c>
      <c r="AF20" t="s">
        <v>323</v>
      </c>
      <c r="AG20" t="s">
        <v>324</v>
      </c>
      <c r="AJ20" t="s">
        <v>292</v>
      </c>
      <c r="AK20" t="s">
        <v>1690</v>
      </c>
      <c r="AO20" t="s">
        <v>292</v>
      </c>
      <c r="AP20" t="s">
        <v>1690</v>
      </c>
      <c r="AQ20" t="s">
        <v>1690</v>
      </c>
      <c r="AT20" t="s">
        <v>292</v>
      </c>
      <c r="AU20" t="s">
        <v>1690</v>
      </c>
    </row>
    <row r="21" spans="1:48" x14ac:dyDescent="0.3">
      <c r="A21" t="s">
        <v>327</v>
      </c>
      <c r="B21" t="s">
        <v>328</v>
      </c>
      <c r="C21" t="s">
        <v>329</v>
      </c>
      <c r="D21" t="s">
        <v>330</v>
      </c>
      <c r="I21" t="s">
        <v>299</v>
      </c>
      <c r="J21" t="s">
        <v>299</v>
      </c>
      <c r="K21" t="s">
        <v>1691</v>
      </c>
      <c r="Q21" t="s">
        <v>331</v>
      </c>
      <c r="R21" t="s">
        <v>331</v>
      </c>
      <c r="S21" t="s">
        <v>332</v>
      </c>
      <c r="T21" t="s">
        <v>279</v>
      </c>
      <c r="AD21" t="s">
        <v>327</v>
      </c>
      <c r="AE21" t="s">
        <v>328</v>
      </c>
      <c r="AF21" t="s">
        <v>329</v>
      </c>
      <c r="AG21" t="s">
        <v>330</v>
      </c>
      <c r="AJ21" t="s">
        <v>299</v>
      </c>
      <c r="AK21" t="s">
        <v>1691</v>
      </c>
      <c r="AO21" t="s">
        <v>299</v>
      </c>
      <c r="AP21" t="s">
        <v>1691</v>
      </c>
      <c r="AQ21" t="s">
        <v>1691</v>
      </c>
      <c r="AT21" t="s">
        <v>299</v>
      </c>
      <c r="AU21" t="s">
        <v>1691</v>
      </c>
    </row>
    <row r="22" spans="1:48" x14ac:dyDescent="0.3">
      <c r="A22" t="s">
        <v>725</v>
      </c>
      <c r="B22" t="s">
        <v>726</v>
      </c>
      <c r="C22" t="s">
        <v>334</v>
      </c>
      <c r="D22" t="s">
        <v>335</v>
      </c>
      <c r="I22" t="s">
        <v>305</v>
      </c>
      <c r="J22" t="s">
        <v>305</v>
      </c>
      <c r="K22" t="s">
        <v>1692</v>
      </c>
      <c r="Q22" t="s">
        <v>336</v>
      </c>
      <c r="R22" t="s">
        <v>336</v>
      </c>
      <c r="S22" t="s">
        <v>337</v>
      </c>
      <c r="T22" t="s">
        <v>288</v>
      </c>
      <c r="AD22" t="s">
        <v>725</v>
      </c>
      <c r="AE22" t="s">
        <v>333</v>
      </c>
      <c r="AF22" t="s">
        <v>334</v>
      </c>
      <c r="AG22" t="s">
        <v>335</v>
      </c>
      <c r="AJ22" t="s">
        <v>305</v>
      </c>
      <c r="AK22" t="s">
        <v>1692</v>
      </c>
      <c r="AO22" t="s">
        <v>305</v>
      </c>
      <c r="AP22" t="s">
        <v>1692</v>
      </c>
      <c r="AQ22" t="s">
        <v>1692</v>
      </c>
      <c r="AT22" t="s">
        <v>305</v>
      </c>
      <c r="AU22" t="s">
        <v>1692</v>
      </c>
    </row>
    <row r="23" spans="1:48" x14ac:dyDescent="0.3">
      <c r="A23" t="s">
        <v>362</v>
      </c>
      <c r="B23" t="s">
        <v>363</v>
      </c>
      <c r="C23" t="s">
        <v>340</v>
      </c>
      <c r="D23" t="s">
        <v>341</v>
      </c>
      <c r="I23" t="s">
        <v>312</v>
      </c>
      <c r="J23" t="s">
        <v>312</v>
      </c>
      <c r="K23" t="s">
        <v>1693</v>
      </c>
      <c r="Q23" t="s">
        <v>342</v>
      </c>
      <c r="R23" t="s">
        <v>342</v>
      </c>
      <c r="S23" t="s">
        <v>343</v>
      </c>
      <c r="T23" t="s">
        <v>288</v>
      </c>
      <c r="AD23" t="s">
        <v>362</v>
      </c>
      <c r="AE23" t="s">
        <v>339</v>
      </c>
      <c r="AF23" t="s">
        <v>340</v>
      </c>
      <c r="AG23" t="s">
        <v>341</v>
      </c>
      <c r="AJ23" t="s">
        <v>312</v>
      </c>
      <c r="AK23" t="s">
        <v>1693</v>
      </c>
      <c r="AO23" t="s">
        <v>312</v>
      </c>
      <c r="AP23" t="s">
        <v>1693</v>
      </c>
      <c r="AQ23" t="s">
        <v>1693</v>
      </c>
      <c r="AT23" t="s">
        <v>312</v>
      </c>
      <c r="AU23" t="s">
        <v>1693</v>
      </c>
    </row>
    <row r="24" spans="1:48" x14ac:dyDescent="0.3">
      <c r="A24" t="s">
        <v>422</v>
      </c>
      <c r="B24" t="s">
        <v>423</v>
      </c>
      <c r="C24" t="s">
        <v>344</v>
      </c>
      <c r="D24" t="s">
        <v>345</v>
      </c>
      <c r="I24" t="s">
        <v>320</v>
      </c>
      <c r="J24" t="s">
        <v>320</v>
      </c>
      <c r="K24" t="s">
        <v>1694</v>
      </c>
      <c r="Q24" t="s">
        <v>346</v>
      </c>
      <c r="R24" t="s">
        <v>346</v>
      </c>
      <c r="S24" t="s">
        <v>347</v>
      </c>
      <c r="T24" t="s">
        <v>270</v>
      </c>
      <c r="AD24" t="s">
        <v>422</v>
      </c>
      <c r="AE24" t="s">
        <v>258</v>
      </c>
      <c r="AF24" t="s">
        <v>344</v>
      </c>
      <c r="AG24" t="s">
        <v>345</v>
      </c>
      <c r="AJ24" t="s">
        <v>320</v>
      </c>
      <c r="AK24" t="s">
        <v>1694</v>
      </c>
      <c r="AO24" t="s">
        <v>320</v>
      </c>
      <c r="AP24" t="s">
        <v>1694</v>
      </c>
      <c r="AQ24" t="s">
        <v>1694</v>
      </c>
      <c r="AT24" t="s">
        <v>320</v>
      </c>
      <c r="AU24" t="s">
        <v>1694</v>
      </c>
    </row>
    <row r="25" spans="1:48" x14ac:dyDescent="0.3">
      <c r="A25" t="s">
        <v>348</v>
      </c>
      <c r="B25" t="s">
        <v>349</v>
      </c>
      <c r="C25" t="s">
        <v>350</v>
      </c>
      <c r="D25" t="s">
        <v>351</v>
      </c>
      <c r="I25" t="s">
        <v>249</v>
      </c>
      <c r="J25" t="s">
        <v>249</v>
      </c>
      <c r="K25" t="s">
        <v>245</v>
      </c>
      <c r="AD25" t="s">
        <v>348</v>
      </c>
      <c r="AE25" t="s">
        <v>349</v>
      </c>
      <c r="AF25" t="s">
        <v>350</v>
      </c>
      <c r="AG25" t="s">
        <v>351</v>
      </c>
      <c r="AJ25" t="s">
        <v>249</v>
      </c>
      <c r="AK25" t="s">
        <v>245</v>
      </c>
      <c r="AL25" t="s">
        <v>245</v>
      </c>
      <c r="AO25" t="s">
        <v>249</v>
      </c>
      <c r="AP25" t="s">
        <v>245</v>
      </c>
      <c r="AT25" t="s">
        <v>249</v>
      </c>
      <c r="AU25" t="s">
        <v>245</v>
      </c>
      <c r="AV25" t="s">
        <v>245</v>
      </c>
    </row>
    <row r="26" spans="1:48" x14ac:dyDescent="0.3">
      <c r="A26" t="s">
        <v>727</v>
      </c>
      <c r="B26" t="s">
        <v>728</v>
      </c>
      <c r="C26" t="s">
        <v>353</v>
      </c>
      <c r="D26" t="s">
        <v>354</v>
      </c>
      <c r="I26" t="s">
        <v>263</v>
      </c>
      <c r="J26" t="s">
        <v>263</v>
      </c>
      <c r="K26" t="s">
        <v>264</v>
      </c>
      <c r="AD26" t="s">
        <v>727</v>
      </c>
      <c r="AE26" t="s">
        <v>352</v>
      </c>
      <c r="AF26" t="s">
        <v>353</v>
      </c>
      <c r="AG26" t="s">
        <v>354</v>
      </c>
      <c r="AJ26" t="s">
        <v>263</v>
      </c>
      <c r="AK26" t="s">
        <v>264</v>
      </c>
      <c r="AL26" t="s">
        <v>264</v>
      </c>
      <c r="AO26" t="s">
        <v>263</v>
      </c>
      <c r="AP26" t="s">
        <v>264</v>
      </c>
      <c r="AT26" t="s">
        <v>263</v>
      </c>
      <c r="AU26" t="s">
        <v>264</v>
      </c>
      <c r="AV26" t="s">
        <v>264</v>
      </c>
    </row>
    <row r="27" spans="1:48" x14ac:dyDescent="0.3">
      <c r="A27" t="s">
        <v>394</v>
      </c>
      <c r="B27" t="s">
        <v>395</v>
      </c>
      <c r="C27" t="s">
        <v>355</v>
      </c>
      <c r="D27" t="s">
        <v>356</v>
      </c>
      <c r="I27" t="s">
        <v>272</v>
      </c>
      <c r="J27" t="s">
        <v>272</v>
      </c>
      <c r="K27" t="s">
        <v>273</v>
      </c>
      <c r="AD27" t="s">
        <v>394</v>
      </c>
      <c r="AE27" t="s">
        <v>294</v>
      </c>
      <c r="AF27" t="s">
        <v>355</v>
      </c>
      <c r="AG27" t="s">
        <v>356</v>
      </c>
      <c r="AJ27" t="s">
        <v>272</v>
      </c>
      <c r="AK27" t="s">
        <v>273</v>
      </c>
      <c r="AL27" t="s">
        <v>273</v>
      </c>
      <c r="AO27" t="s">
        <v>272</v>
      </c>
      <c r="AP27" t="s">
        <v>273</v>
      </c>
      <c r="AT27" t="s">
        <v>272</v>
      </c>
      <c r="AU27" t="s">
        <v>273</v>
      </c>
      <c r="AV27" t="s">
        <v>273</v>
      </c>
    </row>
    <row r="28" spans="1:48" x14ac:dyDescent="0.3">
      <c r="A28" t="s">
        <v>729</v>
      </c>
      <c r="B28" t="s">
        <v>730</v>
      </c>
      <c r="C28" t="s">
        <v>358</v>
      </c>
      <c r="D28" t="s">
        <v>359</v>
      </c>
      <c r="I28" t="s">
        <v>281</v>
      </c>
      <c r="J28" t="s">
        <v>281</v>
      </c>
      <c r="K28" t="s">
        <v>282</v>
      </c>
      <c r="AD28" t="s">
        <v>729</v>
      </c>
      <c r="AE28" t="s">
        <v>357</v>
      </c>
      <c r="AF28" t="s">
        <v>358</v>
      </c>
      <c r="AG28" t="s">
        <v>359</v>
      </c>
      <c r="AJ28" t="s">
        <v>281</v>
      </c>
      <c r="AK28" t="s">
        <v>282</v>
      </c>
      <c r="AL28" t="s">
        <v>282</v>
      </c>
      <c r="AO28" t="s">
        <v>281</v>
      </c>
      <c r="AP28" t="s">
        <v>282</v>
      </c>
      <c r="AT28" t="s">
        <v>281</v>
      </c>
      <c r="AU28" t="s">
        <v>282</v>
      </c>
      <c r="AV28" t="s">
        <v>282</v>
      </c>
    </row>
    <row r="29" spans="1:48" x14ac:dyDescent="0.3">
      <c r="A29" t="s">
        <v>528</v>
      </c>
      <c r="B29" t="s">
        <v>529</v>
      </c>
      <c r="C29" t="s">
        <v>360</v>
      </c>
      <c r="D29" t="s">
        <v>361</v>
      </c>
      <c r="I29" t="s">
        <v>290</v>
      </c>
      <c r="J29" t="s">
        <v>290</v>
      </c>
      <c r="K29" t="s">
        <v>291</v>
      </c>
      <c r="AD29" t="s">
        <v>528</v>
      </c>
      <c r="AE29" t="s">
        <v>322</v>
      </c>
      <c r="AF29" t="s">
        <v>360</v>
      </c>
      <c r="AG29" t="s">
        <v>361</v>
      </c>
      <c r="AJ29" t="s">
        <v>290</v>
      </c>
      <c r="AK29" t="s">
        <v>291</v>
      </c>
      <c r="AL29" t="s">
        <v>291</v>
      </c>
      <c r="AO29" t="s">
        <v>290</v>
      </c>
      <c r="AP29" t="s">
        <v>291</v>
      </c>
      <c r="AT29" t="s">
        <v>290</v>
      </c>
      <c r="AU29" t="s">
        <v>291</v>
      </c>
      <c r="AV29" t="s">
        <v>291</v>
      </c>
    </row>
    <row r="30" spans="1:48" x14ac:dyDescent="0.3">
      <c r="A30" t="s">
        <v>731</v>
      </c>
      <c r="B30" t="s">
        <v>732</v>
      </c>
      <c r="C30" t="s">
        <v>364</v>
      </c>
      <c r="D30" t="s">
        <v>365</v>
      </c>
      <c r="I30" t="s">
        <v>297</v>
      </c>
      <c r="J30" t="s">
        <v>297</v>
      </c>
      <c r="K30" t="s">
        <v>298</v>
      </c>
      <c r="AD30" t="s">
        <v>731</v>
      </c>
      <c r="AE30" t="s">
        <v>363</v>
      </c>
      <c r="AF30" t="s">
        <v>364</v>
      </c>
      <c r="AG30" t="s">
        <v>365</v>
      </c>
      <c r="AJ30" t="s">
        <v>297</v>
      </c>
      <c r="AK30" t="s">
        <v>298</v>
      </c>
      <c r="AL30" t="s">
        <v>298</v>
      </c>
      <c r="AO30" t="s">
        <v>297</v>
      </c>
      <c r="AP30" t="s">
        <v>298</v>
      </c>
      <c r="AT30" t="s">
        <v>297</v>
      </c>
      <c r="AU30" t="s">
        <v>298</v>
      </c>
      <c r="AV30" t="s">
        <v>298</v>
      </c>
    </row>
    <row r="31" spans="1:48" x14ac:dyDescent="0.3">
      <c r="A31" t="s">
        <v>518</v>
      </c>
      <c r="B31" t="s">
        <v>519</v>
      </c>
      <c r="C31" t="s">
        <v>366</v>
      </c>
      <c r="D31" t="s">
        <v>367</v>
      </c>
      <c r="I31" t="s">
        <v>303</v>
      </c>
      <c r="J31" t="s">
        <v>303</v>
      </c>
      <c r="K31" t="s">
        <v>304</v>
      </c>
      <c r="AD31" t="s">
        <v>518</v>
      </c>
      <c r="AE31" t="s">
        <v>285</v>
      </c>
      <c r="AF31" t="s">
        <v>366</v>
      </c>
      <c r="AG31" t="s">
        <v>367</v>
      </c>
      <c r="AJ31" t="s">
        <v>303</v>
      </c>
      <c r="AK31" t="s">
        <v>304</v>
      </c>
      <c r="AL31" t="s">
        <v>304</v>
      </c>
      <c r="AO31" t="s">
        <v>303</v>
      </c>
      <c r="AP31" t="s">
        <v>304</v>
      </c>
      <c r="AT31" t="s">
        <v>303</v>
      </c>
      <c r="AU31" t="s">
        <v>304</v>
      </c>
      <c r="AV31" t="s">
        <v>304</v>
      </c>
    </row>
    <row r="32" spans="1:48" x14ac:dyDescent="0.3">
      <c r="A32" t="s">
        <v>378</v>
      </c>
      <c r="B32" t="s">
        <v>379</v>
      </c>
      <c r="C32" t="s">
        <v>368</v>
      </c>
      <c r="D32" t="s">
        <v>369</v>
      </c>
      <c r="I32" t="s">
        <v>310</v>
      </c>
      <c r="J32" t="s">
        <v>310</v>
      </c>
      <c r="K32" t="s">
        <v>311</v>
      </c>
      <c r="AD32" t="s">
        <v>378</v>
      </c>
      <c r="AE32" t="s">
        <v>258</v>
      </c>
      <c r="AF32" t="s">
        <v>368</v>
      </c>
      <c r="AG32" t="s">
        <v>369</v>
      </c>
      <c r="AJ32" t="s">
        <v>310</v>
      </c>
      <c r="AK32" t="s">
        <v>311</v>
      </c>
      <c r="AL32" t="s">
        <v>311</v>
      </c>
      <c r="AO32" t="s">
        <v>310</v>
      </c>
      <c r="AP32" t="s">
        <v>311</v>
      </c>
      <c r="AT32" t="s">
        <v>310</v>
      </c>
      <c r="AU32" t="s">
        <v>311</v>
      </c>
      <c r="AV32" t="s">
        <v>311</v>
      </c>
    </row>
    <row r="33" spans="1:48" x14ac:dyDescent="0.3">
      <c r="A33" t="s">
        <v>284</v>
      </c>
      <c r="B33" t="s">
        <v>285</v>
      </c>
      <c r="C33" t="s">
        <v>370</v>
      </c>
      <c r="D33" t="s">
        <v>371</v>
      </c>
      <c r="I33" t="s">
        <v>318</v>
      </c>
      <c r="J33" t="s">
        <v>318</v>
      </c>
      <c r="K33" t="s">
        <v>319</v>
      </c>
      <c r="AD33" t="s">
        <v>284</v>
      </c>
      <c r="AE33" t="s">
        <v>357</v>
      </c>
      <c r="AF33" t="s">
        <v>370</v>
      </c>
      <c r="AG33" t="s">
        <v>371</v>
      </c>
      <c r="AJ33" t="s">
        <v>318</v>
      </c>
      <c r="AK33" t="s">
        <v>319</v>
      </c>
      <c r="AL33" t="s">
        <v>319</v>
      </c>
      <c r="AO33" t="s">
        <v>318</v>
      </c>
      <c r="AP33" t="s">
        <v>319</v>
      </c>
      <c r="AT33" t="s">
        <v>318</v>
      </c>
      <c r="AU33" t="s">
        <v>319</v>
      </c>
      <c r="AV33" t="s">
        <v>319</v>
      </c>
    </row>
    <row r="34" spans="1:48" x14ac:dyDescent="0.3">
      <c r="A34" t="s">
        <v>372</v>
      </c>
      <c r="B34" t="s">
        <v>373</v>
      </c>
      <c r="C34" t="s">
        <v>374</v>
      </c>
      <c r="D34" t="s">
        <v>375</v>
      </c>
      <c r="I34" t="s">
        <v>325</v>
      </c>
      <c r="J34" t="s">
        <v>325</v>
      </c>
      <c r="K34" t="s">
        <v>326</v>
      </c>
      <c r="AD34" t="s">
        <v>372</v>
      </c>
      <c r="AE34" t="s">
        <v>373</v>
      </c>
      <c r="AF34" t="s">
        <v>374</v>
      </c>
      <c r="AG34" t="s">
        <v>375</v>
      </c>
      <c r="AJ34" t="s">
        <v>325</v>
      </c>
      <c r="AK34" t="s">
        <v>326</v>
      </c>
      <c r="AL34" t="s">
        <v>326</v>
      </c>
      <c r="AO34" t="s">
        <v>325</v>
      </c>
      <c r="AP34" t="s">
        <v>326</v>
      </c>
      <c r="AT34" t="s">
        <v>325</v>
      </c>
      <c r="AU34" t="s">
        <v>326</v>
      </c>
      <c r="AV34" t="s">
        <v>326</v>
      </c>
    </row>
    <row r="35" spans="1:48" x14ac:dyDescent="0.3">
      <c r="A35" t="s">
        <v>706</v>
      </c>
      <c r="B35" t="s">
        <v>707</v>
      </c>
      <c r="C35" t="s">
        <v>376</v>
      </c>
      <c r="D35" t="s">
        <v>377</v>
      </c>
      <c r="I35" t="s">
        <v>331</v>
      </c>
      <c r="J35" t="s">
        <v>331</v>
      </c>
      <c r="K35" t="s">
        <v>332</v>
      </c>
      <c r="AD35" t="s">
        <v>706</v>
      </c>
      <c r="AE35" t="s">
        <v>373</v>
      </c>
      <c r="AF35" t="s">
        <v>376</v>
      </c>
      <c r="AG35" t="s">
        <v>377</v>
      </c>
      <c r="AJ35" t="s">
        <v>331</v>
      </c>
      <c r="AK35" t="s">
        <v>332</v>
      </c>
      <c r="AL35" t="s">
        <v>332</v>
      </c>
      <c r="AO35" t="s">
        <v>331</v>
      </c>
      <c r="AP35" t="s">
        <v>332</v>
      </c>
      <c r="AT35" t="s">
        <v>331</v>
      </c>
      <c r="AU35" t="s">
        <v>332</v>
      </c>
      <c r="AV35" t="s">
        <v>332</v>
      </c>
    </row>
    <row r="36" spans="1:48" x14ac:dyDescent="0.3">
      <c r="A36" t="s">
        <v>683</v>
      </c>
      <c r="B36" t="s">
        <v>684</v>
      </c>
      <c r="C36" t="s">
        <v>380</v>
      </c>
      <c r="D36" t="s">
        <v>381</v>
      </c>
      <c r="I36" t="s">
        <v>336</v>
      </c>
      <c r="J36" t="s">
        <v>336</v>
      </c>
      <c r="K36" t="s">
        <v>337</v>
      </c>
      <c r="AD36" t="s">
        <v>683</v>
      </c>
      <c r="AE36" t="s">
        <v>379</v>
      </c>
      <c r="AF36" t="s">
        <v>380</v>
      </c>
      <c r="AG36" t="s">
        <v>381</v>
      </c>
      <c r="AJ36" t="s">
        <v>336</v>
      </c>
      <c r="AK36" t="s">
        <v>337</v>
      </c>
      <c r="AL36" t="s">
        <v>337</v>
      </c>
      <c r="AO36" t="s">
        <v>336</v>
      </c>
      <c r="AP36" t="s">
        <v>337</v>
      </c>
      <c r="AT36" t="s">
        <v>336</v>
      </c>
      <c r="AU36" t="s">
        <v>337</v>
      </c>
      <c r="AV36" t="s">
        <v>337</v>
      </c>
    </row>
    <row r="37" spans="1:48" x14ac:dyDescent="0.3">
      <c r="A37" t="s">
        <v>382</v>
      </c>
      <c r="B37" t="s">
        <v>383</v>
      </c>
      <c r="C37" t="s">
        <v>384</v>
      </c>
      <c r="D37" t="s">
        <v>385</v>
      </c>
      <c r="I37" t="s">
        <v>342</v>
      </c>
      <c r="J37" t="s">
        <v>342</v>
      </c>
      <c r="K37" t="s">
        <v>343</v>
      </c>
      <c r="AD37" t="s">
        <v>382</v>
      </c>
      <c r="AE37" t="s">
        <v>383</v>
      </c>
      <c r="AF37" t="s">
        <v>384</v>
      </c>
      <c r="AG37" t="s">
        <v>385</v>
      </c>
      <c r="AJ37" t="s">
        <v>342</v>
      </c>
      <c r="AK37" t="s">
        <v>343</v>
      </c>
      <c r="AL37" t="s">
        <v>343</v>
      </c>
      <c r="AO37" t="s">
        <v>342</v>
      </c>
      <c r="AP37" t="s">
        <v>343</v>
      </c>
      <c r="AT37" t="s">
        <v>342</v>
      </c>
      <c r="AU37" t="s">
        <v>343</v>
      </c>
      <c r="AV37" t="s">
        <v>343</v>
      </c>
    </row>
    <row r="38" spans="1:48" x14ac:dyDescent="0.3">
      <c r="A38" t="s">
        <v>386</v>
      </c>
      <c r="B38" t="s">
        <v>387</v>
      </c>
      <c r="C38" t="s">
        <v>388</v>
      </c>
      <c r="D38" t="s">
        <v>389</v>
      </c>
      <c r="I38" t="s">
        <v>346</v>
      </c>
      <c r="J38" t="s">
        <v>346</v>
      </c>
      <c r="K38" t="s">
        <v>347</v>
      </c>
      <c r="AD38" t="s">
        <v>386</v>
      </c>
      <c r="AE38" t="s">
        <v>387</v>
      </c>
      <c r="AF38" t="s">
        <v>388</v>
      </c>
      <c r="AG38" t="s">
        <v>389</v>
      </c>
      <c r="AJ38" t="s">
        <v>346</v>
      </c>
      <c r="AK38" t="s">
        <v>347</v>
      </c>
      <c r="AL38" t="s">
        <v>347</v>
      </c>
      <c r="AO38" t="s">
        <v>346</v>
      </c>
      <c r="AP38" t="s">
        <v>347</v>
      </c>
      <c r="AT38" t="s">
        <v>346</v>
      </c>
      <c r="AU38" t="s">
        <v>347</v>
      </c>
      <c r="AV38" t="s">
        <v>347</v>
      </c>
    </row>
    <row r="39" spans="1:48" x14ac:dyDescent="0.3">
      <c r="A39" t="s">
        <v>390</v>
      </c>
      <c r="B39" t="s">
        <v>391</v>
      </c>
      <c r="C39" t="s">
        <v>392</v>
      </c>
      <c r="D39" t="s">
        <v>393</v>
      </c>
      <c r="I39" t="s">
        <v>248</v>
      </c>
      <c r="J39" t="s">
        <v>247</v>
      </c>
      <c r="K39" t="s">
        <v>243</v>
      </c>
      <c r="AD39" t="s">
        <v>390</v>
      </c>
      <c r="AE39" t="s">
        <v>391</v>
      </c>
      <c r="AF39" t="s">
        <v>392</v>
      </c>
      <c r="AG39" t="s">
        <v>393</v>
      </c>
      <c r="AJ39" t="s">
        <v>247</v>
      </c>
      <c r="AK39" t="s">
        <v>243</v>
      </c>
      <c r="AL39" t="s">
        <v>271</v>
      </c>
      <c r="AO39" t="s">
        <v>247</v>
      </c>
      <c r="AP39" t="s">
        <v>243</v>
      </c>
      <c r="AQ39" t="s">
        <v>1692</v>
      </c>
      <c r="AT39" t="s">
        <v>247</v>
      </c>
      <c r="AU39" t="s">
        <v>243</v>
      </c>
      <c r="AV39" t="s">
        <v>347</v>
      </c>
    </row>
    <row r="40" spans="1:48" x14ac:dyDescent="0.3">
      <c r="A40" t="s">
        <v>536</v>
      </c>
      <c r="B40" t="s">
        <v>537</v>
      </c>
      <c r="C40" t="s">
        <v>396</v>
      </c>
      <c r="D40" t="s">
        <v>397</v>
      </c>
      <c r="I40" t="s">
        <v>248</v>
      </c>
      <c r="J40" t="s">
        <v>259</v>
      </c>
      <c r="K40" t="s">
        <v>260</v>
      </c>
      <c r="AD40" t="s">
        <v>536</v>
      </c>
      <c r="AE40" t="s">
        <v>395</v>
      </c>
      <c r="AF40" t="s">
        <v>396</v>
      </c>
      <c r="AG40" t="s">
        <v>397</v>
      </c>
      <c r="AJ40" t="s">
        <v>259</v>
      </c>
      <c r="AK40" t="s">
        <v>260</v>
      </c>
      <c r="AL40" t="s">
        <v>271</v>
      </c>
      <c r="AO40" t="s">
        <v>259</v>
      </c>
      <c r="AP40" t="s">
        <v>260</v>
      </c>
      <c r="AQ40" t="s">
        <v>1692</v>
      </c>
      <c r="AT40" t="s">
        <v>259</v>
      </c>
      <c r="AU40" t="s">
        <v>260</v>
      </c>
      <c r="AV40" t="s">
        <v>347</v>
      </c>
    </row>
    <row r="41" spans="1:48" x14ac:dyDescent="0.3">
      <c r="A41" t="s">
        <v>398</v>
      </c>
      <c r="B41" t="s">
        <v>733</v>
      </c>
      <c r="C41" t="s">
        <v>400</v>
      </c>
      <c r="D41" t="s">
        <v>401</v>
      </c>
      <c r="I41" t="s">
        <v>248</v>
      </c>
      <c r="J41" t="s">
        <v>268</v>
      </c>
      <c r="K41" t="s">
        <v>269</v>
      </c>
      <c r="AD41" t="s">
        <v>398</v>
      </c>
      <c r="AE41" t="s">
        <v>399</v>
      </c>
      <c r="AF41" t="s">
        <v>400</v>
      </c>
      <c r="AG41" t="s">
        <v>401</v>
      </c>
      <c r="AJ41" t="s">
        <v>268</v>
      </c>
      <c r="AK41" t="s">
        <v>269</v>
      </c>
      <c r="AL41" t="s">
        <v>256</v>
      </c>
      <c r="AO41" t="s">
        <v>268</v>
      </c>
      <c r="AP41" t="s">
        <v>269</v>
      </c>
      <c r="AQ41" t="s">
        <v>1688</v>
      </c>
      <c r="AT41" t="s">
        <v>268</v>
      </c>
      <c r="AU41" t="s">
        <v>269</v>
      </c>
      <c r="AV41" t="s">
        <v>245</v>
      </c>
    </row>
    <row r="42" spans="1:48" x14ac:dyDescent="0.3">
      <c r="A42" t="s">
        <v>402</v>
      </c>
      <c r="B42" t="s">
        <v>403</v>
      </c>
      <c r="C42" t="s">
        <v>404</v>
      </c>
      <c r="D42" t="s">
        <v>405</v>
      </c>
      <c r="I42" t="s">
        <v>248</v>
      </c>
      <c r="J42" t="s">
        <v>277</v>
      </c>
      <c r="K42" t="s">
        <v>278</v>
      </c>
      <c r="AD42" t="s">
        <v>402</v>
      </c>
      <c r="AE42" t="s">
        <v>403</v>
      </c>
      <c r="AF42" t="s">
        <v>404</v>
      </c>
      <c r="AG42" t="s">
        <v>405</v>
      </c>
      <c r="AJ42" t="s">
        <v>277</v>
      </c>
      <c r="AK42" t="s">
        <v>278</v>
      </c>
      <c r="AL42" t="s">
        <v>280</v>
      </c>
      <c r="AO42" t="s">
        <v>277</v>
      </c>
      <c r="AP42" t="s">
        <v>278</v>
      </c>
      <c r="AQ42" t="s">
        <v>1694</v>
      </c>
      <c r="AT42" t="s">
        <v>277</v>
      </c>
      <c r="AU42" t="s">
        <v>278</v>
      </c>
      <c r="AV42" t="s">
        <v>332</v>
      </c>
    </row>
    <row r="43" spans="1:48" x14ac:dyDescent="0.3">
      <c r="A43" t="s">
        <v>406</v>
      </c>
      <c r="B43" t="s">
        <v>407</v>
      </c>
      <c r="C43" t="s">
        <v>408</v>
      </c>
      <c r="D43" t="s">
        <v>409</v>
      </c>
      <c r="I43" t="s">
        <v>248</v>
      </c>
      <c r="J43" t="s">
        <v>286</v>
      </c>
      <c r="K43" t="s">
        <v>287</v>
      </c>
      <c r="AD43" t="s">
        <v>406</v>
      </c>
      <c r="AE43" t="s">
        <v>407</v>
      </c>
      <c r="AF43" t="s">
        <v>408</v>
      </c>
      <c r="AG43" t="s">
        <v>409</v>
      </c>
      <c r="AJ43" t="s">
        <v>286</v>
      </c>
      <c r="AK43" t="s">
        <v>287</v>
      </c>
      <c r="AL43" t="s">
        <v>262</v>
      </c>
      <c r="AO43" t="s">
        <v>286</v>
      </c>
      <c r="AP43" t="s">
        <v>287</v>
      </c>
      <c r="AQ43" t="s">
        <v>1691</v>
      </c>
      <c r="AT43" t="s">
        <v>286</v>
      </c>
      <c r="AU43" t="s">
        <v>287</v>
      </c>
      <c r="AV43" t="s">
        <v>311</v>
      </c>
    </row>
    <row r="44" spans="1:48" x14ac:dyDescent="0.3">
      <c r="A44" t="s">
        <v>734</v>
      </c>
      <c r="B44" t="s">
        <v>735</v>
      </c>
      <c r="C44" t="s">
        <v>412</v>
      </c>
      <c r="D44" t="s">
        <v>413</v>
      </c>
      <c r="I44" t="s">
        <v>248</v>
      </c>
      <c r="J44" t="s">
        <v>295</v>
      </c>
      <c r="K44" t="s">
        <v>296</v>
      </c>
      <c r="AD44" t="s">
        <v>734</v>
      </c>
      <c r="AE44" t="s">
        <v>411</v>
      </c>
      <c r="AF44" t="s">
        <v>412</v>
      </c>
      <c r="AG44" t="s">
        <v>413</v>
      </c>
      <c r="AJ44" t="s">
        <v>295</v>
      </c>
      <c r="AK44" t="s">
        <v>296</v>
      </c>
      <c r="AL44" t="s">
        <v>271</v>
      </c>
      <c r="AO44" t="s">
        <v>295</v>
      </c>
      <c r="AP44" t="s">
        <v>296</v>
      </c>
      <c r="AQ44" t="s">
        <v>1692</v>
      </c>
      <c r="AT44" t="s">
        <v>295</v>
      </c>
      <c r="AU44" t="s">
        <v>296</v>
      </c>
      <c r="AV44" t="s">
        <v>347</v>
      </c>
    </row>
    <row r="45" spans="1:48" x14ac:dyDescent="0.3">
      <c r="A45" t="s">
        <v>583</v>
      </c>
      <c r="B45" t="s">
        <v>584</v>
      </c>
      <c r="C45" t="s">
        <v>414</v>
      </c>
      <c r="D45" t="s">
        <v>415</v>
      </c>
      <c r="I45" t="s">
        <v>248</v>
      </c>
      <c r="J45" t="s">
        <v>301</v>
      </c>
      <c r="K45" t="s">
        <v>302</v>
      </c>
      <c r="AD45" t="s">
        <v>583</v>
      </c>
      <c r="AE45" t="s">
        <v>328</v>
      </c>
      <c r="AF45" t="s">
        <v>414</v>
      </c>
      <c r="AG45" t="s">
        <v>415</v>
      </c>
      <c r="AJ45" t="s">
        <v>301</v>
      </c>
      <c r="AK45" t="s">
        <v>302</v>
      </c>
      <c r="AL45" t="s">
        <v>262</v>
      </c>
      <c r="AO45" t="s">
        <v>301</v>
      </c>
      <c r="AP45" t="s">
        <v>302</v>
      </c>
      <c r="AQ45" t="s">
        <v>1690</v>
      </c>
      <c r="AT45" t="s">
        <v>301</v>
      </c>
      <c r="AU45" t="s">
        <v>302</v>
      </c>
      <c r="AV45" t="s">
        <v>304</v>
      </c>
    </row>
    <row r="46" spans="1:48" x14ac:dyDescent="0.3">
      <c r="A46" t="s">
        <v>736</v>
      </c>
      <c r="B46" t="s">
        <v>737</v>
      </c>
      <c r="C46" t="s">
        <v>416</v>
      </c>
      <c r="D46" t="s">
        <v>417</v>
      </c>
      <c r="I46" t="s">
        <v>248</v>
      </c>
      <c r="J46" t="s">
        <v>308</v>
      </c>
      <c r="K46" t="s">
        <v>309</v>
      </c>
      <c r="AD46" t="s">
        <v>736</v>
      </c>
      <c r="AE46" t="s">
        <v>267</v>
      </c>
      <c r="AF46" t="s">
        <v>416</v>
      </c>
      <c r="AG46" t="s">
        <v>417</v>
      </c>
      <c r="AJ46" t="s">
        <v>308</v>
      </c>
      <c r="AK46" t="s">
        <v>309</v>
      </c>
      <c r="AL46" t="s">
        <v>256</v>
      </c>
      <c r="AO46" t="s">
        <v>308</v>
      </c>
      <c r="AP46" t="s">
        <v>309</v>
      </c>
      <c r="AQ46" t="s">
        <v>1687</v>
      </c>
      <c r="AT46" t="s">
        <v>308</v>
      </c>
      <c r="AU46" t="s">
        <v>309</v>
      </c>
      <c r="AV46" t="s">
        <v>291</v>
      </c>
    </row>
    <row r="47" spans="1:48" x14ac:dyDescent="0.3">
      <c r="A47" t="s">
        <v>327</v>
      </c>
      <c r="B47" t="s">
        <v>328</v>
      </c>
      <c r="C47" t="s">
        <v>418</v>
      </c>
      <c r="D47" t="s">
        <v>419</v>
      </c>
      <c r="I47" t="s">
        <v>248</v>
      </c>
      <c r="J47" t="s">
        <v>316</v>
      </c>
      <c r="K47" t="s">
        <v>317</v>
      </c>
      <c r="AD47" t="s">
        <v>327</v>
      </c>
      <c r="AE47" t="s">
        <v>328</v>
      </c>
      <c r="AF47" t="s">
        <v>418</v>
      </c>
      <c r="AG47" t="s">
        <v>419</v>
      </c>
      <c r="AJ47" t="s">
        <v>316</v>
      </c>
      <c r="AK47" t="s">
        <v>317</v>
      </c>
      <c r="AL47" t="s">
        <v>256</v>
      </c>
      <c r="AO47" t="s">
        <v>316</v>
      </c>
      <c r="AP47" t="s">
        <v>317</v>
      </c>
      <c r="AQ47" t="s">
        <v>1687</v>
      </c>
      <c r="AT47" t="s">
        <v>316</v>
      </c>
      <c r="AU47" t="s">
        <v>317</v>
      </c>
      <c r="AV47" t="s">
        <v>291</v>
      </c>
    </row>
    <row r="48" spans="1:48" x14ac:dyDescent="0.3">
      <c r="A48" t="s">
        <v>712</v>
      </c>
      <c r="B48" t="s">
        <v>713</v>
      </c>
      <c r="C48" t="s">
        <v>420</v>
      </c>
      <c r="D48" t="s">
        <v>421</v>
      </c>
      <c r="I48" t="s">
        <v>248</v>
      </c>
      <c r="J48" t="s">
        <v>323</v>
      </c>
      <c r="K48" t="s">
        <v>324</v>
      </c>
      <c r="AD48" t="s">
        <v>712</v>
      </c>
      <c r="AE48" t="s">
        <v>300</v>
      </c>
      <c r="AF48" t="s">
        <v>420</v>
      </c>
      <c r="AG48" t="s">
        <v>421</v>
      </c>
      <c r="AJ48" t="s">
        <v>323</v>
      </c>
      <c r="AK48" t="s">
        <v>324</v>
      </c>
      <c r="AL48" t="s">
        <v>256</v>
      </c>
      <c r="AO48" t="s">
        <v>323</v>
      </c>
      <c r="AP48" t="s">
        <v>324</v>
      </c>
      <c r="AQ48" t="s">
        <v>1687</v>
      </c>
      <c r="AT48" t="s">
        <v>323</v>
      </c>
      <c r="AU48" t="s">
        <v>324</v>
      </c>
      <c r="AV48" t="s">
        <v>282</v>
      </c>
    </row>
    <row r="49" spans="1:48" x14ac:dyDescent="0.3">
      <c r="A49" t="s">
        <v>472</v>
      </c>
      <c r="B49" t="s">
        <v>473</v>
      </c>
      <c r="C49" t="s">
        <v>424</v>
      </c>
      <c r="D49" t="s">
        <v>425</v>
      </c>
      <c r="I49" t="s">
        <v>248</v>
      </c>
      <c r="J49" t="s">
        <v>329</v>
      </c>
      <c r="K49" t="s">
        <v>330</v>
      </c>
      <c r="AD49" t="s">
        <v>472</v>
      </c>
      <c r="AE49" t="s">
        <v>423</v>
      </c>
      <c r="AF49" t="s">
        <v>424</v>
      </c>
      <c r="AG49" t="s">
        <v>425</v>
      </c>
      <c r="AJ49" t="s">
        <v>329</v>
      </c>
      <c r="AK49" t="s">
        <v>330</v>
      </c>
      <c r="AL49" t="s">
        <v>280</v>
      </c>
      <c r="AO49" t="s">
        <v>329</v>
      </c>
      <c r="AP49" t="s">
        <v>330</v>
      </c>
      <c r="AQ49" t="s">
        <v>1694</v>
      </c>
      <c r="AT49" t="s">
        <v>329</v>
      </c>
      <c r="AU49" t="s">
        <v>330</v>
      </c>
      <c r="AV49" t="s">
        <v>326</v>
      </c>
    </row>
    <row r="50" spans="1:48" x14ac:dyDescent="0.3">
      <c r="A50" t="s">
        <v>426</v>
      </c>
      <c r="B50" t="s">
        <v>427</v>
      </c>
      <c r="C50" t="s">
        <v>428</v>
      </c>
      <c r="D50" t="s">
        <v>429</v>
      </c>
      <c r="I50" t="s">
        <v>248</v>
      </c>
      <c r="J50" t="s">
        <v>334</v>
      </c>
      <c r="K50" t="s">
        <v>335</v>
      </c>
      <c r="AD50" t="s">
        <v>426</v>
      </c>
      <c r="AE50" t="s">
        <v>427</v>
      </c>
      <c r="AF50" t="s">
        <v>428</v>
      </c>
      <c r="AG50" t="s">
        <v>429</v>
      </c>
      <c r="AJ50" t="s">
        <v>334</v>
      </c>
      <c r="AK50" t="s">
        <v>335</v>
      </c>
      <c r="AL50" t="s">
        <v>289</v>
      </c>
      <c r="AO50" t="s">
        <v>334</v>
      </c>
      <c r="AP50" t="s">
        <v>335</v>
      </c>
      <c r="AQ50" t="s">
        <v>1693</v>
      </c>
      <c r="AT50" t="s">
        <v>334</v>
      </c>
      <c r="AU50" t="s">
        <v>335</v>
      </c>
      <c r="AV50" t="s">
        <v>337</v>
      </c>
    </row>
    <row r="51" spans="1:48" x14ac:dyDescent="0.3">
      <c r="A51" t="s">
        <v>738</v>
      </c>
      <c r="B51" t="s">
        <v>739</v>
      </c>
      <c r="C51" t="s">
        <v>430</v>
      </c>
      <c r="D51" t="s">
        <v>431</v>
      </c>
      <c r="I51" t="s">
        <v>248</v>
      </c>
      <c r="J51" t="s">
        <v>340</v>
      </c>
      <c r="K51" t="s">
        <v>341</v>
      </c>
      <c r="AD51" t="s">
        <v>738</v>
      </c>
      <c r="AE51" t="s">
        <v>349</v>
      </c>
      <c r="AF51" t="s">
        <v>430</v>
      </c>
      <c r="AG51" t="s">
        <v>431</v>
      </c>
      <c r="AJ51" t="s">
        <v>340</v>
      </c>
      <c r="AK51" t="s">
        <v>341</v>
      </c>
      <c r="AL51" t="s">
        <v>256</v>
      </c>
      <c r="AO51" t="s">
        <v>340</v>
      </c>
      <c r="AP51" t="s">
        <v>341</v>
      </c>
      <c r="AQ51" t="s">
        <v>1688</v>
      </c>
      <c r="AT51" t="s">
        <v>340</v>
      </c>
      <c r="AU51" t="s">
        <v>341</v>
      </c>
      <c r="AV51" t="s">
        <v>245</v>
      </c>
    </row>
    <row r="52" spans="1:48" x14ac:dyDescent="0.3">
      <c r="A52" t="s">
        <v>740</v>
      </c>
      <c r="B52" t="s">
        <v>741</v>
      </c>
      <c r="C52" t="s">
        <v>432</v>
      </c>
      <c r="D52" t="s">
        <v>433</v>
      </c>
      <c r="I52" t="s">
        <v>248</v>
      </c>
      <c r="J52" t="s">
        <v>344</v>
      </c>
      <c r="K52" t="s">
        <v>345</v>
      </c>
      <c r="AD52" t="s">
        <v>740</v>
      </c>
      <c r="AE52" t="s">
        <v>258</v>
      </c>
      <c r="AF52" t="s">
        <v>432</v>
      </c>
      <c r="AG52" t="s">
        <v>433</v>
      </c>
      <c r="AJ52" t="s">
        <v>344</v>
      </c>
      <c r="AK52" t="s">
        <v>345</v>
      </c>
      <c r="AL52" t="s">
        <v>271</v>
      </c>
      <c r="AO52" t="s">
        <v>344</v>
      </c>
      <c r="AP52" t="s">
        <v>345</v>
      </c>
      <c r="AQ52" t="s">
        <v>1692</v>
      </c>
      <c r="AT52" t="s">
        <v>344</v>
      </c>
      <c r="AU52" t="s">
        <v>345</v>
      </c>
      <c r="AV52" t="s">
        <v>347</v>
      </c>
    </row>
    <row r="53" spans="1:48" x14ac:dyDescent="0.3">
      <c r="A53" t="s">
        <v>742</v>
      </c>
      <c r="B53" t="s">
        <v>743</v>
      </c>
      <c r="C53" t="s">
        <v>436</v>
      </c>
      <c r="D53" t="s">
        <v>437</v>
      </c>
      <c r="I53" t="s">
        <v>248</v>
      </c>
      <c r="J53" t="s">
        <v>350</v>
      </c>
      <c r="K53" t="s">
        <v>351</v>
      </c>
      <c r="AD53" t="s">
        <v>742</v>
      </c>
      <c r="AE53" t="s">
        <v>435</v>
      </c>
      <c r="AF53" t="s">
        <v>436</v>
      </c>
      <c r="AG53" t="s">
        <v>437</v>
      </c>
      <c r="AJ53" t="s">
        <v>350</v>
      </c>
      <c r="AK53" t="s">
        <v>351</v>
      </c>
      <c r="AL53" t="s">
        <v>289</v>
      </c>
      <c r="AO53" t="s">
        <v>350</v>
      </c>
      <c r="AP53" t="s">
        <v>351</v>
      </c>
      <c r="AQ53" t="s">
        <v>1693</v>
      </c>
      <c r="AT53" t="s">
        <v>350</v>
      </c>
      <c r="AU53" t="s">
        <v>351</v>
      </c>
      <c r="AV53" t="s">
        <v>343</v>
      </c>
    </row>
    <row r="54" spans="1:48" x14ac:dyDescent="0.3">
      <c r="A54" t="s">
        <v>744</v>
      </c>
      <c r="B54" t="s">
        <v>745</v>
      </c>
      <c r="C54" t="s">
        <v>439</v>
      </c>
      <c r="D54" t="s">
        <v>440</v>
      </c>
      <c r="I54" t="s">
        <v>248</v>
      </c>
      <c r="J54" t="s">
        <v>353</v>
      </c>
      <c r="K54" t="s">
        <v>354</v>
      </c>
      <c r="AD54" t="s">
        <v>744</v>
      </c>
      <c r="AE54" t="s">
        <v>438</v>
      </c>
      <c r="AF54" t="s">
        <v>439</v>
      </c>
      <c r="AG54" t="s">
        <v>440</v>
      </c>
      <c r="AJ54" t="s">
        <v>353</v>
      </c>
      <c r="AK54" t="s">
        <v>354</v>
      </c>
      <c r="AL54" t="s">
        <v>280</v>
      </c>
      <c r="AO54" t="s">
        <v>353</v>
      </c>
      <c r="AP54" t="s">
        <v>354</v>
      </c>
      <c r="AQ54" t="s">
        <v>1694</v>
      </c>
      <c r="AT54" t="s">
        <v>353</v>
      </c>
      <c r="AU54" t="s">
        <v>354</v>
      </c>
      <c r="AV54" t="s">
        <v>332</v>
      </c>
    </row>
    <row r="55" spans="1:48" x14ac:dyDescent="0.3">
      <c r="A55" t="s">
        <v>441</v>
      </c>
      <c r="B55" t="s">
        <v>442</v>
      </c>
      <c r="C55" t="s">
        <v>443</v>
      </c>
      <c r="D55" t="s">
        <v>444</v>
      </c>
      <c r="I55" t="s">
        <v>248</v>
      </c>
      <c r="J55" t="s">
        <v>355</v>
      </c>
      <c r="K55" t="s">
        <v>356</v>
      </c>
      <c r="AD55" t="s">
        <v>441</v>
      </c>
      <c r="AE55" t="s">
        <v>442</v>
      </c>
      <c r="AF55" t="s">
        <v>443</v>
      </c>
      <c r="AG55" t="s">
        <v>444</v>
      </c>
      <c r="AJ55" t="s">
        <v>355</v>
      </c>
      <c r="AK55" t="s">
        <v>356</v>
      </c>
      <c r="AL55" t="s">
        <v>271</v>
      </c>
      <c r="AO55" t="s">
        <v>355</v>
      </c>
      <c r="AP55" t="s">
        <v>356</v>
      </c>
      <c r="AQ55" t="s">
        <v>1692</v>
      </c>
      <c r="AT55" t="s">
        <v>355</v>
      </c>
      <c r="AU55" t="s">
        <v>356</v>
      </c>
      <c r="AV55" t="s">
        <v>347</v>
      </c>
    </row>
    <row r="56" spans="1:48" x14ac:dyDescent="0.3">
      <c r="A56" t="s">
        <v>746</v>
      </c>
      <c r="B56" t="s">
        <v>747</v>
      </c>
      <c r="C56" t="s">
        <v>445</v>
      </c>
      <c r="D56" t="s">
        <v>446</v>
      </c>
      <c r="I56" t="s">
        <v>248</v>
      </c>
      <c r="J56" t="s">
        <v>358</v>
      </c>
      <c r="K56" t="s">
        <v>359</v>
      </c>
      <c r="AD56" t="s">
        <v>746</v>
      </c>
      <c r="AE56" t="s">
        <v>294</v>
      </c>
      <c r="AF56" t="s">
        <v>445</v>
      </c>
      <c r="AG56" t="s">
        <v>446</v>
      </c>
      <c r="AJ56" t="s">
        <v>358</v>
      </c>
      <c r="AK56" t="s">
        <v>359</v>
      </c>
      <c r="AL56" t="s">
        <v>289</v>
      </c>
      <c r="AO56" t="s">
        <v>358</v>
      </c>
      <c r="AP56" t="s">
        <v>359</v>
      </c>
      <c r="AQ56" t="s">
        <v>1693</v>
      </c>
      <c r="AT56" t="s">
        <v>358</v>
      </c>
      <c r="AU56" t="s">
        <v>359</v>
      </c>
      <c r="AV56" t="s">
        <v>337</v>
      </c>
    </row>
    <row r="57" spans="1:48" x14ac:dyDescent="0.3">
      <c r="A57" t="s">
        <v>683</v>
      </c>
      <c r="B57" t="s">
        <v>684</v>
      </c>
      <c r="C57" t="s">
        <v>447</v>
      </c>
      <c r="D57" t="s">
        <v>448</v>
      </c>
      <c r="I57" t="s">
        <v>248</v>
      </c>
      <c r="J57" t="s">
        <v>360</v>
      </c>
      <c r="K57" t="s">
        <v>361</v>
      </c>
      <c r="AD57" t="s">
        <v>683</v>
      </c>
      <c r="AE57" t="s">
        <v>379</v>
      </c>
      <c r="AF57" t="s">
        <v>447</v>
      </c>
      <c r="AG57" t="s">
        <v>448</v>
      </c>
      <c r="AJ57" t="s">
        <v>360</v>
      </c>
      <c r="AK57" t="s">
        <v>361</v>
      </c>
      <c r="AL57" t="s">
        <v>256</v>
      </c>
      <c r="AO57" t="s">
        <v>360</v>
      </c>
      <c r="AP57" t="s">
        <v>361</v>
      </c>
      <c r="AQ57" t="s">
        <v>1687</v>
      </c>
      <c r="AT57" t="s">
        <v>360</v>
      </c>
      <c r="AU57" t="s">
        <v>361</v>
      </c>
      <c r="AV57" t="s">
        <v>282</v>
      </c>
    </row>
    <row r="58" spans="1:48" x14ac:dyDescent="0.3">
      <c r="A58" t="s">
        <v>449</v>
      </c>
      <c r="B58" t="s">
        <v>450</v>
      </c>
      <c r="C58" t="s">
        <v>451</v>
      </c>
      <c r="D58" t="s">
        <v>452</v>
      </c>
      <c r="I58" t="s">
        <v>248</v>
      </c>
      <c r="J58" t="s">
        <v>364</v>
      </c>
      <c r="K58" t="s">
        <v>365</v>
      </c>
      <c r="AD58" t="s">
        <v>449</v>
      </c>
      <c r="AE58" t="s">
        <v>450</v>
      </c>
      <c r="AF58" t="s">
        <v>451</v>
      </c>
      <c r="AG58" t="s">
        <v>452</v>
      </c>
      <c r="AJ58" t="s">
        <v>364</v>
      </c>
      <c r="AK58" t="s">
        <v>365</v>
      </c>
      <c r="AL58" t="s">
        <v>256</v>
      </c>
      <c r="AO58" t="s">
        <v>364</v>
      </c>
      <c r="AP58" t="s">
        <v>365</v>
      </c>
      <c r="AQ58" t="s">
        <v>1688</v>
      </c>
      <c r="AT58" t="s">
        <v>364</v>
      </c>
      <c r="AU58" t="s">
        <v>365</v>
      </c>
      <c r="AV58" t="s">
        <v>245</v>
      </c>
    </row>
    <row r="59" spans="1:48" x14ac:dyDescent="0.3">
      <c r="A59" t="s">
        <v>598</v>
      </c>
      <c r="B59" t="s">
        <v>599</v>
      </c>
      <c r="C59" t="s">
        <v>453</v>
      </c>
      <c r="D59" t="s">
        <v>454</v>
      </c>
      <c r="I59" t="s">
        <v>248</v>
      </c>
      <c r="J59" t="s">
        <v>366</v>
      </c>
      <c r="K59" t="s">
        <v>367</v>
      </c>
      <c r="AD59" t="s">
        <v>598</v>
      </c>
      <c r="AE59" t="s">
        <v>423</v>
      </c>
      <c r="AF59" t="s">
        <v>453</v>
      </c>
      <c r="AG59" t="s">
        <v>454</v>
      </c>
      <c r="AJ59" t="s">
        <v>366</v>
      </c>
      <c r="AK59" t="s">
        <v>367</v>
      </c>
      <c r="AL59" t="s">
        <v>262</v>
      </c>
      <c r="AO59" t="s">
        <v>366</v>
      </c>
      <c r="AP59" t="s">
        <v>367</v>
      </c>
      <c r="AQ59" t="s">
        <v>1691</v>
      </c>
      <c r="AT59" t="s">
        <v>366</v>
      </c>
      <c r="AU59" t="s">
        <v>367</v>
      </c>
      <c r="AV59" t="s">
        <v>319</v>
      </c>
    </row>
    <row r="60" spans="1:48" x14ac:dyDescent="0.3">
      <c r="A60" t="s">
        <v>748</v>
      </c>
      <c r="B60" t="s">
        <v>749</v>
      </c>
      <c r="C60" t="s">
        <v>455</v>
      </c>
      <c r="D60" t="s">
        <v>456</v>
      </c>
      <c r="I60" t="s">
        <v>248</v>
      </c>
      <c r="J60" t="s">
        <v>368</v>
      </c>
      <c r="K60" t="s">
        <v>369</v>
      </c>
      <c r="AD60" t="s">
        <v>748</v>
      </c>
      <c r="AE60" t="s">
        <v>333</v>
      </c>
      <c r="AF60" t="s">
        <v>455</v>
      </c>
      <c r="AG60" t="s">
        <v>456</v>
      </c>
      <c r="AJ60" t="s">
        <v>368</v>
      </c>
      <c r="AK60" t="s">
        <v>369</v>
      </c>
      <c r="AL60" t="s">
        <v>271</v>
      </c>
      <c r="AO60" t="s">
        <v>368</v>
      </c>
      <c r="AP60" t="s">
        <v>369</v>
      </c>
      <c r="AQ60" t="s">
        <v>1692</v>
      </c>
      <c r="AT60" t="s">
        <v>368</v>
      </c>
      <c r="AU60" t="s">
        <v>369</v>
      </c>
      <c r="AV60" t="s">
        <v>347</v>
      </c>
    </row>
    <row r="61" spans="1:48" x14ac:dyDescent="0.3">
      <c r="A61" t="s">
        <v>750</v>
      </c>
      <c r="B61" t="s">
        <v>751</v>
      </c>
      <c r="C61" t="s">
        <v>457</v>
      </c>
      <c r="D61" t="s">
        <v>458</v>
      </c>
      <c r="I61" t="s">
        <v>248</v>
      </c>
      <c r="J61" t="s">
        <v>370</v>
      </c>
      <c r="K61" t="s">
        <v>371</v>
      </c>
      <c r="AD61" t="s">
        <v>750</v>
      </c>
      <c r="AE61" t="s">
        <v>258</v>
      </c>
      <c r="AF61" t="s">
        <v>457</v>
      </c>
      <c r="AG61" t="s">
        <v>458</v>
      </c>
      <c r="AJ61" t="s">
        <v>370</v>
      </c>
      <c r="AK61" t="s">
        <v>371</v>
      </c>
      <c r="AL61" t="s">
        <v>262</v>
      </c>
      <c r="AO61" t="s">
        <v>370</v>
      </c>
      <c r="AP61" t="s">
        <v>371</v>
      </c>
      <c r="AQ61" t="s">
        <v>1691</v>
      </c>
      <c r="AT61" t="s">
        <v>370</v>
      </c>
      <c r="AU61" t="s">
        <v>371</v>
      </c>
      <c r="AV61" t="s">
        <v>311</v>
      </c>
    </row>
    <row r="62" spans="1:48" x14ac:dyDescent="0.3">
      <c r="A62" t="s">
        <v>752</v>
      </c>
      <c r="B62" t="s">
        <v>753</v>
      </c>
      <c r="C62" t="s">
        <v>459</v>
      </c>
      <c r="D62" t="s">
        <v>460</v>
      </c>
      <c r="I62" t="s">
        <v>248</v>
      </c>
      <c r="J62" t="s">
        <v>374</v>
      </c>
      <c r="K62" t="s">
        <v>375</v>
      </c>
      <c r="AD62" t="s">
        <v>752</v>
      </c>
      <c r="AE62" t="s">
        <v>258</v>
      </c>
      <c r="AF62" t="s">
        <v>459</v>
      </c>
      <c r="AG62" t="s">
        <v>460</v>
      </c>
      <c r="AJ62" t="s">
        <v>374</v>
      </c>
      <c r="AK62" t="s">
        <v>375</v>
      </c>
      <c r="AL62" t="s">
        <v>256</v>
      </c>
      <c r="AO62" t="s">
        <v>374</v>
      </c>
      <c r="AP62" t="s">
        <v>375</v>
      </c>
      <c r="AQ62" t="s">
        <v>1687</v>
      </c>
      <c r="AT62" t="s">
        <v>374</v>
      </c>
      <c r="AU62" t="s">
        <v>375</v>
      </c>
      <c r="AV62" t="s">
        <v>273</v>
      </c>
    </row>
    <row r="63" spans="1:48" x14ac:dyDescent="0.3">
      <c r="A63" t="s">
        <v>754</v>
      </c>
      <c r="B63" t="s">
        <v>755</v>
      </c>
      <c r="C63" t="s">
        <v>461</v>
      </c>
      <c r="D63" t="s">
        <v>462</v>
      </c>
      <c r="I63" t="s">
        <v>248</v>
      </c>
      <c r="J63" t="s">
        <v>376</v>
      </c>
      <c r="K63" t="s">
        <v>377</v>
      </c>
      <c r="AD63" t="s">
        <v>754</v>
      </c>
      <c r="AE63" t="s">
        <v>387</v>
      </c>
      <c r="AF63" t="s">
        <v>461</v>
      </c>
      <c r="AG63" t="s">
        <v>462</v>
      </c>
      <c r="AJ63" t="s">
        <v>376</v>
      </c>
      <c r="AK63" t="s">
        <v>377</v>
      </c>
      <c r="AL63" t="s">
        <v>256</v>
      </c>
      <c r="AO63" t="s">
        <v>376</v>
      </c>
      <c r="AP63" t="s">
        <v>377</v>
      </c>
      <c r="AQ63" t="s">
        <v>1687</v>
      </c>
      <c r="AT63" t="s">
        <v>376</v>
      </c>
      <c r="AU63" t="s">
        <v>377</v>
      </c>
      <c r="AV63" t="s">
        <v>273</v>
      </c>
    </row>
    <row r="64" spans="1:48" x14ac:dyDescent="0.3">
      <c r="A64" t="s">
        <v>756</v>
      </c>
      <c r="B64" t="s">
        <v>757</v>
      </c>
      <c r="C64" t="s">
        <v>463</v>
      </c>
      <c r="D64" t="s">
        <v>464</v>
      </c>
      <c r="I64" t="s">
        <v>248</v>
      </c>
      <c r="J64" t="s">
        <v>380</v>
      </c>
      <c r="K64" t="s">
        <v>381</v>
      </c>
      <c r="AD64" t="s">
        <v>756</v>
      </c>
      <c r="AE64" t="s">
        <v>254</v>
      </c>
      <c r="AF64" t="s">
        <v>463</v>
      </c>
      <c r="AG64" t="s">
        <v>464</v>
      </c>
      <c r="AJ64" t="s">
        <v>380</v>
      </c>
      <c r="AK64" t="s">
        <v>381</v>
      </c>
      <c r="AL64" t="s">
        <v>271</v>
      </c>
      <c r="AO64" t="s">
        <v>380</v>
      </c>
      <c r="AP64" t="s">
        <v>381</v>
      </c>
      <c r="AQ64" t="s">
        <v>1692</v>
      </c>
      <c r="AT64" t="s">
        <v>380</v>
      </c>
      <c r="AU64" t="s">
        <v>381</v>
      </c>
      <c r="AV64" t="s">
        <v>347</v>
      </c>
    </row>
    <row r="65" spans="1:48" x14ac:dyDescent="0.3">
      <c r="A65" t="s">
        <v>616</v>
      </c>
      <c r="B65" t="s">
        <v>617</v>
      </c>
      <c r="C65" t="s">
        <v>465</v>
      </c>
      <c r="D65" t="s">
        <v>466</v>
      </c>
      <c r="I65" t="s">
        <v>248</v>
      </c>
      <c r="J65" t="s">
        <v>384</v>
      </c>
      <c r="K65" t="s">
        <v>385</v>
      </c>
      <c r="AD65" t="s">
        <v>616</v>
      </c>
      <c r="AE65" t="s">
        <v>442</v>
      </c>
      <c r="AF65" t="s">
        <v>465</v>
      </c>
      <c r="AG65" t="s">
        <v>466</v>
      </c>
      <c r="AJ65" t="s">
        <v>384</v>
      </c>
      <c r="AK65" t="s">
        <v>385</v>
      </c>
      <c r="AL65" t="s">
        <v>280</v>
      </c>
      <c r="AO65" t="s">
        <v>384</v>
      </c>
      <c r="AP65" t="s">
        <v>385</v>
      </c>
      <c r="AQ65" t="s">
        <v>1694</v>
      </c>
      <c r="AT65" t="s">
        <v>384</v>
      </c>
      <c r="AU65" t="s">
        <v>385</v>
      </c>
      <c r="AV65" t="s">
        <v>326</v>
      </c>
    </row>
    <row r="66" spans="1:48" x14ac:dyDescent="0.3">
      <c r="A66" t="s">
        <v>758</v>
      </c>
      <c r="B66" t="s">
        <v>759</v>
      </c>
      <c r="C66" t="s">
        <v>467</v>
      </c>
      <c r="D66" t="s">
        <v>468</v>
      </c>
      <c r="I66" t="s">
        <v>248</v>
      </c>
      <c r="J66" t="s">
        <v>388</v>
      </c>
      <c r="K66" t="s">
        <v>389</v>
      </c>
      <c r="AD66" t="s">
        <v>758</v>
      </c>
      <c r="AE66" t="s">
        <v>357</v>
      </c>
      <c r="AF66" t="s">
        <v>467</v>
      </c>
      <c r="AG66" t="s">
        <v>468</v>
      </c>
      <c r="AJ66" t="s">
        <v>388</v>
      </c>
      <c r="AK66" t="s">
        <v>389</v>
      </c>
      <c r="AL66" t="s">
        <v>256</v>
      </c>
      <c r="AO66" t="s">
        <v>388</v>
      </c>
      <c r="AP66" t="s">
        <v>389</v>
      </c>
      <c r="AQ66" t="s">
        <v>1686</v>
      </c>
      <c r="AT66" t="s">
        <v>388</v>
      </c>
      <c r="AU66" t="s">
        <v>389</v>
      </c>
      <c r="AV66" t="s">
        <v>264</v>
      </c>
    </row>
    <row r="67" spans="1:48" x14ac:dyDescent="0.3">
      <c r="A67" t="s">
        <v>760</v>
      </c>
      <c r="B67" t="s">
        <v>761</v>
      </c>
      <c r="C67" t="s">
        <v>470</v>
      </c>
      <c r="D67" t="s">
        <v>471</v>
      </c>
      <c r="I67" t="s">
        <v>248</v>
      </c>
      <c r="J67" t="s">
        <v>392</v>
      </c>
      <c r="K67" t="s">
        <v>393</v>
      </c>
      <c r="AD67" t="s">
        <v>760</v>
      </c>
      <c r="AE67" t="s">
        <v>469</v>
      </c>
      <c r="AF67" t="s">
        <v>470</v>
      </c>
      <c r="AG67" t="s">
        <v>471</v>
      </c>
      <c r="AJ67" t="s">
        <v>392</v>
      </c>
      <c r="AK67" t="s">
        <v>393</v>
      </c>
      <c r="AL67" t="s">
        <v>262</v>
      </c>
      <c r="AO67" t="s">
        <v>392</v>
      </c>
      <c r="AP67" t="s">
        <v>393</v>
      </c>
      <c r="AQ67" t="s">
        <v>1690</v>
      </c>
      <c r="AT67" t="s">
        <v>392</v>
      </c>
      <c r="AU67" t="s">
        <v>393</v>
      </c>
      <c r="AV67" t="s">
        <v>304</v>
      </c>
    </row>
    <row r="68" spans="1:48" x14ac:dyDescent="0.3">
      <c r="A68" t="s">
        <v>786</v>
      </c>
      <c r="B68" t="s">
        <v>787</v>
      </c>
      <c r="C68" t="s">
        <v>474</v>
      </c>
      <c r="D68" t="s">
        <v>475</v>
      </c>
      <c r="I68" t="s">
        <v>248</v>
      </c>
      <c r="J68" t="s">
        <v>396</v>
      </c>
      <c r="K68" t="s">
        <v>397</v>
      </c>
      <c r="AD68" t="s">
        <v>786</v>
      </c>
      <c r="AE68" t="s">
        <v>473</v>
      </c>
      <c r="AF68" t="s">
        <v>474</v>
      </c>
      <c r="AG68" t="s">
        <v>475</v>
      </c>
      <c r="AJ68" t="s">
        <v>396</v>
      </c>
      <c r="AK68" t="s">
        <v>397</v>
      </c>
      <c r="AL68" t="s">
        <v>271</v>
      </c>
      <c r="AO68" t="s">
        <v>396</v>
      </c>
      <c r="AP68" t="s">
        <v>397</v>
      </c>
      <c r="AQ68" t="s">
        <v>1692</v>
      </c>
      <c r="AT68" t="s">
        <v>396</v>
      </c>
      <c r="AU68" t="s">
        <v>397</v>
      </c>
      <c r="AV68" t="s">
        <v>347</v>
      </c>
    </row>
    <row r="69" spans="1:48" x14ac:dyDescent="0.3">
      <c r="A69" t="s">
        <v>476</v>
      </c>
      <c r="B69" t="s">
        <v>477</v>
      </c>
      <c r="C69" t="s">
        <v>478</v>
      </c>
      <c r="D69" t="s">
        <v>479</v>
      </c>
      <c r="I69" t="s">
        <v>248</v>
      </c>
      <c r="J69" t="s">
        <v>400</v>
      </c>
      <c r="K69" t="s">
        <v>401</v>
      </c>
      <c r="AD69" t="s">
        <v>476</v>
      </c>
      <c r="AE69" t="s">
        <v>477</v>
      </c>
      <c r="AF69" t="s">
        <v>478</v>
      </c>
      <c r="AG69" t="s">
        <v>479</v>
      </c>
      <c r="AJ69" t="s">
        <v>400</v>
      </c>
      <c r="AK69" t="s">
        <v>401</v>
      </c>
      <c r="AL69" t="s">
        <v>256</v>
      </c>
      <c r="AO69" t="s">
        <v>400</v>
      </c>
      <c r="AP69" t="s">
        <v>401</v>
      </c>
      <c r="AQ69" t="s">
        <v>1687</v>
      </c>
      <c r="AT69" t="s">
        <v>400</v>
      </c>
      <c r="AU69" t="s">
        <v>401</v>
      </c>
      <c r="AV69" t="s">
        <v>264</v>
      </c>
    </row>
    <row r="70" spans="1:48" x14ac:dyDescent="0.3">
      <c r="A70" t="s">
        <v>788</v>
      </c>
      <c r="B70" t="s">
        <v>789</v>
      </c>
      <c r="C70" t="s">
        <v>480</v>
      </c>
      <c r="D70" t="s">
        <v>481</v>
      </c>
      <c r="I70" t="s">
        <v>248</v>
      </c>
      <c r="J70" t="s">
        <v>404</v>
      </c>
      <c r="K70" t="s">
        <v>405</v>
      </c>
      <c r="AD70" t="s">
        <v>788</v>
      </c>
      <c r="AE70" t="s">
        <v>379</v>
      </c>
      <c r="AF70" t="s">
        <v>480</v>
      </c>
      <c r="AG70" t="s">
        <v>481</v>
      </c>
      <c r="AJ70" t="s">
        <v>404</v>
      </c>
      <c r="AK70" t="s">
        <v>405</v>
      </c>
      <c r="AL70" t="s">
        <v>256</v>
      </c>
      <c r="AO70" t="s">
        <v>404</v>
      </c>
      <c r="AP70" t="s">
        <v>405</v>
      </c>
      <c r="AQ70" t="s">
        <v>1686</v>
      </c>
      <c r="AT70" t="s">
        <v>404</v>
      </c>
      <c r="AU70" t="s">
        <v>405</v>
      </c>
      <c r="AV70" t="s">
        <v>264</v>
      </c>
    </row>
    <row r="71" spans="1:48" x14ac:dyDescent="0.3">
      <c r="A71" t="s">
        <v>790</v>
      </c>
      <c r="B71" t="s">
        <v>791</v>
      </c>
      <c r="C71" t="s">
        <v>482</v>
      </c>
      <c r="D71" t="s">
        <v>483</v>
      </c>
      <c r="I71" t="s">
        <v>248</v>
      </c>
      <c r="J71" t="s">
        <v>408</v>
      </c>
      <c r="K71" t="s">
        <v>409</v>
      </c>
      <c r="AD71" t="s">
        <v>790</v>
      </c>
      <c r="AE71" t="s">
        <v>423</v>
      </c>
      <c r="AF71" t="s">
        <v>482</v>
      </c>
      <c r="AG71" t="s">
        <v>483</v>
      </c>
      <c r="AJ71" t="s">
        <v>408</v>
      </c>
      <c r="AK71" t="s">
        <v>409</v>
      </c>
      <c r="AL71" t="s">
        <v>262</v>
      </c>
      <c r="AO71" t="s">
        <v>408</v>
      </c>
      <c r="AP71" t="s">
        <v>409</v>
      </c>
      <c r="AQ71" t="s">
        <v>1689</v>
      </c>
      <c r="AT71" t="s">
        <v>408</v>
      </c>
      <c r="AU71" t="s">
        <v>409</v>
      </c>
      <c r="AV71" t="s">
        <v>298</v>
      </c>
    </row>
    <row r="72" spans="1:48" x14ac:dyDescent="0.3">
      <c r="A72" t="s">
        <v>792</v>
      </c>
      <c r="B72" t="s">
        <v>793</v>
      </c>
      <c r="C72" t="s">
        <v>486</v>
      </c>
      <c r="D72" t="s">
        <v>487</v>
      </c>
      <c r="I72" t="s">
        <v>248</v>
      </c>
      <c r="J72" t="s">
        <v>412</v>
      </c>
      <c r="K72" t="s">
        <v>413</v>
      </c>
      <c r="AD72" t="s">
        <v>792</v>
      </c>
      <c r="AE72" t="s">
        <v>485</v>
      </c>
      <c r="AF72" t="s">
        <v>486</v>
      </c>
      <c r="AG72" t="s">
        <v>487</v>
      </c>
      <c r="AJ72" t="s">
        <v>412</v>
      </c>
      <c r="AK72" t="s">
        <v>413</v>
      </c>
      <c r="AL72" t="s">
        <v>262</v>
      </c>
      <c r="AO72" t="s">
        <v>412</v>
      </c>
      <c r="AP72" t="s">
        <v>413</v>
      </c>
      <c r="AQ72" t="s">
        <v>1689</v>
      </c>
      <c r="AT72" t="s">
        <v>412</v>
      </c>
      <c r="AU72" t="s">
        <v>413</v>
      </c>
      <c r="AV72" t="s">
        <v>298</v>
      </c>
    </row>
    <row r="73" spans="1:48" x14ac:dyDescent="0.3">
      <c r="A73" t="s">
        <v>782</v>
      </c>
      <c r="B73" t="s">
        <v>783</v>
      </c>
      <c r="C73" t="s">
        <v>488</v>
      </c>
      <c r="D73" t="s">
        <v>489</v>
      </c>
      <c r="I73" t="s">
        <v>248</v>
      </c>
      <c r="J73" t="s">
        <v>414</v>
      </c>
      <c r="K73" t="s">
        <v>415</v>
      </c>
      <c r="AD73" t="s">
        <v>782</v>
      </c>
      <c r="AE73" t="s">
        <v>427</v>
      </c>
      <c r="AF73" t="s">
        <v>488</v>
      </c>
      <c r="AG73" t="s">
        <v>489</v>
      </c>
      <c r="AJ73" t="s">
        <v>414</v>
      </c>
      <c r="AK73" t="s">
        <v>415</v>
      </c>
      <c r="AL73" t="s">
        <v>280</v>
      </c>
      <c r="AO73" t="s">
        <v>414</v>
      </c>
      <c r="AP73" t="s">
        <v>415</v>
      </c>
      <c r="AQ73" t="s">
        <v>1694</v>
      </c>
      <c r="AT73" t="s">
        <v>414</v>
      </c>
      <c r="AU73" t="s">
        <v>415</v>
      </c>
      <c r="AV73" t="s">
        <v>326</v>
      </c>
    </row>
    <row r="74" spans="1:48" x14ac:dyDescent="0.3">
      <c r="A74" t="s">
        <v>490</v>
      </c>
      <c r="B74" t="s">
        <v>491</v>
      </c>
      <c r="C74" t="s">
        <v>492</v>
      </c>
      <c r="D74" t="s">
        <v>493</v>
      </c>
      <c r="I74" t="s">
        <v>248</v>
      </c>
      <c r="J74" t="s">
        <v>416</v>
      </c>
      <c r="K74" t="s">
        <v>417</v>
      </c>
      <c r="AD74" t="s">
        <v>490</v>
      </c>
      <c r="AE74" t="s">
        <v>491</v>
      </c>
      <c r="AF74" t="s">
        <v>492</v>
      </c>
      <c r="AG74" t="s">
        <v>493</v>
      </c>
      <c r="AJ74" t="s">
        <v>416</v>
      </c>
      <c r="AK74" t="s">
        <v>417</v>
      </c>
      <c r="AL74" t="s">
        <v>256</v>
      </c>
      <c r="AO74" t="s">
        <v>416</v>
      </c>
      <c r="AP74" t="s">
        <v>417</v>
      </c>
      <c r="AQ74" t="s">
        <v>1688</v>
      </c>
      <c r="AT74" t="s">
        <v>416</v>
      </c>
      <c r="AU74" t="s">
        <v>417</v>
      </c>
      <c r="AV74" t="s">
        <v>245</v>
      </c>
    </row>
    <row r="75" spans="1:48" x14ac:dyDescent="0.3">
      <c r="A75" t="s">
        <v>794</v>
      </c>
      <c r="B75" t="s">
        <v>795</v>
      </c>
      <c r="C75" t="s">
        <v>494</v>
      </c>
      <c r="D75" t="s">
        <v>495</v>
      </c>
      <c r="I75" t="s">
        <v>248</v>
      </c>
      <c r="J75" t="s">
        <v>418</v>
      </c>
      <c r="K75" t="s">
        <v>419</v>
      </c>
      <c r="AD75" t="s">
        <v>794</v>
      </c>
      <c r="AE75" t="s">
        <v>267</v>
      </c>
      <c r="AF75" t="s">
        <v>494</v>
      </c>
      <c r="AG75" t="s">
        <v>495</v>
      </c>
      <c r="AJ75" t="s">
        <v>418</v>
      </c>
      <c r="AK75" t="s">
        <v>419</v>
      </c>
      <c r="AL75" t="s">
        <v>280</v>
      </c>
      <c r="AO75" t="s">
        <v>418</v>
      </c>
      <c r="AP75" t="s">
        <v>419</v>
      </c>
      <c r="AQ75" t="s">
        <v>1694</v>
      </c>
      <c r="AT75" t="s">
        <v>418</v>
      </c>
      <c r="AU75" t="s">
        <v>419</v>
      </c>
      <c r="AV75" t="s">
        <v>326</v>
      </c>
    </row>
    <row r="76" spans="1:48" x14ac:dyDescent="0.3">
      <c r="A76" t="s">
        <v>522</v>
      </c>
      <c r="B76" t="s">
        <v>523</v>
      </c>
      <c r="C76" t="s">
        <v>496</v>
      </c>
      <c r="D76" t="s">
        <v>497</v>
      </c>
      <c r="I76" t="s">
        <v>248</v>
      </c>
      <c r="J76" t="s">
        <v>420</v>
      </c>
      <c r="K76" t="s">
        <v>421</v>
      </c>
      <c r="AD76" t="s">
        <v>522</v>
      </c>
      <c r="AE76" t="s">
        <v>450</v>
      </c>
      <c r="AF76" t="s">
        <v>496</v>
      </c>
      <c r="AG76" t="s">
        <v>497</v>
      </c>
      <c r="AJ76" t="s">
        <v>420</v>
      </c>
      <c r="AK76" t="s">
        <v>421</v>
      </c>
      <c r="AL76" t="s">
        <v>262</v>
      </c>
      <c r="AO76" t="s">
        <v>420</v>
      </c>
      <c r="AP76" t="s">
        <v>421</v>
      </c>
      <c r="AQ76" t="s">
        <v>1690</v>
      </c>
      <c r="AT76" t="s">
        <v>420</v>
      </c>
      <c r="AU76" t="s">
        <v>421</v>
      </c>
      <c r="AV76" t="s">
        <v>304</v>
      </c>
    </row>
    <row r="77" spans="1:48" x14ac:dyDescent="0.3">
      <c r="A77" t="s">
        <v>796</v>
      </c>
      <c r="B77" t="s">
        <v>797</v>
      </c>
      <c r="C77" t="s">
        <v>500</v>
      </c>
      <c r="D77" t="s">
        <v>501</v>
      </c>
      <c r="I77" t="s">
        <v>248</v>
      </c>
      <c r="J77" t="s">
        <v>424</v>
      </c>
      <c r="K77" t="s">
        <v>425</v>
      </c>
      <c r="AD77" t="s">
        <v>796</v>
      </c>
      <c r="AE77" t="s">
        <v>499</v>
      </c>
      <c r="AF77" t="s">
        <v>500</v>
      </c>
      <c r="AG77" t="s">
        <v>501</v>
      </c>
      <c r="AJ77" t="s">
        <v>424</v>
      </c>
      <c r="AK77" t="s">
        <v>425</v>
      </c>
      <c r="AL77" t="s">
        <v>271</v>
      </c>
      <c r="AO77" t="s">
        <v>424</v>
      </c>
      <c r="AP77" t="s">
        <v>425</v>
      </c>
      <c r="AQ77" t="s">
        <v>1692</v>
      </c>
      <c r="AT77" t="s">
        <v>424</v>
      </c>
      <c r="AU77" t="s">
        <v>425</v>
      </c>
      <c r="AV77" t="s">
        <v>347</v>
      </c>
    </row>
    <row r="78" spans="1:48" x14ac:dyDescent="0.3">
      <c r="A78" t="s">
        <v>798</v>
      </c>
      <c r="B78" t="s">
        <v>799</v>
      </c>
      <c r="C78" t="s">
        <v>502</v>
      </c>
      <c r="D78" t="s">
        <v>503</v>
      </c>
      <c r="I78" t="s">
        <v>248</v>
      </c>
      <c r="J78" t="s">
        <v>428</v>
      </c>
      <c r="K78" t="s">
        <v>429</v>
      </c>
      <c r="AD78" t="s">
        <v>798</v>
      </c>
      <c r="AE78" t="s">
        <v>339</v>
      </c>
      <c r="AF78" t="s">
        <v>502</v>
      </c>
      <c r="AG78" t="s">
        <v>503</v>
      </c>
      <c r="AJ78" t="s">
        <v>428</v>
      </c>
      <c r="AK78" t="s">
        <v>429</v>
      </c>
      <c r="AL78" t="s">
        <v>256</v>
      </c>
      <c r="AO78" t="s">
        <v>428</v>
      </c>
      <c r="AP78" t="s">
        <v>429</v>
      </c>
      <c r="AQ78" t="s">
        <v>1688</v>
      </c>
      <c r="AT78" t="s">
        <v>428</v>
      </c>
      <c r="AU78" t="s">
        <v>429</v>
      </c>
      <c r="AV78" t="s">
        <v>245</v>
      </c>
    </row>
    <row r="79" spans="1:48" x14ac:dyDescent="0.3">
      <c r="A79" t="s">
        <v>778</v>
      </c>
      <c r="B79" t="s">
        <v>779</v>
      </c>
      <c r="C79" t="s">
        <v>506</v>
      </c>
      <c r="D79" t="s">
        <v>507</v>
      </c>
      <c r="I79" t="s">
        <v>248</v>
      </c>
      <c r="J79" t="s">
        <v>430</v>
      </c>
      <c r="K79" t="s">
        <v>431</v>
      </c>
      <c r="AD79" t="s">
        <v>778</v>
      </c>
      <c r="AE79" t="s">
        <v>505</v>
      </c>
      <c r="AF79" t="s">
        <v>506</v>
      </c>
      <c r="AG79" t="s">
        <v>507</v>
      </c>
      <c r="AJ79" t="s">
        <v>430</v>
      </c>
      <c r="AK79" t="s">
        <v>431</v>
      </c>
      <c r="AL79" t="s">
        <v>289</v>
      </c>
      <c r="AO79" t="s">
        <v>430</v>
      </c>
      <c r="AP79" t="s">
        <v>431</v>
      </c>
      <c r="AQ79" t="s">
        <v>1693</v>
      </c>
      <c r="AT79" t="s">
        <v>430</v>
      </c>
      <c r="AU79" t="s">
        <v>431</v>
      </c>
      <c r="AV79" t="s">
        <v>343</v>
      </c>
    </row>
    <row r="80" spans="1:48" x14ac:dyDescent="0.3">
      <c r="A80" t="s">
        <v>800</v>
      </c>
      <c r="B80" t="s">
        <v>801</v>
      </c>
      <c r="C80" t="s">
        <v>510</v>
      </c>
      <c r="D80" t="s">
        <v>511</v>
      </c>
      <c r="I80" t="s">
        <v>248</v>
      </c>
      <c r="J80" t="s">
        <v>432</v>
      </c>
      <c r="K80" t="s">
        <v>433</v>
      </c>
      <c r="AD80" t="s">
        <v>800</v>
      </c>
      <c r="AE80" t="s">
        <v>509</v>
      </c>
      <c r="AF80" t="s">
        <v>510</v>
      </c>
      <c r="AG80" t="s">
        <v>511</v>
      </c>
      <c r="AJ80" t="s">
        <v>432</v>
      </c>
      <c r="AK80" t="s">
        <v>433</v>
      </c>
      <c r="AL80" t="s">
        <v>271</v>
      </c>
      <c r="AO80" t="s">
        <v>432</v>
      </c>
      <c r="AP80" t="s">
        <v>433</v>
      </c>
      <c r="AQ80" t="s">
        <v>1692</v>
      </c>
      <c r="AT80" t="s">
        <v>432</v>
      </c>
      <c r="AU80" t="s">
        <v>433</v>
      </c>
      <c r="AV80" t="s">
        <v>347</v>
      </c>
    </row>
    <row r="81" spans="1:48" x14ac:dyDescent="0.3">
      <c r="A81" t="s">
        <v>802</v>
      </c>
      <c r="B81" t="s">
        <v>803</v>
      </c>
      <c r="C81" t="s">
        <v>514</v>
      </c>
      <c r="D81" t="s">
        <v>515</v>
      </c>
      <c r="I81" t="s">
        <v>248</v>
      </c>
      <c r="J81" t="s">
        <v>436</v>
      </c>
      <c r="K81" t="s">
        <v>437</v>
      </c>
      <c r="AD81" t="s">
        <v>802</v>
      </c>
      <c r="AE81" t="s">
        <v>513</v>
      </c>
      <c r="AF81" t="s">
        <v>514</v>
      </c>
      <c r="AG81" t="s">
        <v>515</v>
      </c>
      <c r="AJ81" t="s">
        <v>436</v>
      </c>
      <c r="AK81" t="s">
        <v>437</v>
      </c>
      <c r="AL81" t="s">
        <v>262</v>
      </c>
      <c r="AO81" t="s">
        <v>436</v>
      </c>
      <c r="AP81" t="s">
        <v>437</v>
      </c>
      <c r="AQ81" t="s">
        <v>1691</v>
      </c>
      <c r="AT81" t="s">
        <v>436</v>
      </c>
      <c r="AU81" t="s">
        <v>437</v>
      </c>
      <c r="AV81" t="s">
        <v>319</v>
      </c>
    </row>
    <row r="82" spans="1:48" x14ac:dyDescent="0.3">
      <c r="A82" t="s">
        <v>804</v>
      </c>
      <c r="B82" t="s">
        <v>805</v>
      </c>
      <c r="C82" t="s">
        <v>516</v>
      </c>
      <c r="D82" t="s">
        <v>517</v>
      </c>
      <c r="I82" t="s">
        <v>248</v>
      </c>
      <c r="J82" t="s">
        <v>439</v>
      </c>
      <c r="K82" t="s">
        <v>440</v>
      </c>
      <c r="AD82" t="s">
        <v>804</v>
      </c>
      <c r="AE82" t="s">
        <v>395</v>
      </c>
      <c r="AF82" t="s">
        <v>516</v>
      </c>
      <c r="AG82" t="s">
        <v>517</v>
      </c>
      <c r="AJ82" t="s">
        <v>439</v>
      </c>
      <c r="AK82" t="s">
        <v>440</v>
      </c>
      <c r="AL82" t="s">
        <v>256</v>
      </c>
      <c r="AO82" t="s">
        <v>439</v>
      </c>
      <c r="AP82" t="s">
        <v>440</v>
      </c>
      <c r="AQ82" t="s">
        <v>1686</v>
      </c>
      <c r="AT82" t="s">
        <v>439</v>
      </c>
      <c r="AU82" t="s">
        <v>440</v>
      </c>
      <c r="AV82" t="s">
        <v>264</v>
      </c>
    </row>
    <row r="83" spans="1:48" x14ac:dyDescent="0.3">
      <c r="A83" t="s">
        <v>553</v>
      </c>
      <c r="B83" t="s">
        <v>554</v>
      </c>
      <c r="C83" t="s">
        <v>520</v>
      </c>
      <c r="D83" t="s">
        <v>521</v>
      </c>
      <c r="I83" t="s">
        <v>248</v>
      </c>
      <c r="J83" t="s">
        <v>443</v>
      </c>
      <c r="K83" t="s">
        <v>444</v>
      </c>
      <c r="AD83" t="s">
        <v>553</v>
      </c>
      <c r="AE83" t="s">
        <v>519</v>
      </c>
      <c r="AF83" t="s">
        <v>520</v>
      </c>
      <c r="AG83" t="s">
        <v>521</v>
      </c>
      <c r="AJ83" t="s">
        <v>443</v>
      </c>
      <c r="AK83" t="s">
        <v>444</v>
      </c>
      <c r="AL83" t="s">
        <v>280</v>
      </c>
      <c r="AO83" t="s">
        <v>443</v>
      </c>
      <c r="AP83" t="s">
        <v>444</v>
      </c>
      <c r="AQ83" t="s">
        <v>1694</v>
      </c>
      <c r="AT83" t="s">
        <v>443</v>
      </c>
      <c r="AU83" t="s">
        <v>444</v>
      </c>
      <c r="AV83" t="s">
        <v>332</v>
      </c>
    </row>
    <row r="84" spans="1:48" x14ac:dyDescent="0.3">
      <c r="A84" t="s">
        <v>806</v>
      </c>
      <c r="B84" t="s">
        <v>807</v>
      </c>
      <c r="C84" t="s">
        <v>524</v>
      </c>
      <c r="D84" t="s">
        <v>525</v>
      </c>
      <c r="I84" t="s">
        <v>248</v>
      </c>
      <c r="J84" t="s">
        <v>445</v>
      </c>
      <c r="K84" t="s">
        <v>446</v>
      </c>
      <c r="AD84" t="s">
        <v>806</v>
      </c>
      <c r="AE84" t="s">
        <v>523</v>
      </c>
      <c r="AF84" t="s">
        <v>524</v>
      </c>
      <c r="AG84" t="s">
        <v>525</v>
      </c>
      <c r="AJ84" t="s">
        <v>445</v>
      </c>
      <c r="AK84" t="s">
        <v>446</v>
      </c>
      <c r="AL84" t="s">
        <v>271</v>
      </c>
      <c r="AO84" t="s">
        <v>445</v>
      </c>
      <c r="AP84" t="s">
        <v>446</v>
      </c>
      <c r="AQ84" t="s">
        <v>1692</v>
      </c>
      <c r="AT84" t="s">
        <v>445</v>
      </c>
      <c r="AU84" t="s">
        <v>446</v>
      </c>
      <c r="AV84" t="s">
        <v>347</v>
      </c>
    </row>
    <row r="85" spans="1:48" x14ac:dyDescent="0.3">
      <c r="A85" t="s">
        <v>808</v>
      </c>
      <c r="B85" t="s">
        <v>809</v>
      </c>
      <c r="C85" t="s">
        <v>526</v>
      </c>
      <c r="D85" t="s">
        <v>527</v>
      </c>
      <c r="I85" t="s">
        <v>248</v>
      </c>
      <c r="J85" t="s">
        <v>447</v>
      </c>
      <c r="K85" t="s">
        <v>448</v>
      </c>
      <c r="AD85" t="s">
        <v>808</v>
      </c>
      <c r="AE85" t="s">
        <v>285</v>
      </c>
      <c r="AF85" t="s">
        <v>526</v>
      </c>
      <c r="AG85" t="s">
        <v>527</v>
      </c>
      <c r="AJ85" t="s">
        <v>447</v>
      </c>
      <c r="AK85" t="s">
        <v>448</v>
      </c>
      <c r="AL85" t="s">
        <v>271</v>
      </c>
      <c r="AO85" t="s">
        <v>447</v>
      </c>
      <c r="AP85" t="s">
        <v>448</v>
      </c>
      <c r="AQ85" t="s">
        <v>1692</v>
      </c>
      <c r="AT85" t="s">
        <v>447</v>
      </c>
      <c r="AU85" t="s">
        <v>448</v>
      </c>
      <c r="AV85" t="s">
        <v>347</v>
      </c>
    </row>
    <row r="86" spans="1:48" x14ac:dyDescent="0.3">
      <c r="A86" t="s">
        <v>810</v>
      </c>
      <c r="B86" t="s">
        <v>811</v>
      </c>
      <c r="C86" t="s">
        <v>530</v>
      </c>
      <c r="D86" t="s">
        <v>531</v>
      </c>
      <c r="I86" t="s">
        <v>248</v>
      </c>
      <c r="J86" t="s">
        <v>451</v>
      </c>
      <c r="K86" t="s">
        <v>452</v>
      </c>
      <c r="AD86" t="s">
        <v>810</v>
      </c>
      <c r="AE86" t="s">
        <v>529</v>
      </c>
      <c r="AF86" t="s">
        <v>530</v>
      </c>
      <c r="AG86" t="s">
        <v>531</v>
      </c>
      <c r="AJ86" t="s">
        <v>451</v>
      </c>
      <c r="AK86" t="s">
        <v>452</v>
      </c>
      <c r="AL86" t="s">
        <v>256</v>
      </c>
      <c r="AO86" t="s">
        <v>451</v>
      </c>
      <c r="AP86" t="s">
        <v>452</v>
      </c>
      <c r="AQ86" t="s">
        <v>1687</v>
      </c>
      <c r="AT86" t="s">
        <v>451</v>
      </c>
      <c r="AU86" t="s">
        <v>452</v>
      </c>
      <c r="AV86" t="s">
        <v>273</v>
      </c>
    </row>
    <row r="87" spans="1:48" x14ac:dyDescent="0.3">
      <c r="A87" t="s">
        <v>768</v>
      </c>
      <c r="B87" t="s">
        <v>769</v>
      </c>
      <c r="C87" t="s">
        <v>534</v>
      </c>
      <c r="D87" t="s">
        <v>535</v>
      </c>
      <c r="I87" t="s">
        <v>248</v>
      </c>
      <c r="J87" t="s">
        <v>453</v>
      </c>
      <c r="K87" t="s">
        <v>454</v>
      </c>
      <c r="AD87" t="s">
        <v>768</v>
      </c>
      <c r="AE87" t="s">
        <v>533</v>
      </c>
      <c r="AF87" t="s">
        <v>534</v>
      </c>
      <c r="AG87" t="s">
        <v>535</v>
      </c>
      <c r="AJ87" t="s">
        <v>453</v>
      </c>
      <c r="AK87" t="s">
        <v>454</v>
      </c>
      <c r="AL87" t="s">
        <v>271</v>
      </c>
      <c r="AO87" t="s">
        <v>453</v>
      </c>
      <c r="AP87" t="s">
        <v>454</v>
      </c>
      <c r="AQ87" t="s">
        <v>1692</v>
      </c>
      <c r="AT87" t="s">
        <v>453</v>
      </c>
      <c r="AU87" t="s">
        <v>454</v>
      </c>
      <c r="AV87" t="s">
        <v>347</v>
      </c>
    </row>
    <row r="88" spans="1:48" x14ac:dyDescent="0.3">
      <c r="A88" t="s">
        <v>812</v>
      </c>
      <c r="B88" t="s">
        <v>813</v>
      </c>
      <c r="C88" t="s">
        <v>538</v>
      </c>
      <c r="D88" t="s">
        <v>539</v>
      </c>
      <c r="I88" t="s">
        <v>248</v>
      </c>
      <c r="J88" t="s">
        <v>455</v>
      </c>
      <c r="K88" t="s">
        <v>456</v>
      </c>
      <c r="AD88" t="s">
        <v>812</v>
      </c>
      <c r="AE88" t="s">
        <v>537</v>
      </c>
      <c r="AF88" t="s">
        <v>538</v>
      </c>
      <c r="AG88" t="s">
        <v>539</v>
      </c>
      <c r="AJ88" t="s">
        <v>455</v>
      </c>
      <c r="AK88" t="s">
        <v>456</v>
      </c>
      <c r="AL88" t="s">
        <v>289</v>
      </c>
      <c r="AO88" t="s">
        <v>455</v>
      </c>
      <c r="AP88" t="s">
        <v>456</v>
      </c>
      <c r="AQ88" t="s">
        <v>1693</v>
      </c>
      <c r="AT88" t="s">
        <v>455</v>
      </c>
      <c r="AU88" t="s">
        <v>456</v>
      </c>
      <c r="AV88" t="s">
        <v>337</v>
      </c>
    </row>
    <row r="89" spans="1:48" x14ac:dyDescent="0.3">
      <c r="A89" t="s">
        <v>766</v>
      </c>
      <c r="B89" t="s">
        <v>767</v>
      </c>
      <c r="C89" t="s">
        <v>542</v>
      </c>
      <c r="D89" t="s">
        <v>543</v>
      </c>
      <c r="I89" t="s">
        <v>248</v>
      </c>
      <c r="J89" t="s">
        <v>457</v>
      </c>
      <c r="K89" t="s">
        <v>458</v>
      </c>
      <c r="AD89" t="s">
        <v>766</v>
      </c>
      <c r="AE89" t="s">
        <v>541</v>
      </c>
      <c r="AF89" t="s">
        <v>542</v>
      </c>
      <c r="AG89" t="s">
        <v>543</v>
      </c>
      <c r="AJ89" t="s">
        <v>457</v>
      </c>
      <c r="AK89" t="s">
        <v>458</v>
      </c>
      <c r="AL89" t="s">
        <v>271</v>
      </c>
      <c r="AO89" t="s">
        <v>457</v>
      </c>
      <c r="AP89" t="s">
        <v>458</v>
      </c>
      <c r="AQ89" t="s">
        <v>1692</v>
      </c>
      <c r="AT89" t="s">
        <v>457</v>
      </c>
      <c r="AU89" t="s">
        <v>458</v>
      </c>
      <c r="AV89" t="s">
        <v>347</v>
      </c>
    </row>
    <row r="90" spans="1:48" x14ac:dyDescent="0.3">
      <c r="A90" t="s">
        <v>814</v>
      </c>
      <c r="B90" t="s">
        <v>815</v>
      </c>
      <c r="C90" t="s">
        <v>544</v>
      </c>
      <c r="D90" t="s">
        <v>545</v>
      </c>
      <c r="I90" t="s">
        <v>248</v>
      </c>
      <c r="J90" t="s">
        <v>459</v>
      </c>
      <c r="K90" t="s">
        <v>460</v>
      </c>
      <c r="AD90" t="s">
        <v>814</v>
      </c>
      <c r="AE90" t="s">
        <v>285</v>
      </c>
      <c r="AF90" t="s">
        <v>544</v>
      </c>
      <c r="AG90" t="s">
        <v>545</v>
      </c>
      <c r="AJ90" t="s">
        <v>459</v>
      </c>
      <c r="AK90" t="s">
        <v>460</v>
      </c>
      <c r="AL90" t="s">
        <v>271</v>
      </c>
      <c r="AO90" t="s">
        <v>459</v>
      </c>
      <c r="AP90" t="s">
        <v>460</v>
      </c>
      <c r="AQ90" t="s">
        <v>1692</v>
      </c>
      <c r="AT90" t="s">
        <v>459</v>
      </c>
      <c r="AU90" t="s">
        <v>460</v>
      </c>
      <c r="AV90" t="s">
        <v>347</v>
      </c>
    </row>
    <row r="91" spans="1:48" x14ac:dyDescent="0.3">
      <c r="A91" t="s">
        <v>744</v>
      </c>
      <c r="B91" t="s">
        <v>745</v>
      </c>
      <c r="C91" t="s">
        <v>547</v>
      </c>
      <c r="D91" t="s">
        <v>548</v>
      </c>
      <c r="I91" t="s">
        <v>248</v>
      </c>
      <c r="J91" t="s">
        <v>461</v>
      </c>
      <c r="K91" t="s">
        <v>462</v>
      </c>
      <c r="AD91" t="s">
        <v>744</v>
      </c>
      <c r="AE91" t="s">
        <v>546</v>
      </c>
      <c r="AF91" t="s">
        <v>547</v>
      </c>
      <c r="AG91" t="s">
        <v>548</v>
      </c>
      <c r="AJ91" t="s">
        <v>461</v>
      </c>
      <c r="AK91" t="s">
        <v>462</v>
      </c>
      <c r="AL91" t="s">
        <v>256</v>
      </c>
      <c r="AO91" t="s">
        <v>461</v>
      </c>
      <c r="AP91" t="s">
        <v>462</v>
      </c>
      <c r="AQ91" t="s">
        <v>1686</v>
      </c>
      <c r="AT91" t="s">
        <v>461</v>
      </c>
      <c r="AU91" t="s">
        <v>462</v>
      </c>
      <c r="AV91" t="s">
        <v>264</v>
      </c>
    </row>
    <row r="92" spans="1:48" x14ac:dyDescent="0.3">
      <c r="A92" t="s">
        <v>816</v>
      </c>
      <c r="B92" t="s">
        <v>817</v>
      </c>
      <c r="C92" t="s">
        <v>549</v>
      </c>
      <c r="D92" t="s">
        <v>550</v>
      </c>
      <c r="I92" t="s">
        <v>248</v>
      </c>
      <c r="J92" t="s">
        <v>463</v>
      </c>
      <c r="K92" t="s">
        <v>464</v>
      </c>
      <c r="AD92" t="s">
        <v>816</v>
      </c>
      <c r="AE92" t="s">
        <v>254</v>
      </c>
      <c r="AF92" t="s">
        <v>549</v>
      </c>
      <c r="AG92" t="s">
        <v>550</v>
      </c>
      <c r="AJ92" t="s">
        <v>463</v>
      </c>
      <c r="AK92" t="s">
        <v>464</v>
      </c>
      <c r="AL92" t="s">
        <v>271</v>
      </c>
      <c r="AO92" t="s">
        <v>463</v>
      </c>
      <c r="AP92" t="s">
        <v>464</v>
      </c>
      <c r="AQ92" t="s">
        <v>1692</v>
      </c>
      <c r="AT92" t="s">
        <v>463</v>
      </c>
      <c r="AU92" t="s">
        <v>464</v>
      </c>
      <c r="AV92" t="s">
        <v>347</v>
      </c>
    </row>
    <row r="93" spans="1:48" x14ac:dyDescent="0.3">
      <c r="A93" t="s">
        <v>818</v>
      </c>
      <c r="B93" t="s">
        <v>819</v>
      </c>
      <c r="C93" t="s">
        <v>551</v>
      </c>
      <c r="D93" t="s">
        <v>552</v>
      </c>
      <c r="I93" t="s">
        <v>248</v>
      </c>
      <c r="J93" t="s">
        <v>465</v>
      </c>
      <c r="K93" t="s">
        <v>466</v>
      </c>
      <c r="AD93" t="s">
        <v>818</v>
      </c>
      <c r="AE93" t="s">
        <v>519</v>
      </c>
      <c r="AF93" t="s">
        <v>551</v>
      </c>
      <c r="AG93" t="s">
        <v>552</v>
      </c>
      <c r="AJ93" t="s">
        <v>465</v>
      </c>
      <c r="AK93" t="s">
        <v>466</v>
      </c>
      <c r="AL93" t="s">
        <v>262</v>
      </c>
      <c r="AO93" t="s">
        <v>465</v>
      </c>
      <c r="AP93" t="s">
        <v>466</v>
      </c>
      <c r="AQ93" t="s">
        <v>1690</v>
      </c>
      <c r="AT93" t="s">
        <v>465</v>
      </c>
      <c r="AU93" t="s">
        <v>466</v>
      </c>
      <c r="AV93" t="s">
        <v>304</v>
      </c>
    </row>
    <row r="94" spans="1:48" x14ac:dyDescent="0.3">
      <c r="A94" t="s">
        <v>784</v>
      </c>
      <c r="B94" t="s">
        <v>785</v>
      </c>
      <c r="C94" t="s">
        <v>555</v>
      </c>
      <c r="D94" t="s">
        <v>556</v>
      </c>
      <c r="I94" t="s">
        <v>248</v>
      </c>
      <c r="J94" t="s">
        <v>467</v>
      </c>
      <c r="K94" t="s">
        <v>468</v>
      </c>
      <c r="AD94" t="s">
        <v>784</v>
      </c>
      <c r="AE94" t="s">
        <v>554</v>
      </c>
      <c r="AF94" t="s">
        <v>555</v>
      </c>
      <c r="AG94" t="s">
        <v>556</v>
      </c>
      <c r="AJ94" t="s">
        <v>467</v>
      </c>
      <c r="AK94" t="s">
        <v>468</v>
      </c>
      <c r="AL94" t="s">
        <v>262</v>
      </c>
      <c r="AO94" t="s">
        <v>467</v>
      </c>
      <c r="AP94" t="s">
        <v>468</v>
      </c>
      <c r="AQ94" t="s">
        <v>1691</v>
      </c>
      <c r="AT94" t="s">
        <v>467</v>
      </c>
      <c r="AU94" t="s">
        <v>468</v>
      </c>
      <c r="AV94" t="s">
        <v>311</v>
      </c>
    </row>
    <row r="95" spans="1:48" x14ac:dyDescent="0.3">
      <c r="A95" t="s">
        <v>820</v>
      </c>
      <c r="B95" t="s">
        <v>821</v>
      </c>
      <c r="C95" t="s">
        <v>557</v>
      </c>
      <c r="D95" t="s">
        <v>558</v>
      </c>
      <c r="I95" t="s">
        <v>248</v>
      </c>
      <c r="J95" t="s">
        <v>470</v>
      </c>
      <c r="K95" t="s">
        <v>471</v>
      </c>
      <c r="AD95" t="s">
        <v>820</v>
      </c>
      <c r="AE95" t="s">
        <v>411</v>
      </c>
      <c r="AF95" t="s">
        <v>557</v>
      </c>
      <c r="AG95" t="s">
        <v>558</v>
      </c>
      <c r="AJ95" t="s">
        <v>470</v>
      </c>
      <c r="AK95" t="s">
        <v>471</v>
      </c>
      <c r="AL95" t="s">
        <v>271</v>
      </c>
      <c r="AO95" t="s">
        <v>470</v>
      </c>
      <c r="AP95" t="s">
        <v>471</v>
      </c>
      <c r="AQ95" t="s">
        <v>1692</v>
      </c>
      <c r="AT95" t="s">
        <v>470</v>
      </c>
      <c r="AU95" t="s">
        <v>471</v>
      </c>
      <c r="AV95" t="s">
        <v>347</v>
      </c>
    </row>
    <row r="96" spans="1:48" x14ac:dyDescent="0.3">
      <c r="A96" t="s">
        <v>727</v>
      </c>
      <c r="B96" t="s">
        <v>728</v>
      </c>
      <c r="C96" t="s">
        <v>559</v>
      </c>
      <c r="D96" t="s">
        <v>560</v>
      </c>
      <c r="I96" t="s">
        <v>248</v>
      </c>
      <c r="J96" t="s">
        <v>474</v>
      </c>
      <c r="K96" t="s">
        <v>475</v>
      </c>
      <c r="AD96" t="s">
        <v>727</v>
      </c>
      <c r="AE96" t="s">
        <v>276</v>
      </c>
      <c r="AF96" t="s">
        <v>559</v>
      </c>
      <c r="AG96" t="s">
        <v>560</v>
      </c>
      <c r="AJ96" t="s">
        <v>474</v>
      </c>
      <c r="AK96" t="s">
        <v>475</v>
      </c>
      <c r="AL96" t="s">
        <v>271</v>
      </c>
      <c r="AO96" t="s">
        <v>474</v>
      </c>
      <c r="AP96" t="s">
        <v>475</v>
      </c>
      <c r="AQ96" t="s">
        <v>1692</v>
      </c>
      <c r="AT96" t="s">
        <v>474</v>
      </c>
      <c r="AU96" t="s">
        <v>475</v>
      </c>
      <c r="AV96" t="s">
        <v>347</v>
      </c>
    </row>
    <row r="97" spans="1:48" x14ac:dyDescent="0.3">
      <c r="A97" t="s">
        <v>822</v>
      </c>
      <c r="B97" t="s">
        <v>823</v>
      </c>
      <c r="C97" t="s">
        <v>561</v>
      </c>
      <c r="D97" t="s">
        <v>562</v>
      </c>
      <c r="I97" t="s">
        <v>248</v>
      </c>
      <c r="J97" t="s">
        <v>478</v>
      </c>
      <c r="K97" t="s">
        <v>479</v>
      </c>
      <c r="AD97" t="s">
        <v>822</v>
      </c>
      <c r="AE97" t="s">
        <v>546</v>
      </c>
      <c r="AF97" t="s">
        <v>561</v>
      </c>
      <c r="AG97" t="s">
        <v>562</v>
      </c>
      <c r="AJ97" t="s">
        <v>478</v>
      </c>
      <c r="AK97" t="s">
        <v>479</v>
      </c>
      <c r="AL97" t="s">
        <v>289</v>
      </c>
      <c r="AO97" t="s">
        <v>478</v>
      </c>
      <c r="AP97" t="s">
        <v>479</v>
      </c>
      <c r="AQ97" t="s">
        <v>1693</v>
      </c>
      <c r="AT97" t="s">
        <v>478</v>
      </c>
      <c r="AU97" t="s">
        <v>479</v>
      </c>
      <c r="AV97" t="s">
        <v>337</v>
      </c>
    </row>
    <row r="98" spans="1:48" x14ac:dyDescent="0.3">
      <c r="A98" t="s">
        <v>718</v>
      </c>
      <c r="B98" t="s">
        <v>719</v>
      </c>
      <c r="C98" t="s">
        <v>563</v>
      </c>
      <c r="D98" t="s">
        <v>564</v>
      </c>
      <c r="I98" t="s">
        <v>248</v>
      </c>
      <c r="J98" t="s">
        <v>480</v>
      </c>
      <c r="K98" t="s">
        <v>481</v>
      </c>
      <c r="AD98" t="s">
        <v>718</v>
      </c>
      <c r="AE98" t="s">
        <v>339</v>
      </c>
      <c r="AF98" t="s">
        <v>563</v>
      </c>
      <c r="AG98" t="s">
        <v>564</v>
      </c>
      <c r="AJ98" t="s">
        <v>480</v>
      </c>
      <c r="AK98" t="s">
        <v>481</v>
      </c>
      <c r="AL98" t="s">
        <v>271</v>
      </c>
      <c r="AO98" t="s">
        <v>480</v>
      </c>
      <c r="AP98" t="s">
        <v>481</v>
      </c>
      <c r="AQ98" t="s">
        <v>1692</v>
      </c>
      <c r="AT98" t="s">
        <v>480</v>
      </c>
      <c r="AU98" t="s">
        <v>481</v>
      </c>
      <c r="AV98" t="s">
        <v>347</v>
      </c>
    </row>
    <row r="99" spans="1:48" x14ac:dyDescent="0.3">
      <c r="A99" t="s">
        <v>824</v>
      </c>
      <c r="B99" t="s">
        <v>825</v>
      </c>
      <c r="C99" t="s">
        <v>565</v>
      </c>
      <c r="D99" t="s">
        <v>566</v>
      </c>
      <c r="I99" t="s">
        <v>248</v>
      </c>
      <c r="J99" t="s">
        <v>482</v>
      </c>
      <c r="K99" t="s">
        <v>483</v>
      </c>
      <c r="AD99" t="s">
        <v>824</v>
      </c>
      <c r="AE99" t="s">
        <v>357</v>
      </c>
      <c r="AF99" t="s">
        <v>565</v>
      </c>
      <c r="AG99" t="s">
        <v>566</v>
      </c>
      <c r="AJ99" t="s">
        <v>482</v>
      </c>
      <c r="AK99" t="s">
        <v>483</v>
      </c>
      <c r="AL99" t="s">
        <v>271</v>
      </c>
      <c r="AO99" t="s">
        <v>482</v>
      </c>
      <c r="AP99" t="s">
        <v>483</v>
      </c>
      <c r="AQ99" t="s">
        <v>1692</v>
      </c>
      <c r="AT99" t="s">
        <v>482</v>
      </c>
      <c r="AU99" t="s">
        <v>483</v>
      </c>
      <c r="AV99" t="s">
        <v>347</v>
      </c>
    </row>
    <row r="100" spans="1:48" x14ac:dyDescent="0.3">
      <c r="A100" t="s">
        <v>780</v>
      </c>
      <c r="B100" t="s">
        <v>781</v>
      </c>
      <c r="C100" t="s">
        <v>567</v>
      </c>
      <c r="D100" t="s">
        <v>568</v>
      </c>
      <c r="I100" t="s">
        <v>248</v>
      </c>
      <c r="J100" t="s">
        <v>486</v>
      </c>
      <c r="K100" t="s">
        <v>487</v>
      </c>
      <c r="AD100" t="s">
        <v>780</v>
      </c>
      <c r="AE100" t="s">
        <v>399</v>
      </c>
      <c r="AF100" t="s">
        <v>567</v>
      </c>
      <c r="AG100" t="s">
        <v>568</v>
      </c>
      <c r="AJ100" t="s">
        <v>486</v>
      </c>
      <c r="AK100" t="s">
        <v>487</v>
      </c>
      <c r="AL100" t="s">
        <v>289</v>
      </c>
      <c r="AO100" t="s">
        <v>486</v>
      </c>
      <c r="AP100" t="s">
        <v>487</v>
      </c>
      <c r="AQ100" t="s">
        <v>1693</v>
      </c>
      <c r="AT100" t="s">
        <v>486</v>
      </c>
      <c r="AU100" t="s">
        <v>487</v>
      </c>
      <c r="AV100" t="s">
        <v>343</v>
      </c>
    </row>
    <row r="101" spans="1:48" x14ac:dyDescent="0.3">
      <c r="A101" t="s">
        <v>569</v>
      </c>
      <c r="B101" t="s">
        <v>570</v>
      </c>
      <c r="C101" t="s">
        <v>571</v>
      </c>
      <c r="D101" t="s">
        <v>572</v>
      </c>
      <c r="I101" t="s">
        <v>248</v>
      </c>
      <c r="J101" t="s">
        <v>488</v>
      </c>
      <c r="K101" t="s">
        <v>489</v>
      </c>
      <c r="AD101" t="s">
        <v>569</v>
      </c>
      <c r="AE101" t="s">
        <v>570</v>
      </c>
      <c r="AF101" t="s">
        <v>571</v>
      </c>
      <c r="AG101" t="s">
        <v>572</v>
      </c>
      <c r="AJ101" t="s">
        <v>488</v>
      </c>
      <c r="AK101" t="s">
        <v>489</v>
      </c>
      <c r="AL101" t="s">
        <v>256</v>
      </c>
      <c r="AO101" t="s">
        <v>488</v>
      </c>
      <c r="AP101" t="s">
        <v>489</v>
      </c>
      <c r="AQ101" t="s">
        <v>1688</v>
      </c>
      <c r="AT101" t="s">
        <v>488</v>
      </c>
      <c r="AU101" t="s">
        <v>489</v>
      </c>
      <c r="AV101" t="s">
        <v>245</v>
      </c>
    </row>
    <row r="102" spans="1:48" x14ac:dyDescent="0.3">
      <c r="A102" t="s">
        <v>826</v>
      </c>
      <c r="B102" t="s">
        <v>827</v>
      </c>
      <c r="C102" t="s">
        <v>573</v>
      </c>
      <c r="D102" t="s">
        <v>574</v>
      </c>
      <c r="I102" t="s">
        <v>248</v>
      </c>
      <c r="J102" t="s">
        <v>492</v>
      </c>
      <c r="K102" t="s">
        <v>493</v>
      </c>
      <c r="AD102" t="s">
        <v>826</v>
      </c>
      <c r="AE102" t="s">
        <v>411</v>
      </c>
      <c r="AF102" t="s">
        <v>573</v>
      </c>
      <c r="AG102" t="s">
        <v>574</v>
      </c>
      <c r="AJ102" t="s">
        <v>492</v>
      </c>
      <c r="AK102" t="s">
        <v>493</v>
      </c>
      <c r="AL102" t="s">
        <v>271</v>
      </c>
      <c r="AO102" t="s">
        <v>492</v>
      </c>
      <c r="AP102" t="s">
        <v>493</v>
      </c>
      <c r="AQ102" t="s">
        <v>1692</v>
      </c>
      <c r="AT102" t="s">
        <v>492</v>
      </c>
      <c r="AU102" t="s">
        <v>493</v>
      </c>
      <c r="AV102" t="s">
        <v>347</v>
      </c>
    </row>
    <row r="103" spans="1:48" x14ac:dyDescent="0.3">
      <c r="A103" t="s">
        <v>828</v>
      </c>
      <c r="B103" t="s">
        <v>829</v>
      </c>
      <c r="C103" t="s">
        <v>577</v>
      </c>
      <c r="D103" t="s">
        <v>578</v>
      </c>
      <c r="I103" t="s">
        <v>248</v>
      </c>
      <c r="J103" t="s">
        <v>494</v>
      </c>
      <c r="K103" t="s">
        <v>495</v>
      </c>
      <c r="AD103" t="s">
        <v>828</v>
      </c>
      <c r="AE103" t="s">
        <v>576</v>
      </c>
      <c r="AF103" t="s">
        <v>577</v>
      </c>
      <c r="AG103" t="s">
        <v>578</v>
      </c>
      <c r="AJ103" t="s">
        <v>494</v>
      </c>
      <c r="AK103" t="s">
        <v>495</v>
      </c>
      <c r="AL103" t="s">
        <v>256</v>
      </c>
      <c r="AO103" t="s">
        <v>494</v>
      </c>
      <c r="AP103" t="s">
        <v>495</v>
      </c>
      <c r="AQ103" t="s">
        <v>1688</v>
      </c>
      <c r="AT103" t="s">
        <v>494</v>
      </c>
      <c r="AU103" t="s">
        <v>495</v>
      </c>
      <c r="AV103" t="s">
        <v>245</v>
      </c>
    </row>
    <row r="104" spans="1:48" x14ac:dyDescent="0.3">
      <c r="A104" t="s">
        <v>830</v>
      </c>
      <c r="B104" t="s">
        <v>831</v>
      </c>
      <c r="C104" t="s">
        <v>579</v>
      </c>
      <c r="D104" t="s">
        <v>580</v>
      </c>
      <c r="I104" t="s">
        <v>248</v>
      </c>
      <c r="J104" t="s">
        <v>496</v>
      </c>
      <c r="K104" t="s">
        <v>497</v>
      </c>
      <c r="AD104" t="s">
        <v>830</v>
      </c>
      <c r="AE104" t="s">
        <v>357</v>
      </c>
      <c r="AF104" t="s">
        <v>579</v>
      </c>
      <c r="AG104" t="s">
        <v>580</v>
      </c>
      <c r="AJ104" t="s">
        <v>496</v>
      </c>
      <c r="AK104" t="s">
        <v>497</v>
      </c>
      <c r="AL104" t="s">
        <v>256</v>
      </c>
      <c r="AO104" t="s">
        <v>496</v>
      </c>
      <c r="AP104" t="s">
        <v>497</v>
      </c>
      <c r="AQ104" t="s">
        <v>1687</v>
      </c>
      <c r="AT104" t="s">
        <v>496</v>
      </c>
      <c r="AU104" t="s">
        <v>497</v>
      </c>
      <c r="AV104" t="s">
        <v>273</v>
      </c>
    </row>
    <row r="105" spans="1:48" x14ac:dyDescent="0.3">
      <c r="A105" t="s">
        <v>518</v>
      </c>
      <c r="B105" t="s">
        <v>519</v>
      </c>
      <c r="C105" t="s">
        <v>581</v>
      </c>
      <c r="D105" t="s">
        <v>582</v>
      </c>
      <c r="I105" t="s">
        <v>248</v>
      </c>
      <c r="J105" t="s">
        <v>500</v>
      </c>
      <c r="K105" t="s">
        <v>501</v>
      </c>
      <c r="AD105" t="s">
        <v>518</v>
      </c>
      <c r="AE105" t="s">
        <v>519</v>
      </c>
      <c r="AF105" t="s">
        <v>581</v>
      </c>
      <c r="AG105" t="s">
        <v>582</v>
      </c>
      <c r="AJ105" t="s">
        <v>500</v>
      </c>
      <c r="AK105" t="s">
        <v>501</v>
      </c>
      <c r="AL105" t="s">
        <v>271</v>
      </c>
      <c r="AO105" t="s">
        <v>500</v>
      </c>
      <c r="AP105" t="s">
        <v>501</v>
      </c>
      <c r="AQ105" t="s">
        <v>1692</v>
      </c>
      <c r="AT105" t="s">
        <v>500</v>
      </c>
      <c r="AU105" t="s">
        <v>501</v>
      </c>
      <c r="AV105" t="s">
        <v>347</v>
      </c>
    </row>
    <row r="106" spans="1:48" x14ac:dyDescent="0.3">
      <c r="A106" t="s">
        <v>583</v>
      </c>
      <c r="B106" t="s">
        <v>584</v>
      </c>
      <c r="C106" t="s">
        <v>585</v>
      </c>
      <c r="D106" t="s">
        <v>586</v>
      </c>
      <c r="I106" t="s">
        <v>248</v>
      </c>
      <c r="J106" t="s">
        <v>502</v>
      </c>
      <c r="K106" t="s">
        <v>503</v>
      </c>
      <c r="AD106" t="s">
        <v>583</v>
      </c>
      <c r="AE106" t="s">
        <v>584</v>
      </c>
      <c r="AF106" t="s">
        <v>585</v>
      </c>
      <c r="AG106" t="s">
        <v>586</v>
      </c>
      <c r="AJ106" t="s">
        <v>502</v>
      </c>
      <c r="AK106" t="s">
        <v>503</v>
      </c>
      <c r="AL106" t="s">
        <v>256</v>
      </c>
      <c r="AO106" t="s">
        <v>502</v>
      </c>
      <c r="AP106" t="s">
        <v>503</v>
      </c>
      <c r="AQ106" t="s">
        <v>1687</v>
      </c>
      <c r="AT106" t="s">
        <v>502</v>
      </c>
      <c r="AU106" t="s">
        <v>503</v>
      </c>
      <c r="AV106" t="s">
        <v>291</v>
      </c>
    </row>
    <row r="107" spans="1:48" x14ac:dyDescent="0.3">
      <c r="A107" t="s">
        <v>832</v>
      </c>
      <c r="B107" t="s">
        <v>833</v>
      </c>
      <c r="C107" t="s">
        <v>589</v>
      </c>
      <c r="D107" t="s">
        <v>590</v>
      </c>
      <c r="I107" t="s">
        <v>248</v>
      </c>
      <c r="J107" t="s">
        <v>506</v>
      </c>
      <c r="K107" t="s">
        <v>507</v>
      </c>
      <c r="AD107" t="s">
        <v>832</v>
      </c>
      <c r="AE107" t="s">
        <v>588</v>
      </c>
      <c r="AF107" t="s">
        <v>589</v>
      </c>
      <c r="AG107" t="s">
        <v>590</v>
      </c>
      <c r="AJ107" t="s">
        <v>506</v>
      </c>
      <c r="AK107" t="s">
        <v>507</v>
      </c>
      <c r="AL107" t="s">
        <v>256</v>
      </c>
      <c r="AO107" t="s">
        <v>506</v>
      </c>
      <c r="AP107" t="s">
        <v>507</v>
      </c>
      <c r="AQ107" t="s">
        <v>1688</v>
      </c>
      <c r="AT107" t="s">
        <v>506</v>
      </c>
      <c r="AU107" t="s">
        <v>507</v>
      </c>
      <c r="AV107" t="s">
        <v>245</v>
      </c>
    </row>
    <row r="108" spans="1:48" x14ac:dyDescent="0.3">
      <c r="A108" t="s">
        <v>770</v>
      </c>
      <c r="B108" t="s">
        <v>771</v>
      </c>
      <c r="C108" t="s">
        <v>592</v>
      </c>
      <c r="D108" t="s">
        <v>593</v>
      </c>
      <c r="I108" t="s">
        <v>248</v>
      </c>
      <c r="J108" t="s">
        <v>510</v>
      </c>
      <c r="K108" t="s">
        <v>511</v>
      </c>
      <c r="AD108" t="s">
        <v>770</v>
      </c>
      <c r="AE108" t="s">
        <v>591</v>
      </c>
      <c r="AF108" t="s">
        <v>592</v>
      </c>
      <c r="AG108" t="s">
        <v>593</v>
      </c>
      <c r="AJ108" t="s">
        <v>510</v>
      </c>
      <c r="AK108" t="s">
        <v>511</v>
      </c>
      <c r="AL108" t="s">
        <v>262</v>
      </c>
      <c r="AO108" t="s">
        <v>510</v>
      </c>
      <c r="AP108" t="s">
        <v>511</v>
      </c>
      <c r="AQ108" t="s">
        <v>1689</v>
      </c>
      <c r="AT108" t="s">
        <v>510</v>
      </c>
      <c r="AU108" t="s">
        <v>511</v>
      </c>
      <c r="AV108" t="s">
        <v>311</v>
      </c>
    </row>
    <row r="109" spans="1:48" x14ac:dyDescent="0.3">
      <c r="A109" t="s">
        <v>834</v>
      </c>
      <c r="B109" t="s">
        <v>835</v>
      </c>
      <c r="C109" t="s">
        <v>594</v>
      </c>
      <c r="D109" t="s">
        <v>595</v>
      </c>
      <c r="I109" t="s">
        <v>248</v>
      </c>
      <c r="J109" t="s">
        <v>514</v>
      </c>
      <c r="K109" t="s">
        <v>515</v>
      </c>
      <c r="AD109" t="s">
        <v>834</v>
      </c>
      <c r="AE109" t="s">
        <v>254</v>
      </c>
      <c r="AF109" t="s">
        <v>594</v>
      </c>
      <c r="AG109" t="s">
        <v>595</v>
      </c>
      <c r="AJ109" t="s">
        <v>514</v>
      </c>
      <c r="AK109" t="s">
        <v>515</v>
      </c>
      <c r="AL109" t="s">
        <v>262</v>
      </c>
      <c r="AO109" t="s">
        <v>514</v>
      </c>
      <c r="AP109" t="s">
        <v>515</v>
      </c>
      <c r="AQ109" t="s">
        <v>1689</v>
      </c>
      <c r="AT109" t="s">
        <v>514</v>
      </c>
      <c r="AU109" t="s">
        <v>515</v>
      </c>
      <c r="AV109" t="s">
        <v>311</v>
      </c>
    </row>
    <row r="110" spans="1:48" x14ac:dyDescent="0.3">
      <c r="A110" t="s">
        <v>766</v>
      </c>
      <c r="B110" t="s">
        <v>767</v>
      </c>
      <c r="C110" t="s">
        <v>596</v>
      </c>
      <c r="D110" t="s">
        <v>597</v>
      </c>
      <c r="I110" t="s">
        <v>248</v>
      </c>
      <c r="J110" t="s">
        <v>516</v>
      </c>
      <c r="K110" t="s">
        <v>517</v>
      </c>
      <c r="AD110" t="s">
        <v>766</v>
      </c>
      <c r="AE110" t="s">
        <v>541</v>
      </c>
      <c r="AF110" t="s">
        <v>596</v>
      </c>
      <c r="AG110" t="s">
        <v>597</v>
      </c>
      <c r="AJ110" t="s">
        <v>516</v>
      </c>
      <c r="AK110" t="s">
        <v>517</v>
      </c>
      <c r="AL110" t="s">
        <v>271</v>
      </c>
      <c r="AO110" t="s">
        <v>516</v>
      </c>
      <c r="AP110" t="s">
        <v>517</v>
      </c>
      <c r="AQ110" t="s">
        <v>1692</v>
      </c>
      <c r="AT110" t="s">
        <v>516</v>
      </c>
      <c r="AU110" t="s">
        <v>517</v>
      </c>
      <c r="AV110" t="s">
        <v>347</v>
      </c>
    </row>
    <row r="111" spans="1:48" x14ac:dyDescent="0.3">
      <c r="A111" t="s">
        <v>836</v>
      </c>
      <c r="B111" t="s">
        <v>837</v>
      </c>
      <c r="C111" t="s">
        <v>600</v>
      </c>
      <c r="D111" t="s">
        <v>601</v>
      </c>
      <c r="I111" t="s">
        <v>248</v>
      </c>
      <c r="J111" t="s">
        <v>520</v>
      </c>
      <c r="K111" t="s">
        <v>521</v>
      </c>
      <c r="AD111" t="s">
        <v>836</v>
      </c>
      <c r="AE111" t="s">
        <v>599</v>
      </c>
      <c r="AF111" t="s">
        <v>600</v>
      </c>
      <c r="AG111" t="s">
        <v>601</v>
      </c>
      <c r="AJ111" t="s">
        <v>520</v>
      </c>
      <c r="AK111" t="s">
        <v>521</v>
      </c>
      <c r="AL111" t="s">
        <v>262</v>
      </c>
      <c r="AO111" t="s">
        <v>520</v>
      </c>
      <c r="AP111" t="s">
        <v>521</v>
      </c>
      <c r="AQ111" t="s">
        <v>1689</v>
      </c>
      <c r="AT111" t="s">
        <v>520</v>
      </c>
      <c r="AU111" t="s">
        <v>521</v>
      </c>
      <c r="AV111" t="s">
        <v>311</v>
      </c>
    </row>
    <row r="112" spans="1:48" x14ac:dyDescent="0.3">
      <c r="A112" t="s">
        <v>575</v>
      </c>
      <c r="B112" t="s">
        <v>576</v>
      </c>
      <c r="C112" t="s">
        <v>602</v>
      </c>
      <c r="D112" t="s">
        <v>603</v>
      </c>
      <c r="I112" t="s">
        <v>248</v>
      </c>
      <c r="J112" t="s">
        <v>524</v>
      </c>
      <c r="K112" t="s">
        <v>525</v>
      </c>
      <c r="AD112" t="s">
        <v>575</v>
      </c>
      <c r="AE112" t="s">
        <v>529</v>
      </c>
      <c r="AF112" t="s">
        <v>602</v>
      </c>
      <c r="AG112" t="s">
        <v>603</v>
      </c>
      <c r="AJ112" t="s">
        <v>524</v>
      </c>
      <c r="AK112" t="s">
        <v>525</v>
      </c>
      <c r="AL112" t="s">
        <v>256</v>
      </c>
      <c r="AO112" t="s">
        <v>524</v>
      </c>
      <c r="AP112" t="s">
        <v>525</v>
      </c>
      <c r="AQ112" t="s">
        <v>1687</v>
      </c>
      <c r="AT112" t="s">
        <v>524</v>
      </c>
      <c r="AU112" t="s">
        <v>525</v>
      </c>
      <c r="AV112" t="s">
        <v>273</v>
      </c>
    </row>
    <row r="113" spans="1:48" x14ac:dyDescent="0.3">
      <c r="A113" t="s">
        <v>838</v>
      </c>
      <c r="B113" t="s">
        <v>839</v>
      </c>
      <c r="C113" t="s">
        <v>604</v>
      </c>
      <c r="D113" t="s">
        <v>605</v>
      </c>
      <c r="I113" t="s">
        <v>248</v>
      </c>
      <c r="J113" t="s">
        <v>526</v>
      </c>
      <c r="K113" t="s">
        <v>527</v>
      </c>
      <c r="AD113" t="s">
        <v>838</v>
      </c>
      <c r="AE113" t="s">
        <v>267</v>
      </c>
      <c r="AF113" t="s">
        <v>604</v>
      </c>
      <c r="AG113" t="s">
        <v>605</v>
      </c>
      <c r="AJ113" t="s">
        <v>526</v>
      </c>
      <c r="AK113" t="s">
        <v>527</v>
      </c>
      <c r="AL113" t="s">
        <v>262</v>
      </c>
      <c r="AO113" t="s">
        <v>526</v>
      </c>
      <c r="AP113" t="s">
        <v>527</v>
      </c>
      <c r="AQ113" t="s">
        <v>1691</v>
      </c>
      <c r="AT113" t="s">
        <v>526</v>
      </c>
      <c r="AU113" t="s">
        <v>527</v>
      </c>
      <c r="AV113" t="s">
        <v>311</v>
      </c>
    </row>
    <row r="114" spans="1:48" x14ac:dyDescent="0.3">
      <c r="A114" t="s">
        <v>508</v>
      </c>
      <c r="B114" t="s">
        <v>509</v>
      </c>
      <c r="C114" t="s">
        <v>606</v>
      </c>
      <c r="D114" t="s">
        <v>607</v>
      </c>
      <c r="I114" t="s">
        <v>248</v>
      </c>
      <c r="J114" t="s">
        <v>530</v>
      </c>
      <c r="K114" t="s">
        <v>531</v>
      </c>
      <c r="AD114" t="s">
        <v>508</v>
      </c>
      <c r="AE114" t="s">
        <v>519</v>
      </c>
      <c r="AF114" t="s">
        <v>606</v>
      </c>
      <c r="AG114" t="s">
        <v>607</v>
      </c>
      <c r="AJ114" t="s">
        <v>530</v>
      </c>
      <c r="AK114" t="s">
        <v>531</v>
      </c>
      <c r="AL114" t="s">
        <v>256</v>
      </c>
      <c r="AO114" t="s">
        <v>530</v>
      </c>
      <c r="AP114" t="s">
        <v>531</v>
      </c>
      <c r="AQ114" t="s">
        <v>1687</v>
      </c>
      <c r="AT114" t="s">
        <v>530</v>
      </c>
      <c r="AU114" t="s">
        <v>531</v>
      </c>
      <c r="AV114" t="s">
        <v>282</v>
      </c>
    </row>
    <row r="115" spans="1:48" x14ac:dyDescent="0.3">
      <c r="A115" t="s">
        <v>840</v>
      </c>
      <c r="B115" t="s">
        <v>841</v>
      </c>
      <c r="C115" t="s">
        <v>608</v>
      </c>
      <c r="D115" t="s">
        <v>609</v>
      </c>
      <c r="I115" t="s">
        <v>248</v>
      </c>
      <c r="J115" t="s">
        <v>534</v>
      </c>
      <c r="K115" t="s">
        <v>535</v>
      </c>
      <c r="AD115" t="s">
        <v>840</v>
      </c>
      <c r="AE115" t="s">
        <v>322</v>
      </c>
      <c r="AF115" t="s">
        <v>608</v>
      </c>
      <c r="AG115" t="s">
        <v>609</v>
      </c>
      <c r="AJ115" t="s">
        <v>534</v>
      </c>
      <c r="AK115" t="s">
        <v>535</v>
      </c>
      <c r="AL115" t="s">
        <v>289</v>
      </c>
      <c r="AO115" t="s">
        <v>534</v>
      </c>
      <c r="AP115" t="s">
        <v>535</v>
      </c>
      <c r="AQ115" t="s">
        <v>1693</v>
      </c>
      <c r="AT115" t="s">
        <v>534</v>
      </c>
      <c r="AU115" t="s">
        <v>535</v>
      </c>
      <c r="AV115" t="s">
        <v>343</v>
      </c>
    </row>
    <row r="116" spans="1:48" x14ac:dyDescent="0.3">
      <c r="A116" t="s">
        <v>842</v>
      </c>
      <c r="B116" t="s">
        <v>843</v>
      </c>
      <c r="C116" t="s">
        <v>610</v>
      </c>
      <c r="D116" t="s">
        <v>611</v>
      </c>
      <c r="I116" t="s">
        <v>248</v>
      </c>
      <c r="J116" t="s">
        <v>538</v>
      </c>
      <c r="K116" t="s">
        <v>539</v>
      </c>
      <c r="AD116" t="s">
        <v>842</v>
      </c>
      <c r="AE116" t="s">
        <v>300</v>
      </c>
      <c r="AF116" t="s">
        <v>610</v>
      </c>
      <c r="AG116" t="s">
        <v>611</v>
      </c>
      <c r="AJ116" t="s">
        <v>538</v>
      </c>
      <c r="AK116" t="s">
        <v>539</v>
      </c>
      <c r="AL116" t="s">
        <v>271</v>
      </c>
      <c r="AO116" t="s">
        <v>538</v>
      </c>
      <c r="AP116" t="s">
        <v>539</v>
      </c>
      <c r="AQ116" t="s">
        <v>1692</v>
      </c>
      <c r="AT116" t="s">
        <v>538</v>
      </c>
      <c r="AU116" t="s">
        <v>539</v>
      </c>
      <c r="AV116" t="s">
        <v>347</v>
      </c>
    </row>
    <row r="117" spans="1:48" x14ac:dyDescent="0.3">
      <c r="A117" t="s">
        <v>844</v>
      </c>
      <c r="B117" t="s">
        <v>845</v>
      </c>
      <c r="C117" t="s">
        <v>612</v>
      </c>
      <c r="D117" t="s">
        <v>613</v>
      </c>
      <c r="I117" t="s">
        <v>248</v>
      </c>
      <c r="J117" t="s">
        <v>542</v>
      </c>
      <c r="K117" t="s">
        <v>543</v>
      </c>
      <c r="AD117" t="s">
        <v>844</v>
      </c>
      <c r="AE117" t="s">
        <v>523</v>
      </c>
      <c r="AF117" t="s">
        <v>612</v>
      </c>
      <c r="AG117" t="s">
        <v>613</v>
      </c>
      <c r="AJ117" t="s">
        <v>542</v>
      </c>
      <c r="AK117" t="s">
        <v>543</v>
      </c>
      <c r="AL117" t="s">
        <v>256</v>
      </c>
      <c r="AO117" t="s">
        <v>542</v>
      </c>
      <c r="AP117" t="s">
        <v>543</v>
      </c>
      <c r="AQ117" t="s">
        <v>1686</v>
      </c>
      <c r="AT117" t="s">
        <v>542</v>
      </c>
      <c r="AU117" t="s">
        <v>543</v>
      </c>
      <c r="AV117" t="s">
        <v>264</v>
      </c>
    </row>
    <row r="118" spans="1:48" x14ac:dyDescent="0.3">
      <c r="A118" t="s">
        <v>774</v>
      </c>
      <c r="B118" t="s">
        <v>775</v>
      </c>
      <c r="C118" t="s">
        <v>614</v>
      </c>
      <c r="D118" t="s">
        <v>615</v>
      </c>
      <c r="I118" t="s">
        <v>248</v>
      </c>
      <c r="J118" t="s">
        <v>544</v>
      </c>
      <c r="K118" t="s">
        <v>545</v>
      </c>
      <c r="AD118" t="s">
        <v>774</v>
      </c>
      <c r="AE118" t="s">
        <v>267</v>
      </c>
      <c r="AF118" t="s">
        <v>614</v>
      </c>
      <c r="AG118" t="s">
        <v>615</v>
      </c>
      <c r="AJ118" t="s">
        <v>544</v>
      </c>
      <c r="AK118" t="s">
        <v>545</v>
      </c>
      <c r="AL118" t="s">
        <v>262</v>
      </c>
      <c r="AO118" t="s">
        <v>544</v>
      </c>
      <c r="AP118" t="s">
        <v>545</v>
      </c>
      <c r="AQ118" t="s">
        <v>1693</v>
      </c>
      <c r="AT118" t="s">
        <v>544</v>
      </c>
      <c r="AU118" t="s">
        <v>545</v>
      </c>
      <c r="AV118" t="s">
        <v>311</v>
      </c>
    </row>
    <row r="119" spans="1:48" x14ac:dyDescent="0.3">
      <c r="A119" t="s">
        <v>774</v>
      </c>
      <c r="B119" t="s">
        <v>775</v>
      </c>
      <c r="C119" t="s">
        <v>618</v>
      </c>
      <c r="D119" t="s">
        <v>619</v>
      </c>
      <c r="I119" t="s">
        <v>248</v>
      </c>
      <c r="J119" t="s">
        <v>547</v>
      </c>
      <c r="K119" t="s">
        <v>548</v>
      </c>
      <c r="AD119" t="s">
        <v>774</v>
      </c>
      <c r="AE119" t="s">
        <v>617</v>
      </c>
      <c r="AF119" t="s">
        <v>618</v>
      </c>
      <c r="AG119" t="s">
        <v>619</v>
      </c>
      <c r="AJ119" t="s">
        <v>547</v>
      </c>
      <c r="AK119" t="s">
        <v>548</v>
      </c>
      <c r="AL119" t="s">
        <v>256</v>
      </c>
      <c r="AO119" t="s">
        <v>547</v>
      </c>
      <c r="AP119" t="s">
        <v>548</v>
      </c>
      <c r="AQ119" t="s">
        <v>1686</v>
      </c>
      <c r="AT119" t="s">
        <v>547</v>
      </c>
      <c r="AU119" t="s">
        <v>548</v>
      </c>
      <c r="AV119" t="s">
        <v>264</v>
      </c>
    </row>
    <row r="120" spans="1:48" x14ac:dyDescent="0.3">
      <c r="A120" t="s">
        <v>725</v>
      </c>
      <c r="B120" t="s">
        <v>726</v>
      </c>
      <c r="C120" t="s">
        <v>620</v>
      </c>
      <c r="D120" t="s">
        <v>621</v>
      </c>
      <c r="I120" t="s">
        <v>248</v>
      </c>
      <c r="J120" t="s">
        <v>549</v>
      </c>
      <c r="K120" t="s">
        <v>550</v>
      </c>
      <c r="AD120" t="s">
        <v>725</v>
      </c>
      <c r="AE120" t="s">
        <v>469</v>
      </c>
      <c r="AF120" t="s">
        <v>620</v>
      </c>
      <c r="AG120" t="s">
        <v>621</v>
      </c>
      <c r="AJ120" t="s">
        <v>549</v>
      </c>
      <c r="AK120" t="s">
        <v>550</v>
      </c>
      <c r="AL120" t="s">
        <v>271</v>
      </c>
      <c r="AO120" t="s">
        <v>549</v>
      </c>
      <c r="AP120" t="s">
        <v>550</v>
      </c>
      <c r="AQ120" t="s">
        <v>1692</v>
      </c>
      <c r="AT120" t="s">
        <v>549</v>
      </c>
      <c r="AU120" t="s">
        <v>550</v>
      </c>
      <c r="AV120" t="s">
        <v>347</v>
      </c>
    </row>
    <row r="121" spans="1:48" x14ac:dyDescent="0.3">
      <c r="A121" t="s">
        <v>723</v>
      </c>
      <c r="B121" t="s">
        <v>724</v>
      </c>
      <c r="C121" t="s">
        <v>622</v>
      </c>
      <c r="D121" t="s">
        <v>623</v>
      </c>
      <c r="I121" t="s">
        <v>248</v>
      </c>
      <c r="J121" t="s">
        <v>551</v>
      </c>
      <c r="K121" t="s">
        <v>552</v>
      </c>
      <c r="AD121" t="s">
        <v>723</v>
      </c>
      <c r="AE121" t="s">
        <v>300</v>
      </c>
      <c r="AF121" t="s">
        <v>622</v>
      </c>
      <c r="AG121" t="s">
        <v>623</v>
      </c>
      <c r="AJ121" t="s">
        <v>551</v>
      </c>
      <c r="AK121" t="s">
        <v>552</v>
      </c>
      <c r="AL121" t="s">
        <v>262</v>
      </c>
      <c r="AO121" t="s">
        <v>551</v>
      </c>
      <c r="AP121" t="s">
        <v>552</v>
      </c>
      <c r="AQ121" t="s">
        <v>1691</v>
      </c>
      <c r="AT121" t="s">
        <v>551</v>
      </c>
      <c r="AU121" t="s">
        <v>552</v>
      </c>
      <c r="AV121" t="s">
        <v>319</v>
      </c>
    </row>
    <row r="122" spans="1:48" x14ac:dyDescent="0.3">
      <c r="A122" t="s">
        <v>846</v>
      </c>
      <c r="B122" t="s">
        <v>847</v>
      </c>
      <c r="C122" t="s">
        <v>624</v>
      </c>
      <c r="D122" t="s">
        <v>625</v>
      </c>
      <c r="I122" t="s">
        <v>248</v>
      </c>
      <c r="J122" t="s">
        <v>555</v>
      </c>
      <c r="K122" t="s">
        <v>556</v>
      </c>
      <c r="AD122" t="s">
        <v>846</v>
      </c>
      <c r="AE122" t="s">
        <v>276</v>
      </c>
      <c r="AF122" t="s">
        <v>624</v>
      </c>
      <c r="AG122" t="s">
        <v>625</v>
      </c>
      <c r="AJ122" t="s">
        <v>555</v>
      </c>
      <c r="AK122" t="s">
        <v>556</v>
      </c>
      <c r="AL122" t="s">
        <v>256</v>
      </c>
      <c r="AO122" t="s">
        <v>555</v>
      </c>
      <c r="AP122" t="s">
        <v>556</v>
      </c>
      <c r="AQ122" t="s">
        <v>1688</v>
      </c>
      <c r="AT122" t="s">
        <v>555</v>
      </c>
      <c r="AU122" t="s">
        <v>556</v>
      </c>
      <c r="AV122" t="s">
        <v>245</v>
      </c>
    </row>
    <row r="123" spans="1:48" x14ac:dyDescent="0.3">
      <c r="A123" t="s">
        <v>727</v>
      </c>
      <c r="B123" t="s">
        <v>728</v>
      </c>
      <c r="C123" t="s">
        <v>626</v>
      </c>
      <c r="D123" t="s">
        <v>627</v>
      </c>
      <c r="I123" t="s">
        <v>248</v>
      </c>
      <c r="J123" t="s">
        <v>557</v>
      </c>
      <c r="K123" t="s">
        <v>558</v>
      </c>
      <c r="AD123" t="s">
        <v>727</v>
      </c>
      <c r="AE123" t="s">
        <v>276</v>
      </c>
      <c r="AF123" t="s">
        <v>626</v>
      </c>
      <c r="AG123" t="s">
        <v>627</v>
      </c>
      <c r="AJ123" t="s">
        <v>557</v>
      </c>
      <c r="AK123" t="s">
        <v>558</v>
      </c>
      <c r="AL123" t="s">
        <v>256</v>
      </c>
      <c r="AO123" t="s">
        <v>557</v>
      </c>
      <c r="AP123" t="s">
        <v>558</v>
      </c>
      <c r="AQ123" t="s">
        <v>1688</v>
      </c>
      <c r="AT123" t="s">
        <v>557</v>
      </c>
      <c r="AU123" t="s">
        <v>558</v>
      </c>
      <c r="AV123" t="s">
        <v>245</v>
      </c>
    </row>
    <row r="124" spans="1:48" x14ac:dyDescent="0.3">
      <c r="A124" t="s">
        <v>772</v>
      </c>
      <c r="B124" t="s">
        <v>773</v>
      </c>
      <c r="C124" t="s">
        <v>628</v>
      </c>
      <c r="D124" t="s">
        <v>629</v>
      </c>
      <c r="I124" t="s">
        <v>248</v>
      </c>
      <c r="J124" t="s">
        <v>559</v>
      </c>
      <c r="K124" t="s">
        <v>560</v>
      </c>
      <c r="AD124" t="s">
        <v>772</v>
      </c>
      <c r="AE124" t="s">
        <v>438</v>
      </c>
      <c r="AF124" t="s">
        <v>628</v>
      </c>
      <c r="AG124" t="s">
        <v>629</v>
      </c>
      <c r="AJ124" t="s">
        <v>559</v>
      </c>
      <c r="AK124" t="s">
        <v>560</v>
      </c>
      <c r="AL124" t="s">
        <v>280</v>
      </c>
      <c r="AO124" t="s">
        <v>559</v>
      </c>
      <c r="AP124" t="s">
        <v>560</v>
      </c>
      <c r="AQ124" t="s">
        <v>1694</v>
      </c>
      <c r="AT124" t="s">
        <v>559</v>
      </c>
      <c r="AU124" t="s">
        <v>560</v>
      </c>
      <c r="AV124" t="s">
        <v>332</v>
      </c>
    </row>
    <row r="125" spans="1:48" x14ac:dyDescent="0.3">
      <c r="A125" t="s">
        <v>630</v>
      </c>
      <c r="B125" t="s">
        <v>631</v>
      </c>
      <c r="C125" t="s">
        <v>632</v>
      </c>
      <c r="D125" t="s">
        <v>633</v>
      </c>
      <c r="I125" t="s">
        <v>248</v>
      </c>
      <c r="J125" t="s">
        <v>561</v>
      </c>
      <c r="K125" t="s">
        <v>562</v>
      </c>
      <c r="AD125" t="s">
        <v>630</v>
      </c>
      <c r="AE125" t="s">
        <v>631</v>
      </c>
      <c r="AF125" t="s">
        <v>632</v>
      </c>
      <c r="AG125" t="s">
        <v>633</v>
      </c>
      <c r="AJ125" t="s">
        <v>561</v>
      </c>
      <c r="AK125" t="s">
        <v>562</v>
      </c>
      <c r="AL125" t="s">
        <v>256</v>
      </c>
      <c r="AO125" t="s">
        <v>561</v>
      </c>
      <c r="AP125" t="s">
        <v>562</v>
      </c>
      <c r="AQ125" t="s">
        <v>1686</v>
      </c>
      <c r="AT125" t="s">
        <v>561</v>
      </c>
      <c r="AU125" t="s">
        <v>562</v>
      </c>
      <c r="AV125" t="s">
        <v>264</v>
      </c>
    </row>
    <row r="126" spans="1:48" x14ac:dyDescent="0.3">
      <c r="A126" t="s">
        <v>848</v>
      </c>
      <c r="B126" t="s">
        <v>849</v>
      </c>
      <c r="C126" t="s">
        <v>636</v>
      </c>
      <c r="D126" t="s">
        <v>637</v>
      </c>
      <c r="I126" t="s">
        <v>248</v>
      </c>
      <c r="J126" t="s">
        <v>563</v>
      </c>
      <c r="K126" t="s">
        <v>564</v>
      </c>
      <c r="AD126" t="s">
        <v>848</v>
      </c>
      <c r="AE126" t="s">
        <v>635</v>
      </c>
      <c r="AF126" t="s">
        <v>636</v>
      </c>
      <c r="AG126" t="s">
        <v>637</v>
      </c>
      <c r="AJ126" t="s">
        <v>563</v>
      </c>
      <c r="AK126" t="s">
        <v>564</v>
      </c>
      <c r="AL126" t="s">
        <v>256</v>
      </c>
      <c r="AO126" t="s">
        <v>563</v>
      </c>
      <c r="AP126" t="s">
        <v>564</v>
      </c>
      <c r="AQ126" t="s">
        <v>1688</v>
      </c>
      <c r="AT126" t="s">
        <v>563</v>
      </c>
      <c r="AU126" t="s">
        <v>564</v>
      </c>
      <c r="AV126" t="s">
        <v>245</v>
      </c>
    </row>
    <row r="127" spans="1:48" x14ac:dyDescent="0.3">
      <c r="A127" t="s">
        <v>850</v>
      </c>
      <c r="B127" t="s">
        <v>851</v>
      </c>
      <c r="C127" t="s">
        <v>638</v>
      </c>
      <c r="D127" t="s">
        <v>639</v>
      </c>
      <c r="I127" t="s">
        <v>248</v>
      </c>
      <c r="J127" t="s">
        <v>565</v>
      </c>
      <c r="K127" t="s">
        <v>566</v>
      </c>
      <c r="AD127" t="s">
        <v>850</v>
      </c>
      <c r="AE127" t="s">
        <v>379</v>
      </c>
      <c r="AF127" t="s">
        <v>638</v>
      </c>
      <c r="AG127" t="s">
        <v>639</v>
      </c>
      <c r="AJ127" t="s">
        <v>565</v>
      </c>
      <c r="AK127" t="s">
        <v>566</v>
      </c>
      <c r="AL127" t="s">
        <v>262</v>
      </c>
      <c r="AO127" t="s">
        <v>565</v>
      </c>
      <c r="AP127" t="s">
        <v>566</v>
      </c>
      <c r="AQ127" t="s">
        <v>1689</v>
      </c>
      <c r="AT127" t="s">
        <v>565</v>
      </c>
      <c r="AU127" t="s">
        <v>566</v>
      </c>
      <c r="AV127" t="s">
        <v>311</v>
      </c>
    </row>
    <row r="128" spans="1:48" x14ac:dyDescent="0.3">
      <c r="A128" t="s">
        <v>852</v>
      </c>
      <c r="B128" t="s">
        <v>853</v>
      </c>
      <c r="C128" t="s">
        <v>640</v>
      </c>
      <c r="D128" t="s">
        <v>641</v>
      </c>
      <c r="I128" t="s">
        <v>248</v>
      </c>
      <c r="J128" t="s">
        <v>567</v>
      </c>
      <c r="K128" t="s">
        <v>568</v>
      </c>
      <c r="AD128" t="s">
        <v>852</v>
      </c>
      <c r="AE128" t="s">
        <v>450</v>
      </c>
      <c r="AF128" t="s">
        <v>640</v>
      </c>
      <c r="AG128" t="s">
        <v>641</v>
      </c>
      <c r="AJ128" t="s">
        <v>567</v>
      </c>
      <c r="AK128" t="s">
        <v>568</v>
      </c>
      <c r="AL128" t="s">
        <v>256</v>
      </c>
      <c r="AO128" t="s">
        <v>567</v>
      </c>
      <c r="AP128" t="s">
        <v>568</v>
      </c>
      <c r="AQ128" t="s">
        <v>1686</v>
      </c>
      <c r="AT128" t="s">
        <v>567</v>
      </c>
      <c r="AU128" t="s">
        <v>568</v>
      </c>
      <c r="AV128" t="s">
        <v>264</v>
      </c>
    </row>
    <row r="129" spans="1:48" x14ac:dyDescent="0.3">
      <c r="A129" t="s">
        <v>854</v>
      </c>
      <c r="B129" t="s">
        <v>855</v>
      </c>
      <c r="C129" t="s">
        <v>642</v>
      </c>
      <c r="D129" t="s">
        <v>643</v>
      </c>
      <c r="I129" t="s">
        <v>248</v>
      </c>
      <c r="J129" t="s">
        <v>571</v>
      </c>
      <c r="K129" t="s">
        <v>572</v>
      </c>
      <c r="AD129" t="s">
        <v>854</v>
      </c>
      <c r="AE129" t="s">
        <v>300</v>
      </c>
      <c r="AF129" t="s">
        <v>642</v>
      </c>
      <c r="AG129" t="s">
        <v>643</v>
      </c>
      <c r="AJ129" t="s">
        <v>571</v>
      </c>
      <c r="AK129" t="s">
        <v>572</v>
      </c>
      <c r="AL129" t="s">
        <v>262</v>
      </c>
      <c r="AO129" t="s">
        <v>571</v>
      </c>
      <c r="AP129" t="s">
        <v>572</v>
      </c>
      <c r="AQ129" t="s">
        <v>1689</v>
      </c>
      <c r="AT129" t="s">
        <v>571</v>
      </c>
      <c r="AU129" t="s">
        <v>572</v>
      </c>
      <c r="AV129" t="s">
        <v>298</v>
      </c>
    </row>
    <row r="130" spans="1:48" x14ac:dyDescent="0.3">
      <c r="A130" t="s">
        <v>856</v>
      </c>
      <c r="B130" t="s">
        <v>857</v>
      </c>
      <c r="C130" t="s">
        <v>645</v>
      </c>
      <c r="D130" t="s">
        <v>646</v>
      </c>
      <c r="I130" t="s">
        <v>248</v>
      </c>
      <c r="J130" t="s">
        <v>573</v>
      </c>
      <c r="K130" t="s">
        <v>574</v>
      </c>
      <c r="AD130" t="s">
        <v>856</v>
      </c>
      <c r="AE130" t="s">
        <v>644</v>
      </c>
      <c r="AF130" t="s">
        <v>645</v>
      </c>
      <c r="AG130" t="s">
        <v>646</v>
      </c>
      <c r="AJ130" t="s">
        <v>573</v>
      </c>
      <c r="AK130" t="s">
        <v>574</v>
      </c>
      <c r="AL130" t="s">
        <v>262</v>
      </c>
      <c r="AO130" t="s">
        <v>573</v>
      </c>
      <c r="AP130" t="s">
        <v>574</v>
      </c>
      <c r="AQ130" t="s">
        <v>1689</v>
      </c>
      <c r="AT130" t="s">
        <v>573</v>
      </c>
      <c r="AU130" t="s">
        <v>574</v>
      </c>
      <c r="AV130" t="s">
        <v>298</v>
      </c>
    </row>
    <row r="131" spans="1:48" x14ac:dyDescent="0.3">
      <c r="A131" t="s">
        <v>754</v>
      </c>
      <c r="B131" t="s">
        <v>755</v>
      </c>
      <c r="C131" t="s">
        <v>647</v>
      </c>
      <c r="D131" t="s">
        <v>648</v>
      </c>
      <c r="I131" t="s">
        <v>248</v>
      </c>
      <c r="J131" t="s">
        <v>577</v>
      </c>
      <c r="K131" t="s">
        <v>578</v>
      </c>
      <c r="AD131" t="s">
        <v>754</v>
      </c>
      <c r="AE131" t="s">
        <v>403</v>
      </c>
      <c r="AF131" t="s">
        <v>647</v>
      </c>
      <c r="AG131" t="s">
        <v>648</v>
      </c>
      <c r="AJ131" t="s">
        <v>577</v>
      </c>
      <c r="AK131" t="s">
        <v>578</v>
      </c>
      <c r="AL131" t="s">
        <v>256</v>
      </c>
      <c r="AO131" t="s">
        <v>577</v>
      </c>
      <c r="AP131" t="s">
        <v>578</v>
      </c>
      <c r="AQ131" t="s">
        <v>1687</v>
      </c>
      <c r="AT131" t="s">
        <v>577</v>
      </c>
      <c r="AU131" t="s">
        <v>578</v>
      </c>
      <c r="AV131" t="s">
        <v>282</v>
      </c>
    </row>
    <row r="132" spans="1:48" x14ac:dyDescent="0.3">
      <c r="A132" t="s">
        <v>858</v>
      </c>
      <c r="B132" t="s">
        <v>859</v>
      </c>
      <c r="C132" t="s">
        <v>651</v>
      </c>
      <c r="D132" t="s">
        <v>652</v>
      </c>
      <c r="I132" t="s">
        <v>248</v>
      </c>
      <c r="J132" t="s">
        <v>579</v>
      </c>
      <c r="K132" t="s">
        <v>580</v>
      </c>
      <c r="AD132" t="s">
        <v>858</v>
      </c>
      <c r="AE132" t="s">
        <v>650</v>
      </c>
      <c r="AF132" t="s">
        <v>651</v>
      </c>
      <c r="AG132" t="s">
        <v>652</v>
      </c>
      <c r="AJ132" t="s">
        <v>579</v>
      </c>
      <c r="AK132" t="s">
        <v>580</v>
      </c>
      <c r="AL132" t="s">
        <v>289</v>
      </c>
      <c r="AO132" t="s">
        <v>579</v>
      </c>
      <c r="AP132" t="s">
        <v>580</v>
      </c>
      <c r="AQ132" t="s">
        <v>1693</v>
      </c>
      <c r="AT132" t="s">
        <v>579</v>
      </c>
      <c r="AU132" t="s">
        <v>580</v>
      </c>
      <c r="AV132" t="s">
        <v>337</v>
      </c>
    </row>
    <row r="133" spans="1:48" x14ac:dyDescent="0.3">
      <c r="A133" t="s">
        <v>860</v>
      </c>
      <c r="B133" t="s">
        <v>861</v>
      </c>
      <c r="C133" t="s">
        <v>653</v>
      </c>
      <c r="D133" t="s">
        <v>654</v>
      </c>
      <c r="I133" t="s">
        <v>248</v>
      </c>
      <c r="J133" t="s">
        <v>581</v>
      </c>
      <c r="K133" t="s">
        <v>582</v>
      </c>
      <c r="AD133" t="s">
        <v>860</v>
      </c>
      <c r="AE133" t="s">
        <v>519</v>
      </c>
      <c r="AF133" t="s">
        <v>653</v>
      </c>
      <c r="AG133" t="s">
        <v>654</v>
      </c>
      <c r="AJ133" t="s">
        <v>581</v>
      </c>
      <c r="AK133" t="s">
        <v>582</v>
      </c>
      <c r="AL133" t="s">
        <v>262</v>
      </c>
      <c r="AO133" t="s">
        <v>581</v>
      </c>
      <c r="AP133" t="s">
        <v>582</v>
      </c>
      <c r="AQ133" t="s">
        <v>1691</v>
      </c>
      <c r="AT133" t="s">
        <v>581</v>
      </c>
      <c r="AU133" t="s">
        <v>582</v>
      </c>
      <c r="AV133" t="s">
        <v>319</v>
      </c>
    </row>
    <row r="134" spans="1:48" x14ac:dyDescent="0.3">
      <c r="A134" t="s">
        <v>862</v>
      </c>
      <c r="B134" t="s">
        <v>863</v>
      </c>
      <c r="C134" t="s">
        <v>655</v>
      </c>
      <c r="D134" t="s">
        <v>656</v>
      </c>
      <c r="I134" t="s">
        <v>248</v>
      </c>
      <c r="J134" t="s">
        <v>585</v>
      </c>
      <c r="K134" t="s">
        <v>586</v>
      </c>
      <c r="AD134" t="s">
        <v>862</v>
      </c>
      <c r="AE134" t="s">
        <v>387</v>
      </c>
      <c r="AF134" t="s">
        <v>655</v>
      </c>
      <c r="AG134" t="s">
        <v>656</v>
      </c>
      <c r="AJ134" t="s">
        <v>585</v>
      </c>
      <c r="AK134" t="s">
        <v>586</v>
      </c>
      <c r="AL134" t="s">
        <v>280</v>
      </c>
      <c r="AO134" t="s">
        <v>585</v>
      </c>
      <c r="AP134" t="s">
        <v>586</v>
      </c>
      <c r="AQ134" t="s">
        <v>1694</v>
      </c>
      <c r="AT134" t="s">
        <v>585</v>
      </c>
      <c r="AU134" t="s">
        <v>586</v>
      </c>
      <c r="AV134" t="s">
        <v>326</v>
      </c>
    </row>
    <row r="135" spans="1:48" x14ac:dyDescent="0.3">
      <c r="A135" t="s">
        <v>864</v>
      </c>
      <c r="B135" t="s">
        <v>865</v>
      </c>
      <c r="C135" t="s">
        <v>657</v>
      </c>
      <c r="D135" t="s">
        <v>658</v>
      </c>
      <c r="I135" t="s">
        <v>248</v>
      </c>
      <c r="J135" t="s">
        <v>589</v>
      </c>
      <c r="K135" t="s">
        <v>590</v>
      </c>
      <c r="AD135" t="s">
        <v>864</v>
      </c>
      <c r="AE135" t="s">
        <v>333</v>
      </c>
      <c r="AF135" t="s">
        <v>657</v>
      </c>
      <c r="AG135" t="s">
        <v>658</v>
      </c>
      <c r="AJ135" t="s">
        <v>589</v>
      </c>
      <c r="AK135" t="s">
        <v>590</v>
      </c>
      <c r="AL135" t="s">
        <v>289</v>
      </c>
      <c r="AO135" t="s">
        <v>589</v>
      </c>
      <c r="AP135" t="s">
        <v>590</v>
      </c>
      <c r="AQ135" t="s">
        <v>1693</v>
      </c>
      <c r="AT135" t="s">
        <v>589</v>
      </c>
      <c r="AU135" t="s">
        <v>590</v>
      </c>
      <c r="AV135" t="s">
        <v>337</v>
      </c>
    </row>
    <row r="136" spans="1:48" x14ac:dyDescent="0.3">
      <c r="A136" t="s">
        <v>866</v>
      </c>
      <c r="B136" t="s">
        <v>867</v>
      </c>
      <c r="C136" t="s">
        <v>659</v>
      </c>
      <c r="D136" t="s">
        <v>660</v>
      </c>
      <c r="I136" t="s">
        <v>248</v>
      </c>
      <c r="J136" t="s">
        <v>592</v>
      </c>
      <c r="K136" t="s">
        <v>593</v>
      </c>
      <c r="AD136" t="s">
        <v>866</v>
      </c>
      <c r="AE136" t="s">
        <v>537</v>
      </c>
      <c r="AF136" t="s">
        <v>659</v>
      </c>
      <c r="AG136" t="s">
        <v>660</v>
      </c>
      <c r="AJ136" t="s">
        <v>592</v>
      </c>
      <c r="AK136" t="s">
        <v>593</v>
      </c>
      <c r="AL136" t="s">
        <v>289</v>
      </c>
      <c r="AO136" t="s">
        <v>592</v>
      </c>
      <c r="AP136" t="s">
        <v>593</v>
      </c>
      <c r="AQ136" t="s">
        <v>1693</v>
      </c>
      <c r="AT136" t="s">
        <v>592</v>
      </c>
      <c r="AU136" t="s">
        <v>593</v>
      </c>
      <c r="AV136" t="s">
        <v>337</v>
      </c>
    </row>
    <row r="137" spans="1:48" x14ac:dyDescent="0.3">
      <c r="A137" t="s">
        <v>868</v>
      </c>
      <c r="B137" t="s">
        <v>869</v>
      </c>
      <c r="C137" t="s">
        <v>661</v>
      </c>
      <c r="D137" t="s">
        <v>662</v>
      </c>
      <c r="I137" t="s">
        <v>248</v>
      </c>
      <c r="J137" t="s">
        <v>594</v>
      </c>
      <c r="K137" t="s">
        <v>595</v>
      </c>
      <c r="AD137" t="s">
        <v>868</v>
      </c>
      <c r="AE137" t="s">
        <v>442</v>
      </c>
      <c r="AF137" t="s">
        <v>661</v>
      </c>
      <c r="AG137" t="s">
        <v>662</v>
      </c>
      <c r="AJ137" t="s">
        <v>594</v>
      </c>
      <c r="AK137" t="s">
        <v>595</v>
      </c>
      <c r="AL137" t="s">
        <v>271</v>
      </c>
      <c r="AO137" t="s">
        <v>594</v>
      </c>
      <c r="AP137" t="s">
        <v>595</v>
      </c>
      <c r="AQ137" t="s">
        <v>1692</v>
      </c>
      <c r="AT137" t="s">
        <v>594</v>
      </c>
      <c r="AU137" t="s">
        <v>595</v>
      </c>
      <c r="AV137" t="s">
        <v>347</v>
      </c>
    </row>
    <row r="138" spans="1:48" x14ac:dyDescent="0.3">
      <c r="A138" t="s">
        <v>870</v>
      </c>
      <c r="B138" t="s">
        <v>871</v>
      </c>
      <c r="C138" t="s">
        <v>663</v>
      </c>
      <c r="D138" t="s">
        <v>664</v>
      </c>
      <c r="I138" t="s">
        <v>248</v>
      </c>
      <c r="J138" t="s">
        <v>596</v>
      </c>
      <c r="K138" t="s">
        <v>597</v>
      </c>
      <c r="AD138" t="s">
        <v>870</v>
      </c>
      <c r="AE138" t="s">
        <v>644</v>
      </c>
      <c r="AF138" t="s">
        <v>663</v>
      </c>
      <c r="AG138" t="s">
        <v>664</v>
      </c>
      <c r="AJ138" t="s">
        <v>596</v>
      </c>
      <c r="AK138" t="s">
        <v>597</v>
      </c>
      <c r="AL138" t="s">
        <v>256</v>
      </c>
      <c r="AO138" t="s">
        <v>596</v>
      </c>
      <c r="AP138" t="s">
        <v>597</v>
      </c>
      <c r="AQ138" t="s">
        <v>1686</v>
      </c>
      <c r="AT138" t="s">
        <v>596</v>
      </c>
      <c r="AU138" t="s">
        <v>597</v>
      </c>
      <c r="AV138" t="s">
        <v>264</v>
      </c>
    </row>
    <row r="139" spans="1:48" x14ac:dyDescent="0.3">
      <c r="A139" t="s">
        <v>872</v>
      </c>
      <c r="B139" t="s">
        <v>873</v>
      </c>
      <c r="C139" t="s">
        <v>667</v>
      </c>
      <c r="D139" t="s">
        <v>668</v>
      </c>
      <c r="I139" t="s">
        <v>248</v>
      </c>
      <c r="J139" t="s">
        <v>600</v>
      </c>
      <c r="K139" t="s">
        <v>601</v>
      </c>
      <c r="AD139" t="s">
        <v>872</v>
      </c>
      <c r="AE139" t="s">
        <v>666</v>
      </c>
      <c r="AF139" t="s">
        <v>667</v>
      </c>
      <c r="AG139" t="s">
        <v>668</v>
      </c>
      <c r="AJ139" t="s">
        <v>600</v>
      </c>
      <c r="AK139" t="s">
        <v>601</v>
      </c>
      <c r="AL139" t="s">
        <v>271</v>
      </c>
      <c r="AO139" t="s">
        <v>600</v>
      </c>
      <c r="AP139" t="s">
        <v>601</v>
      </c>
      <c r="AQ139" t="s">
        <v>1692</v>
      </c>
      <c r="AT139" t="s">
        <v>600</v>
      </c>
      <c r="AU139" t="s">
        <v>601</v>
      </c>
      <c r="AV139" t="s">
        <v>347</v>
      </c>
    </row>
    <row r="140" spans="1:48" x14ac:dyDescent="0.3">
      <c r="A140" t="s">
        <v>776</v>
      </c>
      <c r="B140" t="s">
        <v>777</v>
      </c>
      <c r="C140" t="s">
        <v>669</v>
      </c>
      <c r="D140" t="s">
        <v>670</v>
      </c>
      <c r="I140" t="s">
        <v>248</v>
      </c>
      <c r="J140" t="s">
        <v>602</v>
      </c>
      <c r="K140" t="s">
        <v>603</v>
      </c>
      <c r="AD140" t="s">
        <v>776</v>
      </c>
      <c r="AE140" t="s">
        <v>254</v>
      </c>
      <c r="AF140" t="s">
        <v>669</v>
      </c>
      <c r="AG140" t="s">
        <v>670</v>
      </c>
      <c r="AJ140" t="s">
        <v>602</v>
      </c>
      <c r="AK140" t="s">
        <v>603</v>
      </c>
      <c r="AL140" t="s">
        <v>256</v>
      </c>
      <c r="AO140" t="s">
        <v>602</v>
      </c>
      <c r="AP140" t="s">
        <v>603</v>
      </c>
      <c r="AQ140" t="s">
        <v>1687</v>
      </c>
      <c r="AT140" t="s">
        <v>602</v>
      </c>
      <c r="AU140" t="s">
        <v>603</v>
      </c>
      <c r="AV140" t="s">
        <v>282</v>
      </c>
    </row>
    <row r="141" spans="1:48" x14ac:dyDescent="0.3">
      <c r="A141" t="s">
        <v>671</v>
      </c>
      <c r="B141" t="s">
        <v>672</v>
      </c>
      <c r="C141" t="s">
        <v>673</v>
      </c>
      <c r="D141" t="s">
        <v>674</v>
      </c>
      <c r="I141" t="s">
        <v>248</v>
      </c>
      <c r="J141" t="s">
        <v>604</v>
      </c>
      <c r="K141" t="s">
        <v>605</v>
      </c>
      <c r="AD141" t="s">
        <v>671</v>
      </c>
      <c r="AE141" t="s">
        <v>672</v>
      </c>
      <c r="AF141" t="s">
        <v>673</v>
      </c>
      <c r="AG141" t="s">
        <v>674</v>
      </c>
      <c r="AJ141" t="s">
        <v>604</v>
      </c>
      <c r="AK141" t="s">
        <v>605</v>
      </c>
      <c r="AL141" t="s">
        <v>256</v>
      </c>
      <c r="AO141" t="s">
        <v>604</v>
      </c>
      <c r="AP141" t="s">
        <v>605</v>
      </c>
      <c r="AQ141" t="s">
        <v>1688</v>
      </c>
      <c r="AT141" t="s">
        <v>604</v>
      </c>
      <c r="AU141" t="s">
        <v>605</v>
      </c>
      <c r="AV141" t="s">
        <v>245</v>
      </c>
    </row>
    <row r="142" spans="1:48" x14ac:dyDescent="0.3">
      <c r="A142" t="s">
        <v>874</v>
      </c>
      <c r="B142" t="s">
        <v>875</v>
      </c>
      <c r="C142" t="s">
        <v>675</v>
      </c>
      <c r="D142" t="s">
        <v>676</v>
      </c>
      <c r="I142" t="s">
        <v>248</v>
      </c>
      <c r="J142" t="s">
        <v>606</v>
      </c>
      <c r="K142" t="s">
        <v>607</v>
      </c>
      <c r="AD142" t="s">
        <v>874</v>
      </c>
      <c r="AE142" t="s">
        <v>379</v>
      </c>
      <c r="AF142" t="s">
        <v>675</v>
      </c>
      <c r="AG142" t="s">
        <v>676</v>
      </c>
      <c r="AJ142" t="s">
        <v>606</v>
      </c>
      <c r="AK142" t="s">
        <v>607</v>
      </c>
      <c r="AL142" t="s">
        <v>262</v>
      </c>
      <c r="AO142" t="s">
        <v>606</v>
      </c>
      <c r="AP142" t="s">
        <v>607</v>
      </c>
      <c r="AQ142" t="s">
        <v>1689</v>
      </c>
      <c r="AT142" t="s">
        <v>606</v>
      </c>
      <c r="AU142" t="s">
        <v>607</v>
      </c>
      <c r="AV142" t="s">
        <v>311</v>
      </c>
    </row>
    <row r="143" spans="1:48" x14ac:dyDescent="0.3">
      <c r="A143" t="s">
        <v>876</v>
      </c>
      <c r="B143" t="s">
        <v>877</v>
      </c>
      <c r="C143" t="s">
        <v>677</v>
      </c>
      <c r="D143" t="s">
        <v>678</v>
      </c>
      <c r="I143" t="s">
        <v>248</v>
      </c>
      <c r="J143" t="s">
        <v>608</v>
      </c>
      <c r="K143" t="s">
        <v>609</v>
      </c>
      <c r="AD143" t="s">
        <v>876</v>
      </c>
      <c r="AE143" t="s">
        <v>644</v>
      </c>
      <c r="AF143" t="s">
        <v>677</v>
      </c>
      <c r="AG143" t="s">
        <v>678</v>
      </c>
      <c r="AJ143" t="s">
        <v>608</v>
      </c>
      <c r="AK143" t="s">
        <v>609</v>
      </c>
      <c r="AL143" t="s">
        <v>256</v>
      </c>
      <c r="AO143" t="s">
        <v>608</v>
      </c>
      <c r="AP143" t="s">
        <v>609</v>
      </c>
      <c r="AQ143" t="s">
        <v>1687</v>
      </c>
      <c r="AT143" t="s">
        <v>608</v>
      </c>
      <c r="AU143" t="s">
        <v>609</v>
      </c>
      <c r="AV143" t="s">
        <v>282</v>
      </c>
    </row>
    <row r="144" spans="1:48" x14ac:dyDescent="0.3">
      <c r="A144" t="s">
        <v>878</v>
      </c>
      <c r="B144" t="s">
        <v>879</v>
      </c>
      <c r="C144" t="s">
        <v>679</v>
      </c>
      <c r="D144" t="s">
        <v>680</v>
      </c>
      <c r="I144" t="s">
        <v>248</v>
      </c>
      <c r="J144" t="s">
        <v>610</v>
      </c>
      <c r="K144" t="s">
        <v>611</v>
      </c>
      <c r="AD144" t="s">
        <v>878</v>
      </c>
      <c r="AE144" t="s">
        <v>267</v>
      </c>
      <c r="AF144" t="s">
        <v>679</v>
      </c>
      <c r="AG144" t="s">
        <v>680</v>
      </c>
      <c r="AJ144" t="s">
        <v>610</v>
      </c>
      <c r="AK144" t="s">
        <v>611</v>
      </c>
      <c r="AL144" t="s">
        <v>262</v>
      </c>
      <c r="AO144" t="s">
        <v>610</v>
      </c>
      <c r="AP144" t="s">
        <v>611</v>
      </c>
      <c r="AQ144" t="s">
        <v>1690</v>
      </c>
      <c r="AT144" t="s">
        <v>610</v>
      </c>
      <c r="AU144" t="s">
        <v>611</v>
      </c>
      <c r="AV144" t="s">
        <v>304</v>
      </c>
    </row>
    <row r="145" spans="1:48" x14ac:dyDescent="0.3">
      <c r="A145" t="s">
        <v>880</v>
      </c>
      <c r="B145" t="s">
        <v>881</v>
      </c>
      <c r="C145" t="s">
        <v>681</v>
      </c>
      <c r="D145" t="s">
        <v>682</v>
      </c>
      <c r="I145" t="s">
        <v>248</v>
      </c>
      <c r="J145" t="s">
        <v>612</v>
      </c>
      <c r="K145" t="s">
        <v>613</v>
      </c>
      <c r="AD145" t="s">
        <v>880</v>
      </c>
      <c r="AE145" t="s">
        <v>300</v>
      </c>
      <c r="AF145" t="s">
        <v>681</v>
      </c>
      <c r="AG145" t="s">
        <v>682</v>
      </c>
      <c r="AJ145" t="s">
        <v>612</v>
      </c>
      <c r="AK145" t="s">
        <v>613</v>
      </c>
      <c r="AL145" t="s">
        <v>256</v>
      </c>
      <c r="AO145" t="s">
        <v>612</v>
      </c>
      <c r="AP145" t="s">
        <v>613</v>
      </c>
      <c r="AQ145" t="s">
        <v>1687</v>
      </c>
      <c r="AT145" t="s">
        <v>612</v>
      </c>
      <c r="AU145" t="s">
        <v>613</v>
      </c>
      <c r="AV145" t="s">
        <v>273</v>
      </c>
    </row>
    <row r="146" spans="1:48" x14ac:dyDescent="0.3">
      <c r="A146" t="s">
        <v>882</v>
      </c>
      <c r="B146" t="s">
        <v>883</v>
      </c>
      <c r="C146" t="s">
        <v>685</v>
      </c>
      <c r="D146" t="s">
        <v>686</v>
      </c>
      <c r="I146" t="s">
        <v>248</v>
      </c>
      <c r="J146" t="s">
        <v>614</v>
      </c>
      <c r="K146" t="s">
        <v>615</v>
      </c>
      <c r="AD146" t="s">
        <v>882</v>
      </c>
      <c r="AE146" t="s">
        <v>684</v>
      </c>
      <c r="AF146" t="s">
        <v>685</v>
      </c>
      <c r="AG146" t="s">
        <v>686</v>
      </c>
      <c r="AJ146" t="s">
        <v>614</v>
      </c>
      <c r="AK146" t="s">
        <v>615</v>
      </c>
      <c r="AL146" t="s">
        <v>256</v>
      </c>
      <c r="AO146" t="s">
        <v>614</v>
      </c>
      <c r="AP146" t="s">
        <v>615</v>
      </c>
      <c r="AQ146" t="s">
        <v>1688</v>
      </c>
      <c r="AT146" t="s">
        <v>614</v>
      </c>
      <c r="AU146" t="s">
        <v>615</v>
      </c>
      <c r="AV146" t="s">
        <v>245</v>
      </c>
    </row>
    <row r="147" spans="1:48" x14ac:dyDescent="0.3">
      <c r="A147" t="s">
        <v>884</v>
      </c>
      <c r="B147" t="s">
        <v>885</v>
      </c>
      <c r="C147" t="s">
        <v>687</v>
      </c>
      <c r="D147" t="s">
        <v>688</v>
      </c>
      <c r="I147" t="s">
        <v>248</v>
      </c>
      <c r="J147" t="s">
        <v>618</v>
      </c>
      <c r="K147" t="s">
        <v>619</v>
      </c>
      <c r="AD147" t="s">
        <v>884</v>
      </c>
      <c r="AE147" t="s">
        <v>499</v>
      </c>
      <c r="AF147" t="s">
        <v>687</v>
      </c>
      <c r="AG147" t="s">
        <v>688</v>
      </c>
      <c r="AJ147" t="s">
        <v>618</v>
      </c>
      <c r="AK147" t="s">
        <v>619</v>
      </c>
      <c r="AL147" t="s">
        <v>262</v>
      </c>
      <c r="AO147" t="s">
        <v>618</v>
      </c>
      <c r="AP147" t="s">
        <v>619</v>
      </c>
      <c r="AQ147" t="s">
        <v>1690</v>
      </c>
      <c r="AT147" t="s">
        <v>618</v>
      </c>
      <c r="AU147" t="s">
        <v>619</v>
      </c>
      <c r="AV147" t="s">
        <v>298</v>
      </c>
    </row>
    <row r="148" spans="1:48" x14ac:dyDescent="0.3">
      <c r="A148" t="s">
        <v>886</v>
      </c>
      <c r="B148" t="s">
        <v>887</v>
      </c>
      <c r="C148" t="s">
        <v>689</v>
      </c>
      <c r="D148" t="s">
        <v>690</v>
      </c>
      <c r="I148" t="s">
        <v>248</v>
      </c>
      <c r="J148" t="s">
        <v>620</v>
      </c>
      <c r="K148" t="s">
        <v>621</v>
      </c>
      <c r="AD148" t="s">
        <v>886</v>
      </c>
      <c r="AE148" t="s">
        <v>450</v>
      </c>
      <c r="AF148" t="s">
        <v>689</v>
      </c>
      <c r="AG148" t="s">
        <v>690</v>
      </c>
      <c r="AJ148" t="s">
        <v>620</v>
      </c>
      <c r="AK148" t="s">
        <v>621</v>
      </c>
      <c r="AL148" t="s">
        <v>289</v>
      </c>
      <c r="AO148" t="s">
        <v>620</v>
      </c>
      <c r="AP148" t="s">
        <v>621</v>
      </c>
      <c r="AQ148" t="s">
        <v>1693</v>
      </c>
      <c r="AT148" t="s">
        <v>620</v>
      </c>
      <c r="AU148" t="s">
        <v>621</v>
      </c>
      <c r="AV148" t="s">
        <v>337</v>
      </c>
    </row>
    <row r="149" spans="1:48" x14ac:dyDescent="0.3">
      <c r="A149" t="s">
        <v>888</v>
      </c>
      <c r="B149" t="s">
        <v>889</v>
      </c>
      <c r="C149" t="s">
        <v>691</v>
      </c>
      <c r="D149" t="s">
        <v>692</v>
      </c>
      <c r="I149" t="s">
        <v>248</v>
      </c>
      <c r="J149" t="s">
        <v>622</v>
      </c>
      <c r="K149" t="s">
        <v>623</v>
      </c>
      <c r="AD149" t="s">
        <v>888</v>
      </c>
      <c r="AE149" t="s">
        <v>300</v>
      </c>
      <c r="AF149" t="s">
        <v>691</v>
      </c>
      <c r="AG149" t="s">
        <v>692</v>
      </c>
      <c r="AJ149" t="s">
        <v>622</v>
      </c>
      <c r="AK149" t="s">
        <v>623</v>
      </c>
      <c r="AL149" t="s">
        <v>262</v>
      </c>
      <c r="AO149" t="s">
        <v>622</v>
      </c>
      <c r="AP149" t="s">
        <v>623</v>
      </c>
      <c r="AQ149" t="s">
        <v>1690</v>
      </c>
      <c r="AT149" t="s">
        <v>622</v>
      </c>
      <c r="AU149" t="s">
        <v>623</v>
      </c>
      <c r="AV149" t="s">
        <v>304</v>
      </c>
    </row>
    <row r="150" spans="1:48" x14ac:dyDescent="0.3">
      <c r="A150" t="s">
        <v>770</v>
      </c>
      <c r="B150" t="s">
        <v>771</v>
      </c>
      <c r="C150" t="s">
        <v>694</v>
      </c>
      <c r="D150" t="s">
        <v>695</v>
      </c>
      <c r="I150" t="s">
        <v>248</v>
      </c>
      <c r="J150" t="s">
        <v>624</v>
      </c>
      <c r="K150" t="s">
        <v>625</v>
      </c>
      <c r="AD150" t="s">
        <v>770</v>
      </c>
      <c r="AE150" t="s">
        <v>693</v>
      </c>
      <c r="AF150" t="s">
        <v>694</v>
      </c>
      <c r="AG150" t="s">
        <v>695</v>
      </c>
      <c r="AJ150" t="s">
        <v>624</v>
      </c>
      <c r="AK150" t="s">
        <v>625</v>
      </c>
      <c r="AL150" t="s">
        <v>280</v>
      </c>
      <c r="AO150" t="s">
        <v>624</v>
      </c>
      <c r="AP150" t="s">
        <v>625</v>
      </c>
      <c r="AQ150" t="s">
        <v>1694</v>
      </c>
      <c r="AT150" t="s">
        <v>624</v>
      </c>
      <c r="AU150" t="s">
        <v>625</v>
      </c>
      <c r="AV150" t="s">
        <v>326</v>
      </c>
    </row>
    <row r="151" spans="1:48" x14ac:dyDescent="0.3">
      <c r="A151" t="s">
        <v>890</v>
      </c>
      <c r="B151" t="s">
        <v>891</v>
      </c>
      <c r="C151" t="s">
        <v>696</v>
      </c>
      <c r="D151" t="s">
        <v>697</v>
      </c>
      <c r="I151" t="s">
        <v>248</v>
      </c>
      <c r="J151" t="s">
        <v>626</v>
      </c>
      <c r="K151" t="s">
        <v>627</v>
      </c>
      <c r="AD151" t="s">
        <v>890</v>
      </c>
      <c r="AE151" t="s">
        <v>349</v>
      </c>
      <c r="AF151" t="s">
        <v>696</v>
      </c>
      <c r="AG151" t="s">
        <v>697</v>
      </c>
      <c r="AJ151" t="s">
        <v>626</v>
      </c>
      <c r="AK151" t="s">
        <v>627</v>
      </c>
      <c r="AL151" t="s">
        <v>280</v>
      </c>
      <c r="AO151" t="s">
        <v>626</v>
      </c>
      <c r="AP151" t="s">
        <v>627</v>
      </c>
      <c r="AQ151" t="s">
        <v>1694</v>
      </c>
      <c r="AT151" t="s">
        <v>626</v>
      </c>
      <c r="AU151" t="s">
        <v>627</v>
      </c>
      <c r="AV151" t="s">
        <v>332</v>
      </c>
    </row>
    <row r="152" spans="1:48" x14ac:dyDescent="0.3">
      <c r="A152" t="s">
        <v>498</v>
      </c>
      <c r="B152" t="s">
        <v>499</v>
      </c>
      <c r="C152" t="s">
        <v>698</v>
      </c>
      <c r="D152" t="s">
        <v>699</v>
      </c>
      <c r="I152" t="s">
        <v>248</v>
      </c>
      <c r="J152" t="s">
        <v>628</v>
      </c>
      <c r="K152" t="s">
        <v>629</v>
      </c>
      <c r="AD152" t="s">
        <v>498</v>
      </c>
      <c r="AE152" t="s">
        <v>423</v>
      </c>
      <c r="AF152" t="s">
        <v>698</v>
      </c>
      <c r="AG152" t="s">
        <v>699</v>
      </c>
      <c r="AJ152" t="s">
        <v>628</v>
      </c>
      <c r="AK152" t="s">
        <v>629</v>
      </c>
      <c r="AL152" t="s">
        <v>256</v>
      </c>
      <c r="AO152" t="s">
        <v>628</v>
      </c>
      <c r="AP152" t="s">
        <v>629</v>
      </c>
      <c r="AQ152" t="s">
        <v>1686</v>
      </c>
      <c r="AT152" t="s">
        <v>628</v>
      </c>
      <c r="AU152" t="s">
        <v>629</v>
      </c>
      <c r="AV152" t="s">
        <v>264</v>
      </c>
    </row>
    <row r="153" spans="1:48" x14ac:dyDescent="0.3">
      <c r="A153" t="s">
        <v>892</v>
      </c>
      <c r="B153" t="s">
        <v>893</v>
      </c>
      <c r="C153" t="s">
        <v>700</v>
      </c>
      <c r="D153" t="s">
        <v>701</v>
      </c>
      <c r="I153" t="s">
        <v>248</v>
      </c>
      <c r="J153" t="s">
        <v>632</v>
      </c>
      <c r="K153" t="s">
        <v>633</v>
      </c>
      <c r="AD153" t="s">
        <v>892</v>
      </c>
      <c r="AE153" t="s">
        <v>322</v>
      </c>
      <c r="AF153" t="s">
        <v>700</v>
      </c>
      <c r="AG153" t="s">
        <v>701</v>
      </c>
      <c r="AJ153" t="s">
        <v>632</v>
      </c>
      <c r="AK153" t="s">
        <v>633</v>
      </c>
      <c r="AL153" t="s">
        <v>289</v>
      </c>
      <c r="AO153" t="s">
        <v>632</v>
      </c>
      <c r="AP153" t="s">
        <v>633</v>
      </c>
      <c r="AQ153" t="s">
        <v>1693</v>
      </c>
      <c r="AT153" t="s">
        <v>632</v>
      </c>
      <c r="AU153" t="s">
        <v>633</v>
      </c>
      <c r="AV153" t="s">
        <v>337</v>
      </c>
    </row>
    <row r="154" spans="1:48" x14ac:dyDescent="0.3">
      <c r="A154" t="s">
        <v>894</v>
      </c>
      <c r="B154" t="s">
        <v>895</v>
      </c>
      <c r="C154" t="s">
        <v>702</v>
      </c>
      <c r="D154" t="s">
        <v>703</v>
      </c>
      <c r="I154" t="s">
        <v>248</v>
      </c>
      <c r="J154" t="s">
        <v>636</v>
      </c>
      <c r="K154" t="s">
        <v>637</v>
      </c>
      <c r="AD154" t="s">
        <v>894</v>
      </c>
      <c r="AE154" t="s">
        <v>276</v>
      </c>
      <c r="AF154" t="s">
        <v>702</v>
      </c>
      <c r="AG154" t="s">
        <v>703</v>
      </c>
      <c r="AJ154" t="s">
        <v>636</v>
      </c>
      <c r="AK154" t="s">
        <v>637</v>
      </c>
      <c r="AL154" t="s">
        <v>262</v>
      </c>
      <c r="AO154" t="s">
        <v>636</v>
      </c>
      <c r="AP154" t="s">
        <v>637</v>
      </c>
      <c r="AQ154" t="s">
        <v>1691</v>
      </c>
      <c r="AT154" t="s">
        <v>636</v>
      </c>
      <c r="AU154" t="s">
        <v>637</v>
      </c>
      <c r="AV154" t="s">
        <v>319</v>
      </c>
    </row>
    <row r="155" spans="1:48" x14ac:dyDescent="0.3">
      <c r="A155" t="s">
        <v>725</v>
      </c>
      <c r="B155" t="s">
        <v>726</v>
      </c>
      <c r="C155" t="s">
        <v>704</v>
      </c>
      <c r="D155" t="s">
        <v>705</v>
      </c>
      <c r="I155" t="s">
        <v>248</v>
      </c>
      <c r="J155" t="s">
        <v>638</v>
      </c>
      <c r="K155" t="s">
        <v>639</v>
      </c>
      <c r="AD155" t="s">
        <v>725</v>
      </c>
      <c r="AE155" t="s">
        <v>333</v>
      </c>
      <c r="AF155" t="s">
        <v>704</v>
      </c>
      <c r="AG155" t="s">
        <v>705</v>
      </c>
      <c r="AJ155" t="s">
        <v>638</v>
      </c>
      <c r="AK155" t="s">
        <v>639</v>
      </c>
      <c r="AL155" t="s">
        <v>271</v>
      </c>
      <c r="AO155" t="s">
        <v>638</v>
      </c>
      <c r="AP155" t="s">
        <v>639</v>
      </c>
      <c r="AQ155" t="s">
        <v>1692</v>
      </c>
      <c r="AT155" t="s">
        <v>638</v>
      </c>
      <c r="AU155" t="s">
        <v>639</v>
      </c>
      <c r="AV155" t="s">
        <v>347</v>
      </c>
    </row>
    <row r="156" spans="1:48" x14ac:dyDescent="0.3">
      <c r="A156" t="s">
        <v>764</v>
      </c>
      <c r="B156" t="s">
        <v>765</v>
      </c>
      <c r="C156" t="s">
        <v>708</v>
      </c>
      <c r="D156" t="s">
        <v>709</v>
      </c>
      <c r="I156" t="s">
        <v>248</v>
      </c>
      <c r="J156" t="s">
        <v>640</v>
      </c>
      <c r="K156" t="s">
        <v>641</v>
      </c>
      <c r="AD156" t="s">
        <v>764</v>
      </c>
      <c r="AE156" t="s">
        <v>707</v>
      </c>
      <c r="AF156" t="s">
        <v>708</v>
      </c>
      <c r="AG156" t="s">
        <v>709</v>
      </c>
      <c r="AJ156" t="s">
        <v>640</v>
      </c>
      <c r="AK156" t="s">
        <v>641</v>
      </c>
      <c r="AL156" t="s">
        <v>256</v>
      </c>
      <c r="AO156" t="s">
        <v>640</v>
      </c>
      <c r="AP156" t="s">
        <v>641</v>
      </c>
      <c r="AQ156" t="s">
        <v>1687</v>
      </c>
      <c r="AT156" t="s">
        <v>640</v>
      </c>
      <c r="AU156" t="s">
        <v>641</v>
      </c>
      <c r="AV156" t="s">
        <v>273</v>
      </c>
    </row>
    <row r="157" spans="1:48" x14ac:dyDescent="0.3">
      <c r="A157" t="s">
        <v>770</v>
      </c>
      <c r="B157" t="s">
        <v>771</v>
      </c>
      <c r="C157" t="s">
        <v>710</v>
      </c>
      <c r="D157" t="s">
        <v>711</v>
      </c>
      <c r="I157" t="s">
        <v>248</v>
      </c>
      <c r="J157" t="s">
        <v>642</v>
      </c>
      <c r="K157" t="s">
        <v>643</v>
      </c>
      <c r="AD157" t="s">
        <v>770</v>
      </c>
      <c r="AE157" t="s">
        <v>333</v>
      </c>
      <c r="AF157" t="s">
        <v>710</v>
      </c>
      <c r="AG157" t="s">
        <v>711</v>
      </c>
      <c r="AJ157" t="s">
        <v>642</v>
      </c>
      <c r="AK157" t="s">
        <v>643</v>
      </c>
      <c r="AL157" t="s">
        <v>262</v>
      </c>
      <c r="AO157" t="s">
        <v>642</v>
      </c>
      <c r="AP157" t="s">
        <v>643</v>
      </c>
      <c r="AQ157" t="s">
        <v>1690</v>
      </c>
      <c r="AT157" t="s">
        <v>642</v>
      </c>
      <c r="AU157" t="s">
        <v>643</v>
      </c>
      <c r="AV157" t="s">
        <v>298</v>
      </c>
    </row>
    <row r="158" spans="1:48" x14ac:dyDescent="0.3">
      <c r="A158" t="s">
        <v>896</v>
      </c>
      <c r="B158" t="s">
        <v>897</v>
      </c>
      <c r="C158" t="s">
        <v>714</v>
      </c>
      <c r="D158" t="s">
        <v>715</v>
      </c>
      <c r="I158" t="s">
        <v>248</v>
      </c>
      <c r="J158" t="s">
        <v>645</v>
      </c>
      <c r="K158" t="s">
        <v>646</v>
      </c>
      <c r="AD158" t="s">
        <v>896</v>
      </c>
      <c r="AE158" t="s">
        <v>713</v>
      </c>
      <c r="AF158" t="s">
        <v>714</v>
      </c>
      <c r="AG158" t="s">
        <v>715</v>
      </c>
      <c r="AJ158" t="s">
        <v>645</v>
      </c>
      <c r="AK158" t="s">
        <v>646</v>
      </c>
      <c r="AL158" t="s">
        <v>256</v>
      </c>
      <c r="AO158" t="s">
        <v>645</v>
      </c>
      <c r="AP158" t="s">
        <v>646</v>
      </c>
      <c r="AQ158" t="s">
        <v>1687</v>
      </c>
      <c r="AT158" t="s">
        <v>645</v>
      </c>
      <c r="AU158" t="s">
        <v>646</v>
      </c>
      <c r="AV158" t="s">
        <v>282</v>
      </c>
    </row>
    <row r="159" spans="1:48" x14ac:dyDescent="0.3">
      <c r="A159" t="s">
        <v>898</v>
      </c>
      <c r="B159" t="s">
        <v>899</v>
      </c>
      <c r="C159" t="s">
        <v>716</v>
      </c>
      <c r="D159" t="s">
        <v>717</v>
      </c>
      <c r="I159" t="s">
        <v>248</v>
      </c>
      <c r="J159" t="s">
        <v>647</v>
      </c>
      <c r="K159" t="s">
        <v>648</v>
      </c>
      <c r="AD159" t="s">
        <v>898</v>
      </c>
      <c r="AE159" t="s">
        <v>300</v>
      </c>
      <c r="AF159" t="s">
        <v>716</v>
      </c>
      <c r="AG159" t="s">
        <v>717</v>
      </c>
      <c r="AJ159" t="s">
        <v>647</v>
      </c>
      <c r="AK159" t="s">
        <v>648</v>
      </c>
      <c r="AL159" t="s">
        <v>256</v>
      </c>
      <c r="AO159" t="s">
        <v>647</v>
      </c>
      <c r="AP159" t="s">
        <v>648</v>
      </c>
      <c r="AQ159" t="s">
        <v>1686</v>
      </c>
      <c r="AT159" t="s">
        <v>647</v>
      </c>
      <c r="AU159" t="s">
        <v>648</v>
      </c>
      <c r="AV159" t="s">
        <v>264</v>
      </c>
    </row>
    <row r="160" spans="1:48" x14ac:dyDescent="0.3">
      <c r="A160" t="s">
        <v>762</v>
      </c>
      <c r="B160" t="s">
        <v>763</v>
      </c>
      <c r="C160" t="s">
        <v>720</v>
      </c>
      <c r="D160" t="s">
        <v>721</v>
      </c>
      <c r="I160" t="s">
        <v>248</v>
      </c>
      <c r="J160" t="s">
        <v>651</v>
      </c>
      <c r="K160" t="s">
        <v>652</v>
      </c>
      <c r="AD160" t="s">
        <v>762</v>
      </c>
      <c r="AE160" t="s">
        <v>719</v>
      </c>
      <c r="AF160" t="s">
        <v>720</v>
      </c>
      <c r="AG160" t="s">
        <v>721</v>
      </c>
      <c r="AJ160" t="s">
        <v>651</v>
      </c>
      <c r="AK160" t="s">
        <v>652</v>
      </c>
      <c r="AL160" t="s">
        <v>262</v>
      </c>
      <c r="AO160" t="s">
        <v>651</v>
      </c>
      <c r="AP160" t="s">
        <v>652</v>
      </c>
      <c r="AQ160" t="s">
        <v>1690</v>
      </c>
      <c r="AT160" t="s">
        <v>651</v>
      </c>
      <c r="AU160" t="s">
        <v>652</v>
      </c>
      <c r="AV160" t="s">
        <v>298</v>
      </c>
    </row>
    <row r="161" spans="9:48" x14ac:dyDescent="0.3">
      <c r="I161" t="s">
        <v>248</v>
      </c>
      <c r="J161" t="s">
        <v>653</v>
      </c>
      <c r="K161" t="s">
        <v>654</v>
      </c>
      <c r="AJ161" t="s">
        <v>653</v>
      </c>
      <c r="AK161" t="s">
        <v>654</v>
      </c>
      <c r="AL161" t="s">
        <v>262</v>
      </c>
      <c r="AO161" t="s">
        <v>653</v>
      </c>
      <c r="AP161" t="s">
        <v>654</v>
      </c>
      <c r="AQ161" t="s">
        <v>1691</v>
      </c>
      <c r="AT161" t="s">
        <v>653</v>
      </c>
      <c r="AU161" t="s">
        <v>654</v>
      </c>
      <c r="AV161" t="s">
        <v>319</v>
      </c>
    </row>
    <row r="162" spans="9:48" x14ac:dyDescent="0.3">
      <c r="I162" t="s">
        <v>248</v>
      </c>
      <c r="J162" t="s">
        <v>655</v>
      </c>
      <c r="K162" t="s">
        <v>656</v>
      </c>
      <c r="AJ162" t="s">
        <v>655</v>
      </c>
      <c r="AK162" t="s">
        <v>656</v>
      </c>
      <c r="AL162" t="s">
        <v>256</v>
      </c>
      <c r="AO162" t="s">
        <v>655</v>
      </c>
      <c r="AP162" t="s">
        <v>656</v>
      </c>
      <c r="AQ162" t="s">
        <v>1686</v>
      </c>
      <c r="AT162" t="s">
        <v>655</v>
      </c>
      <c r="AU162" t="s">
        <v>656</v>
      </c>
      <c r="AV162" t="s">
        <v>264</v>
      </c>
    </row>
    <row r="163" spans="9:48" x14ac:dyDescent="0.3">
      <c r="I163" t="s">
        <v>248</v>
      </c>
      <c r="J163" t="s">
        <v>657</v>
      </c>
      <c r="K163" t="s">
        <v>658</v>
      </c>
      <c r="AJ163" t="s">
        <v>657</v>
      </c>
      <c r="AK163" t="s">
        <v>658</v>
      </c>
      <c r="AL163" t="s">
        <v>289</v>
      </c>
      <c r="AO163" t="s">
        <v>657</v>
      </c>
      <c r="AP163" t="s">
        <v>658</v>
      </c>
      <c r="AQ163" t="s">
        <v>1693</v>
      </c>
      <c r="AT163" t="s">
        <v>657</v>
      </c>
      <c r="AU163" t="s">
        <v>658</v>
      </c>
      <c r="AV163" t="s">
        <v>343</v>
      </c>
    </row>
    <row r="164" spans="9:48" x14ac:dyDescent="0.3">
      <c r="I164" t="s">
        <v>248</v>
      </c>
      <c r="J164" t="s">
        <v>659</v>
      </c>
      <c r="K164" t="s">
        <v>660</v>
      </c>
      <c r="AJ164" t="s">
        <v>659</v>
      </c>
      <c r="AK164" t="s">
        <v>660</v>
      </c>
      <c r="AL164" t="s">
        <v>271</v>
      </c>
      <c r="AO164" t="s">
        <v>659</v>
      </c>
      <c r="AP164" t="s">
        <v>660</v>
      </c>
      <c r="AQ164" t="s">
        <v>1692</v>
      </c>
      <c r="AT164" t="s">
        <v>659</v>
      </c>
      <c r="AU164" t="s">
        <v>660</v>
      </c>
      <c r="AV164" t="s">
        <v>347</v>
      </c>
    </row>
    <row r="165" spans="9:48" x14ac:dyDescent="0.3">
      <c r="I165" t="s">
        <v>248</v>
      </c>
      <c r="J165" t="s">
        <v>661</v>
      </c>
      <c r="K165" t="s">
        <v>662</v>
      </c>
      <c r="AJ165" t="s">
        <v>661</v>
      </c>
      <c r="AK165" t="s">
        <v>662</v>
      </c>
      <c r="AL165" t="s">
        <v>280</v>
      </c>
      <c r="AO165" t="s">
        <v>661</v>
      </c>
      <c r="AP165" t="s">
        <v>662</v>
      </c>
      <c r="AQ165" t="s">
        <v>1694</v>
      </c>
      <c r="AT165" t="s">
        <v>661</v>
      </c>
      <c r="AU165" t="s">
        <v>662</v>
      </c>
      <c r="AV165" t="s">
        <v>332</v>
      </c>
    </row>
    <row r="166" spans="9:48" x14ac:dyDescent="0.3">
      <c r="I166" t="s">
        <v>248</v>
      </c>
      <c r="J166" t="s">
        <v>663</v>
      </c>
      <c r="K166" t="s">
        <v>664</v>
      </c>
      <c r="AJ166" t="s">
        <v>663</v>
      </c>
      <c r="AK166" t="s">
        <v>664</v>
      </c>
      <c r="AL166" t="s">
        <v>256</v>
      </c>
      <c r="AO166" t="s">
        <v>663</v>
      </c>
      <c r="AP166" t="s">
        <v>664</v>
      </c>
      <c r="AQ166" t="s">
        <v>1687</v>
      </c>
      <c r="AT166" t="s">
        <v>663</v>
      </c>
      <c r="AU166" t="s">
        <v>664</v>
      </c>
      <c r="AV166" t="s">
        <v>282</v>
      </c>
    </row>
    <row r="167" spans="9:48" x14ac:dyDescent="0.3">
      <c r="I167" t="s">
        <v>248</v>
      </c>
      <c r="J167" t="s">
        <v>667</v>
      </c>
      <c r="K167" t="s">
        <v>668</v>
      </c>
      <c r="AJ167" t="s">
        <v>667</v>
      </c>
      <c r="AK167" t="s">
        <v>668</v>
      </c>
      <c r="AL167" t="s">
        <v>262</v>
      </c>
      <c r="AO167" t="s">
        <v>667</v>
      </c>
      <c r="AP167" t="s">
        <v>668</v>
      </c>
      <c r="AQ167" t="s">
        <v>1690</v>
      </c>
      <c r="AT167" t="s">
        <v>667</v>
      </c>
      <c r="AU167" t="s">
        <v>668</v>
      </c>
      <c r="AV167" t="s">
        <v>298</v>
      </c>
    </row>
    <row r="168" spans="9:48" x14ac:dyDescent="0.3">
      <c r="I168" t="s">
        <v>248</v>
      </c>
      <c r="J168" t="s">
        <v>669</v>
      </c>
      <c r="K168" t="s">
        <v>670</v>
      </c>
      <c r="AJ168" t="s">
        <v>669</v>
      </c>
      <c r="AK168" t="s">
        <v>670</v>
      </c>
      <c r="AL168" t="s">
        <v>262</v>
      </c>
      <c r="AO168" t="s">
        <v>669</v>
      </c>
      <c r="AP168" t="s">
        <v>670</v>
      </c>
      <c r="AQ168" t="s">
        <v>1691</v>
      </c>
      <c r="AT168" t="s">
        <v>669</v>
      </c>
      <c r="AU168" t="s">
        <v>670</v>
      </c>
      <c r="AV168" t="s">
        <v>319</v>
      </c>
    </row>
    <row r="169" spans="9:48" x14ac:dyDescent="0.3">
      <c r="I169" t="s">
        <v>248</v>
      </c>
      <c r="J169" t="s">
        <v>673</v>
      </c>
      <c r="K169" t="s">
        <v>674</v>
      </c>
      <c r="AJ169" t="s">
        <v>673</v>
      </c>
      <c r="AK169" t="s">
        <v>674</v>
      </c>
      <c r="AL169" t="s">
        <v>280</v>
      </c>
      <c r="AO169" t="s">
        <v>673</v>
      </c>
      <c r="AP169" t="s">
        <v>674</v>
      </c>
      <c r="AQ169" t="s">
        <v>1694</v>
      </c>
      <c r="AT169" t="s">
        <v>673</v>
      </c>
      <c r="AU169" t="s">
        <v>674</v>
      </c>
      <c r="AV169" t="s">
        <v>326</v>
      </c>
    </row>
    <row r="170" spans="9:48" x14ac:dyDescent="0.3">
      <c r="I170" t="s">
        <v>248</v>
      </c>
      <c r="J170" t="s">
        <v>675</v>
      </c>
      <c r="K170" t="s">
        <v>676</v>
      </c>
      <c r="AJ170" t="s">
        <v>675</v>
      </c>
      <c r="AK170" t="s">
        <v>676</v>
      </c>
      <c r="AL170" t="s">
        <v>271</v>
      </c>
      <c r="AO170" t="s">
        <v>675</v>
      </c>
      <c r="AP170" t="s">
        <v>676</v>
      </c>
      <c r="AQ170" t="s">
        <v>1692</v>
      </c>
      <c r="AT170" t="s">
        <v>675</v>
      </c>
      <c r="AU170" t="s">
        <v>676</v>
      </c>
      <c r="AV170" t="s">
        <v>347</v>
      </c>
    </row>
    <row r="171" spans="9:48" x14ac:dyDescent="0.3">
      <c r="I171" t="s">
        <v>248</v>
      </c>
      <c r="J171" t="s">
        <v>677</v>
      </c>
      <c r="K171" t="s">
        <v>678</v>
      </c>
      <c r="AJ171" t="s">
        <v>677</v>
      </c>
      <c r="AK171" t="s">
        <v>678</v>
      </c>
      <c r="AL171" t="s">
        <v>256</v>
      </c>
      <c r="AO171" t="s">
        <v>677</v>
      </c>
      <c r="AP171" t="s">
        <v>678</v>
      </c>
      <c r="AQ171" t="s">
        <v>1687</v>
      </c>
      <c r="AT171" t="s">
        <v>677</v>
      </c>
      <c r="AU171" t="s">
        <v>678</v>
      </c>
      <c r="AV171" t="s">
        <v>282</v>
      </c>
    </row>
    <row r="172" spans="9:48" x14ac:dyDescent="0.3">
      <c r="I172" t="s">
        <v>248</v>
      </c>
      <c r="J172" t="s">
        <v>679</v>
      </c>
      <c r="K172" t="s">
        <v>680</v>
      </c>
      <c r="AJ172" t="s">
        <v>679</v>
      </c>
      <c r="AK172" t="s">
        <v>680</v>
      </c>
      <c r="AL172" t="s">
        <v>256</v>
      </c>
      <c r="AO172" t="s">
        <v>679</v>
      </c>
      <c r="AP172" t="s">
        <v>680</v>
      </c>
      <c r="AQ172" t="s">
        <v>1688</v>
      </c>
      <c r="AT172" t="s">
        <v>679</v>
      </c>
      <c r="AU172" t="s">
        <v>680</v>
      </c>
      <c r="AV172" t="s">
        <v>245</v>
      </c>
    </row>
    <row r="173" spans="9:48" x14ac:dyDescent="0.3">
      <c r="I173" t="s">
        <v>248</v>
      </c>
      <c r="J173" t="s">
        <v>681</v>
      </c>
      <c r="K173" t="s">
        <v>682</v>
      </c>
      <c r="AJ173" t="s">
        <v>681</v>
      </c>
      <c r="AK173" t="s">
        <v>682</v>
      </c>
      <c r="AL173" t="s">
        <v>262</v>
      </c>
      <c r="AO173" t="s">
        <v>681</v>
      </c>
      <c r="AP173" t="s">
        <v>682</v>
      </c>
      <c r="AQ173" t="s">
        <v>1690</v>
      </c>
      <c r="AT173" t="s">
        <v>681</v>
      </c>
      <c r="AU173" t="s">
        <v>682</v>
      </c>
      <c r="AV173" t="s">
        <v>304</v>
      </c>
    </row>
    <row r="174" spans="9:48" x14ac:dyDescent="0.3">
      <c r="I174" t="s">
        <v>248</v>
      </c>
      <c r="J174" t="s">
        <v>685</v>
      </c>
      <c r="K174" t="s">
        <v>686</v>
      </c>
      <c r="AJ174" t="s">
        <v>685</v>
      </c>
      <c r="AK174" t="s">
        <v>686</v>
      </c>
      <c r="AL174" t="s">
        <v>271</v>
      </c>
      <c r="AO174" t="s">
        <v>685</v>
      </c>
      <c r="AP174" t="s">
        <v>686</v>
      </c>
      <c r="AQ174" t="s">
        <v>1692</v>
      </c>
      <c r="AT174" t="s">
        <v>685</v>
      </c>
      <c r="AU174" t="s">
        <v>686</v>
      </c>
      <c r="AV174" t="s">
        <v>347</v>
      </c>
    </row>
    <row r="175" spans="9:48" x14ac:dyDescent="0.3">
      <c r="I175" t="s">
        <v>248</v>
      </c>
      <c r="J175" t="s">
        <v>687</v>
      </c>
      <c r="K175" t="s">
        <v>688</v>
      </c>
      <c r="AJ175" t="s">
        <v>687</v>
      </c>
      <c r="AK175" t="s">
        <v>688</v>
      </c>
      <c r="AL175" t="s">
        <v>271</v>
      </c>
      <c r="AO175" t="s">
        <v>687</v>
      </c>
      <c r="AP175" t="s">
        <v>688</v>
      </c>
      <c r="AQ175" t="s">
        <v>1692</v>
      </c>
      <c r="AT175" t="s">
        <v>687</v>
      </c>
      <c r="AU175" t="s">
        <v>688</v>
      </c>
      <c r="AV175" t="s">
        <v>347</v>
      </c>
    </row>
    <row r="176" spans="9:48" x14ac:dyDescent="0.3">
      <c r="I176" t="s">
        <v>248</v>
      </c>
      <c r="J176" t="s">
        <v>689</v>
      </c>
      <c r="K176" t="s">
        <v>690</v>
      </c>
      <c r="AJ176" t="s">
        <v>689</v>
      </c>
      <c r="AK176" t="s">
        <v>690</v>
      </c>
      <c r="AL176" t="s">
        <v>256</v>
      </c>
      <c r="AO176" t="s">
        <v>689</v>
      </c>
      <c r="AP176" t="s">
        <v>690</v>
      </c>
      <c r="AQ176" t="s">
        <v>1687</v>
      </c>
      <c r="AT176" t="s">
        <v>689</v>
      </c>
      <c r="AU176" t="s">
        <v>690</v>
      </c>
      <c r="AV176" t="s">
        <v>273</v>
      </c>
    </row>
    <row r="177" spans="9:48" x14ac:dyDescent="0.3">
      <c r="I177" t="s">
        <v>248</v>
      </c>
      <c r="J177" t="s">
        <v>691</v>
      </c>
      <c r="K177" t="s">
        <v>692</v>
      </c>
      <c r="AJ177" t="s">
        <v>691</v>
      </c>
      <c r="AK177" t="s">
        <v>692</v>
      </c>
      <c r="AL177" t="s">
        <v>262</v>
      </c>
      <c r="AO177" t="s">
        <v>691</v>
      </c>
      <c r="AP177" t="s">
        <v>692</v>
      </c>
      <c r="AQ177" t="s">
        <v>1690</v>
      </c>
      <c r="AT177" t="s">
        <v>691</v>
      </c>
      <c r="AU177" t="s">
        <v>692</v>
      </c>
      <c r="AV177" t="s">
        <v>304</v>
      </c>
    </row>
    <row r="178" spans="9:48" x14ac:dyDescent="0.3">
      <c r="I178" t="s">
        <v>248</v>
      </c>
      <c r="J178" t="s">
        <v>694</v>
      </c>
      <c r="K178" t="s">
        <v>695</v>
      </c>
      <c r="AJ178" t="s">
        <v>694</v>
      </c>
      <c r="AK178" t="s">
        <v>695</v>
      </c>
      <c r="AL178" t="s">
        <v>289</v>
      </c>
      <c r="AO178" t="s">
        <v>694</v>
      </c>
      <c r="AP178" t="s">
        <v>695</v>
      </c>
      <c r="AQ178" t="s">
        <v>1693</v>
      </c>
      <c r="AT178" t="s">
        <v>694</v>
      </c>
      <c r="AU178" t="s">
        <v>695</v>
      </c>
      <c r="AV178" t="s">
        <v>337</v>
      </c>
    </row>
    <row r="179" spans="9:48" x14ac:dyDescent="0.3">
      <c r="I179" t="s">
        <v>248</v>
      </c>
      <c r="J179" t="s">
        <v>696</v>
      </c>
      <c r="K179" t="s">
        <v>697</v>
      </c>
      <c r="AJ179" t="s">
        <v>696</v>
      </c>
      <c r="AK179" t="s">
        <v>697</v>
      </c>
      <c r="AL179" t="s">
        <v>289</v>
      </c>
      <c r="AO179" t="s">
        <v>696</v>
      </c>
      <c r="AP179" t="s">
        <v>697</v>
      </c>
      <c r="AQ179" t="s">
        <v>1693</v>
      </c>
      <c r="AT179" t="s">
        <v>696</v>
      </c>
      <c r="AU179" t="s">
        <v>697</v>
      </c>
      <c r="AV179" t="s">
        <v>343</v>
      </c>
    </row>
    <row r="180" spans="9:48" x14ac:dyDescent="0.3">
      <c r="I180" t="s">
        <v>248</v>
      </c>
      <c r="J180" t="s">
        <v>698</v>
      </c>
      <c r="K180" t="s">
        <v>699</v>
      </c>
      <c r="AJ180" t="s">
        <v>698</v>
      </c>
      <c r="AK180" t="s">
        <v>699</v>
      </c>
      <c r="AL180" t="s">
        <v>271</v>
      </c>
      <c r="AO180" t="s">
        <v>698</v>
      </c>
      <c r="AP180" t="s">
        <v>699</v>
      </c>
      <c r="AQ180" t="s">
        <v>1692</v>
      </c>
      <c r="AT180" t="s">
        <v>698</v>
      </c>
      <c r="AU180" t="s">
        <v>699</v>
      </c>
      <c r="AV180" t="s">
        <v>347</v>
      </c>
    </row>
    <row r="181" spans="9:48" x14ac:dyDescent="0.3">
      <c r="I181" t="s">
        <v>248</v>
      </c>
      <c r="J181" t="s">
        <v>700</v>
      </c>
      <c r="K181" t="s">
        <v>701</v>
      </c>
      <c r="AJ181" t="s">
        <v>700</v>
      </c>
      <c r="AK181" t="s">
        <v>701</v>
      </c>
      <c r="AL181" t="s">
        <v>256</v>
      </c>
      <c r="AO181" t="s">
        <v>700</v>
      </c>
      <c r="AP181" t="s">
        <v>701</v>
      </c>
      <c r="AQ181" t="s">
        <v>1687</v>
      </c>
      <c r="AT181" t="s">
        <v>700</v>
      </c>
      <c r="AU181" t="s">
        <v>701</v>
      </c>
      <c r="AV181" t="s">
        <v>282</v>
      </c>
    </row>
    <row r="182" spans="9:48" x14ac:dyDescent="0.3">
      <c r="I182" t="s">
        <v>248</v>
      </c>
      <c r="J182" t="s">
        <v>702</v>
      </c>
      <c r="K182" t="s">
        <v>703</v>
      </c>
      <c r="AJ182" t="s">
        <v>702</v>
      </c>
      <c r="AK182" t="s">
        <v>703</v>
      </c>
      <c r="AL182" t="s">
        <v>280</v>
      </c>
      <c r="AO182" t="s">
        <v>702</v>
      </c>
      <c r="AP182" t="s">
        <v>703</v>
      </c>
      <c r="AQ182" t="s">
        <v>1694</v>
      </c>
      <c r="AT182" t="s">
        <v>702</v>
      </c>
      <c r="AU182" t="s">
        <v>703</v>
      </c>
      <c r="AV182" t="s">
        <v>332</v>
      </c>
    </row>
    <row r="183" spans="9:48" x14ac:dyDescent="0.3">
      <c r="I183" t="s">
        <v>248</v>
      </c>
      <c r="J183" t="s">
        <v>704</v>
      </c>
      <c r="K183" t="s">
        <v>705</v>
      </c>
      <c r="AJ183" t="s">
        <v>704</v>
      </c>
      <c r="AK183" t="s">
        <v>705</v>
      </c>
      <c r="AL183" t="s">
        <v>289</v>
      </c>
      <c r="AO183" t="s">
        <v>704</v>
      </c>
      <c r="AP183" t="s">
        <v>705</v>
      </c>
      <c r="AQ183" t="s">
        <v>1693</v>
      </c>
      <c r="AT183" t="s">
        <v>704</v>
      </c>
      <c r="AU183" t="s">
        <v>705</v>
      </c>
      <c r="AV183" t="s">
        <v>337</v>
      </c>
    </row>
    <row r="184" spans="9:48" x14ac:dyDescent="0.3">
      <c r="I184" t="s">
        <v>248</v>
      </c>
      <c r="J184" t="s">
        <v>708</v>
      </c>
      <c r="K184" t="s">
        <v>709</v>
      </c>
      <c r="AJ184" t="s">
        <v>708</v>
      </c>
      <c r="AK184" t="s">
        <v>709</v>
      </c>
      <c r="AL184" t="s">
        <v>256</v>
      </c>
      <c r="AO184" t="s">
        <v>708</v>
      </c>
      <c r="AP184" t="s">
        <v>709</v>
      </c>
      <c r="AQ184" t="s">
        <v>1687</v>
      </c>
      <c r="AT184" t="s">
        <v>708</v>
      </c>
      <c r="AU184" t="s">
        <v>709</v>
      </c>
      <c r="AV184" t="s">
        <v>273</v>
      </c>
    </row>
    <row r="185" spans="9:48" x14ac:dyDescent="0.3">
      <c r="I185" t="s">
        <v>248</v>
      </c>
      <c r="J185" t="s">
        <v>710</v>
      </c>
      <c r="K185" t="s">
        <v>711</v>
      </c>
      <c r="AJ185" t="s">
        <v>710</v>
      </c>
      <c r="AK185" t="s">
        <v>711</v>
      </c>
      <c r="AL185" t="s">
        <v>289</v>
      </c>
      <c r="AO185" t="s">
        <v>710</v>
      </c>
      <c r="AP185" t="s">
        <v>711</v>
      </c>
      <c r="AQ185" t="s">
        <v>1693</v>
      </c>
      <c r="AT185" t="s">
        <v>710</v>
      </c>
      <c r="AU185" t="s">
        <v>711</v>
      </c>
      <c r="AV185" t="s">
        <v>337</v>
      </c>
    </row>
    <row r="186" spans="9:48" x14ac:dyDescent="0.3">
      <c r="I186" t="s">
        <v>248</v>
      </c>
      <c r="J186" t="s">
        <v>714</v>
      </c>
      <c r="K186" t="s">
        <v>715</v>
      </c>
      <c r="AJ186" t="s">
        <v>714</v>
      </c>
      <c r="AK186" t="s">
        <v>715</v>
      </c>
      <c r="AL186" t="s">
        <v>262</v>
      </c>
      <c r="AO186" t="s">
        <v>714</v>
      </c>
      <c r="AP186" t="s">
        <v>715</v>
      </c>
      <c r="AQ186" t="s">
        <v>1690</v>
      </c>
      <c r="AT186" t="s">
        <v>714</v>
      </c>
      <c r="AU186" t="s">
        <v>715</v>
      </c>
      <c r="AV186" t="s">
        <v>304</v>
      </c>
    </row>
    <row r="187" spans="9:48" x14ac:dyDescent="0.3">
      <c r="I187" t="s">
        <v>248</v>
      </c>
      <c r="J187" t="s">
        <v>716</v>
      </c>
      <c r="K187" t="s">
        <v>717</v>
      </c>
      <c r="AJ187" t="s">
        <v>716</v>
      </c>
      <c r="AK187" t="s">
        <v>717</v>
      </c>
      <c r="AL187" t="s">
        <v>262</v>
      </c>
      <c r="AO187" t="s">
        <v>716</v>
      </c>
      <c r="AP187" t="s">
        <v>717</v>
      </c>
      <c r="AQ187" t="s">
        <v>1690</v>
      </c>
      <c r="AT187" t="s">
        <v>716</v>
      </c>
      <c r="AU187" t="s">
        <v>717</v>
      </c>
      <c r="AV187" t="s">
        <v>304</v>
      </c>
    </row>
    <row r="188" spans="9:48" x14ac:dyDescent="0.3">
      <c r="I188" t="s">
        <v>248</v>
      </c>
      <c r="J188" t="s">
        <v>720</v>
      </c>
      <c r="K188" t="s">
        <v>721</v>
      </c>
      <c r="AJ188" t="s">
        <v>720</v>
      </c>
      <c r="AK188" t="s">
        <v>721</v>
      </c>
      <c r="AL188" t="s">
        <v>256</v>
      </c>
      <c r="AO188" t="s">
        <v>720</v>
      </c>
      <c r="AP188" t="s">
        <v>721</v>
      </c>
      <c r="AQ188" t="s">
        <v>1688</v>
      </c>
      <c r="AT188" t="s">
        <v>720</v>
      </c>
      <c r="AU188" t="s">
        <v>721</v>
      </c>
      <c r="AV188" t="s">
        <v>245</v>
      </c>
    </row>
    <row r="189" spans="9:48" x14ac:dyDescent="0.3">
      <c r="I189" t="s">
        <v>255</v>
      </c>
      <c r="J189" t="s">
        <v>268</v>
      </c>
      <c r="K189" t="s">
        <v>269</v>
      </c>
      <c r="L189" t="s">
        <v>255</v>
      </c>
    </row>
    <row r="190" spans="9:48" x14ac:dyDescent="0.3">
      <c r="I190" t="s">
        <v>255</v>
      </c>
      <c r="J190" t="s">
        <v>323</v>
      </c>
      <c r="K190" t="s">
        <v>324</v>
      </c>
      <c r="L190" t="s">
        <v>255</v>
      </c>
    </row>
    <row r="191" spans="9:48" x14ac:dyDescent="0.3">
      <c r="I191" t="s">
        <v>255</v>
      </c>
      <c r="J191" t="s">
        <v>308</v>
      </c>
      <c r="K191" t="s">
        <v>309</v>
      </c>
      <c r="L191" t="s">
        <v>255</v>
      </c>
    </row>
    <row r="192" spans="9:48" x14ac:dyDescent="0.3">
      <c r="I192" t="s">
        <v>255</v>
      </c>
      <c r="J192" t="s">
        <v>316</v>
      </c>
      <c r="K192" t="s">
        <v>317</v>
      </c>
      <c r="L192" t="s">
        <v>255</v>
      </c>
    </row>
    <row r="193" spans="9:12" x14ac:dyDescent="0.3">
      <c r="I193" t="s">
        <v>255</v>
      </c>
      <c r="J193" t="s">
        <v>340</v>
      </c>
      <c r="K193" t="s">
        <v>341</v>
      </c>
      <c r="L193" t="s">
        <v>255</v>
      </c>
    </row>
    <row r="194" spans="9:12" x14ac:dyDescent="0.3">
      <c r="I194" t="s">
        <v>255</v>
      </c>
      <c r="J194" t="s">
        <v>360</v>
      </c>
      <c r="K194" t="s">
        <v>361</v>
      </c>
      <c r="L194" t="s">
        <v>255</v>
      </c>
    </row>
    <row r="195" spans="9:12" x14ac:dyDescent="0.3">
      <c r="I195" t="s">
        <v>255</v>
      </c>
      <c r="J195" t="s">
        <v>364</v>
      </c>
      <c r="K195" t="s">
        <v>365</v>
      </c>
      <c r="L195" t="s">
        <v>255</v>
      </c>
    </row>
    <row r="196" spans="9:12" x14ac:dyDescent="0.3">
      <c r="I196" t="s">
        <v>255</v>
      </c>
      <c r="J196" t="s">
        <v>374</v>
      </c>
      <c r="K196" t="s">
        <v>375</v>
      </c>
      <c r="L196" t="s">
        <v>255</v>
      </c>
    </row>
    <row r="197" spans="9:12" x14ac:dyDescent="0.3">
      <c r="I197" t="s">
        <v>255</v>
      </c>
      <c r="J197" t="s">
        <v>376</v>
      </c>
      <c r="K197" t="s">
        <v>377</v>
      </c>
      <c r="L197" t="s">
        <v>255</v>
      </c>
    </row>
    <row r="198" spans="9:12" x14ac:dyDescent="0.3">
      <c r="I198" t="s">
        <v>255</v>
      </c>
      <c r="J198" t="s">
        <v>388</v>
      </c>
      <c r="K198" t="s">
        <v>389</v>
      </c>
      <c r="L198" t="s">
        <v>255</v>
      </c>
    </row>
    <row r="199" spans="9:12" x14ac:dyDescent="0.3">
      <c r="I199" t="s">
        <v>255</v>
      </c>
      <c r="J199" t="s">
        <v>400</v>
      </c>
      <c r="K199" t="s">
        <v>401</v>
      </c>
      <c r="L199" t="s">
        <v>255</v>
      </c>
    </row>
    <row r="200" spans="9:12" x14ac:dyDescent="0.3">
      <c r="I200" t="s">
        <v>255</v>
      </c>
      <c r="J200" t="s">
        <v>404</v>
      </c>
      <c r="K200" t="s">
        <v>405</v>
      </c>
      <c r="L200" t="s">
        <v>255</v>
      </c>
    </row>
    <row r="201" spans="9:12" x14ac:dyDescent="0.3">
      <c r="I201" t="s">
        <v>255</v>
      </c>
      <c r="J201" t="s">
        <v>416</v>
      </c>
      <c r="K201" t="s">
        <v>417</v>
      </c>
      <c r="L201" t="s">
        <v>255</v>
      </c>
    </row>
    <row r="202" spans="9:12" x14ac:dyDescent="0.3">
      <c r="I202" t="s">
        <v>255</v>
      </c>
      <c r="J202" t="s">
        <v>428</v>
      </c>
      <c r="K202" t="s">
        <v>429</v>
      </c>
      <c r="L202" t="s">
        <v>255</v>
      </c>
    </row>
    <row r="203" spans="9:12" x14ac:dyDescent="0.3">
      <c r="I203" t="s">
        <v>255</v>
      </c>
      <c r="J203" t="s">
        <v>439</v>
      </c>
      <c r="K203" t="s">
        <v>440</v>
      </c>
      <c r="L203" t="s">
        <v>255</v>
      </c>
    </row>
    <row r="204" spans="9:12" x14ac:dyDescent="0.3">
      <c r="I204" t="s">
        <v>255</v>
      </c>
      <c r="J204" t="s">
        <v>451</v>
      </c>
      <c r="K204" t="s">
        <v>452</v>
      </c>
      <c r="L204" t="s">
        <v>255</v>
      </c>
    </row>
    <row r="205" spans="9:12" x14ac:dyDescent="0.3">
      <c r="I205" t="s">
        <v>255</v>
      </c>
      <c r="J205" t="s">
        <v>461</v>
      </c>
      <c r="K205" t="s">
        <v>462</v>
      </c>
      <c r="L205" t="s">
        <v>255</v>
      </c>
    </row>
    <row r="206" spans="9:12" x14ac:dyDescent="0.3">
      <c r="I206" t="s">
        <v>255</v>
      </c>
      <c r="J206" t="s">
        <v>488</v>
      </c>
      <c r="K206" t="s">
        <v>489</v>
      </c>
      <c r="L206" t="s">
        <v>255</v>
      </c>
    </row>
    <row r="207" spans="9:12" x14ac:dyDescent="0.3">
      <c r="I207" t="s">
        <v>255</v>
      </c>
      <c r="J207" t="s">
        <v>494</v>
      </c>
      <c r="K207" t="s">
        <v>495</v>
      </c>
      <c r="L207" t="s">
        <v>255</v>
      </c>
    </row>
    <row r="208" spans="9:12" x14ac:dyDescent="0.3">
      <c r="I208" t="s">
        <v>255</v>
      </c>
      <c r="J208" t="s">
        <v>496</v>
      </c>
      <c r="K208" t="s">
        <v>497</v>
      </c>
      <c r="L208" t="s">
        <v>255</v>
      </c>
    </row>
    <row r="209" spans="9:12" x14ac:dyDescent="0.3">
      <c r="I209" t="s">
        <v>255</v>
      </c>
      <c r="J209" t="s">
        <v>502</v>
      </c>
      <c r="K209" t="s">
        <v>503</v>
      </c>
      <c r="L209" t="s">
        <v>255</v>
      </c>
    </row>
    <row r="210" spans="9:12" x14ac:dyDescent="0.3">
      <c r="I210" t="s">
        <v>255</v>
      </c>
      <c r="J210" t="s">
        <v>506</v>
      </c>
      <c r="K210" t="s">
        <v>507</v>
      </c>
      <c r="L210" t="s">
        <v>255</v>
      </c>
    </row>
    <row r="211" spans="9:12" x14ac:dyDescent="0.3">
      <c r="I211" t="s">
        <v>255</v>
      </c>
      <c r="J211" t="s">
        <v>524</v>
      </c>
      <c r="K211" t="s">
        <v>525</v>
      </c>
      <c r="L211" t="s">
        <v>255</v>
      </c>
    </row>
    <row r="212" spans="9:12" x14ac:dyDescent="0.3">
      <c r="I212" t="s">
        <v>255</v>
      </c>
      <c r="J212" t="s">
        <v>530</v>
      </c>
      <c r="K212" t="s">
        <v>531</v>
      </c>
      <c r="L212" t="s">
        <v>255</v>
      </c>
    </row>
    <row r="213" spans="9:12" x14ac:dyDescent="0.3">
      <c r="I213" t="s">
        <v>255</v>
      </c>
      <c r="J213" t="s">
        <v>542</v>
      </c>
      <c r="K213" t="s">
        <v>543</v>
      </c>
      <c r="L213" t="s">
        <v>255</v>
      </c>
    </row>
    <row r="214" spans="9:12" x14ac:dyDescent="0.3">
      <c r="I214" t="s">
        <v>255</v>
      </c>
      <c r="J214" t="s">
        <v>547</v>
      </c>
      <c r="K214" t="s">
        <v>548</v>
      </c>
      <c r="L214" t="s">
        <v>255</v>
      </c>
    </row>
    <row r="215" spans="9:12" x14ac:dyDescent="0.3">
      <c r="I215" t="s">
        <v>255</v>
      </c>
      <c r="J215" t="s">
        <v>555</v>
      </c>
      <c r="K215" t="s">
        <v>556</v>
      </c>
      <c r="L215" t="s">
        <v>255</v>
      </c>
    </row>
    <row r="216" spans="9:12" x14ac:dyDescent="0.3">
      <c r="I216" t="s">
        <v>255</v>
      </c>
      <c r="J216" t="s">
        <v>557</v>
      </c>
      <c r="K216" t="s">
        <v>558</v>
      </c>
      <c r="L216" t="s">
        <v>255</v>
      </c>
    </row>
    <row r="217" spans="9:12" x14ac:dyDescent="0.3">
      <c r="I217" t="s">
        <v>255</v>
      </c>
      <c r="J217" t="s">
        <v>561</v>
      </c>
      <c r="K217" t="s">
        <v>562</v>
      </c>
      <c r="L217" t="s">
        <v>255</v>
      </c>
    </row>
    <row r="218" spans="9:12" x14ac:dyDescent="0.3">
      <c r="I218" t="s">
        <v>255</v>
      </c>
      <c r="J218" t="s">
        <v>563</v>
      </c>
      <c r="K218" t="s">
        <v>564</v>
      </c>
      <c r="L218" t="s">
        <v>255</v>
      </c>
    </row>
    <row r="219" spans="9:12" x14ac:dyDescent="0.3">
      <c r="I219" t="s">
        <v>255</v>
      </c>
      <c r="J219" t="s">
        <v>567</v>
      </c>
      <c r="K219" t="s">
        <v>568</v>
      </c>
      <c r="L219" t="s">
        <v>255</v>
      </c>
    </row>
    <row r="220" spans="9:12" x14ac:dyDescent="0.3">
      <c r="I220" t="s">
        <v>255</v>
      </c>
      <c r="J220" t="s">
        <v>577</v>
      </c>
      <c r="K220" t="s">
        <v>578</v>
      </c>
      <c r="L220" t="s">
        <v>255</v>
      </c>
    </row>
    <row r="221" spans="9:12" x14ac:dyDescent="0.3">
      <c r="I221" t="s">
        <v>255</v>
      </c>
      <c r="J221" t="s">
        <v>596</v>
      </c>
      <c r="K221" t="s">
        <v>597</v>
      </c>
      <c r="L221" t="s">
        <v>255</v>
      </c>
    </row>
    <row r="222" spans="9:12" x14ac:dyDescent="0.3">
      <c r="I222" t="s">
        <v>255</v>
      </c>
      <c r="J222" t="s">
        <v>602</v>
      </c>
      <c r="K222" t="s">
        <v>603</v>
      </c>
      <c r="L222" t="s">
        <v>255</v>
      </c>
    </row>
    <row r="223" spans="9:12" x14ac:dyDescent="0.3">
      <c r="I223" t="s">
        <v>255</v>
      </c>
      <c r="J223" t="s">
        <v>604</v>
      </c>
      <c r="K223" t="s">
        <v>605</v>
      </c>
      <c r="L223" t="s">
        <v>255</v>
      </c>
    </row>
    <row r="224" spans="9:12" x14ac:dyDescent="0.3">
      <c r="I224" t="s">
        <v>255</v>
      </c>
      <c r="J224" t="s">
        <v>608</v>
      </c>
      <c r="K224" t="s">
        <v>609</v>
      </c>
      <c r="L224" t="s">
        <v>255</v>
      </c>
    </row>
    <row r="225" spans="9:12" x14ac:dyDescent="0.3">
      <c r="I225" t="s">
        <v>255</v>
      </c>
      <c r="J225" t="s">
        <v>612</v>
      </c>
      <c r="K225" t="s">
        <v>613</v>
      </c>
      <c r="L225" t="s">
        <v>255</v>
      </c>
    </row>
    <row r="226" spans="9:12" x14ac:dyDescent="0.3">
      <c r="I226" t="s">
        <v>255</v>
      </c>
      <c r="J226" t="s">
        <v>614</v>
      </c>
      <c r="K226" t="s">
        <v>615</v>
      </c>
      <c r="L226" t="s">
        <v>255</v>
      </c>
    </row>
    <row r="227" spans="9:12" x14ac:dyDescent="0.3">
      <c r="I227" t="s">
        <v>255</v>
      </c>
      <c r="J227" t="s">
        <v>628</v>
      </c>
      <c r="K227" t="s">
        <v>629</v>
      </c>
      <c r="L227" t="s">
        <v>255</v>
      </c>
    </row>
    <row r="228" spans="9:12" x14ac:dyDescent="0.3">
      <c r="I228" t="s">
        <v>255</v>
      </c>
      <c r="J228" t="s">
        <v>640</v>
      </c>
      <c r="K228" t="s">
        <v>641</v>
      </c>
      <c r="L228" t="s">
        <v>255</v>
      </c>
    </row>
    <row r="229" spans="9:12" x14ac:dyDescent="0.3">
      <c r="I229" t="s">
        <v>255</v>
      </c>
      <c r="J229" t="s">
        <v>647</v>
      </c>
      <c r="K229" t="s">
        <v>648</v>
      </c>
      <c r="L229" t="s">
        <v>255</v>
      </c>
    </row>
    <row r="230" spans="9:12" x14ac:dyDescent="0.3">
      <c r="I230" t="s">
        <v>255</v>
      </c>
      <c r="J230" t="s">
        <v>645</v>
      </c>
      <c r="K230" t="s">
        <v>646</v>
      </c>
      <c r="L230" t="s">
        <v>255</v>
      </c>
    </row>
    <row r="231" spans="9:12" x14ac:dyDescent="0.3">
      <c r="I231" t="s">
        <v>255</v>
      </c>
      <c r="J231" t="s">
        <v>655</v>
      </c>
      <c r="K231" t="s">
        <v>656</v>
      </c>
      <c r="L231" t="s">
        <v>255</v>
      </c>
    </row>
    <row r="232" spans="9:12" x14ac:dyDescent="0.3">
      <c r="I232" t="s">
        <v>255</v>
      </c>
      <c r="J232" t="s">
        <v>663</v>
      </c>
      <c r="K232" t="s">
        <v>664</v>
      </c>
      <c r="L232" t="s">
        <v>255</v>
      </c>
    </row>
    <row r="233" spans="9:12" x14ac:dyDescent="0.3">
      <c r="I233" t="s">
        <v>255</v>
      </c>
      <c r="J233" t="s">
        <v>677</v>
      </c>
      <c r="K233" t="s">
        <v>678</v>
      </c>
      <c r="L233" t="s">
        <v>255</v>
      </c>
    </row>
    <row r="234" spans="9:12" x14ac:dyDescent="0.3">
      <c r="I234" t="s">
        <v>255</v>
      </c>
      <c r="J234" t="s">
        <v>679</v>
      </c>
      <c r="K234" t="s">
        <v>680</v>
      </c>
      <c r="L234" t="s">
        <v>255</v>
      </c>
    </row>
    <row r="235" spans="9:12" x14ac:dyDescent="0.3">
      <c r="I235" t="s">
        <v>255</v>
      </c>
      <c r="J235" t="s">
        <v>689</v>
      </c>
      <c r="K235" t="s">
        <v>690</v>
      </c>
      <c r="L235" t="s">
        <v>255</v>
      </c>
    </row>
    <row r="236" spans="9:12" x14ac:dyDescent="0.3">
      <c r="I236" t="s">
        <v>255</v>
      </c>
      <c r="J236" t="s">
        <v>700</v>
      </c>
      <c r="K236" t="s">
        <v>701</v>
      </c>
      <c r="L236" t="s">
        <v>255</v>
      </c>
    </row>
    <row r="237" spans="9:12" x14ac:dyDescent="0.3">
      <c r="I237" t="s">
        <v>255</v>
      </c>
      <c r="J237" t="s">
        <v>708</v>
      </c>
      <c r="K237" t="s">
        <v>709</v>
      </c>
      <c r="L237" t="s">
        <v>255</v>
      </c>
    </row>
    <row r="238" spans="9:12" x14ac:dyDescent="0.3">
      <c r="I238" t="s">
        <v>255</v>
      </c>
      <c r="J238" t="s">
        <v>720</v>
      </c>
      <c r="K238" t="s">
        <v>721</v>
      </c>
      <c r="L238" t="s">
        <v>255</v>
      </c>
    </row>
    <row r="239" spans="9:12" x14ac:dyDescent="0.3">
      <c r="I239" t="s">
        <v>261</v>
      </c>
      <c r="J239" t="s">
        <v>286</v>
      </c>
      <c r="K239" t="s">
        <v>287</v>
      </c>
      <c r="L239" t="s">
        <v>261</v>
      </c>
    </row>
    <row r="240" spans="9:12" x14ac:dyDescent="0.3">
      <c r="I240" t="s">
        <v>261</v>
      </c>
      <c r="J240" t="s">
        <v>301</v>
      </c>
      <c r="K240" t="s">
        <v>302</v>
      </c>
      <c r="L240" t="s">
        <v>261</v>
      </c>
    </row>
    <row r="241" spans="9:12" x14ac:dyDescent="0.3">
      <c r="I241" t="s">
        <v>261</v>
      </c>
      <c r="J241" t="s">
        <v>366</v>
      </c>
      <c r="K241" t="s">
        <v>367</v>
      </c>
      <c r="L241" t="s">
        <v>261</v>
      </c>
    </row>
    <row r="242" spans="9:12" x14ac:dyDescent="0.3">
      <c r="I242" t="s">
        <v>261</v>
      </c>
      <c r="J242" t="s">
        <v>370</v>
      </c>
      <c r="K242" t="s">
        <v>371</v>
      </c>
      <c r="L242" t="s">
        <v>261</v>
      </c>
    </row>
    <row r="243" spans="9:12" x14ac:dyDescent="0.3">
      <c r="I243" t="s">
        <v>261</v>
      </c>
      <c r="J243" t="s">
        <v>392</v>
      </c>
      <c r="K243" t="s">
        <v>393</v>
      </c>
      <c r="L243" t="s">
        <v>261</v>
      </c>
    </row>
    <row r="244" spans="9:12" x14ac:dyDescent="0.3">
      <c r="I244" t="s">
        <v>261</v>
      </c>
      <c r="J244" t="s">
        <v>408</v>
      </c>
      <c r="K244" t="s">
        <v>409</v>
      </c>
      <c r="L244" t="s">
        <v>261</v>
      </c>
    </row>
    <row r="245" spans="9:12" x14ac:dyDescent="0.3">
      <c r="I245" t="s">
        <v>261</v>
      </c>
      <c r="J245" t="s">
        <v>412</v>
      </c>
      <c r="K245" t="s">
        <v>413</v>
      </c>
      <c r="L245" t="s">
        <v>261</v>
      </c>
    </row>
    <row r="246" spans="9:12" x14ac:dyDescent="0.3">
      <c r="I246" t="s">
        <v>261</v>
      </c>
      <c r="J246" t="s">
        <v>420</v>
      </c>
      <c r="K246" t="s">
        <v>421</v>
      </c>
      <c r="L246" t="s">
        <v>261</v>
      </c>
    </row>
    <row r="247" spans="9:12" x14ac:dyDescent="0.3">
      <c r="I247" t="s">
        <v>261</v>
      </c>
      <c r="J247" t="s">
        <v>436</v>
      </c>
      <c r="K247" t="s">
        <v>437</v>
      </c>
      <c r="L247" t="s">
        <v>261</v>
      </c>
    </row>
    <row r="248" spans="9:12" x14ac:dyDescent="0.3">
      <c r="I248" t="s">
        <v>261</v>
      </c>
      <c r="J248" t="s">
        <v>465</v>
      </c>
      <c r="K248" t="s">
        <v>466</v>
      </c>
      <c r="L248" t="s">
        <v>261</v>
      </c>
    </row>
    <row r="249" spans="9:12" x14ac:dyDescent="0.3">
      <c r="I249" t="s">
        <v>261</v>
      </c>
      <c r="J249" t="s">
        <v>467</v>
      </c>
      <c r="K249" t="s">
        <v>468</v>
      </c>
      <c r="L249" t="s">
        <v>261</v>
      </c>
    </row>
    <row r="250" spans="9:12" x14ac:dyDescent="0.3">
      <c r="I250" t="s">
        <v>261</v>
      </c>
      <c r="J250" t="s">
        <v>510</v>
      </c>
      <c r="K250" t="s">
        <v>511</v>
      </c>
      <c r="L250" t="s">
        <v>261</v>
      </c>
    </row>
    <row r="251" spans="9:12" x14ac:dyDescent="0.3">
      <c r="I251" t="s">
        <v>261</v>
      </c>
      <c r="J251" t="s">
        <v>514</v>
      </c>
      <c r="K251" t="s">
        <v>515</v>
      </c>
      <c r="L251" t="s">
        <v>261</v>
      </c>
    </row>
    <row r="252" spans="9:12" x14ac:dyDescent="0.3">
      <c r="I252" t="s">
        <v>261</v>
      </c>
      <c r="J252" t="s">
        <v>520</v>
      </c>
      <c r="K252" t="s">
        <v>521</v>
      </c>
      <c r="L252" t="s">
        <v>261</v>
      </c>
    </row>
    <row r="253" spans="9:12" x14ac:dyDescent="0.3">
      <c r="I253" t="s">
        <v>261</v>
      </c>
      <c r="J253" t="s">
        <v>526</v>
      </c>
      <c r="K253" t="s">
        <v>527</v>
      </c>
      <c r="L253" t="s">
        <v>261</v>
      </c>
    </row>
    <row r="254" spans="9:12" x14ac:dyDescent="0.3">
      <c r="I254" t="s">
        <v>261</v>
      </c>
      <c r="J254" t="s">
        <v>544</v>
      </c>
      <c r="K254" t="s">
        <v>545</v>
      </c>
      <c r="L254" t="s">
        <v>261</v>
      </c>
    </row>
    <row r="255" spans="9:12" x14ac:dyDescent="0.3">
      <c r="I255" t="s">
        <v>261</v>
      </c>
      <c r="J255" t="s">
        <v>551</v>
      </c>
      <c r="K255" t="s">
        <v>552</v>
      </c>
      <c r="L255" t="s">
        <v>261</v>
      </c>
    </row>
    <row r="256" spans="9:12" x14ac:dyDescent="0.3">
      <c r="I256" t="s">
        <v>261</v>
      </c>
      <c r="J256" t="s">
        <v>565</v>
      </c>
      <c r="K256" t="s">
        <v>566</v>
      </c>
      <c r="L256" t="s">
        <v>261</v>
      </c>
    </row>
    <row r="257" spans="9:12" x14ac:dyDescent="0.3">
      <c r="I257" t="s">
        <v>261</v>
      </c>
      <c r="J257" t="s">
        <v>571</v>
      </c>
      <c r="K257" t="s">
        <v>572</v>
      </c>
      <c r="L257" t="s">
        <v>261</v>
      </c>
    </row>
    <row r="258" spans="9:12" x14ac:dyDescent="0.3">
      <c r="I258" t="s">
        <v>261</v>
      </c>
      <c r="J258" t="s">
        <v>573</v>
      </c>
      <c r="K258" t="s">
        <v>574</v>
      </c>
      <c r="L258" t="s">
        <v>261</v>
      </c>
    </row>
    <row r="259" spans="9:12" x14ac:dyDescent="0.3">
      <c r="I259" t="s">
        <v>261</v>
      </c>
      <c r="J259" t="s">
        <v>581</v>
      </c>
      <c r="K259" t="s">
        <v>582</v>
      </c>
      <c r="L259" t="s">
        <v>261</v>
      </c>
    </row>
    <row r="260" spans="9:12" x14ac:dyDescent="0.3">
      <c r="I260" t="s">
        <v>261</v>
      </c>
      <c r="J260" t="s">
        <v>606</v>
      </c>
      <c r="K260" t="s">
        <v>607</v>
      </c>
      <c r="L260" t="s">
        <v>261</v>
      </c>
    </row>
    <row r="261" spans="9:12" x14ac:dyDescent="0.3">
      <c r="I261" t="s">
        <v>261</v>
      </c>
      <c r="J261" t="s">
        <v>610</v>
      </c>
      <c r="K261" t="s">
        <v>611</v>
      </c>
      <c r="L261" t="s">
        <v>261</v>
      </c>
    </row>
    <row r="262" spans="9:12" x14ac:dyDescent="0.3">
      <c r="I262" t="s">
        <v>261</v>
      </c>
      <c r="J262" t="s">
        <v>618</v>
      </c>
      <c r="K262" t="s">
        <v>619</v>
      </c>
      <c r="L262" t="s">
        <v>261</v>
      </c>
    </row>
    <row r="263" spans="9:12" x14ac:dyDescent="0.3">
      <c r="I263" t="s">
        <v>261</v>
      </c>
      <c r="J263" t="s">
        <v>622</v>
      </c>
      <c r="K263" t="s">
        <v>623</v>
      </c>
      <c r="L263" t="s">
        <v>261</v>
      </c>
    </row>
    <row r="264" spans="9:12" x14ac:dyDescent="0.3">
      <c r="I264" t="s">
        <v>261</v>
      </c>
      <c r="J264" t="s">
        <v>636</v>
      </c>
      <c r="K264" t="s">
        <v>637</v>
      </c>
      <c r="L264" t="s">
        <v>261</v>
      </c>
    </row>
    <row r="265" spans="9:12" x14ac:dyDescent="0.3">
      <c r="I265" t="s">
        <v>261</v>
      </c>
      <c r="J265" t="s">
        <v>642</v>
      </c>
      <c r="K265" t="s">
        <v>643</v>
      </c>
      <c r="L265" t="s">
        <v>261</v>
      </c>
    </row>
    <row r="266" spans="9:12" x14ac:dyDescent="0.3">
      <c r="I266" t="s">
        <v>261</v>
      </c>
      <c r="J266" t="s">
        <v>651</v>
      </c>
      <c r="K266" t="s">
        <v>652</v>
      </c>
      <c r="L266" t="s">
        <v>261</v>
      </c>
    </row>
    <row r="267" spans="9:12" x14ac:dyDescent="0.3">
      <c r="I267" t="s">
        <v>261</v>
      </c>
      <c r="J267" t="s">
        <v>653</v>
      </c>
      <c r="K267" t="s">
        <v>654</v>
      </c>
      <c r="L267" t="s">
        <v>261</v>
      </c>
    </row>
    <row r="268" spans="9:12" x14ac:dyDescent="0.3">
      <c r="I268" t="s">
        <v>261</v>
      </c>
      <c r="J268" t="s">
        <v>667</v>
      </c>
      <c r="K268" t="s">
        <v>668</v>
      </c>
      <c r="L268" t="s">
        <v>261</v>
      </c>
    </row>
    <row r="269" spans="9:12" x14ac:dyDescent="0.3">
      <c r="I269" t="s">
        <v>261</v>
      </c>
      <c r="J269" t="s">
        <v>669</v>
      </c>
      <c r="K269" t="s">
        <v>670</v>
      </c>
      <c r="L269" t="s">
        <v>261</v>
      </c>
    </row>
    <row r="270" spans="9:12" x14ac:dyDescent="0.3">
      <c r="I270" t="s">
        <v>261</v>
      </c>
      <c r="J270" t="s">
        <v>681</v>
      </c>
      <c r="K270" t="s">
        <v>682</v>
      </c>
      <c r="L270" t="s">
        <v>261</v>
      </c>
    </row>
    <row r="271" spans="9:12" x14ac:dyDescent="0.3">
      <c r="I271" t="s">
        <v>261</v>
      </c>
      <c r="J271" t="s">
        <v>691</v>
      </c>
      <c r="K271" t="s">
        <v>692</v>
      </c>
      <c r="L271" t="s">
        <v>261</v>
      </c>
    </row>
    <row r="272" spans="9:12" x14ac:dyDescent="0.3">
      <c r="I272" t="s">
        <v>261</v>
      </c>
      <c r="J272" t="s">
        <v>714</v>
      </c>
      <c r="K272" t="s">
        <v>715</v>
      </c>
      <c r="L272" t="s">
        <v>261</v>
      </c>
    </row>
    <row r="273" spans="9:12" x14ac:dyDescent="0.3">
      <c r="I273" t="s">
        <v>261</v>
      </c>
      <c r="J273" t="s">
        <v>716</v>
      </c>
      <c r="K273" t="s">
        <v>717</v>
      </c>
      <c r="L273" t="s">
        <v>261</v>
      </c>
    </row>
    <row r="274" spans="9:12" x14ac:dyDescent="0.3">
      <c r="I274" t="s">
        <v>270</v>
      </c>
      <c r="J274" t="s">
        <v>247</v>
      </c>
      <c r="K274" t="s">
        <v>243</v>
      </c>
      <c r="L274" t="s">
        <v>270</v>
      </c>
    </row>
    <row r="275" spans="9:12" x14ac:dyDescent="0.3">
      <c r="I275" t="s">
        <v>270</v>
      </c>
      <c r="J275" t="s">
        <v>259</v>
      </c>
      <c r="K275" t="s">
        <v>260</v>
      </c>
      <c r="L275" t="s">
        <v>270</v>
      </c>
    </row>
    <row r="276" spans="9:12" x14ac:dyDescent="0.3">
      <c r="I276" t="s">
        <v>270</v>
      </c>
      <c r="J276" t="s">
        <v>295</v>
      </c>
      <c r="K276" t="s">
        <v>296</v>
      </c>
      <c r="L276" t="s">
        <v>270</v>
      </c>
    </row>
    <row r="277" spans="9:12" x14ac:dyDescent="0.3">
      <c r="I277" t="s">
        <v>270</v>
      </c>
      <c r="J277" t="s">
        <v>344</v>
      </c>
      <c r="K277" t="s">
        <v>345</v>
      </c>
      <c r="L277" t="s">
        <v>270</v>
      </c>
    </row>
    <row r="278" spans="9:12" x14ac:dyDescent="0.3">
      <c r="I278" t="s">
        <v>270</v>
      </c>
      <c r="J278" t="s">
        <v>355</v>
      </c>
      <c r="K278" t="s">
        <v>356</v>
      </c>
      <c r="L278" t="s">
        <v>270</v>
      </c>
    </row>
    <row r="279" spans="9:12" x14ac:dyDescent="0.3">
      <c r="I279" t="s">
        <v>270</v>
      </c>
      <c r="J279" t="s">
        <v>368</v>
      </c>
      <c r="K279" t="s">
        <v>369</v>
      </c>
      <c r="L279" t="s">
        <v>270</v>
      </c>
    </row>
    <row r="280" spans="9:12" x14ac:dyDescent="0.3">
      <c r="I280" t="s">
        <v>270</v>
      </c>
      <c r="J280" t="s">
        <v>380</v>
      </c>
      <c r="K280" t="s">
        <v>381</v>
      </c>
      <c r="L280" t="s">
        <v>270</v>
      </c>
    </row>
    <row r="281" spans="9:12" x14ac:dyDescent="0.3">
      <c r="I281" t="s">
        <v>270</v>
      </c>
      <c r="J281" t="s">
        <v>396</v>
      </c>
      <c r="K281" t="s">
        <v>397</v>
      </c>
      <c r="L281" t="s">
        <v>270</v>
      </c>
    </row>
    <row r="282" spans="9:12" x14ac:dyDescent="0.3">
      <c r="I282" t="s">
        <v>270</v>
      </c>
      <c r="J282" t="s">
        <v>424</v>
      </c>
      <c r="K282" t="s">
        <v>425</v>
      </c>
      <c r="L282" t="s">
        <v>270</v>
      </c>
    </row>
    <row r="283" spans="9:12" x14ac:dyDescent="0.3">
      <c r="I283" t="s">
        <v>270</v>
      </c>
      <c r="J283" t="s">
        <v>432</v>
      </c>
      <c r="K283" t="s">
        <v>433</v>
      </c>
      <c r="L283" t="s">
        <v>270</v>
      </c>
    </row>
    <row r="284" spans="9:12" x14ac:dyDescent="0.3">
      <c r="I284" t="s">
        <v>270</v>
      </c>
      <c r="J284" t="s">
        <v>445</v>
      </c>
      <c r="K284" t="s">
        <v>446</v>
      </c>
      <c r="L284" t="s">
        <v>270</v>
      </c>
    </row>
    <row r="285" spans="9:12" x14ac:dyDescent="0.3">
      <c r="I285" t="s">
        <v>270</v>
      </c>
      <c r="J285" t="s">
        <v>447</v>
      </c>
      <c r="K285" t="s">
        <v>448</v>
      </c>
      <c r="L285" t="s">
        <v>270</v>
      </c>
    </row>
    <row r="286" spans="9:12" x14ac:dyDescent="0.3">
      <c r="I286" t="s">
        <v>270</v>
      </c>
      <c r="J286" t="s">
        <v>453</v>
      </c>
      <c r="K286" t="s">
        <v>454</v>
      </c>
      <c r="L286" t="s">
        <v>270</v>
      </c>
    </row>
    <row r="287" spans="9:12" x14ac:dyDescent="0.3">
      <c r="I287" t="s">
        <v>270</v>
      </c>
      <c r="J287" t="s">
        <v>457</v>
      </c>
      <c r="K287" t="s">
        <v>458</v>
      </c>
      <c r="L287" t="s">
        <v>270</v>
      </c>
    </row>
    <row r="288" spans="9:12" x14ac:dyDescent="0.3">
      <c r="I288" t="s">
        <v>270</v>
      </c>
      <c r="J288" t="s">
        <v>459</v>
      </c>
      <c r="K288" t="s">
        <v>460</v>
      </c>
      <c r="L288" t="s">
        <v>270</v>
      </c>
    </row>
    <row r="289" spans="9:12" x14ac:dyDescent="0.3">
      <c r="I289" t="s">
        <v>270</v>
      </c>
      <c r="J289" t="s">
        <v>463</v>
      </c>
      <c r="K289" t="s">
        <v>464</v>
      </c>
      <c r="L289" t="s">
        <v>270</v>
      </c>
    </row>
    <row r="290" spans="9:12" x14ac:dyDescent="0.3">
      <c r="I290" t="s">
        <v>270</v>
      </c>
      <c r="J290" t="s">
        <v>470</v>
      </c>
      <c r="K290" t="s">
        <v>471</v>
      </c>
      <c r="L290" t="s">
        <v>270</v>
      </c>
    </row>
    <row r="291" spans="9:12" x14ac:dyDescent="0.3">
      <c r="I291" t="s">
        <v>270</v>
      </c>
      <c r="J291" t="s">
        <v>474</v>
      </c>
      <c r="K291" t="s">
        <v>475</v>
      </c>
      <c r="L291" t="s">
        <v>270</v>
      </c>
    </row>
    <row r="292" spans="9:12" x14ac:dyDescent="0.3">
      <c r="I292" t="s">
        <v>270</v>
      </c>
      <c r="J292" t="s">
        <v>480</v>
      </c>
      <c r="K292" t="s">
        <v>481</v>
      </c>
      <c r="L292" t="s">
        <v>270</v>
      </c>
    </row>
    <row r="293" spans="9:12" x14ac:dyDescent="0.3">
      <c r="I293" t="s">
        <v>270</v>
      </c>
      <c r="J293" t="s">
        <v>482</v>
      </c>
      <c r="K293" t="s">
        <v>483</v>
      </c>
      <c r="L293" t="s">
        <v>270</v>
      </c>
    </row>
    <row r="294" spans="9:12" x14ac:dyDescent="0.3">
      <c r="I294" t="s">
        <v>270</v>
      </c>
      <c r="J294" t="s">
        <v>492</v>
      </c>
      <c r="K294" t="s">
        <v>493</v>
      </c>
      <c r="L294" t="s">
        <v>270</v>
      </c>
    </row>
    <row r="295" spans="9:12" x14ac:dyDescent="0.3">
      <c r="I295" t="s">
        <v>270</v>
      </c>
      <c r="J295" t="s">
        <v>500</v>
      </c>
      <c r="K295" t="s">
        <v>501</v>
      </c>
      <c r="L295" t="s">
        <v>270</v>
      </c>
    </row>
    <row r="296" spans="9:12" x14ac:dyDescent="0.3">
      <c r="I296" t="s">
        <v>270</v>
      </c>
      <c r="J296" t="s">
        <v>516</v>
      </c>
      <c r="K296" t="s">
        <v>517</v>
      </c>
      <c r="L296" t="s">
        <v>270</v>
      </c>
    </row>
    <row r="297" spans="9:12" x14ac:dyDescent="0.3">
      <c r="I297" t="s">
        <v>270</v>
      </c>
      <c r="J297" t="s">
        <v>538</v>
      </c>
      <c r="K297" t="s">
        <v>539</v>
      </c>
      <c r="L297" t="s">
        <v>270</v>
      </c>
    </row>
    <row r="298" spans="9:12" x14ac:dyDescent="0.3">
      <c r="I298" t="s">
        <v>270</v>
      </c>
      <c r="J298" t="s">
        <v>549</v>
      </c>
      <c r="K298" t="s">
        <v>550</v>
      </c>
      <c r="L298" t="s">
        <v>270</v>
      </c>
    </row>
    <row r="299" spans="9:12" x14ac:dyDescent="0.3">
      <c r="I299" t="s">
        <v>270</v>
      </c>
      <c r="J299" t="s">
        <v>594</v>
      </c>
      <c r="K299" t="s">
        <v>595</v>
      </c>
      <c r="L299" t="s">
        <v>270</v>
      </c>
    </row>
    <row r="300" spans="9:12" x14ac:dyDescent="0.3">
      <c r="I300" t="s">
        <v>270</v>
      </c>
      <c r="J300" t="s">
        <v>600</v>
      </c>
      <c r="K300" t="s">
        <v>601</v>
      </c>
      <c r="L300" t="s">
        <v>270</v>
      </c>
    </row>
    <row r="301" spans="9:12" x14ac:dyDescent="0.3">
      <c r="I301" t="s">
        <v>270</v>
      </c>
      <c r="J301" t="s">
        <v>638</v>
      </c>
      <c r="K301" t="s">
        <v>639</v>
      </c>
      <c r="L301" t="s">
        <v>270</v>
      </c>
    </row>
    <row r="302" spans="9:12" x14ac:dyDescent="0.3">
      <c r="I302" t="s">
        <v>270</v>
      </c>
      <c r="J302" t="s">
        <v>659</v>
      </c>
      <c r="K302" t="s">
        <v>660</v>
      </c>
      <c r="L302" t="s">
        <v>270</v>
      </c>
    </row>
    <row r="303" spans="9:12" x14ac:dyDescent="0.3">
      <c r="I303" t="s">
        <v>270</v>
      </c>
      <c r="J303" t="s">
        <v>675</v>
      </c>
      <c r="K303" t="s">
        <v>676</v>
      </c>
      <c r="L303" t="s">
        <v>270</v>
      </c>
    </row>
    <row r="304" spans="9:12" x14ac:dyDescent="0.3">
      <c r="I304" t="s">
        <v>270</v>
      </c>
      <c r="J304" t="s">
        <v>685</v>
      </c>
      <c r="K304" t="s">
        <v>686</v>
      </c>
      <c r="L304" t="s">
        <v>270</v>
      </c>
    </row>
    <row r="305" spans="9:12" x14ac:dyDescent="0.3">
      <c r="I305" t="s">
        <v>270</v>
      </c>
      <c r="J305" t="s">
        <v>687</v>
      </c>
      <c r="K305" t="s">
        <v>688</v>
      </c>
      <c r="L305" t="s">
        <v>270</v>
      </c>
    </row>
    <row r="306" spans="9:12" x14ac:dyDescent="0.3">
      <c r="I306" t="s">
        <v>270</v>
      </c>
      <c r="J306" t="s">
        <v>698</v>
      </c>
      <c r="K306" t="s">
        <v>699</v>
      </c>
      <c r="L306" t="s">
        <v>270</v>
      </c>
    </row>
    <row r="307" spans="9:12" x14ac:dyDescent="0.3">
      <c r="I307" t="s">
        <v>279</v>
      </c>
      <c r="J307" t="s">
        <v>277</v>
      </c>
      <c r="K307" t="s">
        <v>278</v>
      </c>
      <c r="L307" t="s">
        <v>279</v>
      </c>
    </row>
    <row r="308" spans="9:12" x14ac:dyDescent="0.3">
      <c r="I308" t="s">
        <v>279</v>
      </c>
      <c r="J308" t="s">
        <v>329</v>
      </c>
      <c r="K308" t="s">
        <v>330</v>
      </c>
      <c r="L308" t="s">
        <v>279</v>
      </c>
    </row>
    <row r="309" spans="9:12" x14ac:dyDescent="0.3">
      <c r="I309" t="s">
        <v>279</v>
      </c>
      <c r="J309" t="s">
        <v>353</v>
      </c>
      <c r="K309" t="s">
        <v>354</v>
      </c>
      <c r="L309" t="s">
        <v>279</v>
      </c>
    </row>
    <row r="310" spans="9:12" x14ac:dyDescent="0.3">
      <c r="I310" t="s">
        <v>279</v>
      </c>
      <c r="J310" t="s">
        <v>384</v>
      </c>
      <c r="K310" t="s">
        <v>385</v>
      </c>
      <c r="L310" t="s">
        <v>279</v>
      </c>
    </row>
    <row r="311" spans="9:12" x14ac:dyDescent="0.3">
      <c r="I311" t="s">
        <v>279</v>
      </c>
      <c r="J311" t="s">
        <v>414</v>
      </c>
      <c r="K311" t="s">
        <v>415</v>
      </c>
      <c r="L311" t="s">
        <v>279</v>
      </c>
    </row>
    <row r="312" spans="9:12" x14ac:dyDescent="0.3">
      <c r="I312" t="s">
        <v>279</v>
      </c>
      <c r="J312" t="s">
        <v>418</v>
      </c>
      <c r="K312" t="s">
        <v>419</v>
      </c>
      <c r="L312" t="s">
        <v>279</v>
      </c>
    </row>
    <row r="313" spans="9:12" x14ac:dyDescent="0.3">
      <c r="I313" t="s">
        <v>279</v>
      </c>
      <c r="J313" t="s">
        <v>443</v>
      </c>
      <c r="K313" t="s">
        <v>444</v>
      </c>
      <c r="L313" t="s">
        <v>279</v>
      </c>
    </row>
    <row r="314" spans="9:12" x14ac:dyDescent="0.3">
      <c r="I314" t="s">
        <v>279</v>
      </c>
      <c r="J314" t="s">
        <v>559</v>
      </c>
      <c r="K314" t="s">
        <v>560</v>
      </c>
      <c r="L314" t="s">
        <v>279</v>
      </c>
    </row>
    <row r="315" spans="9:12" x14ac:dyDescent="0.3">
      <c r="I315" t="s">
        <v>279</v>
      </c>
      <c r="J315" t="s">
        <v>585</v>
      </c>
      <c r="K315" t="s">
        <v>586</v>
      </c>
      <c r="L315" t="s">
        <v>279</v>
      </c>
    </row>
    <row r="316" spans="9:12" x14ac:dyDescent="0.3">
      <c r="I316" t="s">
        <v>279</v>
      </c>
      <c r="J316" t="s">
        <v>624</v>
      </c>
      <c r="K316" t="s">
        <v>625</v>
      </c>
      <c r="L316" t="s">
        <v>279</v>
      </c>
    </row>
    <row r="317" spans="9:12" x14ac:dyDescent="0.3">
      <c r="I317" t="s">
        <v>279</v>
      </c>
      <c r="J317" t="s">
        <v>626</v>
      </c>
      <c r="K317" t="s">
        <v>627</v>
      </c>
      <c r="L317" t="s">
        <v>279</v>
      </c>
    </row>
    <row r="318" spans="9:12" x14ac:dyDescent="0.3">
      <c r="I318" t="s">
        <v>279</v>
      </c>
      <c r="J318" t="s">
        <v>661</v>
      </c>
      <c r="K318" t="s">
        <v>662</v>
      </c>
      <c r="L318" t="s">
        <v>279</v>
      </c>
    </row>
    <row r="319" spans="9:12" x14ac:dyDescent="0.3">
      <c r="I319" t="s">
        <v>279</v>
      </c>
      <c r="J319" t="s">
        <v>673</v>
      </c>
      <c r="K319" t="s">
        <v>674</v>
      </c>
      <c r="L319" t="s">
        <v>279</v>
      </c>
    </row>
    <row r="320" spans="9:12" x14ac:dyDescent="0.3">
      <c r="I320" t="s">
        <v>279</v>
      </c>
      <c r="J320" t="s">
        <v>702</v>
      </c>
      <c r="K320" t="s">
        <v>703</v>
      </c>
      <c r="L320" t="s">
        <v>279</v>
      </c>
    </row>
    <row r="321" spans="9:12" x14ac:dyDescent="0.3">
      <c r="I321" t="s">
        <v>288</v>
      </c>
      <c r="J321" t="s">
        <v>334</v>
      </c>
      <c r="K321" t="s">
        <v>335</v>
      </c>
      <c r="L321" t="s">
        <v>288</v>
      </c>
    </row>
    <row r="322" spans="9:12" x14ac:dyDescent="0.3">
      <c r="I322" t="s">
        <v>288</v>
      </c>
      <c r="J322" t="s">
        <v>350</v>
      </c>
      <c r="K322" t="s">
        <v>351</v>
      </c>
      <c r="L322" t="s">
        <v>288</v>
      </c>
    </row>
    <row r="323" spans="9:12" x14ac:dyDescent="0.3">
      <c r="I323" t="s">
        <v>288</v>
      </c>
      <c r="J323" t="s">
        <v>358</v>
      </c>
      <c r="K323" t="s">
        <v>359</v>
      </c>
      <c r="L323" t="s">
        <v>288</v>
      </c>
    </row>
    <row r="324" spans="9:12" x14ac:dyDescent="0.3">
      <c r="I324" t="s">
        <v>288</v>
      </c>
      <c r="J324" t="s">
        <v>430</v>
      </c>
      <c r="K324" t="s">
        <v>431</v>
      </c>
      <c r="L324" t="s">
        <v>288</v>
      </c>
    </row>
    <row r="325" spans="9:12" x14ac:dyDescent="0.3">
      <c r="I325" t="s">
        <v>288</v>
      </c>
      <c r="J325" t="s">
        <v>455</v>
      </c>
      <c r="K325" t="s">
        <v>456</v>
      </c>
      <c r="L325" t="s">
        <v>288</v>
      </c>
    </row>
    <row r="326" spans="9:12" x14ac:dyDescent="0.3">
      <c r="I326" t="s">
        <v>288</v>
      </c>
      <c r="J326" t="s">
        <v>478</v>
      </c>
      <c r="K326" t="s">
        <v>479</v>
      </c>
      <c r="L326" t="s">
        <v>288</v>
      </c>
    </row>
    <row r="327" spans="9:12" x14ac:dyDescent="0.3">
      <c r="I327" t="s">
        <v>288</v>
      </c>
      <c r="J327" t="s">
        <v>486</v>
      </c>
      <c r="K327" t="s">
        <v>487</v>
      </c>
      <c r="L327" t="s">
        <v>288</v>
      </c>
    </row>
    <row r="328" spans="9:12" x14ac:dyDescent="0.3">
      <c r="I328" t="s">
        <v>288</v>
      </c>
      <c r="J328" t="s">
        <v>534</v>
      </c>
      <c r="K328" t="s">
        <v>535</v>
      </c>
      <c r="L328" t="s">
        <v>288</v>
      </c>
    </row>
    <row r="329" spans="9:12" x14ac:dyDescent="0.3">
      <c r="I329" t="s">
        <v>288</v>
      </c>
      <c r="J329" t="s">
        <v>579</v>
      </c>
      <c r="K329" t="s">
        <v>580</v>
      </c>
      <c r="L329" t="s">
        <v>288</v>
      </c>
    </row>
    <row r="330" spans="9:12" x14ac:dyDescent="0.3">
      <c r="I330" t="s">
        <v>288</v>
      </c>
      <c r="J330" t="s">
        <v>589</v>
      </c>
      <c r="K330" t="s">
        <v>590</v>
      </c>
      <c r="L330" t="s">
        <v>288</v>
      </c>
    </row>
    <row r="331" spans="9:12" x14ac:dyDescent="0.3">
      <c r="I331" t="s">
        <v>288</v>
      </c>
      <c r="J331" t="s">
        <v>592</v>
      </c>
      <c r="K331" t="s">
        <v>593</v>
      </c>
      <c r="L331" t="s">
        <v>288</v>
      </c>
    </row>
    <row r="332" spans="9:12" x14ac:dyDescent="0.3">
      <c r="I332" t="s">
        <v>288</v>
      </c>
      <c r="J332" t="s">
        <v>620</v>
      </c>
      <c r="K332" t="s">
        <v>621</v>
      </c>
      <c r="L332" t="s">
        <v>288</v>
      </c>
    </row>
    <row r="333" spans="9:12" x14ac:dyDescent="0.3">
      <c r="I333" t="s">
        <v>288</v>
      </c>
      <c r="J333" t="s">
        <v>632</v>
      </c>
      <c r="K333" t="s">
        <v>633</v>
      </c>
      <c r="L333" t="s">
        <v>288</v>
      </c>
    </row>
    <row r="334" spans="9:12" x14ac:dyDescent="0.3">
      <c r="I334" t="s">
        <v>288</v>
      </c>
      <c r="J334" t="s">
        <v>657</v>
      </c>
      <c r="K334" t="s">
        <v>658</v>
      </c>
      <c r="L334" t="s">
        <v>288</v>
      </c>
    </row>
    <row r="335" spans="9:12" x14ac:dyDescent="0.3">
      <c r="I335" t="s">
        <v>288</v>
      </c>
      <c r="J335" t="s">
        <v>694</v>
      </c>
      <c r="K335" t="s">
        <v>695</v>
      </c>
      <c r="L335" t="s">
        <v>288</v>
      </c>
    </row>
    <row r="336" spans="9:12" x14ac:dyDescent="0.3">
      <c r="I336" t="s">
        <v>288</v>
      </c>
      <c r="J336" t="s">
        <v>696</v>
      </c>
      <c r="K336" t="s">
        <v>697</v>
      </c>
      <c r="L336" t="s">
        <v>288</v>
      </c>
    </row>
    <row r="337" spans="9:12" x14ac:dyDescent="0.3">
      <c r="I337" t="s">
        <v>288</v>
      </c>
      <c r="J337" t="s">
        <v>704</v>
      </c>
      <c r="K337" t="s">
        <v>705</v>
      </c>
      <c r="L337" t="s">
        <v>288</v>
      </c>
    </row>
    <row r="338" spans="9:12" x14ac:dyDescent="0.3">
      <c r="I338" t="s">
        <v>288</v>
      </c>
      <c r="J338" t="s">
        <v>710</v>
      </c>
      <c r="K338" t="s">
        <v>711</v>
      </c>
      <c r="L338" t="s">
        <v>288</v>
      </c>
    </row>
    <row r="339" spans="9:12" x14ac:dyDescent="0.3">
      <c r="I339" t="s">
        <v>249</v>
      </c>
      <c r="J339" t="s">
        <v>268</v>
      </c>
      <c r="K339" t="s">
        <v>269</v>
      </c>
      <c r="L339" t="s">
        <v>249</v>
      </c>
    </row>
    <row r="340" spans="9:12" x14ac:dyDescent="0.3">
      <c r="I340" t="s">
        <v>249</v>
      </c>
      <c r="J340" t="s">
        <v>340</v>
      </c>
      <c r="K340" t="s">
        <v>341</v>
      </c>
      <c r="L340" t="s">
        <v>249</v>
      </c>
    </row>
    <row r="341" spans="9:12" x14ac:dyDescent="0.3">
      <c r="I341" t="s">
        <v>249</v>
      </c>
      <c r="J341" t="s">
        <v>364</v>
      </c>
      <c r="K341" t="s">
        <v>365</v>
      </c>
      <c r="L341" t="s">
        <v>249</v>
      </c>
    </row>
    <row r="342" spans="9:12" x14ac:dyDescent="0.3">
      <c r="I342" t="s">
        <v>249</v>
      </c>
      <c r="J342" t="s">
        <v>416</v>
      </c>
      <c r="K342" t="s">
        <v>417</v>
      </c>
      <c r="L342" t="s">
        <v>249</v>
      </c>
    </row>
    <row r="343" spans="9:12" x14ac:dyDescent="0.3">
      <c r="I343" t="s">
        <v>249</v>
      </c>
      <c r="J343" t="s">
        <v>428</v>
      </c>
      <c r="K343" t="s">
        <v>429</v>
      </c>
      <c r="L343" t="s">
        <v>249</v>
      </c>
    </row>
    <row r="344" spans="9:12" x14ac:dyDescent="0.3">
      <c r="I344" t="s">
        <v>249</v>
      </c>
      <c r="J344" t="s">
        <v>488</v>
      </c>
      <c r="K344" t="s">
        <v>489</v>
      </c>
      <c r="L344" t="s">
        <v>249</v>
      </c>
    </row>
    <row r="345" spans="9:12" x14ac:dyDescent="0.3">
      <c r="I345" t="s">
        <v>249</v>
      </c>
      <c r="J345" t="s">
        <v>494</v>
      </c>
      <c r="K345" t="s">
        <v>495</v>
      </c>
      <c r="L345" t="s">
        <v>249</v>
      </c>
    </row>
    <row r="346" spans="9:12" x14ac:dyDescent="0.3">
      <c r="I346" t="s">
        <v>249</v>
      </c>
      <c r="J346" t="s">
        <v>506</v>
      </c>
      <c r="K346" t="s">
        <v>507</v>
      </c>
      <c r="L346" t="s">
        <v>249</v>
      </c>
    </row>
    <row r="347" spans="9:12" x14ac:dyDescent="0.3">
      <c r="I347" t="s">
        <v>249</v>
      </c>
      <c r="J347" t="s">
        <v>555</v>
      </c>
      <c r="K347" t="s">
        <v>556</v>
      </c>
      <c r="L347" t="s">
        <v>249</v>
      </c>
    </row>
    <row r="348" spans="9:12" x14ac:dyDescent="0.3">
      <c r="I348" t="s">
        <v>249</v>
      </c>
      <c r="J348" t="s">
        <v>557</v>
      </c>
      <c r="K348" t="s">
        <v>558</v>
      </c>
      <c r="L348" t="s">
        <v>249</v>
      </c>
    </row>
    <row r="349" spans="9:12" x14ac:dyDescent="0.3">
      <c r="I349" t="s">
        <v>249</v>
      </c>
      <c r="J349" t="s">
        <v>563</v>
      </c>
      <c r="K349" t="s">
        <v>564</v>
      </c>
      <c r="L349" t="s">
        <v>249</v>
      </c>
    </row>
    <row r="350" spans="9:12" x14ac:dyDescent="0.3">
      <c r="I350" t="s">
        <v>249</v>
      </c>
      <c r="J350" t="s">
        <v>604</v>
      </c>
      <c r="K350" t="s">
        <v>605</v>
      </c>
      <c r="L350" t="s">
        <v>249</v>
      </c>
    </row>
    <row r="351" spans="9:12" x14ac:dyDescent="0.3">
      <c r="I351" t="s">
        <v>249</v>
      </c>
      <c r="J351" t="s">
        <v>614</v>
      </c>
      <c r="K351" t="s">
        <v>615</v>
      </c>
      <c r="L351" t="s">
        <v>249</v>
      </c>
    </row>
    <row r="352" spans="9:12" x14ac:dyDescent="0.3">
      <c r="I352" t="s">
        <v>249</v>
      </c>
      <c r="J352" t="s">
        <v>679</v>
      </c>
      <c r="K352" t="s">
        <v>680</v>
      </c>
      <c r="L352" t="s">
        <v>249</v>
      </c>
    </row>
    <row r="353" spans="9:12" x14ac:dyDescent="0.3">
      <c r="I353" t="s">
        <v>249</v>
      </c>
      <c r="J353" t="s">
        <v>720</v>
      </c>
      <c r="K353" t="s">
        <v>721</v>
      </c>
      <c r="L353" t="s">
        <v>249</v>
      </c>
    </row>
    <row r="354" spans="9:12" x14ac:dyDescent="0.3">
      <c r="I354" t="s">
        <v>263</v>
      </c>
      <c r="J354" t="s">
        <v>388</v>
      </c>
      <c r="K354" t="s">
        <v>389</v>
      </c>
      <c r="L354" t="s">
        <v>263</v>
      </c>
    </row>
    <row r="355" spans="9:12" x14ac:dyDescent="0.3">
      <c r="I355" t="s">
        <v>263</v>
      </c>
      <c r="J355" t="s">
        <v>400</v>
      </c>
      <c r="K355" t="s">
        <v>401</v>
      </c>
      <c r="L355" t="s">
        <v>263</v>
      </c>
    </row>
    <row r="356" spans="9:12" x14ac:dyDescent="0.3">
      <c r="I356" t="s">
        <v>263</v>
      </c>
      <c r="J356" t="s">
        <v>404</v>
      </c>
      <c r="K356" t="s">
        <v>405</v>
      </c>
      <c r="L356" t="s">
        <v>263</v>
      </c>
    </row>
    <row r="357" spans="9:12" x14ac:dyDescent="0.3">
      <c r="I357" t="s">
        <v>263</v>
      </c>
      <c r="J357" t="s">
        <v>439</v>
      </c>
      <c r="K357" t="s">
        <v>440</v>
      </c>
      <c r="L357" t="s">
        <v>263</v>
      </c>
    </row>
    <row r="358" spans="9:12" x14ac:dyDescent="0.3">
      <c r="I358" t="s">
        <v>263</v>
      </c>
      <c r="J358" t="s">
        <v>461</v>
      </c>
      <c r="K358" t="s">
        <v>462</v>
      </c>
      <c r="L358" t="s">
        <v>263</v>
      </c>
    </row>
    <row r="359" spans="9:12" x14ac:dyDescent="0.3">
      <c r="I359" t="s">
        <v>263</v>
      </c>
      <c r="J359" t="s">
        <v>542</v>
      </c>
      <c r="K359" t="s">
        <v>543</v>
      </c>
      <c r="L359" t="s">
        <v>263</v>
      </c>
    </row>
    <row r="360" spans="9:12" x14ac:dyDescent="0.3">
      <c r="I360" t="s">
        <v>263</v>
      </c>
      <c r="J360" t="s">
        <v>547</v>
      </c>
      <c r="K360" t="s">
        <v>548</v>
      </c>
      <c r="L360" t="s">
        <v>263</v>
      </c>
    </row>
    <row r="361" spans="9:12" x14ac:dyDescent="0.3">
      <c r="I361" t="s">
        <v>263</v>
      </c>
      <c r="J361" t="s">
        <v>561</v>
      </c>
      <c r="K361" t="s">
        <v>562</v>
      </c>
      <c r="L361" t="s">
        <v>263</v>
      </c>
    </row>
    <row r="362" spans="9:12" x14ac:dyDescent="0.3">
      <c r="I362" t="s">
        <v>263</v>
      </c>
      <c r="J362" t="s">
        <v>567</v>
      </c>
      <c r="K362" t="s">
        <v>568</v>
      </c>
      <c r="L362" t="s">
        <v>263</v>
      </c>
    </row>
    <row r="363" spans="9:12" x14ac:dyDescent="0.3">
      <c r="I363" t="s">
        <v>263</v>
      </c>
      <c r="J363" t="s">
        <v>596</v>
      </c>
      <c r="K363" t="s">
        <v>597</v>
      </c>
      <c r="L363" t="s">
        <v>263</v>
      </c>
    </row>
    <row r="364" spans="9:12" x14ac:dyDescent="0.3">
      <c r="I364" t="s">
        <v>263</v>
      </c>
      <c r="J364" t="s">
        <v>628</v>
      </c>
      <c r="K364" t="s">
        <v>629</v>
      </c>
      <c r="L364" t="s">
        <v>263</v>
      </c>
    </row>
    <row r="365" spans="9:12" x14ac:dyDescent="0.3">
      <c r="I365" t="s">
        <v>263</v>
      </c>
      <c r="J365" t="s">
        <v>647</v>
      </c>
      <c r="K365" t="s">
        <v>648</v>
      </c>
      <c r="L365" t="s">
        <v>263</v>
      </c>
    </row>
    <row r="366" spans="9:12" x14ac:dyDescent="0.3">
      <c r="I366" t="s">
        <v>263</v>
      </c>
      <c r="J366" t="s">
        <v>655</v>
      </c>
      <c r="K366" t="s">
        <v>656</v>
      </c>
      <c r="L366" t="s">
        <v>263</v>
      </c>
    </row>
    <row r="367" spans="9:12" x14ac:dyDescent="0.3">
      <c r="I367" t="s">
        <v>272</v>
      </c>
      <c r="J367" t="s">
        <v>374</v>
      </c>
      <c r="K367" t="s">
        <v>375</v>
      </c>
      <c r="L367" t="s">
        <v>272</v>
      </c>
    </row>
    <row r="368" spans="9:12" x14ac:dyDescent="0.3">
      <c r="I368" t="s">
        <v>272</v>
      </c>
      <c r="J368" t="s">
        <v>376</v>
      </c>
      <c r="K368" t="s">
        <v>377</v>
      </c>
      <c r="L368" t="s">
        <v>272</v>
      </c>
    </row>
    <row r="369" spans="9:12" x14ac:dyDescent="0.3">
      <c r="I369" t="s">
        <v>272</v>
      </c>
      <c r="J369" t="s">
        <v>451</v>
      </c>
      <c r="K369" t="s">
        <v>452</v>
      </c>
      <c r="L369" t="s">
        <v>272</v>
      </c>
    </row>
    <row r="370" spans="9:12" x14ac:dyDescent="0.3">
      <c r="I370" t="s">
        <v>272</v>
      </c>
      <c r="J370" t="s">
        <v>496</v>
      </c>
      <c r="K370" t="s">
        <v>497</v>
      </c>
      <c r="L370" t="s">
        <v>272</v>
      </c>
    </row>
    <row r="371" spans="9:12" x14ac:dyDescent="0.3">
      <c r="I371" t="s">
        <v>272</v>
      </c>
      <c r="J371" t="s">
        <v>524</v>
      </c>
      <c r="K371" t="s">
        <v>525</v>
      </c>
      <c r="L371" t="s">
        <v>272</v>
      </c>
    </row>
    <row r="372" spans="9:12" x14ac:dyDescent="0.3">
      <c r="I372" t="s">
        <v>272</v>
      </c>
      <c r="J372" t="s">
        <v>612</v>
      </c>
      <c r="K372" t="s">
        <v>613</v>
      </c>
      <c r="L372" t="s">
        <v>272</v>
      </c>
    </row>
    <row r="373" spans="9:12" x14ac:dyDescent="0.3">
      <c r="I373" t="s">
        <v>272</v>
      </c>
      <c r="J373" t="s">
        <v>640</v>
      </c>
      <c r="K373" t="s">
        <v>641</v>
      </c>
      <c r="L373" t="s">
        <v>272</v>
      </c>
    </row>
    <row r="374" spans="9:12" x14ac:dyDescent="0.3">
      <c r="I374" t="s">
        <v>272</v>
      </c>
      <c r="J374" t="s">
        <v>689</v>
      </c>
      <c r="K374" t="s">
        <v>690</v>
      </c>
      <c r="L374" t="s">
        <v>272</v>
      </c>
    </row>
    <row r="375" spans="9:12" x14ac:dyDescent="0.3">
      <c r="I375" t="s">
        <v>272</v>
      </c>
      <c r="J375" t="s">
        <v>708</v>
      </c>
      <c r="K375" t="s">
        <v>709</v>
      </c>
      <c r="L375" t="s">
        <v>272</v>
      </c>
    </row>
    <row r="376" spans="9:12" x14ac:dyDescent="0.3">
      <c r="I376" t="s">
        <v>281</v>
      </c>
      <c r="J376" t="s">
        <v>323</v>
      </c>
      <c r="K376" t="s">
        <v>324</v>
      </c>
      <c r="L376" t="s">
        <v>281</v>
      </c>
    </row>
    <row r="377" spans="9:12" x14ac:dyDescent="0.3">
      <c r="I377" t="s">
        <v>281</v>
      </c>
      <c r="J377" t="s">
        <v>360</v>
      </c>
      <c r="K377" t="s">
        <v>361</v>
      </c>
      <c r="L377" t="s">
        <v>281</v>
      </c>
    </row>
    <row r="378" spans="9:12" x14ac:dyDescent="0.3">
      <c r="I378" t="s">
        <v>281</v>
      </c>
      <c r="J378" t="s">
        <v>530</v>
      </c>
      <c r="K378" t="s">
        <v>531</v>
      </c>
      <c r="L378" t="s">
        <v>281</v>
      </c>
    </row>
    <row r="379" spans="9:12" x14ac:dyDescent="0.3">
      <c r="I379" t="s">
        <v>281</v>
      </c>
      <c r="J379" t="s">
        <v>577</v>
      </c>
      <c r="K379" t="s">
        <v>578</v>
      </c>
      <c r="L379" t="s">
        <v>281</v>
      </c>
    </row>
    <row r="380" spans="9:12" x14ac:dyDescent="0.3">
      <c r="I380" t="s">
        <v>281</v>
      </c>
      <c r="J380" t="s">
        <v>602</v>
      </c>
      <c r="K380" t="s">
        <v>603</v>
      </c>
      <c r="L380" t="s">
        <v>281</v>
      </c>
    </row>
    <row r="381" spans="9:12" x14ac:dyDescent="0.3">
      <c r="I381" t="s">
        <v>281</v>
      </c>
      <c r="J381" t="s">
        <v>608</v>
      </c>
      <c r="K381" t="s">
        <v>609</v>
      </c>
      <c r="L381" t="s">
        <v>281</v>
      </c>
    </row>
    <row r="382" spans="9:12" x14ac:dyDescent="0.3">
      <c r="I382" t="s">
        <v>281</v>
      </c>
      <c r="J382" t="s">
        <v>645</v>
      </c>
      <c r="K382" t="s">
        <v>646</v>
      </c>
      <c r="L382" t="s">
        <v>281</v>
      </c>
    </row>
    <row r="383" spans="9:12" x14ac:dyDescent="0.3">
      <c r="I383" t="s">
        <v>281</v>
      </c>
      <c r="J383" t="s">
        <v>663</v>
      </c>
      <c r="K383" t="s">
        <v>664</v>
      </c>
      <c r="L383" t="s">
        <v>281</v>
      </c>
    </row>
    <row r="384" spans="9:12" x14ac:dyDescent="0.3">
      <c r="I384" t="s">
        <v>281</v>
      </c>
      <c r="J384" t="s">
        <v>677</v>
      </c>
      <c r="K384" t="s">
        <v>678</v>
      </c>
      <c r="L384" t="s">
        <v>281</v>
      </c>
    </row>
    <row r="385" spans="9:12" x14ac:dyDescent="0.3">
      <c r="I385" t="s">
        <v>281</v>
      </c>
      <c r="J385" t="s">
        <v>700</v>
      </c>
      <c r="K385" t="s">
        <v>701</v>
      </c>
      <c r="L385" t="s">
        <v>281</v>
      </c>
    </row>
    <row r="386" spans="9:12" x14ac:dyDescent="0.3">
      <c r="I386" t="s">
        <v>290</v>
      </c>
      <c r="J386" t="s">
        <v>308</v>
      </c>
      <c r="K386" t="s">
        <v>309</v>
      </c>
      <c r="L386" t="s">
        <v>290</v>
      </c>
    </row>
    <row r="387" spans="9:12" x14ac:dyDescent="0.3">
      <c r="I387" t="s">
        <v>290</v>
      </c>
      <c r="J387" t="s">
        <v>316</v>
      </c>
      <c r="K387" t="s">
        <v>317</v>
      </c>
      <c r="L387" t="s">
        <v>290</v>
      </c>
    </row>
    <row r="388" spans="9:12" x14ac:dyDescent="0.3">
      <c r="I388" t="s">
        <v>290</v>
      </c>
      <c r="J388" t="s">
        <v>502</v>
      </c>
      <c r="K388" t="s">
        <v>503</v>
      </c>
      <c r="L388" t="s">
        <v>290</v>
      </c>
    </row>
    <row r="389" spans="9:12" x14ac:dyDescent="0.3">
      <c r="I389" t="s">
        <v>297</v>
      </c>
      <c r="J389" t="s">
        <v>408</v>
      </c>
      <c r="K389" t="s">
        <v>409</v>
      </c>
      <c r="L389" t="s">
        <v>297</v>
      </c>
    </row>
    <row r="390" spans="9:12" x14ac:dyDescent="0.3">
      <c r="I390" t="s">
        <v>297</v>
      </c>
      <c r="J390" t="s">
        <v>412</v>
      </c>
      <c r="K390" t="s">
        <v>413</v>
      </c>
      <c r="L390" t="s">
        <v>297</v>
      </c>
    </row>
    <row r="391" spans="9:12" x14ac:dyDescent="0.3">
      <c r="I391" t="s">
        <v>297</v>
      </c>
      <c r="J391" t="s">
        <v>571</v>
      </c>
      <c r="K391" t="s">
        <v>572</v>
      </c>
      <c r="L391" t="s">
        <v>297</v>
      </c>
    </row>
    <row r="392" spans="9:12" x14ac:dyDescent="0.3">
      <c r="I392" t="s">
        <v>297</v>
      </c>
      <c r="J392" t="s">
        <v>573</v>
      </c>
      <c r="K392" t="s">
        <v>574</v>
      </c>
      <c r="L392" t="s">
        <v>297</v>
      </c>
    </row>
    <row r="393" spans="9:12" x14ac:dyDescent="0.3">
      <c r="I393" t="s">
        <v>297</v>
      </c>
      <c r="J393" t="s">
        <v>618</v>
      </c>
      <c r="K393" t="s">
        <v>619</v>
      </c>
      <c r="L393" t="s">
        <v>297</v>
      </c>
    </row>
    <row r="394" spans="9:12" x14ac:dyDescent="0.3">
      <c r="I394" t="s">
        <v>297</v>
      </c>
      <c r="J394" t="s">
        <v>642</v>
      </c>
      <c r="K394" t="s">
        <v>643</v>
      </c>
      <c r="L394" t="s">
        <v>297</v>
      </c>
    </row>
    <row r="395" spans="9:12" x14ac:dyDescent="0.3">
      <c r="I395" t="s">
        <v>297</v>
      </c>
      <c r="J395" t="s">
        <v>651</v>
      </c>
      <c r="K395" t="s">
        <v>652</v>
      </c>
      <c r="L395" t="s">
        <v>297</v>
      </c>
    </row>
    <row r="396" spans="9:12" x14ac:dyDescent="0.3">
      <c r="I396" t="s">
        <v>297</v>
      </c>
      <c r="J396" t="s">
        <v>667</v>
      </c>
      <c r="K396" t="s">
        <v>668</v>
      </c>
      <c r="L396" t="s">
        <v>297</v>
      </c>
    </row>
    <row r="397" spans="9:12" x14ac:dyDescent="0.3">
      <c r="I397" t="s">
        <v>303</v>
      </c>
      <c r="J397" t="s">
        <v>301</v>
      </c>
      <c r="K397" t="s">
        <v>302</v>
      </c>
      <c r="L397" t="s">
        <v>303</v>
      </c>
    </row>
    <row r="398" spans="9:12" x14ac:dyDescent="0.3">
      <c r="I398" t="s">
        <v>303</v>
      </c>
      <c r="J398" t="s">
        <v>392</v>
      </c>
      <c r="K398" t="s">
        <v>393</v>
      </c>
      <c r="L398" t="s">
        <v>303</v>
      </c>
    </row>
    <row r="399" spans="9:12" x14ac:dyDescent="0.3">
      <c r="I399" t="s">
        <v>303</v>
      </c>
      <c r="J399" t="s">
        <v>420</v>
      </c>
      <c r="K399" t="s">
        <v>421</v>
      </c>
      <c r="L399" t="s">
        <v>303</v>
      </c>
    </row>
    <row r="400" spans="9:12" x14ac:dyDescent="0.3">
      <c r="I400" t="s">
        <v>303</v>
      </c>
      <c r="J400" t="s">
        <v>465</v>
      </c>
      <c r="K400" t="s">
        <v>466</v>
      </c>
      <c r="L400" t="s">
        <v>303</v>
      </c>
    </row>
    <row r="401" spans="9:12" x14ac:dyDescent="0.3">
      <c r="I401" t="s">
        <v>303</v>
      </c>
      <c r="J401" t="s">
        <v>610</v>
      </c>
      <c r="K401" t="s">
        <v>611</v>
      </c>
      <c r="L401" t="s">
        <v>303</v>
      </c>
    </row>
    <row r="402" spans="9:12" x14ac:dyDescent="0.3">
      <c r="I402" t="s">
        <v>303</v>
      </c>
      <c r="J402" t="s">
        <v>622</v>
      </c>
      <c r="K402" t="s">
        <v>623</v>
      </c>
      <c r="L402" t="s">
        <v>303</v>
      </c>
    </row>
    <row r="403" spans="9:12" x14ac:dyDescent="0.3">
      <c r="I403" t="s">
        <v>303</v>
      </c>
      <c r="J403" t="s">
        <v>681</v>
      </c>
      <c r="K403" t="s">
        <v>682</v>
      </c>
      <c r="L403" t="s">
        <v>303</v>
      </c>
    </row>
    <row r="404" spans="9:12" x14ac:dyDescent="0.3">
      <c r="I404" t="s">
        <v>303</v>
      </c>
      <c r="J404" t="s">
        <v>691</v>
      </c>
      <c r="K404" t="s">
        <v>692</v>
      </c>
      <c r="L404" t="s">
        <v>303</v>
      </c>
    </row>
    <row r="405" spans="9:12" x14ac:dyDescent="0.3">
      <c r="I405" t="s">
        <v>303</v>
      </c>
      <c r="J405" t="s">
        <v>714</v>
      </c>
      <c r="K405" t="s">
        <v>715</v>
      </c>
      <c r="L405" t="s">
        <v>303</v>
      </c>
    </row>
    <row r="406" spans="9:12" x14ac:dyDescent="0.3">
      <c r="I406" t="s">
        <v>303</v>
      </c>
      <c r="J406" t="s">
        <v>716</v>
      </c>
      <c r="K406" t="s">
        <v>717</v>
      </c>
      <c r="L406" t="s">
        <v>303</v>
      </c>
    </row>
    <row r="407" spans="9:12" x14ac:dyDescent="0.3">
      <c r="I407" t="s">
        <v>310</v>
      </c>
      <c r="J407" t="s">
        <v>286</v>
      </c>
      <c r="K407" t="s">
        <v>287</v>
      </c>
      <c r="L407" t="s">
        <v>310</v>
      </c>
    </row>
    <row r="408" spans="9:12" x14ac:dyDescent="0.3">
      <c r="I408" t="s">
        <v>310</v>
      </c>
      <c r="J408" t="s">
        <v>370</v>
      </c>
      <c r="K408" t="s">
        <v>371</v>
      </c>
      <c r="L408" t="s">
        <v>310</v>
      </c>
    </row>
    <row r="409" spans="9:12" x14ac:dyDescent="0.3">
      <c r="I409" t="s">
        <v>310</v>
      </c>
      <c r="J409" t="s">
        <v>467</v>
      </c>
      <c r="K409" t="s">
        <v>468</v>
      </c>
      <c r="L409" t="s">
        <v>310</v>
      </c>
    </row>
    <row r="410" spans="9:12" x14ac:dyDescent="0.3">
      <c r="I410" t="s">
        <v>310</v>
      </c>
      <c r="J410" t="s">
        <v>510</v>
      </c>
      <c r="K410" t="s">
        <v>511</v>
      </c>
      <c r="L410" t="s">
        <v>310</v>
      </c>
    </row>
    <row r="411" spans="9:12" x14ac:dyDescent="0.3">
      <c r="I411" t="s">
        <v>310</v>
      </c>
      <c r="J411" t="s">
        <v>514</v>
      </c>
      <c r="K411" t="s">
        <v>515</v>
      </c>
      <c r="L411" t="s">
        <v>310</v>
      </c>
    </row>
    <row r="412" spans="9:12" x14ac:dyDescent="0.3">
      <c r="I412" t="s">
        <v>310</v>
      </c>
      <c r="J412" t="s">
        <v>520</v>
      </c>
      <c r="K412" t="s">
        <v>521</v>
      </c>
      <c r="L412" t="s">
        <v>310</v>
      </c>
    </row>
    <row r="413" spans="9:12" x14ac:dyDescent="0.3">
      <c r="I413" t="s">
        <v>310</v>
      </c>
      <c r="J413" t="s">
        <v>526</v>
      </c>
      <c r="K413" t="s">
        <v>527</v>
      </c>
      <c r="L413" t="s">
        <v>310</v>
      </c>
    </row>
    <row r="414" spans="9:12" x14ac:dyDescent="0.3">
      <c r="I414" t="s">
        <v>310</v>
      </c>
      <c r="J414" t="s">
        <v>544</v>
      </c>
      <c r="K414" t="s">
        <v>545</v>
      </c>
      <c r="L414" t="s">
        <v>310</v>
      </c>
    </row>
    <row r="415" spans="9:12" x14ac:dyDescent="0.3">
      <c r="I415" t="s">
        <v>310</v>
      </c>
      <c r="J415" t="s">
        <v>565</v>
      </c>
      <c r="K415" t="s">
        <v>566</v>
      </c>
      <c r="L415" t="s">
        <v>310</v>
      </c>
    </row>
    <row r="416" spans="9:12" x14ac:dyDescent="0.3">
      <c r="I416" t="s">
        <v>310</v>
      </c>
      <c r="J416" t="s">
        <v>606</v>
      </c>
      <c r="K416" t="s">
        <v>607</v>
      </c>
      <c r="L416" t="s">
        <v>310</v>
      </c>
    </row>
    <row r="417" spans="9:12" x14ac:dyDescent="0.3">
      <c r="I417" t="s">
        <v>318</v>
      </c>
      <c r="J417" t="s">
        <v>366</v>
      </c>
      <c r="K417" t="s">
        <v>367</v>
      </c>
      <c r="L417" t="s">
        <v>318</v>
      </c>
    </row>
    <row r="418" spans="9:12" x14ac:dyDescent="0.3">
      <c r="I418" t="s">
        <v>318</v>
      </c>
      <c r="J418" t="s">
        <v>436</v>
      </c>
      <c r="K418" t="s">
        <v>437</v>
      </c>
      <c r="L418" t="s">
        <v>318</v>
      </c>
    </row>
    <row r="419" spans="9:12" x14ac:dyDescent="0.3">
      <c r="I419" t="s">
        <v>318</v>
      </c>
      <c r="J419" t="s">
        <v>551</v>
      </c>
      <c r="K419" t="s">
        <v>552</v>
      </c>
      <c r="L419" t="s">
        <v>318</v>
      </c>
    </row>
    <row r="420" spans="9:12" x14ac:dyDescent="0.3">
      <c r="I420" t="s">
        <v>318</v>
      </c>
      <c r="J420" t="s">
        <v>581</v>
      </c>
      <c r="K420" t="s">
        <v>582</v>
      </c>
      <c r="L420" t="s">
        <v>318</v>
      </c>
    </row>
    <row r="421" spans="9:12" x14ac:dyDescent="0.3">
      <c r="I421" t="s">
        <v>318</v>
      </c>
      <c r="J421" t="s">
        <v>636</v>
      </c>
      <c r="K421" t="s">
        <v>637</v>
      </c>
      <c r="L421" t="s">
        <v>318</v>
      </c>
    </row>
    <row r="422" spans="9:12" x14ac:dyDescent="0.3">
      <c r="I422" t="s">
        <v>318</v>
      </c>
      <c r="J422" t="s">
        <v>653</v>
      </c>
      <c r="K422" t="s">
        <v>654</v>
      </c>
      <c r="L422" t="s">
        <v>318</v>
      </c>
    </row>
    <row r="423" spans="9:12" x14ac:dyDescent="0.3">
      <c r="I423" t="s">
        <v>318</v>
      </c>
      <c r="J423" t="s">
        <v>669</v>
      </c>
      <c r="K423" t="s">
        <v>670</v>
      </c>
      <c r="L423" t="s">
        <v>318</v>
      </c>
    </row>
    <row r="424" spans="9:12" x14ac:dyDescent="0.3">
      <c r="I424" t="s">
        <v>325</v>
      </c>
      <c r="J424" t="s">
        <v>329</v>
      </c>
      <c r="K424" t="s">
        <v>330</v>
      </c>
      <c r="L424" t="s">
        <v>325</v>
      </c>
    </row>
    <row r="425" spans="9:12" x14ac:dyDescent="0.3">
      <c r="I425" t="s">
        <v>325</v>
      </c>
      <c r="J425" t="s">
        <v>384</v>
      </c>
      <c r="K425" t="s">
        <v>385</v>
      </c>
      <c r="L425" t="s">
        <v>325</v>
      </c>
    </row>
    <row r="426" spans="9:12" x14ac:dyDescent="0.3">
      <c r="I426" t="s">
        <v>325</v>
      </c>
      <c r="J426" t="s">
        <v>414</v>
      </c>
      <c r="K426" t="s">
        <v>415</v>
      </c>
      <c r="L426" t="s">
        <v>325</v>
      </c>
    </row>
    <row r="427" spans="9:12" x14ac:dyDescent="0.3">
      <c r="I427" t="s">
        <v>325</v>
      </c>
      <c r="J427" t="s">
        <v>418</v>
      </c>
      <c r="K427" t="s">
        <v>419</v>
      </c>
      <c r="L427" t="s">
        <v>325</v>
      </c>
    </row>
    <row r="428" spans="9:12" x14ac:dyDescent="0.3">
      <c r="I428" t="s">
        <v>325</v>
      </c>
      <c r="J428" t="s">
        <v>585</v>
      </c>
      <c r="K428" t="s">
        <v>586</v>
      </c>
      <c r="L428" t="s">
        <v>325</v>
      </c>
    </row>
    <row r="429" spans="9:12" x14ac:dyDescent="0.3">
      <c r="I429" t="s">
        <v>325</v>
      </c>
      <c r="J429" t="s">
        <v>624</v>
      </c>
      <c r="K429" t="s">
        <v>625</v>
      </c>
      <c r="L429" t="s">
        <v>325</v>
      </c>
    </row>
    <row r="430" spans="9:12" x14ac:dyDescent="0.3">
      <c r="I430" t="s">
        <v>325</v>
      </c>
      <c r="J430" t="s">
        <v>673</v>
      </c>
      <c r="K430" t="s">
        <v>674</v>
      </c>
      <c r="L430" t="s">
        <v>325</v>
      </c>
    </row>
    <row r="431" spans="9:12" x14ac:dyDescent="0.3">
      <c r="I431" t="s">
        <v>331</v>
      </c>
      <c r="J431" t="s">
        <v>277</v>
      </c>
      <c r="K431" t="s">
        <v>278</v>
      </c>
      <c r="L431" t="s">
        <v>331</v>
      </c>
    </row>
    <row r="432" spans="9:12" x14ac:dyDescent="0.3">
      <c r="I432" t="s">
        <v>331</v>
      </c>
      <c r="J432" t="s">
        <v>353</v>
      </c>
      <c r="K432" t="s">
        <v>354</v>
      </c>
      <c r="L432" t="s">
        <v>331</v>
      </c>
    </row>
    <row r="433" spans="9:12" x14ac:dyDescent="0.3">
      <c r="I433" t="s">
        <v>331</v>
      </c>
      <c r="J433" t="s">
        <v>443</v>
      </c>
      <c r="K433" t="s">
        <v>444</v>
      </c>
      <c r="L433" t="s">
        <v>331</v>
      </c>
    </row>
    <row r="434" spans="9:12" x14ac:dyDescent="0.3">
      <c r="I434" t="s">
        <v>331</v>
      </c>
      <c r="J434" t="s">
        <v>559</v>
      </c>
      <c r="K434" t="s">
        <v>560</v>
      </c>
      <c r="L434" t="s">
        <v>331</v>
      </c>
    </row>
    <row r="435" spans="9:12" x14ac:dyDescent="0.3">
      <c r="I435" t="s">
        <v>331</v>
      </c>
      <c r="J435" t="s">
        <v>661</v>
      </c>
      <c r="K435" t="s">
        <v>662</v>
      </c>
      <c r="L435" t="s">
        <v>331</v>
      </c>
    </row>
    <row r="436" spans="9:12" x14ac:dyDescent="0.3">
      <c r="I436" t="s">
        <v>331</v>
      </c>
      <c r="J436" t="s">
        <v>702</v>
      </c>
      <c r="K436" t="s">
        <v>703</v>
      </c>
      <c r="L436" t="s">
        <v>331</v>
      </c>
    </row>
    <row r="437" spans="9:12" x14ac:dyDescent="0.3">
      <c r="I437" t="s">
        <v>331</v>
      </c>
      <c r="J437" t="s">
        <v>626</v>
      </c>
      <c r="K437" t="s">
        <v>627</v>
      </c>
      <c r="L437" t="s">
        <v>331</v>
      </c>
    </row>
    <row r="438" spans="9:12" x14ac:dyDescent="0.3">
      <c r="I438" t="s">
        <v>336</v>
      </c>
      <c r="J438" t="s">
        <v>334</v>
      </c>
      <c r="K438" t="s">
        <v>335</v>
      </c>
      <c r="L438" t="s">
        <v>336</v>
      </c>
    </row>
    <row r="439" spans="9:12" x14ac:dyDescent="0.3">
      <c r="I439" t="s">
        <v>336</v>
      </c>
      <c r="J439" t="s">
        <v>358</v>
      </c>
      <c r="K439" t="s">
        <v>359</v>
      </c>
      <c r="L439" t="s">
        <v>336</v>
      </c>
    </row>
    <row r="440" spans="9:12" x14ac:dyDescent="0.3">
      <c r="I440" t="s">
        <v>336</v>
      </c>
      <c r="J440" t="s">
        <v>455</v>
      </c>
      <c r="K440" t="s">
        <v>456</v>
      </c>
      <c r="L440" t="s">
        <v>336</v>
      </c>
    </row>
    <row r="441" spans="9:12" x14ac:dyDescent="0.3">
      <c r="I441" t="s">
        <v>336</v>
      </c>
      <c r="J441" t="s">
        <v>478</v>
      </c>
      <c r="K441" t="s">
        <v>479</v>
      </c>
      <c r="L441" t="s">
        <v>336</v>
      </c>
    </row>
    <row r="442" spans="9:12" x14ac:dyDescent="0.3">
      <c r="I442" t="s">
        <v>336</v>
      </c>
      <c r="J442" t="s">
        <v>579</v>
      </c>
      <c r="K442" t="s">
        <v>580</v>
      </c>
      <c r="L442" t="s">
        <v>336</v>
      </c>
    </row>
    <row r="443" spans="9:12" x14ac:dyDescent="0.3">
      <c r="I443" t="s">
        <v>336</v>
      </c>
      <c r="J443" t="s">
        <v>589</v>
      </c>
      <c r="K443" t="s">
        <v>590</v>
      </c>
      <c r="L443" t="s">
        <v>336</v>
      </c>
    </row>
    <row r="444" spans="9:12" x14ac:dyDescent="0.3">
      <c r="I444" t="s">
        <v>336</v>
      </c>
      <c r="J444" t="s">
        <v>592</v>
      </c>
      <c r="K444" t="s">
        <v>593</v>
      </c>
      <c r="L444" t="s">
        <v>336</v>
      </c>
    </row>
    <row r="445" spans="9:12" x14ac:dyDescent="0.3">
      <c r="I445" t="s">
        <v>336</v>
      </c>
      <c r="J445" t="s">
        <v>620</v>
      </c>
      <c r="K445" t="s">
        <v>621</v>
      </c>
      <c r="L445" t="s">
        <v>336</v>
      </c>
    </row>
    <row r="446" spans="9:12" x14ac:dyDescent="0.3">
      <c r="I446" t="s">
        <v>336</v>
      </c>
      <c r="J446" t="s">
        <v>632</v>
      </c>
      <c r="K446" t="s">
        <v>633</v>
      </c>
      <c r="L446" t="s">
        <v>336</v>
      </c>
    </row>
    <row r="447" spans="9:12" x14ac:dyDescent="0.3">
      <c r="I447" t="s">
        <v>336</v>
      </c>
      <c r="J447" t="s">
        <v>694</v>
      </c>
      <c r="K447" t="s">
        <v>695</v>
      </c>
      <c r="L447" t="s">
        <v>336</v>
      </c>
    </row>
    <row r="448" spans="9:12" x14ac:dyDescent="0.3">
      <c r="I448" t="s">
        <v>336</v>
      </c>
      <c r="J448" t="s">
        <v>704</v>
      </c>
      <c r="K448" t="s">
        <v>705</v>
      </c>
      <c r="L448" t="s">
        <v>336</v>
      </c>
    </row>
    <row r="449" spans="9:12" x14ac:dyDescent="0.3">
      <c r="I449" t="s">
        <v>336</v>
      </c>
      <c r="J449" t="s">
        <v>710</v>
      </c>
      <c r="K449" t="s">
        <v>711</v>
      </c>
      <c r="L449" t="s">
        <v>336</v>
      </c>
    </row>
    <row r="450" spans="9:12" x14ac:dyDescent="0.3">
      <c r="I450" t="s">
        <v>342</v>
      </c>
      <c r="J450" t="s">
        <v>350</v>
      </c>
      <c r="K450" t="s">
        <v>351</v>
      </c>
      <c r="L450" t="s">
        <v>342</v>
      </c>
    </row>
    <row r="451" spans="9:12" x14ac:dyDescent="0.3">
      <c r="I451" t="s">
        <v>342</v>
      </c>
      <c r="J451" t="s">
        <v>430</v>
      </c>
      <c r="K451" t="s">
        <v>431</v>
      </c>
      <c r="L451" t="s">
        <v>342</v>
      </c>
    </row>
    <row r="452" spans="9:12" x14ac:dyDescent="0.3">
      <c r="I452" t="s">
        <v>342</v>
      </c>
      <c r="J452" t="s">
        <v>486</v>
      </c>
      <c r="K452" t="s">
        <v>487</v>
      </c>
      <c r="L452" t="s">
        <v>342</v>
      </c>
    </row>
    <row r="453" spans="9:12" x14ac:dyDescent="0.3">
      <c r="I453" t="s">
        <v>342</v>
      </c>
      <c r="J453" t="s">
        <v>534</v>
      </c>
      <c r="K453" t="s">
        <v>535</v>
      </c>
      <c r="L453" t="s">
        <v>342</v>
      </c>
    </row>
    <row r="454" spans="9:12" x14ac:dyDescent="0.3">
      <c r="I454" t="s">
        <v>342</v>
      </c>
      <c r="J454" t="s">
        <v>657</v>
      </c>
      <c r="K454" t="s">
        <v>658</v>
      </c>
      <c r="L454" t="s">
        <v>342</v>
      </c>
    </row>
    <row r="455" spans="9:12" x14ac:dyDescent="0.3">
      <c r="I455" t="s">
        <v>342</v>
      </c>
      <c r="J455" t="s">
        <v>696</v>
      </c>
      <c r="K455" t="s">
        <v>697</v>
      </c>
      <c r="L455" t="s">
        <v>342</v>
      </c>
    </row>
    <row r="456" spans="9:12" x14ac:dyDescent="0.3">
      <c r="I456" t="s">
        <v>346</v>
      </c>
      <c r="J456" t="s">
        <v>247</v>
      </c>
      <c r="K456" t="s">
        <v>243</v>
      </c>
      <c r="L456" t="s">
        <v>346</v>
      </c>
    </row>
    <row r="457" spans="9:12" x14ac:dyDescent="0.3">
      <c r="I457" t="s">
        <v>346</v>
      </c>
      <c r="J457" t="s">
        <v>259</v>
      </c>
      <c r="K457" t="s">
        <v>260</v>
      </c>
      <c r="L457" t="s">
        <v>346</v>
      </c>
    </row>
    <row r="458" spans="9:12" x14ac:dyDescent="0.3">
      <c r="I458" t="s">
        <v>346</v>
      </c>
      <c r="J458" t="s">
        <v>295</v>
      </c>
      <c r="K458" t="s">
        <v>296</v>
      </c>
      <c r="L458" t="s">
        <v>346</v>
      </c>
    </row>
    <row r="459" spans="9:12" x14ac:dyDescent="0.3">
      <c r="I459" t="s">
        <v>346</v>
      </c>
      <c r="J459" t="s">
        <v>344</v>
      </c>
      <c r="K459" t="s">
        <v>345</v>
      </c>
      <c r="L459" t="s">
        <v>346</v>
      </c>
    </row>
    <row r="460" spans="9:12" x14ac:dyDescent="0.3">
      <c r="I460" t="s">
        <v>346</v>
      </c>
      <c r="J460" t="s">
        <v>355</v>
      </c>
      <c r="K460" t="s">
        <v>356</v>
      </c>
      <c r="L460" t="s">
        <v>346</v>
      </c>
    </row>
    <row r="461" spans="9:12" x14ac:dyDescent="0.3">
      <c r="I461" t="s">
        <v>346</v>
      </c>
      <c r="J461" t="s">
        <v>368</v>
      </c>
      <c r="K461" t="s">
        <v>369</v>
      </c>
      <c r="L461" t="s">
        <v>346</v>
      </c>
    </row>
    <row r="462" spans="9:12" x14ac:dyDescent="0.3">
      <c r="I462" t="s">
        <v>346</v>
      </c>
      <c r="J462" t="s">
        <v>380</v>
      </c>
      <c r="K462" t="s">
        <v>381</v>
      </c>
      <c r="L462" t="s">
        <v>346</v>
      </c>
    </row>
    <row r="463" spans="9:12" x14ac:dyDescent="0.3">
      <c r="I463" t="s">
        <v>346</v>
      </c>
      <c r="J463" t="s">
        <v>396</v>
      </c>
      <c r="K463" t="s">
        <v>397</v>
      </c>
      <c r="L463" t="s">
        <v>346</v>
      </c>
    </row>
    <row r="464" spans="9:12" x14ac:dyDescent="0.3">
      <c r="I464" t="s">
        <v>346</v>
      </c>
      <c r="J464" t="s">
        <v>424</v>
      </c>
      <c r="K464" t="s">
        <v>425</v>
      </c>
      <c r="L464" t="s">
        <v>346</v>
      </c>
    </row>
    <row r="465" spans="9:12" x14ac:dyDescent="0.3">
      <c r="I465" t="s">
        <v>346</v>
      </c>
      <c r="J465" t="s">
        <v>432</v>
      </c>
      <c r="K465" t="s">
        <v>433</v>
      </c>
      <c r="L465" t="s">
        <v>346</v>
      </c>
    </row>
    <row r="466" spans="9:12" x14ac:dyDescent="0.3">
      <c r="I466" t="s">
        <v>346</v>
      </c>
      <c r="J466" t="s">
        <v>445</v>
      </c>
      <c r="K466" t="s">
        <v>446</v>
      </c>
      <c r="L466" t="s">
        <v>346</v>
      </c>
    </row>
    <row r="467" spans="9:12" x14ac:dyDescent="0.3">
      <c r="I467" t="s">
        <v>346</v>
      </c>
      <c r="J467" t="s">
        <v>447</v>
      </c>
      <c r="K467" t="s">
        <v>448</v>
      </c>
      <c r="L467" t="s">
        <v>346</v>
      </c>
    </row>
    <row r="468" spans="9:12" x14ac:dyDescent="0.3">
      <c r="I468" t="s">
        <v>346</v>
      </c>
      <c r="J468" t="s">
        <v>453</v>
      </c>
      <c r="K468" t="s">
        <v>454</v>
      </c>
      <c r="L468" t="s">
        <v>346</v>
      </c>
    </row>
    <row r="469" spans="9:12" x14ac:dyDescent="0.3">
      <c r="I469" t="s">
        <v>346</v>
      </c>
      <c r="J469" t="s">
        <v>457</v>
      </c>
      <c r="K469" t="s">
        <v>458</v>
      </c>
      <c r="L469" t="s">
        <v>346</v>
      </c>
    </row>
    <row r="470" spans="9:12" x14ac:dyDescent="0.3">
      <c r="I470" t="s">
        <v>346</v>
      </c>
      <c r="J470" t="s">
        <v>459</v>
      </c>
      <c r="K470" t="s">
        <v>460</v>
      </c>
      <c r="L470" t="s">
        <v>346</v>
      </c>
    </row>
    <row r="471" spans="9:12" x14ac:dyDescent="0.3">
      <c r="I471" t="s">
        <v>346</v>
      </c>
      <c r="J471" t="s">
        <v>463</v>
      </c>
      <c r="K471" t="s">
        <v>464</v>
      </c>
      <c r="L471" t="s">
        <v>346</v>
      </c>
    </row>
    <row r="472" spans="9:12" x14ac:dyDescent="0.3">
      <c r="I472" t="s">
        <v>346</v>
      </c>
      <c r="J472" t="s">
        <v>470</v>
      </c>
      <c r="K472" t="s">
        <v>471</v>
      </c>
      <c r="L472" t="s">
        <v>346</v>
      </c>
    </row>
    <row r="473" spans="9:12" x14ac:dyDescent="0.3">
      <c r="I473" t="s">
        <v>346</v>
      </c>
      <c r="J473" t="s">
        <v>474</v>
      </c>
      <c r="K473" t="s">
        <v>475</v>
      </c>
      <c r="L473" t="s">
        <v>346</v>
      </c>
    </row>
    <row r="474" spans="9:12" x14ac:dyDescent="0.3">
      <c r="I474" t="s">
        <v>346</v>
      </c>
      <c r="J474" t="s">
        <v>480</v>
      </c>
      <c r="K474" t="s">
        <v>481</v>
      </c>
      <c r="L474" t="s">
        <v>346</v>
      </c>
    </row>
    <row r="475" spans="9:12" x14ac:dyDescent="0.3">
      <c r="I475" t="s">
        <v>346</v>
      </c>
      <c r="J475" t="s">
        <v>482</v>
      </c>
      <c r="K475" t="s">
        <v>483</v>
      </c>
      <c r="L475" t="s">
        <v>346</v>
      </c>
    </row>
    <row r="476" spans="9:12" x14ac:dyDescent="0.3">
      <c r="I476" t="s">
        <v>346</v>
      </c>
      <c r="J476" t="s">
        <v>492</v>
      </c>
      <c r="K476" t="s">
        <v>493</v>
      </c>
      <c r="L476" t="s">
        <v>346</v>
      </c>
    </row>
    <row r="477" spans="9:12" x14ac:dyDescent="0.3">
      <c r="I477" t="s">
        <v>346</v>
      </c>
      <c r="J477" t="s">
        <v>500</v>
      </c>
      <c r="K477" t="s">
        <v>501</v>
      </c>
      <c r="L477" t="s">
        <v>346</v>
      </c>
    </row>
    <row r="478" spans="9:12" x14ac:dyDescent="0.3">
      <c r="I478" t="s">
        <v>346</v>
      </c>
      <c r="J478" t="s">
        <v>516</v>
      </c>
      <c r="K478" t="s">
        <v>517</v>
      </c>
      <c r="L478" t="s">
        <v>346</v>
      </c>
    </row>
    <row r="479" spans="9:12" x14ac:dyDescent="0.3">
      <c r="I479" t="s">
        <v>346</v>
      </c>
      <c r="J479" t="s">
        <v>538</v>
      </c>
      <c r="K479" t="s">
        <v>539</v>
      </c>
      <c r="L479" t="s">
        <v>346</v>
      </c>
    </row>
    <row r="480" spans="9:12" x14ac:dyDescent="0.3">
      <c r="I480" t="s">
        <v>346</v>
      </c>
      <c r="J480" t="s">
        <v>549</v>
      </c>
      <c r="K480" t="s">
        <v>550</v>
      </c>
      <c r="L480" t="s">
        <v>346</v>
      </c>
    </row>
    <row r="481" spans="9:12" x14ac:dyDescent="0.3">
      <c r="I481" t="s">
        <v>346</v>
      </c>
      <c r="J481" t="s">
        <v>594</v>
      </c>
      <c r="K481" t="s">
        <v>595</v>
      </c>
      <c r="L481" t="s">
        <v>346</v>
      </c>
    </row>
    <row r="482" spans="9:12" x14ac:dyDescent="0.3">
      <c r="I482" t="s">
        <v>346</v>
      </c>
      <c r="J482" t="s">
        <v>600</v>
      </c>
      <c r="K482" t="s">
        <v>601</v>
      </c>
      <c r="L482" t="s">
        <v>346</v>
      </c>
    </row>
    <row r="483" spans="9:12" x14ac:dyDescent="0.3">
      <c r="I483" t="s">
        <v>346</v>
      </c>
      <c r="J483" t="s">
        <v>638</v>
      </c>
      <c r="K483" t="s">
        <v>639</v>
      </c>
      <c r="L483" t="s">
        <v>346</v>
      </c>
    </row>
    <row r="484" spans="9:12" x14ac:dyDescent="0.3">
      <c r="I484" t="s">
        <v>346</v>
      </c>
      <c r="J484" t="s">
        <v>659</v>
      </c>
      <c r="K484" t="s">
        <v>660</v>
      </c>
      <c r="L484" t="s">
        <v>346</v>
      </c>
    </row>
    <row r="485" spans="9:12" x14ac:dyDescent="0.3">
      <c r="I485" t="s">
        <v>346</v>
      </c>
      <c r="J485" t="s">
        <v>675</v>
      </c>
      <c r="K485" t="s">
        <v>676</v>
      </c>
      <c r="L485" t="s">
        <v>346</v>
      </c>
    </row>
    <row r="486" spans="9:12" x14ac:dyDescent="0.3">
      <c r="I486" t="s">
        <v>346</v>
      </c>
      <c r="J486" t="s">
        <v>685</v>
      </c>
      <c r="K486" t="s">
        <v>686</v>
      </c>
      <c r="L486" t="s">
        <v>346</v>
      </c>
    </row>
    <row r="487" spans="9:12" x14ac:dyDescent="0.3">
      <c r="I487" t="s">
        <v>346</v>
      </c>
      <c r="J487" t="s">
        <v>687</v>
      </c>
      <c r="K487" t="s">
        <v>688</v>
      </c>
      <c r="L487" t="s">
        <v>346</v>
      </c>
    </row>
    <row r="488" spans="9:12" x14ac:dyDescent="0.3">
      <c r="I488" t="s">
        <v>346</v>
      </c>
      <c r="J488" t="s">
        <v>698</v>
      </c>
      <c r="K488" t="s">
        <v>699</v>
      </c>
      <c r="L488" t="s">
        <v>346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4:AB674"/>
  <sheetViews>
    <sheetView zoomScale="70" zoomScaleNormal="70" workbookViewId="0">
      <selection activeCell="E7" sqref="E7"/>
    </sheetView>
  </sheetViews>
  <sheetFormatPr defaultRowHeight="14.4" x14ac:dyDescent="0.3"/>
  <sheetData>
    <row r="4" spans="2:28" x14ac:dyDescent="0.3">
      <c r="B4" t="s">
        <v>248</v>
      </c>
      <c r="C4" t="s">
        <v>248</v>
      </c>
      <c r="D4" t="s">
        <v>248</v>
      </c>
      <c r="E4" t="s">
        <v>900</v>
      </c>
      <c r="Y4" t="s">
        <v>248</v>
      </c>
      <c r="Z4" t="s">
        <v>248</v>
      </c>
      <c r="AA4" t="s">
        <v>247</v>
      </c>
      <c r="AB4" t="s">
        <v>243</v>
      </c>
    </row>
    <row r="5" spans="2:28" x14ac:dyDescent="0.3">
      <c r="C5" t="s">
        <v>248</v>
      </c>
      <c r="D5" t="s">
        <v>255</v>
      </c>
      <c r="E5" t="s">
        <v>256</v>
      </c>
      <c r="Z5" t="s">
        <v>248</v>
      </c>
      <c r="AA5" t="s">
        <v>259</v>
      </c>
      <c r="AB5" t="s">
        <v>260</v>
      </c>
    </row>
    <row r="6" spans="2:28" x14ac:dyDescent="0.3">
      <c r="C6" t="s">
        <v>248</v>
      </c>
      <c r="D6" t="s">
        <v>261</v>
      </c>
      <c r="E6" t="s">
        <v>262</v>
      </c>
      <c r="Z6" t="s">
        <v>248</v>
      </c>
      <c r="AA6" t="s">
        <v>268</v>
      </c>
      <c r="AB6" t="s">
        <v>269</v>
      </c>
    </row>
    <row r="7" spans="2:28" x14ac:dyDescent="0.3">
      <c r="C7" t="s">
        <v>248</v>
      </c>
      <c r="D7" t="s">
        <v>270</v>
      </c>
      <c r="E7" t="s">
        <v>271</v>
      </c>
      <c r="Z7" t="s">
        <v>248</v>
      </c>
      <c r="AA7" t="s">
        <v>277</v>
      </c>
      <c r="AB7" t="s">
        <v>278</v>
      </c>
    </row>
    <row r="8" spans="2:28" x14ac:dyDescent="0.3">
      <c r="C8" t="s">
        <v>248</v>
      </c>
      <c r="D8" t="s">
        <v>279</v>
      </c>
      <c r="E8" t="s">
        <v>280</v>
      </c>
      <c r="Z8" t="s">
        <v>248</v>
      </c>
      <c r="AA8" t="s">
        <v>286</v>
      </c>
      <c r="AB8" t="s">
        <v>287</v>
      </c>
    </row>
    <row r="9" spans="2:28" x14ac:dyDescent="0.3">
      <c r="C9" t="s">
        <v>248</v>
      </c>
      <c r="D9" t="s">
        <v>288</v>
      </c>
      <c r="E9" t="s">
        <v>289</v>
      </c>
      <c r="Z9" t="s">
        <v>248</v>
      </c>
      <c r="AA9" t="s">
        <v>295</v>
      </c>
      <c r="AB9" t="s">
        <v>296</v>
      </c>
    </row>
    <row r="10" spans="2:28" x14ac:dyDescent="0.3">
      <c r="C10" t="s">
        <v>248</v>
      </c>
      <c r="D10" t="s">
        <v>250</v>
      </c>
      <c r="E10" t="s">
        <v>1686</v>
      </c>
      <c r="Z10" t="s">
        <v>248</v>
      </c>
      <c r="AA10" t="s">
        <v>301</v>
      </c>
      <c r="AB10" t="s">
        <v>302</v>
      </c>
    </row>
    <row r="11" spans="2:28" x14ac:dyDescent="0.3">
      <c r="C11" t="s">
        <v>248</v>
      </c>
      <c r="D11" t="s">
        <v>265</v>
      </c>
      <c r="E11" t="s">
        <v>1687</v>
      </c>
      <c r="Z11" t="s">
        <v>248</v>
      </c>
      <c r="AA11" t="s">
        <v>308</v>
      </c>
      <c r="AB11" t="s">
        <v>309</v>
      </c>
    </row>
    <row r="12" spans="2:28" x14ac:dyDescent="0.3">
      <c r="C12" t="s">
        <v>248</v>
      </c>
      <c r="D12" t="s">
        <v>274</v>
      </c>
      <c r="E12" t="s">
        <v>1688</v>
      </c>
      <c r="Z12" t="s">
        <v>248</v>
      </c>
      <c r="AA12" t="s">
        <v>316</v>
      </c>
      <c r="AB12" t="s">
        <v>317</v>
      </c>
    </row>
    <row r="13" spans="2:28" x14ac:dyDescent="0.3">
      <c r="C13" t="s">
        <v>248</v>
      </c>
      <c r="D13" t="s">
        <v>283</v>
      </c>
      <c r="E13" t="s">
        <v>1689</v>
      </c>
      <c r="Z13" t="s">
        <v>248</v>
      </c>
      <c r="AA13" t="s">
        <v>323</v>
      </c>
      <c r="AB13" t="s">
        <v>324</v>
      </c>
    </row>
    <row r="14" spans="2:28" x14ac:dyDescent="0.3">
      <c r="C14" t="s">
        <v>248</v>
      </c>
      <c r="D14" t="s">
        <v>292</v>
      </c>
      <c r="E14" t="s">
        <v>1690</v>
      </c>
      <c r="Z14" t="s">
        <v>248</v>
      </c>
      <c r="AA14" t="s">
        <v>329</v>
      </c>
      <c r="AB14" t="s">
        <v>330</v>
      </c>
    </row>
    <row r="15" spans="2:28" x14ac:dyDescent="0.3">
      <c r="C15" t="s">
        <v>248</v>
      </c>
      <c r="D15" t="s">
        <v>299</v>
      </c>
      <c r="E15" t="s">
        <v>1691</v>
      </c>
      <c r="Z15" t="s">
        <v>248</v>
      </c>
      <c r="AA15" t="s">
        <v>334</v>
      </c>
      <c r="AB15" t="s">
        <v>335</v>
      </c>
    </row>
    <row r="16" spans="2:28" x14ac:dyDescent="0.3">
      <c r="C16" t="s">
        <v>248</v>
      </c>
      <c r="D16" t="s">
        <v>305</v>
      </c>
      <c r="E16" t="s">
        <v>1692</v>
      </c>
      <c r="Z16" t="s">
        <v>248</v>
      </c>
      <c r="AA16" t="s">
        <v>340</v>
      </c>
      <c r="AB16" t="s">
        <v>341</v>
      </c>
    </row>
    <row r="17" spans="3:28" x14ac:dyDescent="0.3">
      <c r="C17" t="s">
        <v>248</v>
      </c>
      <c r="D17" t="s">
        <v>312</v>
      </c>
      <c r="E17" t="s">
        <v>1693</v>
      </c>
      <c r="Z17" t="s">
        <v>248</v>
      </c>
      <c r="AA17" t="s">
        <v>344</v>
      </c>
      <c r="AB17" t="s">
        <v>345</v>
      </c>
    </row>
    <row r="18" spans="3:28" x14ac:dyDescent="0.3">
      <c r="C18" t="s">
        <v>248</v>
      </c>
      <c r="D18" t="s">
        <v>320</v>
      </c>
      <c r="E18" t="s">
        <v>1694</v>
      </c>
      <c r="Z18" t="s">
        <v>248</v>
      </c>
      <c r="AA18" t="s">
        <v>350</v>
      </c>
      <c r="AB18" t="s">
        <v>351</v>
      </c>
    </row>
    <row r="19" spans="3:28" x14ac:dyDescent="0.3">
      <c r="C19" t="s">
        <v>248</v>
      </c>
      <c r="D19" t="s">
        <v>249</v>
      </c>
      <c r="E19" t="s">
        <v>245</v>
      </c>
      <c r="Z19" t="s">
        <v>248</v>
      </c>
      <c r="AA19" t="s">
        <v>353</v>
      </c>
      <c r="AB19" t="s">
        <v>354</v>
      </c>
    </row>
    <row r="20" spans="3:28" x14ac:dyDescent="0.3">
      <c r="C20" t="s">
        <v>248</v>
      </c>
      <c r="D20" t="s">
        <v>263</v>
      </c>
      <c r="E20" t="s">
        <v>264</v>
      </c>
      <c r="Z20" t="s">
        <v>248</v>
      </c>
      <c r="AA20" t="s">
        <v>355</v>
      </c>
      <c r="AB20" t="s">
        <v>356</v>
      </c>
    </row>
    <row r="21" spans="3:28" x14ac:dyDescent="0.3">
      <c r="C21" t="s">
        <v>248</v>
      </c>
      <c r="D21" t="s">
        <v>272</v>
      </c>
      <c r="E21" t="s">
        <v>273</v>
      </c>
      <c r="Z21" t="s">
        <v>248</v>
      </c>
      <c r="AA21" t="s">
        <v>358</v>
      </c>
      <c r="AB21" t="s">
        <v>359</v>
      </c>
    </row>
    <row r="22" spans="3:28" x14ac:dyDescent="0.3">
      <c r="C22" t="s">
        <v>248</v>
      </c>
      <c r="D22" t="s">
        <v>281</v>
      </c>
      <c r="E22" t="s">
        <v>282</v>
      </c>
      <c r="Z22" t="s">
        <v>248</v>
      </c>
      <c r="AA22" t="s">
        <v>360</v>
      </c>
      <c r="AB22" t="s">
        <v>361</v>
      </c>
    </row>
    <row r="23" spans="3:28" x14ac:dyDescent="0.3">
      <c r="C23" t="s">
        <v>248</v>
      </c>
      <c r="D23" t="s">
        <v>290</v>
      </c>
      <c r="E23" t="s">
        <v>291</v>
      </c>
      <c r="Z23" t="s">
        <v>248</v>
      </c>
      <c r="AA23" t="s">
        <v>364</v>
      </c>
      <c r="AB23" t="s">
        <v>365</v>
      </c>
    </row>
    <row r="24" spans="3:28" x14ac:dyDescent="0.3">
      <c r="C24" t="s">
        <v>248</v>
      </c>
      <c r="D24" t="s">
        <v>297</v>
      </c>
      <c r="E24" t="s">
        <v>298</v>
      </c>
      <c r="Z24" t="s">
        <v>248</v>
      </c>
      <c r="AA24" t="s">
        <v>366</v>
      </c>
      <c r="AB24" t="s">
        <v>367</v>
      </c>
    </row>
    <row r="25" spans="3:28" x14ac:dyDescent="0.3">
      <c r="C25" t="s">
        <v>248</v>
      </c>
      <c r="D25" t="s">
        <v>303</v>
      </c>
      <c r="E25" t="s">
        <v>304</v>
      </c>
      <c r="Z25" t="s">
        <v>248</v>
      </c>
      <c r="AA25" t="s">
        <v>368</v>
      </c>
      <c r="AB25" t="s">
        <v>369</v>
      </c>
    </row>
    <row r="26" spans="3:28" x14ac:dyDescent="0.3">
      <c r="C26" t="s">
        <v>248</v>
      </c>
      <c r="D26" t="s">
        <v>310</v>
      </c>
      <c r="E26" t="s">
        <v>311</v>
      </c>
      <c r="Z26" t="s">
        <v>248</v>
      </c>
      <c r="AA26" t="s">
        <v>370</v>
      </c>
      <c r="AB26" t="s">
        <v>371</v>
      </c>
    </row>
    <row r="27" spans="3:28" x14ac:dyDescent="0.3">
      <c r="C27" t="s">
        <v>248</v>
      </c>
      <c r="D27" t="s">
        <v>318</v>
      </c>
      <c r="E27" t="s">
        <v>319</v>
      </c>
      <c r="Z27" t="s">
        <v>248</v>
      </c>
      <c r="AA27" t="s">
        <v>374</v>
      </c>
      <c r="AB27" t="s">
        <v>375</v>
      </c>
    </row>
    <row r="28" spans="3:28" x14ac:dyDescent="0.3">
      <c r="C28" t="s">
        <v>248</v>
      </c>
      <c r="D28" t="s">
        <v>325</v>
      </c>
      <c r="E28" t="s">
        <v>326</v>
      </c>
      <c r="Z28" t="s">
        <v>248</v>
      </c>
      <c r="AA28" t="s">
        <v>376</v>
      </c>
      <c r="AB28" t="s">
        <v>377</v>
      </c>
    </row>
    <row r="29" spans="3:28" x14ac:dyDescent="0.3">
      <c r="C29" t="s">
        <v>248</v>
      </c>
      <c r="D29" t="s">
        <v>331</v>
      </c>
      <c r="E29" t="s">
        <v>332</v>
      </c>
      <c r="Z29" t="s">
        <v>248</v>
      </c>
      <c r="AA29" t="s">
        <v>380</v>
      </c>
      <c r="AB29" t="s">
        <v>381</v>
      </c>
    </row>
    <row r="30" spans="3:28" x14ac:dyDescent="0.3">
      <c r="C30" t="s">
        <v>248</v>
      </c>
      <c r="D30" t="s">
        <v>336</v>
      </c>
      <c r="E30" t="s">
        <v>337</v>
      </c>
      <c r="Z30" t="s">
        <v>248</v>
      </c>
      <c r="AA30" t="s">
        <v>384</v>
      </c>
      <c r="AB30" t="s">
        <v>385</v>
      </c>
    </row>
    <row r="31" spans="3:28" x14ac:dyDescent="0.3">
      <c r="C31" t="s">
        <v>248</v>
      </c>
      <c r="D31" t="s">
        <v>342</v>
      </c>
      <c r="E31" t="s">
        <v>343</v>
      </c>
      <c r="Z31" t="s">
        <v>248</v>
      </c>
      <c r="AA31" t="s">
        <v>388</v>
      </c>
      <c r="AB31" t="s">
        <v>389</v>
      </c>
    </row>
    <row r="32" spans="3:28" x14ac:dyDescent="0.3">
      <c r="C32" t="s">
        <v>248</v>
      </c>
      <c r="D32" t="s">
        <v>346</v>
      </c>
      <c r="E32" t="s">
        <v>347</v>
      </c>
      <c r="Z32" t="s">
        <v>248</v>
      </c>
      <c r="AA32" t="s">
        <v>392</v>
      </c>
      <c r="AB32" t="s">
        <v>393</v>
      </c>
    </row>
    <row r="33" spans="3:28" x14ac:dyDescent="0.3">
      <c r="C33" t="s">
        <v>248</v>
      </c>
      <c r="D33" t="s">
        <v>247</v>
      </c>
      <c r="E33" t="s">
        <v>243</v>
      </c>
      <c r="Z33" t="s">
        <v>248</v>
      </c>
      <c r="AA33" t="s">
        <v>396</v>
      </c>
      <c r="AB33" t="s">
        <v>397</v>
      </c>
    </row>
    <row r="34" spans="3:28" x14ac:dyDescent="0.3">
      <c r="C34" t="s">
        <v>248</v>
      </c>
      <c r="D34" t="s">
        <v>259</v>
      </c>
      <c r="E34" t="s">
        <v>260</v>
      </c>
      <c r="Z34" t="s">
        <v>248</v>
      </c>
      <c r="AA34" t="s">
        <v>400</v>
      </c>
      <c r="AB34" t="s">
        <v>401</v>
      </c>
    </row>
    <row r="35" spans="3:28" x14ac:dyDescent="0.3">
      <c r="C35" t="s">
        <v>248</v>
      </c>
      <c r="D35" t="s">
        <v>268</v>
      </c>
      <c r="E35" t="s">
        <v>269</v>
      </c>
      <c r="Z35" t="s">
        <v>248</v>
      </c>
      <c r="AA35" t="s">
        <v>404</v>
      </c>
      <c r="AB35" t="s">
        <v>405</v>
      </c>
    </row>
    <row r="36" spans="3:28" x14ac:dyDescent="0.3">
      <c r="C36" t="s">
        <v>248</v>
      </c>
      <c r="D36" t="s">
        <v>277</v>
      </c>
      <c r="E36" t="s">
        <v>278</v>
      </c>
      <c r="Z36" t="s">
        <v>248</v>
      </c>
      <c r="AA36" t="s">
        <v>408</v>
      </c>
      <c r="AB36" t="s">
        <v>409</v>
      </c>
    </row>
    <row r="37" spans="3:28" x14ac:dyDescent="0.3">
      <c r="C37" t="s">
        <v>248</v>
      </c>
      <c r="D37" t="s">
        <v>286</v>
      </c>
      <c r="E37" t="s">
        <v>287</v>
      </c>
      <c r="Z37" t="s">
        <v>248</v>
      </c>
      <c r="AA37" t="s">
        <v>412</v>
      </c>
      <c r="AB37" t="s">
        <v>413</v>
      </c>
    </row>
    <row r="38" spans="3:28" x14ac:dyDescent="0.3">
      <c r="C38" t="s">
        <v>248</v>
      </c>
      <c r="D38" t="s">
        <v>295</v>
      </c>
      <c r="E38" t="s">
        <v>296</v>
      </c>
      <c r="Z38" t="s">
        <v>248</v>
      </c>
      <c r="AA38" t="s">
        <v>414</v>
      </c>
      <c r="AB38" t="s">
        <v>415</v>
      </c>
    </row>
    <row r="39" spans="3:28" x14ac:dyDescent="0.3">
      <c r="C39" t="s">
        <v>248</v>
      </c>
      <c r="D39" t="s">
        <v>301</v>
      </c>
      <c r="E39" t="s">
        <v>302</v>
      </c>
      <c r="Z39" t="s">
        <v>248</v>
      </c>
      <c r="AA39" t="s">
        <v>416</v>
      </c>
      <c r="AB39" t="s">
        <v>417</v>
      </c>
    </row>
    <row r="40" spans="3:28" x14ac:dyDescent="0.3">
      <c r="C40" t="s">
        <v>248</v>
      </c>
      <c r="D40" t="s">
        <v>308</v>
      </c>
      <c r="E40" t="s">
        <v>309</v>
      </c>
      <c r="Z40" t="s">
        <v>248</v>
      </c>
      <c r="AA40" t="s">
        <v>418</v>
      </c>
      <c r="AB40" t="s">
        <v>419</v>
      </c>
    </row>
    <row r="41" spans="3:28" x14ac:dyDescent="0.3">
      <c r="C41" t="s">
        <v>248</v>
      </c>
      <c r="D41" t="s">
        <v>316</v>
      </c>
      <c r="E41" t="s">
        <v>317</v>
      </c>
      <c r="Z41" t="s">
        <v>248</v>
      </c>
      <c r="AA41" t="s">
        <v>420</v>
      </c>
      <c r="AB41" t="s">
        <v>421</v>
      </c>
    </row>
    <row r="42" spans="3:28" x14ac:dyDescent="0.3">
      <c r="C42" t="s">
        <v>248</v>
      </c>
      <c r="D42" t="s">
        <v>323</v>
      </c>
      <c r="E42" t="s">
        <v>324</v>
      </c>
      <c r="Z42" t="s">
        <v>248</v>
      </c>
      <c r="AA42" t="s">
        <v>424</v>
      </c>
      <c r="AB42" t="s">
        <v>425</v>
      </c>
    </row>
    <row r="43" spans="3:28" x14ac:dyDescent="0.3">
      <c r="C43" t="s">
        <v>248</v>
      </c>
      <c r="D43" t="s">
        <v>329</v>
      </c>
      <c r="E43" t="s">
        <v>330</v>
      </c>
      <c r="Z43" t="s">
        <v>248</v>
      </c>
      <c r="AA43" t="s">
        <v>428</v>
      </c>
      <c r="AB43" t="s">
        <v>429</v>
      </c>
    </row>
    <row r="44" spans="3:28" x14ac:dyDescent="0.3">
      <c r="C44" t="s">
        <v>248</v>
      </c>
      <c r="D44" t="s">
        <v>334</v>
      </c>
      <c r="E44" t="s">
        <v>335</v>
      </c>
      <c r="Z44" t="s">
        <v>248</v>
      </c>
      <c r="AA44" t="s">
        <v>430</v>
      </c>
      <c r="AB44" t="s">
        <v>431</v>
      </c>
    </row>
    <row r="45" spans="3:28" x14ac:dyDescent="0.3">
      <c r="C45" t="s">
        <v>248</v>
      </c>
      <c r="D45" t="s">
        <v>340</v>
      </c>
      <c r="E45" t="s">
        <v>341</v>
      </c>
      <c r="Z45" t="s">
        <v>248</v>
      </c>
      <c r="AA45" t="s">
        <v>432</v>
      </c>
      <c r="AB45" t="s">
        <v>433</v>
      </c>
    </row>
    <row r="46" spans="3:28" x14ac:dyDescent="0.3">
      <c r="C46" t="s">
        <v>248</v>
      </c>
      <c r="D46" t="s">
        <v>344</v>
      </c>
      <c r="E46" t="s">
        <v>345</v>
      </c>
      <c r="Z46" t="s">
        <v>248</v>
      </c>
      <c r="AA46" t="s">
        <v>436</v>
      </c>
      <c r="AB46" t="s">
        <v>437</v>
      </c>
    </row>
    <row r="47" spans="3:28" x14ac:dyDescent="0.3">
      <c r="C47" t="s">
        <v>248</v>
      </c>
      <c r="D47" t="s">
        <v>350</v>
      </c>
      <c r="E47" t="s">
        <v>351</v>
      </c>
      <c r="Z47" t="s">
        <v>248</v>
      </c>
      <c r="AA47" t="s">
        <v>439</v>
      </c>
      <c r="AB47" t="s">
        <v>440</v>
      </c>
    </row>
    <row r="48" spans="3:28" x14ac:dyDescent="0.3">
      <c r="C48" t="s">
        <v>248</v>
      </c>
      <c r="D48" t="s">
        <v>353</v>
      </c>
      <c r="E48" t="s">
        <v>354</v>
      </c>
      <c r="Z48" t="s">
        <v>248</v>
      </c>
      <c r="AA48" t="s">
        <v>443</v>
      </c>
      <c r="AB48" t="s">
        <v>444</v>
      </c>
    </row>
    <row r="49" spans="3:28" x14ac:dyDescent="0.3">
      <c r="C49" t="s">
        <v>248</v>
      </c>
      <c r="D49" t="s">
        <v>355</v>
      </c>
      <c r="E49" t="s">
        <v>356</v>
      </c>
      <c r="Z49" t="s">
        <v>248</v>
      </c>
      <c r="AA49" t="s">
        <v>445</v>
      </c>
      <c r="AB49" t="s">
        <v>446</v>
      </c>
    </row>
    <row r="50" spans="3:28" x14ac:dyDescent="0.3">
      <c r="C50" t="s">
        <v>248</v>
      </c>
      <c r="D50" t="s">
        <v>358</v>
      </c>
      <c r="E50" t="s">
        <v>359</v>
      </c>
      <c r="Z50" t="s">
        <v>248</v>
      </c>
      <c r="AA50" t="s">
        <v>447</v>
      </c>
      <c r="AB50" t="s">
        <v>448</v>
      </c>
    </row>
    <row r="51" spans="3:28" x14ac:dyDescent="0.3">
      <c r="C51" t="s">
        <v>248</v>
      </c>
      <c r="D51" t="s">
        <v>360</v>
      </c>
      <c r="E51" t="s">
        <v>361</v>
      </c>
      <c r="Z51" t="s">
        <v>248</v>
      </c>
      <c r="AA51" t="s">
        <v>451</v>
      </c>
      <c r="AB51" t="s">
        <v>452</v>
      </c>
    </row>
    <row r="52" spans="3:28" x14ac:dyDescent="0.3">
      <c r="C52" t="s">
        <v>248</v>
      </c>
      <c r="D52" t="s">
        <v>364</v>
      </c>
      <c r="E52" t="s">
        <v>365</v>
      </c>
      <c r="Z52" t="s">
        <v>248</v>
      </c>
      <c r="AA52" t="s">
        <v>453</v>
      </c>
      <c r="AB52" t="s">
        <v>454</v>
      </c>
    </row>
    <row r="53" spans="3:28" x14ac:dyDescent="0.3">
      <c r="C53" t="s">
        <v>248</v>
      </c>
      <c r="D53" t="s">
        <v>366</v>
      </c>
      <c r="E53" t="s">
        <v>367</v>
      </c>
      <c r="Z53" t="s">
        <v>248</v>
      </c>
      <c r="AA53" t="s">
        <v>455</v>
      </c>
      <c r="AB53" t="s">
        <v>456</v>
      </c>
    </row>
    <row r="54" spans="3:28" x14ac:dyDescent="0.3">
      <c r="C54" t="s">
        <v>248</v>
      </c>
      <c r="D54" t="s">
        <v>368</v>
      </c>
      <c r="E54" t="s">
        <v>369</v>
      </c>
      <c r="Z54" t="s">
        <v>248</v>
      </c>
      <c r="AA54" t="s">
        <v>457</v>
      </c>
      <c r="AB54" t="s">
        <v>458</v>
      </c>
    </row>
    <row r="55" spans="3:28" x14ac:dyDescent="0.3">
      <c r="C55" t="s">
        <v>248</v>
      </c>
      <c r="D55" t="s">
        <v>370</v>
      </c>
      <c r="E55" t="s">
        <v>371</v>
      </c>
      <c r="Z55" t="s">
        <v>248</v>
      </c>
      <c r="AA55" t="s">
        <v>459</v>
      </c>
      <c r="AB55" t="s">
        <v>460</v>
      </c>
    </row>
    <row r="56" spans="3:28" x14ac:dyDescent="0.3">
      <c r="C56" t="s">
        <v>248</v>
      </c>
      <c r="D56" t="s">
        <v>374</v>
      </c>
      <c r="E56" t="s">
        <v>375</v>
      </c>
      <c r="Z56" t="s">
        <v>248</v>
      </c>
      <c r="AA56" t="s">
        <v>461</v>
      </c>
      <c r="AB56" t="s">
        <v>462</v>
      </c>
    </row>
    <row r="57" spans="3:28" x14ac:dyDescent="0.3">
      <c r="C57" t="s">
        <v>248</v>
      </c>
      <c r="D57" t="s">
        <v>376</v>
      </c>
      <c r="E57" t="s">
        <v>377</v>
      </c>
      <c r="Z57" t="s">
        <v>248</v>
      </c>
      <c r="AA57" t="s">
        <v>463</v>
      </c>
      <c r="AB57" t="s">
        <v>464</v>
      </c>
    </row>
    <row r="58" spans="3:28" x14ac:dyDescent="0.3">
      <c r="C58" t="s">
        <v>248</v>
      </c>
      <c r="D58" t="s">
        <v>380</v>
      </c>
      <c r="E58" t="s">
        <v>381</v>
      </c>
      <c r="Z58" t="s">
        <v>248</v>
      </c>
      <c r="AA58" t="s">
        <v>465</v>
      </c>
      <c r="AB58" t="s">
        <v>466</v>
      </c>
    </row>
    <row r="59" spans="3:28" x14ac:dyDescent="0.3">
      <c r="C59" t="s">
        <v>248</v>
      </c>
      <c r="D59" t="s">
        <v>384</v>
      </c>
      <c r="E59" t="s">
        <v>385</v>
      </c>
      <c r="Z59" t="s">
        <v>248</v>
      </c>
      <c r="AA59" t="s">
        <v>467</v>
      </c>
      <c r="AB59" t="s">
        <v>468</v>
      </c>
    </row>
    <row r="60" spans="3:28" x14ac:dyDescent="0.3">
      <c r="C60" t="s">
        <v>248</v>
      </c>
      <c r="D60" t="s">
        <v>388</v>
      </c>
      <c r="E60" t="s">
        <v>389</v>
      </c>
      <c r="Z60" t="s">
        <v>248</v>
      </c>
      <c r="AA60" t="s">
        <v>470</v>
      </c>
      <c r="AB60" t="s">
        <v>471</v>
      </c>
    </row>
    <row r="61" spans="3:28" x14ac:dyDescent="0.3">
      <c r="C61" t="s">
        <v>248</v>
      </c>
      <c r="D61" t="s">
        <v>392</v>
      </c>
      <c r="E61" t="s">
        <v>393</v>
      </c>
      <c r="Z61" t="s">
        <v>248</v>
      </c>
      <c r="AA61" t="s">
        <v>474</v>
      </c>
      <c r="AB61" t="s">
        <v>475</v>
      </c>
    </row>
    <row r="62" spans="3:28" x14ac:dyDescent="0.3">
      <c r="C62" t="s">
        <v>248</v>
      </c>
      <c r="D62" t="s">
        <v>396</v>
      </c>
      <c r="E62" t="s">
        <v>397</v>
      </c>
      <c r="Z62" t="s">
        <v>248</v>
      </c>
      <c r="AA62" t="s">
        <v>478</v>
      </c>
      <c r="AB62" t="s">
        <v>479</v>
      </c>
    </row>
    <row r="63" spans="3:28" x14ac:dyDescent="0.3">
      <c r="C63" t="s">
        <v>248</v>
      </c>
      <c r="D63" t="s">
        <v>400</v>
      </c>
      <c r="E63" t="s">
        <v>401</v>
      </c>
      <c r="Z63" t="s">
        <v>248</v>
      </c>
      <c r="AA63" t="s">
        <v>480</v>
      </c>
      <c r="AB63" t="s">
        <v>481</v>
      </c>
    </row>
    <row r="64" spans="3:28" x14ac:dyDescent="0.3">
      <c r="C64" t="s">
        <v>248</v>
      </c>
      <c r="D64" t="s">
        <v>404</v>
      </c>
      <c r="E64" t="s">
        <v>405</v>
      </c>
      <c r="Z64" t="s">
        <v>248</v>
      </c>
      <c r="AA64" t="s">
        <v>482</v>
      </c>
      <c r="AB64" t="s">
        <v>483</v>
      </c>
    </row>
    <row r="65" spans="3:28" x14ac:dyDescent="0.3">
      <c r="C65" t="s">
        <v>248</v>
      </c>
      <c r="D65" t="s">
        <v>408</v>
      </c>
      <c r="E65" t="s">
        <v>409</v>
      </c>
      <c r="Z65" t="s">
        <v>248</v>
      </c>
      <c r="AA65" t="s">
        <v>486</v>
      </c>
      <c r="AB65" t="s">
        <v>487</v>
      </c>
    </row>
    <row r="66" spans="3:28" x14ac:dyDescent="0.3">
      <c r="C66" t="s">
        <v>248</v>
      </c>
      <c r="D66" t="s">
        <v>412</v>
      </c>
      <c r="E66" t="s">
        <v>413</v>
      </c>
      <c r="Z66" t="s">
        <v>248</v>
      </c>
      <c r="AA66" t="s">
        <v>488</v>
      </c>
      <c r="AB66" t="s">
        <v>489</v>
      </c>
    </row>
    <row r="67" spans="3:28" x14ac:dyDescent="0.3">
      <c r="C67" t="s">
        <v>248</v>
      </c>
      <c r="D67" t="s">
        <v>414</v>
      </c>
      <c r="E67" t="s">
        <v>415</v>
      </c>
      <c r="Z67" t="s">
        <v>248</v>
      </c>
      <c r="AA67" t="s">
        <v>492</v>
      </c>
      <c r="AB67" t="s">
        <v>493</v>
      </c>
    </row>
    <row r="68" spans="3:28" x14ac:dyDescent="0.3">
      <c r="C68" t="s">
        <v>248</v>
      </c>
      <c r="D68" t="s">
        <v>416</v>
      </c>
      <c r="E68" t="s">
        <v>417</v>
      </c>
      <c r="Z68" t="s">
        <v>248</v>
      </c>
      <c r="AA68" t="s">
        <v>494</v>
      </c>
      <c r="AB68" t="s">
        <v>495</v>
      </c>
    </row>
    <row r="69" spans="3:28" x14ac:dyDescent="0.3">
      <c r="C69" t="s">
        <v>248</v>
      </c>
      <c r="D69" t="s">
        <v>418</v>
      </c>
      <c r="E69" t="s">
        <v>419</v>
      </c>
      <c r="Z69" t="s">
        <v>248</v>
      </c>
      <c r="AA69" t="s">
        <v>496</v>
      </c>
      <c r="AB69" t="s">
        <v>497</v>
      </c>
    </row>
    <row r="70" spans="3:28" x14ac:dyDescent="0.3">
      <c r="C70" t="s">
        <v>248</v>
      </c>
      <c r="D70" t="s">
        <v>420</v>
      </c>
      <c r="E70" t="s">
        <v>421</v>
      </c>
      <c r="Z70" t="s">
        <v>248</v>
      </c>
      <c r="AA70" t="s">
        <v>500</v>
      </c>
      <c r="AB70" t="s">
        <v>501</v>
      </c>
    </row>
    <row r="71" spans="3:28" x14ac:dyDescent="0.3">
      <c r="C71" t="s">
        <v>248</v>
      </c>
      <c r="D71" t="s">
        <v>424</v>
      </c>
      <c r="E71" t="s">
        <v>425</v>
      </c>
      <c r="Z71" t="s">
        <v>248</v>
      </c>
      <c r="AA71" t="s">
        <v>502</v>
      </c>
      <c r="AB71" t="s">
        <v>503</v>
      </c>
    </row>
    <row r="72" spans="3:28" x14ac:dyDescent="0.3">
      <c r="C72" t="s">
        <v>248</v>
      </c>
      <c r="D72" t="s">
        <v>428</v>
      </c>
      <c r="E72" t="s">
        <v>429</v>
      </c>
      <c r="Z72" t="s">
        <v>248</v>
      </c>
      <c r="AA72" t="s">
        <v>506</v>
      </c>
      <c r="AB72" t="s">
        <v>507</v>
      </c>
    </row>
    <row r="73" spans="3:28" x14ac:dyDescent="0.3">
      <c r="C73" t="s">
        <v>248</v>
      </c>
      <c r="D73" t="s">
        <v>430</v>
      </c>
      <c r="E73" t="s">
        <v>431</v>
      </c>
      <c r="Z73" t="s">
        <v>248</v>
      </c>
      <c r="AA73" t="s">
        <v>510</v>
      </c>
      <c r="AB73" t="s">
        <v>511</v>
      </c>
    </row>
    <row r="74" spans="3:28" x14ac:dyDescent="0.3">
      <c r="C74" t="s">
        <v>248</v>
      </c>
      <c r="D74" t="s">
        <v>432</v>
      </c>
      <c r="E74" t="s">
        <v>433</v>
      </c>
      <c r="Z74" t="s">
        <v>248</v>
      </c>
      <c r="AA74" t="s">
        <v>514</v>
      </c>
      <c r="AB74" t="s">
        <v>515</v>
      </c>
    </row>
    <row r="75" spans="3:28" x14ac:dyDescent="0.3">
      <c r="C75" t="s">
        <v>248</v>
      </c>
      <c r="D75" t="s">
        <v>436</v>
      </c>
      <c r="E75" t="s">
        <v>437</v>
      </c>
      <c r="Z75" t="s">
        <v>248</v>
      </c>
      <c r="AA75" t="s">
        <v>516</v>
      </c>
      <c r="AB75" t="s">
        <v>517</v>
      </c>
    </row>
    <row r="76" spans="3:28" x14ac:dyDescent="0.3">
      <c r="C76" t="s">
        <v>248</v>
      </c>
      <c r="D76" t="s">
        <v>439</v>
      </c>
      <c r="E76" t="s">
        <v>440</v>
      </c>
      <c r="Z76" t="s">
        <v>248</v>
      </c>
      <c r="AA76" t="s">
        <v>520</v>
      </c>
      <c r="AB76" t="s">
        <v>521</v>
      </c>
    </row>
    <row r="77" spans="3:28" x14ac:dyDescent="0.3">
      <c r="C77" t="s">
        <v>248</v>
      </c>
      <c r="D77" t="s">
        <v>443</v>
      </c>
      <c r="E77" t="s">
        <v>444</v>
      </c>
      <c r="Z77" t="s">
        <v>248</v>
      </c>
      <c r="AA77" t="s">
        <v>524</v>
      </c>
      <c r="AB77" t="s">
        <v>525</v>
      </c>
    </row>
    <row r="78" spans="3:28" x14ac:dyDescent="0.3">
      <c r="C78" t="s">
        <v>248</v>
      </c>
      <c r="D78" t="s">
        <v>445</v>
      </c>
      <c r="E78" t="s">
        <v>446</v>
      </c>
      <c r="Z78" t="s">
        <v>248</v>
      </c>
      <c r="AA78" t="s">
        <v>526</v>
      </c>
      <c r="AB78" t="s">
        <v>527</v>
      </c>
    </row>
    <row r="79" spans="3:28" x14ac:dyDescent="0.3">
      <c r="C79" t="s">
        <v>248</v>
      </c>
      <c r="D79" t="s">
        <v>447</v>
      </c>
      <c r="E79" t="s">
        <v>448</v>
      </c>
      <c r="Z79" t="s">
        <v>248</v>
      </c>
      <c r="AA79" t="s">
        <v>530</v>
      </c>
      <c r="AB79" t="s">
        <v>531</v>
      </c>
    </row>
    <row r="80" spans="3:28" x14ac:dyDescent="0.3">
      <c r="C80" t="s">
        <v>248</v>
      </c>
      <c r="D80" t="s">
        <v>451</v>
      </c>
      <c r="E80" t="s">
        <v>452</v>
      </c>
      <c r="Z80" t="s">
        <v>248</v>
      </c>
      <c r="AA80" t="s">
        <v>534</v>
      </c>
      <c r="AB80" t="s">
        <v>535</v>
      </c>
    </row>
    <row r="81" spans="3:28" x14ac:dyDescent="0.3">
      <c r="C81" t="s">
        <v>248</v>
      </c>
      <c r="D81" t="s">
        <v>453</v>
      </c>
      <c r="E81" t="s">
        <v>454</v>
      </c>
      <c r="Z81" t="s">
        <v>248</v>
      </c>
      <c r="AA81" t="s">
        <v>538</v>
      </c>
      <c r="AB81" t="s">
        <v>539</v>
      </c>
    </row>
    <row r="82" spans="3:28" x14ac:dyDescent="0.3">
      <c r="C82" t="s">
        <v>248</v>
      </c>
      <c r="D82" t="s">
        <v>455</v>
      </c>
      <c r="E82" t="s">
        <v>456</v>
      </c>
      <c r="Z82" t="s">
        <v>248</v>
      </c>
      <c r="AA82" t="s">
        <v>542</v>
      </c>
      <c r="AB82" t="s">
        <v>543</v>
      </c>
    </row>
    <row r="83" spans="3:28" x14ac:dyDescent="0.3">
      <c r="C83" t="s">
        <v>248</v>
      </c>
      <c r="D83" t="s">
        <v>457</v>
      </c>
      <c r="E83" t="s">
        <v>458</v>
      </c>
      <c r="Z83" t="s">
        <v>248</v>
      </c>
      <c r="AA83" t="s">
        <v>544</v>
      </c>
      <c r="AB83" t="s">
        <v>545</v>
      </c>
    </row>
    <row r="84" spans="3:28" x14ac:dyDescent="0.3">
      <c r="C84" t="s">
        <v>248</v>
      </c>
      <c r="D84" t="s">
        <v>459</v>
      </c>
      <c r="E84" t="s">
        <v>460</v>
      </c>
      <c r="Z84" t="s">
        <v>248</v>
      </c>
      <c r="AA84" t="s">
        <v>547</v>
      </c>
      <c r="AB84" t="s">
        <v>548</v>
      </c>
    </row>
    <row r="85" spans="3:28" x14ac:dyDescent="0.3">
      <c r="C85" t="s">
        <v>248</v>
      </c>
      <c r="D85" t="s">
        <v>461</v>
      </c>
      <c r="E85" t="s">
        <v>462</v>
      </c>
      <c r="Z85" t="s">
        <v>248</v>
      </c>
      <c r="AA85" t="s">
        <v>549</v>
      </c>
      <c r="AB85" t="s">
        <v>550</v>
      </c>
    </row>
    <row r="86" spans="3:28" x14ac:dyDescent="0.3">
      <c r="C86" t="s">
        <v>248</v>
      </c>
      <c r="D86" t="s">
        <v>463</v>
      </c>
      <c r="E86" t="s">
        <v>464</v>
      </c>
      <c r="Z86" t="s">
        <v>248</v>
      </c>
      <c r="AA86" t="s">
        <v>551</v>
      </c>
      <c r="AB86" t="s">
        <v>552</v>
      </c>
    </row>
    <row r="87" spans="3:28" x14ac:dyDescent="0.3">
      <c r="C87" t="s">
        <v>248</v>
      </c>
      <c r="D87" t="s">
        <v>465</v>
      </c>
      <c r="E87" t="s">
        <v>466</v>
      </c>
      <c r="Z87" t="s">
        <v>248</v>
      </c>
      <c r="AA87" t="s">
        <v>555</v>
      </c>
      <c r="AB87" t="s">
        <v>556</v>
      </c>
    </row>
    <row r="88" spans="3:28" x14ac:dyDescent="0.3">
      <c r="C88" t="s">
        <v>248</v>
      </c>
      <c r="D88" t="s">
        <v>467</v>
      </c>
      <c r="E88" t="s">
        <v>468</v>
      </c>
      <c r="Z88" t="s">
        <v>248</v>
      </c>
      <c r="AA88" t="s">
        <v>557</v>
      </c>
      <c r="AB88" t="s">
        <v>558</v>
      </c>
    </row>
    <row r="89" spans="3:28" x14ac:dyDescent="0.3">
      <c r="C89" t="s">
        <v>248</v>
      </c>
      <c r="D89" t="s">
        <v>470</v>
      </c>
      <c r="E89" t="s">
        <v>471</v>
      </c>
      <c r="Z89" t="s">
        <v>248</v>
      </c>
      <c r="AA89" t="s">
        <v>559</v>
      </c>
      <c r="AB89" t="s">
        <v>560</v>
      </c>
    </row>
    <row r="90" spans="3:28" x14ac:dyDescent="0.3">
      <c r="C90" t="s">
        <v>248</v>
      </c>
      <c r="D90" t="s">
        <v>474</v>
      </c>
      <c r="E90" t="s">
        <v>475</v>
      </c>
      <c r="Z90" t="s">
        <v>248</v>
      </c>
      <c r="AA90" t="s">
        <v>561</v>
      </c>
      <c r="AB90" t="s">
        <v>562</v>
      </c>
    </row>
    <row r="91" spans="3:28" x14ac:dyDescent="0.3">
      <c r="C91" t="s">
        <v>248</v>
      </c>
      <c r="D91" t="s">
        <v>478</v>
      </c>
      <c r="E91" t="s">
        <v>479</v>
      </c>
      <c r="Z91" t="s">
        <v>248</v>
      </c>
      <c r="AA91" t="s">
        <v>563</v>
      </c>
      <c r="AB91" t="s">
        <v>564</v>
      </c>
    </row>
    <row r="92" spans="3:28" x14ac:dyDescent="0.3">
      <c r="C92" t="s">
        <v>248</v>
      </c>
      <c r="D92" t="s">
        <v>480</v>
      </c>
      <c r="E92" t="s">
        <v>481</v>
      </c>
      <c r="Z92" t="s">
        <v>248</v>
      </c>
      <c r="AA92" t="s">
        <v>565</v>
      </c>
      <c r="AB92" t="s">
        <v>566</v>
      </c>
    </row>
    <row r="93" spans="3:28" x14ac:dyDescent="0.3">
      <c r="C93" t="s">
        <v>248</v>
      </c>
      <c r="D93" t="s">
        <v>482</v>
      </c>
      <c r="E93" t="s">
        <v>483</v>
      </c>
      <c r="Z93" t="s">
        <v>248</v>
      </c>
      <c r="AA93" t="s">
        <v>567</v>
      </c>
      <c r="AB93" t="s">
        <v>568</v>
      </c>
    </row>
    <row r="94" spans="3:28" x14ac:dyDescent="0.3">
      <c r="C94" t="s">
        <v>248</v>
      </c>
      <c r="D94" t="s">
        <v>486</v>
      </c>
      <c r="E94" t="s">
        <v>487</v>
      </c>
      <c r="Z94" t="s">
        <v>248</v>
      </c>
      <c r="AA94" t="s">
        <v>571</v>
      </c>
      <c r="AB94" t="s">
        <v>572</v>
      </c>
    </row>
    <row r="95" spans="3:28" x14ac:dyDescent="0.3">
      <c r="C95" t="s">
        <v>248</v>
      </c>
      <c r="D95" t="s">
        <v>488</v>
      </c>
      <c r="E95" t="s">
        <v>489</v>
      </c>
      <c r="Z95" t="s">
        <v>248</v>
      </c>
      <c r="AA95" t="s">
        <v>573</v>
      </c>
      <c r="AB95" t="s">
        <v>574</v>
      </c>
    </row>
    <row r="96" spans="3:28" x14ac:dyDescent="0.3">
      <c r="C96" t="s">
        <v>248</v>
      </c>
      <c r="D96" t="s">
        <v>492</v>
      </c>
      <c r="E96" t="s">
        <v>493</v>
      </c>
      <c r="Z96" t="s">
        <v>248</v>
      </c>
      <c r="AA96" t="s">
        <v>577</v>
      </c>
      <c r="AB96" t="s">
        <v>578</v>
      </c>
    </row>
    <row r="97" spans="3:28" x14ac:dyDescent="0.3">
      <c r="C97" t="s">
        <v>248</v>
      </c>
      <c r="D97" t="s">
        <v>494</v>
      </c>
      <c r="E97" t="s">
        <v>495</v>
      </c>
      <c r="Z97" t="s">
        <v>248</v>
      </c>
      <c r="AA97" t="s">
        <v>579</v>
      </c>
      <c r="AB97" t="s">
        <v>580</v>
      </c>
    </row>
    <row r="98" spans="3:28" x14ac:dyDescent="0.3">
      <c r="C98" t="s">
        <v>248</v>
      </c>
      <c r="D98" t="s">
        <v>496</v>
      </c>
      <c r="E98" t="s">
        <v>497</v>
      </c>
      <c r="Z98" t="s">
        <v>248</v>
      </c>
      <c r="AA98" t="s">
        <v>581</v>
      </c>
      <c r="AB98" t="s">
        <v>582</v>
      </c>
    </row>
    <row r="99" spans="3:28" x14ac:dyDescent="0.3">
      <c r="C99" t="s">
        <v>248</v>
      </c>
      <c r="D99" t="s">
        <v>500</v>
      </c>
      <c r="E99" t="s">
        <v>501</v>
      </c>
      <c r="Z99" t="s">
        <v>248</v>
      </c>
      <c r="AA99" t="s">
        <v>585</v>
      </c>
      <c r="AB99" t="s">
        <v>586</v>
      </c>
    </row>
    <row r="100" spans="3:28" x14ac:dyDescent="0.3">
      <c r="C100" t="s">
        <v>248</v>
      </c>
      <c r="D100" t="s">
        <v>502</v>
      </c>
      <c r="E100" t="s">
        <v>503</v>
      </c>
      <c r="Z100" t="s">
        <v>248</v>
      </c>
      <c r="AA100" t="s">
        <v>589</v>
      </c>
      <c r="AB100" t="s">
        <v>590</v>
      </c>
    </row>
    <row r="101" spans="3:28" x14ac:dyDescent="0.3">
      <c r="C101" t="s">
        <v>248</v>
      </c>
      <c r="D101" t="s">
        <v>506</v>
      </c>
      <c r="E101" t="s">
        <v>507</v>
      </c>
      <c r="Z101" t="s">
        <v>248</v>
      </c>
      <c r="AA101" t="s">
        <v>592</v>
      </c>
      <c r="AB101" t="s">
        <v>593</v>
      </c>
    </row>
    <row r="102" spans="3:28" x14ac:dyDescent="0.3">
      <c r="C102" t="s">
        <v>248</v>
      </c>
      <c r="D102" t="s">
        <v>510</v>
      </c>
      <c r="E102" t="s">
        <v>511</v>
      </c>
      <c r="Z102" t="s">
        <v>248</v>
      </c>
      <c r="AA102" t="s">
        <v>594</v>
      </c>
      <c r="AB102" t="s">
        <v>595</v>
      </c>
    </row>
    <row r="103" spans="3:28" x14ac:dyDescent="0.3">
      <c r="C103" t="s">
        <v>248</v>
      </c>
      <c r="D103" t="s">
        <v>514</v>
      </c>
      <c r="E103" t="s">
        <v>515</v>
      </c>
      <c r="Z103" t="s">
        <v>248</v>
      </c>
      <c r="AA103" t="s">
        <v>596</v>
      </c>
      <c r="AB103" t="s">
        <v>597</v>
      </c>
    </row>
    <row r="104" spans="3:28" x14ac:dyDescent="0.3">
      <c r="C104" t="s">
        <v>248</v>
      </c>
      <c r="D104" t="s">
        <v>516</v>
      </c>
      <c r="E104" t="s">
        <v>517</v>
      </c>
      <c r="Z104" t="s">
        <v>248</v>
      </c>
      <c r="AA104" t="s">
        <v>600</v>
      </c>
      <c r="AB104" t="s">
        <v>601</v>
      </c>
    </row>
    <row r="105" spans="3:28" x14ac:dyDescent="0.3">
      <c r="C105" t="s">
        <v>248</v>
      </c>
      <c r="D105" t="s">
        <v>520</v>
      </c>
      <c r="E105" t="s">
        <v>521</v>
      </c>
      <c r="Z105" t="s">
        <v>248</v>
      </c>
      <c r="AA105" t="s">
        <v>602</v>
      </c>
      <c r="AB105" t="s">
        <v>603</v>
      </c>
    </row>
    <row r="106" spans="3:28" x14ac:dyDescent="0.3">
      <c r="C106" t="s">
        <v>248</v>
      </c>
      <c r="D106" t="s">
        <v>524</v>
      </c>
      <c r="E106" t="s">
        <v>525</v>
      </c>
      <c r="Z106" t="s">
        <v>248</v>
      </c>
      <c r="AA106" t="s">
        <v>604</v>
      </c>
      <c r="AB106" t="s">
        <v>605</v>
      </c>
    </row>
    <row r="107" spans="3:28" x14ac:dyDescent="0.3">
      <c r="C107" t="s">
        <v>248</v>
      </c>
      <c r="D107" t="s">
        <v>526</v>
      </c>
      <c r="E107" t="s">
        <v>527</v>
      </c>
      <c r="Z107" t="s">
        <v>248</v>
      </c>
      <c r="AA107" t="s">
        <v>606</v>
      </c>
      <c r="AB107" t="s">
        <v>607</v>
      </c>
    </row>
    <row r="108" spans="3:28" x14ac:dyDescent="0.3">
      <c r="C108" t="s">
        <v>248</v>
      </c>
      <c r="D108" t="s">
        <v>530</v>
      </c>
      <c r="E108" t="s">
        <v>531</v>
      </c>
      <c r="Z108" t="s">
        <v>248</v>
      </c>
      <c r="AA108" t="s">
        <v>608</v>
      </c>
      <c r="AB108" t="s">
        <v>609</v>
      </c>
    </row>
    <row r="109" spans="3:28" x14ac:dyDescent="0.3">
      <c r="C109" t="s">
        <v>248</v>
      </c>
      <c r="D109" t="s">
        <v>534</v>
      </c>
      <c r="E109" t="s">
        <v>535</v>
      </c>
      <c r="Z109" t="s">
        <v>248</v>
      </c>
      <c r="AA109" t="s">
        <v>610</v>
      </c>
      <c r="AB109" t="s">
        <v>611</v>
      </c>
    </row>
    <row r="110" spans="3:28" x14ac:dyDescent="0.3">
      <c r="C110" t="s">
        <v>248</v>
      </c>
      <c r="D110" t="s">
        <v>538</v>
      </c>
      <c r="E110" t="s">
        <v>539</v>
      </c>
      <c r="Z110" t="s">
        <v>248</v>
      </c>
      <c r="AA110" t="s">
        <v>612</v>
      </c>
      <c r="AB110" t="s">
        <v>613</v>
      </c>
    </row>
    <row r="111" spans="3:28" x14ac:dyDescent="0.3">
      <c r="C111" t="s">
        <v>248</v>
      </c>
      <c r="D111" t="s">
        <v>542</v>
      </c>
      <c r="E111" t="s">
        <v>543</v>
      </c>
      <c r="Z111" t="s">
        <v>248</v>
      </c>
      <c r="AA111" t="s">
        <v>614</v>
      </c>
      <c r="AB111" t="s">
        <v>615</v>
      </c>
    </row>
    <row r="112" spans="3:28" x14ac:dyDescent="0.3">
      <c r="C112" t="s">
        <v>248</v>
      </c>
      <c r="D112" t="s">
        <v>544</v>
      </c>
      <c r="E112" t="s">
        <v>545</v>
      </c>
      <c r="Z112" t="s">
        <v>248</v>
      </c>
      <c r="AA112" t="s">
        <v>618</v>
      </c>
      <c r="AB112" t="s">
        <v>619</v>
      </c>
    </row>
    <row r="113" spans="3:28" x14ac:dyDescent="0.3">
      <c r="C113" t="s">
        <v>248</v>
      </c>
      <c r="D113" t="s">
        <v>547</v>
      </c>
      <c r="E113" t="s">
        <v>548</v>
      </c>
      <c r="Z113" t="s">
        <v>248</v>
      </c>
      <c r="AA113" t="s">
        <v>620</v>
      </c>
      <c r="AB113" t="s">
        <v>621</v>
      </c>
    </row>
    <row r="114" spans="3:28" x14ac:dyDescent="0.3">
      <c r="C114" t="s">
        <v>248</v>
      </c>
      <c r="D114" t="s">
        <v>549</v>
      </c>
      <c r="E114" t="s">
        <v>550</v>
      </c>
      <c r="Z114" t="s">
        <v>248</v>
      </c>
      <c r="AA114" t="s">
        <v>622</v>
      </c>
      <c r="AB114" t="s">
        <v>623</v>
      </c>
    </row>
    <row r="115" spans="3:28" x14ac:dyDescent="0.3">
      <c r="C115" t="s">
        <v>248</v>
      </c>
      <c r="D115" t="s">
        <v>551</v>
      </c>
      <c r="E115" t="s">
        <v>552</v>
      </c>
      <c r="Z115" t="s">
        <v>248</v>
      </c>
      <c r="AA115" t="s">
        <v>624</v>
      </c>
      <c r="AB115" t="s">
        <v>625</v>
      </c>
    </row>
    <row r="116" spans="3:28" x14ac:dyDescent="0.3">
      <c r="C116" t="s">
        <v>248</v>
      </c>
      <c r="D116" t="s">
        <v>555</v>
      </c>
      <c r="E116" t="s">
        <v>556</v>
      </c>
      <c r="Z116" t="s">
        <v>248</v>
      </c>
      <c r="AA116" t="s">
        <v>626</v>
      </c>
      <c r="AB116" t="s">
        <v>627</v>
      </c>
    </row>
    <row r="117" spans="3:28" x14ac:dyDescent="0.3">
      <c r="C117" t="s">
        <v>248</v>
      </c>
      <c r="D117" t="s">
        <v>557</v>
      </c>
      <c r="E117" t="s">
        <v>558</v>
      </c>
      <c r="Z117" t="s">
        <v>248</v>
      </c>
      <c r="AA117" t="s">
        <v>628</v>
      </c>
      <c r="AB117" t="s">
        <v>629</v>
      </c>
    </row>
    <row r="118" spans="3:28" x14ac:dyDescent="0.3">
      <c r="C118" t="s">
        <v>248</v>
      </c>
      <c r="D118" t="s">
        <v>559</v>
      </c>
      <c r="E118" t="s">
        <v>560</v>
      </c>
      <c r="Z118" t="s">
        <v>248</v>
      </c>
      <c r="AA118" t="s">
        <v>632</v>
      </c>
      <c r="AB118" t="s">
        <v>633</v>
      </c>
    </row>
    <row r="119" spans="3:28" x14ac:dyDescent="0.3">
      <c r="C119" t="s">
        <v>248</v>
      </c>
      <c r="D119" t="s">
        <v>561</v>
      </c>
      <c r="E119" t="s">
        <v>562</v>
      </c>
      <c r="Z119" t="s">
        <v>248</v>
      </c>
      <c r="AA119" t="s">
        <v>636</v>
      </c>
      <c r="AB119" t="s">
        <v>637</v>
      </c>
    </row>
    <row r="120" spans="3:28" x14ac:dyDescent="0.3">
      <c r="C120" t="s">
        <v>248</v>
      </c>
      <c r="D120" t="s">
        <v>563</v>
      </c>
      <c r="E120" t="s">
        <v>564</v>
      </c>
      <c r="Z120" t="s">
        <v>248</v>
      </c>
      <c r="AA120" t="s">
        <v>638</v>
      </c>
      <c r="AB120" t="s">
        <v>639</v>
      </c>
    </row>
    <row r="121" spans="3:28" x14ac:dyDescent="0.3">
      <c r="C121" t="s">
        <v>248</v>
      </c>
      <c r="D121" t="s">
        <v>565</v>
      </c>
      <c r="E121" t="s">
        <v>566</v>
      </c>
      <c r="Z121" t="s">
        <v>248</v>
      </c>
      <c r="AA121" t="s">
        <v>640</v>
      </c>
      <c r="AB121" t="s">
        <v>641</v>
      </c>
    </row>
    <row r="122" spans="3:28" x14ac:dyDescent="0.3">
      <c r="C122" t="s">
        <v>248</v>
      </c>
      <c r="D122" t="s">
        <v>567</v>
      </c>
      <c r="E122" t="s">
        <v>568</v>
      </c>
      <c r="Z122" t="s">
        <v>248</v>
      </c>
      <c r="AA122" t="s">
        <v>642</v>
      </c>
      <c r="AB122" t="s">
        <v>643</v>
      </c>
    </row>
    <row r="123" spans="3:28" x14ac:dyDescent="0.3">
      <c r="C123" t="s">
        <v>248</v>
      </c>
      <c r="D123" t="s">
        <v>571</v>
      </c>
      <c r="E123" t="s">
        <v>572</v>
      </c>
      <c r="Z123" t="s">
        <v>248</v>
      </c>
      <c r="AA123" t="s">
        <v>645</v>
      </c>
      <c r="AB123" t="s">
        <v>646</v>
      </c>
    </row>
    <row r="124" spans="3:28" x14ac:dyDescent="0.3">
      <c r="C124" t="s">
        <v>248</v>
      </c>
      <c r="D124" t="s">
        <v>573</v>
      </c>
      <c r="E124" t="s">
        <v>574</v>
      </c>
      <c r="Z124" t="s">
        <v>248</v>
      </c>
      <c r="AA124" t="s">
        <v>647</v>
      </c>
      <c r="AB124" t="s">
        <v>648</v>
      </c>
    </row>
    <row r="125" spans="3:28" x14ac:dyDescent="0.3">
      <c r="C125" t="s">
        <v>248</v>
      </c>
      <c r="D125" t="s">
        <v>577</v>
      </c>
      <c r="E125" t="s">
        <v>578</v>
      </c>
      <c r="Z125" t="s">
        <v>248</v>
      </c>
      <c r="AA125" t="s">
        <v>651</v>
      </c>
      <c r="AB125" t="s">
        <v>652</v>
      </c>
    </row>
    <row r="126" spans="3:28" x14ac:dyDescent="0.3">
      <c r="C126" t="s">
        <v>248</v>
      </c>
      <c r="D126" t="s">
        <v>579</v>
      </c>
      <c r="E126" t="s">
        <v>580</v>
      </c>
      <c r="Z126" t="s">
        <v>248</v>
      </c>
      <c r="AA126" t="s">
        <v>653</v>
      </c>
      <c r="AB126" t="s">
        <v>654</v>
      </c>
    </row>
    <row r="127" spans="3:28" x14ac:dyDescent="0.3">
      <c r="C127" t="s">
        <v>248</v>
      </c>
      <c r="D127" t="s">
        <v>581</v>
      </c>
      <c r="E127" t="s">
        <v>582</v>
      </c>
      <c r="Z127" t="s">
        <v>248</v>
      </c>
      <c r="AA127" t="s">
        <v>655</v>
      </c>
      <c r="AB127" t="s">
        <v>656</v>
      </c>
    </row>
    <row r="128" spans="3:28" x14ac:dyDescent="0.3">
      <c r="C128" t="s">
        <v>248</v>
      </c>
      <c r="D128" t="s">
        <v>585</v>
      </c>
      <c r="E128" t="s">
        <v>586</v>
      </c>
      <c r="Z128" t="s">
        <v>248</v>
      </c>
      <c r="AA128" t="s">
        <v>657</v>
      </c>
      <c r="AB128" t="s">
        <v>658</v>
      </c>
    </row>
    <row r="129" spans="3:28" x14ac:dyDescent="0.3">
      <c r="C129" t="s">
        <v>248</v>
      </c>
      <c r="D129" t="s">
        <v>589</v>
      </c>
      <c r="E129" t="s">
        <v>590</v>
      </c>
      <c r="Z129" t="s">
        <v>248</v>
      </c>
      <c r="AA129" t="s">
        <v>659</v>
      </c>
      <c r="AB129" t="s">
        <v>660</v>
      </c>
    </row>
    <row r="130" spans="3:28" x14ac:dyDescent="0.3">
      <c r="C130" t="s">
        <v>248</v>
      </c>
      <c r="D130" t="s">
        <v>592</v>
      </c>
      <c r="E130" t="s">
        <v>593</v>
      </c>
      <c r="Z130" t="s">
        <v>248</v>
      </c>
      <c r="AA130" t="s">
        <v>661</v>
      </c>
      <c r="AB130" t="s">
        <v>662</v>
      </c>
    </row>
    <row r="131" spans="3:28" x14ac:dyDescent="0.3">
      <c r="C131" t="s">
        <v>248</v>
      </c>
      <c r="D131" t="s">
        <v>594</v>
      </c>
      <c r="E131" t="s">
        <v>595</v>
      </c>
      <c r="Z131" t="s">
        <v>248</v>
      </c>
      <c r="AA131" t="s">
        <v>663</v>
      </c>
      <c r="AB131" t="s">
        <v>664</v>
      </c>
    </row>
    <row r="132" spans="3:28" x14ac:dyDescent="0.3">
      <c r="C132" t="s">
        <v>248</v>
      </c>
      <c r="D132" t="s">
        <v>596</v>
      </c>
      <c r="E132" t="s">
        <v>597</v>
      </c>
      <c r="Z132" t="s">
        <v>248</v>
      </c>
      <c r="AA132" t="s">
        <v>667</v>
      </c>
      <c r="AB132" t="s">
        <v>668</v>
      </c>
    </row>
    <row r="133" spans="3:28" x14ac:dyDescent="0.3">
      <c r="C133" t="s">
        <v>248</v>
      </c>
      <c r="D133" t="s">
        <v>600</v>
      </c>
      <c r="E133" t="s">
        <v>601</v>
      </c>
      <c r="Z133" t="s">
        <v>248</v>
      </c>
      <c r="AA133" t="s">
        <v>669</v>
      </c>
      <c r="AB133" t="s">
        <v>670</v>
      </c>
    </row>
    <row r="134" spans="3:28" x14ac:dyDescent="0.3">
      <c r="C134" t="s">
        <v>248</v>
      </c>
      <c r="D134" t="s">
        <v>602</v>
      </c>
      <c r="E134" t="s">
        <v>603</v>
      </c>
      <c r="Z134" t="s">
        <v>248</v>
      </c>
      <c r="AA134" t="s">
        <v>673</v>
      </c>
      <c r="AB134" t="s">
        <v>674</v>
      </c>
    </row>
    <row r="135" spans="3:28" x14ac:dyDescent="0.3">
      <c r="C135" t="s">
        <v>248</v>
      </c>
      <c r="D135" t="s">
        <v>604</v>
      </c>
      <c r="E135" t="s">
        <v>605</v>
      </c>
      <c r="Z135" t="s">
        <v>248</v>
      </c>
      <c r="AA135" t="s">
        <v>675</v>
      </c>
      <c r="AB135" t="s">
        <v>676</v>
      </c>
    </row>
    <row r="136" spans="3:28" x14ac:dyDescent="0.3">
      <c r="C136" t="s">
        <v>248</v>
      </c>
      <c r="D136" t="s">
        <v>606</v>
      </c>
      <c r="E136" t="s">
        <v>607</v>
      </c>
      <c r="Z136" t="s">
        <v>248</v>
      </c>
      <c r="AA136" t="s">
        <v>677</v>
      </c>
      <c r="AB136" t="s">
        <v>678</v>
      </c>
    </row>
    <row r="137" spans="3:28" x14ac:dyDescent="0.3">
      <c r="C137" t="s">
        <v>248</v>
      </c>
      <c r="D137" t="s">
        <v>608</v>
      </c>
      <c r="E137" t="s">
        <v>609</v>
      </c>
      <c r="Z137" t="s">
        <v>248</v>
      </c>
      <c r="AA137" t="s">
        <v>679</v>
      </c>
      <c r="AB137" t="s">
        <v>680</v>
      </c>
    </row>
    <row r="138" spans="3:28" x14ac:dyDescent="0.3">
      <c r="C138" t="s">
        <v>248</v>
      </c>
      <c r="D138" t="s">
        <v>610</v>
      </c>
      <c r="E138" t="s">
        <v>611</v>
      </c>
      <c r="Z138" t="s">
        <v>248</v>
      </c>
      <c r="AA138" t="s">
        <v>681</v>
      </c>
      <c r="AB138" t="s">
        <v>682</v>
      </c>
    </row>
    <row r="139" spans="3:28" x14ac:dyDescent="0.3">
      <c r="C139" t="s">
        <v>248</v>
      </c>
      <c r="D139" t="s">
        <v>612</v>
      </c>
      <c r="E139" t="s">
        <v>613</v>
      </c>
      <c r="Z139" t="s">
        <v>248</v>
      </c>
      <c r="AA139" t="s">
        <v>685</v>
      </c>
      <c r="AB139" t="s">
        <v>686</v>
      </c>
    </row>
    <row r="140" spans="3:28" x14ac:dyDescent="0.3">
      <c r="C140" t="s">
        <v>248</v>
      </c>
      <c r="D140" t="s">
        <v>614</v>
      </c>
      <c r="E140" t="s">
        <v>615</v>
      </c>
      <c r="Z140" t="s">
        <v>248</v>
      </c>
      <c r="AA140" t="s">
        <v>687</v>
      </c>
      <c r="AB140" t="s">
        <v>688</v>
      </c>
    </row>
    <row r="141" spans="3:28" x14ac:dyDescent="0.3">
      <c r="C141" t="s">
        <v>248</v>
      </c>
      <c r="D141" t="s">
        <v>618</v>
      </c>
      <c r="E141" t="s">
        <v>619</v>
      </c>
      <c r="Z141" t="s">
        <v>248</v>
      </c>
      <c r="AA141" t="s">
        <v>689</v>
      </c>
      <c r="AB141" t="s">
        <v>690</v>
      </c>
    </row>
    <row r="142" spans="3:28" x14ac:dyDescent="0.3">
      <c r="C142" t="s">
        <v>248</v>
      </c>
      <c r="D142" t="s">
        <v>620</v>
      </c>
      <c r="E142" t="s">
        <v>621</v>
      </c>
      <c r="Z142" t="s">
        <v>248</v>
      </c>
      <c r="AA142" t="s">
        <v>691</v>
      </c>
      <c r="AB142" t="s">
        <v>692</v>
      </c>
    </row>
    <row r="143" spans="3:28" x14ac:dyDescent="0.3">
      <c r="C143" t="s">
        <v>248</v>
      </c>
      <c r="D143" t="s">
        <v>622</v>
      </c>
      <c r="E143" t="s">
        <v>623</v>
      </c>
      <c r="Z143" t="s">
        <v>248</v>
      </c>
      <c r="AA143" t="s">
        <v>694</v>
      </c>
      <c r="AB143" t="s">
        <v>695</v>
      </c>
    </row>
    <row r="144" spans="3:28" x14ac:dyDescent="0.3">
      <c r="C144" t="s">
        <v>248</v>
      </c>
      <c r="D144" t="s">
        <v>624</v>
      </c>
      <c r="E144" t="s">
        <v>625</v>
      </c>
      <c r="Z144" t="s">
        <v>248</v>
      </c>
      <c r="AA144" t="s">
        <v>696</v>
      </c>
      <c r="AB144" t="s">
        <v>697</v>
      </c>
    </row>
    <row r="145" spans="3:28" x14ac:dyDescent="0.3">
      <c r="C145" t="s">
        <v>248</v>
      </c>
      <c r="D145" t="s">
        <v>626</v>
      </c>
      <c r="E145" t="s">
        <v>627</v>
      </c>
      <c r="Z145" t="s">
        <v>248</v>
      </c>
      <c r="AA145" t="s">
        <v>698</v>
      </c>
      <c r="AB145" t="s">
        <v>699</v>
      </c>
    </row>
    <row r="146" spans="3:28" x14ac:dyDescent="0.3">
      <c r="C146" t="s">
        <v>248</v>
      </c>
      <c r="D146" t="s">
        <v>628</v>
      </c>
      <c r="E146" t="s">
        <v>629</v>
      </c>
      <c r="Z146" t="s">
        <v>248</v>
      </c>
      <c r="AA146" t="s">
        <v>700</v>
      </c>
      <c r="AB146" t="s">
        <v>701</v>
      </c>
    </row>
    <row r="147" spans="3:28" x14ac:dyDescent="0.3">
      <c r="C147" t="s">
        <v>248</v>
      </c>
      <c r="D147" t="s">
        <v>632</v>
      </c>
      <c r="E147" t="s">
        <v>633</v>
      </c>
      <c r="Z147" t="s">
        <v>248</v>
      </c>
      <c r="AA147" t="s">
        <v>702</v>
      </c>
      <c r="AB147" t="s">
        <v>703</v>
      </c>
    </row>
    <row r="148" spans="3:28" x14ac:dyDescent="0.3">
      <c r="C148" t="s">
        <v>248</v>
      </c>
      <c r="D148" t="s">
        <v>636</v>
      </c>
      <c r="E148" t="s">
        <v>637</v>
      </c>
      <c r="Z148" t="s">
        <v>248</v>
      </c>
      <c r="AA148" t="s">
        <v>704</v>
      </c>
      <c r="AB148" t="s">
        <v>705</v>
      </c>
    </row>
    <row r="149" spans="3:28" x14ac:dyDescent="0.3">
      <c r="C149" t="s">
        <v>248</v>
      </c>
      <c r="D149" t="s">
        <v>638</v>
      </c>
      <c r="E149" t="s">
        <v>639</v>
      </c>
      <c r="Z149" t="s">
        <v>248</v>
      </c>
      <c r="AA149" t="s">
        <v>708</v>
      </c>
      <c r="AB149" t="s">
        <v>709</v>
      </c>
    </row>
    <row r="150" spans="3:28" x14ac:dyDescent="0.3">
      <c r="C150" t="s">
        <v>248</v>
      </c>
      <c r="D150" t="s">
        <v>640</v>
      </c>
      <c r="E150" t="s">
        <v>641</v>
      </c>
      <c r="Z150" t="s">
        <v>248</v>
      </c>
      <c r="AA150" t="s">
        <v>710</v>
      </c>
      <c r="AB150" t="s">
        <v>711</v>
      </c>
    </row>
    <row r="151" spans="3:28" x14ac:dyDescent="0.3">
      <c r="C151" t="s">
        <v>248</v>
      </c>
      <c r="D151" t="s">
        <v>642</v>
      </c>
      <c r="E151" t="s">
        <v>643</v>
      </c>
      <c r="Z151" t="s">
        <v>248</v>
      </c>
      <c r="AA151" t="s">
        <v>714</v>
      </c>
      <c r="AB151" t="s">
        <v>715</v>
      </c>
    </row>
    <row r="152" spans="3:28" x14ac:dyDescent="0.3">
      <c r="C152" t="s">
        <v>248</v>
      </c>
      <c r="D152" t="s">
        <v>645</v>
      </c>
      <c r="E152" t="s">
        <v>646</v>
      </c>
      <c r="Z152" t="s">
        <v>248</v>
      </c>
      <c r="AA152" t="s">
        <v>716</v>
      </c>
      <c r="AB152" t="s">
        <v>717</v>
      </c>
    </row>
    <row r="153" spans="3:28" x14ac:dyDescent="0.3">
      <c r="C153" t="s">
        <v>248</v>
      </c>
      <c r="D153" t="s">
        <v>647</v>
      </c>
      <c r="E153" t="s">
        <v>648</v>
      </c>
      <c r="Z153" t="s">
        <v>248</v>
      </c>
      <c r="AA153" t="s">
        <v>720</v>
      </c>
      <c r="AB153" t="s">
        <v>721</v>
      </c>
    </row>
    <row r="154" spans="3:28" x14ac:dyDescent="0.3">
      <c r="C154" t="s">
        <v>248</v>
      </c>
      <c r="D154" t="s">
        <v>651</v>
      </c>
      <c r="E154" t="s">
        <v>652</v>
      </c>
      <c r="Y154" t="s">
        <v>255</v>
      </c>
      <c r="Z154" t="s">
        <v>255</v>
      </c>
      <c r="AA154" t="s">
        <v>268</v>
      </c>
      <c r="AB154" t="s">
        <v>269</v>
      </c>
    </row>
    <row r="155" spans="3:28" x14ac:dyDescent="0.3">
      <c r="C155" t="s">
        <v>248</v>
      </c>
      <c r="D155" t="s">
        <v>653</v>
      </c>
      <c r="E155" t="s">
        <v>654</v>
      </c>
      <c r="Z155" t="s">
        <v>255</v>
      </c>
      <c r="AA155" t="s">
        <v>323</v>
      </c>
      <c r="AB155" t="s">
        <v>324</v>
      </c>
    </row>
    <row r="156" spans="3:28" x14ac:dyDescent="0.3">
      <c r="C156" t="s">
        <v>248</v>
      </c>
      <c r="D156" t="s">
        <v>655</v>
      </c>
      <c r="E156" t="s">
        <v>656</v>
      </c>
      <c r="Z156" t="s">
        <v>255</v>
      </c>
      <c r="AA156" t="s">
        <v>308</v>
      </c>
      <c r="AB156" t="s">
        <v>309</v>
      </c>
    </row>
    <row r="157" spans="3:28" x14ac:dyDescent="0.3">
      <c r="C157" t="s">
        <v>248</v>
      </c>
      <c r="D157" t="s">
        <v>657</v>
      </c>
      <c r="E157" t="s">
        <v>658</v>
      </c>
      <c r="Z157" t="s">
        <v>255</v>
      </c>
      <c r="AA157" t="s">
        <v>316</v>
      </c>
      <c r="AB157" t="s">
        <v>317</v>
      </c>
    </row>
    <row r="158" spans="3:28" x14ac:dyDescent="0.3">
      <c r="C158" t="s">
        <v>248</v>
      </c>
      <c r="D158" t="s">
        <v>659</v>
      </c>
      <c r="E158" t="s">
        <v>660</v>
      </c>
      <c r="Z158" t="s">
        <v>255</v>
      </c>
      <c r="AA158" t="s">
        <v>340</v>
      </c>
      <c r="AB158" t="s">
        <v>341</v>
      </c>
    </row>
    <row r="159" spans="3:28" x14ac:dyDescent="0.3">
      <c r="C159" t="s">
        <v>248</v>
      </c>
      <c r="D159" t="s">
        <v>661</v>
      </c>
      <c r="E159" t="s">
        <v>662</v>
      </c>
      <c r="Z159" t="s">
        <v>255</v>
      </c>
      <c r="AA159" t="s">
        <v>360</v>
      </c>
      <c r="AB159" t="s">
        <v>361</v>
      </c>
    </row>
    <row r="160" spans="3:28" x14ac:dyDescent="0.3">
      <c r="C160" t="s">
        <v>248</v>
      </c>
      <c r="D160" t="s">
        <v>663</v>
      </c>
      <c r="E160" t="s">
        <v>664</v>
      </c>
      <c r="Z160" t="s">
        <v>255</v>
      </c>
      <c r="AA160" t="s">
        <v>364</v>
      </c>
      <c r="AB160" t="s">
        <v>365</v>
      </c>
    </row>
    <row r="161" spans="3:28" x14ac:dyDescent="0.3">
      <c r="C161" t="s">
        <v>248</v>
      </c>
      <c r="D161" t="s">
        <v>667</v>
      </c>
      <c r="E161" t="s">
        <v>668</v>
      </c>
      <c r="Z161" t="s">
        <v>255</v>
      </c>
      <c r="AA161" t="s">
        <v>374</v>
      </c>
      <c r="AB161" t="s">
        <v>375</v>
      </c>
    </row>
    <row r="162" spans="3:28" x14ac:dyDescent="0.3">
      <c r="C162" t="s">
        <v>248</v>
      </c>
      <c r="D162" t="s">
        <v>669</v>
      </c>
      <c r="E162" t="s">
        <v>670</v>
      </c>
      <c r="Z162" t="s">
        <v>255</v>
      </c>
      <c r="AA162" t="s">
        <v>376</v>
      </c>
      <c r="AB162" t="s">
        <v>377</v>
      </c>
    </row>
    <row r="163" spans="3:28" x14ac:dyDescent="0.3">
      <c r="C163" t="s">
        <v>248</v>
      </c>
      <c r="D163" t="s">
        <v>673</v>
      </c>
      <c r="E163" t="s">
        <v>674</v>
      </c>
      <c r="Z163" t="s">
        <v>255</v>
      </c>
      <c r="AA163" t="s">
        <v>388</v>
      </c>
      <c r="AB163" t="s">
        <v>389</v>
      </c>
    </row>
    <row r="164" spans="3:28" x14ac:dyDescent="0.3">
      <c r="C164" t="s">
        <v>248</v>
      </c>
      <c r="D164" t="s">
        <v>675</v>
      </c>
      <c r="E164" t="s">
        <v>676</v>
      </c>
      <c r="Z164" t="s">
        <v>255</v>
      </c>
      <c r="AA164" t="s">
        <v>400</v>
      </c>
      <c r="AB164" t="s">
        <v>401</v>
      </c>
    </row>
    <row r="165" spans="3:28" x14ac:dyDescent="0.3">
      <c r="C165" t="s">
        <v>248</v>
      </c>
      <c r="D165" t="s">
        <v>677</v>
      </c>
      <c r="E165" t="s">
        <v>678</v>
      </c>
      <c r="Z165" t="s">
        <v>255</v>
      </c>
      <c r="AA165" t="s">
        <v>404</v>
      </c>
      <c r="AB165" t="s">
        <v>405</v>
      </c>
    </row>
    <row r="166" spans="3:28" x14ac:dyDescent="0.3">
      <c r="C166" t="s">
        <v>248</v>
      </c>
      <c r="D166" t="s">
        <v>679</v>
      </c>
      <c r="E166" t="s">
        <v>680</v>
      </c>
      <c r="Z166" t="s">
        <v>255</v>
      </c>
      <c r="AA166" t="s">
        <v>416</v>
      </c>
      <c r="AB166" t="s">
        <v>417</v>
      </c>
    </row>
    <row r="167" spans="3:28" x14ac:dyDescent="0.3">
      <c r="C167" t="s">
        <v>248</v>
      </c>
      <c r="D167" t="s">
        <v>681</v>
      </c>
      <c r="E167" t="s">
        <v>682</v>
      </c>
      <c r="Z167" t="s">
        <v>255</v>
      </c>
      <c r="AA167" t="s">
        <v>428</v>
      </c>
      <c r="AB167" t="s">
        <v>429</v>
      </c>
    </row>
    <row r="168" spans="3:28" x14ac:dyDescent="0.3">
      <c r="C168" t="s">
        <v>248</v>
      </c>
      <c r="D168" t="s">
        <v>685</v>
      </c>
      <c r="E168" t="s">
        <v>686</v>
      </c>
      <c r="Z168" t="s">
        <v>255</v>
      </c>
      <c r="AA168" t="s">
        <v>439</v>
      </c>
      <c r="AB168" t="s">
        <v>440</v>
      </c>
    </row>
    <row r="169" spans="3:28" x14ac:dyDescent="0.3">
      <c r="C169" t="s">
        <v>248</v>
      </c>
      <c r="D169" t="s">
        <v>687</v>
      </c>
      <c r="E169" t="s">
        <v>688</v>
      </c>
      <c r="Z169" t="s">
        <v>255</v>
      </c>
      <c r="AA169" t="s">
        <v>451</v>
      </c>
      <c r="AB169" t="s">
        <v>452</v>
      </c>
    </row>
    <row r="170" spans="3:28" x14ac:dyDescent="0.3">
      <c r="C170" t="s">
        <v>248</v>
      </c>
      <c r="D170" t="s">
        <v>689</v>
      </c>
      <c r="E170" t="s">
        <v>690</v>
      </c>
      <c r="Z170" t="s">
        <v>255</v>
      </c>
      <c r="AA170" t="s">
        <v>461</v>
      </c>
      <c r="AB170" t="s">
        <v>462</v>
      </c>
    </row>
    <row r="171" spans="3:28" x14ac:dyDescent="0.3">
      <c r="C171" t="s">
        <v>248</v>
      </c>
      <c r="D171" t="s">
        <v>691</v>
      </c>
      <c r="E171" t="s">
        <v>692</v>
      </c>
      <c r="Z171" t="s">
        <v>255</v>
      </c>
      <c r="AA171" t="s">
        <v>488</v>
      </c>
      <c r="AB171" t="s">
        <v>489</v>
      </c>
    </row>
    <row r="172" spans="3:28" x14ac:dyDescent="0.3">
      <c r="C172" t="s">
        <v>248</v>
      </c>
      <c r="D172" t="s">
        <v>694</v>
      </c>
      <c r="E172" t="s">
        <v>695</v>
      </c>
      <c r="Z172" t="s">
        <v>255</v>
      </c>
      <c r="AA172" t="s">
        <v>494</v>
      </c>
      <c r="AB172" t="s">
        <v>495</v>
      </c>
    </row>
    <row r="173" spans="3:28" x14ac:dyDescent="0.3">
      <c r="C173" t="s">
        <v>248</v>
      </c>
      <c r="D173" t="s">
        <v>696</v>
      </c>
      <c r="E173" t="s">
        <v>697</v>
      </c>
      <c r="Z173" t="s">
        <v>255</v>
      </c>
      <c r="AA173" t="s">
        <v>496</v>
      </c>
      <c r="AB173" t="s">
        <v>497</v>
      </c>
    </row>
    <row r="174" spans="3:28" x14ac:dyDescent="0.3">
      <c r="C174" t="s">
        <v>248</v>
      </c>
      <c r="D174" t="s">
        <v>698</v>
      </c>
      <c r="E174" t="s">
        <v>699</v>
      </c>
      <c r="Z174" t="s">
        <v>255</v>
      </c>
      <c r="AA174" t="s">
        <v>502</v>
      </c>
      <c r="AB174" t="s">
        <v>503</v>
      </c>
    </row>
    <row r="175" spans="3:28" x14ac:dyDescent="0.3">
      <c r="C175" t="s">
        <v>248</v>
      </c>
      <c r="D175" t="s">
        <v>700</v>
      </c>
      <c r="E175" t="s">
        <v>701</v>
      </c>
      <c r="Z175" t="s">
        <v>255</v>
      </c>
      <c r="AA175" t="s">
        <v>506</v>
      </c>
      <c r="AB175" t="s">
        <v>507</v>
      </c>
    </row>
    <row r="176" spans="3:28" x14ac:dyDescent="0.3">
      <c r="C176" t="s">
        <v>248</v>
      </c>
      <c r="D176" t="s">
        <v>702</v>
      </c>
      <c r="E176" t="s">
        <v>703</v>
      </c>
      <c r="Z176" t="s">
        <v>255</v>
      </c>
      <c r="AA176" t="s">
        <v>524</v>
      </c>
      <c r="AB176" t="s">
        <v>525</v>
      </c>
    </row>
    <row r="177" spans="2:28" x14ac:dyDescent="0.3">
      <c r="C177" t="s">
        <v>248</v>
      </c>
      <c r="D177" t="s">
        <v>704</v>
      </c>
      <c r="E177" t="s">
        <v>705</v>
      </c>
      <c r="Z177" t="s">
        <v>255</v>
      </c>
      <c r="AA177" t="s">
        <v>530</v>
      </c>
      <c r="AB177" t="s">
        <v>531</v>
      </c>
    </row>
    <row r="178" spans="2:28" x14ac:dyDescent="0.3">
      <c r="C178" t="s">
        <v>248</v>
      </c>
      <c r="D178" t="s">
        <v>708</v>
      </c>
      <c r="E178" t="s">
        <v>709</v>
      </c>
      <c r="Z178" t="s">
        <v>255</v>
      </c>
      <c r="AA178" t="s">
        <v>542</v>
      </c>
      <c r="AB178" t="s">
        <v>543</v>
      </c>
    </row>
    <row r="179" spans="2:28" x14ac:dyDescent="0.3">
      <c r="C179" t="s">
        <v>248</v>
      </c>
      <c r="D179" t="s">
        <v>710</v>
      </c>
      <c r="E179" t="s">
        <v>711</v>
      </c>
      <c r="Z179" t="s">
        <v>255</v>
      </c>
      <c r="AA179" t="s">
        <v>547</v>
      </c>
      <c r="AB179" t="s">
        <v>548</v>
      </c>
    </row>
    <row r="180" spans="2:28" x14ac:dyDescent="0.3">
      <c r="C180" t="s">
        <v>248</v>
      </c>
      <c r="D180" t="s">
        <v>714</v>
      </c>
      <c r="E180" t="s">
        <v>715</v>
      </c>
      <c r="Z180" t="s">
        <v>255</v>
      </c>
      <c r="AA180" t="s">
        <v>555</v>
      </c>
      <c r="AB180" t="s">
        <v>556</v>
      </c>
    </row>
    <row r="181" spans="2:28" x14ac:dyDescent="0.3">
      <c r="C181" t="s">
        <v>248</v>
      </c>
      <c r="D181" t="s">
        <v>716</v>
      </c>
      <c r="E181" t="s">
        <v>717</v>
      </c>
      <c r="Z181" t="s">
        <v>255</v>
      </c>
      <c r="AA181" t="s">
        <v>557</v>
      </c>
      <c r="AB181" t="s">
        <v>558</v>
      </c>
    </row>
    <row r="182" spans="2:28" x14ac:dyDescent="0.3">
      <c r="C182" t="s">
        <v>248</v>
      </c>
      <c r="D182" t="s">
        <v>720</v>
      </c>
      <c r="E182" t="s">
        <v>721</v>
      </c>
      <c r="Z182" t="s">
        <v>255</v>
      </c>
      <c r="AA182" t="s">
        <v>561</v>
      </c>
      <c r="AB182" t="s">
        <v>562</v>
      </c>
    </row>
    <row r="183" spans="2:28" x14ac:dyDescent="0.3">
      <c r="B183" t="s">
        <v>283</v>
      </c>
      <c r="C183" t="s">
        <v>283</v>
      </c>
      <c r="D183" t="s">
        <v>283</v>
      </c>
      <c r="E183" t="s">
        <v>1689</v>
      </c>
      <c r="Z183" t="s">
        <v>255</v>
      </c>
      <c r="AA183" t="s">
        <v>563</v>
      </c>
      <c r="AB183" t="s">
        <v>564</v>
      </c>
    </row>
    <row r="184" spans="2:28" x14ac:dyDescent="0.3">
      <c r="C184" t="s">
        <v>283</v>
      </c>
      <c r="D184" t="s">
        <v>408</v>
      </c>
      <c r="E184" t="s">
        <v>409</v>
      </c>
      <c r="Z184" t="s">
        <v>255</v>
      </c>
      <c r="AA184" t="s">
        <v>567</v>
      </c>
      <c r="AB184" t="s">
        <v>568</v>
      </c>
    </row>
    <row r="185" spans="2:28" x14ac:dyDescent="0.3">
      <c r="C185" t="s">
        <v>283</v>
      </c>
      <c r="D185" t="s">
        <v>412</v>
      </c>
      <c r="E185" t="s">
        <v>413</v>
      </c>
      <c r="Z185" t="s">
        <v>255</v>
      </c>
      <c r="AA185" t="s">
        <v>577</v>
      </c>
      <c r="AB185" t="s">
        <v>578</v>
      </c>
    </row>
    <row r="186" spans="2:28" x14ac:dyDescent="0.3">
      <c r="C186" t="s">
        <v>283</v>
      </c>
      <c r="D186" t="s">
        <v>510</v>
      </c>
      <c r="E186" t="s">
        <v>511</v>
      </c>
      <c r="Z186" t="s">
        <v>255</v>
      </c>
      <c r="AA186" t="s">
        <v>596</v>
      </c>
      <c r="AB186" t="s">
        <v>597</v>
      </c>
    </row>
    <row r="187" spans="2:28" x14ac:dyDescent="0.3">
      <c r="C187" t="s">
        <v>283</v>
      </c>
      <c r="D187" t="s">
        <v>514</v>
      </c>
      <c r="E187" t="s">
        <v>515</v>
      </c>
      <c r="Z187" t="s">
        <v>255</v>
      </c>
      <c r="AA187" t="s">
        <v>602</v>
      </c>
      <c r="AB187" t="s">
        <v>603</v>
      </c>
    </row>
    <row r="188" spans="2:28" x14ac:dyDescent="0.3">
      <c r="C188" t="s">
        <v>283</v>
      </c>
      <c r="D188" t="s">
        <v>520</v>
      </c>
      <c r="E188" t="s">
        <v>521</v>
      </c>
      <c r="Z188" t="s">
        <v>255</v>
      </c>
      <c r="AA188" t="s">
        <v>604</v>
      </c>
      <c r="AB188" t="s">
        <v>605</v>
      </c>
    </row>
    <row r="189" spans="2:28" x14ac:dyDescent="0.3">
      <c r="C189" t="s">
        <v>283</v>
      </c>
      <c r="D189" t="s">
        <v>565</v>
      </c>
      <c r="E189" t="s">
        <v>566</v>
      </c>
      <c r="Z189" t="s">
        <v>255</v>
      </c>
      <c r="AA189" t="s">
        <v>608</v>
      </c>
      <c r="AB189" t="s">
        <v>609</v>
      </c>
    </row>
    <row r="190" spans="2:28" x14ac:dyDescent="0.3">
      <c r="C190" t="s">
        <v>283</v>
      </c>
      <c r="D190" t="s">
        <v>571</v>
      </c>
      <c r="E190" t="s">
        <v>572</v>
      </c>
      <c r="Z190" t="s">
        <v>255</v>
      </c>
      <c r="AA190" t="s">
        <v>612</v>
      </c>
      <c r="AB190" t="s">
        <v>613</v>
      </c>
    </row>
    <row r="191" spans="2:28" x14ac:dyDescent="0.3">
      <c r="C191" t="s">
        <v>283</v>
      </c>
      <c r="D191" t="s">
        <v>573</v>
      </c>
      <c r="E191" t="s">
        <v>574</v>
      </c>
      <c r="Z191" t="s">
        <v>255</v>
      </c>
      <c r="AA191" t="s">
        <v>614</v>
      </c>
      <c r="AB191" t="s">
        <v>615</v>
      </c>
    </row>
    <row r="192" spans="2:28" x14ac:dyDescent="0.3">
      <c r="C192" t="s">
        <v>283</v>
      </c>
      <c r="D192" t="s">
        <v>606</v>
      </c>
      <c r="E192" t="s">
        <v>607</v>
      </c>
      <c r="Z192" t="s">
        <v>255</v>
      </c>
      <c r="AA192" t="s">
        <v>628</v>
      </c>
      <c r="AB192" t="s">
        <v>629</v>
      </c>
    </row>
    <row r="193" spans="2:28" x14ac:dyDescent="0.3">
      <c r="B193" t="s">
        <v>299</v>
      </c>
      <c r="C193" t="s">
        <v>299</v>
      </c>
      <c r="D193" t="s">
        <v>299</v>
      </c>
      <c r="E193" t="s">
        <v>1691</v>
      </c>
      <c r="Z193" t="s">
        <v>255</v>
      </c>
      <c r="AA193" t="s">
        <v>640</v>
      </c>
      <c r="AB193" t="s">
        <v>641</v>
      </c>
    </row>
    <row r="194" spans="2:28" x14ac:dyDescent="0.3">
      <c r="C194" t="s">
        <v>299</v>
      </c>
      <c r="D194" t="s">
        <v>286</v>
      </c>
      <c r="E194" t="s">
        <v>287</v>
      </c>
      <c r="Z194" t="s">
        <v>255</v>
      </c>
      <c r="AA194" t="s">
        <v>647</v>
      </c>
      <c r="AB194" t="s">
        <v>648</v>
      </c>
    </row>
    <row r="195" spans="2:28" x14ac:dyDescent="0.3">
      <c r="C195" t="s">
        <v>299</v>
      </c>
      <c r="D195" t="s">
        <v>366</v>
      </c>
      <c r="E195" t="s">
        <v>367</v>
      </c>
      <c r="Z195" t="s">
        <v>255</v>
      </c>
      <c r="AA195" t="s">
        <v>645</v>
      </c>
      <c r="AB195" t="s">
        <v>646</v>
      </c>
    </row>
    <row r="196" spans="2:28" x14ac:dyDescent="0.3">
      <c r="C196" t="s">
        <v>299</v>
      </c>
      <c r="D196" t="s">
        <v>370</v>
      </c>
      <c r="E196" t="s">
        <v>371</v>
      </c>
      <c r="Z196" t="s">
        <v>255</v>
      </c>
      <c r="AA196" t="s">
        <v>655</v>
      </c>
      <c r="AB196" t="s">
        <v>656</v>
      </c>
    </row>
    <row r="197" spans="2:28" x14ac:dyDescent="0.3">
      <c r="C197" t="s">
        <v>299</v>
      </c>
      <c r="D197" t="s">
        <v>436</v>
      </c>
      <c r="E197" t="s">
        <v>437</v>
      </c>
      <c r="Z197" t="s">
        <v>255</v>
      </c>
      <c r="AA197" t="s">
        <v>663</v>
      </c>
      <c r="AB197" t="s">
        <v>664</v>
      </c>
    </row>
    <row r="198" spans="2:28" x14ac:dyDescent="0.3">
      <c r="C198" t="s">
        <v>299</v>
      </c>
      <c r="D198" t="s">
        <v>467</v>
      </c>
      <c r="E198" t="s">
        <v>468</v>
      </c>
      <c r="Z198" t="s">
        <v>255</v>
      </c>
      <c r="AA198" t="s">
        <v>677</v>
      </c>
      <c r="AB198" t="s">
        <v>678</v>
      </c>
    </row>
    <row r="199" spans="2:28" x14ac:dyDescent="0.3">
      <c r="C199" t="s">
        <v>299</v>
      </c>
      <c r="D199" t="s">
        <v>526</v>
      </c>
      <c r="E199" t="s">
        <v>527</v>
      </c>
      <c r="Z199" t="s">
        <v>255</v>
      </c>
      <c r="AA199" t="s">
        <v>679</v>
      </c>
      <c r="AB199" t="s">
        <v>680</v>
      </c>
    </row>
    <row r="200" spans="2:28" x14ac:dyDescent="0.3">
      <c r="C200" t="s">
        <v>299</v>
      </c>
      <c r="D200" t="s">
        <v>551</v>
      </c>
      <c r="E200" t="s">
        <v>552</v>
      </c>
      <c r="Z200" t="s">
        <v>255</v>
      </c>
      <c r="AA200" t="s">
        <v>689</v>
      </c>
      <c r="AB200" t="s">
        <v>690</v>
      </c>
    </row>
    <row r="201" spans="2:28" x14ac:dyDescent="0.3">
      <c r="C201" t="s">
        <v>299</v>
      </c>
      <c r="D201" t="s">
        <v>581</v>
      </c>
      <c r="E201" t="s">
        <v>582</v>
      </c>
      <c r="Z201" t="s">
        <v>255</v>
      </c>
      <c r="AA201" t="s">
        <v>700</v>
      </c>
      <c r="AB201" t="s">
        <v>701</v>
      </c>
    </row>
    <row r="202" spans="2:28" x14ac:dyDescent="0.3">
      <c r="C202" t="s">
        <v>299</v>
      </c>
      <c r="D202" t="s">
        <v>636</v>
      </c>
      <c r="E202" t="s">
        <v>637</v>
      </c>
      <c r="Z202" t="s">
        <v>255</v>
      </c>
      <c r="AA202" t="s">
        <v>708</v>
      </c>
      <c r="AB202" t="s">
        <v>709</v>
      </c>
    </row>
    <row r="203" spans="2:28" x14ac:dyDescent="0.3">
      <c r="C203" t="s">
        <v>299</v>
      </c>
      <c r="D203" t="s">
        <v>653</v>
      </c>
      <c r="E203" t="s">
        <v>654</v>
      </c>
      <c r="Z203" t="s">
        <v>255</v>
      </c>
      <c r="AA203" t="s">
        <v>720</v>
      </c>
      <c r="AB203" t="s">
        <v>721</v>
      </c>
    </row>
    <row r="204" spans="2:28" x14ac:dyDescent="0.3">
      <c r="C204" t="s">
        <v>299</v>
      </c>
      <c r="D204" t="s">
        <v>669</v>
      </c>
      <c r="E204" t="s">
        <v>670</v>
      </c>
      <c r="Y204" t="s">
        <v>261</v>
      </c>
      <c r="Z204" t="s">
        <v>261</v>
      </c>
      <c r="AA204" t="s">
        <v>286</v>
      </c>
      <c r="AB204" t="s">
        <v>287</v>
      </c>
    </row>
    <row r="205" spans="2:28" x14ac:dyDescent="0.3">
      <c r="B205" t="s">
        <v>305</v>
      </c>
      <c r="C205" t="s">
        <v>305</v>
      </c>
      <c r="D205" t="s">
        <v>305</v>
      </c>
      <c r="E205" t="s">
        <v>1692</v>
      </c>
      <c r="Z205" t="s">
        <v>261</v>
      </c>
      <c r="AA205" t="s">
        <v>301</v>
      </c>
      <c r="AB205" t="s">
        <v>302</v>
      </c>
    </row>
    <row r="206" spans="2:28" x14ac:dyDescent="0.3">
      <c r="C206" t="s">
        <v>305</v>
      </c>
      <c r="D206" t="s">
        <v>247</v>
      </c>
      <c r="E206" t="s">
        <v>243</v>
      </c>
      <c r="Z206" t="s">
        <v>261</v>
      </c>
      <c r="AA206" t="s">
        <v>366</v>
      </c>
      <c r="AB206" t="s">
        <v>367</v>
      </c>
    </row>
    <row r="207" spans="2:28" x14ac:dyDescent="0.3">
      <c r="C207" t="s">
        <v>305</v>
      </c>
      <c r="D207" t="s">
        <v>259</v>
      </c>
      <c r="E207" t="s">
        <v>260</v>
      </c>
      <c r="Z207" t="s">
        <v>261</v>
      </c>
      <c r="AA207" t="s">
        <v>370</v>
      </c>
      <c r="AB207" t="s">
        <v>371</v>
      </c>
    </row>
    <row r="208" spans="2:28" x14ac:dyDescent="0.3">
      <c r="C208" t="s">
        <v>305</v>
      </c>
      <c r="D208" t="s">
        <v>295</v>
      </c>
      <c r="E208" t="s">
        <v>296</v>
      </c>
      <c r="Z208" t="s">
        <v>261</v>
      </c>
      <c r="AA208" t="s">
        <v>392</v>
      </c>
      <c r="AB208" t="s">
        <v>393</v>
      </c>
    </row>
    <row r="209" spans="3:28" x14ac:dyDescent="0.3">
      <c r="C209" t="s">
        <v>305</v>
      </c>
      <c r="D209" t="s">
        <v>344</v>
      </c>
      <c r="E209" t="s">
        <v>345</v>
      </c>
      <c r="Z209" t="s">
        <v>261</v>
      </c>
      <c r="AA209" t="s">
        <v>408</v>
      </c>
      <c r="AB209" t="s">
        <v>409</v>
      </c>
    </row>
    <row r="210" spans="3:28" x14ac:dyDescent="0.3">
      <c r="C210" t="s">
        <v>305</v>
      </c>
      <c r="D210" t="s">
        <v>355</v>
      </c>
      <c r="E210" t="s">
        <v>356</v>
      </c>
      <c r="Z210" t="s">
        <v>261</v>
      </c>
      <c r="AA210" t="s">
        <v>412</v>
      </c>
      <c r="AB210" t="s">
        <v>413</v>
      </c>
    </row>
    <row r="211" spans="3:28" x14ac:dyDescent="0.3">
      <c r="C211" t="s">
        <v>305</v>
      </c>
      <c r="D211" t="s">
        <v>368</v>
      </c>
      <c r="E211" t="s">
        <v>369</v>
      </c>
      <c r="Z211" t="s">
        <v>261</v>
      </c>
      <c r="AA211" t="s">
        <v>420</v>
      </c>
      <c r="AB211" t="s">
        <v>421</v>
      </c>
    </row>
    <row r="212" spans="3:28" x14ac:dyDescent="0.3">
      <c r="C212" t="s">
        <v>305</v>
      </c>
      <c r="D212" t="s">
        <v>380</v>
      </c>
      <c r="E212" t="s">
        <v>381</v>
      </c>
      <c r="Z212" t="s">
        <v>261</v>
      </c>
      <c r="AA212" t="s">
        <v>436</v>
      </c>
      <c r="AB212" t="s">
        <v>437</v>
      </c>
    </row>
    <row r="213" spans="3:28" x14ac:dyDescent="0.3">
      <c r="C213" t="s">
        <v>305</v>
      </c>
      <c r="D213" t="s">
        <v>396</v>
      </c>
      <c r="E213" t="s">
        <v>397</v>
      </c>
      <c r="Z213" t="s">
        <v>261</v>
      </c>
      <c r="AA213" t="s">
        <v>465</v>
      </c>
      <c r="AB213" t="s">
        <v>466</v>
      </c>
    </row>
    <row r="214" spans="3:28" x14ac:dyDescent="0.3">
      <c r="C214" t="s">
        <v>305</v>
      </c>
      <c r="D214" t="s">
        <v>424</v>
      </c>
      <c r="E214" t="s">
        <v>425</v>
      </c>
      <c r="Z214" t="s">
        <v>261</v>
      </c>
      <c r="AA214" t="s">
        <v>467</v>
      </c>
      <c r="AB214" t="s">
        <v>468</v>
      </c>
    </row>
    <row r="215" spans="3:28" x14ac:dyDescent="0.3">
      <c r="C215" t="s">
        <v>305</v>
      </c>
      <c r="D215" t="s">
        <v>432</v>
      </c>
      <c r="E215" t="s">
        <v>433</v>
      </c>
      <c r="Z215" t="s">
        <v>261</v>
      </c>
      <c r="AA215" t="s">
        <v>510</v>
      </c>
      <c r="AB215" t="s">
        <v>511</v>
      </c>
    </row>
    <row r="216" spans="3:28" x14ac:dyDescent="0.3">
      <c r="C216" t="s">
        <v>305</v>
      </c>
      <c r="D216" t="s">
        <v>445</v>
      </c>
      <c r="E216" t="s">
        <v>446</v>
      </c>
      <c r="Z216" t="s">
        <v>261</v>
      </c>
      <c r="AA216" t="s">
        <v>514</v>
      </c>
      <c r="AB216" t="s">
        <v>515</v>
      </c>
    </row>
    <row r="217" spans="3:28" x14ac:dyDescent="0.3">
      <c r="C217" t="s">
        <v>305</v>
      </c>
      <c r="D217" t="s">
        <v>447</v>
      </c>
      <c r="E217" t="s">
        <v>448</v>
      </c>
      <c r="Z217" t="s">
        <v>261</v>
      </c>
      <c r="AA217" t="s">
        <v>520</v>
      </c>
      <c r="AB217" t="s">
        <v>521</v>
      </c>
    </row>
    <row r="218" spans="3:28" x14ac:dyDescent="0.3">
      <c r="C218" t="s">
        <v>305</v>
      </c>
      <c r="D218" t="s">
        <v>453</v>
      </c>
      <c r="E218" t="s">
        <v>454</v>
      </c>
      <c r="Z218" t="s">
        <v>261</v>
      </c>
      <c r="AA218" t="s">
        <v>526</v>
      </c>
      <c r="AB218" t="s">
        <v>527</v>
      </c>
    </row>
    <row r="219" spans="3:28" x14ac:dyDescent="0.3">
      <c r="C219" t="s">
        <v>305</v>
      </c>
      <c r="D219" t="s">
        <v>457</v>
      </c>
      <c r="E219" t="s">
        <v>458</v>
      </c>
      <c r="Z219" t="s">
        <v>261</v>
      </c>
      <c r="AA219" t="s">
        <v>544</v>
      </c>
      <c r="AB219" t="s">
        <v>545</v>
      </c>
    </row>
    <row r="220" spans="3:28" x14ac:dyDescent="0.3">
      <c r="C220" t="s">
        <v>305</v>
      </c>
      <c r="D220" t="s">
        <v>459</v>
      </c>
      <c r="E220" t="s">
        <v>460</v>
      </c>
      <c r="Z220" t="s">
        <v>261</v>
      </c>
      <c r="AA220" t="s">
        <v>551</v>
      </c>
      <c r="AB220" t="s">
        <v>552</v>
      </c>
    </row>
    <row r="221" spans="3:28" x14ac:dyDescent="0.3">
      <c r="C221" t="s">
        <v>305</v>
      </c>
      <c r="D221" t="s">
        <v>463</v>
      </c>
      <c r="E221" t="s">
        <v>464</v>
      </c>
      <c r="Z221" t="s">
        <v>261</v>
      </c>
      <c r="AA221" t="s">
        <v>565</v>
      </c>
      <c r="AB221" t="s">
        <v>566</v>
      </c>
    </row>
    <row r="222" spans="3:28" x14ac:dyDescent="0.3">
      <c r="C222" t="s">
        <v>305</v>
      </c>
      <c r="D222" t="s">
        <v>470</v>
      </c>
      <c r="E222" t="s">
        <v>471</v>
      </c>
      <c r="Z222" t="s">
        <v>261</v>
      </c>
      <c r="AA222" t="s">
        <v>571</v>
      </c>
      <c r="AB222" t="s">
        <v>572</v>
      </c>
    </row>
    <row r="223" spans="3:28" x14ac:dyDescent="0.3">
      <c r="C223" t="s">
        <v>305</v>
      </c>
      <c r="D223" t="s">
        <v>474</v>
      </c>
      <c r="E223" t="s">
        <v>475</v>
      </c>
      <c r="Z223" t="s">
        <v>261</v>
      </c>
      <c r="AA223" t="s">
        <v>573</v>
      </c>
      <c r="AB223" t="s">
        <v>574</v>
      </c>
    </row>
    <row r="224" spans="3:28" x14ac:dyDescent="0.3">
      <c r="C224" t="s">
        <v>305</v>
      </c>
      <c r="D224" t="s">
        <v>480</v>
      </c>
      <c r="E224" t="s">
        <v>481</v>
      </c>
      <c r="Z224" t="s">
        <v>261</v>
      </c>
      <c r="AA224" t="s">
        <v>581</v>
      </c>
      <c r="AB224" t="s">
        <v>582</v>
      </c>
    </row>
    <row r="225" spans="2:28" x14ac:dyDescent="0.3">
      <c r="C225" t="s">
        <v>305</v>
      </c>
      <c r="D225" t="s">
        <v>482</v>
      </c>
      <c r="E225" t="s">
        <v>483</v>
      </c>
      <c r="Z225" t="s">
        <v>261</v>
      </c>
      <c r="AA225" t="s">
        <v>606</v>
      </c>
      <c r="AB225" t="s">
        <v>607</v>
      </c>
    </row>
    <row r="226" spans="2:28" x14ac:dyDescent="0.3">
      <c r="C226" t="s">
        <v>305</v>
      </c>
      <c r="D226" t="s">
        <v>492</v>
      </c>
      <c r="E226" t="s">
        <v>493</v>
      </c>
      <c r="Z226" t="s">
        <v>261</v>
      </c>
      <c r="AA226" t="s">
        <v>610</v>
      </c>
      <c r="AB226" t="s">
        <v>611</v>
      </c>
    </row>
    <row r="227" spans="2:28" x14ac:dyDescent="0.3">
      <c r="C227" t="s">
        <v>305</v>
      </c>
      <c r="D227" t="s">
        <v>500</v>
      </c>
      <c r="E227" t="s">
        <v>501</v>
      </c>
      <c r="Z227" t="s">
        <v>261</v>
      </c>
      <c r="AA227" t="s">
        <v>618</v>
      </c>
      <c r="AB227" t="s">
        <v>619</v>
      </c>
    </row>
    <row r="228" spans="2:28" x14ac:dyDescent="0.3">
      <c r="C228" t="s">
        <v>305</v>
      </c>
      <c r="D228" t="s">
        <v>516</v>
      </c>
      <c r="E228" t="s">
        <v>517</v>
      </c>
      <c r="Z228" t="s">
        <v>261</v>
      </c>
      <c r="AA228" t="s">
        <v>622</v>
      </c>
      <c r="AB228" t="s">
        <v>623</v>
      </c>
    </row>
    <row r="229" spans="2:28" x14ac:dyDescent="0.3">
      <c r="C229" t="s">
        <v>305</v>
      </c>
      <c r="D229" t="s">
        <v>538</v>
      </c>
      <c r="E229" t="s">
        <v>539</v>
      </c>
      <c r="Z229" t="s">
        <v>261</v>
      </c>
      <c r="AA229" t="s">
        <v>636</v>
      </c>
      <c r="AB229" t="s">
        <v>637</v>
      </c>
    </row>
    <row r="230" spans="2:28" x14ac:dyDescent="0.3">
      <c r="C230" t="s">
        <v>305</v>
      </c>
      <c r="D230" t="s">
        <v>549</v>
      </c>
      <c r="E230" t="s">
        <v>550</v>
      </c>
      <c r="Z230" t="s">
        <v>261</v>
      </c>
      <c r="AA230" t="s">
        <v>642</v>
      </c>
      <c r="AB230" t="s">
        <v>643</v>
      </c>
    </row>
    <row r="231" spans="2:28" x14ac:dyDescent="0.3">
      <c r="C231" t="s">
        <v>305</v>
      </c>
      <c r="D231" t="s">
        <v>594</v>
      </c>
      <c r="E231" t="s">
        <v>595</v>
      </c>
      <c r="Z231" t="s">
        <v>261</v>
      </c>
      <c r="AA231" t="s">
        <v>651</v>
      </c>
      <c r="AB231" t="s">
        <v>652</v>
      </c>
    </row>
    <row r="232" spans="2:28" x14ac:dyDescent="0.3">
      <c r="C232" t="s">
        <v>305</v>
      </c>
      <c r="D232" t="s">
        <v>600</v>
      </c>
      <c r="E232" t="s">
        <v>601</v>
      </c>
      <c r="Z232" t="s">
        <v>261</v>
      </c>
      <c r="AA232" t="s">
        <v>653</v>
      </c>
      <c r="AB232" t="s">
        <v>654</v>
      </c>
    </row>
    <row r="233" spans="2:28" x14ac:dyDescent="0.3">
      <c r="C233" t="s">
        <v>305</v>
      </c>
      <c r="D233" t="s">
        <v>638</v>
      </c>
      <c r="E233" t="s">
        <v>639</v>
      </c>
      <c r="Z233" t="s">
        <v>261</v>
      </c>
      <c r="AA233" t="s">
        <v>667</v>
      </c>
      <c r="AB233" t="s">
        <v>668</v>
      </c>
    </row>
    <row r="234" spans="2:28" x14ac:dyDescent="0.3">
      <c r="C234" t="s">
        <v>305</v>
      </c>
      <c r="D234" t="s">
        <v>659</v>
      </c>
      <c r="E234" t="s">
        <v>660</v>
      </c>
      <c r="Z234" t="s">
        <v>261</v>
      </c>
      <c r="AA234" t="s">
        <v>669</v>
      </c>
      <c r="AB234" t="s">
        <v>670</v>
      </c>
    </row>
    <row r="235" spans="2:28" x14ac:dyDescent="0.3">
      <c r="C235" t="s">
        <v>305</v>
      </c>
      <c r="D235" t="s">
        <v>675</v>
      </c>
      <c r="E235" t="s">
        <v>676</v>
      </c>
      <c r="Z235" t="s">
        <v>261</v>
      </c>
      <c r="AA235" t="s">
        <v>681</v>
      </c>
      <c r="AB235" t="s">
        <v>682</v>
      </c>
    </row>
    <row r="236" spans="2:28" x14ac:dyDescent="0.3">
      <c r="C236" t="s">
        <v>305</v>
      </c>
      <c r="D236" t="s">
        <v>685</v>
      </c>
      <c r="E236" t="s">
        <v>686</v>
      </c>
      <c r="Z236" t="s">
        <v>261</v>
      </c>
      <c r="AA236" t="s">
        <v>691</v>
      </c>
      <c r="AB236" t="s">
        <v>692</v>
      </c>
    </row>
    <row r="237" spans="2:28" x14ac:dyDescent="0.3">
      <c r="C237" t="s">
        <v>305</v>
      </c>
      <c r="D237" t="s">
        <v>687</v>
      </c>
      <c r="E237" t="s">
        <v>688</v>
      </c>
      <c r="Z237" t="s">
        <v>261</v>
      </c>
      <c r="AA237" t="s">
        <v>714</v>
      </c>
      <c r="AB237" t="s">
        <v>715</v>
      </c>
    </row>
    <row r="238" spans="2:28" x14ac:dyDescent="0.3">
      <c r="C238" t="s">
        <v>305</v>
      </c>
      <c r="D238" t="s">
        <v>698</v>
      </c>
      <c r="E238" t="s">
        <v>699</v>
      </c>
      <c r="Z238" t="s">
        <v>261</v>
      </c>
      <c r="AA238" t="s">
        <v>716</v>
      </c>
      <c r="AB238" t="s">
        <v>717</v>
      </c>
    </row>
    <row r="239" spans="2:28" x14ac:dyDescent="0.3">
      <c r="B239" t="s">
        <v>250</v>
      </c>
      <c r="C239" t="s">
        <v>250</v>
      </c>
      <c r="D239" t="s">
        <v>250</v>
      </c>
      <c r="E239" t="s">
        <v>1686</v>
      </c>
      <c r="Y239" t="s">
        <v>270</v>
      </c>
      <c r="Z239" t="s">
        <v>270</v>
      </c>
      <c r="AA239" t="s">
        <v>247</v>
      </c>
      <c r="AB239" t="s">
        <v>243</v>
      </c>
    </row>
    <row r="240" spans="2:28" x14ac:dyDescent="0.3">
      <c r="C240" t="s">
        <v>250</v>
      </c>
      <c r="D240" t="s">
        <v>388</v>
      </c>
      <c r="E240" t="s">
        <v>389</v>
      </c>
      <c r="Z240" t="s">
        <v>270</v>
      </c>
      <c r="AA240" t="s">
        <v>259</v>
      </c>
      <c r="AB240" t="s">
        <v>260</v>
      </c>
    </row>
    <row r="241" spans="2:28" x14ac:dyDescent="0.3">
      <c r="C241" t="s">
        <v>250</v>
      </c>
      <c r="D241" t="s">
        <v>404</v>
      </c>
      <c r="E241" t="s">
        <v>405</v>
      </c>
      <c r="Z241" t="s">
        <v>270</v>
      </c>
      <c r="AA241" t="s">
        <v>295</v>
      </c>
      <c r="AB241" t="s">
        <v>296</v>
      </c>
    </row>
    <row r="242" spans="2:28" x14ac:dyDescent="0.3">
      <c r="C242" t="s">
        <v>250</v>
      </c>
      <c r="D242" t="s">
        <v>439</v>
      </c>
      <c r="E242" t="s">
        <v>440</v>
      </c>
      <c r="Z242" t="s">
        <v>270</v>
      </c>
      <c r="AA242" t="s">
        <v>344</v>
      </c>
      <c r="AB242" t="s">
        <v>345</v>
      </c>
    </row>
    <row r="243" spans="2:28" x14ac:dyDescent="0.3">
      <c r="C243" t="s">
        <v>250</v>
      </c>
      <c r="D243" t="s">
        <v>461</v>
      </c>
      <c r="E243" t="s">
        <v>462</v>
      </c>
      <c r="Z243" t="s">
        <v>270</v>
      </c>
      <c r="AA243" t="s">
        <v>355</v>
      </c>
      <c r="AB243" t="s">
        <v>356</v>
      </c>
    </row>
    <row r="244" spans="2:28" x14ac:dyDescent="0.3">
      <c r="C244" t="s">
        <v>250</v>
      </c>
      <c r="D244" t="s">
        <v>542</v>
      </c>
      <c r="E244" t="s">
        <v>543</v>
      </c>
      <c r="Z244" t="s">
        <v>270</v>
      </c>
      <c r="AA244" t="s">
        <v>368</v>
      </c>
      <c r="AB244" t="s">
        <v>369</v>
      </c>
    </row>
    <row r="245" spans="2:28" x14ac:dyDescent="0.3">
      <c r="C245" t="s">
        <v>250</v>
      </c>
      <c r="D245" t="s">
        <v>547</v>
      </c>
      <c r="E245" t="s">
        <v>548</v>
      </c>
      <c r="Z245" t="s">
        <v>270</v>
      </c>
      <c r="AA245" t="s">
        <v>380</v>
      </c>
      <c r="AB245" t="s">
        <v>381</v>
      </c>
    </row>
    <row r="246" spans="2:28" x14ac:dyDescent="0.3">
      <c r="C246" t="s">
        <v>250</v>
      </c>
      <c r="D246" t="s">
        <v>561</v>
      </c>
      <c r="E246" t="s">
        <v>562</v>
      </c>
      <c r="Z246" t="s">
        <v>270</v>
      </c>
      <c r="AA246" t="s">
        <v>396</v>
      </c>
      <c r="AB246" t="s">
        <v>397</v>
      </c>
    </row>
    <row r="247" spans="2:28" x14ac:dyDescent="0.3">
      <c r="C247" t="s">
        <v>250</v>
      </c>
      <c r="D247" t="s">
        <v>567</v>
      </c>
      <c r="E247" t="s">
        <v>568</v>
      </c>
      <c r="Z247" t="s">
        <v>270</v>
      </c>
      <c r="AA247" t="s">
        <v>424</v>
      </c>
      <c r="AB247" t="s">
        <v>425</v>
      </c>
    </row>
    <row r="248" spans="2:28" x14ac:dyDescent="0.3">
      <c r="C248" t="s">
        <v>250</v>
      </c>
      <c r="D248" t="s">
        <v>596</v>
      </c>
      <c r="E248" t="s">
        <v>597</v>
      </c>
      <c r="Z248" t="s">
        <v>270</v>
      </c>
      <c r="AA248" t="s">
        <v>432</v>
      </c>
      <c r="AB248" t="s">
        <v>433</v>
      </c>
    </row>
    <row r="249" spans="2:28" x14ac:dyDescent="0.3">
      <c r="C249" t="s">
        <v>250</v>
      </c>
      <c r="D249" t="s">
        <v>628</v>
      </c>
      <c r="E249" t="s">
        <v>629</v>
      </c>
      <c r="Z249" t="s">
        <v>270</v>
      </c>
      <c r="AA249" t="s">
        <v>445</v>
      </c>
      <c r="AB249" t="s">
        <v>446</v>
      </c>
    </row>
    <row r="250" spans="2:28" x14ac:dyDescent="0.3">
      <c r="C250" t="s">
        <v>250</v>
      </c>
      <c r="D250" t="s">
        <v>647</v>
      </c>
      <c r="E250" t="s">
        <v>648</v>
      </c>
      <c r="Z250" t="s">
        <v>270</v>
      </c>
      <c r="AA250" t="s">
        <v>447</v>
      </c>
      <c r="AB250" t="s">
        <v>448</v>
      </c>
    </row>
    <row r="251" spans="2:28" x14ac:dyDescent="0.3">
      <c r="C251" t="s">
        <v>250</v>
      </c>
      <c r="D251" t="s">
        <v>655</v>
      </c>
      <c r="E251" t="s">
        <v>656</v>
      </c>
      <c r="Z251" t="s">
        <v>270</v>
      </c>
      <c r="AA251" t="s">
        <v>453</v>
      </c>
      <c r="AB251" t="s">
        <v>454</v>
      </c>
    </row>
    <row r="252" spans="2:28" x14ac:dyDescent="0.3">
      <c r="B252" t="s">
        <v>265</v>
      </c>
      <c r="C252" t="s">
        <v>265</v>
      </c>
      <c r="D252" t="s">
        <v>265</v>
      </c>
      <c r="E252" t="s">
        <v>1687</v>
      </c>
      <c r="Z252" t="s">
        <v>270</v>
      </c>
      <c r="AA252" t="s">
        <v>457</v>
      </c>
      <c r="AB252" t="s">
        <v>458</v>
      </c>
    </row>
    <row r="253" spans="2:28" x14ac:dyDescent="0.3">
      <c r="C253" t="s">
        <v>265</v>
      </c>
      <c r="D253" t="s">
        <v>308</v>
      </c>
      <c r="E253" t="s">
        <v>309</v>
      </c>
      <c r="Z253" t="s">
        <v>270</v>
      </c>
      <c r="AA253" t="s">
        <v>459</v>
      </c>
      <c r="AB253" t="s">
        <v>460</v>
      </c>
    </row>
    <row r="254" spans="2:28" x14ac:dyDescent="0.3">
      <c r="C254" t="s">
        <v>265</v>
      </c>
      <c r="D254" t="s">
        <v>316</v>
      </c>
      <c r="E254" t="s">
        <v>317</v>
      </c>
      <c r="Z254" t="s">
        <v>270</v>
      </c>
      <c r="AA254" t="s">
        <v>463</v>
      </c>
      <c r="AB254" t="s">
        <v>464</v>
      </c>
    </row>
    <row r="255" spans="2:28" x14ac:dyDescent="0.3">
      <c r="C255" t="s">
        <v>265</v>
      </c>
      <c r="D255" t="s">
        <v>323</v>
      </c>
      <c r="E255" t="s">
        <v>324</v>
      </c>
      <c r="Z255" t="s">
        <v>270</v>
      </c>
      <c r="AA255" t="s">
        <v>470</v>
      </c>
      <c r="AB255" t="s">
        <v>471</v>
      </c>
    </row>
    <row r="256" spans="2:28" x14ac:dyDescent="0.3">
      <c r="C256" t="s">
        <v>265</v>
      </c>
      <c r="D256" t="s">
        <v>360</v>
      </c>
      <c r="E256" t="s">
        <v>361</v>
      </c>
      <c r="Z256" t="s">
        <v>270</v>
      </c>
      <c r="AA256" t="s">
        <v>474</v>
      </c>
      <c r="AB256" t="s">
        <v>475</v>
      </c>
    </row>
    <row r="257" spans="3:28" x14ac:dyDescent="0.3">
      <c r="C257" t="s">
        <v>265</v>
      </c>
      <c r="D257" t="s">
        <v>374</v>
      </c>
      <c r="E257" t="s">
        <v>375</v>
      </c>
      <c r="Z257" t="s">
        <v>270</v>
      </c>
      <c r="AA257" t="s">
        <v>480</v>
      </c>
      <c r="AB257" t="s">
        <v>481</v>
      </c>
    </row>
    <row r="258" spans="3:28" x14ac:dyDescent="0.3">
      <c r="C258" t="s">
        <v>265</v>
      </c>
      <c r="D258" t="s">
        <v>376</v>
      </c>
      <c r="E258" t="s">
        <v>377</v>
      </c>
      <c r="Z258" t="s">
        <v>270</v>
      </c>
      <c r="AA258" t="s">
        <v>482</v>
      </c>
      <c r="AB258" t="s">
        <v>483</v>
      </c>
    </row>
    <row r="259" spans="3:28" x14ac:dyDescent="0.3">
      <c r="C259" t="s">
        <v>265</v>
      </c>
      <c r="D259" t="s">
        <v>400</v>
      </c>
      <c r="E259" t="s">
        <v>401</v>
      </c>
      <c r="Z259" t="s">
        <v>270</v>
      </c>
      <c r="AA259" t="s">
        <v>492</v>
      </c>
      <c r="AB259" t="s">
        <v>493</v>
      </c>
    </row>
    <row r="260" spans="3:28" x14ac:dyDescent="0.3">
      <c r="C260" t="s">
        <v>265</v>
      </c>
      <c r="D260" t="s">
        <v>451</v>
      </c>
      <c r="E260" t="s">
        <v>452</v>
      </c>
      <c r="Z260" t="s">
        <v>270</v>
      </c>
      <c r="AA260" t="s">
        <v>500</v>
      </c>
      <c r="AB260" t="s">
        <v>501</v>
      </c>
    </row>
    <row r="261" spans="3:28" x14ac:dyDescent="0.3">
      <c r="C261" t="s">
        <v>265</v>
      </c>
      <c r="D261" t="s">
        <v>496</v>
      </c>
      <c r="E261" t="s">
        <v>497</v>
      </c>
      <c r="Z261" t="s">
        <v>270</v>
      </c>
      <c r="AA261" t="s">
        <v>516</v>
      </c>
      <c r="AB261" t="s">
        <v>517</v>
      </c>
    </row>
    <row r="262" spans="3:28" x14ac:dyDescent="0.3">
      <c r="C262" t="s">
        <v>265</v>
      </c>
      <c r="D262" t="s">
        <v>502</v>
      </c>
      <c r="E262" t="s">
        <v>503</v>
      </c>
      <c r="Z262" t="s">
        <v>270</v>
      </c>
      <c r="AA262" t="s">
        <v>538</v>
      </c>
      <c r="AB262" t="s">
        <v>539</v>
      </c>
    </row>
    <row r="263" spans="3:28" x14ac:dyDescent="0.3">
      <c r="C263" t="s">
        <v>265</v>
      </c>
      <c r="D263" t="s">
        <v>524</v>
      </c>
      <c r="E263" t="s">
        <v>525</v>
      </c>
      <c r="Z263" t="s">
        <v>270</v>
      </c>
      <c r="AA263" t="s">
        <v>549</v>
      </c>
      <c r="AB263" t="s">
        <v>550</v>
      </c>
    </row>
    <row r="264" spans="3:28" x14ac:dyDescent="0.3">
      <c r="C264" t="s">
        <v>265</v>
      </c>
      <c r="D264" t="s">
        <v>530</v>
      </c>
      <c r="E264" t="s">
        <v>531</v>
      </c>
      <c r="Z264" t="s">
        <v>270</v>
      </c>
      <c r="AA264" t="s">
        <v>594</v>
      </c>
      <c r="AB264" t="s">
        <v>595</v>
      </c>
    </row>
    <row r="265" spans="3:28" x14ac:dyDescent="0.3">
      <c r="C265" t="s">
        <v>265</v>
      </c>
      <c r="D265" t="s">
        <v>577</v>
      </c>
      <c r="E265" t="s">
        <v>578</v>
      </c>
      <c r="Z265" t="s">
        <v>270</v>
      </c>
      <c r="AA265" t="s">
        <v>600</v>
      </c>
      <c r="AB265" t="s">
        <v>601</v>
      </c>
    </row>
    <row r="266" spans="3:28" x14ac:dyDescent="0.3">
      <c r="C266" t="s">
        <v>265</v>
      </c>
      <c r="D266" t="s">
        <v>602</v>
      </c>
      <c r="E266" t="s">
        <v>603</v>
      </c>
      <c r="Z266" t="s">
        <v>270</v>
      </c>
      <c r="AA266" t="s">
        <v>638</v>
      </c>
      <c r="AB266" t="s">
        <v>639</v>
      </c>
    </row>
    <row r="267" spans="3:28" x14ac:dyDescent="0.3">
      <c r="C267" t="s">
        <v>265</v>
      </c>
      <c r="D267" t="s">
        <v>608</v>
      </c>
      <c r="E267" t="s">
        <v>609</v>
      </c>
      <c r="Z267" t="s">
        <v>270</v>
      </c>
      <c r="AA267" t="s">
        <v>659</v>
      </c>
      <c r="AB267" t="s">
        <v>660</v>
      </c>
    </row>
    <row r="268" spans="3:28" x14ac:dyDescent="0.3">
      <c r="C268" t="s">
        <v>265</v>
      </c>
      <c r="D268" t="s">
        <v>612</v>
      </c>
      <c r="E268" t="s">
        <v>613</v>
      </c>
      <c r="Z268" t="s">
        <v>270</v>
      </c>
      <c r="AA268" t="s">
        <v>675</v>
      </c>
      <c r="AB268" t="s">
        <v>676</v>
      </c>
    </row>
    <row r="269" spans="3:28" x14ac:dyDescent="0.3">
      <c r="C269" t="s">
        <v>265</v>
      </c>
      <c r="D269" t="s">
        <v>640</v>
      </c>
      <c r="E269" t="s">
        <v>641</v>
      </c>
      <c r="Z269" t="s">
        <v>270</v>
      </c>
      <c r="AA269" t="s">
        <v>685</v>
      </c>
      <c r="AB269" t="s">
        <v>686</v>
      </c>
    </row>
    <row r="270" spans="3:28" x14ac:dyDescent="0.3">
      <c r="C270" t="s">
        <v>265</v>
      </c>
      <c r="D270" t="s">
        <v>645</v>
      </c>
      <c r="E270" t="s">
        <v>646</v>
      </c>
      <c r="Z270" t="s">
        <v>270</v>
      </c>
      <c r="AA270" t="s">
        <v>687</v>
      </c>
      <c r="AB270" t="s">
        <v>688</v>
      </c>
    </row>
    <row r="271" spans="3:28" x14ac:dyDescent="0.3">
      <c r="C271" t="s">
        <v>265</v>
      </c>
      <c r="D271" t="s">
        <v>663</v>
      </c>
      <c r="E271" t="s">
        <v>664</v>
      </c>
      <c r="Z271" t="s">
        <v>270</v>
      </c>
      <c r="AA271" t="s">
        <v>698</v>
      </c>
      <c r="AB271" t="s">
        <v>699</v>
      </c>
    </row>
    <row r="272" spans="3:28" x14ac:dyDescent="0.3">
      <c r="C272" t="s">
        <v>265</v>
      </c>
      <c r="D272" t="s">
        <v>677</v>
      </c>
      <c r="E272" t="s">
        <v>678</v>
      </c>
      <c r="Y272" t="s">
        <v>279</v>
      </c>
      <c r="Z272" t="s">
        <v>279</v>
      </c>
      <c r="AA272" t="s">
        <v>277</v>
      </c>
      <c r="AB272" t="s">
        <v>278</v>
      </c>
    </row>
    <row r="273" spans="2:28" x14ac:dyDescent="0.3">
      <c r="C273" t="s">
        <v>265</v>
      </c>
      <c r="D273" t="s">
        <v>689</v>
      </c>
      <c r="E273" t="s">
        <v>690</v>
      </c>
      <c r="Z273" t="s">
        <v>279</v>
      </c>
      <c r="AA273" t="s">
        <v>329</v>
      </c>
      <c r="AB273" t="s">
        <v>330</v>
      </c>
    </row>
    <row r="274" spans="2:28" x14ac:dyDescent="0.3">
      <c r="C274" t="s">
        <v>265</v>
      </c>
      <c r="D274" t="s">
        <v>700</v>
      </c>
      <c r="E274" t="s">
        <v>701</v>
      </c>
      <c r="Z274" t="s">
        <v>279</v>
      </c>
      <c r="AA274" t="s">
        <v>353</v>
      </c>
      <c r="AB274" t="s">
        <v>354</v>
      </c>
    </row>
    <row r="275" spans="2:28" x14ac:dyDescent="0.3">
      <c r="C275" t="s">
        <v>265</v>
      </c>
      <c r="D275" t="s">
        <v>708</v>
      </c>
      <c r="E275" t="s">
        <v>709</v>
      </c>
      <c r="Z275" t="s">
        <v>279</v>
      </c>
      <c r="AA275" t="s">
        <v>384</v>
      </c>
      <c r="AB275" t="s">
        <v>385</v>
      </c>
    </row>
    <row r="276" spans="2:28" x14ac:dyDescent="0.3">
      <c r="B276" t="s">
        <v>312</v>
      </c>
      <c r="C276" t="s">
        <v>312</v>
      </c>
      <c r="D276" t="s">
        <v>312</v>
      </c>
      <c r="E276" t="s">
        <v>1693</v>
      </c>
      <c r="Z276" t="s">
        <v>279</v>
      </c>
      <c r="AA276" t="s">
        <v>414</v>
      </c>
      <c r="AB276" t="s">
        <v>415</v>
      </c>
    </row>
    <row r="277" spans="2:28" x14ac:dyDescent="0.3">
      <c r="C277" t="s">
        <v>312</v>
      </c>
      <c r="D277" t="s">
        <v>334</v>
      </c>
      <c r="E277" t="s">
        <v>335</v>
      </c>
      <c r="Z277" t="s">
        <v>279</v>
      </c>
      <c r="AA277" t="s">
        <v>418</v>
      </c>
      <c r="AB277" t="s">
        <v>419</v>
      </c>
    </row>
    <row r="278" spans="2:28" x14ac:dyDescent="0.3">
      <c r="C278" t="s">
        <v>312</v>
      </c>
      <c r="D278" t="s">
        <v>350</v>
      </c>
      <c r="E278" t="s">
        <v>351</v>
      </c>
      <c r="Z278" t="s">
        <v>279</v>
      </c>
      <c r="AA278" t="s">
        <v>443</v>
      </c>
      <c r="AB278" t="s">
        <v>444</v>
      </c>
    </row>
    <row r="279" spans="2:28" x14ac:dyDescent="0.3">
      <c r="C279" t="s">
        <v>312</v>
      </c>
      <c r="D279" t="s">
        <v>358</v>
      </c>
      <c r="E279" t="s">
        <v>359</v>
      </c>
      <c r="Z279" t="s">
        <v>279</v>
      </c>
      <c r="AA279" t="s">
        <v>559</v>
      </c>
      <c r="AB279" t="s">
        <v>560</v>
      </c>
    </row>
    <row r="280" spans="2:28" x14ac:dyDescent="0.3">
      <c r="C280" t="s">
        <v>312</v>
      </c>
      <c r="D280" t="s">
        <v>430</v>
      </c>
      <c r="E280" t="s">
        <v>431</v>
      </c>
      <c r="Z280" t="s">
        <v>279</v>
      </c>
      <c r="AA280" t="s">
        <v>585</v>
      </c>
      <c r="AB280" t="s">
        <v>586</v>
      </c>
    </row>
    <row r="281" spans="2:28" x14ac:dyDescent="0.3">
      <c r="C281" t="s">
        <v>312</v>
      </c>
      <c r="D281" t="s">
        <v>455</v>
      </c>
      <c r="E281" t="s">
        <v>456</v>
      </c>
      <c r="Z281" t="s">
        <v>279</v>
      </c>
      <c r="AA281" t="s">
        <v>624</v>
      </c>
      <c r="AB281" t="s">
        <v>625</v>
      </c>
    </row>
    <row r="282" spans="2:28" x14ac:dyDescent="0.3">
      <c r="C282" t="s">
        <v>312</v>
      </c>
      <c r="D282" t="s">
        <v>478</v>
      </c>
      <c r="E282" t="s">
        <v>479</v>
      </c>
      <c r="Z282" t="s">
        <v>279</v>
      </c>
      <c r="AA282" t="s">
        <v>626</v>
      </c>
      <c r="AB282" t="s">
        <v>627</v>
      </c>
    </row>
    <row r="283" spans="2:28" x14ac:dyDescent="0.3">
      <c r="C283" t="s">
        <v>312</v>
      </c>
      <c r="D283" t="s">
        <v>486</v>
      </c>
      <c r="E283" t="s">
        <v>487</v>
      </c>
      <c r="Z283" t="s">
        <v>279</v>
      </c>
      <c r="AA283" t="s">
        <v>661</v>
      </c>
      <c r="AB283" t="s">
        <v>662</v>
      </c>
    </row>
    <row r="284" spans="2:28" x14ac:dyDescent="0.3">
      <c r="C284" t="s">
        <v>312</v>
      </c>
      <c r="D284" t="s">
        <v>534</v>
      </c>
      <c r="E284" t="s">
        <v>535</v>
      </c>
      <c r="Z284" t="s">
        <v>279</v>
      </c>
      <c r="AA284" t="s">
        <v>673</v>
      </c>
      <c r="AB284" t="s">
        <v>674</v>
      </c>
    </row>
    <row r="285" spans="2:28" x14ac:dyDescent="0.3">
      <c r="C285" t="s">
        <v>312</v>
      </c>
      <c r="D285" t="s">
        <v>544</v>
      </c>
      <c r="E285" t="s">
        <v>545</v>
      </c>
      <c r="Z285" t="s">
        <v>279</v>
      </c>
      <c r="AA285" t="s">
        <v>702</v>
      </c>
      <c r="AB285" t="s">
        <v>703</v>
      </c>
    </row>
    <row r="286" spans="2:28" x14ac:dyDescent="0.3">
      <c r="C286" t="s">
        <v>312</v>
      </c>
      <c r="D286" t="s">
        <v>579</v>
      </c>
      <c r="E286" t="s">
        <v>580</v>
      </c>
      <c r="Y286" t="s">
        <v>288</v>
      </c>
      <c r="Z286" t="s">
        <v>288</v>
      </c>
      <c r="AA286" t="s">
        <v>334</v>
      </c>
      <c r="AB286" t="s">
        <v>335</v>
      </c>
    </row>
    <row r="287" spans="2:28" x14ac:dyDescent="0.3">
      <c r="C287" t="s">
        <v>312</v>
      </c>
      <c r="D287" t="s">
        <v>589</v>
      </c>
      <c r="E287" t="s">
        <v>590</v>
      </c>
      <c r="Z287" t="s">
        <v>288</v>
      </c>
      <c r="AA287" t="s">
        <v>350</v>
      </c>
      <c r="AB287" t="s">
        <v>351</v>
      </c>
    </row>
    <row r="288" spans="2:28" x14ac:dyDescent="0.3">
      <c r="C288" t="s">
        <v>312</v>
      </c>
      <c r="D288" t="s">
        <v>592</v>
      </c>
      <c r="E288" t="s">
        <v>593</v>
      </c>
      <c r="Z288" t="s">
        <v>288</v>
      </c>
      <c r="AA288" t="s">
        <v>358</v>
      </c>
      <c r="AB288" t="s">
        <v>359</v>
      </c>
    </row>
    <row r="289" spans="2:28" x14ac:dyDescent="0.3">
      <c r="C289" t="s">
        <v>312</v>
      </c>
      <c r="D289" t="s">
        <v>620</v>
      </c>
      <c r="E289" t="s">
        <v>621</v>
      </c>
      <c r="Z289" t="s">
        <v>288</v>
      </c>
      <c r="AA289" t="s">
        <v>430</v>
      </c>
      <c r="AB289" t="s">
        <v>431</v>
      </c>
    </row>
    <row r="290" spans="2:28" x14ac:dyDescent="0.3">
      <c r="C290" t="s">
        <v>312</v>
      </c>
      <c r="D290" t="s">
        <v>632</v>
      </c>
      <c r="E290" t="s">
        <v>633</v>
      </c>
      <c r="Z290" t="s">
        <v>288</v>
      </c>
      <c r="AA290" t="s">
        <v>455</v>
      </c>
      <c r="AB290" t="s">
        <v>456</v>
      </c>
    </row>
    <row r="291" spans="2:28" x14ac:dyDescent="0.3">
      <c r="C291" t="s">
        <v>312</v>
      </c>
      <c r="D291" t="s">
        <v>657</v>
      </c>
      <c r="E291" t="s">
        <v>658</v>
      </c>
      <c r="Z291" t="s">
        <v>288</v>
      </c>
      <c r="AA291" t="s">
        <v>478</v>
      </c>
      <c r="AB291" t="s">
        <v>479</v>
      </c>
    </row>
    <row r="292" spans="2:28" x14ac:dyDescent="0.3">
      <c r="C292" t="s">
        <v>312</v>
      </c>
      <c r="D292" t="s">
        <v>694</v>
      </c>
      <c r="E292" t="s">
        <v>695</v>
      </c>
      <c r="Z292" t="s">
        <v>288</v>
      </c>
      <c r="AA292" t="s">
        <v>486</v>
      </c>
      <c r="AB292" t="s">
        <v>487</v>
      </c>
    </row>
    <row r="293" spans="2:28" x14ac:dyDescent="0.3">
      <c r="C293" t="s">
        <v>312</v>
      </c>
      <c r="D293" t="s">
        <v>696</v>
      </c>
      <c r="E293" t="s">
        <v>697</v>
      </c>
      <c r="Z293" t="s">
        <v>288</v>
      </c>
      <c r="AA293" t="s">
        <v>534</v>
      </c>
      <c r="AB293" t="s">
        <v>535</v>
      </c>
    </row>
    <row r="294" spans="2:28" x14ac:dyDescent="0.3">
      <c r="C294" t="s">
        <v>312</v>
      </c>
      <c r="D294" t="s">
        <v>704</v>
      </c>
      <c r="E294" t="s">
        <v>705</v>
      </c>
      <c r="Z294" t="s">
        <v>288</v>
      </c>
      <c r="AA294" t="s">
        <v>579</v>
      </c>
      <c r="AB294" t="s">
        <v>580</v>
      </c>
    </row>
    <row r="295" spans="2:28" x14ac:dyDescent="0.3">
      <c r="C295" t="s">
        <v>312</v>
      </c>
      <c r="D295" t="s">
        <v>710</v>
      </c>
      <c r="E295" t="s">
        <v>711</v>
      </c>
      <c r="Z295" t="s">
        <v>288</v>
      </c>
      <c r="AA295" t="s">
        <v>589</v>
      </c>
      <c r="AB295" t="s">
        <v>590</v>
      </c>
    </row>
    <row r="296" spans="2:28" x14ac:dyDescent="0.3">
      <c r="B296" t="s">
        <v>320</v>
      </c>
      <c r="C296" t="s">
        <v>320</v>
      </c>
      <c r="D296" t="s">
        <v>320</v>
      </c>
      <c r="E296" t="s">
        <v>1694</v>
      </c>
      <c r="Z296" t="s">
        <v>288</v>
      </c>
      <c r="AA296" t="s">
        <v>592</v>
      </c>
      <c r="AB296" t="s">
        <v>593</v>
      </c>
    </row>
    <row r="297" spans="2:28" x14ac:dyDescent="0.3">
      <c r="C297" t="s">
        <v>320</v>
      </c>
      <c r="D297" t="s">
        <v>277</v>
      </c>
      <c r="E297" t="s">
        <v>278</v>
      </c>
      <c r="Z297" t="s">
        <v>288</v>
      </c>
      <c r="AA297" t="s">
        <v>620</v>
      </c>
      <c r="AB297" t="s">
        <v>621</v>
      </c>
    </row>
    <row r="298" spans="2:28" x14ac:dyDescent="0.3">
      <c r="C298" t="s">
        <v>320</v>
      </c>
      <c r="D298" t="s">
        <v>329</v>
      </c>
      <c r="E298" t="s">
        <v>330</v>
      </c>
      <c r="Z298" t="s">
        <v>288</v>
      </c>
      <c r="AA298" t="s">
        <v>632</v>
      </c>
      <c r="AB298" t="s">
        <v>633</v>
      </c>
    </row>
    <row r="299" spans="2:28" x14ac:dyDescent="0.3">
      <c r="C299" t="s">
        <v>320</v>
      </c>
      <c r="D299" t="s">
        <v>353</v>
      </c>
      <c r="E299" t="s">
        <v>354</v>
      </c>
      <c r="Z299" t="s">
        <v>288</v>
      </c>
      <c r="AA299" t="s">
        <v>657</v>
      </c>
      <c r="AB299" t="s">
        <v>658</v>
      </c>
    </row>
    <row r="300" spans="2:28" x14ac:dyDescent="0.3">
      <c r="C300" t="s">
        <v>320</v>
      </c>
      <c r="D300" t="s">
        <v>384</v>
      </c>
      <c r="E300" t="s">
        <v>385</v>
      </c>
      <c r="Z300" t="s">
        <v>288</v>
      </c>
      <c r="AA300" t="s">
        <v>694</v>
      </c>
      <c r="AB300" t="s">
        <v>695</v>
      </c>
    </row>
    <row r="301" spans="2:28" x14ac:dyDescent="0.3">
      <c r="C301" t="s">
        <v>320</v>
      </c>
      <c r="D301" t="s">
        <v>414</v>
      </c>
      <c r="E301" t="s">
        <v>415</v>
      </c>
      <c r="Z301" t="s">
        <v>288</v>
      </c>
      <c r="AA301" t="s">
        <v>696</v>
      </c>
      <c r="AB301" t="s">
        <v>697</v>
      </c>
    </row>
    <row r="302" spans="2:28" x14ac:dyDescent="0.3">
      <c r="C302" t="s">
        <v>320</v>
      </c>
      <c r="D302" t="s">
        <v>418</v>
      </c>
      <c r="E302" t="s">
        <v>419</v>
      </c>
      <c r="Z302" t="s">
        <v>288</v>
      </c>
      <c r="AA302" t="s">
        <v>704</v>
      </c>
      <c r="AB302" t="s">
        <v>705</v>
      </c>
    </row>
    <row r="303" spans="2:28" x14ac:dyDescent="0.3">
      <c r="C303" t="s">
        <v>320</v>
      </c>
      <c r="D303" t="s">
        <v>443</v>
      </c>
      <c r="E303" t="s">
        <v>444</v>
      </c>
      <c r="Z303" t="s">
        <v>288</v>
      </c>
      <c r="AA303" t="s">
        <v>710</v>
      </c>
      <c r="AB303" t="s">
        <v>711</v>
      </c>
    </row>
    <row r="304" spans="2:28" x14ac:dyDescent="0.3">
      <c r="C304" t="s">
        <v>320</v>
      </c>
      <c r="D304" t="s">
        <v>559</v>
      </c>
      <c r="E304" t="s">
        <v>560</v>
      </c>
      <c r="Y304" t="s">
        <v>283</v>
      </c>
      <c r="Z304" t="s">
        <v>283</v>
      </c>
      <c r="AA304" t="s">
        <v>408</v>
      </c>
      <c r="AB304" t="s">
        <v>409</v>
      </c>
    </row>
    <row r="305" spans="2:28" x14ac:dyDescent="0.3">
      <c r="C305" t="s">
        <v>320</v>
      </c>
      <c r="D305" t="s">
        <v>585</v>
      </c>
      <c r="E305" t="s">
        <v>586</v>
      </c>
      <c r="Z305" t="s">
        <v>283</v>
      </c>
      <c r="AA305" t="s">
        <v>412</v>
      </c>
      <c r="AB305" t="s">
        <v>413</v>
      </c>
    </row>
    <row r="306" spans="2:28" x14ac:dyDescent="0.3">
      <c r="C306" t="s">
        <v>320</v>
      </c>
      <c r="D306" t="s">
        <v>624</v>
      </c>
      <c r="E306" t="s">
        <v>625</v>
      </c>
      <c r="Z306" t="s">
        <v>283</v>
      </c>
      <c r="AA306" t="s">
        <v>510</v>
      </c>
      <c r="AB306" t="s">
        <v>511</v>
      </c>
    </row>
    <row r="307" spans="2:28" x14ac:dyDescent="0.3">
      <c r="C307" t="s">
        <v>320</v>
      </c>
      <c r="D307" t="s">
        <v>626</v>
      </c>
      <c r="E307" t="s">
        <v>627</v>
      </c>
      <c r="Z307" t="s">
        <v>283</v>
      </c>
      <c r="AA307" t="s">
        <v>514</v>
      </c>
      <c r="AB307" t="s">
        <v>515</v>
      </c>
    </row>
    <row r="308" spans="2:28" x14ac:dyDescent="0.3">
      <c r="C308" t="s">
        <v>320</v>
      </c>
      <c r="D308" t="s">
        <v>661</v>
      </c>
      <c r="E308" t="s">
        <v>662</v>
      </c>
      <c r="Z308" t="s">
        <v>283</v>
      </c>
      <c r="AA308" t="s">
        <v>520</v>
      </c>
      <c r="AB308" t="s">
        <v>521</v>
      </c>
    </row>
    <row r="309" spans="2:28" x14ac:dyDescent="0.3">
      <c r="C309" t="s">
        <v>320</v>
      </c>
      <c r="D309" t="s">
        <v>673</v>
      </c>
      <c r="E309" t="s">
        <v>674</v>
      </c>
      <c r="Z309" t="s">
        <v>283</v>
      </c>
      <c r="AA309" t="s">
        <v>565</v>
      </c>
      <c r="AB309" t="s">
        <v>566</v>
      </c>
    </row>
    <row r="310" spans="2:28" x14ac:dyDescent="0.3">
      <c r="C310" t="s">
        <v>320</v>
      </c>
      <c r="D310" t="s">
        <v>702</v>
      </c>
      <c r="E310" t="s">
        <v>703</v>
      </c>
      <c r="Z310" t="s">
        <v>283</v>
      </c>
      <c r="AA310" t="s">
        <v>571</v>
      </c>
      <c r="AB310" t="s">
        <v>572</v>
      </c>
    </row>
    <row r="311" spans="2:28" x14ac:dyDescent="0.3">
      <c r="B311" t="s">
        <v>292</v>
      </c>
      <c r="C311" t="s">
        <v>292</v>
      </c>
      <c r="D311" t="s">
        <v>292</v>
      </c>
      <c r="E311" t="s">
        <v>1690</v>
      </c>
      <c r="Z311" t="s">
        <v>283</v>
      </c>
      <c r="AA311" t="s">
        <v>573</v>
      </c>
      <c r="AB311" t="s">
        <v>574</v>
      </c>
    </row>
    <row r="312" spans="2:28" x14ac:dyDescent="0.3">
      <c r="C312" t="s">
        <v>292</v>
      </c>
      <c r="D312" t="s">
        <v>301</v>
      </c>
      <c r="E312" t="s">
        <v>302</v>
      </c>
      <c r="Z312" t="s">
        <v>283</v>
      </c>
      <c r="AA312" t="s">
        <v>606</v>
      </c>
      <c r="AB312" t="s">
        <v>607</v>
      </c>
    </row>
    <row r="313" spans="2:28" x14ac:dyDescent="0.3">
      <c r="C313" t="s">
        <v>292</v>
      </c>
      <c r="D313" t="s">
        <v>392</v>
      </c>
      <c r="E313" t="s">
        <v>393</v>
      </c>
      <c r="Y313" t="s">
        <v>299</v>
      </c>
      <c r="Z313" t="s">
        <v>299</v>
      </c>
      <c r="AA313" t="s">
        <v>286</v>
      </c>
      <c r="AB313" t="s">
        <v>287</v>
      </c>
    </row>
    <row r="314" spans="2:28" x14ac:dyDescent="0.3">
      <c r="C314" t="s">
        <v>292</v>
      </c>
      <c r="D314" t="s">
        <v>420</v>
      </c>
      <c r="E314" t="s">
        <v>421</v>
      </c>
      <c r="Z314" t="s">
        <v>299</v>
      </c>
      <c r="AA314" t="s">
        <v>366</v>
      </c>
      <c r="AB314" t="s">
        <v>367</v>
      </c>
    </row>
    <row r="315" spans="2:28" x14ac:dyDescent="0.3">
      <c r="C315" t="s">
        <v>292</v>
      </c>
      <c r="D315" t="s">
        <v>465</v>
      </c>
      <c r="E315" t="s">
        <v>466</v>
      </c>
      <c r="Z315" t="s">
        <v>299</v>
      </c>
      <c r="AA315" t="s">
        <v>370</v>
      </c>
      <c r="AB315" t="s">
        <v>371</v>
      </c>
    </row>
    <row r="316" spans="2:28" x14ac:dyDescent="0.3">
      <c r="C316" t="s">
        <v>292</v>
      </c>
      <c r="D316" t="s">
        <v>610</v>
      </c>
      <c r="E316" t="s">
        <v>611</v>
      </c>
      <c r="Z316" t="s">
        <v>299</v>
      </c>
      <c r="AA316" t="s">
        <v>436</v>
      </c>
      <c r="AB316" t="s">
        <v>437</v>
      </c>
    </row>
    <row r="317" spans="2:28" x14ac:dyDescent="0.3">
      <c r="C317" t="s">
        <v>292</v>
      </c>
      <c r="D317" t="s">
        <v>618</v>
      </c>
      <c r="E317" t="s">
        <v>619</v>
      </c>
      <c r="Z317" t="s">
        <v>299</v>
      </c>
      <c r="AA317" t="s">
        <v>467</v>
      </c>
      <c r="AB317" t="s">
        <v>468</v>
      </c>
    </row>
    <row r="318" spans="2:28" x14ac:dyDescent="0.3">
      <c r="C318" t="s">
        <v>292</v>
      </c>
      <c r="D318" t="s">
        <v>622</v>
      </c>
      <c r="E318" t="s">
        <v>623</v>
      </c>
      <c r="Z318" t="s">
        <v>299</v>
      </c>
      <c r="AA318" t="s">
        <v>526</v>
      </c>
      <c r="AB318" t="s">
        <v>527</v>
      </c>
    </row>
    <row r="319" spans="2:28" x14ac:dyDescent="0.3">
      <c r="C319" t="s">
        <v>292</v>
      </c>
      <c r="D319" t="s">
        <v>642</v>
      </c>
      <c r="E319" t="s">
        <v>643</v>
      </c>
      <c r="Z319" t="s">
        <v>299</v>
      </c>
      <c r="AA319" t="s">
        <v>551</v>
      </c>
      <c r="AB319" t="s">
        <v>552</v>
      </c>
    </row>
    <row r="320" spans="2:28" x14ac:dyDescent="0.3">
      <c r="C320" t="s">
        <v>292</v>
      </c>
      <c r="D320" t="s">
        <v>651</v>
      </c>
      <c r="E320" t="s">
        <v>652</v>
      </c>
      <c r="Z320" t="s">
        <v>299</v>
      </c>
      <c r="AA320" t="s">
        <v>581</v>
      </c>
      <c r="AB320" t="s">
        <v>582</v>
      </c>
    </row>
    <row r="321" spans="2:28" x14ac:dyDescent="0.3">
      <c r="C321" t="s">
        <v>292</v>
      </c>
      <c r="D321" t="s">
        <v>667</v>
      </c>
      <c r="E321" t="s">
        <v>668</v>
      </c>
      <c r="Z321" t="s">
        <v>299</v>
      </c>
      <c r="AA321" t="s">
        <v>636</v>
      </c>
      <c r="AB321" t="s">
        <v>637</v>
      </c>
    </row>
    <row r="322" spans="2:28" x14ac:dyDescent="0.3">
      <c r="C322" t="s">
        <v>292</v>
      </c>
      <c r="D322" t="s">
        <v>681</v>
      </c>
      <c r="E322" t="s">
        <v>682</v>
      </c>
      <c r="Z322" t="s">
        <v>299</v>
      </c>
      <c r="AA322" t="s">
        <v>653</v>
      </c>
      <c r="AB322" t="s">
        <v>654</v>
      </c>
    </row>
    <row r="323" spans="2:28" x14ac:dyDescent="0.3">
      <c r="C323" t="s">
        <v>292</v>
      </c>
      <c r="D323" t="s">
        <v>691</v>
      </c>
      <c r="E323" t="s">
        <v>692</v>
      </c>
      <c r="Z323" t="s">
        <v>299</v>
      </c>
      <c r="AA323" t="s">
        <v>669</v>
      </c>
      <c r="AB323" t="s">
        <v>670</v>
      </c>
    </row>
    <row r="324" spans="2:28" x14ac:dyDescent="0.3">
      <c r="C324" t="s">
        <v>292</v>
      </c>
      <c r="D324" t="s">
        <v>714</v>
      </c>
      <c r="E324" t="s">
        <v>715</v>
      </c>
      <c r="Y324" t="s">
        <v>305</v>
      </c>
      <c r="Z324" t="s">
        <v>305</v>
      </c>
      <c r="AA324" t="s">
        <v>247</v>
      </c>
      <c r="AB324" t="s">
        <v>243</v>
      </c>
    </row>
    <row r="325" spans="2:28" x14ac:dyDescent="0.3">
      <c r="C325" t="s">
        <v>292</v>
      </c>
      <c r="D325" t="s">
        <v>716</v>
      </c>
      <c r="E325" t="s">
        <v>717</v>
      </c>
      <c r="Z325" t="s">
        <v>305</v>
      </c>
      <c r="AA325" t="s">
        <v>259</v>
      </c>
      <c r="AB325" t="s">
        <v>260</v>
      </c>
    </row>
    <row r="326" spans="2:28" x14ac:dyDescent="0.3">
      <c r="B326" t="s">
        <v>274</v>
      </c>
      <c r="C326" t="s">
        <v>274</v>
      </c>
      <c r="D326" t="s">
        <v>274</v>
      </c>
      <c r="E326" t="s">
        <v>1688</v>
      </c>
      <c r="Z326" t="s">
        <v>305</v>
      </c>
      <c r="AA326" t="s">
        <v>295</v>
      </c>
      <c r="AB326" t="s">
        <v>296</v>
      </c>
    </row>
    <row r="327" spans="2:28" x14ac:dyDescent="0.3">
      <c r="C327" t="s">
        <v>274</v>
      </c>
      <c r="D327" t="s">
        <v>268</v>
      </c>
      <c r="E327" t="s">
        <v>269</v>
      </c>
      <c r="Z327" t="s">
        <v>305</v>
      </c>
      <c r="AA327" t="s">
        <v>344</v>
      </c>
      <c r="AB327" t="s">
        <v>345</v>
      </c>
    </row>
    <row r="328" spans="2:28" x14ac:dyDescent="0.3">
      <c r="C328" t="s">
        <v>274</v>
      </c>
      <c r="D328" t="s">
        <v>340</v>
      </c>
      <c r="E328" t="s">
        <v>341</v>
      </c>
      <c r="Z328" t="s">
        <v>305</v>
      </c>
      <c r="AA328" t="s">
        <v>355</v>
      </c>
      <c r="AB328" t="s">
        <v>356</v>
      </c>
    </row>
    <row r="329" spans="2:28" x14ac:dyDescent="0.3">
      <c r="C329" t="s">
        <v>274</v>
      </c>
      <c r="D329" t="s">
        <v>364</v>
      </c>
      <c r="E329" t="s">
        <v>365</v>
      </c>
      <c r="Z329" t="s">
        <v>305</v>
      </c>
      <c r="AA329" t="s">
        <v>368</v>
      </c>
      <c r="AB329" t="s">
        <v>369</v>
      </c>
    </row>
    <row r="330" spans="2:28" x14ac:dyDescent="0.3">
      <c r="C330" t="s">
        <v>274</v>
      </c>
      <c r="D330" t="s">
        <v>416</v>
      </c>
      <c r="E330" t="s">
        <v>417</v>
      </c>
      <c r="Z330" t="s">
        <v>305</v>
      </c>
      <c r="AA330" t="s">
        <v>380</v>
      </c>
      <c r="AB330" t="s">
        <v>381</v>
      </c>
    </row>
    <row r="331" spans="2:28" x14ac:dyDescent="0.3">
      <c r="C331" t="s">
        <v>274</v>
      </c>
      <c r="D331" t="s">
        <v>428</v>
      </c>
      <c r="E331" t="s">
        <v>429</v>
      </c>
      <c r="Z331" t="s">
        <v>305</v>
      </c>
      <c r="AA331" t="s">
        <v>396</v>
      </c>
      <c r="AB331" t="s">
        <v>397</v>
      </c>
    </row>
    <row r="332" spans="2:28" x14ac:dyDescent="0.3">
      <c r="C332" t="s">
        <v>274</v>
      </c>
      <c r="D332" t="s">
        <v>488</v>
      </c>
      <c r="E332" t="s">
        <v>489</v>
      </c>
      <c r="Z332" t="s">
        <v>305</v>
      </c>
      <c r="AA332" t="s">
        <v>424</v>
      </c>
      <c r="AB332" t="s">
        <v>425</v>
      </c>
    </row>
    <row r="333" spans="2:28" x14ac:dyDescent="0.3">
      <c r="C333" t="s">
        <v>274</v>
      </c>
      <c r="D333" t="s">
        <v>494</v>
      </c>
      <c r="E333" t="s">
        <v>495</v>
      </c>
      <c r="Z333" t="s">
        <v>305</v>
      </c>
      <c r="AA333" t="s">
        <v>432</v>
      </c>
      <c r="AB333" t="s">
        <v>433</v>
      </c>
    </row>
    <row r="334" spans="2:28" x14ac:dyDescent="0.3">
      <c r="C334" t="s">
        <v>274</v>
      </c>
      <c r="D334" t="s">
        <v>506</v>
      </c>
      <c r="E334" t="s">
        <v>507</v>
      </c>
      <c r="Z334" t="s">
        <v>305</v>
      </c>
      <c r="AA334" t="s">
        <v>445</v>
      </c>
      <c r="AB334" t="s">
        <v>446</v>
      </c>
    </row>
    <row r="335" spans="2:28" x14ac:dyDescent="0.3">
      <c r="C335" t="s">
        <v>274</v>
      </c>
      <c r="D335" t="s">
        <v>555</v>
      </c>
      <c r="E335" t="s">
        <v>556</v>
      </c>
      <c r="Z335" t="s">
        <v>305</v>
      </c>
      <c r="AA335" t="s">
        <v>447</v>
      </c>
      <c r="AB335" t="s">
        <v>448</v>
      </c>
    </row>
    <row r="336" spans="2:28" x14ac:dyDescent="0.3">
      <c r="C336" t="s">
        <v>274</v>
      </c>
      <c r="D336" t="s">
        <v>557</v>
      </c>
      <c r="E336" t="s">
        <v>558</v>
      </c>
      <c r="Z336" t="s">
        <v>305</v>
      </c>
      <c r="AA336" t="s">
        <v>453</v>
      </c>
      <c r="AB336" t="s">
        <v>454</v>
      </c>
    </row>
    <row r="337" spans="2:28" x14ac:dyDescent="0.3">
      <c r="C337" t="s">
        <v>274</v>
      </c>
      <c r="D337" t="s">
        <v>563</v>
      </c>
      <c r="E337" t="s">
        <v>564</v>
      </c>
      <c r="Z337" t="s">
        <v>305</v>
      </c>
      <c r="AA337" t="s">
        <v>457</v>
      </c>
      <c r="AB337" t="s">
        <v>458</v>
      </c>
    </row>
    <row r="338" spans="2:28" x14ac:dyDescent="0.3">
      <c r="C338" t="s">
        <v>274</v>
      </c>
      <c r="D338" t="s">
        <v>604</v>
      </c>
      <c r="E338" t="s">
        <v>605</v>
      </c>
      <c r="Z338" t="s">
        <v>305</v>
      </c>
      <c r="AA338" t="s">
        <v>459</v>
      </c>
      <c r="AB338" t="s">
        <v>460</v>
      </c>
    </row>
    <row r="339" spans="2:28" x14ac:dyDescent="0.3">
      <c r="C339" t="s">
        <v>274</v>
      </c>
      <c r="D339" t="s">
        <v>614</v>
      </c>
      <c r="E339" t="s">
        <v>615</v>
      </c>
      <c r="Z339" t="s">
        <v>305</v>
      </c>
      <c r="AA339" t="s">
        <v>463</v>
      </c>
      <c r="AB339" t="s">
        <v>464</v>
      </c>
    </row>
    <row r="340" spans="2:28" x14ac:dyDescent="0.3">
      <c r="C340" t="s">
        <v>274</v>
      </c>
      <c r="D340" t="s">
        <v>679</v>
      </c>
      <c r="E340" t="s">
        <v>680</v>
      </c>
      <c r="Z340" t="s">
        <v>305</v>
      </c>
      <c r="AA340" t="s">
        <v>470</v>
      </c>
      <c r="AB340" t="s">
        <v>471</v>
      </c>
    </row>
    <row r="341" spans="2:28" x14ac:dyDescent="0.3">
      <c r="C341" t="s">
        <v>274</v>
      </c>
      <c r="D341" t="s">
        <v>720</v>
      </c>
      <c r="E341" t="s">
        <v>721</v>
      </c>
      <c r="Z341" t="s">
        <v>305</v>
      </c>
      <c r="AA341" t="s">
        <v>474</v>
      </c>
      <c r="AB341" t="s">
        <v>475</v>
      </c>
    </row>
    <row r="342" spans="2:28" x14ac:dyDescent="0.3">
      <c r="B342" t="s">
        <v>255</v>
      </c>
      <c r="C342" t="s">
        <v>255</v>
      </c>
      <c r="D342" t="s">
        <v>255</v>
      </c>
      <c r="E342" t="s">
        <v>256</v>
      </c>
      <c r="Z342" t="s">
        <v>305</v>
      </c>
      <c r="AA342" t="s">
        <v>480</v>
      </c>
      <c r="AB342" t="s">
        <v>481</v>
      </c>
    </row>
    <row r="343" spans="2:28" x14ac:dyDescent="0.3">
      <c r="C343" t="s">
        <v>255</v>
      </c>
      <c r="D343" t="s">
        <v>249</v>
      </c>
      <c r="E343" t="s">
        <v>245</v>
      </c>
      <c r="Z343" t="s">
        <v>305</v>
      </c>
      <c r="AA343" t="s">
        <v>482</v>
      </c>
      <c r="AB343" t="s">
        <v>483</v>
      </c>
    </row>
    <row r="344" spans="2:28" x14ac:dyDescent="0.3">
      <c r="C344" t="s">
        <v>255</v>
      </c>
      <c r="D344" t="s">
        <v>263</v>
      </c>
      <c r="E344" t="s">
        <v>264</v>
      </c>
      <c r="Z344" t="s">
        <v>305</v>
      </c>
      <c r="AA344" t="s">
        <v>492</v>
      </c>
      <c r="AB344" t="s">
        <v>493</v>
      </c>
    </row>
    <row r="345" spans="2:28" x14ac:dyDescent="0.3">
      <c r="C345" t="s">
        <v>255</v>
      </c>
      <c r="D345" t="s">
        <v>272</v>
      </c>
      <c r="E345" t="s">
        <v>273</v>
      </c>
      <c r="Z345" t="s">
        <v>305</v>
      </c>
      <c r="AA345" t="s">
        <v>500</v>
      </c>
      <c r="AB345" t="s">
        <v>501</v>
      </c>
    </row>
    <row r="346" spans="2:28" x14ac:dyDescent="0.3">
      <c r="C346" t="s">
        <v>255</v>
      </c>
      <c r="D346" t="s">
        <v>281</v>
      </c>
      <c r="E346" t="s">
        <v>282</v>
      </c>
      <c r="Z346" t="s">
        <v>305</v>
      </c>
      <c r="AA346" t="s">
        <v>516</v>
      </c>
      <c r="AB346" t="s">
        <v>517</v>
      </c>
    </row>
    <row r="347" spans="2:28" x14ac:dyDescent="0.3">
      <c r="C347" t="s">
        <v>255</v>
      </c>
      <c r="D347" t="s">
        <v>290</v>
      </c>
      <c r="E347" t="s">
        <v>291</v>
      </c>
      <c r="Z347" t="s">
        <v>305</v>
      </c>
      <c r="AA347" t="s">
        <v>538</v>
      </c>
      <c r="AB347" t="s">
        <v>539</v>
      </c>
    </row>
    <row r="348" spans="2:28" x14ac:dyDescent="0.3">
      <c r="C348" t="s">
        <v>255</v>
      </c>
      <c r="D348" t="s">
        <v>268</v>
      </c>
      <c r="E348" t="s">
        <v>269</v>
      </c>
      <c r="Z348" t="s">
        <v>305</v>
      </c>
      <c r="AA348" t="s">
        <v>549</v>
      </c>
      <c r="AB348" t="s">
        <v>550</v>
      </c>
    </row>
    <row r="349" spans="2:28" x14ac:dyDescent="0.3">
      <c r="C349" t="s">
        <v>255</v>
      </c>
      <c r="D349" t="s">
        <v>323</v>
      </c>
      <c r="E349" t="s">
        <v>324</v>
      </c>
      <c r="Z349" t="s">
        <v>305</v>
      </c>
      <c r="AA349" t="s">
        <v>594</v>
      </c>
      <c r="AB349" t="s">
        <v>595</v>
      </c>
    </row>
    <row r="350" spans="2:28" x14ac:dyDescent="0.3">
      <c r="C350" t="s">
        <v>255</v>
      </c>
      <c r="D350" t="s">
        <v>308</v>
      </c>
      <c r="E350" t="s">
        <v>309</v>
      </c>
      <c r="Z350" t="s">
        <v>305</v>
      </c>
      <c r="AA350" t="s">
        <v>600</v>
      </c>
      <c r="AB350" t="s">
        <v>601</v>
      </c>
    </row>
    <row r="351" spans="2:28" x14ac:dyDescent="0.3">
      <c r="C351" t="s">
        <v>255</v>
      </c>
      <c r="D351" t="s">
        <v>316</v>
      </c>
      <c r="E351" t="s">
        <v>317</v>
      </c>
      <c r="Z351" t="s">
        <v>305</v>
      </c>
      <c r="AA351" t="s">
        <v>638</v>
      </c>
      <c r="AB351" t="s">
        <v>639</v>
      </c>
    </row>
    <row r="352" spans="2:28" x14ac:dyDescent="0.3">
      <c r="C352" t="s">
        <v>255</v>
      </c>
      <c r="D352" t="s">
        <v>340</v>
      </c>
      <c r="E352" t="s">
        <v>341</v>
      </c>
      <c r="Z352" t="s">
        <v>305</v>
      </c>
      <c r="AA352" t="s">
        <v>659</v>
      </c>
      <c r="AB352" t="s">
        <v>660</v>
      </c>
    </row>
    <row r="353" spans="3:28" x14ac:dyDescent="0.3">
      <c r="C353" t="s">
        <v>255</v>
      </c>
      <c r="D353" t="s">
        <v>360</v>
      </c>
      <c r="E353" t="s">
        <v>361</v>
      </c>
      <c r="Z353" t="s">
        <v>305</v>
      </c>
      <c r="AA353" t="s">
        <v>675</v>
      </c>
      <c r="AB353" t="s">
        <v>676</v>
      </c>
    </row>
    <row r="354" spans="3:28" x14ac:dyDescent="0.3">
      <c r="C354" t="s">
        <v>255</v>
      </c>
      <c r="D354" t="s">
        <v>364</v>
      </c>
      <c r="E354" t="s">
        <v>365</v>
      </c>
      <c r="Z354" t="s">
        <v>305</v>
      </c>
      <c r="AA354" t="s">
        <v>685</v>
      </c>
      <c r="AB354" t="s">
        <v>686</v>
      </c>
    </row>
    <row r="355" spans="3:28" x14ac:dyDescent="0.3">
      <c r="C355" t="s">
        <v>255</v>
      </c>
      <c r="D355" t="s">
        <v>374</v>
      </c>
      <c r="E355" t="s">
        <v>375</v>
      </c>
      <c r="Z355" t="s">
        <v>305</v>
      </c>
      <c r="AA355" t="s">
        <v>687</v>
      </c>
      <c r="AB355" t="s">
        <v>688</v>
      </c>
    </row>
    <row r="356" spans="3:28" x14ac:dyDescent="0.3">
      <c r="C356" t="s">
        <v>255</v>
      </c>
      <c r="D356" t="s">
        <v>376</v>
      </c>
      <c r="E356" t="s">
        <v>377</v>
      </c>
      <c r="Z356" t="s">
        <v>305</v>
      </c>
      <c r="AA356" t="s">
        <v>698</v>
      </c>
      <c r="AB356" t="s">
        <v>699</v>
      </c>
    </row>
    <row r="357" spans="3:28" x14ac:dyDescent="0.3">
      <c r="C357" t="s">
        <v>255</v>
      </c>
      <c r="D357" t="s">
        <v>388</v>
      </c>
      <c r="E357" t="s">
        <v>389</v>
      </c>
      <c r="Y357" t="s">
        <v>250</v>
      </c>
      <c r="Z357" t="s">
        <v>250</v>
      </c>
      <c r="AA357" t="s">
        <v>388</v>
      </c>
      <c r="AB357" t="s">
        <v>389</v>
      </c>
    </row>
    <row r="358" spans="3:28" x14ac:dyDescent="0.3">
      <c r="C358" t="s">
        <v>255</v>
      </c>
      <c r="D358" t="s">
        <v>400</v>
      </c>
      <c r="E358" t="s">
        <v>401</v>
      </c>
      <c r="Z358" t="s">
        <v>250</v>
      </c>
      <c r="AA358" t="s">
        <v>404</v>
      </c>
      <c r="AB358" t="s">
        <v>405</v>
      </c>
    </row>
    <row r="359" spans="3:28" x14ac:dyDescent="0.3">
      <c r="C359" t="s">
        <v>255</v>
      </c>
      <c r="D359" t="s">
        <v>404</v>
      </c>
      <c r="E359" t="s">
        <v>405</v>
      </c>
      <c r="Z359" t="s">
        <v>250</v>
      </c>
      <c r="AA359" t="s">
        <v>439</v>
      </c>
      <c r="AB359" t="s">
        <v>440</v>
      </c>
    </row>
    <row r="360" spans="3:28" x14ac:dyDescent="0.3">
      <c r="C360" t="s">
        <v>255</v>
      </c>
      <c r="D360" t="s">
        <v>416</v>
      </c>
      <c r="E360" t="s">
        <v>417</v>
      </c>
      <c r="Z360" t="s">
        <v>250</v>
      </c>
      <c r="AA360" t="s">
        <v>461</v>
      </c>
      <c r="AB360" t="s">
        <v>462</v>
      </c>
    </row>
    <row r="361" spans="3:28" x14ac:dyDescent="0.3">
      <c r="C361" t="s">
        <v>255</v>
      </c>
      <c r="D361" t="s">
        <v>428</v>
      </c>
      <c r="E361" t="s">
        <v>429</v>
      </c>
      <c r="Z361" t="s">
        <v>250</v>
      </c>
      <c r="AA361" t="s">
        <v>542</v>
      </c>
      <c r="AB361" t="s">
        <v>543</v>
      </c>
    </row>
    <row r="362" spans="3:28" x14ac:dyDescent="0.3">
      <c r="C362" t="s">
        <v>255</v>
      </c>
      <c r="D362" t="s">
        <v>439</v>
      </c>
      <c r="E362" t="s">
        <v>440</v>
      </c>
      <c r="Z362" t="s">
        <v>250</v>
      </c>
      <c r="AA362" t="s">
        <v>547</v>
      </c>
      <c r="AB362" t="s">
        <v>548</v>
      </c>
    </row>
    <row r="363" spans="3:28" x14ac:dyDescent="0.3">
      <c r="C363" t="s">
        <v>255</v>
      </c>
      <c r="D363" t="s">
        <v>451</v>
      </c>
      <c r="E363" t="s">
        <v>452</v>
      </c>
      <c r="Z363" t="s">
        <v>250</v>
      </c>
      <c r="AA363" t="s">
        <v>561</v>
      </c>
      <c r="AB363" t="s">
        <v>562</v>
      </c>
    </row>
    <row r="364" spans="3:28" x14ac:dyDescent="0.3">
      <c r="C364" t="s">
        <v>255</v>
      </c>
      <c r="D364" t="s">
        <v>461</v>
      </c>
      <c r="E364" t="s">
        <v>462</v>
      </c>
      <c r="Z364" t="s">
        <v>250</v>
      </c>
      <c r="AA364" t="s">
        <v>567</v>
      </c>
      <c r="AB364" t="s">
        <v>568</v>
      </c>
    </row>
    <row r="365" spans="3:28" x14ac:dyDescent="0.3">
      <c r="C365" t="s">
        <v>255</v>
      </c>
      <c r="D365" t="s">
        <v>488</v>
      </c>
      <c r="E365" t="s">
        <v>489</v>
      </c>
      <c r="Z365" t="s">
        <v>250</v>
      </c>
      <c r="AA365" t="s">
        <v>596</v>
      </c>
      <c r="AB365" t="s">
        <v>597</v>
      </c>
    </row>
    <row r="366" spans="3:28" x14ac:dyDescent="0.3">
      <c r="C366" t="s">
        <v>255</v>
      </c>
      <c r="D366" t="s">
        <v>494</v>
      </c>
      <c r="E366" t="s">
        <v>495</v>
      </c>
      <c r="Z366" t="s">
        <v>250</v>
      </c>
      <c r="AA366" t="s">
        <v>628</v>
      </c>
      <c r="AB366" t="s">
        <v>629</v>
      </c>
    </row>
    <row r="367" spans="3:28" x14ac:dyDescent="0.3">
      <c r="C367" t="s">
        <v>255</v>
      </c>
      <c r="D367" t="s">
        <v>496</v>
      </c>
      <c r="E367" t="s">
        <v>497</v>
      </c>
      <c r="Z367" t="s">
        <v>250</v>
      </c>
      <c r="AA367" t="s">
        <v>647</v>
      </c>
      <c r="AB367" t="s">
        <v>648</v>
      </c>
    </row>
    <row r="368" spans="3:28" x14ac:dyDescent="0.3">
      <c r="C368" t="s">
        <v>255</v>
      </c>
      <c r="D368" t="s">
        <v>502</v>
      </c>
      <c r="E368" t="s">
        <v>503</v>
      </c>
      <c r="Z368" t="s">
        <v>250</v>
      </c>
      <c r="AA368" t="s">
        <v>655</v>
      </c>
      <c r="AB368" t="s">
        <v>656</v>
      </c>
    </row>
    <row r="369" spans="3:28" x14ac:dyDescent="0.3">
      <c r="C369" t="s">
        <v>255</v>
      </c>
      <c r="D369" t="s">
        <v>506</v>
      </c>
      <c r="E369" t="s">
        <v>507</v>
      </c>
      <c r="Y369" t="s">
        <v>265</v>
      </c>
      <c r="Z369" t="s">
        <v>265</v>
      </c>
      <c r="AA369" t="s">
        <v>308</v>
      </c>
      <c r="AB369" t="s">
        <v>309</v>
      </c>
    </row>
    <row r="370" spans="3:28" x14ac:dyDescent="0.3">
      <c r="C370" t="s">
        <v>255</v>
      </c>
      <c r="D370" t="s">
        <v>524</v>
      </c>
      <c r="E370" t="s">
        <v>525</v>
      </c>
      <c r="Z370" t="s">
        <v>265</v>
      </c>
      <c r="AA370" t="s">
        <v>316</v>
      </c>
      <c r="AB370" t="s">
        <v>317</v>
      </c>
    </row>
    <row r="371" spans="3:28" x14ac:dyDescent="0.3">
      <c r="C371" t="s">
        <v>255</v>
      </c>
      <c r="D371" t="s">
        <v>530</v>
      </c>
      <c r="E371" t="s">
        <v>531</v>
      </c>
      <c r="Z371" t="s">
        <v>265</v>
      </c>
      <c r="AA371" t="s">
        <v>323</v>
      </c>
      <c r="AB371" t="s">
        <v>324</v>
      </c>
    </row>
    <row r="372" spans="3:28" x14ac:dyDescent="0.3">
      <c r="C372" t="s">
        <v>255</v>
      </c>
      <c r="D372" t="s">
        <v>542</v>
      </c>
      <c r="E372" t="s">
        <v>543</v>
      </c>
      <c r="Z372" t="s">
        <v>265</v>
      </c>
      <c r="AA372" t="s">
        <v>360</v>
      </c>
      <c r="AB372" t="s">
        <v>361</v>
      </c>
    </row>
    <row r="373" spans="3:28" x14ac:dyDescent="0.3">
      <c r="C373" t="s">
        <v>255</v>
      </c>
      <c r="D373" t="s">
        <v>547</v>
      </c>
      <c r="E373" t="s">
        <v>548</v>
      </c>
      <c r="Z373" t="s">
        <v>265</v>
      </c>
      <c r="AA373" t="s">
        <v>374</v>
      </c>
      <c r="AB373" t="s">
        <v>375</v>
      </c>
    </row>
    <row r="374" spans="3:28" x14ac:dyDescent="0.3">
      <c r="C374" t="s">
        <v>255</v>
      </c>
      <c r="D374" t="s">
        <v>555</v>
      </c>
      <c r="E374" t="s">
        <v>556</v>
      </c>
      <c r="Z374" t="s">
        <v>265</v>
      </c>
      <c r="AA374" t="s">
        <v>376</v>
      </c>
      <c r="AB374" t="s">
        <v>377</v>
      </c>
    </row>
    <row r="375" spans="3:28" x14ac:dyDescent="0.3">
      <c r="C375" t="s">
        <v>255</v>
      </c>
      <c r="D375" t="s">
        <v>557</v>
      </c>
      <c r="E375" t="s">
        <v>558</v>
      </c>
      <c r="Z375" t="s">
        <v>265</v>
      </c>
      <c r="AA375" t="s">
        <v>400</v>
      </c>
      <c r="AB375" t="s">
        <v>401</v>
      </c>
    </row>
    <row r="376" spans="3:28" x14ac:dyDescent="0.3">
      <c r="C376" t="s">
        <v>255</v>
      </c>
      <c r="D376" t="s">
        <v>561</v>
      </c>
      <c r="E376" t="s">
        <v>562</v>
      </c>
      <c r="Z376" t="s">
        <v>265</v>
      </c>
      <c r="AA376" t="s">
        <v>451</v>
      </c>
      <c r="AB376" t="s">
        <v>452</v>
      </c>
    </row>
    <row r="377" spans="3:28" x14ac:dyDescent="0.3">
      <c r="C377" t="s">
        <v>255</v>
      </c>
      <c r="D377" t="s">
        <v>563</v>
      </c>
      <c r="E377" t="s">
        <v>564</v>
      </c>
      <c r="Z377" t="s">
        <v>265</v>
      </c>
      <c r="AA377" t="s">
        <v>496</v>
      </c>
      <c r="AB377" t="s">
        <v>497</v>
      </c>
    </row>
    <row r="378" spans="3:28" x14ac:dyDescent="0.3">
      <c r="C378" t="s">
        <v>255</v>
      </c>
      <c r="D378" t="s">
        <v>567</v>
      </c>
      <c r="E378" t="s">
        <v>568</v>
      </c>
      <c r="Z378" t="s">
        <v>265</v>
      </c>
      <c r="AA378" t="s">
        <v>502</v>
      </c>
      <c r="AB378" t="s">
        <v>503</v>
      </c>
    </row>
    <row r="379" spans="3:28" x14ac:dyDescent="0.3">
      <c r="C379" t="s">
        <v>255</v>
      </c>
      <c r="D379" t="s">
        <v>577</v>
      </c>
      <c r="E379" t="s">
        <v>578</v>
      </c>
      <c r="Z379" t="s">
        <v>265</v>
      </c>
      <c r="AA379" t="s">
        <v>524</v>
      </c>
      <c r="AB379" t="s">
        <v>525</v>
      </c>
    </row>
    <row r="380" spans="3:28" x14ac:dyDescent="0.3">
      <c r="C380" t="s">
        <v>255</v>
      </c>
      <c r="D380" t="s">
        <v>596</v>
      </c>
      <c r="E380" t="s">
        <v>597</v>
      </c>
      <c r="Z380" t="s">
        <v>265</v>
      </c>
      <c r="AA380" t="s">
        <v>530</v>
      </c>
      <c r="AB380" t="s">
        <v>531</v>
      </c>
    </row>
    <row r="381" spans="3:28" x14ac:dyDescent="0.3">
      <c r="C381" t="s">
        <v>255</v>
      </c>
      <c r="D381" t="s">
        <v>602</v>
      </c>
      <c r="E381" t="s">
        <v>603</v>
      </c>
      <c r="Z381" t="s">
        <v>265</v>
      </c>
      <c r="AA381" t="s">
        <v>577</v>
      </c>
      <c r="AB381" t="s">
        <v>578</v>
      </c>
    </row>
    <row r="382" spans="3:28" x14ac:dyDescent="0.3">
      <c r="C382" t="s">
        <v>255</v>
      </c>
      <c r="D382" t="s">
        <v>604</v>
      </c>
      <c r="E382" t="s">
        <v>605</v>
      </c>
      <c r="Z382" t="s">
        <v>265</v>
      </c>
      <c r="AA382" t="s">
        <v>602</v>
      </c>
      <c r="AB382" t="s">
        <v>603</v>
      </c>
    </row>
    <row r="383" spans="3:28" x14ac:dyDescent="0.3">
      <c r="C383" t="s">
        <v>255</v>
      </c>
      <c r="D383" t="s">
        <v>608</v>
      </c>
      <c r="E383" t="s">
        <v>609</v>
      </c>
      <c r="Z383" t="s">
        <v>265</v>
      </c>
      <c r="AA383" t="s">
        <v>608</v>
      </c>
      <c r="AB383" t="s">
        <v>609</v>
      </c>
    </row>
    <row r="384" spans="3:28" x14ac:dyDescent="0.3">
      <c r="C384" t="s">
        <v>255</v>
      </c>
      <c r="D384" t="s">
        <v>612</v>
      </c>
      <c r="E384" t="s">
        <v>613</v>
      </c>
      <c r="Z384" t="s">
        <v>265</v>
      </c>
      <c r="AA384" t="s">
        <v>612</v>
      </c>
      <c r="AB384" t="s">
        <v>613</v>
      </c>
    </row>
    <row r="385" spans="2:28" x14ac:dyDescent="0.3">
      <c r="C385" t="s">
        <v>255</v>
      </c>
      <c r="D385" t="s">
        <v>614</v>
      </c>
      <c r="E385" t="s">
        <v>615</v>
      </c>
      <c r="Z385" t="s">
        <v>265</v>
      </c>
      <c r="AA385" t="s">
        <v>640</v>
      </c>
      <c r="AB385" t="s">
        <v>641</v>
      </c>
    </row>
    <row r="386" spans="2:28" x14ac:dyDescent="0.3">
      <c r="C386" t="s">
        <v>255</v>
      </c>
      <c r="D386" t="s">
        <v>628</v>
      </c>
      <c r="E386" t="s">
        <v>629</v>
      </c>
      <c r="Z386" t="s">
        <v>265</v>
      </c>
      <c r="AA386" t="s">
        <v>645</v>
      </c>
      <c r="AB386" t="s">
        <v>646</v>
      </c>
    </row>
    <row r="387" spans="2:28" x14ac:dyDescent="0.3">
      <c r="C387" t="s">
        <v>255</v>
      </c>
      <c r="D387" t="s">
        <v>640</v>
      </c>
      <c r="E387" t="s">
        <v>641</v>
      </c>
      <c r="Z387" t="s">
        <v>265</v>
      </c>
      <c r="AA387" t="s">
        <v>663</v>
      </c>
      <c r="AB387" t="s">
        <v>664</v>
      </c>
    </row>
    <row r="388" spans="2:28" x14ac:dyDescent="0.3">
      <c r="C388" t="s">
        <v>255</v>
      </c>
      <c r="D388" t="s">
        <v>647</v>
      </c>
      <c r="E388" t="s">
        <v>648</v>
      </c>
      <c r="Z388" t="s">
        <v>265</v>
      </c>
      <c r="AA388" t="s">
        <v>677</v>
      </c>
      <c r="AB388" t="s">
        <v>678</v>
      </c>
    </row>
    <row r="389" spans="2:28" x14ac:dyDescent="0.3">
      <c r="C389" t="s">
        <v>255</v>
      </c>
      <c r="D389" t="s">
        <v>645</v>
      </c>
      <c r="E389" t="s">
        <v>646</v>
      </c>
      <c r="Z389" t="s">
        <v>265</v>
      </c>
      <c r="AA389" t="s">
        <v>689</v>
      </c>
      <c r="AB389" t="s">
        <v>690</v>
      </c>
    </row>
    <row r="390" spans="2:28" x14ac:dyDescent="0.3">
      <c r="C390" t="s">
        <v>255</v>
      </c>
      <c r="D390" t="s">
        <v>655</v>
      </c>
      <c r="E390" t="s">
        <v>656</v>
      </c>
      <c r="Z390" t="s">
        <v>265</v>
      </c>
      <c r="AA390" t="s">
        <v>700</v>
      </c>
      <c r="AB390" t="s">
        <v>701</v>
      </c>
    </row>
    <row r="391" spans="2:28" x14ac:dyDescent="0.3">
      <c r="C391" t="s">
        <v>255</v>
      </c>
      <c r="D391" t="s">
        <v>663</v>
      </c>
      <c r="E391" t="s">
        <v>664</v>
      </c>
      <c r="Z391" t="s">
        <v>265</v>
      </c>
      <c r="AA391" t="s">
        <v>708</v>
      </c>
      <c r="AB391" t="s">
        <v>709</v>
      </c>
    </row>
    <row r="392" spans="2:28" x14ac:dyDescent="0.3">
      <c r="C392" t="s">
        <v>255</v>
      </c>
      <c r="D392" t="s">
        <v>677</v>
      </c>
      <c r="E392" t="s">
        <v>678</v>
      </c>
      <c r="Y392" t="s">
        <v>312</v>
      </c>
      <c r="Z392" t="s">
        <v>312</v>
      </c>
      <c r="AA392" t="s">
        <v>334</v>
      </c>
      <c r="AB392" t="s">
        <v>335</v>
      </c>
    </row>
    <row r="393" spans="2:28" x14ac:dyDescent="0.3">
      <c r="C393" t="s">
        <v>255</v>
      </c>
      <c r="D393" t="s">
        <v>679</v>
      </c>
      <c r="E393" t="s">
        <v>680</v>
      </c>
      <c r="Z393" t="s">
        <v>312</v>
      </c>
      <c r="AA393" t="s">
        <v>350</v>
      </c>
      <c r="AB393" t="s">
        <v>351</v>
      </c>
    </row>
    <row r="394" spans="2:28" x14ac:dyDescent="0.3">
      <c r="C394" t="s">
        <v>255</v>
      </c>
      <c r="D394" t="s">
        <v>689</v>
      </c>
      <c r="E394" t="s">
        <v>690</v>
      </c>
      <c r="Z394" t="s">
        <v>312</v>
      </c>
      <c r="AA394" t="s">
        <v>358</v>
      </c>
      <c r="AB394" t="s">
        <v>359</v>
      </c>
    </row>
    <row r="395" spans="2:28" x14ac:dyDescent="0.3">
      <c r="C395" t="s">
        <v>255</v>
      </c>
      <c r="D395" t="s">
        <v>700</v>
      </c>
      <c r="E395" t="s">
        <v>701</v>
      </c>
      <c r="Z395" t="s">
        <v>312</v>
      </c>
      <c r="AA395" t="s">
        <v>430</v>
      </c>
      <c r="AB395" t="s">
        <v>431</v>
      </c>
    </row>
    <row r="396" spans="2:28" x14ac:dyDescent="0.3">
      <c r="C396" t="s">
        <v>255</v>
      </c>
      <c r="D396" t="s">
        <v>708</v>
      </c>
      <c r="E396" t="s">
        <v>709</v>
      </c>
      <c r="Z396" t="s">
        <v>312</v>
      </c>
      <c r="AA396" t="s">
        <v>455</v>
      </c>
      <c r="AB396" t="s">
        <v>456</v>
      </c>
    </row>
    <row r="397" spans="2:28" x14ac:dyDescent="0.3">
      <c r="C397" t="s">
        <v>255</v>
      </c>
      <c r="D397" t="s">
        <v>720</v>
      </c>
      <c r="E397" t="s">
        <v>721</v>
      </c>
      <c r="Z397" t="s">
        <v>312</v>
      </c>
      <c r="AA397" t="s">
        <v>478</v>
      </c>
      <c r="AB397" t="s">
        <v>479</v>
      </c>
    </row>
    <row r="398" spans="2:28" x14ac:dyDescent="0.3">
      <c r="B398" t="s">
        <v>261</v>
      </c>
      <c r="C398" t="s">
        <v>261</v>
      </c>
      <c r="D398" t="s">
        <v>261</v>
      </c>
      <c r="E398" t="s">
        <v>262</v>
      </c>
      <c r="Z398" t="s">
        <v>312</v>
      </c>
      <c r="AA398" t="s">
        <v>486</v>
      </c>
      <c r="AB398" t="s">
        <v>487</v>
      </c>
    </row>
    <row r="399" spans="2:28" x14ac:dyDescent="0.3">
      <c r="C399" t="s">
        <v>261</v>
      </c>
      <c r="D399" t="s">
        <v>297</v>
      </c>
      <c r="E399" t="s">
        <v>298</v>
      </c>
      <c r="Z399" t="s">
        <v>312</v>
      </c>
      <c r="AA399" t="s">
        <v>534</v>
      </c>
      <c r="AB399" t="s">
        <v>535</v>
      </c>
    </row>
    <row r="400" spans="2:28" x14ac:dyDescent="0.3">
      <c r="C400" t="s">
        <v>261</v>
      </c>
      <c r="D400" t="s">
        <v>303</v>
      </c>
      <c r="E400" t="s">
        <v>304</v>
      </c>
      <c r="Z400" t="s">
        <v>312</v>
      </c>
      <c r="AA400" t="s">
        <v>544</v>
      </c>
      <c r="AB400" t="s">
        <v>545</v>
      </c>
    </row>
    <row r="401" spans="3:28" x14ac:dyDescent="0.3">
      <c r="C401" t="s">
        <v>261</v>
      </c>
      <c r="D401" t="s">
        <v>310</v>
      </c>
      <c r="E401" t="s">
        <v>311</v>
      </c>
      <c r="Z401" t="s">
        <v>312</v>
      </c>
      <c r="AA401" t="s">
        <v>579</v>
      </c>
      <c r="AB401" t="s">
        <v>580</v>
      </c>
    </row>
    <row r="402" spans="3:28" x14ac:dyDescent="0.3">
      <c r="C402" t="s">
        <v>261</v>
      </c>
      <c r="D402" t="s">
        <v>318</v>
      </c>
      <c r="E402" t="s">
        <v>319</v>
      </c>
      <c r="Z402" t="s">
        <v>312</v>
      </c>
      <c r="AA402" t="s">
        <v>589</v>
      </c>
      <c r="AB402" t="s">
        <v>590</v>
      </c>
    </row>
    <row r="403" spans="3:28" x14ac:dyDescent="0.3">
      <c r="C403" t="s">
        <v>261</v>
      </c>
      <c r="D403" t="s">
        <v>286</v>
      </c>
      <c r="E403" t="s">
        <v>287</v>
      </c>
      <c r="Z403" t="s">
        <v>312</v>
      </c>
      <c r="AA403" t="s">
        <v>592</v>
      </c>
      <c r="AB403" t="s">
        <v>593</v>
      </c>
    </row>
    <row r="404" spans="3:28" x14ac:dyDescent="0.3">
      <c r="C404" t="s">
        <v>261</v>
      </c>
      <c r="D404" t="s">
        <v>301</v>
      </c>
      <c r="E404" t="s">
        <v>302</v>
      </c>
      <c r="Z404" t="s">
        <v>312</v>
      </c>
      <c r="AA404" t="s">
        <v>620</v>
      </c>
      <c r="AB404" t="s">
        <v>621</v>
      </c>
    </row>
    <row r="405" spans="3:28" x14ac:dyDescent="0.3">
      <c r="C405" t="s">
        <v>261</v>
      </c>
      <c r="D405" t="s">
        <v>366</v>
      </c>
      <c r="E405" t="s">
        <v>367</v>
      </c>
      <c r="Z405" t="s">
        <v>312</v>
      </c>
      <c r="AA405" t="s">
        <v>632</v>
      </c>
      <c r="AB405" t="s">
        <v>633</v>
      </c>
    </row>
    <row r="406" spans="3:28" x14ac:dyDescent="0.3">
      <c r="C406" t="s">
        <v>261</v>
      </c>
      <c r="D406" t="s">
        <v>370</v>
      </c>
      <c r="E406" t="s">
        <v>371</v>
      </c>
      <c r="Z406" t="s">
        <v>312</v>
      </c>
      <c r="AA406" t="s">
        <v>657</v>
      </c>
      <c r="AB406" t="s">
        <v>658</v>
      </c>
    </row>
    <row r="407" spans="3:28" x14ac:dyDescent="0.3">
      <c r="C407" t="s">
        <v>261</v>
      </c>
      <c r="D407" t="s">
        <v>392</v>
      </c>
      <c r="E407" t="s">
        <v>393</v>
      </c>
      <c r="Z407" t="s">
        <v>312</v>
      </c>
      <c r="AA407" t="s">
        <v>694</v>
      </c>
      <c r="AB407" t="s">
        <v>695</v>
      </c>
    </row>
    <row r="408" spans="3:28" x14ac:dyDescent="0.3">
      <c r="C408" t="s">
        <v>261</v>
      </c>
      <c r="D408" t="s">
        <v>408</v>
      </c>
      <c r="E408" t="s">
        <v>409</v>
      </c>
      <c r="Z408" t="s">
        <v>312</v>
      </c>
      <c r="AA408" t="s">
        <v>696</v>
      </c>
      <c r="AB408" t="s">
        <v>697</v>
      </c>
    </row>
    <row r="409" spans="3:28" x14ac:dyDescent="0.3">
      <c r="C409" t="s">
        <v>261</v>
      </c>
      <c r="D409" t="s">
        <v>412</v>
      </c>
      <c r="E409" t="s">
        <v>413</v>
      </c>
      <c r="Z409" t="s">
        <v>312</v>
      </c>
      <c r="AA409" t="s">
        <v>704</v>
      </c>
      <c r="AB409" t="s">
        <v>705</v>
      </c>
    </row>
    <row r="410" spans="3:28" x14ac:dyDescent="0.3">
      <c r="C410" t="s">
        <v>261</v>
      </c>
      <c r="D410" t="s">
        <v>420</v>
      </c>
      <c r="E410" t="s">
        <v>421</v>
      </c>
      <c r="Z410" t="s">
        <v>312</v>
      </c>
      <c r="AA410" t="s">
        <v>710</v>
      </c>
      <c r="AB410" t="s">
        <v>711</v>
      </c>
    </row>
    <row r="411" spans="3:28" x14ac:dyDescent="0.3">
      <c r="C411" t="s">
        <v>261</v>
      </c>
      <c r="D411" t="s">
        <v>436</v>
      </c>
      <c r="E411" t="s">
        <v>437</v>
      </c>
      <c r="Y411" t="s">
        <v>320</v>
      </c>
      <c r="Z411" t="s">
        <v>320</v>
      </c>
      <c r="AA411" t="s">
        <v>277</v>
      </c>
      <c r="AB411" t="s">
        <v>278</v>
      </c>
    </row>
    <row r="412" spans="3:28" x14ac:dyDescent="0.3">
      <c r="C412" t="s">
        <v>261</v>
      </c>
      <c r="D412" t="s">
        <v>465</v>
      </c>
      <c r="E412" t="s">
        <v>466</v>
      </c>
      <c r="Z412" t="s">
        <v>320</v>
      </c>
      <c r="AA412" t="s">
        <v>329</v>
      </c>
      <c r="AB412" t="s">
        <v>330</v>
      </c>
    </row>
    <row r="413" spans="3:28" x14ac:dyDescent="0.3">
      <c r="C413" t="s">
        <v>261</v>
      </c>
      <c r="D413" t="s">
        <v>467</v>
      </c>
      <c r="E413" t="s">
        <v>468</v>
      </c>
      <c r="Z413" t="s">
        <v>320</v>
      </c>
      <c r="AA413" t="s">
        <v>353</v>
      </c>
      <c r="AB413" t="s">
        <v>354</v>
      </c>
    </row>
    <row r="414" spans="3:28" x14ac:dyDescent="0.3">
      <c r="C414" t="s">
        <v>261</v>
      </c>
      <c r="D414" t="s">
        <v>510</v>
      </c>
      <c r="E414" t="s">
        <v>511</v>
      </c>
      <c r="Z414" t="s">
        <v>320</v>
      </c>
      <c r="AA414" t="s">
        <v>384</v>
      </c>
      <c r="AB414" t="s">
        <v>385</v>
      </c>
    </row>
    <row r="415" spans="3:28" x14ac:dyDescent="0.3">
      <c r="C415" t="s">
        <v>261</v>
      </c>
      <c r="D415" t="s">
        <v>514</v>
      </c>
      <c r="E415" t="s">
        <v>515</v>
      </c>
      <c r="Z415" t="s">
        <v>320</v>
      </c>
      <c r="AA415" t="s">
        <v>414</v>
      </c>
      <c r="AB415" t="s">
        <v>415</v>
      </c>
    </row>
    <row r="416" spans="3:28" x14ac:dyDescent="0.3">
      <c r="C416" t="s">
        <v>261</v>
      </c>
      <c r="D416" t="s">
        <v>520</v>
      </c>
      <c r="E416" t="s">
        <v>521</v>
      </c>
      <c r="Z416" t="s">
        <v>320</v>
      </c>
      <c r="AA416" t="s">
        <v>418</v>
      </c>
      <c r="AB416" t="s">
        <v>419</v>
      </c>
    </row>
    <row r="417" spans="3:28" x14ac:dyDescent="0.3">
      <c r="C417" t="s">
        <v>261</v>
      </c>
      <c r="D417" t="s">
        <v>526</v>
      </c>
      <c r="E417" t="s">
        <v>527</v>
      </c>
      <c r="Z417" t="s">
        <v>320</v>
      </c>
      <c r="AA417" t="s">
        <v>443</v>
      </c>
      <c r="AB417" t="s">
        <v>444</v>
      </c>
    </row>
    <row r="418" spans="3:28" x14ac:dyDescent="0.3">
      <c r="C418" t="s">
        <v>261</v>
      </c>
      <c r="D418" t="s">
        <v>544</v>
      </c>
      <c r="E418" t="s">
        <v>545</v>
      </c>
      <c r="Z418" t="s">
        <v>320</v>
      </c>
      <c r="AA418" t="s">
        <v>559</v>
      </c>
      <c r="AB418" t="s">
        <v>560</v>
      </c>
    </row>
    <row r="419" spans="3:28" x14ac:dyDescent="0.3">
      <c r="C419" t="s">
        <v>261</v>
      </c>
      <c r="D419" t="s">
        <v>551</v>
      </c>
      <c r="E419" t="s">
        <v>552</v>
      </c>
      <c r="Z419" t="s">
        <v>320</v>
      </c>
      <c r="AA419" t="s">
        <v>585</v>
      </c>
      <c r="AB419" t="s">
        <v>586</v>
      </c>
    </row>
    <row r="420" spans="3:28" x14ac:dyDescent="0.3">
      <c r="C420" t="s">
        <v>261</v>
      </c>
      <c r="D420" t="s">
        <v>565</v>
      </c>
      <c r="E420" t="s">
        <v>566</v>
      </c>
      <c r="Z420" t="s">
        <v>320</v>
      </c>
      <c r="AA420" t="s">
        <v>624</v>
      </c>
      <c r="AB420" t="s">
        <v>625</v>
      </c>
    </row>
    <row r="421" spans="3:28" x14ac:dyDescent="0.3">
      <c r="C421" t="s">
        <v>261</v>
      </c>
      <c r="D421" t="s">
        <v>571</v>
      </c>
      <c r="E421" t="s">
        <v>572</v>
      </c>
      <c r="Z421" t="s">
        <v>320</v>
      </c>
      <c r="AA421" t="s">
        <v>626</v>
      </c>
      <c r="AB421" t="s">
        <v>627</v>
      </c>
    </row>
    <row r="422" spans="3:28" x14ac:dyDescent="0.3">
      <c r="C422" t="s">
        <v>261</v>
      </c>
      <c r="D422" t="s">
        <v>573</v>
      </c>
      <c r="E422" t="s">
        <v>574</v>
      </c>
      <c r="Z422" t="s">
        <v>320</v>
      </c>
      <c r="AA422" t="s">
        <v>661</v>
      </c>
      <c r="AB422" t="s">
        <v>662</v>
      </c>
    </row>
    <row r="423" spans="3:28" x14ac:dyDescent="0.3">
      <c r="C423" t="s">
        <v>261</v>
      </c>
      <c r="D423" t="s">
        <v>581</v>
      </c>
      <c r="E423" t="s">
        <v>582</v>
      </c>
      <c r="Z423" t="s">
        <v>320</v>
      </c>
      <c r="AA423" t="s">
        <v>673</v>
      </c>
      <c r="AB423" t="s">
        <v>674</v>
      </c>
    </row>
    <row r="424" spans="3:28" x14ac:dyDescent="0.3">
      <c r="C424" t="s">
        <v>261</v>
      </c>
      <c r="D424" t="s">
        <v>606</v>
      </c>
      <c r="E424" t="s">
        <v>607</v>
      </c>
      <c r="Z424" t="s">
        <v>320</v>
      </c>
      <c r="AA424" t="s">
        <v>702</v>
      </c>
      <c r="AB424" t="s">
        <v>703</v>
      </c>
    </row>
    <row r="425" spans="3:28" x14ac:dyDescent="0.3">
      <c r="C425" t="s">
        <v>261</v>
      </c>
      <c r="D425" t="s">
        <v>610</v>
      </c>
      <c r="E425" t="s">
        <v>611</v>
      </c>
      <c r="Y425" t="s">
        <v>292</v>
      </c>
      <c r="Z425" t="s">
        <v>292</v>
      </c>
      <c r="AA425" t="s">
        <v>301</v>
      </c>
      <c r="AB425" t="s">
        <v>302</v>
      </c>
    </row>
    <row r="426" spans="3:28" x14ac:dyDescent="0.3">
      <c r="C426" t="s">
        <v>261</v>
      </c>
      <c r="D426" t="s">
        <v>618</v>
      </c>
      <c r="E426" t="s">
        <v>619</v>
      </c>
      <c r="Z426" t="s">
        <v>292</v>
      </c>
      <c r="AA426" t="s">
        <v>392</v>
      </c>
      <c r="AB426" t="s">
        <v>393</v>
      </c>
    </row>
    <row r="427" spans="3:28" x14ac:dyDescent="0.3">
      <c r="C427" t="s">
        <v>261</v>
      </c>
      <c r="D427" t="s">
        <v>622</v>
      </c>
      <c r="E427" t="s">
        <v>623</v>
      </c>
      <c r="Z427" t="s">
        <v>292</v>
      </c>
      <c r="AA427" t="s">
        <v>420</v>
      </c>
      <c r="AB427" t="s">
        <v>421</v>
      </c>
    </row>
    <row r="428" spans="3:28" x14ac:dyDescent="0.3">
      <c r="C428" t="s">
        <v>261</v>
      </c>
      <c r="D428" t="s">
        <v>636</v>
      </c>
      <c r="E428" t="s">
        <v>637</v>
      </c>
      <c r="Z428" t="s">
        <v>292</v>
      </c>
      <c r="AA428" t="s">
        <v>465</v>
      </c>
      <c r="AB428" t="s">
        <v>466</v>
      </c>
    </row>
    <row r="429" spans="3:28" x14ac:dyDescent="0.3">
      <c r="C429" t="s">
        <v>261</v>
      </c>
      <c r="D429" t="s">
        <v>642</v>
      </c>
      <c r="E429" t="s">
        <v>643</v>
      </c>
      <c r="Z429" t="s">
        <v>292</v>
      </c>
      <c r="AA429" t="s">
        <v>610</v>
      </c>
      <c r="AB429" t="s">
        <v>611</v>
      </c>
    </row>
    <row r="430" spans="3:28" x14ac:dyDescent="0.3">
      <c r="C430" t="s">
        <v>261</v>
      </c>
      <c r="D430" t="s">
        <v>651</v>
      </c>
      <c r="E430" t="s">
        <v>652</v>
      </c>
      <c r="Z430" t="s">
        <v>292</v>
      </c>
      <c r="AA430" t="s">
        <v>618</v>
      </c>
      <c r="AB430" t="s">
        <v>619</v>
      </c>
    </row>
    <row r="431" spans="3:28" x14ac:dyDescent="0.3">
      <c r="C431" t="s">
        <v>261</v>
      </c>
      <c r="D431" t="s">
        <v>653</v>
      </c>
      <c r="E431" t="s">
        <v>654</v>
      </c>
      <c r="Z431" t="s">
        <v>292</v>
      </c>
      <c r="AA431" t="s">
        <v>622</v>
      </c>
      <c r="AB431" t="s">
        <v>623</v>
      </c>
    </row>
    <row r="432" spans="3:28" x14ac:dyDescent="0.3">
      <c r="C432" t="s">
        <v>261</v>
      </c>
      <c r="D432" t="s">
        <v>667</v>
      </c>
      <c r="E432" t="s">
        <v>668</v>
      </c>
      <c r="Z432" t="s">
        <v>292</v>
      </c>
      <c r="AA432" t="s">
        <v>642</v>
      </c>
      <c r="AB432" t="s">
        <v>643</v>
      </c>
    </row>
    <row r="433" spans="2:28" x14ac:dyDescent="0.3">
      <c r="C433" t="s">
        <v>261</v>
      </c>
      <c r="D433" t="s">
        <v>669</v>
      </c>
      <c r="E433" t="s">
        <v>670</v>
      </c>
      <c r="Z433" t="s">
        <v>292</v>
      </c>
      <c r="AA433" t="s">
        <v>651</v>
      </c>
      <c r="AB433" t="s">
        <v>652</v>
      </c>
    </row>
    <row r="434" spans="2:28" x14ac:dyDescent="0.3">
      <c r="C434" t="s">
        <v>261</v>
      </c>
      <c r="D434" t="s">
        <v>681</v>
      </c>
      <c r="E434" t="s">
        <v>682</v>
      </c>
      <c r="Z434" t="s">
        <v>292</v>
      </c>
      <c r="AA434" t="s">
        <v>667</v>
      </c>
      <c r="AB434" t="s">
        <v>668</v>
      </c>
    </row>
    <row r="435" spans="2:28" x14ac:dyDescent="0.3">
      <c r="C435" t="s">
        <v>261</v>
      </c>
      <c r="D435" t="s">
        <v>691</v>
      </c>
      <c r="E435" t="s">
        <v>692</v>
      </c>
      <c r="Z435" t="s">
        <v>292</v>
      </c>
      <c r="AA435" t="s">
        <v>681</v>
      </c>
      <c r="AB435" t="s">
        <v>682</v>
      </c>
    </row>
    <row r="436" spans="2:28" x14ac:dyDescent="0.3">
      <c r="C436" t="s">
        <v>261</v>
      </c>
      <c r="D436" t="s">
        <v>714</v>
      </c>
      <c r="E436" t="s">
        <v>715</v>
      </c>
      <c r="Z436" t="s">
        <v>292</v>
      </c>
      <c r="AA436" t="s">
        <v>691</v>
      </c>
      <c r="AB436" t="s">
        <v>692</v>
      </c>
    </row>
    <row r="437" spans="2:28" x14ac:dyDescent="0.3">
      <c r="C437" t="s">
        <v>261</v>
      </c>
      <c r="D437" t="s">
        <v>716</v>
      </c>
      <c r="E437" t="s">
        <v>717</v>
      </c>
      <c r="Z437" t="s">
        <v>292</v>
      </c>
      <c r="AA437" t="s">
        <v>714</v>
      </c>
      <c r="AB437" t="s">
        <v>715</v>
      </c>
    </row>
    <row r="438" spans="2:28" x14ac:dyDescent="0.3">
      <c r="B438" t="s">
        <v>270</v>
      </c>
      <c r="C438" t="s">
        <v>270</v>
      </c>
      <c r="D438" t="s">
        <v>270</v>
      </c>
      <c r="E438" t="s">
        <v>271</v>
      </c>
      <c r="Z438" t="s">
        <v>292</v>
      </c>
      <c r="AA438" t="s">
        <v>716</v>
      </c>
      <c r="AB438" t="s">
        <v>717</v>
      </c>
    </row>
    <row r="439" spans="2:28" x14ac:dyDescent="0.3">
      <c r="C439" t="s">
        <v>270</v>
      </c>
      <c r="D439" t="s">
        <v>346</v>
      </c>
      <c r="E439" t="s">
        <v>347</v>
      </c>
      <c r="Y439" t="s">
        <v>274</v>
      </c>
      <c r="Z439" t="s">
        <v>274</v>
      </c>
      <c r="AA439" t="s">
        <v>268</v>
      </c>
      <c r="AB439" t="s">
        <v>269</v>
      </c>
    </row>
    <row r="440" spans="2:28" x14ac:dyDescent="0.3">
      <c r="C440" t="s">
        <v>270</v>
      </c>
      <c r="D440" t="s">
        <v>247</v>
      </c>
      <c r="E440" t="s">
        <v>243</v>
      </c>
      <c r="Z440" t="s">
        <v>274</v>
      </c>
      <c r="AA440" t="s">
        <v>340</v>
      </c>
      <c r="AB440" t="s">
        <v>341</v>
      </c>
    </row>
    <row r="441" spans="2:28" x14ac:dyDescent="0.3">
      <c r="C441" t="s">
        <v>270</v>
      </c>
      <c r="D441" t="s">
        <v>259</v>
      </c>
      <c r="E441" t="s">
        <v>260</v>
      </c>
      <c r="Z441" t="s">
        <v>274</v>
      </c>
      <c r="AA441" t="s">
        <v>364</v>
      </c>
      <c r="AB441" t="s">
        <v>365</v>
      </c>
    </row>
    <row r="442" spans="2:28" x14ac:dyDescent="0.3">
      <c r="C442" t="s">
        <v>270</v>
      </c>
      <c r="D442" t="s">
        <v>295</v>
      </c>
      <c r="E442" t="s">
        <v>296</v>
      </c>
      <c r="Z442" t="s">
        <v>274</v>
      </c>
      <c r="AA442" t="s">
        <v>416</v>
      </c>
      <c r="AB442" t="s">
        <v>417</v>
      </c>
    </row>
    <row r="443" spans="2:28" x14ac:dyDescent="0.3">
      <c r="C443" t="s">
        <v>270</v>
      </c>
      <c r="D443" t="s">
        <v>344</v>
      </c>
      <c r="E443" t="s">
        <v>345</v>
      </c>
      <c r="Z443" t="s">
        <v>274</v>
      </c>
      <c r="AA443" t="s">
        <v>428</v>
      </c>
      <c r="AB443" t="s">
        <v>429</v>
      </c>
    </row>
    <row r="444" spans="2:28" x14ac:dyDescent="0.3">
      <c r="C444" t="s">
        <v>270</v>
      </c>
      <c r="D444" t="s">
        <v>355</v>
      </c>
      <c r="E444" t="s">
        <v>356</v>
      </c>
      <c r="Z444" t="s">
        <v>274</v>
      </c>
      <c r="AA444" t="s">
        <v>488</v>
      </c>
      <c r="AB444" t="s">
        <v>489</v>
      </c>
    </row>
    <row r="445" spans="2:28" x14ac:dyDescent="0.3">
      <c r="C445" t="s">
        <v>270</v>
      </c>
      <c r="D445" t="s">
        <v>368</v>
      </c>
      <c r="E445" t="s">
        <v>369</v>
      </c>
      <c r="Z445" t="s">
        <v>274</v>
      </c>
      <c r="AA445" t="s">
        <v>494</v>
      </c>
      <c r="AB445" t="s">
        <v>495</v>
      </c>
    </row>
    <row r="446" spans="2:28" x14ac:dyDescent="0.3">
      <c r="C446" t="s">
        <v>270</v>
      </c>
      <c r="D446" t="s">
        <v>380</v>
      </c>
      <c r="E446" t="s">
        <v>381</v>
      </c>
      <c r="Z446" t="s">
        <v>274</v>
      </c>
      <c r="AA446" t="s">
        <v>506</v>
      </c>
      <c r="AB446" t="s">
        <v>507</v>
      </c>
    </row>
    <row r="447" spans="2:28" x14ac:dyDescent="0.3">
      <c r="C447" t="s">
        <v>270</v>
      </c>
      <c r="D447" t="s">
        <v>396</v>
      </c>
      <c r="E447" t="s">
        <v>397</v>
      </c>
      <c r="Z447" t="s">
        <v>274</v>
      </c>
      <c r="AA447" t="s">
        <v>555</v>
      </c>
      <c r="AB447" t="s">
        <v>556</v>
      </c>
    </row>
    <row r="448" spans="2:28" x14ac:dyDescent="0.3">
      <c r="C448" t="s">
        <v>270</v>
      </c>
      <c r="D448" t="s">
        <v>424</v>
      </c>
      <c r="E448" t="s">
        <v>425</v>
      </c>
      <c r="Z448" t="s">
        <v>274</v>
      </c>
      <c r="AA448" t="s">
        <v>557</v>
      </c>
      <c r="AB448" t="s">
        <v>558</v>
      </c>
    </row>
    <row r="449" spans="3:28" x14ac:dyDescent="0.3">
      <c r="C449" t="s">
        <v>270</v>
      </c>
      <c r="D449" t="s">
        <v>432</v>
      </c>
      <c r="E449" t="s">
        <v>433</v>
      </c>
      <c r="Z449" t="s">
        <v>274</v>
      </c>
      <c r="AA449" t="s">
        <v>563</v>
      </c>
      <c r="AB449" t="s">
        <v>564</v>
      </c>
    </row>
    <row r="450" spans="3:28" x14ac:dyDescent="0.3">
      <c r="C450" t="s">
        <v>270</v>
      </c>
      <c r="D450" t="s">
        <v>445</v>
      </c>
      <c r="E450" t="s">
        <v>446</v>
      </c>
      <c r="Z450" t="s">
        <v>274</v>
      </c>
      <c r="AA450" t="s">
        <v>604</v>
      </c>
      <c r="AB450" t="s">
        <v>605</v>
      </c>
    </row>
    <row r="451" spans="3:28" x14ac:dyDescent="0.3">
      <c r="C451" t="s">
        <v>270</v>
      </c>
      <c r="D451" t="s">
        <v>447</v>
      </c>
      <c r="E451" t="s">
        <v>448</v>
      </c>
      <c r="Z451" t="s">
        <v>274</v>
      </c>
      <c r="AA451" t="s">
        <v>614</v>
      </c>
      <c r="AB451" t="s">
        <v>615</v>
      </c>
    </row>
    <row r="452" spans="3:28" x14ac:dyDescent="0.3">
      <c r="C452" t="s">
        <v>270</v>
      </c>
      <c r="D452" t="s">
        <v>453</v>
      </c>
      <c r="E452" t="s">
        <v>454</v>
      </c>
      <c r="Z452" t="s">
        <v>274</v>
      </c>
      <c r="AA452" t="s">
        <v>679</v>
      </c>
      <c r="AB452" t="s">
        <v>680</v>
      </c>
    </row>
    <row r="453" spans="3:28" x14ac:dyDescent="0.3">
      <c r="C453" t="s">
        <v>270</v>
      </c>
      <c r="D453" t="s">
        <v>457</v>
      </c>
      <c r="E453" t="s">
        <v>458</v>
      </c>
      <c r="Z453" t="s">
        <v>274</v>
      </c>
      <c r="AA453" t="s">
        <v>720</v>
      </c>
      <c r="AB453" t="s">
        <v>721</v>
      </c>
    </row>
    <row r="454" spans="3:28" x14ac:dyDescent="0.3">
      <c r="C454" t="s">
        <v>270</v>
      </c>
      <c r="D454" t="s">
        <v>459</v>
      </c>
      <c r="E454" t="s">
        <v>460</v>
      </c>
      <c r="Y454" t="s">
        <v>249</v>
      </c>
      <c r="Z454" t="s">
        <v>249</v>
      </c>
      <c r="AA454" t="s">
        <v>268</v>
      </c>
      <c r="AB454" t="s">
        <v>269</v>
      </c>
    </row>
    <row r="455" spans="3:28" x14ac:dyDescent="0.3">
      <c r="C455" t="s">
        <v>270</v>
      </c>
      <c r="D455" t="s">
        <v>463</v>
      </c>
      <c r="E455" t="s">
        <v>464</v>
      </c>
      <c r="Z455" t="s">
        <v>249</v>
      </c>
      <c r="AA455" t="s">
        <v>340</v>
      </c>
      <c r="AB455" t="s">
        <v>341</v>
      </c>
    </row>
    <row r="456" spans="3:28" x14ac:dyDescent="0.3">
      <c r="C456" t="s">
        <v>270</v>
      </c>
      <c r="D456" t="s">
        <v>470</v>
      </c>
      <c r="E456" t="s">
        <v>471</v>
      </c>
      <c r="Z456" t="s">
        <v>249</v>
      </c>
      <c r="AA456" t="s">
        <v>364</v>
      </c>
      <c r="AB456" t="s">
        <v>365</v>
      </c>
    </row>
    <row r="457" spans="3:28" x14ac:dyDescent="0.3">
      <c r="C457" t="s">
        <v>270</v>
      </c>
      <c r="D457" t="s">
        <v>474</v>
      </c>
      <c r="E457" t="s">
        <v>475</v>
      </c>
      <c r="Z457" t="s">
        <v>249</v>
      </c>
      <c r="AA457" t="s">
        <v>416</v>
      </c>
      <c r="AB457" t="s">
        <v>417</v>
      </c>
    </row>
    <row r="458" spans="3:28" x14ac:dyDescent="0.3">
      <c r="C458" t="s">
        <v>270</v>
      </c>
      <c r="D458" t="s">
        <v>480</v>
      </c>
      <c r="E458" t="s">
        <v>481</v>
      </c>
      <c r="Z458" t="s">
        <v>249</v>
      </c>
      <c r="AA458" t="s">
        <v>428</v>
      </c>
      <c r="AB458" t="s">
        <v>429</v>
      </c>
    </row>
    <row r="459" spans="3:28" x14ac:dyDescent="0.3">
      <c r="C459" t="s">
        <v>270</v>
      </c>
      <c r="D459" t="s">
        <v>482</v>
      </c>
      <c r="E459" t="s">
        <v>483</v>
      </c>
      <c r="Z459" t="s">
        <v>249</v>
      </c>
      <c r="AA459" t="s">
        <v>488</v>
      </c>
      <c r="AB459" t="s">
        <v>489</v>
      </c>
    </row>
    <row r="460" spans="3:28" x14ac:dyDescent="0.3">
      <c r="C460" t="s">
        <v>270</v>
      </c>
      <c r="D460" t="s">
        <v>492</v>
      </c>
      <c r="E460" t="s">
        <v>493</v>
      </c>
      <c r="Z460" t="s">
        <v>249</v>
      </c>
      <c r="AA460" t="s">
        <v>494</v>
      </c>
      <c r="AB460" t="s">
        <v>495</v>
      </c>
    </row>
    <row r="461" spans="3:28" x14ac:dyDescent="0.3">
      <c r="C461" t="s">
        <v>270</v>
      </c>
      <c r="D461" t="s">
        <v>500</v>
      </c>
      <c r="E461" t="s">
        <v>501</v>
      </c>
      <c r="Z461" t="s">
        <v>249</v>
      </c>
      <c r="AA461" t="s">
        <v>506</v>
      </c>
      <c r="AB461" t="s">
        <v>507</v>
      </c>
    </row>
    <row r="462" spans="3:28" x14ac:dyDescent="0.3">
      <c r="C462" t="s">
        <v>270</v>
      </c>
      <c r="D462" t="s">
        <v>516</v>
      </c>
      <c r="E462" t="s">
        <v>517</v>
      </c>
      <c r="Z462" t="s">
        <v>249</v>
      </c>
      <c r="AA462" t="s">
        <v>555</v>
      </c>
      <c r="AB462" t="s">
        <v>556</v>
      </c>
    </row>
    <row r="463" spans="3:28" x14ac:dyDescent="0.3">
      <c r="C463" t="s">
        <v>270</v>
      </c>
      <c r="D463" t="s">
        <v>538</v>
      </c>
      <c r="E463" t="s">
        <v>539</v>
      </c>
      <c r="Z463" t="s">
        <v>249</v>
      </c>
      <c r="AA463" t="s">
        <v>557</v>
      </c>
      <c r="AB463" t="s">
        <v>558</v>
      </c>
    </row>
    <row r="464" spans="3:28" x14ac:dyDescent="0.3">
      <c r="C464" t="s">
        <v>270</v>
      </c>
      <c r="D464" t="s">
        <v>549</v>
      </c>
      <c r="E464" t="s">
        <v>550</v>
      </c>
      <c r="Z464" t="s">
        <v>249</v>
      </c>
      <c r="AA464" t="s">
        <v>563</v>
      </c>
      <c r="AB464" t="s">
        <v>564</v>
      </c>
    </row>
    <row r="465" spans="2:28" x14ac:dyDescent="0.3">
      <c r="C465" t="s">
        <v>270</v>
      </c>
      <c r="D465" t="s">
        <v>594</v>
      </c>
      <c r="E465" t="s">
        <v>595</v>
      </c>
      <c r="Z465" t="s">
        <v>249</v>
      </c>
      <c r="AA465" t="s">
        <v>604</v>
      </c>
      <c r="AB465" t="s">
        <v>605</v>
      </c>
    </row>
    <row r="466" spans="2:28" x14ac:dyDescent="0.3">
      <c r="C466" t="s">
        <v>270</v>
      </c>
      <c r="D466" t="s">
        <v>600</v>
      </c>
      <c r="E466" t="s">
        <v>601</v>
      </c>
      <c r="Z466" t="s">
        <v>249</v>
      </c>
      <c r="AA466" t="s">
        <v>614</v>
      </c>
      <c r="AB466" t="s">
        <v>615</v>
      </c>
    </row>
    <row r="467" spans="2:28" x14ac:dyDescent="0.3">
      <c r="C467" t="s">
        <v>270</v>
      </c>
      <c r="D467" t="s">
        <v>638</v>
      </c>
      <c r="E467" t="s">
        <v>639</v>
      </c>
      <c r="Z467" t="s">
        <v>249</v>
      </c>
      <c r="AA467" t="s">
        <v>679</v>
      </c>
      <c r="AB467" t="s">
        <v>680</v>
      </c>
    </row>
    <row r="468" spans="2:28" x14ac:dyDescent="0.3">
      <c r="C468" t="s">
        <v>270</v>
      </c>
      <c r="D468" t="s">
        <v>659</v>
      </c>
      <c r="E468" t="s">
        <v>660</v>
      </c>
      <c r="Z468" t="s">
        <v>249</v>
      </c>
      <c r="AA468" t="s">
        <v>720</v>
      </c>
      <c r="AB468" t="s">
        <v>721</v>
      </c>
    </row>
    <row r="469" spans="2:28" x14ac:dyDescent="0.3">
      <c r="C469" t="s">
        <v>270</v>
      </c>
      <c r="D469" t="s">
        <v>675</v>
      </c>
      <c r="E469" t="s">
        <v>676</v>
      </c>
      <c r="Y469" t="s">
        <v>263</v>
      </c>
      <c r="Z469" t="s">
        <v>263</v>
      </c>
      <c r="AA469" t="s">
        <v>388</v>
      </c>
      <c r="AB469" t="s">
        <v>389</v>
      </c>
    </row>
    <row r="470" spans="2:28" x14ac:dyDescent="0.3">
      <c r="C470" t="s">
        <v>270</v>
      </c>
      <c r="D470" t="s">
        <v>685</v>
      </c>
      <c r="E470" t="s">
        <v>686</v>
      </c>
      <c r="Z470" t="s">
        <v>263</v>
      </c>
      <c r="AA470" t="s">
        <v>400</v>
      </c>
      <c r="AB470" t="s">
        <v>401</v>
      </c>
    </row>
    <row r="471" spans="2:28" x14ac:dyDescent="0.3">
      <c r="C471" t="s">
        <v>270</v>
      </c>
      <c r="D471" t="s">
        <v>687</v>
      </c>
      <c r="E471" t="s">
        <v>688</v>
      </c>
      <c r="Z471" t="s">
        <v>263</v>
      </c>
      <c r="AA471" t="s">
        <v>404</v>
      </c>
      <c r="AB471" t="s">
        <v>405</v>
      </c>
    </row>
    <row r="472" spans="2:28" x14ac:dyDescent="0.3">
      <c r="C472" t="s">
        <v>270</v>
      </c>
      <c r="D472" t="s">
        <v>698</v>
      </c>
      <c r="E472" t="s">
        <v>699</v>
      </c>
      <c r="Z472" t="s">
        <v>263</v>
      </c>
      <c r="AA472" t="s">
        <v>439</v>
      </c>
      <c r="AB472" t="s">
        <v>440</v>
      </c>
    </row>
    <row r="473" spans="2:28" x14ac:dyDescent="0.3">
      <c r="B473" t="s">
        <v>279</v>
      </c>
      <c r="C473" t="s">
        <v>279</v>
      </c>
      <c r="D473" t="s">
        <v>279</v>
      </c>
      <c r="E473" t="s">
        <v>280</v>
      </c>
      <c r="Z473" t="s">
        <v>263</v>
      </c>
      <c r="AA473" t="s">
        <v>461</v>
      </c>
      <c r="AB473" t="s">
        <v>462</v>
      </c>
    </row>
    <row r="474" spans="2:28" x14ac:dyDescent="0.3">
      <c r="C474" t="s">
        <v>279</v>
      </c>
      <c r="D474" t="s">
        <v>325</v>
      </c>
      <c r="E474" t="s">
        <v>326</v>
      </c>
      <c r="Z474" t="s">
        <v>263</v>
      </c>
      <c r="AA474" t="s">
        <v>542</v>
      </c>
      <c r="AB474" t="s">
        <v>543</v>
      </c>
    </row>
    <row r="475" spans="2:28" x14ac:dyDescent="0.3">
      <c r="C475" t="s">
        <v>279</v>
      </c>
      <c r="D475" t="s">
        <v>331</v>
      </c>
      <c r="E475" t="s">
        <v>332</v>
      </c>
      <c r="Z475" t="s">
        <v>263</v>
      </c>
      <c r="AA475" t="s">
        <v>547</v>
      </c>
      <c r="AB475" t="s">
        <v>548</v>
      </c>
    </row>
    <row r="476" spans="2:28" x14ac:dyDescent="0.3">
      <c r="C476" t="s">
        <v>279</v>
      </c>
      <c r="D476" t="s">
        <v>277</v>
      </c>
      <c r="E476" t="s">
        <v>278</v>
      </c>
      <c r="Z476" t="s">
        <v>263</v>
      </c>
      <c r="AA476" t="s">
        <v>561</v>
      </c>
      <c r="AB476" t="s">
        <v>562</v>
      </c>
    </row>
    <row r="477" spans="2:28" x14ac:dyDescent="0.3">
      <c r="C477" t="s">
        <v>279</v>
      </c>
      <c r="D477" t="s">
        <v>329</v>
      </c>
      <c r="E477" t="s">
        <v>330</v>
      </c>
      <c r="Z477" t="s">
        <v>263</v>
      </c>
      <c r="AA477" t="s">
        <v>567</v>
      </c>
      <c r="AB477" t="s">
        <v>568</v>
      </c>
    </row>
    <row r="478" spans="2:28" x14ac:dyDescent="0.3">
      <c r="C478" t="s">
        <v>279</v>
      </c>
      <c r="D478" t="s">
        <v>353</v>
      </c>
      <c r="E478" t="s">
        <v>354</v>
      </c>
      <c r="Z478" t="s">
        <v>263</v>
      </c>
      <c r="AA478" t="s">
        <v>596</v>
      </c>
      <c r="AB478" t="s">
        <v>597</v>
      </c>
    </row>
    <row r="479" spans="2:28" x14ac:dyDescent="0.3">
      <c r="C479" t="s">
        <v>279</v>
      </c>
      <c r="D479" t="s">
        <v>384</v>
      </c>
      <c r="E479" t="s">
        <v>385</v>
      </c>
      <c r="Z479" t="s">
        <v>263</v>
      </c>
      <c r="AA479" t="s">
        <v>628</v>
      </c>
      <c r="AB479" t="s">
        <v>629</v>
      </c>
    </row>
    <row r="480" spans="2:28" x14ac:dyDescent="0.3">
      <c r="C480" t="s">
        <v>279</v>
      </c>
      <c r="D480" t="s">
        <v>414</v>
      </c>
      <c r="E480" t="s">
        <v>415</v>
      </c>
      <c r="Z480" t="s">
        <v>263</v>
      </c>
      <c r="AA480" t="s">
        <v>647</v>
      </c>
      <c r="AB480" t="s">
        <v>648</v>
      </c>
    </row>
    <row r="481" spans="2:28" x14ac:dyDescent="0.3">
      <c r="C481" t="s">
        <v>279</v>
      </c>
      <c r="D481" t="s">
        <v>418</v>
      </c>
      <c r="E481" t="s">
        <v>419</v>
      </c>
      <c r="Z481" t="s">
        <v>263</v>
      </c>
      <c r="AA481" t="s">
        <v>655</v>
      </c>
      <c r="AB481" t="s">
        <v>656</v>
      </c>
    </row>
    <row r="482" spans="2:28" x14ac:dyDescent="0.3">
      <c r="C482" t="s">
        <v>279</v>
      </c>
      <c r="D482" t="s">
        <v>443</v>
      </c>
      <c r="E482" t="s">
        <v>444</v>
      </c>
      <c r="Y482" t="s">
        <v>272</v>
      </c>
      <c r="Z482" t="s">
        <v>272</v>
      </c>
      <c r="AA482" t="s">
        <v>374</v>
      </c>
      <c r="AB482" t="s">
        <v>375</v>
      </c>
    </row>
    <row r="483" spans="2:28" x14ac:dyDescent="0.3">
      <c r="C483" t="s">
        <v>279</v>
      </c>
      <c r="D483" t="s">
        <v>559</v>
      </c>
      <c r="E483" t="s">
        <v>560</v>
      </c>
      <c r="Z483" t="s">
        <v>272</v>
      </c>
      <c r="AA483" t="s">
        <v>376</v>
      </c>
      <c r="AB483" t="s">
        <v>377</v>
      </c>
    </row>
    <row r="484" spans="2:28" x14ac:dyDescent="0.3">
      <c r="C484" t="s">
        <v>279</v>
      </c>
      <c r="D484" t="s">
        <v>585</v>
      </c>
      <c r="E484" t="s">
        <v>586</v>
      </c>
      <c r="Z484" t="s">
        <v>272</v>
      </c>
      <c r="AA484" t="s">
        <v>451</v>
      </c>
      <c r="AB484" t="s">
        <v>452</v>
      </c>
    </row>
    <row r="485" spans="2:28" x14ac:dyDescent="0.3">
      <c r="C485" t="s">
        <v>279</v>
      </c>
      <c r="D485" t="s">
        <v>624</v>
      </c>
      <c r="E485" t="s">
        <v>625</v>
      </c>
      <c r="Z485" t="s">
        <v>272</v>
      </c>
      <c r="AA485" t="s">
        <v>496</v>
      </c>
      <c r="AB485" t="s">
        <v>497</v>
      </c>
    </row>
    <row r="486" spans="2:28" x14ac:dyDescent="0.3">
      <c r="C486" t="s">
        <v>279</v>
      </c>
      <c r="D486" t="s">
        <v>626</v>
      </c>
      <c r="E486" t="s">
        <v>627</v>
      </c>
      <c r="Z486" t="s">
        <v>272</v>
      </c>
      <c r="AA486" t="s">
        <v>524</v>
      </c>
      <c r="AB486" t="s">
        <v>525</v>
      </c>
    </row>
    <row r="487" spans="2:28" x14ac:dyDescent="0.3">
      <c r="C487" t="s">
        <v>279</v>
      </c>
      <c r="D487" t="s">
        <v>661</v>
      </c>
      <c r="E487" t="s">
        <v>662</v>
      </c>
      <c r="Z487" t="s">
        <v>272</v>
      </c>
      <c r="AA487" t="s">
        <v>612</v>
      </c>
      <c r="AB487" t="s">
        <v>613</v>
      </c>
    </row>
    <row r="488" spans="2:28" x14ac:dyDescent="0.3">
      <c r="C488" t="s">
        <v>279</v>
      </c>
      <c r="D488" t="s">
        <v>673</v>
      </c>
      <c r="E488" t="s">
        <v>674</v>
      </c>
      <c r="Z488" t="s">
        <v>272</v>
      </c>
      <c r="AA488" t="s">
        <v>640</v>
      </c>
      <c r="AB488" t="s">
        <v>641</v>
      </c>
    </row>
    <row r="489" spans="2:28" x14ac:dyDescent="0.3">
      <c r="C489" t="s">
        <v>279</v>
      </c>
      <c r="D489" t="s">
        <v>702</v>
      </c>
      <c r="E489" t="s">
        <v>703</v>
      </c>
      <c r="Z489" t="s">
        <v>272</v>
      </c>
      <c r="AA489" t="s">
        <v>689</v>
      </c>
      <c r="AB489" t="s">
        <v>690</v>
      </c>
    </row>
    <row r="490" spans="2:28" x14ac:dyDescent="0.3">
      <c r="B490" t="s">
        <v>288</v>
      </c>
      <c r="C490" t="s">
        <v>288</v>
      </c>
      <c r="D490" t="s">
        <v>288</v>
      </c>
      <c r="E490" t="s">
        <v>289</v>
      </c>
      <c r="Z490" t="s">
        <v>272</v>
      </c>
      <c r="AA490" t="s">
        <v>708</v>
      </c>
      <c r="AB490" t="s">
        <v>709</v>
      </c>
    </row>
    <row r="491" spans="2:28" x14ac:dyDescent="0.3">
      <c r="C491" t="s">
        <v>288</v>
      </c>
      <c r="D491" t="s">
        <v>336</v>
      </c>
      <c r="E491" t="s">
        <v>337</v>
      </c>
      <c r="Y491" t="s">
        <v>281</v>
      </c>
      <c r="Z491" t="s">
        <v>281</v>
      </c>
      <c r="AA491" t="s">
        <v>323</v>
      </c>
      <c r="AB491" t="s">
        <v>324</v>
      </c>
    </row>
    <row r="492" spans="2:28" x14ac:dyDescent="0.3">
      <c r="C492" t="s">
        <v>288</v>
      </c>
      <c r="D492" t="s">
        <v>342</v>
      </c>
      <c r="E492" t="s">
        <v>343</v>
      </c>
      <c r="Z492" t="s">
        <v>281</v>
      </c>
      <c r="AA492" t="s">
        <v>360</v>
      </c>
      <c r="AB492" t="s">
        <v>361</v>
      </c>
    </row>
    <row r="493" spans="2:28" x14ac:dyDescent="0.3">
      <c r="C493" t="s">
        <v>288</v>
      </c>
      <c r="D493" t="s">
        <v>334</v>
      </c>
      <c r="E493" t="s">
        <v>335</v>
      </c>
      <c r="Z493" t="s">
        <v>281</v>
      </c>
      <c r="AA493" t="s">
        <v>530</v>
      </c>
      <c r="AB493" t="s">
        <v>531</v>
      </c>
    </row>
    <row r="494" spans="2:28" x14ac:dyDescent="0.3">
      <c r="C494" t="s">
        <v>288</v>
      </c>
      <c r="D494" t="s">
        <v>350</v>
      </c>
      <c r="E494" t="s">
        <v>351</v>
      </c>
      <c r="Z494" t="s">
        <v>281</v>
      </c>
      <c r="AA494" t="s">
        <v>577</v>
      </c>
      <c r="AB494" t="s">
        <v>578</v>
      </c>
    </row>
    <row r="495" spans="2:28" x14ac:dyDescent="0.3">
      <c r="C495" t="s">
        <v>288</v>
      </c>
      <c r="D495" t="s">
        <v>358</v>
      </c>
      <c r="E495" t="s">
        <v>359</v>
      </c>
      <c r="Z495" t="s">
        <v>281</v>
      </c>
      <c r="AA495" t="s">
        <v>602</v>
      </c>
      <c r="AB495" t="s">
        <v>603</v>
      </c>
    </row>
    <row r="496" spans="2:28" x14ac:dyDescent="0.3">
      <c r="C496" t="s">
        <v>288</v>
      </c>
      <c r="D496" t="s">
        <v>430</v>
      </c>
      <c r="E496" t="s">
        <v>431</v>
      </c>
      <c r="Z496" t="s">
        <v>281</v>
      </c>
      <c r="AA496" t="s">
        <v>608</v>
      </c>
      <c r="AB496" t="s">
        <v>609</v>
      </c>
    </row>
    <row r="497" spans="2:28" x14ac:dyDescent="0.3">
      <c r="C497" t="s">
        <v>288</v>
      </c>
      <c r="D497" t="s">
        <v>455</v>
      </c>
      <c r="E497" t="s">
        <v>456</v>
      </c>
      <c r="Z497" t="s">
        <v>281</v>
      </c>
      <c r="AA497" t="s">
        <v>645</v>
      </c>
      <c r="AB497" t="s">
        <v>646</v>
      </c>
    </row>
    <row r="498" spans="2:28" x14ac:dyDescent="0.3">
      <c r="C498" t="s">
        <v>288</v>
      </c>
      <c r="D498" t="s">
        <v>478</v>
      </c>
      <c r="E498" t="s">
        <v>479</v>
      </c>
      <c r="Z498" t="s">
        <v>281</v>
      </c>
      <c r="AA498" t="s">
        <v>663</v>
      </c>
      <c r="AB498" t="s">
        <v>664</v>
      </c>
    </row>
    <row r="499" spans="2:28" x14ac:dyDescent="0.3">
      <c r="C499" t="s">
        <v>288</v>
      </c>
      <c r="D499" t="s">
        <v>486</v>
      </c>
      <c r="E499" t="s">
        <v>487</v>
      </c>
      <c r="Z499" t="s">
        <v>281</v>
      </c>
      <c r="AA499" t="s">
        <v>677</v>
      </c>
      <c r="AB499" t="s">
        <v>678</v>
      </c>
    </row>
    <row r="500" spans="2:28" x14ac:dyDescent="0.3">
      <c r="C500" t="s">
        <v>288</v>
      </c>
      <c r="D500" t="s">
        <v>534</v>
      </c>
      <c r="E500" t="s">
        <v>535</v>
      </c>
      <c r="Z500" t="s">
        <v>281</v>
      </c>
      <c r="AA500" t="s">
        <v>700</v>
      </c>
      <c r="AB500" t="s">
        <v>701</v>
      </c>
    </row>
    <row r="501" spans="2:28" x14ac:dyDescent="0.3">
      <c r="C501" t="s">
        <v>288</v>
      </c>
      <c r="D501" t="s">
        <v>579</v>
      </c>
      <c r="E501" t="s">
        <v>580</v>
      </c>
      <c r="Y501" t="s">
        <v>290</v>
      </c>
      <c r="Z501" t="s">
        <v>290</v>
      </c>
      <c r="AA501" t="s">
        <v>308</v>
      </c>
      <c r="AB501" t="s">
        <v>309</v>
      </c>
    </row>
    <row r="502" spans="2:28" x14ac:dyDescent="0.3">
      <c r="C502" t="s">
        <v>288</v>
      </c>
      <c r="D502" t="s">
        <v>589</v>
      </c>
      <c r="E502" t="s">
        <v>590</v>
      </c>
      <c r="Z502" t="s">
        <v>290</v>
      </c>
      <c r="AA502" t="s">
        <v>316</v>
      </c>
      <c r="AB502" t="s">
        <v>317</v>
      </c>
    </row>
    <row r="503" spans="2:28" x14ac:dyDescent="0.3">
      <c r="C503" t="s">
        <v>288</v>
      </c>
      <c r="D503" t="s">
        <v>592</v>
      </c>
      <c r="E503" t="s">
        <v>593</v>
      </c>
      <c r="Z503" t="s">
        <v>290</v>
      </c>
      <c r="AA503" t="s">
        <v>502</v>
      </c>
      <c r="AB503" t="s">
        <v>503</v>
      </c>
    </row>
    <row r="504" spans="2:28" x14ac:dyDescent="0.3">
      <c r="C504" t="s">
        <v>288</v>
      </c>
      <c r="D504" t="s">
        <v>620</v>
      </c>
      <c r="E504" t="s">
        <v>621</v>
      </c>
      <c r="Y504" t="s">
        <v>297</v>
      </c>
      <c r="Z504" t="s">
        <v>297</v>
      </c>
      <c r="AA504" t="s">
        <v>408</v>
      </c>
      <c r="AB504" t="s">
        <v>409</v>
      </c>
    </row>
    <row r="505" spans="2:28" x14ac:dyDescent="0.3">
      <c r="C505" t="s">
        <v>288</v>
      </c>
      <c r="D505" t="s">
        <v>632</v>
      </c>
      <c r="E505" t="s">
        <v>633</v>
      </c>
      <c r="Z505" t="s">
        <v>297</v>
      </c>
      <c r="AA505" t="s">
        <v>412</v>
      </c>
      <c r="AB505" t="s">
        <v>413</v>
      </c>
    </row>
    <row r="506" spans="2:28" x14ac:dyDescent="0.3">
      <c r="C506" t="s">
        <v>288</v>
      </c>
      <c r="D506" t="s">
        <v>657</v>
      </c>
      <c r="E506" t="s">
        <v>658</v>
      </c>
      <c r="Z506" t="s">
        <v>297</v>
      </c>
      <c r="AA506" t="s">
        <v>571</v>
      </c>
      <c r="AB506" t="s">
        <v>572</v>
      </c>
    </row>
    <row r="507" spans="2:28" x14ac:dyDescent="0.3">
      <c r="C507" t="s">
        <v>288</v>
      </c>
      <c r="D507" t="s">
        <v>694</v>
      </c>
      <c r="E507" t="s">
        <v>695</v>
      </c>
      <c r="Z507" t="s">
        <v>297</v>
      </c>
      <c r="AA507" t="s">
        <v>573</v>
      </c>
      <c r="AB507" t="s">
        <v>574</v>
      </c>
    </row>
    <row r="508" spans="2:28" x14ac:dyDescent="0.3">
      <c r="C508" t="s">
        <v>288</v>
      </c>
      <c r="D508" t="s">
        <v>696</v>
      </c>
      <c r="E508" t="s">
        <v>697</v>
      </c>
      <c r="Z508" t="s">
        <v>297</v>
      </c>
      <c r="AA508" t="s">
        <v>618</v>
      </c>
      <c r="AB508" t="s">
        <v>619</v>
      </c>
    </row>
    <row r="509" spans="2:28" x14ac:dyDescent="0.3">
      <c r="C509" t="s">
        <v>288</v>
      </c>
      <c r="D509" t="s">
        <v>704</v>
      </c>
      <c r="E509" t="s">
        <v>705</v>
      </c>
      <c r="Z509" t="s">
        <v>297</v>
      </c>
      <c r="AA509" t="s">
        <v>642</v>
      </c>
      <c r="AB509" t="s">
        <v>643</v>
      </c>
    </row>
    <row r="510" spans="2:28" x14ac:dyDescent="0.3">
      <c r="C510" t="s">
        <v>288</v>
      </c>
      <c r="D510" t="s">
        <v>710</v>
      </c>
      <c r="E510" t="s">
        <v>711</v>
      </c>
      <c r="Z510" t="s">
        <v>297</v>
      </c>
      <c r="AA510" t="s">
        <v>651</v>
      </c>
      <c r="AB510" t="s">
        <v>652</v>
      </c>
    </row>
    <row r="511" spans="2:28" x14ac:dyDescent="0.3">
      <c r="B511" t="s">
        <v>249</v>
      </c>
      <c r="C511" t="s">
        <v>249</v>
      </c>
      <c r="D511" t="s">
        <v>249</v>
      </c>
      <c r="E511" t="s">
        <v>245</v>
      </c>
      <c r="Z511" t="s">
        <v>297</v>
      </c>
      <c r="AA511" t="s">
        <v>667</v>
      </c>
      <c r="AB511" t="s">
        <v>668</v>
      </c>
    </row>
    <row r="512" spans="2:28" x14ac:dyDescent="0.3">
      <c r="C512" t="s">
        <v>249</v>
      </c>
      <c r="D512" t="s">
        <v>268</v>
      </c>
      <c r="E512" t="s">
        <v>269</v>
      </c>
      <c r="Y512" t="s">
        <v>303</v>
      </c>
      <c r="Z512" t="s">
        <v>303</v>
      </c>
      <c r="AA512" t="s">
        <v>301</v>
      </c>
      <c r="AB512" t="s">
        <v>302</v>
      </c>
    </row>
    <row r="513" spans="2:28" x14ac:dyDescent="0.3">
      <c r="C513" t="s">
        <v>249</v>
      </c>
      <c r="D513" t="s">
        <v>340</v>
      </c>
      <c r="E513" t="s">
        <v>341</v>
      </c>
      <c r="Z513" t="s">
        <v>303</v>
      </c>
      <c r="AA513" t="s">
        <v>392</v>
      </c>
      <c r="AB513" t="s">
        <v>393</v>
      </c>
    </row>
    <row r="514" spans="2:28" x14ac:dyDescent="0.3">
      <c r="C514" t="s">
        <v>249</v>
      </c>
      <c r="D514" t="s">
        <v>364</v>
      </c>
      <c r="E514" t="s">
        <v>365</v>
      </c>
      <c r="Z514" t="s">
        <v>303</v>
      </c>
      <c r="AA514" t="s">
        <v>420</v>
      </c>
      <c r="AB514" t="s">
        <v>421</v>
      </c>
    </row>
    <row r="515" spans="2:28" x14ac:dyDescent="0.3">
      <c r="C515" t="s">
        <v>249</v>
      </c>
      <c r="D515" t="s">
        <v>416</v>
      </c>
      <c r="E515" t="s">
        <v>417</v>
      </c>
      <c r="Z515" t="s">
        <v>303</v>
      </c>
      <c r="AA515" t="s">
        <v>465</v>
      </c>
      <c r="AB515" t="s">
        <v>466</v>
      </c>
    </row>
    <row r="516" spans="2:28" x14ac:dyDescent="0.3">
      <c r="C516" t="s">
        <v>249</v>
      </c>
      <c r="D516" t="s">
        <v>428</v>
      </c>
      <c r="E516" t="s">
        <v>429</v>
      </c>
      <c r="Z516" t="s">
        <v>303</v>
      </c>
      <c r="AA516" t="s">
        <v>610</v>
      </c>
      <c r="AB516" t="s">
        <v>611</v>
      </c>
    </row>
    <row r="517" spans="2:28" x14ac:dyDescent="0.3">
      <c r="C517" t="s">
        <v>249</v>
      </c>
      <c r="D517" t="s">
        <v>488</v>
      </c>
      <c r="E517" t="s">
        <v>489</v>
      </c>
      <c r="Z517" t="s">
        <v>303</v>
      </c>
      <c r="AA517" t="s">
        <v>622</v>
      </c>
      <c r="AB517" t="s">
        <v>623</v>
      </c>
    </row>
    <row r="518" spans="2:28" x14ac:dyDescent="0.3">
      <c r="C518" t="s">
        <v>249</v>
      </c>
      <c r="D518" t="s">
        <v>494</v>
      </c>
      <c r="E518" t="s">
        <v>495</v>
      </c>
      <c r="Z518" t="s">
        <v>303</v>
      </c>
      <c r="AA518" t="s">
        <v>681</v>
      </c>
      <c r="AB518" t="s">
        <v>682</v>
      </c>
    </row>
    <row r="519" spans="2:28" x14ac:dyDescent="0.3">
      <c r="C519" t="s">
        <v>249</v>
      </c>
      <c r="D519" t="s">
        <v>506</v>
      </c>
      <c r="E519" t="s">
        <v>507</v>
      </c>
      <c r="Z519" t="s">
        <v>303</v>
      </c>
      <c r="AA519" t="s">
        <v>691</v>
      </c>
      <c r="AB519" t="s">
        <v>692</v>
      </c>
    </row>
    <row r="520" spans="2:28" x14ac:dyDescent="0.3">
      <c r="C520" t="s">
        <v>249</v>
      </c>
      <c r="D520" t="s">
        <v>555</v>
      </c>
      <c r="E520" t="s">
        <v>556</v>
      </c>
      <c r="Z520" t="s">
        <v>303</v>
      </c>
      <c r="AA520" t="s">
        <v>714</v>
      </c>
      <c r="AB520" t="s">
        <v>715</v>
      </c>
    </row>
    <row r="521" spans="2:28" x14ac:dyDescent="0.3">
      <c r="C521" t="s">
        <v>249</v>
      </c>
      <c r="D521" t="s">
        <v>557</v>
      </c>
      <c r="E521" t="s">
        <v>558</v>
      </c>
      <c r="Z521" t="s">
        <v>303</v>
      </c>
      <c r="AA521" t="s">
        <v>716</v>
      </c>
      <c r="AB521" t="s">
        <v>717</v>
      </c>
    </row>
    <row r="522" spans="2:28" x14ac:dyDescent="0.3">
      <c r="C522" t="s">
        <v>249</v>
      </c>
      <c r="D522" t="s">
        <v>563</v>
      </c>
      <c r="E522" t="s">
        <v>564</v>
      </c>
      <c r="Y522" t="s">
        <v>310</v>
      </c>
      <c r="Z522" t="s">
        <v>310</v>
      </c>
      <c r="AA522" t="s">
        <v>286</v>
      </c>
      <c r="AB522" t="s">
        <v>287</v>
      </c>
    </row>
    <row r="523" spans="2:28" x14ac:dyDescent="0.3">
      <c r="C523" t="s">
        <v>249</v>
      </c>
      <c r="D523" t="s">
        <v>604</v>
      </c>
      <c r="E523" t="s">
        <v>605</v>
      </c>
      <c r="Z523" t="s">
        <v>310</v>
      </c>
      <c r="AA523" t="s">
        <v>370</v>
      </c>
      <c r="AB523" t="s">
        <v>371</v>
      </c>
    </row>
    <row r="524" spans="2:28" x14ac:dyDescent="0.3">
      <c r="C524" t="s">
        <v>249</v>
      </c>
      <c r="D524" t="s">
        <v>614</v>
      </c>
      <c r="E524" t="s">
        <v>615</v>
      </c>
      <c r="Z524" t="s">
        <v>310</v>
      </c>
      <c r="AA524" t="s">
        <v>467</v>
      </c>
      <c r="AB524" t="s">
        <v>468</v>
      </c>
    </row>
    <row r="525" spans="2:28" x14ac:dyDescent="0.3">
      <c r="C525" t="s">
        <v>249</v>
      </c>
      <c r="D525" t="s">
        <v>679</v>
      </c>
      <c r="E525" t="s">
        <v>680</v>
      </c>
      <c r="Z525" t="s">
        <v>310</v>
      </c>
      <c r="AA525" t="s">
        <v>510</v>
      </c>
      <c r="AB525" t="s">
        <v>511</v>
      </c>
    </row>
    <row r="526" spans="2:28" x14ac:dyDescent="0.3">
      <c r="C526" t="s">
        <v>249</v>
      </c>
      <c r="D526" t="s">
        <v>720</v>
      </c>
      <c r="E526" t="s">
        <v>721</v>
      </c>
      <c r="Z526" t="s">
        <v>310</v>
      </c>
      <c r="AA526" t="s">
        <v>514</v>
      </c>
      <c r="AB526" t="s">
        <v>515</v>
      </c>
    </row>
    <row r="527" spans="2:28" x14ac:dyDescent="0.3">
      <c r="B527" t="s">
        <v>263</v>
      </c>
      <c r="C527" t="s">
        <v>263</v>
      </c>
      <c r="D527" t="s">
        <v>263</v>
      </c>
      <c r="E527" t="s">
        <v>264</v>
      </c>
      <c r="Z527" t="s">
        <v>310</v>
      </c>
      <c r="AA527" t="s">
        <v>520</v>
      </c>
      <c r="AB527" t="s">
        <v>521</v>
      </c>
    </row>
    <row r="528" spans="2:28" x14ac:dyDescent="0.3">
      <c r="C528" t="s">
        <v>263</v>
      </c>
      <c r="D528" t="s">
        <v>388</v>
      </c>
      <c r="E528" t="s">
        <v>389</v>
      </c>
      <c r="Z528" t="s">
        <v>310</v>
      </c>
      <c r="AA528" t="s">
        <v>526</v>
      </c>
      <c r="AB528" t="s">
        <v>527</v>
      </c>
    </row>
    <row r="529" spans="2:28" x14ac:dyDescent="0.3">
      <c r="C529" t="s">
        <v>263</v>
      </c>
      <c r="D529" t="s">
        <v>400</v>
      </c>
      <c r="E529" t="s">
        <v>401</v>
      </c>
      <c r="Z529" t="s">
        <v>310</v>
      </c>
      <c r="AA529" t="s">
        <v>544</v>
      </c>
      <c r="AB529" t="s">
        <v>545</v>
      </c>
    </row>
    <row r="530" spans="2:28" x14ac:dyDescent="0.3">
      <c r="C530" t="s">
        <v>263</v>
      </c>
      <c r="D530" t="s">
        <v>404</v>
      </c>
      <c r="E530" t="s">
        <v>405</v>
      </c>
      <c r="Z530" t="s">
        <v>310</v>
      </c>
      <c r="AA530" t="s">
        <v>565</v>
      </c>
      <c r="AB530" t="s">
        <v>566</v>
      </c>
    </row>
    <row r="531" spans="2:28" x14ac:dyDescent="0.3">
      <c r="C531" t="s">
        <v>263</v>
      </c>
      <c r="D531" t="s">
        <v>439</v>
      </c>
      <c r="E531" t="s">
        <v>440</v>
      </c>
      <c r="Z531" t="s">
        <v>310</v>
      </c>
      <c r="AA531" t="s">
        <v>606</v>
      </c>
      <c r="AB531" t="s">
        <v>607</v>
      </c>
    </row>
    <row r="532" spans="2:28" x14ac:dyDescent="0.3">
      <c r="C532" t="s">
        <v>263</v>
      </c>
      <c r="D532" t="s">
        <v>461</v>
      </c>
      <c r="E532" t="s">
        <v>462</v>
      </c>
      <c r="Y532" t="s">
        <v>318</v>
      </c>
      <c r="Z532" t="s">
        <v>318</v>
      </c>
      <c r="AA532" t="s">
        <v>366</v>
      </c>
      <c r="AB532" t="s">
        <v>367</v>
      </c>
    </row>
    <row r="533" spans="2:28" x14ac:dyDescent="0.3">
      <c r="C533" t="s">
        <v>263</v>
      </c>
      <c r="D533" t="s">
        <v>542</v>
      </c>
      <c r="E533" t="s">
        <v>543</v>
      </c>
      <c r="Z533" t="s">
        <v>318</v>
      </c>
      <c r="AA533" t="s">
        <v>436</v>
      </c>
      <c r="AB533" t="s">
        <v>437</v>
      </c>
    </row>
    <row r="534" spans="2:28" x14ac:dyDescent="0.3">
      <c r="C534" t="s">
        <v>263</v>
      </c>
      <c r="D534" t="s">
        <v>547</v>
      </c>
      <c r="E534" t="s">
        <v>548</v>
      </c>
      <c r="Z534" t="s">
        <v>318</v>
      </c>
      <c r="AA534" t="s">
        <v>551</v>
      </c>
      <c r="AB534" t="s">
        <v>552</v>
      </c>
    </row>
    <row r="535" spans="2:28" x14ac:dyDescent="0.3">
      <c r="C535" t="s">
        <v>263</v>
      </c>
      <c r="D535" t="s">
        <v>561</v>
      </c>
      <c r="E535" t="s">
        <v>562</v>
      </c>
      <c r="Z535" t="s">
        <v>318</v>
      </c>
      <c r="AA535" t="s">
        <v>581</v>
      </c>
      <c r="AB535" t="s">
        <v>582</v>
      </c>
    </row>
    <row r="536" spans="2:28" x14ac:dyDescent="0.3">
      <c r="C536" t="s">
        <v>263</v>
      </c>
      <c r="D536" t="s">
        <v>567</v>
      </c>
      <c r="E536" t="s">
        <v>568</v>
      </c>
      <c r="Z536" t="s">
        <v>318</v>
      </c>
      <c r="AA536" t="s">
        <v>636</v>
      </c>
      <c r="AB536" t="s">
        <v>637</v>
      </c>
    </row>
    <row r="537" spans="2:28" x14ac:dyDescent="0.3">
      <c r="C537" t="s">
        <v>263</v>
      </c>
      <c r="D537" t="s">
        <v>596</v>
      </c>
      <c r="E537" t="s">
        <v>597</v>
      </c>
      <c r="Z537" t="s">
        <v>318</v>
      </c>
      <c r="AA537" t="s">
        <v>653</v>
      </c>
      <c r="AB537" t="s">
        <v>654</v>
      </c>
    </row>
    <row r="538" spans="2:28" x14ac:dyDescent="0.3">
      <c r="C538" t="s">
        <v>263</v>
      </c>
      <c r="D538" t="s">
        <v>628</v>
      </c>
      <c r="E538" t="s">
        <v>629</v>
      </c>
      <c r="Z538" t="s">
        <v>318</v>
      </c>
      <c r="AA538" t="s">
        <v>669</v>
      </c>
      <c r="AB538" t="s">
        <v>670</v>
      </c>
    </row>
    <row r="539" spans="2:28" x14ac:dyDescent="0.3">
      <c r="C539" t="s">
        <v>263</v>
      </c>
      <c r="D539" t="s">
        <v>647</v>
      </c>
      <c r="E539" t="s">
        <v>648</v>
      </c>
      <c r="Y539" t="s">
        <v>325</v>
      </c>
      <c r="Z539" t="s">
        <v>325</v>
      </c>
      <c r="AA539" t="s">
        <v>329</v>
      </c>
      <c r="AB539" t="s">
        <v>330</v>
      </c>
    </row>
    <row r="540" spans="2:28" x14ac:dyDescent="0.3">
      <c r="C540" t="s">
        <v>263</v>
      </c>
      <c r="D540" t="s">
        <v>655</v>
      </c>
      <c r="E540" t="s">
        <v>656</v>
      </c>
      <c r="Z540" t="s">
        <v>325</v>
      </c>
      <c r="AA540" t="s">
        <v>384</v>
      </c>
      <c r="AB540" t="s">
        <v>385</v>
      </c>
    </row>
    <row r="541" spans="2:28" x14ac:dyDescent="0.3">
      <c r="B541" t="s">
        <v>272</v>
      </c>
      <c r="C541" t="s">
        <v>272</v>
      </c>
      <c r="D541" t="s">
        <v>272</v>
      </c>
      <c r="E541" t="s">
        <v>273</v>
      </c>
      <c r="Z541" t="s">
        <v>325</v>
      </c>
      <c r="AA541" t="s">
        <v>414</v>
      </c>
      <c r="AB541" t="s">
        <v>415</v>
      </c>
    </row>
    <row r="542" spans="2:28" x14ac:dyDescent="0.3">
      <c r="C542" t="s">
        <v>272</v>
      </c>
      <c r="D542" t="s">
        <v>374</v>
      </c>
      <c r="E542" t="s">
        <v>375</v>
      </c>
      <c r="Z542" t="s">
        <v>325</v>
      </c>
      <c r="AA542" t="s">
        <v>418</v>
      </c>
      <c r="AB542" t="s">
        <v>419</v>
      </c>
    </row>
    <row r="543" spans="2:28" x14ac:dyDescent="0.3">
      <c r="C543" t="s">
        <v>272</v>
      </c>
      <c r="D543" t="s">
        <v>376</v>
      </c>
      <c r="E543" t="s">
        <v>377</v>
      </c>
      <c r="Z543" t="s">
        <v>325</v>
      </c>
      <c r="AA543" t="s">
        <v>585</v>
      </c>
      <c r="AB543" t="s">
        <v>586</v>
      </c>
    </row>
    <row r="544" spans="2:28" x14ac:dyDescent="0.3">
      <c r="C544" t="s">
        <v>272</v>
      </c>
      <c r="D544" t="s">
        <v>451</v>
      </c>
      <c r="E544" t="s">
        <v>452</v>
      </c>
      <c r="Z544" t="s">
        <v>325</v>
      </c>
      <c r="AA544" t="s">
        <v>624</v>
      </c>
      <c r="AB544" t="s">
        <v>625</v>
      </c>
    </row>
    <row r="545" spans="2:28" x14ac:dyDescent="0.3">
      <c r="C545" t="s">
        <v>272</v>
      </c>
      <c r="D545" t="s">
        <v>496</v>
      </c>
      <c r="E545" t="s">
        <v>497</v>
      </c>
      <c r="Z545" t="s">
        <v>325</v>
      </c>
      <c r="AA545" t="s">
        <v>673</v>
      </c>
      <c r="AB545" t="s">
        <v>674</v>
      </c>
    </row>
    <row r="546" spans="2:28" x14ac:dyDescent="0.3">
      <c r="C546" t="s">
        <v>272</v>
      </c>
      <c r="D546" t="s">
        <v>524</v>
      </c>
      <c r="E546" t="s">
        <v>525</v>
      </c>
      <c r="Y546" t="s">
        <v>331</v>
      </c>
      <c r="Z546" t="s">
        <v>331</v>
      </c>
      <c r="AA546" t="s">
        <v>277</v>
      </c>
      <c r="AB546" t="s">
        <v>278</v>
      </c>
    </row>
    <row r="547" spans="2:28" x14ac:dyDescent="0.3">
      <c r="C547" t="s">
        <v>272</v>
      </c>
      <c r="D547" t="s">
        <v>612</v>
      </c>
      <c r="E547" t="s">
        <v>613</v>
      </c>
      <c r="Z547" t="s">
        <v>331</v>
      </c>
      <c r="AA547" t="s">
        <v>353</v>
      </c>
      <c r="AB547" t="s">
        <v>354</v>
      </c>
    </row>
    <row r="548" spans="2:28" x14ac:dyDescent="0.3">
      <c r="C548" t="s">
        <v>272</v>
      </c>
      <c r="D548" t="s">
        <v>640</v>
      </c>
      <c r="E548" t="s">
        <v>641</v>
      </c>
      <c r="Z548" t="s">
        <v>331</v>
      </c>
      <c r="AA548" t="s">
        <v>443</v>
      </c>
      <c r="AB548" t="s">
        <v>444</v>
      </c>
    </row>
    <row r="549" spans="2:28" x14ac:dyDescent="0.3">
      <c r="C549" t="s">
        <v>272</v>
      </c>
      <c r="D549" t="s">
        <v>689</v>
      </c>
      <c r="E549" t="s">
        <v>690</v>
      </c>
      <c r="Z549" t="s">
        <v>331</v>
      </c>
      <c r="AA549" t="s">
        <v>559</v>
      </c>
      <c r="AB549" t="s">
        <v>560</v>
      </c>
    </row>
    <row r="550" spans="2:28" x14ac:dyDescent="0.3">
      <c r="C550" t="s">
        <v>272</v>
      </c>
      <c r="D550" t="s">
        <v>708</v>
      </c>
      <c r="E550" t="s">
        <v>709</v>
      </c>
      <c r="Z550" t="s">
        <v>331</v>
      </c>
      <c r="AA550" t="s">
        <v>661</v>
      </c>
      <c r="AB550" t="s">
        <v>662</v>
      </c>
    </row>
    <row r="551" spans="2:28" x14ac:dyDescent="0.3">
      <c r="B551" t="s">
        <v>281</v>
      </c>
      <c r="C551" t="s">
        <v>281</v>
      </c>
      <c r="D551" t="s">
        <v>281</v>
      </c>
      <c r="E551" t="s">
        <v>282</v>
      </c>
      <c r="Z551" t="s">
        <v>331</v>
      </c>
      <c r="AA551" t="s">
        <v>702</v>
      </c>
      <c r="AB551" t="s">
        <v>703</v>
      </c>
    </row>
    <row r="552" spans="2:28" x14ac:dyDescent="0.3">
      <c r="C552" t="s">
        <v>281</v>
      </c>
      <c r="D552" t="s">
        <v>323</v>
      </c>
      <c r="E552" t="s">
        <v>324</v>
      </c>
      <c r="Z552" t="s">
        <v>331</v>
      </c>
      <c r="AA552" t="s">
        <v>626</v>
      </c>
      <c r="AB552" t="s">
        <v>627</v>
      </c>
    </row>
    <row r="553" spans="2:28" x14ac:dyDescent="0.3">
      <c r="C553" t="s">
        <v>281</v>
      </c>
      <c r="D553" t="s">
        <v>360</v>
      </c>
      <c r="E553" t="s">
        <v>361</v>
      </c>
      <c r="Y553" t="s">
        <v>336</v>
      </c>
      <c r="Z553" t="s">
        <v>336</v>
      </c>
      <c r="AA553" t="s">
        <v>334</v>
      </c>
      <c r="AB553" t="s">
        <v>335</v>
      </c>
    </row>
    <row r="554" spans="2:28" x14ac:dyDescent="0.3">
      <c r="C554" t="s">
        <v>281</v>
      </c>
      <c r="D554" t="s">
        <v>530</v>
      </c>
      <c r="E554" t="s">
        <v>531</v>
      </c>
      <c r="Z554" t="s">
        <v>336</v>
      </c>
      <c r="AA554" t="s">
        <v>358</v>
      </c>
      <c r="AB554" t="s">
        <v>359</v>
      </c>
    </row>
    <row r="555" spans="2:28" x14ac:dyDescent="0.3">
      <c r="C555" t="s">
        <v>281</v>
      </c>
      <c r="D555" t="s">
        <v>577</v>
      </c>
      <c r="E555" t="s">
        <v>578</v>
      </c>
      <c r="Z555" t="s">
        <v>336</v>
      </c>
      <c r="AA555" t="s">
        <v>455</v>
      </c>
      <c r="AB555" t="s">
        <v>456</v>
      </c>
    </row>
    <row r="556" spans="2:28" x14ac:dyDescent="0.3">
      <c r="C556" t="s">
        <v>281</v>
      </c>
      <c r="D556" t="s">
        <v>602</v>
      </c>
      <c r="E556" t="s">
        <v>603</v>
      </c>
      <c r="Z556" t="s">
        <v>336</v>
      </c>
      <c r="AA556" t="s">
        <v>478</v>
      </c>
      <c r="AB556" t="s">
        <v>479</v>
      </c>
    </row>
    <row r="557" spans="2:28" x14ac:dyDescent="0.3">
      <c r="C557" t="s">
        <v>281</v>
      </c>
      <c r="D557" t="s">
        <v>608</v>
      </c>
      <c r="E557" t="s">
        <v>609</v>
      </c>
      <c r="Z557" t="s">
        <v>336</v>
      </c>
      <c r="AA557" t="s">
        <v>579</v>
      </c>
      <c r="AB557" t="s">
        <v>580</v>
      </c>
    </row>
    <row r="558" spans="2:28" x14ac:dyDescent="0.3">
      <c r="C558" t="s">
        <v>281</v>
      </c>
      <c r="D558" t="s">
        <v>645</v>
      </c>
      <c r="E558" t="s">
        <v>646</v>
      </c>
      <c r="Z558" t="s">
        <v>336</v>
      </c>
      <c r="AA558" t="s">
        <v>589</v>
      </c>
      <c r="AB558" t="s">
        <v>590</v>
      </c>
    </row>
    <row r="559" spans="2:28" x14ac:dyDescent="0.3">
      <c r="C559" t="s">
        <v>281</v>
      </c>
      <c r="D559" t="s">
        <v>663</v>
      </c>
      <c r="E559" t="s">
        <v>664</v>
      </c>
      <c r="Z559" t="s">
        <v>336</v>
      </c>
      <c r="AA559" t="s">
        <v>592</v>
      </c>
      <c r="AB559" t="s">
        <v>593</v>
      </c>
    </row>
    <row r="560" spans="2:28" x14ac:dyDescent="0.3">
      <c r="C560" t="s">
        <v>281</v>
      </c>
      <c r="D560" t="s">
        <v>677</v>
      </c>
      <c r="E560" t="s">
        <v>678</v>
      </c>
      <c r="Z560" t="s">
        <v>336</v>
      </c>
      <c r="AA560" t="s">
        <v>620</v>
      </c>
      <c r="AB560" t="s">
        <v>621</v>
      </c>
    </row>
    <row r="561" spans="2:28" x14ac:dyDescent="0.3">
      <c r="C561" t="s">
        <v>281</v>
      </c>
      <c r="D561" t="s">
        <v>700</v>
      </c>
      <c r="E561" t="s">
        <v>701</v>
      </c>
      <c r="Z561" t="s">
        <v>336</v>
      </c>
      <c r="AA561" t="s">
        <v>632</v>
      </c>
      <c r="AB561" t="s">
        <v>633</v>
      </c>
    </row>
    <row r="562" spans="2:28" x14ac:dyDescent="0.3">
      <c r="B562" t="s">
        <v>290</v>
      </c>
      <c r="C562" t="s">
        <v>290</v>
      </c>
      <c r="D562" t="s">
        <v>290</v>
      </c>
      <c r="E562" t="s">
        <v>291</v>
      </c>
      <c r="Z562" t="s">
        <v>336</v>
      </c>
      <c r="AA562" t="s">
        <v>694</v>
      </c>
      <c r="AB562" t="s">
        <v>695</v>
      </c>
    </row>
    <row r="563" spans="2:28" x14ac:dyDescent="0.3">
      <c r="C563" t="s">
        <v>290</v>
      </c>
      <c r="D563" t="s">
        <v>308</v>
      </c>
      <c r="E563" t="s">
        <v>309</v>
      </c>
      <c r="Z563" t="s">
        <v>336</v>
      </c>
      <c r="AA563" t="s">
        <v>704</v>
      </c>
      <c r="AB563" t="s">
        <v>705</v>
      </c>
    </row>
    <row r="564" spans="2:28" x14ac:dyDescent="0.3">
      <c r="C564" t="s">
        <v>290</v>
      </c>
      <c r="D564" t="s">
        <v>316</v>
      </c>
      <c r="E564" t="s">
        <v>317</v>
      </c>
      <c r="Z564" t="s">
        <v>336</v>
      </c>
      <c r="AA564" t="s">
        <v>710</v>
      </c>
      <c r="AB564" t="s">
        <v>711</v>
      </c>
    </row>
    <row r="565" spans="2:28" x14ac:dyDescent="0.3">
      <c r="C565" t="s">
        <v>290</v>
      </c>
      <c r="D565" t="s">
        <v>502</v>
      </c>
      <c r="E565" t="s">
        <v>503</v>
      </c>
      <c r="Y565" t="s">
        <v>342</v>
      </c>
      <c r="Z565" t="s">
        <v>342</v>
      </c>
      <c r="AA565" t="s">
        <v>350</v>
      </c>
      <c r="AB565" t="s">
        <v>351</v>
      </c>
    </row>
    <row r="566" spans="2:28" x14ac:dyDescent="0.3">
      <c r="B566" t="s">
        <v>297</v>
      </c>
      <c r="C566" t="s">
        <v>297</v>
      </c>
      <c r="D566" t="s">
        <v>297</v>
      </c>
      <c r="E566" t="s">
        <v>298</v>
      </c>
      <c r="Z566" t="s">
        <v>342</v>
      </c>
      <c r="AA566" t="s">
        <v>430</v>
      </c>
      <c r="AB566" t="s">
        <v>431</v>
      </c>
    </row>
    <row r="567" spans="2:28" x14ac:dyDescent="0.3">
      <c r="C567" t="s">
        <v>297</v>
      </c>
      <c r="D567" t="s">
        <v>408</v>
      </c>
      <c r="E567" t="s">
        <v>409</v>
      </c>
      <c r="Z567" t="s">
        <v>342</v>
      </c>
      <c r="AA567" t="s">
        <v>486</v>
      </c>
      <c r="AB567" t="s">
        <v>487</v>
      </c>
    </row>
    <row r="568" spans="2:28" x14ac:dyDescent="0.3">
      <c r="C568" t="s">
        <v>297</v>
      </c>
      <c r="D568" t="s">
        <v>412</v>
      </c>
      <c r="E568" t="s">
        <v>413</v>
      </c>
      <c r="Z568" t="s">
        <v>342</v>
      </c>
      <c r="AA568" t="s">
        <v>534</v>
      </c>
      <c r="AB568" t="s">
        <v>535</v>
      </c>
    </row>
    <row r="569" spans="2:28" x14ac:dyDescent="0.3">
      <c r="C569" t="s">
        <v>297</v>
      </c>
      <c r="D569" t="s">
        <v>571</v>
      </c>
      <c r="E569" t="s">
        <v>572</v>
      </c>
      <c r="Z569" t="s">
        <v>342</v>
      </c>
      <c r="AA569" t="s">
        <v>657</v>
      </c>
      <c r="AB569" t="s">
        <v>658</v>
      </c>
    </row>
    <row r="570" spans="2:28" x14ac:dyDescent="0.3">
      <c r="C570" t="s">
        <v>297</v>
      </c>
      <c r="D570" t="s">
        <v>573</v>
      </c>
      <c r="E570" t="s">
        <v>574</v>
      </c>
      <c r="Z570" t="s">
        <v>342</v>
      </c>
      <c r="AA570" t="s">
        <v>696</v>
      </c>
      <c r="AB570" t="s">
        <v>697</v>
      </c>
    </row>
    <row r="571" spans="2:28" x14ac:dyDescent="0.3">
      <c r="C571" t="s">
        <v>297</v>
      </c>
      <c r="D571" t="s">
        <v>618</v>
      </c>
      <c r="E571" t="s">
        <v>619</v>
      </c>
      <c r="Y571" t="s">
        <v>346</v>
      </c>
      <c r="Z571" t="s">
        <v>346</v>
      </c>
      <c r="AA571" t="s">
        <v>247</v>
      </c>
      <c r="AB571" t="s">
        <v>243</v>
      </c>
    </row>
    <row r="572" spans="2:28" x14ac:dyDescent="0.3">
      <c r="C572" t="s">
        <v>297</v>
      </c>
      <c r="D572" t="s">
        <v>642</v>
      </c>
      <c r="E572" t="s">
        <v>643</v>
      </c>
      <c r="Z572" t="s">
        <v>346</v>
      </c>
      <c r="AA572" t="s">
        <v>259</v>
      </c>
      <c r="AB572" t="s">
        <v>260</v>
      </c>
    </row>
    <row r="573" spans="2:28" x14ac:dyDescent="0.3">
      <c r="C573" t="s">
        <v>297</v>
      </c>
      <c r="D573" t="s">
        <v>651</v>
      </c>
      <c r="E573" t="s">
        <v>652</v>
      </c>
      <c r="Z573" t="s">
        <v>346</v>
      </c>
      <c r="AA573" t="s">
        <v>295</v>
      </c>
      <c r="AB573" t="s">
        <v>296</v>
      </c>
    </row>
    <row r="574" spans="2:28" x14ac:dyDescent="0.3">
      <c r="C574" t="s">
        <v>297</v>
      </c>
      <c r="D574" t="s">
        <v>667</v>
      </c>
      <c r="E574" t="s">
        <v>668</v>
      </c>
      <c r="Z574" t="s">
        <v>346</v>
      </c>
      <c r="AA574" t="s">
        <v>344</v>
      </c>
      <c r="AB574" t="s">
        <v>345</v>
      </c>
    </row>
    <row r="575" spans="2:28" x14ac:dyDescent="0.3">
      <c r="B575" t="s">
        <v>303</v>
      </c>
      <c r="C575" t="s">
        <v>303</v>
      </c>
      <c r="D575" t="s">
        <v>303</v>
      </c>
      <c r="E575" t="s">
        <v>304</v>
      </c>
      <c r="Z575" t="s">
        <v>346</v>
      </c>
      <c r="AA575" t="s">
        <v>355</v>
      </c>
      <c r="AB575" t="s">
        <v>356</v>
      </c>
    </row>
    <row r="576" spans="2:28" x14ac:dyDescent="0.3">
      <c r="C576" t="s">
        <v>303</v>
      </c>
      <c r="D576" t="s">
        <v>301</v>
      </c>
      <c r="E576" t="s">
        <v>302</v>
      </c>
      <c r="Z576" t="s">
        <v>346</v>
      </c>
      <c r="AA576" t="s">
        <v>368</v>
      </c>
      <c r="AB576" t="s">
        <v>369</v>
      </c>
    </row>
    <row r="577" spans="2:28" x14ac:dyDescent="0.3">
      <c r="C577" t="s">
        <v>303</v>
      </c>
      <c r="D577" t="s">
        <v>392</v>
      </c>
      <c r="E577" t="s">
        <v>393</v>
      </c>
      <c r="Z577" t="s">
        <v>346</v>
      </c>
      <c r="AA577" t="s">
        <v>380</v>
      </c>
      <c r="AB577" t="s">
        <v>381</v>
      </c>
    </row>
    <row r="578" spans="2:28" x14ac:dyDescent="0.3">
      <c r="C578" t="s">
        <v>303</v>
      </c>
      <c r="D578" t="s">
        <v>420</v>
      </c>
      <c r="E578" t="s">
        <v>421</v>
      </c>
      <c r="Z578" t="s">
        <v>346</v>
      </c>
      <c r="AA578" t="s">
        <v>396</v>
      </c>
      <c r="AB578" t="s">
        <v>397</v>
      </c>
    </row>
    <row r="579" spans="2:28" x14ac:dyDescent="0.3">
      <c r="C579" t="s">
        <v>303</v>
      </c>
      <c r="D579" t="s">
        <v>465</v>
      </c>
      <c r="E579" t="s">
        <v>466</v>
      </c>
      <c r="Z579" t="s">
        <v>346</v>
      </c>
      <c r="AA579" t="s">
        <v>424</v>
      </c>
      <c r="AB579" t="s">
        <v>425</v>
      </c>
    </row>
    <row r="580" spans="2:28" x14ac:dyDescent="0.3">
      <c r="C580" t="s">
        <v>303</v>
      </c>
      <c r="D580" t="s">
        <v>610</v>
      </c>
      <c r="E580" t="s">
        <v>611</v>
      </c>
      <c r="Z580" t="s">
        <v>346</v>
      </c>
      <c r="AA580" t="s">
        <v>432</v>
      </c>
      <c r="AB580" t="s">
        <v>433</v>
      </c>
    </row>
    <row r="581" spans="2:28" x14ac:dyDescent="0.3">
      <c r="C581" t="s">
        <v>303</v>
      </c>
      <c r="D581" t="s">
        <v>622</v>
      </c>
      <c r="E581" t="s">
        <v>623</v>
      </c>
      <c r="Z581" t="s">
        <v>346</v>
      </c>
      <c r="AA581" t="s">
        <v>445</v>
      </c>
      <c r="AB581" t="s">
        <v>446</v>
      </c>
    </row>
    <row r="582" spans="2:28" x14ac:dyDescent="0.3">
      <c r="C582" t="s">
        <v>303</v>
      </c>
      <c r="D582" t="s">
        <v>681</v>
      </c>
      <c r="E582" t="s">
        <v>682</v>
      </c>
      <c r="Z582" t="s">
        <v>346</v>
      </c>
      <c r="AA582" t="s">
        <v>447</v>
      </c>
      <c r="AB582" t="s">
        <v>448</v>
      </c>
    </row>
    <row r="583" spans="2:28" x14ac:dyDescent="0.3">
      <c r="C583" t="s">
        <v>303</v>
      </c>
      <c r="D583" t="s">
        <v>691</v>
      </c>
      <c r="E583" t="s">
        <v>692</v>
      </c>
      <c r="Z583" t="s">
        <v>346</v>
      </c>
      <c r="AA583" t="s">
        <v>453</v>
      </c>
      <c r="AB583" t="s">
        <v>454</v>
      </c>
    </row>
    <row r="584" spans="2:28" x14ac:dyDescent="0.3">
      <c r="C584" t="s">
        <v>303</v>
      </c>
      <c r="D584" t="s">
        <v>714</v>
      </c>
      <c r="E584" t="s">
        <v>715</v>
      </c>
      <c r="Z584" t="s">
        <v>346</v>
      </c>
      <c r="AA584" t="s">
        <v>457</v>
      </c>
      <c r="AB584" t="s">
        <v>458</v>
      </c>
    </row>
    <row r="585" spans="2:28" x14ac:dyDescent="0.3">
      <c r="C585" t="s">
        <v>303</v>
      </c>
      <c r="D585" t="s">
        <v>716</v>
      </c>
      <c r="E585" t="s">
        <v>717</v>
      </c>
      <c r="Z585" t="s">
        <v>346</v>
      </c>
      <c r="AA585" t="s">
        <v>459</v>
      </c>
      <c r="AB585" t="s">
        <v>460</v>
      </c>
    </row>
    <row r="586" spans="2:28" x14ac:dyDescent="0.3">
      <c r="B586" t="s">
        <v>310</v>
      </c>
      <c r="C586" t="s">
        <v>310</v>
      </c>
      <c r="D586" t="s">
        <v>310</v>
      </c>
      <c r="E586" t="s">
        <v>311</v>
      </c>
      <c r="Z586" t="s">
        <v>346</v>
      </c>
      <c r="AA586" t="s">
        <v>463</v>
      </c>
      <c r="AB586" t="s">
        <v>464</v>
      </c>
    </row>
    <row r="587" spans="2:28" x14ac:dyDescent="0.3">
      <c r="C587" t="s">
        <v>310</v>
      </c>
      <c r="D587" t="s">
        <v>286</v>
      </c>
      <c r="E587" t="s">
        <v>287</v>
      </c>
      <c r="Z587" t="s">
        <v>346</v>
      </c>
      <c r="AA587" t="s">
        <v>470</v>
      </c>
      <c r="AB587" t="s">
        <v>471</v>
      </c>
    </row>
    <row r="588" spans="2:28" x14ac:dyDescent="0.3">
      <c r="C588" t="s">
        <v>310</v>
      </c>
      <c r="D588" t="s">
        <v>370</v>
      </c>
      <c r="E588" t="s">
        <v>371</v>
      </c>
      <c r="Z588" t="s">
        <v>346</v>
      </c>
      <c r="AA588" t="s">
        <v>474</v>
      </c>
      <c r="AB588" t="s">
        <v>475</v>
      </c>
    </row>
    <row r="589" spans="2:28" x14ac:dyDescent="0.3">
      <c r="C589" t="s">
        <v>310</v>
      </c>
      <c r="D589" t="s">
        <v>467</v>
      </c>
      <c r="E589" t="s">
        <v>468</v>
      </c>
      <c r="Z589" t="s">
        <v>346</v>
      </c>
      <c r="AA589" t="s">
        <v>480</v>
      </c>
      <c r="AB589" t="s">
        <v>481</v>
      </c>
    </row>
    <row r="590" spans="2:28" x14ac:dyDescent="0.3">
      <c r="C590" t="s">
        <v>310</v>
      </c>
      <c r="D590" t="s">
        <v>510</v>
      </c>
      <c r="E590" t="s">
        <v>511</v>
      </c>
      <c r="Z590" t="s">
        <v>346</v>
      </c>
      <c r="AA590" t="s">
        <v>482</v>
      </c>
      <c r="AB590" t="s">
        <v>483</v>
      </c>
    </row>
    <row r="591" spans="2:28" x14ac:dyDescent="0.3">
      <c r="C591" t="s">
        <v>310</v>
      </c>
      <c r="D591" t="s">
        <v>514</v>
      </c>
      <c r="E591" t="s">
        <v>515</v>
      </c>
      <c r="Z591" t="s">
        <v>346</v>
      </c>
      <c r="AA591" t="s">
        <v>492</v>
      </c>
      <c r="AB591" t="s">
        <v>493</v>
      </c>
    </row>
    <row r="592" spans="2:28" x14ac:dyDescent="0.3">
      <c r="C592" t="s">
        <v>310</v>
      </c>
      <c r="D592" t="s">
        <v>520</v>
      </c>
      <c r="E592" t="s">
        <v>521</v>
      </c>
      <c r="Z592" t="s">
        <v>346</v>
      </c>
      <c r="AA592" t="s">
        <v>500</v>
      </c>
      <c r="AB592" t="s">
        <v>501</v>
      </c>
    </row>
    <row r="593" spans="2:28" x14ac:dyDescent="0.3">
      <c r="C593" t="s">
        <v>310</v>
      </c>
      <c r="D593" t="s">
        <v>526</v>
      </c>
      <c r="E593" t="s">
        <v>527</v>
      </c>
      <c r="Z593" t="s">
        <v>346</v>
      </c>
      <c r="AA593" t="s">
        <v>516</v>
      </c>
      <c r="AB593" t="s">
        <v>517</v>
      </c>
    </row>
    <row r="594" spans="2:28" x14ac:dyDescent="0.3">
      <c r="C594" t="s">
        <v>310</v>
      </c>
      <c r="D594" t="s">
        <v>544</v>
      </c>
      <c r="E594" t="s">
        <v>545</v>
      </c>
      <c r="Z594" t="s">
        <v>346</v>
      </c>
      <c r="AA594" t="s">
        <v>538</v>
      </c>
      <c r="AB594" t="s">
        <v>539</v>
      </c>
    </row>
    <row r="595" spans="2:28" x14ac:dyDescent="0.3">
      <c r="C595" t="s">
        <v>310</v>
      </c>
      <c r="D595" t="s">
        <v>565</v>
      </c>
      <c r="E595" t="s">
        <v>566</v>
      </c>
      <c r="Z595" t="s">
        <v>346</v>
      </c>
      <c r="AA595" t="s">
        <v>549</v>
      </c>
      <c r="AB595" t="s">
        <v>550</v>
      </c>
    </row>
    <row r="596" spans="2:28" x14ac:dyDescent="0.3">
      <c r="C596" t="s">
        <v>310</v>
      </c>
      <c r="D596" t="s">
        <v>606</v>
      </c>
      <c r="E596" t="s">
        <v>607</v>
      </c>
      <c r="Z596" t="s">
        <v>346</v>
      </c>
      <c r="AA596" t="s">
        <v>594</v>
      </c>
      <c r="AB596" t="s">
        <v>595</v>
      </c>
    </row>
    <row r="597" spans="2:28" x14ac:dyDescent="0.3">
      <c r="B597" t="s">
        <v>318</v>
      </c>
      <c r="C597" t="s">
        <v>318</v>
      </c>
      <c r="D597" t="s">
        <v>318</v>
      </c>
      <c r="E597" t="s">
        <v>319</v>
      </c>
      <c r="Z597" t="s">
        <v>346</v>
      </c>
      <c r="AA597" t="s">
        <v>600</v>
      </c>
      <c r="AB597" t="s">
        <v>601</v>
      </c>
    </row>
    <row r="598" spans="2:28" x14ac:dyDescent="0.3">
      <c r="C598" t="s">
        <v>318</v>
      </c>
      <c r="D598" t="s">
        <v>366</v>
      </c>
      <c r="E598" t="s">
        <v>367</v>
      </c>
      <c r="Z598" t="s">
        <v>346</v>
      </c>
      <c r="AA598" t="s">
        <v>638</v>
      </c>
      <c r="AB598" t="s">
        <v>639</v>
      </c>
    </row>
    <row r="599" spans="2:28" x14ac:dyDescent="0.3">
      <c r="C599" t="s">
        <v>318</v>
      </c>
      <c r="D599" t="s">
        <v>436</v>
      </c>
      <c r="E599" t="s">
        <v>437</v>
      </c>
      <c r="Z599" t="s">
        <v>346</v>
      </c>
      <c r="AA599" t="s">
        <v>659</v>
      </c>
      <c r="AB599" t="s">
        <v>660</v>
      </c>
    </row>
    <row r="600" spans="2:28" x14ac:dyDescent="0.3">
      <c r="C600" t="s">
        <v>318</v>
      </c>
      <c r="D600" t="s">
        <v>551</v>
      </c>
      <c r="E600" t="s">
        <v>552</v>
      </c>
      <c r="Z600" t="s">
        <v>346</v>
      </c>
      <c r="AA600" t="s">
        <v>675</v>
      </c>
      <c r="AB600" t="s">
        <v>676</v>
      </c>
    </row>
    <row r="601" spans="2:28" x14ac:dyDescent="0.3">
      <c r="C601" t="s">
        <v>318</v>
      </c>
      <c r="D601" t="s">
        <v>581</v>
      </c>
      <c r="E601" t="s">
        <v>582</v>
      </c>
      <c r="Z601" t="s">
        <v>346</v>
      </c>
      <c r="AA601" t="s">
        <v>685</v>
      </c>
      <c r="AB601" t="s">
        <v>686</v>
      </c>
    </row>
    <row r="602" spans="2:28" x14ac:dyDescent="0.3">
      <c r="C602" t="s">
        <v>318</v>
      </c>
      <c r="D602" t="s">
        <v>636</v>
      </c>
      <c r="E602" t="s">
        <v>637</v>
      </c>
      <c r="Z602" t="s">
        <v>346</v>
      </c>
      <c r="AA602" t="s">
        <v>687</v>
      </c>
      <c r="AB602" t="s">
        <v>688</v>
      </c>
    </row>
    <row r="603" spans="2:28" x14ac:dyDescent="0.3">
      <c r="C603" t="s">
        <v>318</v>
      </c>
      <c r="D603" t="s">
        <v>653</v>
      </c>
      <c r="E603" t="s">
        <v>654</v>
      </c>
      <c r="Z603" t="s">
        <v>346</v>
      </c>
      <c r="AA603" t="s">
        <v>698</v>
      </c>
      <c r="AB603" t="s">
        <v>699</v>
      </c>
    </row>
    <row r="604" spans="2:28" x14ac:dyDescent="0.3">
      <c r="C604" t="s">
        <v>318</v>
      </c>
      <c r="D604" t="s">
        <v>669</v>
      </c>
      <c r="E604" t="s">
        <v>670</v>
      </c>
    </row>
    <row r="605" spans="2:28" x14ac:dyDescent="0.3">
      <c r="B605" t="s">
        <v>325</v>
      </c>
      <c r="C605" t="s">
        <v>325</v>
      </c>
      <c r="D605" t="s">
        <v>325</v>
      </c>
      <c r="E605" t="s">
        <v>326</v>
      </c>
    </row>
    <row r="606" spans="2:28" x14ac:dyDescent="0.3">
      <c r="C606" t="s">
        <v>325</v>
      </c>
      <c r="D606" t="s">
        <v>329</v>
      </c>
      <c r="E606" t="s">
        <v>330</v>
      </c>
    </row>
    <row r="607" spans="2:28" x14ac:dyDescent="0.3">
      <c r="C607" t="s">
        <v>325</v>
      </c>
      <c r="D607" t="s">
        <v>384</v>
      </c>
      <c r="E607" t="s">
        <v>385</v>
      </c>
    </row>
    <row r="608" spans="2:28" x14ac:dyDescent="0.3">
      <c r="C608" t="s">
        <v>325</v>
      </c>
      <c r="D608" t="s">
        <v>414</v>
      </c>
      <c r="E608" t="s">
        <v>415</v>
      </c>
    </row>
    <row r="609" spans="2:5" x14ac:dyDescent="0.3">
      <c r="C609" t="s">
        <v>325</v>
      </c>
      <c r="D609" t="s">
        <v>418</v>
      </c>
      <c r="E609" t="s">
        <v>419</v>
      </c>
    </row>
    <row r="610" spans="2:5" x14ac:dyDescent="0.3">
      <c r="C610" t="s">
        <v>325</v>
      </c>
      <c r="D610" t="s">
        <v>585</v>
      </c>
      <c r="E610" t="s">
        <v>586</v>
      </c>
    </row>
    <row r="611" spans="2:5" x14ac:dyDescent="0.3">
      <c r="C611" t="s">
        <v>325</v>
      </c>
      <c r="D611" t="s">
        <v>624</v>
      </c>
      <c r="E611" t="s">
        <v>625</v>
      </c>
    </row>
    <row r="612" spans="2:5" x14ac:dyDescent="0.3">
      <c r="C612" t="s">
        <v>325</v>
      </c>
      <c r="D612" t="s">
        <v>673</v>
      </c>
      <c r="E612" t="s">
        <v>674</v>
      </c>
    </row>
    <row r="613" spans="2:5" x14ac:dyDescent="0.3">
      <c r="B613" t="s">
        <v>331</v>
      </c>
      <c r="C613" t="s">
        <v>331</v>
      </c>
      <c r="D613" t="s">
        <v>331</v>
      </c>
      <c r="E613" t="s">
        <v>332</v>
      </c>
    </row>
    <row r="614" spans="2:5" x14ac:dyDescent="0.3">
      <c r="C614" t="s">
        <v>331</v>
      </c>
      <c r="D614" t="s">
        <v>277</v>
      </c>
      <c r="E614" t="s">
        <v>278</v>
      </c>
    </row>
    <row r="615" spans="2:5" x14ac:dyDescent="0.3">
      <c r="C615" t="s">
        <v>331</v>
      </c>
      <c r="D615" t="s">
        <v>353</v>
      </c>
      <c r="E615" t="s">
        <v>354</v>
      </c>
    </row>
    <row r="616" spans="2:5" x14ac:dyDescent="0.3">
      <c r="C616" t="s">
        <v>331</v>
      </c>
      <c r="D616" t="s">
        <v>443</v>
      </c>
      <c r="E616" t="s">
        <v>444</v>
      </c>
    </row>
    <row r="617" spans="2:5" x14ac:dyDescent="0.3">
      <c r="C617" t="s">
        <v>331</v>
      </c>
      <c r="D617" t="s">
        <v>559</v>
      </c>
      <c r="E617" t="s">
        <v>560</v>
      </c>
    </row>
    <row r="618" spans="2:5" x14ac:dyDescent="0.3">
      <c r="C618" t="s">
        <v>331</v>
      </c>
      <c r="D618" t="s">
        <v>661</v>
      </c>
      <c r="E618" t="s">
        <v>662</v>
      </c>
    </row>
    <row r="619" spans="2:5" x14ac:dyDescent="0.3">
      <c r="C619" t="s">
        <v>331</v>
      </c>
      <c r="D619" t="s">
        <v>702</v>
      </c>
      <c r="E619" t="s">
        <v>703</v>
      </c>
    </row>
    <row r="620" spans="2:5" x14ac:dyDescent="0.3">
      <c r="C620" t="s">
        <v>331</v>
      </c>
      <c r="D620" t="s">
        <v>626</v>
      </c>
      <c r="E620" t="s">
        <v>627</v>
      </c>
    </row>
    <row r="621" spans="2:5" x14ac:dyDescent="0.3">
      <c r="B621" t="s">
        <v>336</v>
      </c>
      <c r="C621" t="s">
        <v>336</v>
      </c>
      <c r="D621" t="s">
        <v>336</v>
      </c>
      <c r="E621" t="s">
        <v>337</v>
      </c>
    </row>
    <row r="622" spans="2:5" x14ac:dyDescent="0.3">
      <c r="C622" t="s">
        <v>336</v>
      </c>
      <c r="D622" t="s">
        <v>334</v>
      </c>
      <c r="E622" t="s">
        <v>335</v>
      </c>
    </row>
    <row r="623" spans="2:5" x14ac:dyDescent="0.3">
      <c r="C623" t="s">
        <v>336</v>
      </c>
      <c r="D623" t="s">
        <v>358</v>
      </c>
      <c r="E623" t="s">
        <v>359</v>
      </c>
    </row>
    <row r="624" spans="2:5" x14ac:dyDescent="0.3">
      <c r="C624" t="s">
        <v>336</v>
      </c>
      <c r="D624" t="s">
        <v>455</v>
      </c>
      <c r="E624" t="s">
        <v>456</v>
      </c>
    </row>
    <row r="625" spans="2:5" x14ac:dyDescent="0.3">
      <c r="C625" t="s">
        <v>336</v>
      </c>
      <c r="D625" t="s">
        <v>478</v>
      </c>
      <c r="E625" t="s">
        <v>479</v>
      </c>
    </row>
    <row r="626" spans="2:5" x14ac:dyDescent="0.3">
      <c r="C626" t="s">
        <v>336</v>
      </c>
      <c r="D626" t="s">
        <v>579</v>
      </c>
      <c r="E626" t="s">
        <v>580</v>
      </c>
    </row>
    <row r="627" spans="2:5" x14ac:dyDescent="0.3">
      <c r="C627" t="s">
        <v>336</v>
      </c>
      <c r="D627" t="s">
        <v>589</v>
      </c>
      <c r="E627" t="s">
        <v>590</v>
      </c>
    </row>
    <row r="628" spans="2:5" x14ac:dyDescent="0.3">
      <c r="C628" t="s">
        <v>336</v>
      </c>
      <c r="D628" t="s">
        <v>592</v>
      </c>
      <c r="E628" t="s">
        <v>593</v>
      </c>
    </row>
    <row r="629" spans="2:5" x14ac:dyDescent="0.3">
      <c r="C629" t="s">
        <v>336</v>
      </c>
      <c r="D629" t="s">
        <v>620</v>
      </c>
      <c r="E629" t="s">
        <v>621</v>
      </c>
    </row>
    <row r="630" spans="2:5" x14ac:dyDescent="0.3">
      <c r="C630" t="s">
        <v>336</v>
      </c>
      <c r="D630" t="s">
        <v>632</v>
      </c>
      <c r="E630" t="s">
        <v>633</v>
      </c>
    </row>
    <row r="631" spans="2:5" x14ac:dyDescent="0.3">
      <c r="C631" t="s">
        <v>336</v>
      </c>
      <c r="D631" t="s">
        <v>694</v>
      </c>
      <c r="E631" t="s">
        <v>695</v>
      </c>
    </row>
    <row r="632" spans="2:5" x14ac:dyDescent="0.3">
      <c r="C632" t="s">
        <v>336</v>
      </c>
      <c r="D632" t="s">
        <v>704</v>
      </c>
      <c r="E632" t="s">
        <v>705</v>
      </c>
    </row>
    <row r="633" spans="2:5" x14ac:dyDescent="0.3">
      <c r="C633" t="s">
        <v>336</v>
      </c>
      <c r="D633" t="s">
        <v>710</v>
      </c>
      <c r="E633" t="s">
        <v>711</v>
      </c>
    </row>
    <row r="634" spans="2:5" x14ac:dyDescent="0.3">
      <c r="B634" t="s">
        <v>342</v>
      </c>
      <c r="C634" t="s">
        <v>342</v>
      </c>
      <c r="D634" t="s">
        <v>342</v>
      </c>
      <c r="E634" t="s">
        <v>343</v>
      </c>
    </row>
    <row r="635" spans="2:5" x14ac:dyDescent="0.3">
      <c r="C635" t="s">
        <v>342</v>
      </c>
      <c r="D635" t="s">
        <v>350</v>
      </c>
      <c r="E635" t="s">
        <v>351</v>
      </c>
    </row>
    <row r="636" spans="2:5" x14ac:dyDescent="0.3">
      <c r="C636" t="s">
        <v>342</v>
      </c>
      <c r="D636" t="s">
        <v>430</v>
      </c>
      <c r="E636" t="s">
        <v>431</v>
      </c>
    </row>
    <row r="637" spans="2:5" x14ac:dyDescent="0.3">
      <c r="C637" t="s">
        <v>342</v>
      </c>
      <c r="D637" t="s">
        <v>486</v>
      </c>
      <c r="E637" t="s">
        <v>487</v>
      </c>
    </row>
    <row r="638" spans="2:5" x14ac:dyDescent="0.3">
      <c r="C638" t="s">
        <v>342</v>
      </c>
      <c r="D638" t="s">
        <v>534</v>
      </c>
      <c r="E638" t="s">
        <v>535</v>
      </c>
    </row>
    <row r="639" spans="2:5" x14ac:dyDescent="0.3">
      <c r="C639" t="s">
        <v>342</v>
      </c>
      <c r="D639" t="s">
        <v>657</v>
      </c>
      <c r="E639" t="s">
        <v>658</v>
      </c>
    </row>
    <row r="640" spans="2:5" x14ac:dyDescent="0.3">
      <c r="C640" t="s">
        <v>342</v>
      </c>
      <c r="D640" t="s">
        <v>696</v>
      </c>
      <c r="E640" t="s">
        <v>697</v>
      </c>
    </row>
    <row r="641" spans="2:5" x14ac:dyDescent="0.3">
      <c r="B641" t="s">
        <v>346</v>
      </c>
      <c r="C641" t="s">
        <v>346</v>
      </c>
      <c r="D641" t="s">
        <v>346</v>
      </c>
      <c r="E641" t="s">
        <v>347</v>
      </c>
    </row>
    <row r="642" spans="2:5" x14ac:dyDescent="0.3">
      <c r="C642" t="s">
        <v>346</v>
      </c>
      <c r="D642" t="s">
        <v>247</v>
      </c>
      <c r="E642" t="s">
        <v>243</v>
      </c>
    </row>
    <row r="643" spans="2:5" x14ac:dyDescent="0.3">
      <c r="C643" t="s">
        <v>346</v>
      </c>
      <c r="D643" t="s">
        <v>259</v>
      </c>
      <c r="E643" t="s">
        <v>260</v>
      </c>
    </row>
    <row r="644" spans="2:5" x14ac:dyDescent="0.3">
      <c r="C644" t="s">
        <v>346</v>
      </c>
      <c r="D644" t="s">
        <v>295</v>
      </c>
      <c r="E644" t="s">
        <v>296</v>
      </c>
    </row>
    <row r="645" spans="2:5" x14ac:dyDescent="0.3">
      <c r="C645" t="s">
        <v>346</v>
      </c>
      <c r="D645" t="s">
        <v>344</v>
      </c>
      <c r="E645" t="s">
        <v>345</v>
      </c>
    </row>
    <row r="646" spans="2:5" x14ac:dyDescent="0.3">
      <c r="C646" t="s">
        <v>346</v>
      </c>
      <c r="D646" t="s">
        <v>355</v>
      </c>
      <c r="E646" t="s">
        <v>356</v>
      </c>
    </row>
    <row r="647" spans="2:5" x14ac:dyDescent="0.3">
      <c r="C647" t="s">
        <v>346</v>
      </c>
      <c r="D647" t="s">
        <v>368</v>
      </c>
      <c r="E647" t="s">
        <v>369</v>
      </c>
    </row>
    <row r="648" spans="2:5" x14ac:dyDescent="0.3">
      <c r="C648" t="s">
        <v>346</v>
      </c>
      <c r="D648" t="s">
        <v>380</v>
      </c>
      <c r="E648" t="s">
        <v>381</v>
      </c>
    </row>
    <row r="649" spans="2:5" x14ac:dyDescent="0.3">
      <c r="C649" t="s">
        <v>346</v>
      </c>
      <c r="D649" t="s">
        <v>396</v>
      </c>
      <c r="E649" t="s">
        <v>397</v>
      </c>
    </row>
    <row r="650" spans="2:5" x14ac:dyDescent="0.3">
      <c r="C650" t="s">
        <v>346</v>
      </c>
      <c r="D650" t="s">
        <v>424</v>
      </c>
      <c r="E650" t="s">
        <v>425</v>
      </c>
    </row>
    <row r="651" spans="2:5" x14ac:dyDescent="0.3">
      <c r="C651" t="s">
        <v>346</v>
      </c>
      <c r="D651" t="s">
        <v>432</v>
      </c>
      <c r="E651" t="s">
        <v>433</v>
      </c>
    </row>
    <row r="652" spans="2:5" x14ac:dyDescent="0.3">
      <c r="C652" t="s">
        <v>346</v>
      </c>
      <c r="D652" t="s">
        <v>445</v>
      </c>
      <c r="E652" t="s">
        <v>446</v>
      </c>
    </row>
    <row r="653" spans="2:5" x14ac:dyDescent="0.3">
      <c r="C653" t="s">
        <v>346</v>
      </c>
      <c r="D653" t="s">
        <v>447</v>
      </c>
      <c r="E653" t="s">
        <v>448</v>
      </c>
    </row>
    <row r="654" spans="2:5" x14ac:dyDescent="0.3">
      <c r="C654" t="s">
        <v>346</v>
      </c>
      <c r="D654" t="s">
        <v>453</v>
      </c>
      <c r="E654" t="s">
        <v>454</v>
      </c>
    </row>
    <row r="655" spans="2:5" x14ac:dyDescent="0.3">
      <c r="C655" t="s">
        <v>346</v>
      </c>
      <c r="D655" t="s">
        <v>457</v>
      </c>
      <c r="E655" t="s">
        <v>458</v>
      </c>
    </row>
    <row r="656" spans="2:5" x14ac:dyDescent="0.3">
      <c r="C656" t="s">
        <v>346</v>
      </c>
      <c r="D656" t="s">
        <v>459</v>
      </c>
      <c r="E656" t="s">
        <v>460</v>
      </c>
    </row>
    <row r="657" spans="3:5" x14ac:dyDescent="0.3">
      <c r="C657" t="s">
        <v>346</v>
      </c>
      <c r="D657" t="s">
        <v>463</v>
      </c>
      <c r="E657" t="s">
        <v>464</v>
      </c>
    </row>
    <row r="658" spans="3:5" x14ac:dyDescent="0.3">
      <c r="C658" t="s">
        <v>346</v>
      </c>
      <c r="D658" t="s">
        <v>470</v>
      </c>
      <c r="E658" t="s">
        <v>471</v>
      </c>
    </row>
    <row r="659" spans="3:5" x14ac:dyDescent="0.3">
      <c r="C659" t="s">
        <v>346</v>
      </c>
      <c r="D659" t="s">
        <v>474</v>
      </c>
      <c r="E659" t="s">
        <v>475</v>
      </c>
    </row>
    <row r="660" spans="3:5" x14ac:dyDescent="0.3">
      <c r="C660" t="s">
        <v>346</v>
      </c>
      <c r="D660" t="s">
        <v>480</v>
      </c>
      <c r="E660" t="s">
        <v>481</v>
      </c>
    </row>
    <row r="661" spans="3:5" x14ac:dyDescent="0.3">
      <c r="C661" t="s">
        <v>346</v>
      </c>
      <c r="D661" t="s">
        <v>482</v>
      </c>
      <c r="E661" t="s">
        <v>483</v>
      </c>
    </row>
    <row r="662" spans="3:5" x14ac:dyDescent="0.3">
      <c r="C662" t="s">
        <v>346</v>
      </c>
      <c r="D662" t="s">
        <v>492</v>
      </c>
      <c r="E662" t="s">
        <v>493</v>
      </c>
    </row>
    <row r="663" spans="3:5" x14ac:dyDescent="0.3">
      <c r="C663" t="s">
        <v>346</v>
      </c>
      <c r="D663" t="s">
        <v>500</v>
      </c>
      <c r="E663" t="s">
        <v>501</v>
      </c>
    </row>
    <row r="664" spans="3:5" x14ac:dyDescent="0.3">
      <c r="C664" t="s">
        <v>346</v>
      </c>
      <c r="D664" t="s">
        <v>516</v>
      </c>
      <c r="E664" t="s">
        <v>517</v>
      </c>
    </row>
    <row r="665" spans="3:5" x14ac:dyDescent="0.3">
      <c r="C665" t="s">
        <v>346</v>
      </c>
      <c r="D665" t="s">
        <v>538</v>
      </c>
      <c r="E665" t="s">
        <v>539</v>
      </c>
    </row>
    <row r="666" spans="3:5" x14ac:dyDescent="0.3">
      <c r="C666" t="s">
        <v>346</v>
      </c>
      <c r="D666" t="s">
        <v>549</v>
      </c>
      <c r="E666" t="s">
        <v>550</v>
      </c>
    </row>
    <row r="667" spans="3:5" x14ac:dyDescent="0.3">
      <c r="C667" t="s">
        <v>346</v>
      </c>
      <c r="D667" t="s">
        <v>594</v>
      </c>
      <c r="E667" t="s">
        <v>595</v>
      </c>
    </row>
    <row r="668" spans="3:5" x14ac:dyDescent="0.3">
      <c r="C668" t="s">
        <v>346</v>
      </c>
      <c r="D668" t="s">
        <v>600</v>
      </c>
      <c r="E668" t="s">
        <v>601</v>
      </c>
    </row>
    <row r="669" spans="3:5" x14ac:dyDescent="0.3">
      <c r="C669" t="s">
        <v>346</v>
      </c>
      <c r="D669" t="s">
        <v>638</v>
      </c>
      <c r="E669" t="s">
        <v>639</v>
      </c>
    </row>
    <row r="670" spans="3:5" x14ac:dyDescent="0.3">
      <c r="C670" t="s">
        <v>346</v>
      </c>
      <c r="D670" t="s">
        <v>659</v>
      </c>
      <c r="E670" t="s">
        <v>660</v>
      </c>
    </row>
    <row r="671" spans="3:5" x14ac:dyDescent="0.3">
      <c r="C671" t="s">
        <v>346</v>
      </c>
      <c r="D671" t="s">
        <v>675</v>
      </c>
      <c r="E671" t="s">
        <v>676</v>
      </c>
    </row>
    <row r="672" spans="3:5" x14ac:dyDescent="0.3">
      <c r="C672" t="s">
        <v>346</v>
      </c>
      <c r="D672" t="s">
        <v>685</v>
      </c>
      <c r="E672" t="s">
        <v>686</v>
      </c>
    </row>
    <row r="673" spans="3:5" x14ac:dyDescent="0.3">
      <c r="C673" t="s">
        <v>346</v>
      </c>
      <c r="D673" t="s">
        <v>687</v>
      </c>
      <c r="E673" t="s">
        <v>688</v>
      </c>
    </row>
    <row r="674" spans="3:5" x14ac:dyDescent="0.3">
      <c r="C674" t="s">
        <v>346</v>
      </c>
      <c r="D674" t="s">
        <v>698</v>
      </c>
      <c r="E674" t="s">
        <v>699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L167"/>
  <sheetViews>
    <sheetView showGridLines="0" zoomScale="85" zoomScaleNormal="85" workbookViewId="0"/>
  </sheetViews>
  <sheetFormatPr defaultRowHeight="14.4" x14ac:dyDescent="0.3"/>
  <cols>
    <col min="1" max="1" width="4.6640625" customWidth="1"/>
    <col min="2" max="2" width="26.77734375" customWidth="1"/>
    <col min="3" max="3" width="36.6640625" customWidth="1"/>
    <col min="4" max="9" width="18.6640625" customWidth="1"/>
    <col min="10" max="11" width="4.6640625" customWidth="1"/>
    <col min="12" max="12" width="9.109375" style="1" hidden="1" customWidth="1"/>
    <col min="13" max="13" width="4.6640625" customWidth="1"/>
  </cols>
  <sheetData>
    <row r="1" spans="1:12" ht="21" x14ac:dyDescent="0.4">
      <c r="A1" s="39"/>
      <c r="B1" s="210" t="s">
        <v>1047</v>
      </c>
      <c r="C1" s="210"/>
      <c r="D1" s="210"/>
      <c r="E1" s="210"/>
      <c r="F1" s="210"/>
      <c r="G1" s="210"/>
      <c r="H1" s="210"/>
      <c r="I1" s="210"/>
      <c r="J1" s="42"/>
    </row>
    <row r="2" spans="1:12" x14ac:dyDescent="0.3">
      <c r="A2" s="39"/>
      <c r="B2" s="211"/>
      <c r="C2" s="211"/>
      <c r="D2" s="211"/>
      <c r="E2" s="211"/>
      <c r="F2" s="211"/>
      <c r="G2" s="211"/>
      <c r="H2" s="211"/>
      <c r="I2" s="211"/>
      <c r="J2" s="42"/>
    </row>
    <row r="3" spans="1:12" x14ac:dyDescent="0.3">
      <c r="A3" s="39"/>
      <c r="B3" s="39"/>
      <c r="C3" s="39"/>
      <c r="D3" s="39"/>
      <c r="E3" s="39"/>
      <c r="F3" s="39"/>
      <c r="G3" s="39"/>
      <c r="H3" s="39"/>
      <c r="I3" s="39"/>
      <c r="J3" s="42"/>
    </row>
    <row r="4" spans="1:12" x14ac:dyDescent="0.3">
      <c r="A4" s="39"/>
      <c r="B4" s="40" t="s">
        <v>1754</v>
      </c>
      <c r="C4" s="39"/>
      <c r="D4" s="41" t="str">
        <f ca="1">'Org List'!J7</f>
        <v>HWB</v>
      </c>
      <c r="E4" s="39"/>
      <c r="F4" s="39"/>
      <c r="G4" s="39"/>
      <c r="H4" s="40" t="s">
        <v>1050</v>
      </c>
      <c r="I4" s="43" t="str">
        <f>Cover!C9</f>
        <v>Q1 2018/19</v>
      </c>
      <c r="J4" s="42"/>
      <c r="L4" s="1">
        <f ca="1">MATCH(D4,'Comms by AT'!$Y:$Y,0)</f>
        <v>4</v>
      </c>
    </row>
    <row r="5" spans="1:12" x14ac:dyDescent="0.3">
      <c r="A5" s="39"/>
      <c r="B5" s="39"/>
      <c r="C5" s="39"/>
      <c r="D5" s="39"/>
      <c r="E5" s="39"/>
      <c r="F5" s="39"/>
      <c r="G5" s="39"/>
      <c r="H5" s="39"/>
      <c r="I5" s="39"/>
      <c r="J5" s="42"/>
      <c r="L5" s="1">
        <f ca="1">COUNTIF('Comms by AT'!$Z:$Z,$D$4)</f>
        <v>150</v>
      </c>
    </row>
    <row r="7" spans="1:12" x14ac:dyDescent="0.3">
      <c r="A7" s="39"/>
      <c r="B7" s="40" t="s">
        <v>1049</v>
      </c>
      <c r="C7" s="39"/>
      <c r="D7" s="39"/>
      <c r="E7" s="39"/>
      <c r="F7" s="39"/>
      <c r="G7" s="39"/>
      <c r="H7" s="39"/>
      <c r="I7" s="39"/>
      <c r="J7" s="42"/>
    </row>
    <row r="8" spans="1:12" ht="15" thickBot="1" x14ac:dyDescent="0.35"/>
    <row r="9" spans="1:12" s="1" customFormat="1" ht="15" hidden="1" thickBot="1" x14ac:dyDescent="0.35">
      <c r="D9" s="1">
        <v>3</v>
      </c>
      <c r="E9" s="1">
        <v>4</v>
      </c>
      <c r="F9" s="1">
        <v>5</v>
      </c>
      <c r="G9" s="1">
        <v>6</v>
      </c>
      <c r="H9" s="1">
        <v>7</v>
      </c>
      <c r="I9" s="1">
        <v>8</v>
      </c>
    </row>
    <row r="10" spans="1:12" ht="45" customHeight="1" thickBot="1" x14ac:dyDescent="0.35">
      <c r="B10" s="44" t="s">
        <v>1051</v>
      </c>
      <c r="C10" s="45"/>
      <c r="D10" s="46" t="s">
        <v>13</v>
      </c>
      <c r="E10" s="47" t="s">
        <v>14</v>
      </c>
      <c r="F10" s="47" t="s">
        <v>15</v>
      </c>
      <c r="G10" s="48" t="s">
        <v>16</v>
      </c>
      <c r="H10" s="49" t="s">
        <v>21</v>
      </c>
      <c r="I10" s="50" t="s">
        <v>930</v>
      </c>
    </row>
    <row r="11" spans="1:12" x14ac:dyDescent="0.3">
      <c r="B11" s="212" t="str">
        <f ca="1">'Org List'!$J$6</f>
        <v>Health and Wellbeing Board</v>
      </c>
      <c r="C11" s="52" t="s">
        <v>1052</v>
      </c>
      <c r="D11" s="61">
        <f ca="1">SUM(D$12,D$14)</f>
        <v>150</v>
      </c>
      <c r="E11" s="62">
        <f t="shared" ref="E11:H11" ca="1" si="0">SUM(E$12,E$14)</f>
        <v>150</v>
      </c>
      <c r="F11" s="62">
        <f t="shared" ca="1" si="0"/>
        <v>150</v>
      </c>
      <c r="G11" s="63">
        <f t="shared" ca="1" si="0"/>
        <v>150</v>
      </c>
      <c r="H11" s="57">
        <f t="shared" ca="1" si="0"/>
        <v>150</v>
      </c>
      <c r="I11" s="64" t="s">
        <v>1057</v>
      </c>
    </row>
    <row r="12" spans="1:12" x14ac:dyDescent="0.3">
      <c r="B12" s="213"/>
      <c r="C12" s="54" t="s">
        <v>1053</v>
      </c>
      <c r="D12" s="65">
        <f ca="1">COUNTIF(D$18:D$167,$C12)</f>
        <v>150</v>
      </c>
      <c r="E12" s="66">
        <f t="shared" ref="E12:H12" ca="1" si="1">COUNTIF(E$18:E$167,$C12)</f>
        <v>150</v>
      </c>
      <c r="F12" s="66">
        <f t="shared" ca="1" si="1"/>
        <v>150</v>
      </c>
      <c r="G12" s="67">
        <f t="shared" ca="1" si="1"/>
        <v>150</v>
      </c>
      <c r="H12" s="58">
        <f t="shared" ca="1" si="1"/>
        <v>141</v>
      </c>
      <c r="I12" s="68" t="s">
        <v>1057</v>
      </c>
    </row>
    <row r="13" spans="1:12" x14ac:dyDescent="0.3">
      <c r="B13" s="213"/>
      <c r="C13" s="54" t="s">
        <v>1054</v>
      </c>
      <c r="D13" s="72">
        <f ca="1">IFERROR(IF((D12/D11)="","",(D12/D11)),"")</f>
        <v>1</v>
      </c>
      <c r="E13" s="73">
        <f t="shared" ref="E13:H13" ca="1" si="2">IFERROR(IF((E12/E11)="","",(E12/E11)),"")</f>
        <v>1</v>
      </c>
      <c r="F13" s="73">
        <f t="shared" ca="1" si="2"/>
        <v>1</v>
      </c>
      <c r="G13" s="74">
        <f t="shared" ca="1" si="2"/>
        <v>1</v>
      </c>
      <c r="H13" s="75">
        <f t="shared" ca="1" si="2"/>
        <v>0.94</v>
      </c>
      <c r="I13" s="76" t="s">
        <v>1057</v>
      </c>
    </row>
    <row r="14" spans="1:12" x14ac:dyDescent="0.3">
      <c r="B14" s="213"/>
      <c r="C14" s="54" t="s">
        <v>1055</v>
      </c>
      <c r="D14" s="65">
        <f ca="1">COUNTIF(D$18:D$167,$C14)</f>
        <v>0</v>
      </c>
      <c r="E14" s="66">
        <f t="shared" ref="E14:H14" ca="1" si="3">COUNTIF(E$18:E$167,$C14)</f>
        <v>0</v>
      </c>
      <c r="F14" s="66">
        <f t="shared" ca="1" si="3"/>
        <v>0</v>
      </c>
      <c r="G14" s="67">
        <f t="shared" ca="1" si="3"/>
        <v>0</v>
      </c>
      <c r="H14" s="58">
        <f t="shared" ca="1" si="3"/>
        <v>9</v>
      </c>
      <c r="I14" s="68" t="s">
        <v>1057</v>
      </c>
    </row>
    <row r="15" spans="1:12" ht="15" thickBot="1" x14ac:dyDescent="0.35">
      <c r="B15" s="214"/>
      <c r="C15" s="56" t="s">
        <v>1056</v>
      </c>
      <c r="D15" s="77">
        <f ca="1">IFERROR(IF((D14/D11)="","",(D14/D11)),"")</f>
        <v>0</v>
      </c>
      <c r="E15" s="78">
        <f t="shared" ref="E15:H15" ca="1" si="4">IFERROR(IF((E14/E11)="","",(E14/E11)),"")</f>
        <v>0</v>
      </c>
      <c r="F15" s="78">
        <f t="shared" ca="1" si="4"/>
        <v>0</v>
      </c>
      <c r="G15" s="79">
        <f t="shared" ca="1" si="4"/>
        <v>0</v>
      </c>
      <c r="H15" s="80">
        <f t="shared" ca="1" si="4"/>
        <v>0.06</v>
      </c>
      <c r="I15" s="81" t="s">
        <v>1057</v>
      </c>
    </row>
    <row r="16" spans="1:12" ht="15" thickBot="1" x14ac:dyDescent="0.35"/>
    <row r="17" spans="1:9" ht="45" customHeight="1" thickBot="1" x14ac:dyDescent="0.35">
      <c r="B17" s="44" t="s">
        <v>221</v>
      </c>
      <c r="C17" s="45" t="s">
        <v>1051</v>
      </c>
      <c r="D17" s="46" t="s">
        <v>13</v>
      </c>
      <c r="E17" s="47" t="s">
        <v>14</v>
      </c>
      <c r="F17" s="47" t="s">
        <v>15</v>
      </c>
      <c r="G17" s="48" t="s">
        <v>16</v>
      </c>
      <c r="H17" s="49" t="s">
        <v>21</v>
      </c>
      <c r="I17" s="50" t="s">
        <v>930</v>
      </c>
    </row>
    <row r="18" spans="1:9" x14ac:dyDescent="0.3">
      <c r="A18" s="60">
        <v>0</v>
      </c>
      <c r="B18" s="51" t="str">
        <f ca="1">IF($A18&gt;$L$5-1,"",INDIRECT("'Comms by AT'!AA"&amp;$A18+$L$4))</f>
        <v>E09000002</v>
      </c>
      <c r="C18" s="52" t="str">
        <f ca="1">IFERROR(VLOOKUP($B18,'Org List'!$J$9:$K$488,2,0), "")</f>
        <v>Barking and Dagenham</v>
      </c>
      <c r="D18" s="61" t="str">
        <f ca="1">IFERROR(IF((VLOOKUP($B18,'NatCon &amp; Metrics Backsheet'!$A$7:$AC$156,D$9,FALSE))="","",(VLOOKUP($B18,'NatCon &amp; Metrics Backsheet'!$A$7:$AC$156,D$9,FALSE))),"")</f>
        <v>Yes</v>
      </c>
      <c r="E18" s="62" t="str">
        <f ca="1">IFERROR(IF((VLOOKUP($B18,'NatCon &amp; Metrics Backsheet'!$A$7:$AC$156,E$9,FALSE))="","",(VLOOKUP($B18,'NatCon &amp; Metrics Backsheet'!$A$7:$AC$156,E$9,FALSE))),"")</f>
        <v>Yes</v>
      </c>
      <c r="F18" s="62" t="str">
        <f ca="1">IFERROR(IF((VLOOKUP($B18,'NatCon &amp; Metrics Backsheet'!$A$7:$AC$156,F$9,FALSE))="","",(VLOOKUP($B18,'NatCon &amp; Metrics Backsheet'!$A$7:$AC$156,F$9,FALSE))),"")</f>
        <v>Yes</v>
      </c>
      <c r="G18" s="63" t="str">
        <f ca="1">IFERROR(IF((VLOOKUP($B18,'NatCon &amp; Metrics Backsheet'!$A$7:$AC$156,G$9,FALSE))="","",(VLOOKUP($B18,'NatCon &amp; Metrics Backsheet'!$A$7:$AC$156,G$9,FALSE))),"")</f>
        <v>Yes</v>
      </c>
      <c r="H18" s="57" t="str">
        <f ca="1">IFERROR(IF((VLOOKUP($B18,'NatCon &amp; Metrics Backsheet'!$A$7:$AC$156,H$9,FALSE))="","",(VLOOKUP($B18,'NatCon &amp; Metrics Backsheet'!$A$7:$AC$156,H$9,FALSE))),"")</f>
        <v>Yes</v>
      </c>
      <c r="I18" s="82" t="str">
        <f ca="1">IFERROR(IF((VLOOKUP($B18,'NatCon &amp; Metrics Backsheet'!$A$7:$AC$156,I$9,FALSE))="","",(VLOOKUP($B18,'NatCon &amp; Metrics Backsheet'!$A$7:$AC$156,I$9,FALSE))),"")</f>
        <v/>
      </c>
    </row>
    <row r="19" spans="1:9" x14ac:dyDescent="0.3">
      <c r="A19" s="60">
        <v>1</v>
      </c>
      <c r="B19" s="53" t="str">
        <f t="shared" ref="B19:B82" ca="1" si="5">IF($A19&gt;$L$5-1,"",INDIRECT("'Comms by AT'!AA"&amp;$A19+$L$4))</f>
        <v>E09000003</v>
      </c>
      <c r="C19" s="54" t="str">
        <f ca="1">IFERROR(VLOOKUP($B19,'Org List'!$J$9:$K$488,2,0), "")</f>
        <v>Barnet</v>
      </c>
      <c r="D19" s="65" t="str">
        <f ca="1">IFERROR(IF((VLOOKUP($B19,'NatCon &amp; Metrics Backsheet'!$A$7:$AC$156,D$9,FALSE))="","",(VLOOKUP($B19,'NatCon &amp; Metrics Backsheet'!$A$7:$AC$156,D$9,FALSE))),"")</f>
        <v>Yes</v>
      </c>
      <c r="E19" s="66" t="str">
        <f ca="1">IFERROR(IF((VLOOKUP($B19,'NatCon &amp; Metrics Backsheet'!$A$7:$AC$156,E$9,FALSE))="","",(VLOOKUP($B19,'NatCon &amp; Metrics Backsheet'!$A$7:$AC$156,E$9,FALSE))),"")</f>
        <v>Yes</v>
      </c>
      <c r="F19" s="66" t="str">
        <f ca="1">IFERROR(IF((VLOOKUP($B19,'NatCon &amp; Metrics Backsheet'!$A$7:$AC$156,F$9,FALSE))="","",(VLOOKUP($B19,'NatCon &amp; Metrics Backsheet'!$A$7:$AC$156,F$9,FALSE))),"")</f>
        <v>Yes</v>
      </c>
      <c r="G19" s="67" t="str">
        <f ca="1">IFERROR(IF((VLOOKUP($B19,'NatCon &amp; Metrics Backsheet'!$A$7:$AC$156,G$9,FALSE))="","",(VLOOKUP($B19,'NatCon &amp; Metrics Backsheet'!$A$7:$AC$156,G$9,FALSE))),"")</f>
        <v>Yes</v>
      </c>
      <c r="H19" s="58" t="str">
        <f ca="1">IFERROR(IF((VLOOKUP($B19,'NatCon &amp; Metrics Backsheet'!$A$7:$AC$156,H$9,FALSE))="","",(VLOOKUP($B19,'NatCon &amp; Metrics Backsheet'!$A$7:$AC$156,H$9,FALSE))),"")</f>
        <v>Yes</v>
      </c>
      <c r="I19" s="83" t="str">
        <f ca="1">IFERROR(IF((VLOOKUP($B19,'NatCon &amp; Metrics Backsheet'!$A$7:$AC$156,I$9,FALSE))="","",(VLOOKUP($B19,'NatCon &amp; Metrics Backsheet'!$A$7:$AC$156,I$9,FALSE))),"")</f>
        <v/>
      </c>
    </row>
    <row r="20" spans="1:9" x14ac:dyDescent="0.3">
      <c r="A20" s="60">
        <v>2</v>
      </c>
      <c r="B20" s="53" t="str">
        <f t="shared" ca="1" si="5"/>
        <v>E08000016</v>
      </c>
      <c r="C20" s="54" t="str">
        <f ca="1">IFERROR(VLOOKUP($B20,'Org List'!$J$9:$K$488,2,0), "")</f>
        <v>Barnsley</v>
      </c>
      <c r="D20" s="65" t="str">
        <f ca="1">IFERROR(IF((VLOOKUP($B20,'NatCon &amp; Metrics Backsheet'!$A$7:$AC$156,D$9,FALSE))="","",(VLOOKUP($B20,'NatCon &amp; Metrics Backsheet'!$A$7:$AC$156,D$9,FALSE))),"")</f>
        <v>Yes</v>
      </c>
      <c r="E20" s="66" t="str">
        <f ca="1">IFERROR(IF((VLOOKUP($B20,'NatCon &amp; Metrics Backsheet'!$A$7:$AC$156,E$9,FALSE))="","",(VLOOKUP($B20,'NatCon &amp; Metrics Backsheet'!$A$7:$AC$156,E$9,FALSE))),"")</f>
        <v>Yes</v>
      </c>
      <c r="F20" s="66" t="str">
        <f ca="1">IFERROR(IF((VLOOKUP($B20,'NatCon &amp; Metrics Backsheet'!$A$7:$AC$156,F$9,FALSE))="","",(VLOOKUP($B20,'NatCon &amp; Metrics Backsheet'!$A$7:$AC$156,F$9,FALSE))),"")</f>
        <v>Yes</v>
      </c>
      <c r="G20" s="67" t="str">
        <f ca="1">IFERROR(IF((VLOOKUP($B20,'NatCon &amp; Metrics Backsheet'!$A$7:$AC$156,G$9,FALSE))="","",(VLOOKUP($B20,'NatCon &amp; Metrics Backsheet'!$A$7:$AC$156,G$9,FALSE))),"")</f>
        <v>Yes</v>
      </c>
      <c r="H20" s="58" t="str">
        <f ca="1">IFERROR(IF((VLOOKUP($B20,'NatCon &amp; Metrics Backsheet'!$A$7:$AC$156,H$9,FALSE))="","",(VLOOKUP($B20,'NatCon &amp; Metrics Backsheet'!$A$7:$AC$156,H$9,FALSE))),"")</f>
        <v>Yes</v>
      </c>
      <c r="I20" s="83" t="str">
        <f ca="1">IFERROR(IF((VLOOKUP($B20,'NatCon &amp; Metrics Backsheet'!$A$7:$AC$156,I$9,FALSE))="","",(VLOOKUP($B20,'NatCon &amp; Metrics Backsheet'!$A$7:$AC$156,I$9,FALSE))),"")</f>
        <v/>
      </c>
    </row>
    <row r="21" spans="1:9" x14ac:dyDescent="0.3">
      <c r="A21" s="60">
        <v>3</v>
      </c>
      <c r="B21" s="53" t="str">
        <f t="shared" ca="1" si="5"/>
        <v>E06000022</v>
      </c>
      <c r="C21" s="54" t="str">
        <f ca="1">IFERROR(VLOOKUP($B21,'Org List'!$J$9:$K$488,2,0), "")</f>
        <v>Bath and North East Somerset</v>
      </c>
      <c r="D21" s="65" t="str">
        <f ca="1">IFERROR(IF((VLOOKUP($B21,'NatCon &amp; Metrics Backsheet'!$A$7:$AC$156,D$9,FALSE))="","",(VLOOKUP($B21,'NatCon &amp; Metrics Backsheet'!$A$7:$AC$156,D$9,FALSE))),"")</f>
        <v>Yes</v>
      </c>
      <c r="E21" s="66" t="str">
        <f ca="1">IFERROR(IF((VLOOKUP($B21,'NatCon &amp; Metrics Backsheet'!$A$7:$AC$156,E$9,FALSE))="","",(VLOOKUP($B21,'NatCon &amp; Metrics Backsheet'!$A$7:$AC$156,E$9,FALSE))),"")</f>
        <v>Yes</v>
      </c>
      <c r="F21" s="66" t="str">
        <f ca="1">IFERROR(IF((VLOOKUP($B21,'NatCon &amp; Metrics Backsheet'!$A$7:$AC$156,F$9,FALSE))="","",(VLOOKUP($B21,'NatCon &amp; Metrics Backsheet'!$A$7:$AC$156,F$9,FALSE))),"")</f>
        <v>Yes</v>
      </c>
      <c r="G21" s="67" t="str">
        <f ca="1">IFERROR(IF((VLOOKUP($B21,'NatCon &amp; Metrics Backsheet'!$A$7:$AC$156,G$9,FALSE))="","",(VLOOKUP($B21,'NatCon &amp; Metrics Backsheet'!$A$7:$AC$156,G$9,FALSE))),"")</f>
        <v>Yes</v>
      </c>
      <c r="H21" s="58" t="str">
        <f ca="1">IFERROR(IF((VLOOKUP($B21,'NatCon &amp; Metrics Backsheet'!$A$7:$AC$156,H$9,FALSE))="","",(VLOOKUP($B21,'NatCon &amp; Metrics Backsheet'!$A$7:$AC$156,H$9,FALSE))),"")</f>
        <v>Yes</v>
      </c>
      <c r="I21" s="83" t="str">
        <f ca="1">IFERROR(IF((VLOOKUP($B21,'NatCon &amp; Metrics Backsheet'!$A$7:$AC$156,I$9,FALSE))="","",(VLOOKUP($B21,'NatCon &amp; Metrics Backsheet'!$A$7:$AC$156,I$9,FALSE))),"")</f>
        <v/>
      </c>
    </row>
    <row r="22" spans="1:9" x14ac:dyDescent="0.3">
      <c r="A22" s="60">
        <v>4</v>
      </c>
      <c r="B22" s="53" t="str">
        <f t="shared" ca="1" si="5"/>
        <v>E06000055</v>
      </c>
      <c r="C22" s="54" t="str">
        <f ca="1">IFERROR(VLOOKUP($B22,'Org List'!$J$9:$K$488,2,0), "")</f>
        <v>Bedford</v>
      </c>
      <c r="D22" s="65" t="str">
        <f ca="1">IFERROR(IF((VLOOKUP($B22,'NatCon &amp; Metrics Backsheet'!$A$7:$AC$156,D$9,FALSE))="","",(VLOOKUP($B22,'NatCon &amp; Metrics Backsheet'!$A$7:$AC$156,D$9,FALSE))),"")</f>
        <v>Yes</v>
      </c>
      <c r="E22" s="66" t="str">
        <f ca="1">IFERROR(IF((VLOOKUP($B22,'NatCon &amp; Metrics Backsheet'!$A$7:$AC$156,E$9,FALSE))="","",(VLOOKUP($B22,'NatCon &amp; Metrics Backsheet'!$A$7:$AC$156,E$9,FALSE))),"")</f>
        <v>Yes</v>
      </c>
      <c r="F22" s="66" t="str">
        <f ca="1">IFERROR(IF((VLOOKUP($B22,'NatCon &amp; Metrics Backsheet'!$A$7:$AC$156,F$9,FALSE))="","",(VLOOKUP($B22,'NatCon &amp; Metrics Backsheet'!$A$7:$AC$156,F$9,FALSE))),"")</f>
        <v>Yes</v>
      </c>
      <c r="G22" s="67" t="str">
        <f ca="1">IFERROR(IF((VLOOKUP($B22,'NatCon &amp; Metrics Backsheet'!$A$7:$AC$156,G$9,FALSE))="","",(VLOOKUP($B22,'NatCon &amp; Metrics Backsheet'!$A$7:$AC$156,G$9,FALSE))),"")</f>
        <v>Yes</v>
      </c>
      <c r="H22" s="58" t="str">
        <f ca="1">IFERROR(IF((VLOOKUP($B22,'NatCon &amp; Metrics Backsheet'!$A$7:$AC$156,H$9,FALSE))="","",(VLOOKUP($B22,'NatCon &amp; Metrics Backsheet'!$A$7:$AC$156,H$9,FALSE))),"")</f>
        <v>Yes</v>
      </c>
      <c r="I22" s="83" t="str">
        <f ca="1">IFERROR(IF((VLOOKUP($B22,'NatCon &amp; Metrics Backsheet'!$A$7:$AC$156,I$9,FALSE))="","",(VLOOKUP($B22,'NatCon &amp; Metrics Backsheet'!$A$7:$AC$156,I$9,FALSE))),"")</f>
        <v/>
      </c>
    </row>
    <row r="23" spans="1:9" ht="15" customHeight="1" x14ac:dyDescent="0.3">
      <c r="A23" s="60">
        <v>5</v>
      </c>
      <c r="B23" s="53" t="str">
        <f t="shared" ca="1" si="5"/>
        <v>E09000004</v>
      </c>
      <c r="C23" s="54" t="str">
        <f ca="1">IFERROR(VLOOKUP($B23,'Org List'!$J$9:$K$488,2,0), "")</f>
        <v>Bexley</v>
      </c>
      <c r="D23" s="65" t="str">
        <f ca="1">IFERROR(IF((VLOOKUP($B23,'NatCon &amp; Metrics Backsheet'!$A$7:$AC$156,D$9,FALSE))="","",(VLOOKUP($B23,'NatCon &amp; Metrics Backsheet'!$A$7:$AC$156,D$9,FALSE))),"")</f>
        <v>Yes</v>
      </c>
      <c r="E23" s="66" t="str">
        <f ca="1">IFERROR(IF((VLOOKUP($B23,'NatCon &amp; Metrics Backsheet'!$A$7:$AC$156,E$9,FALSE))="","",(VLOOKUP($B23,'NatCon &amp; Metrics Backsheet'!$A$7:$AC$156,E$9,FALSE))),"")</f>
        <v>Yes</v>
      </c>
      <c r="F23" s="66" t="str">
        <f ca="1">IFERROR(IF((VLOOKUP($B23,'NatCon &amp; Metrics Backsheet'!$A$7:$AC$156,F$9,FALSE))="","",(VLOOKUP($B23,'NatCon &amp; Metrics Backsheet'!$A$7:$AC$156,F$9,FALSE))),"")</f>
        <v>Yes</v>
      </c>
      <c r="G23" s="67" t="str">
        <f ca="1">IFERROR(IF((VLOOKUP($B23,'NatCon &amp; Metrics Backsheet'!$A$7:$AC$156,G$9,FALSE))="","",(VLOOKUP($B23,'NatCon &amp; Metrics Backsheet'!$A$7:$AC$156,G$9,FALSE))),"")</f>
        <v>Yes</v>
      </c>
      <c r="H23" s="58" t="str">
        <f ca="1">IFERROR(IF((VLOOKUP($B23,'NatCon &amp; Metrics Backsheet'!$A$7:$AC$156,H$9,FALSE))="","",(VLOOKUP($B23,'NatCon &amp; Metrics Backsheet'!$A$7:$AC$156,H$9,FALSE))),"")</f>
        <v>Yes</v>
      </c>
      <c r="I23" s="83" t="str">
        <f ca="1">IFERROR(IF((VLOOKUP($B23,'NatCon &amp; Metrics Backsheet'!$A$7:$AC$156,I$9,FALSE))="","",(VLOOKUP($B23,'NatCon &amp; Metrics Backsheet'!$A$7:$AC$156,I$9,FALSE))),"")</f>
        <v/>
      </c>
    </row>
    <row r="24" spans="1:9" x14ac:dyDescent="0.3">
      <c r="A24" s="60">
        <v>6</v>
      </c>
      <c r="B24" s="53" t="str">
        <f t="shared" ca="1" si="5"/>
        <v>E08000025</v>
      </c>
      <c r="C24" s="54" t="str">
        <f ca="1">IFERROR(VLOOKUP($B24,'Org List'!$J$9:$K$488,2,0), "")</f>
        <v>Birmingham</v>
      </c>
      <c r="D24" s="65" t="str">
        <f ca="1">IFERROR(IF((VLOOKUP($B24,'NatCon &amp; Metrics Backsheet'!$A$7:$AC$156,D$9,FALSE))="","",(VLOOKUP($B24,'NatCon &amp; Metrics Backsheet'!$A$7:$AC$156,D$9,FALSE))),"")</f>
        <v>Yes</v>
      </c>
      <c r="E24" s="66" t="str">
        <f ca="1">IFERROR(IF((VLOOKUP($B24,'NatCon &amp; Metrics Backsheet'!$A$7:$AC$156,E$9,FALSE))="","",(VLOOKUP($B24,'NatCon &amp; Metrics Backsheet'!$A$7:$AC$156,E$9,FALSE))),"")</f>
        <v>Yes</v>
      </c>
      <c r="F24" s="66" t="str">
        <f ca="1">IFERROR(IF((VLOOKUP($B24,'NatCon &amp; Metrics Backsheet'!$A$7:$AC$156,F$9,FALSE))="","",(VLOOKUP($B24,'NatCon &amp; Metrics Backsheet'!$A$7:$AC$156,F$9,FALSE))),"")</f>
        <v>Yes</v>
      </c>
      <c r="G24" s="67" t="str">
        <f ca="1">IFERROR(IF((VLOOKUP($B24,'NatCon &amp; Metrics Backsheet'!$A$7:$AC$156,G$9,FALSE))="","",(VLOOKUP($B24,'NatCon &amp; Metrics Backsheet'!$A$7:$AC$156,G$9,FALSE))),"")</f>
        <v>Yes</v>
      </c>
      <c r="H24" s="58" t="str">
        <f ca="1">IFERROR(IF((VLOOKUP($B24,'NatCon &amp; Metrics Backsheet'!$A$7:$AC$156,H$9,FALSE))="","",(VLOOKUP($B24,'NatCon &amp; Metrics Backsheet'!$A$7:$AC$156,H$9,FALSE))),"")</f>
        <v>Yes</v>
      </c>
      <c r="I24" s="83" t="str">
        <f ca="1">IFERROR(IF((VLOOKUP($B24,'NatCon &amp; Metrics Backsheet'!$A$7:$AC$156,I$9,FALSE))="","",(VLOOKUP($B24,'NatCon &amp; Metrics Backsheet'!$A$7:$AC$156,I$9,FALSE))),"")</f>
        <v/>
      </c>
    </row>
    <row r="25" spans="1:9" x14ac:dyDescent="0.3">
      <c r="A25" s="60">
        <v>7</v>
      </c>
      <c r="B25" s="53" t="str">
        <f t="shared" ca="1" si="5"/>
        <v>E06000008</v>
      </c>
      <c r="C25" s="54" t="str">
        <f ca="1">IFERROR(VLOOKUP($B25,'Org List'!$J$9:$K$488,2,0), "")</f>
        <v>Blackburn with Darwen</v>
      </c>
      <c r="D25" s="65" t="str">
        <f ca="1">IFERROR(IF((VLOOKUP($B25,'NatCon &amp; Metrics Backsheet'!$A$7:$AC$156,D$9,FALSE))="","",(VLOOKUP($B25,'NatCon &amp; Metrics Backsheet'!$A$7:$AC$156,D$9,FALSE))),"")</f>
        <v>Yes</v>
      </c>
      <c r="E25" s="66" t="str">
        <f ca="1">IFERROR(IF((VLOOKUP($B25,'NatCon &amp; Metrics Backsheet'!$A$7:$AC$156,E$9,FALSE))="","",(VLOOKUP($B25,'NatCon &amp; Metrics Backsheet'!$A$7:$AC$156,E$9,FALSE))),"")</f>
        <v>Yes</v>
      </c>
      <c r="F25" s="66" t="str">
        <f ca="1">IFERROR(IF((VLOOKUP($B25,'NatCon &amp; Metrics Backsheet'!$A$7:$AC$156,F$9,FALSE))="","",(VLOOKUP($B25,'NatCon &amp; Metrics Backsheet'!$A$7:$AC$156,F$9,FALSE))),"")</f>
        <v>Yes</v>
      </c>
      <c r="G25" s="67" t="str">
        <f ca="1">IFERROR(IF((VLOOKUP($B25,'NatCon &amp; Metrics Backsheet'!$A$7:$AC$156,G$9,FALSE))="","",(VLOOKUP($B25,'NatCon &amp; Metrics Backsheet'!$A$7:$AC$156,G$9,FALSE))),"")</f>
        <v>Yes</v>
      </c>
      <c r="H25" s="58" t="str">
        <f ca="1">IFERROR(IF((VLOOKUP($B25,'NatCon &amp; Metrics Backsheet'!$A$7:$AC$156,H$9,FALSE))="","",(VLOOKUP($B25,'NatCon &amp; Metrics Backsheet'!$A$7:$AC$156,H$9,FALSE))),"")</f>
        <v>Yes</v>
      </c>
      <c r="I25" s="83" t="str">
        <f ca="1">IFERROR(IF((VLOOKUP($B25,'NatCon &amp; Metrics Backsheet'!$A$7:$AC$156,I$9,FALSE))="","",(VLOOKUP($B25,'NatCon &amp; Metrics Backsheet'!$A$7:$AC$156,I$9,FALSE))),"")</f>
        <v/>
      </c>
    </row>
    <row r="26" spans="1:9" x14ac:dyDescent="0.3">
      <c r="A26" s="60">
        <v>8</v>
      </c>
      <c r="B26" s="53" t="str">
        <f t="shared" ca="1" si="5"/>
        <v>E06000009</v>
      </c>
      <c r="C26" s="54" t="str">
        <f ca="1">IFERROR(VLOOKUP($B26,'Org List'!$J$9:$K$488,2,0), "")</f>
        <v>Blackpool</v>
      </c>
      <c r="D26" s="65" t="str">
        <f ca="1">IFERROR(IF((VLOOKUP($B26,'NatCon &amp; Metrics Backsheet'!$A$7:$AC$156,D$9,FALSE))="","",(VLOOKUP($B26,'NatCon &amp; Metrics Backsheet'!$A$7:$AC$156,D$9,FALSE))),"")</f>
        <v>Yes</v>
      </c>
      <c r="E26" s="66" t="str">
        <f ca="1">IFERROR(IF((VLOOKUP($B26,'NatCon &amp; Metrics Backsheet'!$A$7:$AC$156,E$9,FALSE))="","",(VLOOKUP($B26,'NatCon &amp; Metrics Backsheet'!$A$7:$AC$156,E$9,FALSE))),"")</f>
        <v>Yes</v>
      </c>
      <c r="F26" s="66" t="str">
        <f ca="1">IFERROR(IF((VLOOKUP($B26,'NatCon &amp; Metrics Backsheet'!$A$7:$AC$156,F$9,FALSE))="","",(VLOOKUP($B26,'NatCon &amp; Metrics Backsheet'!$A$7:$AC$156,F$9,FALSE))),"")</f>
        <v>Yes</v>
      </c>
      <c r="G26" s="67" t="str">
        <f ca="1">IFERROR(IF((VLOOKUP($B26,'NatCon &amp; Metrics Backsheet'!$A$7:$AC$156,G$9,FALSE))="","",(VLOOKUP($B26,'NatCon &amp; Metrics Backsheet'!$A$7:$AC$156,G$9,FALSE))),"")</f>
        <v>Yes</v>
      </c>
      <c r="H26" s="58" t="str">
        <f ca="1">IFERROR(IF((VLOOKUP($B26,'NatCon &amp; Metrics Backsheet'!$A$7:$AC$156,H$9,FALSE))="","",(VLOOKUP($B26,'NatCon &amp; Metrics Backsheet'!$A$7:$AC$156,H$9,FALSE))),"")</f>
        <v>Yes</v>
      </c>
      <c r="I26" s="83" t="str">
        <f ca="1">IFERROR(IF((VLOOKUP($B26,'NatCon &amp; Metrics Backsheet'!$A$7:$AC$156,I$9,FALSE))="","",(VLOOKUP($B26,'NatCon &amp; Metrics Backsheet'!$A$7:$AC$156,I$9,FALSE))),"")</f>
        <v/>
      </c>
    </row>
    <row r="27" spans="1:9" x14ac:dyDescent="0.3">
      <c r="A27" s="60">
        <v>9</v>
      </c>
      <c r="B27" s="53" t="str">
        <f t="shared" ca="1" si="5"/>
        <v>E08000001</v>
      </c>
      <c r="C27" s="54" t="str">
        <f ca="1">IFERROR(VLOOKUP($B27,'Org List'!$J$9:$K$488,2,0), "")</f>
        <v>Bolton</v>
      </c>
      <c r="D27" s="65" t="str">
        <f ca="1">IFERROR(IF((VLOOKUP($B27,'NatCon &amp; Metrics Backsheet'!$A$7:$AC$156,D$9,FALSE))="","",(VLOOKUP($B27,'NatCon &amp; Metrics Backsheet'!$A$7:$AC$156,D$9,FALSE))),"")</f>
        <v>Yes</v>
      </c>
      <c r="E27" s="66" t="str">
        <f ca="1">IFERROR(IF((VLOOKUP($B27,'NatCon &amp; Metrics Backsheet'!$A$7:$AC$156,E$9,FALSE))="","",(VLOOKUP($B27,'NatCon &amp; Metrics Backsheet'!$A$7:$AC$156,E$9,FALSE))),"")</f>
        <v>Yes</v>
      </c>
      <c r="F27" s="66" t="str">
        <f ca="1">IFERROR(IF((VLOOKUP($B27,'NatCon &amp; Metrics Backsheet'!$A$7:$AC$156,F$9,FALSE))="","",(VLOOKUP($B27,'NatCon &amp; Metrics Backsheet'!$A$7:$AC$156,F$9,FALSE))),"")</f>
        <v>Yes</v>
      </c>
      <c r="G27" s="67" t="str">
        <f ca="1">IFERROR(IF((VLOOKUP($B27,'NatCon &amp; Metrics Backsheet'!$A$7:$AC$156,G$9,FALSE))="","",(VLOOKUP($B27,'NatCon &amp; Metrics Backsheet'!$A$7:$AC$156,G$9,FALSE))),"")</f>
        <v>Yes</v>
      </c>
      <c r="H27" s="58" t="str">
        <f ca="1">IFERROR(IF((VLOOKUP($B27,'NatCon &amp; Metrics Backsheet'!$A$7:$AC$156,H$9,FALSE))="","",(VLOOKUP($B27,'NatCon &amp; Metrics Backsheet'!$A$7:$AC$156,H$9,FALSE))),"")</f>
        <v>Yes</v>
      </c>
      <c r="I27" s="83" t="str">
        <f ca="1">IFERROR(IF((VLOOKUP($B27,'NatCon &amp; Metrics Backsheet'!$A$7:$AC$156,I$9,FALSE))="","",(VLOOKUP($B27,'NatCon &amp; Metrics Backsheet'!$A$7:$AC$156,I$9,FALSE))),"")</f>
        <v/>
      </c>
    </row>
    <row r="28" spans="1:9" x14ac:dyDescent="0.3">
      <c r="A28" s="60">
        <v>10</v>
      </c>
      <c r="B28" s="53" t="str">
        <f t="shared" ca="1" si="5"/>
        <v>E06000028 &amp; E06000029</v>
      </c>
      <c r="C28" s="54" t="str">
        <f ca="1">IFERROR(VLOOKUP($B28,'Org List'!$J$9:$K$488,2,0), "")</f>
        <v>Bournemouth &amp; Poole</v>
      </c>
      <c r="D28" s="65" t="str">
        <f ca="1">IFERROR(IF((VLOOKUP($B28,'NatCon &amp; Metrics Backsheet'!$A$7:$AC$156,D$9,FALSE))="","",(VLOOKUP($B28,'NatCon &amp; Metrics Backsheet'!$A$7:$AC$156,D$9,FALSE))),"")</f>
        <v>Yes</v>
      </c>
      <c r="E28" s="66" t="str">
        <f ca="1">IFERROR(IF((VLOOKUP($B28,'NatCon &amp; Metrics Backsheet'!$A$7:$AC$156,E$9,FALSE))="","",(VLOOKUP($B28,'NatCon &amp; Metrics Backsheet'!$A$7:$AC$156,E$9,FALSE))),"")</f>
        <v>Yes</v>
      </c>
      <c r="F28" s="66" t="str">
        <f ca="1">IFERROR(IF((VLOOKUP($B28,'NatCon &amp; Metrics Backsheet'!$A$7:$AC$156,F$9,FALSE))="","",(VLOOKUP($B28,'NatCon &amp; Metrics Backsheet'!$A$7:$AC$156,F$9,FALSE))),"")</f>
        <v>Yes</v>
      </c>
      <c r="G28" s="67" t="str">
        <f ca="1">IFERROR(IF((VLOOKUP($B28,'NatCon &amp; Metrics Backsheet'!$A$7:$AC$156,G$9,FALSE))="","",(VLOOKUP($B28,'NatCon &amp; Metrics Backsheet'!$A$7:$AC$156,G$9,FALSE))),"")</f>
        <v>Yes</v>
      </c>
      <c r="H28" s="58" t="str">
        <f ca="1">IFERROR(IF((VLOOKUP($B28,'NatCon &amp; Metrics Backsheet'!$A$7:$AC$156,H$9,FALSE))="","",(VLOOKUP($B28,'NatCon &amp; Metrics Backsheet'!$A$7:$AC$156,H$9,FALSE))),"")</f>
        <v>Yes</v>
      </c>
      <c r="I28" s="83" t="str">
        <f ca="1">IFERROR(IF((VLOOKUP($B28,'NatCon &amp; Metrics Backsheet'!$A$7:$AC$156,I$9,FALSE))="","",(VLOOKUP($B28,'NatCon &amp; Metrics Backsheet'!$A$7:$AC$156,I$9,FALSE))),"")</f>
        <v/>
      </c>
    </row>
    <row r="29" spans="1:9" x14ac:dyDescent="0.3">
      <c r="A29" s="60">
        <v>11</v>
      </c>
      <c r="B29" s="53" t="str">
        <f t="shared" ca="1" si="5"/>
        <v>E06000036</v>
      </c>
      <c r="C29" s="54" t="str">
        <f ca="1">IFERROR(VLOOKUP($B29,'Org List'!$J$9:$K$488,2,0), "")</f>
        <v>Bracknell Forest</v>
      </c>
      <c r="D29" s="65" t="str">
        <f ca="1">IFERROR(IF((VLOOKUP($B29,'NatCon &amp; Metrics Backsheet'!$A$7:$AC$156,D$9,FALSE))="","",(VLOOKUP($B29,'NatCon &amp; Metrics Backsheet'!$A$7:$AC$156,D$9,FALSE))),"")</f>
        <v>Yes</v>
      </c>
      <c r="E29" s="66" t="str">
        <f ca="1">IFERROR(IF((VLOOKUP($B29,'NatCon &amp; Metrics Backsheet'!$A$7:$AC$156,E$9,FALSE))="","",(VLOOKUP($B29,'NatCon &amp; Metrics Backsheet'!$A$7:$AC$156,E$9,FALSE))),"")</f>
        <v>Yes</v>
      </c>
      <c r="F29" s="66" t="str">
        <f ca="1">IFERROR(IF((VLOOKUP($B29,'NatCon &amp; Metrics Backsheet'!$A$7:$AC$156,F$9,FALSE))="","",(VLOOKUP($B29,'NatCon &amp; Metrics Backsheet'!$A$7:$AC$156,F$9,FALSE))),"")</f>
        <v>Yes</v>
      </c>
      <c r="G29" s="67" t="str">
        <f ca="1">IFERROR(IF((VLOOKUP($B29,'NatCon &amp; Metrics Backsheet'!$A$7:$AC$156,G$9,FALSE))="","",(VLOOKUP($B29,'NatCon &amp; Metrics Backsheet'!$A$7:$AC$156,G$9,FALSE))),"")</f>
        <v>Yes</v>
      </c>
      <c r="H29" s="58" t="str">
        <f ca="1">IFERROR(IF((VLOOKUP($B29,'NatCon &amp; Metrics Backsheet'!$A$7:$AC$156,H$9,FALSE))="","",(VLOOKUP($B29,'NatCon &amp; Metrics Backsheet'!$A$7:$AC$156,H$9,FALSE))),"")</f>
        <v>Yes</v>
      </c>
      <c r="I29" s="83" t="str">
        <f ca="1">IFERROR(IF((VLOOKUP($B29,'NatCon &amp; Metrics Backsheet'!$A$7:$AC$156,I$9,FALSE))="","",(VLOOKUP($B29,'NatCon &amp; Metrics Backsheet'!$A$7:$AC$156,I$9,FALSE))),"")</f>
        <v/>
      </c>
    </row>
    <row r="30" spans="1:9" x14ac:dyDescent="0.3">
      <c r="A30" s="60">
        <v>12</v>
      </c>
      <c r="B30" s="53" t="str">
        <f t="shared" ca="1" si="5"/>
        <v>E08000032</v>
      </c>
      <c r="C30" s="54" t="str">
        <f ca="1">IFERROR(VLOOKUP($B30,'Org List'!$J$9:$K$488,2,0), "")</f>
        <v>Bradford</v>
      </c>
      <c r="D30" s="65" t="str">
        <f ca="1">IFERROR(IF((VLOOKUP($B30,'NatCon &amp; Metrics Backsheet'!$A$7:$AC$156,D$9,FALSE))="","",(VLOOKUP($B30,'NatCon &amp; Metrics Backsheet'!$A$7:$AC$156,D$9,FALSE))),"")</f>
        <v>Yes</v>
      </c>
      <c r="E30" s="66" t="str">
        <f ca="1">IFERROR(IF((VLOOKUP($B30,'NatCon &amp; Metrics Backsheet'!$A$7:$AC$156,E$9,FALSE))="","",(VLOOKUP($B30,'NatCon &amp; Metrics Backsheet'!$A$7:$AC$156,E$9,FALSE))),"")</f>
        <v>Yes</v>
      </c>
      <c r="F30" s="66" t="str">
        <f ca="1">IFERROR(IF((VLOOKUP($B30,'NatCon &amp; Metrics Backsheet'!$A$7:$AC$156,F$9,FALSE))="","",(VLOOKUP($B30,'NatCon &amp; Metrics Backsheet'!$A$7:$AC$156,F$9,FALSE))),"")</f>
        <v>Yes</v>
      </c>
      <c r="G30" s="67" t="str">
        <f ca="1">IFERROR(IF((VLOOKUP($B30,'NatCon &amp; Metrics Backsheet'!$A$7:$AC$156,G$9,FALSE))="","",(VLOOKUP($B30,'NatCon &amp; Metrics Backsheet'!$A$7:$AC$156,G$9,FALSE))),"")</f>
        <v>Yes</v>
      </c>
      <c r="H30" s="58" t="str">
        <f ca="1">IFERROR(IF((VLOOKUP($B30,'NatCon &amp; Metrics Backsheet'!$A$7:$AC$156,H$9,FALSE))="","",(VLOOKUP($B30,'NatCon &amp; Metrics Backsheet'!$A$7:$AC$156,H$9,FALSE))),"")</f>
        <v>Yes</v>
      </c>
      <c r="I30" s="83" t="str">
        <f ca="1">IFERROR(IF((VLOOKUP($B30,'NatCon &amp; Metrics Backsheet'!$A$7:$AC$156,I$9,FALSE))="","",(VLOOKUP($B30,'NatCon &amp; Metrics Backsheet'!$A$7:$AC$156,I$9,FALSE))),"")</f>
        <v/>
      </c>
    </row>
    <row r="31" spans="1:9" x14ac:dyDescent="0.3">
      <c r="A31" s="60">
        <v>13</v>
      </c>
      <c r="B31" s="53" t="str">
        <f t="shared" ca="1" si="5"/>
        <v>E09000005</v>
      </c>
      <c r="C31" s="54" t="str">
        <f ca="1">IFERROR(VLOOKUP($B31,'Org List'!$J$9:$K$488,2,0), "")</f>
        <v>Brent</v>
      </c>
      <c r="D31" s="65" t="str">
        <f ca="1">IFERROR(IF((VLOOKUP($B31,'NatCon &amp; Metrics Backsheet'!$A$7:$AC$156,D$9,FALSE))="","",(VLOOKUP($B31,'NatCon &amp; Metrics Backsheet'!$A$7:$AC$156,D$9,FALSE))),"")</f>
        <v>Yes</v>
      </c>
      <c r="E31" s="66" t="str">
        <f ca="1">IFERROR(IF((VLOOKUP($B31,'NatCon &amp; Metrics Backsheet'!$A$7:$AC$156,E$9,FALSE))="","",(VLOOKUP($B31,'NatCon &amp; Metrics Backsheet'!$A$7:$AC$156,E$9,FALSE))),"")</f>
        <v>Yes</v>
      </c>
      <c r="F31" s="66" t="str">
        <f ca="1">IFERROR(IF((VLOOKUP($B31,'NatCon &amp; Metrics Backsheet'!$A$7:$AC$156,F$9,FALSE))="","",(VLOOKUP($B31,'NatCon &amp; Metrics Backsheet'!$A$7:$AC$156,F$9,FALSE))),"")</f>
        <v>Yes</v>
      </c>
      <c r="G31" s="67" t="str">
        <f ca="1">IFERROR(IF((VLOOKUP($B31,'NatCon &amp; Metrics Backsheet'!$A$7:$AC$156,G$9,FALSE))="","",(VLOOKUP($B31,'NatCon &amp; Metrics Backsheet'!$A$7:$AC$156,G$9,FALSE))),"")</f>
        <v>Yes</v>
      </c>
      <c r="H31" s="58" t="str">
        <f ca="1">IFERROR(IF((VLOOKUP($B31,'NatCon &amp; Metrics Backsheet'!$A$7:$AC$156,H$9,FALSE))="","",(VLOOKUP($B31,'NatCon &amp; Metrics Backsheet'!$A$7:$AC$156,H$9,FALSE))),"")</f>
        <v>Yes</v>
      </c>
      <c r="I31" s="83" t="str">
        <f ca="1">IFERROR(IF((VLOOKUP($B31,'NatCon &amp; Metrics Backsheet'!$A$7:$AC$156,I$9,FALSE))="","",(VLOOKUP($B31,'NatCon &amp; Metrics Backsheet'!$A$7:$AC$156,I$9,FALSE))),"")</f>
        <v/>
      </c>
    </row>
    <row r="32" spans="1:9" x14ac:dyDescent="0.3">
      <c r="A32" s="60">
        <v>14</v>
      </c>
      <c r="B32" s="53" t="str">
        <f t="shared" ca="1" si="5"/>
        <v>E06000043</v>
      </c>
      <c r="C32" s="54" t="str">
        <f ca="1">IFERROR(VLOOKUP($B32,'Org List'!$J$9:$K$488,2,0), "")</f>
        <v>Brighton and Hove</v>
      </c>
      <c r="D32" s="65" t="str">
        <f ca="1">IFERROR(IF((VLOOKUP($B32,'NatCon &amp; Metrics Backsheet'!$A$7:$AC$156,D$9,FALSE))="","",(VLOOKUP($B32,'NatCon &amp; Metrics Backsheet'!$A$7:$AC$156,D$9,FALSE))),"")</f>
        <v>Yes</v>
      </c>
      <c r="E32" s="66" t="str">
        <f ca="1">IFERROR(IF((VLOOKUP($B32,'NatCon &amp; Metrics Backsheet'!$A$7:$AC$156,E$9,FALSE))="","",(VLOOKUP($B32,'NatCon &amp; Metrics Backsheet'!$A$7:$AC$156,E$9,FALSE))),"")</f>
        <v>Yes</v>
      </c>
      <c r="F32" s="66" t="str">
        <f ca="1">IFERROR(IF((VLOOKUP($B32,'NatCon &amp; Metrics Backsheet'!$A$7:$AC$156,F$9,FALSE))="","",(VLOOKUP($B32,'NatCon &amp; Metrics Backsheet'!$A$7:$AC$156,F$9,FALSE))),"")</f>
        <v>Yes</v>
      </c>
      <c r="G32" s="67" t="str">
        <f ca="1">IFERROR(IF((VLOOKUP($B32,'NatCon &amp; Metrics Backsheet'!$A$7:$AC$156,G$9,FALSE))="","",(VLOOKUP($B32,'NatCon &amp; Metrics Backsheet'!$A$7:$AC$156,G$9,FALSE))),"")</f>
        <v>Yes</v>
      </c>
      <c r="H32" s="58" t="str">
        <f ca="1">IFERROR(IF((VLOOKUP($B32,'NatCon &amp; Metrics Backsheet'!$A$7:$AC$156,H$9,FALSE))="","",(VLOOKUP($B32,'NatCon &amp; Metrics Backsheet'!$A$7:$AC$156,H$9,FALSE))),"")</f>
        <v>Yes</v>
      </c>
      <c r="I32" s="83" t="str">
        <f ca="1">IFERROR(IF((VLOOKUP($B32,'NatCon &amp; Metrics Backsheet'!$A$7:$AC$156,I$9,FALSE))="","",(VLOOKUP($B32,'NatCon &amp; Metrics Backsheet'!$A$7:$AC$156,I$9,FALSE))),"")</f>
        <v/>
      </c>
    </row>
    <row r="33" spans="1:9" x14ac:dyDescent="0.3">
      <c r="A33" s="60">
        <v>15</v>
      </c>
      <c r="B33" s="53" t="str">
        <f t="shared" ca="1" si="5"/>
        <v>E06000023</v>
      </c>
      <c r="C33" s="54" t="str">
        <f ca="1">IFERROR(VLOOKUP($B33,'Org List'!$J$9:$K$488,2,0), "")</f>
        <v>Bristol, City of</v>
      </c>
      <c r="D33" s="65" t="str">
        <f ca="1">IFERROR(IF((VLOOKUP($B33,'NatCon &amp; Metrics Backsheet'!$A$7:$AC$156,D$9,FALSE))="","",(VLOOKUP($B33,'NatCon &amp; Metrics Backsheet'!$A$7:$AC$156,D$9,FALSE))),"")</f>
        <v>Yes</v>
      </c>
      <c r="E33" s="66" t="str">
        <f ca="1">IFERROR(IF((VLOOKUP($B33,'NatCon &amp; Metrics Backsheet'!$A$7:$AC$156,E$9,FALSE))="","",(VLOOKUP($B33,'NatCon &amp; Metrics Backsheet'!$A$7:$AC$156,E$9,FALSE))),"")</f>
        <v>Yes</v>
      </c>
      <c r="F33" s="66" t="str">
        <f ca="1">IFERROR(IF((VLOOKUP($B33,'NatCon &amp; Metrics Backsheet'!$A$7:$AC$156,F$9,FALSE))="","",(VLOOKUP($B33,'NatCon &amp; Metrics Backsheet'!$A$7:$AC$156,F$9,FALSE))),"")</f>
        <v>Yes</v>
      </c>
      <c r="G33" s="67" t="str">
        <f ca="1">IFERROR(IF((VLOOKUP($B33,'NatCon &amp; Metrics Backsheet'!$A$7:$AC$156,G$9,FALSE))="","",(VLOOKUP($B33,'NatCon &amp; Metrics Backsheet'!$A$7:$AC$156,G$9,FALSE))),"")</f>
        <v>Yes</v>
      </c>
      <c r="H33" s="58" t="str">
        <f ca="1">IFERROR(IF((VLOOKUP($B33,'NatCon &amp; Metrics Backsheet'!$A$7:$AC$156,H$9,FALSE))="","",(VLOOKUP($B33,'NatCon &amp; Metrics Backsheet'!$A$7:$AC$156,H$9,FALSE))),"")</f>
        <v>No</v>
      </c>
      <c r="I33" s="83">
        <f ca="1">IFERROR(IF((VLOOKUP($B33,'NatCon &amp; Metrics Backsheet'!$A$7:$AC$156,I$9,FALSE))="","",(VLOOKUP($B33,'NatCon &amp; Metrics Backsheet'!$A$7:$AC$156,I$9,FALSE))),"")</f>
        <v>43313</v>
      </c>
    </row>
    <row r="34" spans="1:9" x14ac:dyDescent="0.3">
      <c r="A34" s="60">
        <v>16</v>
      </c>
      <c r="B34" s="53" t="str">
        <f t="shared" ca="1" si="5"/>
        <v>E09000006</v>
      </c>
      <c r="C34" s="54" t="str">
        <f ca="1">IFERROR(VLOOKUP($B34,'Org List'!$J$9:$K$488,2,0), "")</f>
        <v>Bromley</v>
      </c>
      <c r="D34" s="65" t="str">
        <f ca="1">IFERROR(IF((VLOOKUP($B34,'NatCon &amp; Metrics Backsheet'!$A$7:$AC$156,D$9,FALSE))="","",(VLOOKUP($B34,'NatCon &amp; Metrics Backsheet'!$A$7:$AC$156,D$9,FALSE))),"")</f>
        <v>Yes</v>
      </c>
      <c r="E34" s="66" t="str">
        <f ca="1">IFERROR(IF((VLOOKUP($B34,'NatCon &amp; Metrics Backsheet'!$A$7:$AC$156,E$9,FALSE))="","",(VLOOKUP($B34,'NatCon &amp; Metrics Backsheet'!$A$7:$AC$156,E$9,FALSE))),"")</f>
        <v>Yes</v>
      </c>
      <c r="F34" s="66" t="str">
        <f ca="1">IFERROR(IF((VLOOKUP($B34,'NatCon &amp; Metrics Backsheet'!$A$7:$AC$156,F$9,FALSE))="","",(VLOOKUP($B34,'NatCon &amp; Metrics Backsheet'!$A$7:$AC$156,F$9,FALSE))),"")</f>
        <v>Yes</v>
      </c>
      <c r="G34" s="67" t="str">
        <f ca="1">IFERROR(IF((VLOOKUP($B34,'NatCon &amp; Metrics Backsheet'!$A$7:$AC$156,G$9,FALSE))="","",(VLOOKUP($B34,'NatCon &amp; Metrics Backsheet'!$A$7:$AC$156,G$9,FALSE))),"")</f>
        <v>Yes</v>
      </c>
      <c r="H34" s="58" t="str">
        <f ca="1">IFERROR(IF((VLOOKUP($B34,'NatCon &amp; Metrics Backsheet'!$A$7:$AC$156,H$9,FALSE))="","",(VLOOKUP($B34,'NatCon &amp; Metrics Backsheet'!$A$7:$AC$156,H$9,FALSE))),"")</f>
        <v>Yes</v>
      </c>
      <c r="I34" s="83" t="str">
        <f ca="1">IFERROR(IF((VLOOKUP($B34,'NatCon &amp; Metrics Backsheet'!$A$7:$AC$156,I$9,FALSE))="","",(VLOOKUP($B34,'NatCon &amp; Metrics Backsheet'!$A$7:$AC$156,I$9,FALSE))),"")</f>
        <v/>
      </c>
    </row>
    <row r="35" spans="1:9" x14ac:dyDescent="0.3">
      <c r="A35" s="60">
        <v>17</v>
      </c>
      <c r="B35" s="53" t="str">
        <f t="shared" ca="1" si="5"/>
        <v>E10000002</v>
      </c>
      <c r="C35" s="54" t="str">
        <f ca="1">IFERROR(VLOOKUP($B35,'Org List'!$J$9:$K$488,2,0), "")</f>
        <v>Buckinghamshire</v>
      </c>
      <c r="D35" s="65" t="str">
        <f ca="1">IFERROR(IF((VLOOKUP($B35,'NatCon &amp; Metrics Backsheet'!$A$7:$AC$156,D$9,FALSE))="","",(VLOOKUP($B35,'NatCon &amp; Metrics Backsheet'!$A$7:$AC$156,D$9,FALSE))),"")</f>
        <v>Yes</v>
      </c>
      <c r="E35" s="66" t="str">
        <f ca="1">IFERROR(IF((VLOOKUP($B35,'NatCon &amp; Metrics Backsheet'!$A$7:$AC$156,E$9,FALSE))="","",(VLOOKUP($B35,'NatCon &amp; Metrics Backsheet'!$A$7:$AC$156,E$9,FALSE))),"")</f>
        <v>Yes</v>
      </c>
      <c r="F35" s="66" t="str">
        <f ca="1">IFERROR(IF((VLOOKUP($B35,'NatCon &amp; Metrics Backsheet'!$A$7:$AC$156,F$9,FALSE))="","",(VLOOKUP($B35,'NatCon &amp; Metrics Backsheet'!$A$7:$AC$156,F$9,FALSE))),"")</f>
        <v>Yes</v>
      </c>
      <c r="G35" s="67" t="str">
        <f ca="1">IFERROR(IF((VLOOKUP($B35,'NatCon &amp; Metrics Backsheet'!$A$7:$AC$156,G$9,FALSE))="","",(VLOOKUP($B35,'NatCon &amp; Metrics Backsheet'!$A$7:$AC$156,G$9,FALSE))),"")</f>
        <v>Yes</v>
      </c>
      <c r="H35" s="58" t="str">
        <f ca="1">IFERROR(IF((VLOOKUP($B35,'NatCon &amp; Metrics Backsheet'!$A$7:$AC$156,H$9,FALSE))="","",(VLOOKUP($B35,'NatCon &amp; Metrics Backsheet'!$A$7:$AC$156,H$9,FALSE))),"")</f>
        <v>Yes</v>
      </c>
      <c r="I35" s="83" t="str">
        <f ca="1">IFERROR(IF((VLOOKUP($B35,'NatCon &amp; Metrics Backsheet'!$A$7:$AC$156,I$9,FALSE))="","",(VLOOKUP($B35,'NatCon &amp; Metrics Backsheet'!$A$7:$AC$156,I$9,FALSE))),"")</f>
        <v/>
      </c>
    </row>
    <row r="36" spans="1:9" x14ac:dyDescent="0.3">
      <c r="A36" s="60">
        <v>18</v>
      </c>
      <c r="B36" s="53" t="str">
        <f t="shared" ca="1" si="5"/>
        <v>E08000002</v>
      </c>
      <c r="C36" s="54" t="str">
        <f ca="1">IFERROR(VLOOKUP($B36,'Org List'!$J$9:$K$488,2,0), "")</f>
        <v>Bury</v>
      </c>
      <c r="D36" s="65" t="str">
        <f ca="1">IFERROR(IF((VLOOKUP($B36,'NatCon &amp; Metrics Backsheet'!$A$7:$AC$156,D$9,FALSE))="","",(VLOOKUP($B36,'NatCon &amp; Metrics Backsheet'!$A$7:$AC$156,D$9,FALSE))),"")</f>
        <v>Yes</v>
      </c>
      <c r="E36" s="66" t="str">
        <f ca="1">IFERROR(IF((VLOOKUP($B36,'NatCon &amp; Metrics Backsheet'!$A$7:$AC$156,E$9,FALSE))="","",(VLOOKUP($B36,'NatCon &amp; Metrics Backsheet'!$A$7:$AC$156,E$9,FALSE))),"")</f>
        <v>Yes</v>
      </c>
      <c r="F36" s="66" t="str">
        <f ca="1">IFERROR(IF((VLOOKUP($B36,'NatCon &amp; Metrics Backsheet'!$A$7:$AC$156,F$9,FALSE))="","",(VLOOKUP($B36,'NatCon &amp; Metrics Backsheet'!$A$7:$AC$156,F$9,FALSE))),"")</f>
        <v>Yes</v>
      </c>
      <c r="G36" s="67" t="str">
        <f ca="1">IFERROR(IF((VLOOKUP($B36,'NatCon &amp; Metrics Backsheet'!$A$7:$AC$156,G$9,FALSE))="","",(VLOOKUP($B36,'NatCon &amp; Metrics Backsheet'!$A$7:$AC$156,G$9,FALSE))),"")</f>
        <v>Yes</v>
      </c>
      <c r="H36" s="58" t="str">
        <f ca="1">IFERROR(IF((VLOOKUP($B36,'NatCon &amp; Metrics Backsheet'!$A$7:$AC$156,H$9,FALSE))="","",(VLOOKUP($B36,'NatCon &amp; Metrics Backsheet'!$A$7:$AC$156,H$9,FALSE))),"")</f>
        <v>Yes</v>
      </c>
      <c r="I36" s="83" t="str">
        <f ca="1">IFERROR(IF((VLOOKUP($B36,'NatCon &amp; Metrics Backsheet'!$A$7:$AC$156,I$9,FALSE))="","",(VLOOKUP($B36,'NatCon &amp; Metrics Backsheet'!$A$7:$AC$156,I$9,FALSE))),"")</f>
        <v/>
      </c>
    </row>
    <row r="37" spans="1:9" x14ac:dyDescent="0.3">
      <c r="A37" s="60">
        <v>19</v>
      </c>
      <c r="B37" s="53" t="str">
        <f t="shared" ca="1" si="5"/>
        <v>E08000033</v>
      </c>
      <c r="C37" s="54" t="str">
        <f ca="1">IFERROR(VLOOKUP($B37,'Org List'!$J$9:$K$488,2,0), "")</f>
        <v>Calderdale</v>
      </c>
      <c r="D37" s="65" t="str">
        <f ca="1">IFERROR(IF((VLOOKUP($B37,'NatCon &amp; Metrics Backsheet'!$A$7:$AC$156,D$9,FALSE))="","",(VLOOKUP($B37,'NatCon &amp; Metrics Backsheet'!$A$7:$AC$156,D$9,FALSE))),"")</f>
        <v>Yes</v>
      </c>
      <c r="E37" s="66" t="str">
        <f ca="1">IFERROR(IF((VLOOKUP($B37,'NatCon &amp; Metrics Backsheet'!$A$7:$AC$156,E$9,FALSE))="","",(VLOOKUP($B37,'NatCon &amp; Metrics Backsheet'!$A$7:$AC$156,E$9,FALSE))),"")</f>
        <v>Yes</v>
      </c>
      <c r="F37" s="66" t="str">
        <f ca="1">IFERROR(IF((VLOOKUP($B37,'NatCon &amp; Metrics Backsheet'!$A$7:$AC$156,F$9,FALSE))="","",(VLOOKUP($B37,'NatCon &amp; Metrics Backsheet'!$A$7:$AC$156,F$9,FALSE))),"")</f>
        <v>Yes</v>
      </c>
      <c r="G37" s="67" t="str">
        <f ca="1">IFERROR(IF((VLOOKUP($B37,'NatCon &amp; Metrics Backsheet'!$A$7:$AC$156,G$9,FALSE))="","",(VLOOKUP($B37,'NatCon &amp; Metrics Backsheet'!$A$7:$AC$156,G$9,FALSE))),"")</f>
        <v>Yes</v>
      </c>
      <c r="H37" s="58" t="str">
        <f ca="1">IFERROR(IF((VLOOKUP($B37,'NatCon &amp; Metrics Backsheet'!$A$7:$AC$156,H$9,FALSE))="","",(VLOOKUP($B37,'NatCon &amp; Metrics Backsheet'!$A$7:$AC$156,H$9,FALSE))),"")</f>
        <v>Yes</v>
      </c>
      <c r="I37" s="83" t="str">
        <f ca="1">IFERROR(IF((VLOOKUP($B37,'NatCon &amp; Metrics Backsheet'!$A$7:$AC$156,I$9,FALSE))="","",(VLOOKUP($B37,'NatCon &amp; Metrics Backsheet'!$A$7:$AC$156,I$9,FALSE))),"")</f>
        <v/>
      </c>
    </row>
    <row r="38" spans="1:9" x14ac:dyDescent="0.3">
      <c r="A38" s="60">
        <v>20</v>
      </c>
      <c r="B38" s="53" t="str">
        <f t="shared" ca="1" si="5"/>
        <v>E10000003</v>
      </c>
      <c r="C38" s="54" t="str">
        <f ca="1">IFERROR(VLOOKUP($B38,'Org List'!$J$9:$K$488,2,0), "")</f>
        <v>Cambridgeshire</v>
      </c>
      <c r="D38" s="65" t="str">
        <f ca="1">IFERROR(IF((VLOOKUP($B38,'NatCon &amp; Metrics Backsheet'!$A$7:$AC$156,D$9,FALSE))="","",(VLOOKUP($B38,'NatCon &amp; Metrics Backsheet'!$A$7:$AC$156,D$9,FALSE))),"")</f>
        <v>Yes</v>
      </c>
      <c r="E38" s="66" t="str">
        <f ca="1">IFERROR(IF((VLOOKUP($B38,'NatCon &amp; Metrics Backsheet'!$A$7:$AC$156,E$9,FALSE))="","",(VLOOKUP($B38,'NatCon &amp; Metrics Backsheet'!$A$7:$AC$156,E$9,FALSE))),"")</f>
        <v>Yes</v>
      </c>
      <c r="F38" s="66" t="str">
        <f ca="1">IFERROR(IF((VLOOKUP($B38,'NatCon &amp; Metrics Backsheet'!$A$7:$AC$156,F$9,FALSE))="","",(VLOOKUP($B38,'NatCon &amp; Metrics Backsheet'!$A$7:$AC$156,F$9,FALSE))),"")</f>
        <v>Yes</v>
      </c>
      <c r="G38" s="67" t="str">
        <f ca="1">IFERROR(IF((VLOOKUP($B38,'NatCon &amp; Metrics Backsheet'!$A$7:$AC$156,G$9,FALSE))="","",(VLOOKUP($B38,'NatCon &amp; Metrics Backsheet'!$A$7:$AC$156,G$9,FALSE))),"")</f>
        <v>Yes</v>
      </c>
      <c r="H38" s="58" t="str">
        <f ca="1">IFERROR(IF((VLOOKUP($B38,'NatCon &amp; Metrics Backsheet'!$A$7:$AC$156,H$9,FALSE))="","",(VLOOKUP($B38,'NatCon &amp; Metrics Backsheet'!$A$7:$AC$156,H$9,FALSE))),"")</f>
        <v>Yes</v>
      </c>
      <c r="I38" s="83" t="str">
        <f ca="1">IFERROR(IF((VLOOKUP($B38,'NatCon &amp; Metrics Backsheet'!$A$7:$AC$156,I$9,FALSE))="","",(VLOOKUP($B38,'NatCon &amp; Metrics Backsheet'!$A$7:$AC$156,I$9,FALSE))),"")</f>
        <v/>
      </c>
    </row>
    <row r="39" spans="1:9" x14ac:dyDescent="0.3">
      <c r="A39" s="60">
        <v>21</v>
      </c>
      <c r="B39" s="53" t="str">
        <f t="shared" ca="1" si="5"/>
        <v>E09000007</v>
      </c>
      <c r="C39" s="54" t="str">
        <f ca="1">IFERROR(VLOOKUP($B39,'Org List'!$J$9:$K$488,2,0), "")</f>
        <v>Camden</v>
      </c>
      <c r="D39" s="65" t="str">
        <f ca="1">IFERROR(IF((VLOOKUP($B39,'NatCon &amp; Metrics Backsheet'!$A$7:$AC$156,D$9,FALSE))="","",(VLOOKUP($B39,'NatCon &amp; Metrics Backsheet'!$A$7:$AC$156,D$9,FALSE))),"")</f>
        <v>Yes</v>
      </c>
      <c r="E39" s="66" t="str">
        <f ca="1">IFERROR(IF((VLOOKUP($B39,'NatCon &amp; Metrics Backsheet'!$A$7:$AC$156,E$9,FALSE))="","",(VLOOKUP($B39,'NatCon &amp; Metrics Backsheet'!$A$7:$AC$156,E$9,FALSE))),"")</f>
        <v>Yes</v>
      </c>
      <c r="F39" s="66" t="str">
        <f ca="1">IFERROR(IF((VLOOKUP($B39,'NatCon &amp; Metrics Backsheet'!$A$7:$AC$156,F$9,FALSE))="","",(VLOOKUP($B39,'NatCon &amp; Metrics Backsheet'!$A$7:$AC$156,F$9,FALSE))),"")</f>
        <v>Yes</v>
      </c>
      <c r="G39" s="67" t="str">
        <f ca="1">IFERROR(IF((VLOOKUP($B39,'NatCon &amp; Metrics Backsheet'!$A$7:$AC$156,G$9,FALSE))="","",(VLOOKUP($B39,'NatCon &amp; Metrics Backsheet'!$A$7:$AC$156,G$9,FALSE))),"")</f>
        <v>Yes</v>
      </c>
      <c r="H39" s="58" t="str">
        <f ca="1">IFERROR(IF((VLOOKUP($B39,'NatCon &amp; Metrics Backsheet'!$A$7:$AC$156,H$9,FALSE))="","",(VLOOKUP($B39,'NatCon &amp; Metrics Backsheet'!$A$7:$AC$156,H$9,FALSE))),"")</f>
        <v>Yes</v>
      </c>
      <c r="I39" s="83" t="str">
        <f ca="1">IFERROR(IF((VLOOKUP($B39,'NatCon &amp; Metrics Backsheet'!$A$7:$AC$156,I$9,FALSE))="","",(VLOOKUP($B39,'NatCon &amp; Metrics Backsheet'!$A$7:$AC$156,I$9,FALSE))),"")</f>
        <v/>
      </c>
    </row>
    <row r="40" spans="1:9" x14ac:dyDescent="0.3">
      <c r="A40" s="60">
        <v>22</v>
      </c>
      <c r="B40" s="53" t="str">
        <f t="shared" ca="1" si="5"/>
        <v>E06000056</v>
      </c>
      <c r="C40" s="54" t="str">
        <f ca="1">IFERROR(VLOOKUP($B40,'Org List'!$J$9:$K$488,2,0), "")</f>
        <v>Central Bedfordshire</v>
      </c>
      <c r="D40" s="65" t="str">
        <f ca="1">IFERROR(IF((VLOOKUP($B40,'NatCon &amp; Metrics Backsheet'!$A$7:$AC$156,D$9,FALSE))="","",(VLOOKUP($B40,'NatCon &amp; Metrics Backsheet'!$A$7:$AC$156,D$9,FALSE))),"")</f>
        <v>Yes</v>
      </c>
      <c r="E40" s="66" t="str">
        <f ca="1">IFERROR(IF((VLOOKUP($B40,'NatCon &amp; Metrics Backsheet'!$A$7:$AC$156,E$9,FALSE))="","",(VLOOKUP($B40,'NatCon &amp; Metrics Backsheet'!$A$7:$AC$156,E$9,FALSE))),"")</f>
        <v>Yes</v>
      </c>
      <c r="F40" s="66" t="str">
        <f ca="1">IFERROR(IF((VLOOKUP($B40,'NatCon &amp; Metrics Backsheet'!$A$7:$AC$156,F$9,FALSE))="","",(VLOOKUP($B40,'NatCon &amp; Metrics Backsheet'!$A$7:$AC$156,F$9,FALSE))),"")</f>
        <v>Yes</v>
      </c>
      <c r="G40" s="67" t="str">
        <f ca="1">IFERROR(IF((VLOOKUP($B40,'NatCon &amp; Metrics Backsheet'!$A$7:$AC$156,G$9,FALSE))="","",(VLOOKUP($B40,'NatCon &amp; Metrics Backsheet'!$A$7:$AC$156,G$9,FALSE))),"")</f>
        <v>Yes</v>
      </c>
      <c r="H40" s="58" t="str">
        <f ca="1">IFERROR(IF((VLOOKUP($B40,'NatCon &amp; Metrics Backsheet'!$A$7:$AC$156,H$9,FALSE))="","",(VLOOKUP($B40,'NatCon &amp; Metrics Backsheet'!$A$7:$AC$156,H$9,FALSE))),"")</f>
        <v>Yes</v>
      </c>
      <c r="I40" s="83" t="str">
        <f ca="1">IFERROR(IF((VLOOKUP($B40,'NatCon &amp; Metrics Backsheet'!$A$7:$AC$156,I$9,FALSE))="","",(VLOOKUP($B40,'NatCon &amp; Metrics Backsheet'!$A$7:$AC$156,I$9,FALSE))),"")</f>
        <v/>
      </c>
    </row>
    <row r="41" spans="1:9" x14ac:dyDescent="0.3">
      <c r="A41" s="60">
        <v>23</v>
      </c>
      <c r="B41" s="53" t="str">
        <f t="shared" ca="1" si="5"/>
        <v>E06000049</v>
      </c>
      <c r="C41" s="54" t="str">
        <f ca="1">IFERROR(VLOOKUP($B41,'Org List'!$J$9:$K$488,2,0), "")</f>
        <v>Cheshire East</v>
      </c>
      <c r="D41" s="65" t="str">
        <f ca="1">IFERROR(IF((VLOOKUP($B41,'NatCon &amp; Metrics Backsheet'!$A$7:$AC$156,D$9,FALSE))="","",(VLOOKUP($B41,'NatCon &amp; Metrics Backsheet'!$A$7:$AC$156,D$9,FALSE))),"")</f>
        <v>Yes</v>
      </c>
      <c r="E41" s="66" t="str">
        <f ca="1">IFERROR(IF((VLOOKUP($B41,'NatCon &amp; Metrics Backsheet'!$A$7:$AC$156,E$9,FALSE))="","",(VLOOKUP($B41,'NatCon &amp; Metrics Backsheet'!$A$7:$AC$156,E$9,FALSE))),"")</f>
        <v>Yes</v>
      </c>
      <c r="F41" s="66" t="str">
        <f ca="1">IFERROR(IF((VLOOKUP($B41,'NatCon &amp; Metrics Backsheet'!$A$7:$AC$156,F$9,FALSE))="","",(VLOOKUP($B41,'NatCon &amp; Metrics Backsheet'!$A$7:$AC$156,F$9,FALSE))),"")</f>
        <v>Yes</v>
      </c>
      <c r="G41" s="67" t="str">
        <f ca="1">IFERROR(IF((VLOOKUP($B41,'NatCon &amp; Metrics Backsheet'!$A$7:$AC$156,G$9,FALSE))="","",(VLOOKUP($B41,'NatCon &amp; Metrics Backsheet'!$A$7:$AC$156,G$9,FALSE))),"")</f>
        <v>Yes</v>
      </c>
      <c r="H41" s="58" t="str">
        <f ca="1">IFERROR(IF((VLOOKUP($B41,'NatCon &amp; Metrics Backsheet'!$A$7:$AC$156,H$9,FALSE))="","",(VLOOKUP($B41,'NatCon &amp; Metrics Backsheet'!$A$7:$AC$156,H$9,FALSE))),"")</f>
        <v>Yes</v>
      </c>
      <c r="I41" s="83" t="str">
        <f ca="1">IFERROR(IF((VLOOKUP($B41,'NatCon &amp; Metrics Backsheet'!$A$7:$AC$156,I$9,FALSE))="","",(VLOOKUP($B41,'NatCon &amp; Metrics Backsheet'!$A$7:$AC$156,I$9,FALSE))),"")</f>
        <v/>
      </c>
    </row>
    <row r="42" spans="1:9" x14ac:dyDescent="0.3">
      <c r="A42" s="60">
        <v>24</v>
      </c>
      <c r="B42" s="53" t="str">
        <f t="shared" ca="1" si="5"/>
        <v>E06000050</v>
      </c>
      <c r="C42" s="54" t="str">
        <f ca="1">IFERROR(VLOOKUP($B42,'Org List'!$J$9:$K$488,2,0), "")</f>
        <v>Cheshire West and Chester</v>
      </c>
      <c r="D42" s="65" t="str">
        <f ca="1">IFERROR(IF((VLOOKUP($B42,'NatCon &amp; Metrics Backsheet'!$A$7:$AC$156,D$9,FALSE))="","",(VLOOKUP($B42,'NatCon &amp; Metrics Backsheet'!$A$7:$AC$156,D$9,FALSE))),"")</f>
        <v>Yes</v>
      </c>
      <c r="E42" s="66" t="str">
        <f ca="1">IFERROR(IF((VLOOKUP($B42,'NatCon &amp; Metrics Backsheet'!$A$7:$AC$156,E$9,FALSE))="","",(VLOOKUP($B42,'NatCon &amp; Metrics Backsheet'!$A$7:$AC$156,E$9,FALSE))),"")</f>
        <v>Yes</v>
      </c>
      <c r="F42" s="66" t="str">
        <f ca="1">IFERROR(IF((VLOOKUP($B42,'NatCon &amp; Metrics Backsheet'!$A$7:$AC$156,F$9,FALSE))="","",(VLOOKUP($B42,'NatCon &amp; Metrics Backsheet'!$A$7:$AC$156,F$9,FALSE))),"")</f>
        <v>Yes</v>
      </c>
      <c r="G42" s="67" t="str">
        <f ca="1">IFERROR(IF((VLOOKUP($B42,'NatCon &amp; Metrics Backsheet'!$A$7:$AC$156,G$9,FALSE))="","",(VLOOKUP($B42,'NatCon &amp; Metrics Backsheet'!$A$7:$AC$156,G$9,FALSE))),"")</f>
        <v>Yes</v>
      </c>
      <c r="H42" s="58" t="str">
        <f ca="1">IFERROR(IF((VLOOKUP($B42,'NatCon &amp; Metrics Backsheet'!$A$7:$AC$156,H$9,FALSE))="","",(VLOOKUP($B42,'NatCon &amp; Metrics Backsheet'!$A$7:$AC$156,H$9,FALSE))),"")</f>
        <v>Yes</v>
      </c>
      <c r="I42" s="83" t="str">
        <f ca="1">IFERROR(IF((VLOOKUP($B42,'NatCon &amp; Metrics Backsheet'!$A$7:$AC$156,I$9,FALSE))="","",(VLOOKUP($B42,'NatCon &amp; Metrics Backsheet'!$A$7:$AC$156,I$9,FALSE))),"")</f>
        <v/>
      </c>
    </row>
    <row r="43" spans="1:9" x14ac:dyDescent="0.3">
      <c r="A43" s="60">
        <v>25</v>
      </c>
      <c r="B43" s="53" t="str">
        <f t="shared" ca="1" si="5"/>
        <v>E09000001</v>
      </c>
      <c r="C43" s="54" t="str">
        <f ca="1">IFERROR(VLOOKUP($B43,'Org List'!$J$9:$K$488,2,0), "")</f>
        <v>City of London</v>
      </c>
      <c r="D43" s="65" t="str">
        <f ca="1">IFERROR(IF((VLOOKUP($B43,'NatCon &amp; Metrics Backsheet'!$A$7:$AC$156,D$9,FALSE))="","",(VLOOKUP($B43,'NatCon &amp; Metrics Backsheet'!$A$7:$AC$156,D$9,FALSE))),"")</f>
        <v>Yes</v>
      </c>
      <c r="E43" s="66" t="str">
        <f ca="1">IFERROR(IF((VLOOKUP($B43,'NatCon &amp; Metrics Backsheet'!$A$7:$AC$156,E$9,FALSE))="","",(VLOOKUP($B43,'NatCon &amp; Metrics Backsheet'!$A$7:$AC$156,E$9,FALSE))),"")</f>
        <v>Yes</v>
      </c>
      <c r="F43" s="66" t="str">
        <f ca="1">IFERROR(IF((VLOOKUP($B43,'NatCon &amp; Metrics Backsheet'!$A$7:$AC$156,F$9,FALSE))="","",(VLOOKUP($B43,'NatCon &amp; Metrics Backsheet'!$A$7:$AC$156,F$9,FALSE))),"")</f>
        <v>Yes</v>
      </c>
      <c r="G43" s="67" t="str">
        <f ca="1">IFERROR(IF((VLOOKUP($B43,'NatCon &amp; Metrics Backsheet'!$A$7:$AC$156,G$9,FALSE))="","",(VLOOKUP($B43,'NatCon &amp; Metrics Backsheet'!$A$7:$AC$156,G$9,FALSE))),"")</f>
        <v>Yes</v>
      </c>
      <c r="H43" s="58" t="str">
        <f ca="1">IFERROR(IF((VLOOKUP($B43,'NatCon &amp; Metrics Backsheet'!$A$7:$AC$156,H$9,FALSE))="","",(VLOOKUP($B43,'NatCon &amp; Metrics Backsheet'!$A$7:$AC$156,H$9,FALSE))),"")</f>
        <v>Yes</v>
      </c>
      <c r="I43" s="83" t="str">
        <f ca="1">IFERROR(IF((VLOOKUP($B43,'NatCon &amp; Metrics Backsheet'!$A$7:$AC$156,I$9,FALSE))="","",(VLOOKUP($B43,'NatCon &amp; Metrics Backsheet'!$A$7:$AC$156,I$9,FALSE))),"")</f>
        <v/>
      </c>
    </row>
    <row r="44" spans="1:9" x14ac:dyDescent="0.3">
      <c r="A44" s="60">
        <v>26</v>
      </c>
      <c r="B44" s="53" t="str">
        <f t="shared" ca="1" si="5"/>
        <v>E06000052</v>
      </c>
      <c r="C44" s="54" t="str">
        <f ca="1">IFERROR(VLOOKUP($B44,'Org List'!$J$9:$K$488,2,0), "")</f>
        <v>Cornwall &amp; Scilly</v>
      </c>
      <c r="D44" s="65" t="str">
        <f ca="1">IFERROR(IF((VLOOKUP($B44,'NatCon &amp; Metrics Backsheet'!$A$7:$AC$156,D$9,FALSE))="","",(VLOOKUP($B44,'NatCon &amp; Metrics Backsheet'!$A$7:$AC$156,D$9,FALSE))),"")</f>
        <v>Yes</v>
      </c>
      <c r="E44" s="66" t="str">
        <f ca="1">IFERROR(IF((VLOOKUP($B44,'NatCon &amp; Metrics Backsheet'!$A$7:$AC$156,E$9,FALSE))="","",(VLOOKUP($B44,'NatCon &amp; Metrics Backsheet'!$A$7:$AC$156,E$9,FALSE))),"")</f>
        <v>Yes</v>
      </c>
      <c r="F44" s="66" t="str">
        <f ca="1">IFERROR(IF((VLOOKUP($B44,'NatCon &amp; Metrics Backsheet'!$A$7:$AC$156,F$9,FALSE))="","",(VLOOKUP($B44,'NatCon &amp; Metrics Backsheet'!$A$7:$AC$156,F$9,FALSE))),"")</f>
        <v>Yes</v>
      </c>
      <c r="G44" s="67" t="str">
        <f ca="1">IFERROR(IF((VLOOKUP($B44,'NatCon &amp; Metrics Backsheet'!$A$7:$AC$156,G$9,FALSE))="","",(VLOOKUP($B44,'NatCon &amp; Metrics Backsheet'!$A$7:$AC$156,G$9,FALSE))),"")</f>
        <v>Yes</v>
      </c>
      <c r="H44" s="58" t="str">
        <f ca="1">IFERROR(IF((VLOOKUP($B44,'NatCon &amp; Metrics Backsheet'!$A$7:$AC$156,H$9,FALSE))="","",(VLOOKUP($B44,'NatCon &amp; Metrics Backsheet'!$A$7:$AC$156,H$9,FALSE))),"")</f>
        <v>Yes</v>
      </c>
      <c r="I44" s="83" t="str">
        <f ca="1">IFERROR(IF((VLOOKUP($B44,'NatCon &amp; Metrics Backsheet'!$A$7:$AC$156,I$9,FALSE))="","",(VLOOKUP($B44,'NatCon &amp; Metrics Backsheet'!$A$7:$AC$156,I$9,FALSE))),"")</f>
        <v/>
      </c>
    </row>
    <row r="45" spans="1:9" x14ac:dyDescent="0.3">
      <c r="A45" s="60">
        <v>27</v>
      </c>
      <c r="B45" s="53" t="str">
        <f t="shared" ca="1" si="5"/>
        <v>E06000047</v>
      </c>
      <c r="C45" s="54" t="str">
        <f ca="1">IFERROR(VLOOKUP($B45,'Org List'!$J$9:$K$488,2,0), "")</f>
        <v>County Durham</v>
      </c>
      <c r="D45" s="65" t="str">
        <f ca="1">IFERROR(IF((VLOOKUP($B45,'NatCon &amp; Metrics Backsheet'!$A$7:$AC$156,D$9,FALSE))="","",(VLOOKUP($B45,'NatCon &amp; Metrics Backsheet'!$A$7:$AC$156,D$9,FALSE))),"")</f>
        <v>Yes</v>
      </c>
      <c r="E45" s="66" t="str">
        <f ca="1">IFERROR(IF((VLOOKUP($B45,'NatCon &amp; Metrics Backsheet'!$A$7:$AC$156,E$9,FALSE))="","",(VLOOKUP($B45,'NatCon &amp; Metrics Backsheet'!$A$7:$AC$156,E$9,FALSE))),"")</f>
        <v>Yes</v>
      </c>
      <c r="F45" s="66" t="str">
        <f ca="1">IFERROR(IF((VLOOKUP($B45,'NatCon &amp; Metrics Backsheet'!$A$7:$AC$156,F$9,FALSE))="","",(VLOOKUP($B45,'NatCon &amp; Metrics Backsheet'!$A$7:$AC$156,F$9,FALSE))),"")</f>
        <v>Yes</v>
      </c>
      <c r="G45" s="67" t="str">
        <f ca="1">IFERROR(IF((VLOOKUP($B45,'NatCon &amp; Metrics Backsheet'!$A$7:$AC$156,G$9,FALSE))="","",(VLOOKUP($B45,'NatCon &amp; Metrics Backsheet'!$A$7:$AC$156,G$9,FALSE))),"")</f>
        <v>Yes</v>
      </c>
      <c r="H45" s="58" t="str">
        <f ca="1">IFERROR(IF((VLOOKUP($B45,'NatCon &amp; Metrics Backsheet'!$A$7:$AC$156,H$9,FALSE))="","",(VLOOKUP($B45,'NatCon &amp; Metrics Backsheet'!$A$7:$AC$156,H$9,FALSE))),"")</f>
        <v>Yes</v>
      </c>
      <c r="I45" s="83" t="str">
        <f ca="1">IFERROR(IF((VLOOKUP($B45,'NatCon &amp; Metrics Backsheet'!$A$7:$AC$156,I$9,FALSE))="","",(VLOOKUP($B45,'NatCon &amp; Metrics Backsheet'!$A$7:$AC$156,I$9,FALSE))),"")</f>
        <v/>
      </c>
    </row>
    <row r="46" spans="1:9" x14ac:dyDescent="0.3">
      <c r="A46" s="60">
        <v>28</v>
      </c>
      <c r="B46" s="53" t="str">
        <f t="shared" ca="1" si="5"/>
        <v>E08000026</v>
      </c>
      <c r="C46" s="54" t="str">
        <f ca="1">IFERROR(VLOOKUP($B46,'Org List'!$J$9:$K$488,2,0), "")</f>
        <v>Coventry</v>
      </c>
      <c r="D46" s="65" t="str">
        <f ca="1">IFERROR(IF((VLOOKUP($B46,'NatCon &amp; Metrics Backsheet'!$A$7:$AC$156,D$9,FALSE))="","",(VLOOKUP($B46,'NatCon &amp; Metrics Backsheet'!$A$7:$AC$156,D$9,FALSE))),"")</f>
        <v>Yes</v>
      </c>
      <c r="E46" s="66" t="str">
        <f ca="1">IFERROR(IF((VLOOKUP($B46,'NatCon &amp; Metrics Backsheet'!$A$7:$AC$156,E$9,FALSE))="","",(VLOOKUP($B46,'NatCon &amp; Metrics Backsheet'!$A$7:$AC$156,E$9,FALSE))),"")</f>
        <v>Yes</v>
      </c>
      <c r="F46" s="66" t="str">
        <f ca="1">IFERROR(IF((VLOOKUP($B46,'NatCon &amp; Metrics Backsheet'!$A$7:$AC$156,F$9,FALSE))="","",(VLOOKUP($B46,'NatCon &amp; Metrics Backsheet'!$A$7:$AC$156,F$9,FALSE))),"")</f>
        <v>Yes</v>
      </c>
      <c r="G46" s="67" t="str">
        <f ca="1">IFERROR(IF((VLOOKUP($B46,'NatCon &amp; Metrics Backsheet'!$A$7:$AC$156,G$9,FALSE))="","",(VLOOKUP($B46,'NatCon &amp; Metrics Backsheet'!$A$7:$AC$156,G$9,FALSE))),"")</f>
        <v>Yes</v>
      </c>
      <c r="H46" s="58" t="str">
        <f ca="1">IFERROR(IF((VLOOKUP($B46,'NatCon &amp; Metrics Backsheet'!$A$7:$AC$156,H$9,FALSE))="","",(VLOOKUP($B46,'NatCon &amp; Metrics Backsheet'!$A$7:$AC$156,H$9,FALSE))),"")</f>
        <v>Yes</v>
      </c>
      <c r="I46" s="83" t="str">
        <f ca="1">IFERROR(IF((VLOOKUP($B46,'NatCon &amp; Metrics Backsheet'!$A$7:$AC$156,I$9,FALSE))="","",(VLOOKUP($B46,'NatCon &amp; Metrics Backsheet'!$A$7:$AC$156,I$9,FALSE))),"")</f>
        <v/>
      </c>
    </row>
    <row r="47" spans="1:9" x14ac:dyDescent="0.3">
      <c r="A47" s="60">
        <v>29</v>
      </c>
      <c r="B47" s="53" t="str">
        <f t="shared" ca="1" si="5"/>
        <v>E09000008</v>
      </c>
      <c r="C47" s="54" t="str">
        <f ca="1">IFERROR(VLOOKUP($B47,'Org List'!$J$9:$K$488,2,0), "")</f>
        <v>Croydon</v>
      </c>
      <c r="D47" s="65" t="str">
        <f ca="1">IFERROR(IF((VLOOKUP($B47,'NatCon &amp; Metrics Backsheet'!$A$7:$AC$156,D$9,FALSE))="","",(VLOOKUP($B47,'NatCon &amp; Metrics Backsheet'!$A$7:$AC$156,D$9,FALSE))),"")</f>
        <v>Yes</v>
      </c>
      <c r="E47" s="66" t="str">
        <f ca="1">IFERROR(IF((VLOOKUP($B47,'NatCon &amp; Metrics Backsheet'!$A$7:$AC$156,E$9,FALSE))="","",(VLOOKUP($B47,'NatCon &amp; Metrics Backsheet'!$A$7:$AC$156,E$9,FALSE))),"")</f>
        <v>Yes</v>
      </c>
      <c r="F47" s="66" t="str">
        <f ca="1">IFERROR(IF((VLOOKUP($B47,'NatCon &amp; Metrics Backsheet'!$A$7:$AC$156,F$9,FALSE))="","",(VLOOKUP($B47,'NatCon &amp; Metrics Backsheet'!$A$7:$AC$156,F$9,FALSE))),"")</f>
        <v>Yes</v>
      </c>
      <c r="G47" s="67" t="str">
        <f ca="1">IFERROR(IF((VLOOKUP($B47,'NatCon &amp; Metrics Backsheet'!$A$7:$AC$156,G$9,FALSE))="","",(VLOOKUP($B47,'NatCon &amp; Metrics Backsheet'!$A$7:$AC$156,G$9,FALSE))),"")</f>
        <v>Yes</v>
      </c>
      <c r="H47" s="58" t="str">
        <f ca="1">IFERROR(IF((VLOOKUP($B47,'NatCon &amp; Metrics Backsheet'!$A$7:$AC$156,H$9,FALSE))="","",(VLOOKUP($B47,'NatCon &amp; Metrics Backsheet'!$A$7:$AC$156,H$9,FALSE))),"")</f>
        <v>Yes</v>
      </c>
      <c r="I47" s="83" t="str">
        <f ca="1">IFERROR(IF((VLOOKUP($B47,'NatCon &amp; Metrics Backsheet'!$A$7:$AC$156,I$9,FALSE))="","",(VLOOKUP($B47,'NatCon &amp; Metrics Backsheet'!$A$7:$AC$156,I$9,FALSE))),"")</f>
        <v/>
      </c>
    </row>
    <row r="48" spans="1:9" x14ac:dyDescent="0.3">
      <c r="A48" s="60">
        <v>30</v>
      </c>
      <c r="B48" s="53" t="str">
        <f t="shared" ca="1" si="5"/>
        <v>E10000006</v>
      </c>
      <c r="C48" s="54" t="str">
        <f ca="1">IFERROR(VLOOKUP($B48,'Org List'!$J$9:$K$488,2,0), "")</f>
        <v>Cumbria</v>
      </c>
      <c r="D48" s="65" t="str">
        <f ca="1">IFERROR(IF((VLOOKUP($B48,'NatCon &amp; Metrics Backsheet'!$A$7:$AC$156,D$9,FALSE))="","",(VLOOKUP($B48,'NatCon &amp; Metrics Backsheet'!$A$7:$AC$156,D$9,FALSE))),"")</f>
        <v>Yes</v>
      </c>
      <c r="E48" s="66" t="str">
        <f ca="1">IFERROR(IF((VLOOKUP($B48,'NatCon &amp; Metrics Backsheet'!$A$7:$AC$156,E$9,FALSE))="","",(VLOOKUP($B48,'NatCon &amp; Metrics Backsheet'!$A$7:$AC$156,E$9,FALSE))),"")</f>
        <v>Yes</v>
      </c>
      <c r="F48" s="66" t="str">
        <f ca="1">IFERROR(IF((VLOOKUP($B48,'NatCon &amp; Metrics Backsheet'!$A$7:$AC$156,F$9,FALSE))="","",(VLOOKUP($B48,'NatCon &amp; Metrics Backsheet'!$A$7:$AC$156,F$9,FALSE))),"")</f>
        <v>Yes</v>
      </c>
      <c r="G48" s="67" t="str">
        <f ca="1">IFERROR(IF((VLOOKUP($B48,'NatCon &amp; Metrics Backsheet'!$A$7:$AC$156,G$9,FALSE))="","",(VLOOKUP($B48,'NatCon &amp; Metrics Backsheet'!$A$7:$AC$156,G$9,FALSE))),"")</f>
        <v>Yes</v>
      </c>
      <c r="H48" s="58" t="str">
        <f ca="1">IFERROR(IF((VLOOKUP($B48,'NatCon &amp; Metrics Backsheet'!$A$7:$AC$156,H$9,FALSE))="","",(VLOOKUP($B48,'NatCon &amp; Metrics Backsheet'!$A$7:$AC$156,H$9,FALSE))),"")</f>
        <v>Yes</v>
      </c>
      <c r="I48" s="83" t="str">
        <f ca="1">IFERROR(IF((VLOOKUP($B48,'NatCon &amp; Metrics Backsheet'!$A$7:$AC$156,I$9,FALSE))="","",(VLOOKUP($B48,'NatCon &amp; Metrics Backsheet'!$A$7:$AC$156,I$9,FALSE))),"")</f>
        <v/>
      </c>
    </row>
    <row r="49" spans="1:9" x14ac:dyDescent="0.3">
      <c r="A49" s="60">
        <v>31</v>
      </c>
      <c r="B49" s="53" t="str">
        <f t="shared" ca="1" si="5"/>
        <v>E06000005</v>
      </c>
      <c r="C49" s="54" t="str">
        <f ca="1">IFERROR(VLOOKUP($B49,'Org List'!$J$9:$K$488,2,0), "")</f>
        <v>Darlington</v>
      </c>
      <c r="D49" s="65" t="str">
        <f ca="1">IFERROR(IF((VLOOKUP($B49,'NatCon &amp; Metrics Backsheet'!$A$7:$AC$156,D$9,FALSE))="","",(VLOOKUP($B49,'NatCon &amp; Metrics Backsheet'!$A$7:$AC$156,D$9,FALSE))),"")</f>
        <v>Yes</v>
      </c>
      <c r="E49" s="66" t="str">
        <f ca="1">IFERROR(IF((VLOOKUP($B49,'NatCon &amp; Metrics Backsheet'!$A$7:$AC$156,E$9,FALSE))="","",(VLOOKUP($B49,'NatCon &amp; Metrics Backsheet'!$A$7:$AC$156,E$9,FALSE))),"")</f>
        <v>Yes</v>
      </c>
      <c r="F49" s="66" t="str">
        <f ca="1">IFERROR(IF((VLOOKUP($B49,'NatCon &amp; Metrics Backsheet'!$A$7:$AC$156,F$9,FALSE))="","",(VLOOKUP($B49,'NatCon &amp; Metrics Backsheet'!$A$7:$AC$156,F$9,FALSE))),"")</f>
        <v>Yes</v>
      </c>
      <c r="G49" s="67" t="str">
        <f ca="1">IFERROR(IF((VLOOKUP($B49,'NatCon &amp; Metrics Backsheet'!$A$7:$AC$156,G$9,FALSE))="","",(VLOOKUP($B49,'NatCon &amp; Metrics Backsheet'!$A$7:$AC$156,G$9,FALSE))),"")</f>
        <v>Yes</v>
      </c>
      <c r="H49" s="58" t="str">
        <f ca="1">IFERROR(IF((VLOOKUP($B49,'NatCon &amp; Metrics Backsheet'!$A$7:$AC$156,H$9,FALSE))="","",(VLOOKUP($B49,'NatCon &amp; Metrics Backsheet'!$A$7:$AC$156,H$9,FALSE))),"")</f>
        <v>Yes</v>
      </c>
      <c r="I49" s="83" t="str">
        <f ca="1">IFERROR(IF((VLOOKUP($B49,'NatCon &amp; Metrics Backsheet'!$A$7:$AC$156,I$9,FALSE))="","",(VLOOKUP($B49,'NatCon &amp; Metrics Backsheet'!$A$7:$AC$156,I$9,FALSE))),"")</f>
        <v/>
      </c>
    </row>
    <row r="50" spans="1:9" x14ac:dyDescent="0.3">
      <c r="A50" s="60">
        <v>32</v>
      </c>
      <c r="B50" s="53" t="str">
        <f t="shared" ca="1" si="5"/>
        <v>E06000015</v>
      </c>
      <c r="C50" s="54" t="str">
        <f ca="1">IFERROR(VLOOKUP($B50,'Org List'!$J$9:$K$488,2,0), "")</f>
        <v>Derby</v>
      </c>
      <c r="D50" s="65" t="str">
        <f ca="1">IFERROR(IF((VLOOKUP($B50,'NatCon &amp; Metrics Backsheet'!$A$7:$AC$156,D$9,FALSE))="","",(VLOOKUP($B50,'NatCon &amp; Metrics Backsheet'!$A$7:$AC$156,D$9,FALSE))),"")</f>
        <v>Yes</v>
      </c>
      <c r="E50" s="66" t="str">
        <f ca="1">IFERROR(IF((VLOOKUP($B50,'NatCon &amp; Metrics Backsheet'!$A$7:$AC$156,E$9,FALSE))="","",(VLOOKUP($B50,'NatCon &amp; Metrics Backsheet'!$A$7:$AC$156,E$9,FALSE))),"")</f>
        <v>Yes</v>
      </c>
      <c r="F50" s="66" t="str">
        <f ca="1">IFERROR(IF((VLOOKUP($B50,'NatCon &amp; Metrics Backsheet'!$A$7:$AC$156,F$9,FALSE))="","",(VLOOKUP($B50,'NatCon &amp; Metrics Backsheet'!$A$7:$AC$156,F$9,FALSE))),"")</f>
        <v>Yes</v>
      </c>
      <c r="G50" s="67" t="str">
        <f ca="1">IFERROR(IF((VLOOKUP($B50,'NatCon &amp; Metrics Backsheet'!$A$7:$AC$156,G$9,FALSE))="","",(VLOOKUP($B50,'NatCon &amp; Metrics Backsheet'!$A$7:$AC$156,G$9,FALSE))),"")</f>
        <v>Yes</v>
      </c>
      <c r="H50" s="58" t="str">
        <f ca="1">IFERROR(IF((VLOOKUP($B50,'NatCon &amp; Metrics Backsheet'!$A$7:$AC$156,H$9,FALSE))="","",(VLOOKUP($B50,'NatCon &amp; Metrics Backsheet'!$A$7:$AC$156,H$9,FALSE))),"")</f>
        <v>Yes</v>
      </c>
      <c r="I50" s="83" t="str">
        <f ca="1">IFERROR(IF((VLOOKUP($B50,'NatCon &amp; Metrics Backsheet'!$A$7:$AC$156,I$9,FALSE))="","",(VLOOKUP($B50,'NatCon &amp; Metrics Backsheet'!$A$7:$AC$156,I$9,FALSE))),"")</f>
        <v/>
      </c>
    </row>
    <row r="51" spans="1:9" x14ac:dyDescent="0.3">
      <c r="A51" s="60">
        <v>33</v>
      </c>
      <c r="B51" s="53" t="str">
        <f t="shared" ca="1" si="5"/>
        <v>E10000007</v>
      </c>
      <c r="C51" s="54" t="str">
        <f ca="1">IFERROR(VLOOKUP($B51,'Org List'!$J$9:$K$488,2,0), "")</f>
        <v>Derbyshire</v>
      </c>
      <c r="D51" s="65" t="str">
        <f ca="1">IFERROR(IF((VLOOKUP($B51,'NatCon &amp; Metrics Backsheet'!$A$7:$AC$156,D$9,FALSE))="","",(VLOOKUP($B51,'NatCon &amp; Metrics Backsheet'!$A$7:$AC$156,D$9,FALSE))),"")</f>
        <v>Yes</v>
      </c>
      <c r="E51" s="66" t="str">
        <f ca="1">IFERROR(IF((VLOOKUP($B51,'NatCon &amp; Metrics Backsheet'!$A$7:$AC$156,E$9,FALSE))="","",(VLOOKUP($B51,'NatCon &amp; Metrics Backsheet'!$A$7:$AC$156,E$9,FALSE))),"")</f>
        <v>Yes</v>
      </c>
      <c r="F51" s="66" t="str">
        <f ca="1">IFERROR(IF((VLOOKUP($B51,'NatCon &amp; Metrics Backsheet'!$A$7:$AC$156,F$9,FALSE))="","",(VLOOKUP($B51,'NatCon &amp; Metrics Backsheet'!$A$7:$AC$156,F$9,FALSE))),"")</f>
        <v>Yes</v>
      </c>
      <c r="G51" s="67" t="str">
        <f ca="1">IFERROR(IF((VLOOKUP($B51,'NatCon &amp; Metrics Backsheet'!$A$7:$AC$156,G$9,FALSE))="","",(VLOOKUP($B51,'NatCon &amp; Metrics Backsheet'!$A$7:$AC$156,G$9,FALSE))),"")</f>
        <v>Yes</v>
      </c>
      <c r="H51" s="58" t="str">
        <f ca="1">IFERROR(IF((VLOOKUP($B51,'NatCon &amp; Metrics Backsheet'!$A$7:$AC$156,H$9,FALSE))="","",(VLOOKUP($B51,'NatCon &amp; Metrics Backsheet'!$A$7:$AC$156,H$9,FALSE))),"")</f>
        <v>Yes</v>
      </c>
      <c r="I51" s="83" t="str">
        <f ca="1">IFERROR(IF((VLOOKUP($B51,'NatCon &amp; Metrics Backsheet'!$A$7:$AC$156,I$9,FALSE))="","",(VLOOKUP($B51,'NatCon &amp; Metrics Backsheet'!$A$7:$AC$156,I$9,FALSE))),"")</f>
        <v/>
      </c>
    </row>
    <row r="52" spans="1:9" x14ac:dyDescent="0.3">
      <c r="A52" s="60">
        <v>34</v>
      </c>
      <c r="B52" s="53" t="str">
        <f t="shared" ca="1" si="5"/>
        <v>E10000008</v>
      </c>
      <c r="C52" s="54" t="str">
        <f ca="1">IFERROR(VLOOKUP($B52,'Org List'!$J$9:$K$488,2,0), "")</f>
        <v>Devon</v>
      </c>
      <c r="D52" s="65" t="str">
        <f ca="1">IFERROR(IF((VLOOKUP($B52,'NatCon &amp; Metrics Backsheet'!$A$7:$AC$156,D$9,FALSE))="","",(VLOOKUP($B52,'NatCon &amp; Metrics Backsheet'!$A$7:$AC$156,D$9,FALSE))),"")</f>
        <v>Yes</v>
      </c>
      <c r="E52" s="66" t="str">
        <f ca="1">IFERROR(IF((VLOOKUP($B52,'NatCon &amp; Metrics Backsheet'!$A$7:$AC$156,E$9,FALSE))="","",(VLOOKUP($B52,'NatCon &amp; Metrics Backsheet'!$A$7:$AC$156,E$9,FALSE))),"")</f>
        <v>Yes</v>
      </c>
      <c r="F52" s="66" t="str">
        <f ca="1">IFERROR(IF((VLOOKUP($B52,'NatCon &amp; Metrics Backsheet'!$A$7:$AC$156,F$9,FALSE))="","",(VLOOKUP($B52,'NatCon &amp; Metrics Backsheet'!$A$7:$AC$156,F$9,FALSE))),"")</f>
        <v>Yes</v>
      </c>
      <c r="G52" s="67" t="str">
        <f ca="1">IFERROR(IF((VLOOKUP($B52,'NatCon &amp; Metrics Backsheet'!$A$7:$AC$156,G$9,FALSE))="","",(VLOOKUP($B52,'NatCon &amp; Metrics Backsheet'!$A$7:$AC$156,G$9,FALSE))),"")</f>
        <v>Yes</v>
      </c>
      <c r="H52" s="58" t="str">
        <f ca="1">IFERROR(IF((VLOOKUP($B52,'NatCon &amp; Metrics Backsheet'!$A$7:$AC$156,H$9,FALSE))="","",(VLOOKUP($B52,'NatCon &amp; Metrics Backsheet'!$A$7:$AC$156,H$9,FALSE))),"")</f>
        <v>Yes</v>
      </c>
      <c r="I52" s="83" t="str">
        <f ca="1">IFERROR(IF((VLOOKUP($B52,'NatCon &amp; Metrics Backsheet'!$A$7:$AC$156,I$9,FALSE))="","",(VLOOKUP($B52,'NatCon &amp; Metrics Backsheet'!$A$7:$AC$156,I$9,FALSE))),"")</f>
        <v/>
      </c>
    </row>
    <row r="53" spans="1:9" x14ac:dyDescent="0.3">
      <c r="A53" s="60">
        <v>35</v>
      </c>
      <c r="B53" s="53" t="str">
        <f t="shared" ca="1" si="5"/>
        <v>E08000017</v>
      </c>
      <c r="C53" s="54" t="str">
        <f ca="1">IFERROR(VLOOKUP($B53,'Org List'!$J$9:$K$488,2,0), "")</f>
        <v>Doncaster</v>
      </c>
      <c r="D53" s="65" t="str">
        <f ca="1">IFERROR(IF((VLOOKUP($B53,'NatCon &amp; Metrics Backsheet'!$A$7:$AC$156,D$9,FALSE))="","",(VLOOKUP($B53,'NatCon &amp; Metrics Backsheet'!$A$7:$AC$156,D$9,FALSE))),"")</f>
        <v>Yes</v>
      </c>
      <c r="E53" s="66" t="str">
        <f ca="1">IFERROR(IF((VLOOKUP($B53,'NatCon &amp; Metrics Backsheet'!$A$7:$AC$156,E$9,FALSE))="","",(VLOOKUP($B53,'NatCon &amp; Metrics Backsheet'!$A$7:$AC$156,E$9,FALSE))),"")</f>
        <v>Yes</v>
      </c>
      <c r="F53" s="66" t="str">
        <f ca="1">IFERROR(IF((VLOOKUP($B53,'NatCon &amp; Metrics Backsheet'!$A$7:$AC$156,F$9,FALSE))="","",(VLOOKUP($B53,'NatCon &amp; Metrics Backsheet'!$A$7:$AC$156,F$9,FALSE))),"")</f>
        <v>Yes</v>
      </c>
      <c r="G53" s="67" t="str">
        <f ca="1">IFERROR(IF((VLOOKUP($B53,'NatCon &amp; Metrics Backsheet'!$A$7:$AC$156,G$9,FALSE))="","",(VLOOKUP($B53,'NatCon &amp; Metrics Backsheet'!$A$7:$AC$156,G$9,FALSE))),"")</f>
        <v>Yes</v>
      </c>
      <c r="H53" s="58" t="str">
        <f ca="1">IFERROR(IF((VLOOKUP($B53,'NatCon &amp; Metrics Backsheet'!$A$7:$AC$156,H$9,FALSE))="","",(VLOOKUP($B53,'NatCon &amp; Metrics Backsheet'!$A$7:$AC$156,H$9,FALSE))),"")</f>
        <v>Yes</v>
      </c>
      <c r="I53" s="83" t="str">
        <f ca="1">IFERROR(IF((VLOOKUP($B53,'NatCon &amp; Metrics Backsheet'!$A$7:$AC$156,I$9,FALSE))="","",(VLOOKUP($B53,'NatCon &amp; Metrics Backsheet'!$A$7:$AC$156,I$9,FALSE))),"")</f>
        <v/>
      </c>
    </row>
    <row r="54" spans="1:9" x14ac:dyDescent="0.3">
      <c r="A54" s="60">
        <v>36</v>
      </c>
      <c r="B54" s="53" t="str">
        <f t="shared" ca="1" si="5"/>
        <v>E10000009</v>
      </c>
      <c r="C54" s="54" t="str">
        <f ca="1">IFERROR(VLOOKUP($B54,'Org List'!$J$9:$K$488,2,0), "")</f>
        <v>Dorset</v>
      </c>
      <c r="D54" s="65" t="str">
        <f ca="1">IFERROR(IF((VLOOKUP($B54,'NatCon &amp; Metrics Backsheet'!$A$7:$AC$156,D$9,FALSE))="","",(VLOOKUP($B54,'NatCon &amp; Metrics Backsheet'!$A$7:$AC$156,D$9,FALSE))),"")</f>
        <v>Yes</v>
      </c>
      <c r="E54" s="66" t="str">
        <f ca="1">IFERROR(IF((VLOOKUP($B54,'NatCon &amp; Metrics Backsheet'!$A$7:$AC$156,E$9,FALSE))="","",(VLOOKUP($B54,'NatCon &amp; Metrics Backsheet'!$A$7:$AC$156,E$9,FALSE))),"")</f>
        <v>Yes</v>
      </c>
      <c r="F54" s="66" t="str">
        <f ca="1">IFERROR(IF((VLOOKUP($B54,'NatCon &amp; Metrics Backsheet'!$A$7:$AC$156,F$9,FALSE))="","",(VLOOKUP($B54,'NatCon &amp; Metrics Backsheet'!$A$7:$AC$156,F$9,FALSE))),"")</f>
        <v>Yes</v>
      </c>
      <c r="G54" s="67" t="str">
        <f ca="1">IFERROR(IF((VLOOKUP($B54,'NatCon &amp; Metrics Backsheet'!$A$7:$AC$156,G$9,FALSE))="","",(VLOOKUP($B54,'NatCon &amp; Metrics Backsheet'!$A$7:$AC$156,G$9,FALSE))),"")</f>
        <v>Yes</v>
      </c>
      <c r="H54" s="58" t="str">
        <f ca="1">IFERROR(IF((VLOOKUP($B54,'NatCon &amp; Metrics Backsheet'!$A$7:$AC$156,H$9,FALSE))="","",(VLOOKUP($B54,'NatCon &amp; Metrics Backsheet'!$A$7:$AC$156,H$9,FALSE))),"")</f>
        <v>Yes</v>
      </c>
      <c r="I54" s="83" t="str">
        <f ca="1">IFERROR(IF((VLOOKUP($B54,'NatCon &amp; Metrics Backsheet'!$A$7:$AC$156,I$9,FALSE))="","",(VLOOKUP($B54,'NatCon &amp; Metrics Backsheet'!$A$7:$AC$156,I$9,FALSE))),"")</f>
        <v/>
      </c>
    </row>
    <row r="55" spans="1:9" x14ac:dyDescent="0.3">
      <c r="A55" s="60">
        <v>37</v>
      </c>
      <c r="B55" s="53" t="str">
        <f t="shared" ca="1" si="5"/>
        <v>E08000027</v>
      </c>
      <c r="C55" s="54" t="str">
        <f ca="1">IFERROR(VLOOKUP($B55,'Org List'!$J$9:$K$488,2,0), "")</f>
        <v>Dudley</v>
      </c>
      <c r="D55" s="65" t="str">
        <f ca="1">IFERROR(IF((VLOOKUP($B55,'NatCon &amp; Metrics Backsheet'!$A$7:$AC$156,D$9,FALSE))="","",(VLOOKUP($B55,'NatCon &amp; Metrics Backsheet'!$A$7:$AC$156,D$9,FALSE))),"")</f>
        <v>Yes</v>
      </c>
      <c r="E55" s="66" t="str">
        <f ca="1">IFERROR(IF((VLOOKUP($B55,'NatCon &amp; Metrics Backsheet'!$A$7:$AC$156,E$9,FALSE))="","",(VLOOKUP($B55,'NatCon &amp; Metrics Backsheet'!$A$7:$AC$156,E$9,FALSE))),"")</f>
        <v>Yes</v>
      </c>
      <c r="F55" s="66" t="str">
        <f ca="1">IFERROR(IF((VLOOKUP($B55,'NatCon &amp; Metrics Backsheet'!$A$7:$AC$156,F$9,FALSE))="","",(VLOOKUP($B55,'NatCon &amp; Metrics Backsheet'!$A$7:$AC$156,F$9,FALSE))),"")</f>
        <v>Yes</v>
      </c>
      <c r="G55" s="67" t="str">
        <f ca="1">IFERROR(IF((VLOOKUP($B55,'NatCon &amp; Metrics Backsheet'!$A$7:$AC$156,G$9,FALSE))="","",(VLOOKUP($B55,'NatCon &amp; Metrics Backsheet'!$A$7:$AC$156,G$9,FALSE))),"")</f>
        <v>Yes</v>
      </c>
      <c r="H55" s="58" t="str">
        <f ca="1">IFERROR(IF((VLOOKUP($B55,'NatCon &amp; Metrics Backsheet'!$A$7:$AC$156,H$9,FALSE))="","",(VLOOKUP($B55,'NatCon &amp; Metrics Backsheet'!$A$7:$AC$156,H$9,FALSE))),"")</f>
        <v>Yes</v>
      </c>
      <c r="I55" s="83" t="str">
        <f ca="1">IFERROR(IF((VLOOKUP($B55,'NatCon &amp; Metrics Backsheet'!$A$7:$AC$156,I$9,FALSE))="","",(VLOOKUP($B55,'NatCon &amp; Metrics Backsheet'!$A$7:$AC$156,I$9,FALSE))),"")</f>
        <v/>
      </c>
    </row>
    <row r="56" spans="1:9" x14ac:dyDescent="0.3">
      <c r="A56" s="60">
        <v>38</v>
      </c>
      <c r="B56" s="53" t="str">
        <f t="shared" ca="1" si="5"/>
        <v>E09000009</v>
      </c>
      <c r="C56" s="54" t="str">
        <f ca="1">IFERROR(VLOOKUP($B56,'Org List'!$J$9:$K$488,2,0), "")</f>
        <v>Ealing</v>
      </c>
      <c r="D56" s="65" t="str">
        <f ca="1">IFERROR(IF((VLOOKUP($B56,'NatCon &amp; Metrics Backsheet'!$A$7:$AC$156,D$9,FALSE))="","",(VLOOKUP($B56,'NatCon &amp; Metrics Backsheet'!$A$7:$AC$156,D$9,FALSE))),"")</f>
        <v>Yes</v>
      </c>
      <c r="E56" s="66" t="str">
        <f ca="1">IFERROR(IF((VLOOKUP($B56,'NatCon &amp; Metrics Backsheet'!$A$7:$AC$156,E$9,FALSE))="","",(VLOOKUP($B56,'NatCon &amp; Metrics Backsheet'!$A$7:$AC$156,E$9,FALSE))),"")</f>
        <v>Yes</v>
      </c>
      <c r="F56" s="66" t="str">
        <f ca="1">IFERROR(IF((VLOOKUP($B56,'NatCon &amp; Metrics Backsheet'!$A$7:$AC$156,F$9,FALSE))="","",(VLOOKUP($B56,'NatCon &amp; Metrics Backsheet'!$A$7:$AC$156,F$9,FALSE))),"")</f>
        <v>Yes</v>
      </c>
      <c r="G56" s="67" t="str">
        <f ca="1">IFERROR(IF((VLOOKUP($B56,'NatCon &amp; Metrics Backsheet'!$A$7:$AC$156,G$9,FALSE))="","",(VLOOKUP($B56,'NatCon &amp; Metrics Backsheet'!$A$7:$AC$156,G$9,FALSE))),"")</f>
        <v>Yes</v>
      </c>
      <c r="H56" s="58" t="str">
        <f ca="1">IFERROR(IF((VLOOKUP($B56,'NatCon &amp; Metrics Backsheet'!$A$7:$AC$156,H$9,FALSE))="","",(VLOOKUP($B56,'NatCon &amp; Metrics Backsheet'!$A$7:$AC$156,H$9,FALSE))),"")</f>
        <v>Yes</v>
      </c>
      <c r="I56" s="83" t="str">
        <f ca="1">IFERROR(IF((VLOOKUP($B56,'NatCon &amp; Metrics Backsheet'!$A$7:$AC$156,I$9,FALSE))="","",(VLOOKUP($B56,'NatCon &amp; Metrics Backsheet'!$A$7:$AC$156,I$9,FALSE))),"")</f>
        <v/>
      </c>
    </row>
    <row r="57" spans="1:9" x14ac:dyDescent="0.3">
      <c r="A57" s="60">
        <v>39</v>
      </c>
      <c r="B57" s="53" t="str">
        <f t="shared" ca="1" si="5"/>
        <v>E06000011</v>
      </c>
      <c r="C57" s="54" t="str">
        <f ca="1">IFERROR(VLOOKUP($B57,'Org List'!$J$9:$K$488,2,0), "")</f>
        <v>East Riding of Yorkshire</v>
      </c>
      <c r="D57" s="65" t="str">
        <f ca="1">IFERROR(IF((VLOOKUP($B57,'NatCon &amp; Metrics Backsheet'!$A$7:$AC$156,D$9,FALSE))="","",(VLOOKUP($B57,'NatCon &amp; Metrics Backsheet'!$A$7:$AC$156,D$9,FALSE))),"")</f>
        <v>Yes</v>
      </c>
      <c r="E57" s="66" t="str">
        <f ca="1">IFERROR(IF((VLOOKUP($B57,'NatCon &amp; Metrics Backsheet'!$A$7:$AC$156,E$9,FALSE))="","",(VLOOKUP($B57,'NatCon &amp; Metrics Backsheet'!$A$7:$AC$156,E$9,FALSE))),"")</f>
        <v>Yes</v>
      </c>
      <c r="F57" s="66" t="str">
        <f ca="1">IFERROR(IF((VLOOKUP($B57,'NatCon &amp; Metrics Backsheet'!$A$7:$AC$156,F$9,FALSE))="","",(VLOOKUP($B57,'NatCon &amp; Metrics Backsheet'!$A$7:$AC$156,F$9,FALSE))),"")</f>
        <v>Yes</v>
      </c>
      <c r="G57" s="67" t="str">
        <f ca="1">IFERROR(IF((VLOOKUP($B57,'NatCon &amp; Metrics Backsheet'!$A$7:$AC$156,G$9,FALSE))="","",(VLOOKUP($B57,'NatCon &amp; Metrics Backsheet'!$A$7:$AC$156,G$9,FALSE))),"")</f>
        <v>Yes</v>
      </c>
      <c r="H57" s="58" t="str">
        <f ca="1">IFERROR(IF((VLOOKUP($B57,'NatCon &amp; Metrics Backsheet'!$A$7:$AC$156,H$9,FALSE))="","",(VLOOKUP($B57,'NatCon &amp; Metrics Backsheet'!$A$7:$AC$156,H$9,FALSE))),"")</f>
        <v>Yes</v>
      </c>
      <c r="I57" s="83" t="str">
        <f ca="1">IFERROR(IF((VLOOKUP($B57,'NatCon &amp; Metrics Backsheet'!$A$7:$AC$156,I$9,FALSE))="","",(VLOOKUP($B57,'NatCon &amp; Metrics Backsheet'!$A$7:$AC$156,I$9,FALSE))),"")</f>
        <v/>
      </c>
    </row>
    <row r="58" spans="1:9" x14ac:dyDescent="0.3">
      <c r="A58" s="60">
        <v>40</v>
      </c>
      <c r="B58" s="53" t="str">
        <f t="shared" ca="1" si="5"/>
        <v>E10000011</v>
      </c>
      <c r="C58" s="54" t="str">
        <f ca="1">IFERROR(VLOOKUP($B58,'Org List'!$J$9:$K$488,2,0), "")</f>
        <v>East Sussex</v>
      </c>
      <c r="D58" s="65" t="str">
        <f ca="1">IFERROR(IF((VLOOKUP($B58,'NatCon &amp; Metrics Backsheet'!$A$7:$AC$156,D$9,FALSE))="","",(VLOOKUP($B58,'NatCon &amp; Metrics Backsheet'!$A$7:$AC$156,D$9,FALSE))),"")</f>
        <v>Yes</v>
      </c>
      <c r="E58" s="66" t="str">
        <f ca="1">IFERROR(IF((VLOOKUP($B58,'NatCon &amp; Metrics Backsheet'!$A$7:$AC$156,E$9,FALSE))="","",(VLOOKUP($B58,'NatCon &amp; Metrics Backsheet'!$A$7:$AC$156,E$9,FALSE))),"")</f>
        <v>Yes</v>
      </c>
      <c r="F58" s="66" t="str">
        <f ca="1">IFERROR(IF((VLOOKUP($B58,'NatCon &amp; Metrics Backsheet'!$A$7:$AC$156,F$9,FALSE))="","",(VLOOKUP($B58,'NatCon &amp; Metrics Backsheet'!$A$7:$AC$156,F$9,FALSE))),"")</f>
        <v>Yes</v>
      </c>
      <c r="G58" s="67" t="str">
        <f ca="1">IFERROR(IF((VLOOKUP($B58,'NatCon &amp; Metrics Backsheet'!$A$7:$AC$156,G$9,FALSE))="","",(VLOOKUP($B58,'NatCon &amp; Metrics Backsheet'!$A$7:$AC$156,G$9,FALSE))),"")</f>
        <v>Yes</v>
      </c>
      <c r="H58" s="58" t="str">
        <f ca="1">IFERROR(IF((VLOOKUP($B58,'NatCon &amp; Metrics Backsheet'!$A$7:$AC$156,H$9,FALSE))="","",(VLOOKUP($B58,'NatCon &amp; Metrics Backsheet'!$A$7:$AC$156,H$9,FALSE))),"")</f>
        <v>No</v>
      </c>
      <c r="I58" s="83">
        <f ca="1">IFERROR(IF((VLOOKUP($B58,'NatCon &amp; Metrics Backsheet'!$A$7:$AC$156,I$9,FALSE))="","",(VLOOKUP($B58,'NatCon &amp; Metrics Backsheet'!$A$7:$AC$156,I$9,FALSE))),"")</f>
        <v>43343</v>
      </c>
    </row>
    <row r="59" spans="1:9" x14ac:dyDescent="0.3">
      <c r="A59" s="60">
        <v>41</v>
      </c>
      <c r="B59" s="53" t="str">
        <f t="shared" ca="1" si="5"/>
        <v>E09000010</v>
      </c>
      <c r="C59" s="54" t="str">
        <f ca="1">IFERROR(VLOOKUP($B59,'Org List'!$J$9:$K$488,2,0), "")</f>
        <v>Enfield</v>
      </c>
      <c r="D59" s="65" t="str">
        <f ca="1">IFERROR(IF((VLOOKUP($B59,'NatCon &amp; Metrics Backsheet'!$A$7:$AC$156,D$9,FALSE))="","",(VLOOKUP($B59,'NatCon &amp; Metrics Backsheet'!$A$7:$AC$156,D$9,FALSE))),"")</f>
        <v>Yes</v>
      </c>
      <c r="E59" s="66" t="str">
        <f ca="1">IFERROR(IF((VLOOKUP($B59,'NatCon &amp; Metrics Backsheet'!$A$7:$AC$156,E$9,FALSE))="","",(VLOOKUP($B59,'NatCon &amp; Metrics Backsheet'!$A$7:$AC$156,E$9,FALSE))),"")</f>
        <v>Yes</v>
      </c>
      <c r="F59" s="66" t="str">
        <f ca="1">IFERROR(IF((VLOOKUP($B59,'NatCon &amp; Metrics Backsheet'!$A$7:$AC$156,F$9,FALSE))="","",(VLOOKUP($B59,'NatCon &amp; Metrics Backsheet'!$A$7:$AC$156,F$9,FALSE))),"")</f>
        <v>Yes</v>
      </c>
      <c r="G59" s="67" t="str">
        <f ca="1">IFERROR(IF((VLOOKUP($B59,'NatCon &amp; Metrics Backsheet'!$A$7:$AC$156,G$9,FALSE))="","",(VLOOKUP($B59,'NatCon &amp; Metrics Backsheet'!$A$7:$AC$156,G$9,FALSE))),"")</f>
        <v>Yes</v>
      </c>
      <c r="H59" s="58" t="str">
        <f ca="1">IFERROR(IF((VLOOKUP($B59,'NatCon &amp; Metrics Backsheet'!$A$7:$AC$156,H$9,FALSE))="","",(VLOOKUP($B59,'NatCon &amp; Metrics Backsheet'!$A$7:$AC$156,H$9,FALSE))),"")</f>
        <v>Yes</v>
      </c>
      <c r="I59" s="83" t="str">
        <f ca="1">IFERROR(IF((VLOOKUP($B59,'NatCon &amp; Metrics Backsheet'!$A$7:$AC$156,I$9,FALSE))="","",(VLOOKUP($B59,'NatCon &amp; Metrics Backsheet'!$A$7:$AC$156,I$9,FALSE))),"")</f>
        <v/>
      </c>
    </row>
    <row r="60" spans="1:9" x14ac:dyDescent="0.3">
      <c r="A60" s="60">
        <v>42</v>
      </c>
      <c r="B60" s="53" t="str">
        <f t="shared" ca="1" si="5"/>
        <v>E10000012</v>
      </c>
      <c r="C60" s="54" t="str">
        <f ca="1">IFERROR(VLOOKUP($B60,'Org List'!$J$9:$K$488,2,0), "")</f>
        <v>Essex</v>
      </c>
      <c r="D60" s="65" t="str">
        <f ca="1">IFERROR(IF((VLOOKUP($B60,'NatCon &amp; Metrics Backsheet'!$A$7:$AC$156,D$9,FALSE))="","",(VLOOKUP($B60,'NatCon &amp; Metrics Backsheet'!$A$7:$AC$156,D$9,FALSE))),"")</f>
        <v>Yes</v>
      </c>
      <c r="E60" s="66" t="str">
        <f ca="1">IFERROR(IF((VLOOKUP($B60,'NatCon &amp; Metrics Backsheet'!$A$7:$AC$156,E$9,FALSE))="","",(VLOOKUP($B60,'NatCon &amp; Metrics Backsheet'!$A$7:$AC$156,E$9,FALSE))),"")</f>
        <v>Yes</v>
      </c>
      <c r="F60" s="66" t="str">
        <f ca="1">IFERROR(IF((VLOOKUP($B60,'NatCon &amp; Metrics Backsheet'!$A$7:$AC$156,F$9,FALSE))="","",(VLOOKUP($B60,'NatCon &amp; Metrics Backsheet'!$A$7:$AC$156,F$9,FALSE))),"")</f>
        <v>Yes</v>
      </c>
      <c r="G60" s="67" t="str">
        <f ca="1">IFERROR(IF((VLOOKUP($B60,'NatCon &amp; Metrics Backsheet'!$A$7:$AC$156,G$9,FALSE))="","",(VLOOKUP($B60,'NatCon &amp; Metrics Backsheet'!$A$7:$AC$156,G$9,FALSE))),"")</f>
        <v>Yes</v>
      </c>
      <c r="H60" s="58" t="str">
        <f ca="1">IFERROR(IF((VLOOKUP($B60,'NatCon &amp; Metrics Backsheet'!$A$7:$AC$156,H$9,FALSE))="","",(VLOOKUP($B60,'NatCon &amp; Metrics Backsheet'!$A$7:$AC$156,H$9,FALSE))),"")</f>
        <v>Yes</v>
      </c>
      <c r="I60" s="83" t="str">
        <f ca="1">IFERROR(IF((VLOOKUP($B60,'NatCon &amp; Metrics Backsheet'!$A$7:$AC$156,I$9,FALSE))="","",(VLOOKUP($B60,'NatCon &amp; Metrics Backsheet'!$A$7:$AC$156,I$9,FALSE))),"")</f>
        <v/>
      </c>
    </row>
    <row r="61" spans="1:9" x14ac:dyDescent="0.3">
      <c r="A61" s="60">
        <v>43</v>
      </c>
      <c r="B61" s="53" t="str">
        <f t="shared" ca="1" si="5"/>
        <v>E08000037</v>
      </c>
      <c r="C61" s="54" t="str">
        <f ca="1">IFERROR(VLOOKUP($B61,'Org List'!$J$9:$K$488,2,0), "")</f>
        <v>Gateshead</v>
      </c>
      <c r="D61" s="65" t="str">
        <f ca="1">IFERROR(IF((VLOOKUP($B61,'NatCon &amp; Metrics Backsheet'!$A$7:$AC$156,D$9,FALSE))="","",(VLOOKUP($B61,'NatCon &amp; Metrics Backsheet'!$A$7:$AC$156,D$9,FALSE))),"")</f>
        <v>Yes</v>
      </c>
      <c r="E61" s="66" t="str">
        <f ca="1">IFERROR(IF((VLOOKUP($B61,'NatCon &amp; Metrics Backsheet'!$A$7:$AC$156,E$9,FALSE))="","",(VLOOKUP($B61,'NatCon &amp; Metrics Backsheet'!$A$7:$AC$156,E$9,FALSE))),"")</f>
        <v>Yes</v>
      </c>
      <c r="F61" s="66" t="str">
        <f ca="1">IFERROR(IF((VLOOKUP($B61,'NatCon &amp; Metrics Backsheet'!$A$7:$AC$156,F$9,FALSE))="","",(VLOOKUP($B61,'NatCon &amp; Metrics Backsheet'!$A$7:$AC$156,F$9,FALSE))),"")</f>
        <v>Yes</v>
      </c>
      <c r="G61" s="67" t="str">
        <f ca="1">IFERROR(IF((VLOOKUP($B61,'NatCon &amp; Metrics Backsheet'!$A$7:$AC$156,G$9,FALSE))="","",(VLOOKUP($B61,'NatCon &amp; Metrics Backsheet'!$A$7:$AC$156,G$9,FALSE))),"")</f>
        <v>Yes</v>
      </c>
      <c r="H61" s="58" t="str">
        <f ca="1">IFERROR(IF((VLOOKUP($B61,'NatCon &amp; Metrics Backsheet'!$A$7:$AC$156,H$9,FALSE))="","",(VLOOKUP($B61,'NatCon &amp; Metrics Backsheet'!$A$7:$AC$156,H$9,FALSE))),"")</f>
        <v>Yes</v>
      </c>
      <c r="I61" s="83" t="str">
        <f ca="1">IFERROR(IF((VLOOKUP($B61,'NatCon &amp; Metrics Backsheet'!$A$7:$AC$156,I$9,FALSE))="","",(VLOOKUP($B61,'NatCon &amp; Metrics Backsheet'!$A$7:$AC$156,I$9,FALSE))),"")</f>
        <v/>
      </c>
    </row>
    <row r="62" spans="1:9" x14ac:dyDescent="0.3">
      <c r="A62" s="60">
        <v>44</v>
      </c>
      <c r="B62" s="53" t="str">
        <f t="shared" ca="1" si="5"/>
        <v>E10000013</v>
      </c>
      <c r="C62" s="54" t="str">
        <f ca="1">IFERROR(VLOOKUP($B62,'Org List'!$J$9:$K$488,2,0), "")</f>
        <v>Gloucestershire</v>
      </c>
      <c r="D62" s="65" t="str">
        <f ca="1">IFERROR(IF((VLOOKUP($B62,'NatCon &amp; Metrics Backsheet'!$A$7:$AC$156,D$9,FALSE))="","",(VLOOKUP($B62,'NatCon &amp; Metrics Backsheet'!$A$7:$AC$156,D$9,FALSE))),"")</f>
        <v>Yes</v>
      </c>
      <c r="E62" s="66" t="str">
        <f ca="1">IFERROR(IF((VLOOKUP($B62,'NatCon &amp; Metrics Backsheet'!$A$7:$AC$156,E$9,FALSE))="","",(VLOOKUP($B62,'NatCon &amp; Metrics Backsheet'!$A$7:$AC$156,E$9,FALSE))),"")</f>
        <v>Yes</v>
      </c>
      <c r="F62" s="66" t="str">
        <f ca="1">IFERROR(IF((VLOOKUP($B62,'NatCon &amp; Metrics Backsheet'!$A$7:$AC$156,F$9,FALSE))="","",(VLOOKUP($B62,'NatCon &amp; Metrics Backsheet'!$A$7:$AC$156,F$9,FALSE))),"")</f>
        <v>Yes</v>
      </c>
      <c r="G62" s="67" t="str">
        <f ca="1">IFERROR(IF((VLOOKUP($B62,'NatCon &amp; Metrics Backsheet'!$A$7:$AC$156,G$9,FALSE))="","",(VLOOKUP($B62,'NatCon &amp; Metrics Backsheet'!$A$7:$AC$156,G$9,FALSE))),"")</f>
        <v>Yes</v>
      </c>
      <c r="H62" s="58" t="str">
        <f ca="1">IFERROR(IF((VLOOKUP($B62,'NatCon &amp; Metrics Backsheet'!$A$7:$AC$156,H$9,FALSE))="","",(VLOOKUP($B62,'NatCon &amp; Metrics Backsheet'!$A$7:$AC$156,H$9,FALSE))),"")</f>
        <v>Yes</v>
      </c>
      <c r="I62" s="83" t="str">
        <f ca="1">IFERROR(IF((VLOOKUP($B62,'NatCon &amp; Metrics Backsheet'!$A$7:$AC$156,I$9,FALSE))="","",(VLOOKUP($B62,'NatCon &amp; Metrics Backsheet'!$A$7:$AC$156,I$9,FALSE))),"")</f>
        <v/>
      </c>
    </row>
    <row r="63" spans="1:9" x14ac:dyDescent="0.3">
      <c r="A63" s="60">
        <v>45</v>
      </c>
      <c r="B63" s="53" t="str">
        <f t="shared" ca="1" si="5"/>
        <v>E09000011</v>
      </c>
      <c r="C63" s="54" t="str">
        <f ca="1">IFERROR(VLOOKUP($B63,'Org List'!$J$9:$K$488,2,0), "")</f>
        <v>Greenwich</v>
      </c>
      <c r="D63" s="65" t="str">
        <f ca="1">IFERROR(IF((VLOOKUP($B63,'NatCon &amp; Metrics Backsheet'!$A$7:$AC$156,D$9,FALSE))="","",(VLOOKUP($B63,'NatCon &amp; Metrics Backsheet'!$A$7:$AC$156,D$9,FALSE))),"")</f>
        <v>Yes</v>
      </c>
      <c r="E63" s="66" t="str">
        <f ca="1">IFERROR(IF((VLOOKUP($B63,'NatCon &amp; Metrics Backsheet'!$A$7:$AC$156,E$9,FALSE))="","",(VLOOKUP($B63,'NatCon &amp; Metrics Backsheet'!$A$7:$AC$156,E$9,FALSE))),"")</f>
        <v>Yes</v>
      </c>
      <c r="F63" s="66" t="str">
        <f ca="1">IFERROR(IF((VLOOKUP($B63,'NatCon &amp; Metrics Backsheet'!$A$7:$AC$156,F$9,FALSE))="","",(VLOOKUP($B63,'NatCon &amp; Metrics Backsheet'!$A$7:$AC$156,F$9,FALSE))),"")</f>
        <v>Yes</v>
      </c>
      <c r="G63" s="67" t="str">
        <f ca="1">IFERROR(IF((VLOOKUP($B63,'NatCon &amp; Metrics Backsheet'!$A$7:$AC$156,G$9,FALSE))="","",(VLOOKUP($B63,'NatCon &amp; Metrics Backsheet'!$A$7:$AC$156,G$9,FALSE))),"")</f>
        <v>Yes</v>
      </c>
      <c r="H63" s="58" t="str">
        <f ca="1">IFERROR(IF((VLOOKUP($B63,'NatCon &amp; Metrics Backsheet'!$A$7:$AC$156,H$9,FALSE))="","",(VLOOKUP($B63,'NatCon &amp; Metrics Backsheet'!$A$7:$AC$156,H$9,FALSE))),"")</f>
        <v>Yes</v>
      </c>
      <c r="I63" s="83" t="str">
        <f ca="1">IFERROR(IF((VLOOKUP($B63,'NatCon &amp; Metrics Backsheet'!$A$7:$AC$156,I$9,FALSE))="","",(VLOOKUP($B63,'NatCon &amp; Metrics Backsheet'!$A$7:$AC$156,I$9,FALSE))),"")</f>
        <v/>
      </c>
    </row>
    <row r="64" spans="1:9" x14ac:dyDescent="0.3">
      <c r="A64" s="60">
        <v>46</v>
      </c>
      <c r="B64" s="53" t="str">
        <f t="shared" ca="1" si="5"/>
        <v>E09000012</v>
      </c>
      <c r="C64" s="54" t="str">
        <f ca="1">IFERROR(VLOOKUP($B64,'Org List'!$J$9:$K$488,2,0), "")</f>
        <v>Hackney</v>
      </c>
      <c r="D64" s="65" t="str">
        <f ca="1">IFERROR(IF((VLOOKUP($B64,'NatCon &amp; Metrics Backsheet'!$A$7:$AC$156,D$9,FALSE))="","",(VLOOKUP($B64,'NatCon &amp; Metrics Backsheet'!$A$7:$AC$156,D$9,FALSE))),"")</f>
        <v>Yes</v>
      </c>
      <c r="E64" s="66" t="str">
        <f ca="1">IFERROR(IF((VLOOKUP($B64,'NatCon &amp; Metrics Backsheet'!$A$7:$AC$156,E$9,FALSE))="","",(VLOOKUP($B64,'NatCon &amp; Metrics Backsheet'!$A$7:$AC$156,E$9,FALSE))),"")</f>
        <v>Yes</v>
      </c>
      <c r="F64" s="66" t="str">
        <f ca="1">IFERROR(IF((VLOOKUP($B64,'NatCon &amp; Metrics Backsheet'!$A$7:$AC$156,F$9,FALSE))="","",(VLOOKUP($B64,'NatCon &amp; Metrics Backsheet'!$A$7:$AC$156,F$9,FALSE))),"")</f>
        <v>Yes</v>
      </c>
      <c r="G64" s="67" t="str">
        <f ca="1">IFERROR(IF((VLOOKUP($B64,'NatCon &amp; Metrics Backsheet'!$A$7:$AC$156,G$9,FALSE))="","",(VLOOKUP($B64,'NatCon &amp; Metrics Backsheet'!$A$7:$AC$156,G$9,FALSE))),"")</f>
        <v>Yes</v>
      </c>
      <c r="H64" s="58" t="str">
        <f ca="1">IFERROR(IF((VLOOKUP($B64,'NatCon &amp; Metrics Backsheet'!$A$7:$AC$156,H$9,FALSE))="","",(VLOOKUP($B64,'NatCon &amp; Metrics Backsheet'!$A$7:$AC$156,H$9,FALSE))),"")</f>
        <v>Yes</v>
      </c>
      <c r="I64" s="83" t="str">
        <f ca="1">IFERROR(IF((VLOOKUP($B64,'NatCon &amp; Metrics Backsheet'!$A$7:$AC$156,I$9,FALSE))="","",(VLOOKUP($B64,'NatCon &amp; Metrics Backsheet'!$A$7:$AC$156,I$9,FALSE))),"")</f>
        <v/>
      </c>
    </row>
    <row r="65" spans="1:9" x14ac:dyDescent="0.3">
      <c r="A65" s="60">
        <v>47</v>
      </c>
      <c r="B65" s="53" t="str">
        <f t="shared" ca="1" si="5"/>
        <v>E06000006</v>
      </c>
      <c r="C65" s="54" t="str">
        <f ca="1">IFERROR(VLOOKUP($B65,'Org List'!$J$9:$K$488,2,0), "")</f>
        <v>Halton</v>
      </c>
      <c r="D65" s="65" t="str">
        <f ca="1">IFERROR(IF((VLOOKUP($B65,'NatCon &amp; Metrics Backsheet'!$A$7:$AC$156,D$9,FALSE))="","",(VLOOKUP($B65,'NatCon &amp; Metrics Backsheet'!$A$7:$AC$156,D$9,FALSE))),"")</f>
        <v>Yes</v>
      </c>
      <c r="E65" s="66" t="str">
        <f ca="1">IFERROR(IF((VLOOKUP($B65,'NatCon &amp; Metrics Backsheet'!$A$7:$AC$156,E$9,FALSE))="","",(VLOOKUP($B65,'NatCon &amp; Metrics Backsheet'!$A$7:$AC$156,E$9,FALSE))),"")</f>
        <v>Yes</v>
      </c>
      <c r="F65" s="66" t="str">
        <f ca="1">IFERROR(IF((VLOOKUP($B65,'NatCon &amp; Metrics Backsheet'!$A$7:$AC$156,F$9,FALSE))="","",(VLOOKUP($B65,'NatCon &amp; Metrics Backsheet'!$A$7:$AC$156,F$9,FALSE))),"")</f>
        <v>Yes</v>
      </c>
      <c r="G65" s="67" t="str">
        <f ca="1">IFERROR(IF((VLOOKUP($B65,'NatCon &amp; Metrics Backsheet'!$A$7:$AC$156,G$9,FALSE))="","",(VLOOKUP($B65,'NatCon &amp; Metrics Backsheet'!$A$7:$AC$156,G$9,FALSE))),"")</f>
        <v>Yes</v>
      </c>
      <c r="H65" s="58" t="str">
        <f ca="1">IFERROR(IF((VLOOKUP($B65,'NatCon &amp; Metrics Backsheet'!$A$7:$AC$156,H$9,FALSE))="","",(VLOOKUP($B65,'NatCon &amp; Metrics Backsheet'!$A$7:$AC$156,H$9,FALSE))),"")</f>
        <v>Yes</v>
      </c>
      <c r="I65" s="83" t="str">
        <f ca="1">IFERROR(IF((VLOOKUP($B65,'NatCon &amp; Metrics Backsheet'!$A$7:$AC$156,I$9,FALSE))="","",(VLOOKUP($B65,'NatCon &amp; Metrics Backsheet'!$A$7:$AC$156,I$9,FALSE))),"")</f>
        <v/>
      </c>
    </row>
    <row r="66" spans="1:9" x14ac:dyDescent="0.3">
      <c r="A66" s="60">
        <v>48</v>
      </c>
      <c r="B66" s="53" t="str">
        <f t="shared" ca="1" si="5"/>
        <v>E09000013</v>
      </c>
      <c r="C66" s="54" t="str">
        <f ca="1">IFERROR(VLOOKUP($B66,'Org List'!$J$9:$K$488,2,0), "")</f>
        <v>Hammersmith and Fulham</v>
      </c>
      <c r="D66" s="65" t="str">
        <f ca="1">IFERROR(IF((VLOOKUP($B66,'NatCon &amp; Metrics Backsheet'!$A$7:$AC$156,D$9,FALSE))="","",(VLOOKUP($B66,'NatCon &amp; Metrics Backsheet'!$A$7:$AC$156,D$9,FALSE))),"")</f>
        <v>Yes</v>
      </c>
      <c r="E66" s="66" t="str">
        <f ca="1">IFERROR(IF((VLOOKUP($B66,'NatCon &amp; Metrics Backsheet'!$A$7:$AC$156,E$9,FALSE))="","",(VLOOKUP($B66,'NatCon &amp; Metrics Backsheet'!$A$7:$AC$156,E$9,FALSE))),"")</f>
        <v>Yes</v>
      </c>
      <c r="F66" s="66" t="str">
        <f ca="1">IFERROR(IF((VLOOKUP($B66,'NatCon &amp; Metrics Backsheet'!$A$7:$AC$156,F$9,FALSE))="","",(VLOOKUP($B66,'NatCon &amp; Metrics Backsheet'!$A$7:$AC$156,F$9,FALSE))),"")</f>
        <v>Yes</v>
      </c>
      <c r="G66" s="67" t="str">
        <f ca="1">IFERROR(IF((VLOOKUP($B66,'NatCon &amp; Metrics Backsheet'!$A$7:$AC$156,G$9,FALSE))="","",(VLOOKUP($B66,'NatCon &amp; Metrics Backsheet'!$A$7:$AC$156,G$9,FALSE))),"")</f>
        <v>Yes</v>
      </c>
      <c r="H66" s="58" t="str">
        <f ca="1">IFERROR(IF((VLOOKUP($B66,'NatCon &amp; Metrics Backsheet'!$A$7:$AC$156,H$9,FALSE))="","",(VLOOKUP($B66,'NatCon &amp; Metrics Backsheet'!$A$7:$AC$156,H$9,FALSE))),"")</f>
        <v>Yes</v>
      </c>
      <c r="I66" s="83" t="str">
        <f ca="1">IFERROR(IF((VLOOKUP($B66,'NatCon &amp; Metrics Backsheet'!$A$7:$AC$156,I$9,FALSE))="","",(VLOOKUP($B66,'NatCon &amp; Metrics Backsheet'!$A$7:$AC$156,I$9,FALSE))),"")</f>
        <v/>
      </c>
    </row>
    <row r="67" spans="1:9" x14ac:dyDescent="0.3">
      <c r="A67" s="60">
        <v>49</v>
      </c>
      <c r="B67" s="53" t="str">
        <f t="shared" ca="1" si="5"/>
        <v>E10000014</v>
      </c>
      <c r="C67" s="54" t="str">
        <f ca="1">IFERROR(VLOOKUP($B67,'Org List'!$J$9:$K$488,2,0), "")</f>
        <v>Hampshire</v>
      </c>
      <c r="D67" s="65" t="str">
        <f ca="1">IFERROR(IF((VLOOKUP($B67,'NatCon &amp; Metrics Backsheet'!$A$7:$AC$156,D$9,FALSE))="","",(VLOOKUP($B67,'NatCon &amp; Metrics Backsheet'!$A$7:$AC$156,D$9,FALSE))),"")</f>
        <v>Yes</v>
      </c>
      <c r="E67" s="66" t="str">
        <f ca="1">IFERROR(IF((VLOOKUP($B67,'NatCon &amp; Metrics Backsheet'!$A$7:$AC$156,E$9,FALSE))="","",(VLOOKUP($B67,'NatCon &amp; Metrics Backsheet'!$A$7:$AC$156,E$9,FALSE))),"")</f>
        <v>Yes</v>
      </c>
      <c r="F67" s="66" t="str">
        <f ca="1">IFERROR(IF((VLOOKUP($B67,'NatCon &amp; Metrics Backsheet'!$A$7:$AC$156,F$9,FALSE))="","",(VLOOKUP($B67,'NatCon &amp; Metrics Backsheet'!$A$7:$AC$156,F$9,FALSE))),"")</f>
        <v>Yes</v>
      </c>
      <c r="G67" s="67" t="str">
        <f ca="1">IFERROR(IF((VLOOKUP($B67,'NatCon &amp; Metrics Backsheet'!$A$7:$AC$156,G$9,FALSE))="","",(VLOOKUP($B67,'NatCon &amp; Metrics Backsheet'!$A$7:$AC$156,G$9,FALSE))),"")</f>
        <v>Yes</v>
      </c>
      <c r="H67" s="58" t="str">
        <f ca="1">IFERROR(IF((VLOOKUP($B67,'NatCon &amp; Metrics Backsheet'!$A$7:$AC$156,H$9,FALSE))="","",(VLOOKUP($B67,'NatCon &amp; Metrics Backsheet'!$A$7:$AC$156,H$9,FALSE))),"")</f>
        <v>Yes</v>
      </c>
      <c r="I67" s="83" t="str">
        <f ca="1">IFERROR(IF((VLOOKUP($B67,'NatCon &amp; Metrics Backsheet'!$A$7:$AC$156,I$9,FALSE))="","",(VLOOKUP($B67,'NatCon &amp; Metrics Backsheet'!$A$7:$AC$156,I$9,FALSE))),"")</f>
        <v/>
      </c>
    </row>
    <row r="68" spans="1:9" x14ac:dyDescent="0.3">
      <c r="A68" s="60">
        <v>50</v>
      </c>
      <c r="B68" s="53" t="str">
        <f t="shared" ca="1" si="5"/>
        <v>E09000014</v>
      </c>
      <c r="C68" s="54" t="str">
        <f ca="1">IFERROR(VLOOKUP($B68,'Org List'!$J$9:$K$488,2,0), "")</f>
        <v>Haringey</v>
      </c>
      <c r="D68" s="65" t="str">
        <f ca="1">IFERROR(IF((VLOOKUP($B68,'NatCon &amp; Metrics Backsheet'!$A$7:$AC$156,D$9,FALSE))="","",(VLOOKUP($B68,'NatCon &amp; Metrics Backsheet'!$A$7:$AC$156,D$9,FALSE))),"")</f>
        <v>Yes</v>
      </c>
      <c r="E68" s="66" t="str">
        <f ca="1">IFERROR(IF((VLOOKUP($B68,'NatCon &amp; Metrics Backsheet'!$A$7:$AC$156,E$9,FALSE))="","",(VLOOKUP($B68,'NatCon &amp; Metrics Backsheet'!$A$7:$AC$156,E$9,FALSE))),"")</f>
        <v>Yes</v>
      </c>
      <c r="F68" s="66" t="str">
        <f ca="1">IFERROR(IF((VLOOKUP($B68,'NatCon &amp; Metrics Backsheet'!$A$7:$AC$156,F$9,FALSE))="","",(VLOOKUP($B68,'NatCon &amp; Metrics Backsheet'!$A$7:$AC$156,F$9,FALSE))),"")</f>
        <v>Yes</v>
      </c>
      <c r="G68" s="67" t="str">
        <f ca="1">IFERROR(IF((VLOOKUP($B68,'NatCon &amp; Metrics Backsheet'!$A$7:$AC$156,G$9,FALSE))="","",(VLOOKUP($B68,'NatCon &amp; Metrics Backsheet'!$A$7:$AC$156,G$9,FALSE))),"")</f>
        <v>Yes</v>
      </c>
      <c r="H68" s="58" t="str">
        <f ca="1">IFERROR(IF((VLOOKUP($B68,'NatCon &amp; Metrics Backsheet'!$A$7:$AC$156,H$9,FALSE))="","",(VLOOKUP($B68,'NatCon &amp; Metrics Backsheet'!$A$7:$AC$156,H$9,FALSE))),"")</f>
        <v>Yes</v>
      </c>
      <c r="I68" s="83" t="str">
        <f ca="1">IFERROR(IF((VLOOKUP($B68,'NatCon &amp; Metrics Backsheet'!$A$7:$AC$156,I$9,FALSE))="","",(VLOOKUP($B68,'NatCon &amp; Metrics Backsheet'!$A$7:$AC$156,I$9,FALSE))),"")</f>
        <v/>
      </c>
    </row>
    <row r="69" spans="1:9" x14ac:dyDescent="0.3">
      <c r="A69" s="60">
        <v>51</v>
      </c>
      <c r="B69" s="53" t="str">
        <f t="shared" ca="1" si="5"/>
        <v>E09000015</v>
      </c>
      <c r="C69" s="54" t="str">
        <f ca="1">IFERROR(VLOOKUP($B69,'Org List'!$J$9:$K$488,2,0), "")</f>
        <v>Harrow</v>
      </c>
      <c r="D69" s="65" t="str">
        <f ca="1">IFERROR(IF((VLOOKUP($B69,'NatCon &amp; Metrics Backsheet'!$A$7:$AC$156,D$9,FALSE))="","",(VLOOKUP($B69,'NatCon &amp; Metrics Backsheet'!$A$7:$AC$156,D$9,FALSE))),"")</f>
        <v>Yes</v>
      </c>
      <c r="E69" s="66" t="str">
        <f ca="1">IFERROR(IF((VLOOKUP($B69,'NatCon &amp; Metrics Backsheet'!$A$7:$AC$156,E$9,FALSE))="","",(VLOOKUP($B69,'NatCon &amp; Metrics Backsheet'!$A$7:$AC$156,E$9,FALSE))),"")</f>
        <v>Yes</v>
      </c>
      <c r="F69" s="66" t="str">
        <f ca="1">IFERROR(IF((VLOOKUP($B69,'NatCon &amp; Metrics Backsheet'!$A$7:$AC$156,F$9,FALSE))="","",(VLOOKUP($B69,'NatCon &amp; Metrics Backsheet'!$A$7:$AC$156,F$9,FALSE))),"")</f>
        <v>Yes</v>
      </c>
      <c r="G69" s="67" t="str">
        <f ca="1">IFERROR(IF((VLOOKUP($B69,'NatCon &amp; Metrics Backsheet'!$A$7:$AC$156,G$9,FALSE))="","",(VLOOKUP($B69,'NatCon &amp; Metrics Backsheet'!$A$7:$AC$156,G$9,FALSE))),"")</f>
        <v>Yes</v>
      </c>
      <c r="H69" s="58" t="str">
        <f ca="1">IFERROR(IF((VLOOKUP($B69,'NatCon &amp; Metrics Backsheet'!$A$7:$AC$156,H$9,FALSE))="","",(VLOOKUP($B69,'NatCon &amp; Metrics Backsheet'!$A$7:$AC$156,H$9,FALSE))),"")</f>
        <v>Yes</v>
      </c>
      <c r="I69" s="83" t="str">
        <f ca="1">IFERROR(IF((VLOOKUP($B69,'NatCon &amp; Metrics Backsheet'!$A$7:$AC$156,I$9,FALSE))="","",(VLOOKUP($B69,'NatCon &amp; Metrics Backsheet'!$A$7:$AC$156,I$9,FALSE))),"")</f>
        <v/>
      </c>
    </row>
    <row r="70" spans="1:9" x14ac:dyDescent="0.3">
      <c r="A70" s="60">
        <v>52</v>
      </c>
      <c r="B70" s="53" t="str">
        <f t="shared" ca="1" si="5"/>
        <v>E06000001</v>
      </c>
      <c r="C70" s="54" t="str">
        <f ca="1">IFERROR(VLOOKUP($B70,'Org List'!$J$9:$K$488,2,0), "")</f>
        <v>Hartlepool</v>
      </c>
      <c r="D70" s="65" t="str">
        <f ca="1">IFERROR(IF((VLOOKUP($B70,'NatCon &amp; Metrics Backsheet'!$A$7:$AC$156,D$9,FALSE))="","",(VLOOKUP($B70,'NatCon &amp; Metrics Backsheet'!$A$7:$AC$156,D$9,FALSE))),"")</f>
        <v>Yes</v>
      </c>
      <c r="E70" s="66" t="str">
        <f ca="1">IFERROR(IF((VLOOKUP($B70,'NatCon &amp; Metrics Backsheet'!$A$7:$AC$156,E$9,FALSE))="","",(VLOOKUP($B70,'NatCon &amp; Metrics Backsheet'!$A$7:$AC$156,E$9,FALSE))),"")</f>
        <v>Yes</v>
      </c>
      <c r="F70" s="66" t="str">
        <f ca="1">IFERROR(IF((VLOOKUP($B70,'NatCon &amp; Metrics Backsheet'!$A$7:$AC$156,F$9,FALSE))="","",(VLOOKUP($B70,'NatCon &amp; Metrics Backsheet'!$A$7:$AC$156,F$9,FALSE))),"")</f>
        <v>Yes</v>
      </c>
      <c r="G70" s="67" t="str">
        <f ca="1">IFERROR(IF((VLOOKUP($B70,'NatCon &amp; Metrics Backsheet'!$A$7:$AC$156,G$9,FALSE))="","",(VLOOKUP($B70,'NatCon &amp; Metrics Backsheet'!$A$7:$AC$156,G$9,FALSE))),"")</f>
        <v>Yes</v>
      </c>
      <c r="H70" s="58" t="str">
        <f ca="1">IFERROR(IF((VLOOKUP($B70,'NatCon &amp; Metrics Backsheet'!$A$7:$AC$156,H$9,FALSE))="","",(VLOOKUP($B70,'NatCon &amp; Metrics Backsheet'!$A$7:$AC$156,H$9,FALSE))),"")</f>
        <v>Yes</v>
      </c>
      <c r="I70" s="83" t="str">
        <f ca="1">IFERROR(IF((VLOOKUP($B70,'NatCon &amp; Metrics Backsheet'!$A$7:$AC$156,I$9,FALSE))="","",(VLOOKUP($B70,'NatCon &amp; Metrics Backsheet'!$A$7:$AC$156,I$9,FALSE))),"")</f>
        <v/>
      </c>
    </row>
    <row r="71" spans="1:9" x14ac:dyDescent="0.3">
      <c r="A71" s="60">
        <v>53</v>
      </c>
      <c r="B71" s="53" t="str">
        <f t="shared" ca="1" si="5"/>
        <v>E09000016</v>
      </c>
      <c r="C71" s="54" t="str">
        <f ca="1">IFERROR(VLOOKUP($B71,'Org List'!$J$9:$K$488,2,0), "")</f>
        <v>Havering</v>
      </c>
      <c r="D71" s="65" t="str">
        <f ca="1">IFERROR(IF((VLOOKUP($B71,'NatCon &amp; Metrics Backsheet'!$A$7:$AC$156,D$9,FALSE))="","",(VLOOKUP($B71,'NatCon &amp; Metrics Backsheet'!$A$7:$AC$156,D$9,FALSE))),"")</f>
        <v>Yes</v>
      </c>
      <c r="E71" s="66" t="str">
        <f ca="1">IFERROR(IF((VLOOKUP($B71,'NatCon &amp; Metrics Backsheet'!$A$7:$AC$156,E$9,FALSE))="","",(VLOOKUP($B71,'NatCon &amp; Metrics Backsheet'!$A$7:$AC$156,E$9,FALSE))),"")</f>
        <v>Yes</v>
      </c>
      <c r="F71" s="66" t="str">
        <f ca="1">IFERROR(IF((VLOOKUP($B71,'NatCon &amp; Metrics Backsheet'!$A$7:$AC$156,F$9,FALSE))="","",(VLOOKUP($B71,'NatCon &amp; Metrics Backsheet'!$A$7:$AC$156,F$9,FALSE))),"")</f>
        <v>Yes</v>
      </c>
      <c r="G71" s="67" t="str">
        <f ca="1">IFERROR(IF((VLOOKUP($B71,'NatCon &amp; Metrics Backsheet'!$A$7:$AC$156,G$9,FALSE))="","",(VLOOKUP($B71,'NatCon &amp; Metrics Backsheet'!$A$7:$AC$156,G$9,FALSE))),"")</f>
        <v>Yes</v>
      </c>
      <c r="H71" s="58" t="str">
        <f ca="1">IFERROR(IF((VLOOKUP($B71,'NatCon &amp; Metrics Backsheet'!$A$7:$AC$156,H$9,FALSE))="","",(VLOOKUP($B71,'NatCon &amp; Metrics Backsheet'!$A$7:$AC$156,H$9,FALSE))),"")</f>
        <v>Yes</v>
      </c>
      <c r="I71" s="83" t="str">
        <f ca="1">IFERROR(IF((VLOOKUP($B71,'NatCon &amp; Metrics Backsheet'!$A$7:$AC$156,I$9,FALSE))="","",(VLOOKUP($B71,'NatCon &amp; Metrics Backsheet'!$A$7:$AC$156,I$9,FALSE))),"")</f>
        <v/>
      </c>
    </row>
    <row r="72" spans="1:9" x14ac:dyDescent="0.3">
      <c r="A72" s="60">
        <v>54</v>
      </c>
      <c r="B72" s="53" t="str">
        <f t="shared" ca="1" si="5"/>
        <v>E06000019</v>
      </c>
      <c r="C72" s="54" t="str">
        <f ca="1">IFERROR(VLOOKUP($B72,'Org List'!$J$9:$K$488,2,0), "")</f>
        <v>Herefordshire, County of</v>
      </c>
      <c r="D72" s="65" t="str">
        <f ca="1">IFERROR(IF((VLOOKUP($B72,'NatCon &amp; Metrics Backsheet'!$A$7:$AC$156,D$9,FALSE))="","",(VLOOKUP($B72,'NatCon &amp; Metrics Backsheet'!$A$7:$AC$156,D$9,FALSE))),"")</f>
        <v>Yes</v>
      </c>
      <c r="E72" s="66" t="str">
        <f ca="1">IFERROR(IF((VLOOKUP($B72,'NatCon &amp; Metrics Backsheet'!$A$7:$AC$156,E$9,FALSE))="","",(VLOOKUP($B72,'NatCon &amp; Metrics Backsheet'!$A$7:$AC$156,E$9,FALSE))),"")</f>
        <v>Yes</v>
      </c>
      <c r="F72" s="66" t="str">
        <f ca="1">IFERROR(IF((VLOOKUP($B72,'NatCon &amp; Metrics Backsheet'!$A$7:$AC$156,F$9,FALSE))="","",(VLOOKUP($B72,'NatCon &amp; Metrics Backsheet'!$A$7:$AC$156,F$9,FALSE))),"")</f>
        <v>Yes</v>
      </c>
      <c r="G72" s="67" t="str">
        <f ca="1">IFERROR(IF((VLOOKUP($B72,'NatCon &amp; Metrics Backsheet'!$A$7:$AC$156,G$9,FALSE))="","",(VLOOKUP($B72,'NatCon &amp; Metrics Backsheet'!$A$7:$AC$156,G$9,FALSE))),"")</f>
        <v>Yes</v>
      </c>
      <c r="H72" s="58" t="str">
        <f ca="1">IFERROR(IF((VLOOKUP($B72,'NatCon &amp; Metrics Backsheet'!$A$7:$AC$156,H$9,FALSE))="","",(VLOOKUP($B72,'NatCon &amp; Metrics Backsheet'!$A$7:$AC$156,H$9,FALSE))),"")</f>
        <v>Yes</v>
      </c>
      <c r="I72" s="83" t="str">
        <f ca="1">IFERROR(IF((VLOOKUP($B72,'NatCon &amp; Metrics Backsheet'!$A$7:$AC$156,I$9,FALSE))="","",(VLOOKUP($B72,'NatCon &amp; Metrics Backsheet'!$A$7:$AC$156,I$9,FALSE))),"")</f>
        <v/>
      </c>
    </row>
    <row r="73" spans="1:9" x14ac:dyDescent="0.3">
      <c r="A73" s="60">
        <v>55</v>
      </c>
      <c r="B73" s="53" t="str">
        <f t="shared" ca="1" si="5"/>
        <v>E10000015</v>
      </c>
      <c r="C73" s="54" t="str">
        <f ca="1">IFERROR(VLOOKUP($B73,'Org List'!$J$9:$K$488,2,0), "")</f>
        <v>Hertfordshire</v>
      </c>
      <c r="D73" s="65" t="str">
        <f ca="1">IFERROR(IF((VLOOKUP($B73,'NatCon &amp; Metrics Backsheet'!$A$7:$AC$156,D$9,FALSE))="","",(VLOOKUP($B73,'NatCon &amp; Metrics Backsheet'!$A$7:$AC$156,D$9,FALSE))),"")</f>
        <v>Yes</v>
      </c>
      <c r="E73" s="66" t="str">
        <f ca="1">IFERROR(IF((VLOOKUP($B73,'NatCon &amp; Metrics Backsheet'!$A$7:$AC$156,E$9,FALSE))="","",(VLOOKUP($B73,'NatCon &amp; Metrics Backsheet'!$A$7:$AC$156,E$9,FALSE))),"")</f>
        <v>Yes</v>
      </c>
      <c r="F73" s="66" t="str">
        <f ca="1">IFERROR(IF((VLOOKUP($B73,'NatCon &amp; Metrics Backsheet'!$A$7:$AC$156,F$9,FALSE))="","",(VLOOKUP($B73,'NatCon &amp; Metrics Backsheet'!$A$7:$AC$156,F$9,FALSE))),"")</f>
        <v>Yes</v>
      </c>
      <c r="G73" s="67" t="str">
        <f ca="1">IFERROR(IF((VLOOKUP($B73,'NatCon &amp; Metrics Backsheet'!$A$7:$AC$156,G$9,FALSE))="","",(VLOOKUP($B73,'NatCon &amp; Metrics Backsheet'!$A$7:$AC$156,G$9,FALSE))),"")</f>
        <v>Yes</v>
      </c>
      <c r="H73" s="58" t="str">
        <f ca="1">IFERROR(IF((VLOOKUP($B73,'NatCon &amp; Metrics Backsheet'!$A$7:$AC$156,H$9,FALSE))="","",(VLOOKUP($B73,'NatCon &amp; Metrics Backsheet'!$A$7:$AC$156,H$9,FALSE))),"")</f>
        <v>Yes</v>
      </c>
      <c r="I73" s="83" t="str">
        <f ca="1">IFERROR(IF((VLOOKUP($B73,'NatCon &amp; Metrics Backsheet'!$A$7:$AC$156,I$9,FALSE))="","",(VLOOKUP($B73,'NatCon &amp; Metrics Backsheet'!$A$7:$AC$156,I$9,FALSE))),"")</f>
        <v/>
      </c>
    </row>
    <row r="74" spans="1:9" x14ac:dyDescent="0.3">
      <c r="A74" s="60">
        <v>56</v>
      </c>
      <c r="B74" s="53" t="str">
        <f t="shared" ca="1" si="5"/>
        <v>E09000017</v>
      </c>
      <c r="C74" s="54" t="str">
        <f ca="1">IFERROR(VLOOKUP($B74,'Org List'!$J$9:$K$488,2,0), "")</f>
        <v>Hillingdon</v>
      </c>
      <c r="D74" s="65" t="str">
        <f ca="1">IFERROR(IF((VLOOKUP($B74,'NatCon &amp; Metrics Backsheet'!$A$7:$AC$156,D$9,FALSE))="","",(VLOOKUP($B74,'NatCon &amp; Metrics Backsheet'!$A$7:$AC$156,D$9,FALSE))),"")</f>
        <v>Yes</v>
      </c>
      <c r="E74" s="66" t="str">
        <f ca="1">IFERROR(IF((VLOOKUP($B74,'NatCon &amp; Metrics Backsheet'!$A$7:$AC$156,E$9,FALSE))="","",(VLOOKUP($B74,'NatCon &amp; Metrics Backsheet'!$A$7:$AC$156,E$9,FALSE))),"")</f>
        <v>Yes</v>
      </c>
      <c r="F74" s="66" t="str">
        <f ca="1">IFERROR(IF((VLOOKUP($B74,'NatCon &amp; Metrics Backsheet'!$A$7:$AC$156,F$9,FALSE))="","",(VLOOKUP($B74,'NatCon &amp; Metrics Backsheet'!$A$7:$AC$156,F$9,FALSE))),"")</f>
        <v>Yes</v>
      </c>
      <c r="G74" s="67" t="str">
        <f ca="1">IFERROR(IF((VLOOKUP($B74,'NatCon &amp; Metrics Backsheet'!$A$7:$AC$156,G$9,FALSE))="","",(VLOOKUP($B74,'NatCon &amp; Metrics Backsheet'!$A$7:$AC$156,G$9,FALSE))),"")</f>
        <v>Yes</v>
      </c>
      <c r="H74" s="58" t="str">
        <f ca="1">IFERROR(IF((VLOOKUP($B74,'NatCon &amp; Metrics Backsheet'!$A$7:$AC$156,H$9,FALSE))="","",(VLOOKUP($B74,'NatCon &amp; Metrics Backsheet'!$A$7:$AC$156,H$9,FALSE))),"")</f>
        <v>Yes</v>
      </c>
      <c r="I74" s="83" t="str">
        <f ca="1">IFERROR(IF((VLOOKUP($B74,'NatCon &amp; Metrics Backsheet'!$A$7:$AC$156,I$9,FALSE))="","",(VLOOKUP($B74,'NatCon &amp; Metrics Backsheet'!$A$7:$AC$156,I$9,FALSE))),"")</f>
        <v/>
      </c>
    </row>
    <row r="75" spans="1:9" x14ac:dyDescent="0.3">
      <c r="A75" s="60">
        <v>57</v>
      </c>
      <c r="B75" s="53" t="str">
        <f t="shared" ca="1" si="5"/>
        <v>E09000018</v>
      </c>
      <c r="C75" s="54" t="str">
        <f ca="1">IFERROR(VLOOKUP($B75,'Org List'!$J$9:$K$488,2,0), "")</f>
        <v>Hounslow</v>
      </c>
      <c r="D75" s="65" t="str">
        <f ca="1">IFERROR(IF((VLOOKUP($B75,'NatCon &amp; Metrics Backsheet'!$A$7:$AC$156,D$9,FALSE))="","",(VLOOKUP($B75,'NatCon &amp; Metrics Backsheet'!$A$7:$AC$156,D$9,FALSE))),"")</f>
        <v>Yes</v>
      </c>
      <c r="E75" s="66" t="str">
        <f ca="1">IFERROR(IF((VLOOKUP($B75,'NatCon &amp; Metrics Backsheet'!$A$7:$AC$156,E$9,FALSE))="","",(VLOOKUP($B75,'NatCon &amp; Metrics Backsheet'!$A$7:$AC$156,E$9,FALSE))),"")</f>
        <v>Yes</v>
      </c>
      <c r="F75" s="66" t="str">
        <f ca="1">IFERROR(IF((VLOOKUP($B75,'NatCon &amp; Metrics Backsheet'!$A$7:$AC$156,F$9,FALSE))="","",(VLOOKUP($B75,'NatCon &amp; Metrics Backsheet'!$A$7:$AC$156,F$9,FALSE))),"")</f>
        <v>Yes</v>
      </c>
      <c r="G75" s="67" t="str">
        <f ca="1">IFERROR(IF((VLOOKUP($B75,'NatCon &amp; Metrics Backsheet'!$A$7:$AC$156,G$9,FALSE))="","",(VLOOKUP($B75,'NatCon &amp; Metrics Backsheet'!$A$7:$AC$156,G$9,FALSE))),"")</f>
        <v>Yes</v>
      </c>
      <c r="H75" s="58" t="str">
        <f ca="1">IFERROR(IF((VLOOKUP($B75,'NatCon &amp; Metrics Backsheet'!$A$7:$AC$156,H$9,FALSE))="","",(VLOOKUP($B75,'NatCon &amp; Metrics Backsheet'!$A$7:$AC$156,H$9,FALSE))),"")</f>
        <v>Yes</v>
      </c>
      <c r="I75" s="83" t="str">
        <f ca="1">IFERROR(IF((VLOOKUP($B75,'NatCon &amp; Metrics Backsheet'!$A$7:$AC$156,I$9,FALSE))="","",(VLOOKUP($B75,'NatCon &amp; Metrics Backsheet'!$A$7:$AC$156,I$9,FALSE))),"")</f>
        <v/>
      </c>
    </row>
    <row r="76" spans="1:9" x14ac:dyDescent="0.3">
      <c r="A76" s="60">
        <v>58</v>
      </c>
      <c r="B76" s="53" t="str">
        <f t="shared" ca="1" si="5"/>
        <v>E06000046</v>
      </c>
      <c r="C76" s="54" t="str">
        <f ca="1">IFERROR(VLOOKUP($B76,'Org List'!$J$9:$K$488,2,0), "")</f>
        <v>Isle of Wight</v>
      </c>
      <c r="D76" s="65" t="str">
        <f ca="1">IFERROR(IF((VLOOKUP($B76,'NatCon &amp; Metrics Backsheet'!$A$7:$AC$156,D$9,FALSE))="","",(VLOOKUP($B76,'NatCon &amp; Metrics Backsheet'!$A$7:$AC$156,D$9,FALSE))),"")</f>
        <v>Yes</v>
      </c>
      <c r="E76" s="66" t="str">
        <f ca="1">IFERROR(IF((VLOOKUP($B76,'NatCon &amp; Metrics Backsheet'!$A$7:$AC$156,E$9,FALSE))="","",(VLOOKUP($B76,'NatCon &amp; Metrics Backsheet'!$A$7:$AC$156,E$9,FALSE))),"")</f>
        <v>Yes</v>
      </c>
      <c r="F76" s="66" t="str">
        <f ca="1">IFERROR(IF((VLOOKUP($B76,'NatCon &amp; Metrics Backsheet'!$A$7:$AC$156,F$9,FALSE))="","",(VLOOKUP($B76,'NatCon &amp; Metrics Backsheet'!$A$7:$AC$156,F$9,FALSE))),"")</f>
        <v>Yes</v>
      </c>
      <c r="G76" s="67" t="str">
        <f ca="1">IFERROR(IF((VLOOKUP($B76,'NatCon &amp; Metrics Backsheet'!$A$7:$AC$156,G$9,FALSE))="","",(VLOOKUP($B76,'NatCon &amp; Metrics Backsheet'!$A$7:$AC$156,G$9,FALSE))),"")</f>
        <v>Yes</v>
      </c>
      <c r="H76" s="58" t="str">
        <f ca="1">IFERROR(IF((VLOOKUP($B76,'NatCon &amp; Metrics Backsheet'!$A$7:$AC$156,H$9,FALSE))="","",(VLOOKUP($B76,'NatCon &amp; Metrics Backsheet'!$A$7:$AC$156,H$9,FALSE))),"")</f>
        <v>Yes</v>
      </c>
      <c r="I76" s="83" t="str">
        <f ca="1">IFERROR(IF((VLOOKUP($B76,'NatCon &amp; Metrics Backsheet'!$A$7:$AC$156,I$9,FALSE))="","",(VLOOKUP($B76,'NatCon &amp; Metrics Backsheet'!$A$7:$AC$156,I$9,FALSE))),"")</f>
        <v/>
      </c>
    </row>
    <row r="77" spans="1:9" x14ac:dyDescent="0.3">
      <c r="A77" s="60">
        <v>59</v>
      </c>
      <c r="B77" s="53" t="str">
        <f t="shared" ca="1" si="5"/>
        <v>E09000019</v>
      </c>
      <c r="C77" s="54" t="str">
        <f ca="1">IFERROR(VLOOKUP($B77,'Org List'!$J$9:$K$488,2,0), "")</f>
        <v>Islington</v>
      </c>
      <c r="D77" s="65" t="str">
        <f ca="1">IFERROR(IF((VLOOKUP($B77,'NatCon &amp; Metrics Backsheet'!$A$7:$AC$156,D$9,FALSE))="","",(VLOOKUP($B77,'NatCon &amp; Metrics Backsheet'!$A$7:$AC$156,D$9,FALSE))),"")</f>
        <v>Yes</v>
      </c>
      <c r="E77" s="66" t="str">
        <f ca="1">IFERROR(IF((VLOOKUP($B77,'NatCon &amp; Metrics Backsheet'!$A$7:$AC$156,E$9,FALSE))="","",(VLOOKUP($B77,'NatCon &amp; Metrics Backsheet'!$A$7:$AC$156,E$9,FALSE))),"")</f>
        <v>Yes</v>
      </c>
      <c r="F77" s="66" t="str">
        <f ca="1">IFERROR(IF((VLOOKUP($B77,'NatCon &amp; Metrics Backsheet'!$A$7:$AC$156,F$9,FALSE))="","",(VLOOKUP($B77,'NatCon &amp; Metrics Backsheet'!$A$7:$AC$156,F$9,FALSE))),"")</f>
        <v>Yes</v>
      </c>
      <c r="G77" s="67" t="str">
        <f ca="1">IFERROR(IF((VLOOKUP($B77,'NatCon &amp; Metrics Backsheet'!$A$7:$AC$156,G$9,FALSE))="","",(VLOOKUP($B77,'NatCon &amp; Metrics Backsheet'!$A$7:$AC$156,G$9,FALSE))),"")</f>
        <v>Yes</v>
      </c>
      <c r="H77" s="58" t="str">
        <f ca="1">IFERROR(IF((VLOOKUP($B77,'NatCon &amp; Metrics Backsheet'!$A$7:$AC$156,H$9,FALSE))="","",(VLOOKUP($B77,'NatCon &amp; Metrics Backsheet'!$A$7:$AC$156,H$9,FALSE))),"")</f>
        <v>Yes</v>
      </c>
      <c r="I77" s="83" t="str">
        <f ca="1">IFERROR(IF((VLOOKUP($B77,'NatCon &amp; Metrics Backsheet'!$A$7:$AC$156,I$9,FALSE))="","",(VLOOKUP($B77,'NatCon &amp; Metrics Backsheet'!$A$7:$AC$156,I$9,FALSE))),"")</f>
        <v/>
      </c>
    </row>
    <row r="78" spans="1:9" x14ac:dyDescent="0.3">
      <c r="A78" s="60">
        <v>60</v>
      </c>
      <c r="B78" s="53" t="str">
        <f t="shared" ca="1" si="5"/>
        <v>E09000020</v>
      </c>
      <c r="C78" s="54" t="str">
        <f ca="1">IFERROR(VLOOKUP($B78,'Org List'!$J$9:$K$488,2,0), "")</f>
        <v>Kensington and Chelsea</v>
      </c>
      <c r="D78" s="65" t="str">
        <f ca="1">IFERROR(IF((VLOOKUP($B78,'NatCon &amp; Metrics Backsheet'!$A$7:$AC$156,D$9,FALSE))="","",(VLOOKUP($B78,'NatCon &amp; Metrics Backsheet'!$A$7:$AC$156,D$9,FALSE))),"")</f>
        <v>Yes</v>
      </c>
      <c r="E78" s="66" t="str">
        <f ca="1">IFERROR(IF((VLOOKUP($B78,'NatCon &amp; Metrics Backsheet'!$A$7:$AC$156,E$9,FALSE))="","",(VLOOKUP($B78,'NatCon &amp; Metrics Backsheet'!$A$7:$AC$156,E$9,FALSE))),"")</f>
        <v>Yes</v>
      </c>
      <c r="F78" s="66" t="str">
        <f ca="1">IFERROR(IF((VLOOKUP($B78,'NatCon &amp; Metrics Backsheet'!$A$7:$AC$156,F$9,FALSE))="","",(VLOOKUP($B78,'NatCon &amp; Metrics Backsheet'!$A$7:$AC$156,F$9,FALSE))),"")</f>
        <v>Yes</v>
      </c>
      <c r="G78" s="67" t="str">
        <f ca="1">IFERROR(IF((VLOOKUP($B78,'NatCon &amp; Metrics Backsheet'!$A$7:$AC$156,G$9,FALSE))="","",(VLOOKUP($B78,'NatCon &amp; Metrics Backsheet'!$A$7:$AC$156,G$9,FALSE))),"")</f>
        <v>Yes</v>
      </c>
      <c r="H78" s="58" t="str">
        <f ca="1">IFERROR(IF((VLOOKUP($B78,'NatCon &amp; Metrics Backsheet'!$A$7:$AC$156,H$9,FALSE))="","",(VLOOKUP($B78,'NatCon &amp; Metrics Backsheet'!$A$7:$AC$156,H$9,FALSE))),"")</f>
        <v>Yes</v>
      </c>
      <c r="I78" s="83" t="str">
        <f ca="1">IFERROR(IF((VLOOKUP($B78,'NatCon &amp; Metrics Backsheet'!$A$7:$AC$156,I$9,FALSE))="","",(VLOOKUP($B78,'NatCon &amp; Metrics Backsheet'!$A$7:$AC$156,I$9,FALSE))),"")</f>
        <v/>
      </c>
    </row>
    <row r="79" spans="1:9" x14ac:dyDescent="0.3">
      <c r="A79" s="60">
        <v>61</v>
      </c>
      <c r="B79" s="53" t="str">
        <f t="shared" ca="1" si="5"/>
        <v>E10000016</v>
      </c>
      <c r="C79" s="54" t="str">
        <f ca="1">IFERROR(VLOOKUP($B79,'Org List'!$J$9:$K$488,2,0), "")</f>
        <v>Kent</v>
      </c>
      <c r="D79" s="65" t="str">
        <f ca="1">IFERROR(IF((VLOOKUP($B79,'NatCon &amp; Metrics Backsheet'!$A$7:$AC$156,D$9,FALSE))="","",(VLOOKUP($B79,'NatCon &amp; Metrics Backsheet'!$A$7:$AC$156,D$9,FALSE))),"")</f>
        <v>Yes</v>
      </c>
      <c r="E79" s="66" t="str">
        <f ca="1">IFERROR(IF((VLOOKUP($B79,'NatCon &amp; Metrics Backsheet'!$A$7:$AC$156,E$9,FALSE))="","",(VLOOKUP($B79,'NatCon &amp; Metrics Backsheet'!$A$7:$AC$156,E$9,FALSE))),"")</f>
        <v>Yes</v>
      </c>
      <c r="F79" s="66" t="str">
        <f ca="1">IFERROR(IF((VLOOKUP($B79,'NatCon &amp; Metrics Backsheet'!$A$7:$AC$156,F$9,FALSE))="","",(VLOOKUP($B79,'NatCon &amp; Metrics Backsheet'!$A$7:$AC$156,F$9,FALSE))),"")</f>
        <v>Yes</v>
      </c>
      <c r="G79" s="67" t="str">
        <f ca="1">IFERROR(IF((VLOOKUP($B79,'NatCon &amp; Metrics Backsheet'!$A$7:$AC$156,G$9,FALSE))="","",(VLOOKUP($B79,'NatCon &amp; Metrics Backsheet'!$A$7:$AC$156,G$9,FALSE))),"")</f>
        <v>Yes</v>
      </c>
      <c r="H79" s="58" t="str">
        <f ca="1">IFERROR(IF((VLOOKUP($B79,'NatCon &amp; Metrics Backsheet'!$A$7:$AC$156,H$9,FALSE))="","",(VLOOKUP($B79,'NatCon &amp; Metrics Backsheet'!$A$7:$AC$156,H$9,FALSE))),"")</f>
        <v>Yes</v>
      </c>
      <c r="I79" s="83" t="str">
        <f ca="1">IFERROR(IF((VLOOKUP($B79,'NatCon &amp; Metrics Backsheet'!$A$7:$AC$156,I$9,FALSE))="","",(VLOOKUP($B79,'NatCon &amp; Metrics Backsheet'!$A$7:$AC$156,I$9,FALSE))),"")</f>
        <v/>
      </c>
    </row>
    <row r="80" spans="1:9" x14ac:dyDescent="0.3">
      <c r="A80" s="60">
        <v>62</v>
      </c>
      <c r="B80" s="53" t="str">
        <f t="shared" ca="1" si="5"/>
        <v>E06000010</v>
      </c>
      <c r="C80" s="54" t="str">
        <f ca="1">IFERROR(VLOOKUP($B80,'Org List'!$J$9:$K$488,2,0), "")</f>
        <v>Kingston upon Hull, City of</v>
      </c>
      <c r="D80" s="65" t="str">
        <f ca="1">IFERROR(IF((VLOOKUP($B80,'NatCon &amp; Metrics Backsheet'!$A$7:$AC$156,D$9,FALSE))="","",(VLOOKUP($B80,'NatCon &amp; Metrics Backsheet'!$A$7:$AC$156,D$9,FALSE))),"")</f>
        <v>Yes</v>
      </c>
      <c r="E80" s="66" t="str">
        <f ca="1">IFERROR(IF((VLOOKUP($B80,'NatCon &amp; Metrics Backsheet'!$A$7:$AC$156,E$9,FALSE))="","",(VLOOKUP($B80,'NatCon &amp; Metrics Backsheet'!$A$7:$AC$156,E$9,FALSE))),"")</f>
        <v>Yes</v>
      </c>
      <c r="F80" s="66" t="str">
        <f ca="1">IFERROR(IF((VLOOKUP($B80,'NatCon &amp; Metrics Backsheet'!$A$7:$AC$156,F$9,FALSE))="","",(VLOOKUP($B80,'NatCon &amp; Metrics Backsheet'!$A$7:$AC$156,F$9,FALSE))),"")</f>
        <v>Yes</v>
      </c>
      <c r="G80" s="67" t="str">
        <f ca="1">IFERROR(IF((VLOOKUP($B80,'NatCon &amp; Metrics Backsheet'!$A$7:$AC$156,G$9,FALSE))="","",(VLOOKUP($B80,'NatCon &amp; Metrics Backsheet'!$A$7:$AC$156,G$9,FALSE))),"")</f>
        <v>Yes</v>
      </c>
      <c r="H80" s="58" t="str">
        <f ca="1">IFERROR(IF((VLOOKUP($B80,'NatCon &amp; Metrics Backsheet'!$A$7:$AC$156,H$9,FALSE))="","",(VLOOKUP($B80,'NatCon &amp; Metrics Backsheet'!$A$7:$AC$156,H$9,FALSE))),"")</f>
        <v>Yes</v>
      </c>
      <c r="I80" s="83" t="str">
        <f ca="1">IFERROR(IF((VLOOKUP($B80,'NatCon &amp; Metrics Backsheet'!$A$7:$AC$156,I$9,FALSE))="","",(VLOOKUP($B80,'NatCon &amp; Metrics Backsheet'!$A$7:$AC$156,I$9,FALSE))),"")</f>
        <v/>
      </c>
    </row>
    <row r="81" spans="1:9" x14ac:dyDescent="0.3">
      <c r="A81" s="60">
        <v>63</v>
      </c>
      <c r="B81" s="53" t="str">
        <f t="shared" ca="1" si="5"/>
        <v>E09000021</v>
      </c>
      <c r="C81" s="54" t="str">
        <f ca="1">IFERROR(VLOOKUP($B81,'Org List'!$J$9:$K$488,2,0), "")</f>
        <v>Kingston upon Thames</v>
      </c>
      <c r="D81" s="65" t="str">
        <f ca="1">IFERROR(IF((VLOOKUP($B81,'NatCon &amp; Metrics Backsheet'!$A$7:$AC$156,D$9,FALSE))="","",(VLOOKUP($B81,'NatCon &amp; Metrics Backsheet'!$A$7:$AC$156,D$9,FALSE))),"")</f>
        <v>Yes</v>
      </c>
      <c r="E81" s="66" t="str">
        <f ca="1">IFERROR(IF((VLOOKUP($B81,'NatCon &amp; Metrics Backsheet'!$A$7:$AC$156,E$9,FALSE))="","",(VLOOKUP($B81,'NatCon &amp; Metrics Backsheet'!$A$7:$AC$156,E$9,FALSE))),"")</f>
        <v>Yes</v>
      </c>
      <c r="F81" s="66" t="str">
        <f ca="1">IFERROR(IF((VLOOKUP($B81,'NatCon &amp; Metrics Backsheet'!$A$7:$AC$156,F$9,FALSE))="","",(VLOOKUP($B81,'NatCon &amp; Metrics Backsheet'!$A$7:$AC$156,F$9,FALSE))),"")</f>
        <v>Yes</v>
      </c>
      <c r="G81" s="67" t="str">
        <f ca="1">IFERROR(IF((VLOOKUP($B81,'NatCon &amp; Metrics Backsheet'!$A$7:$AC$156,G$9,FALSE))="","",(VLOOKUP($B81,'NatCon &amp; Metrics Backsheet'!$A$7:$AC$156,G$9,FALSE))),"")</f>
        <v>Yes</v>
      </c>
      <c r="H81" s="58" t="str">
        <f ca="1">IFERROR(IF((VLOOKUP($B81,'NatCon &amp; Metrics Backsheet'!$A$7:$AC$156,H$9,FALSE))="","",(VLOOKUP($B81,'NatCon &amp; Metrics Backsheet'!$A$7:$AC$156,H$9,FALSE))),"")</f>
        <v>Yes</v>
      </c>
      <c r="I81" s="83" t="str">
        <f ca="1">IFERROR(IF((VLOOKUP($B81,'NatCon &amp; Metrics Backsheet'!$A$7:$AC$156,I$9,FALSE))="","",(VLOOKUP($B81,'NatCon &amp; Metrics Backsheet'!$A$7:$AC$156,I$9,FALSE))),"")</f>
        <v/>
      </c>
    </row>
    <row r="82" spans="1:9" x14ac:dyDescent="0.3">
      <c r="A82" s="60">
        <v>64</v>
      </c>
      <c r="B82" s="53" t="str">
        <f t="shared" ca="1" si="5"/>
        <v>E08000034</v>
      </c>
      <c r="C82" s="54" t="str">
        <f ca="1">IFERROR(VLOOKUP($B82,'Org List'!$J$9:$K$488,2,0), "")</f>
        <v>Kirklees</v>
      </c>
      <c r="D82" s="65" t="str">
        <f ca="1">IFERROR(IF((VLOOKUP($B82,'NatCon &amp; Metrics Backsheet'!$A$7:$AC$156,D$9,FALSE))="","",(VLOOKUP($B82,'NatCon &amp; Metrics Backsheet'!$A$7:$AC$156,D$9,FALSE))),"")</f>
        <v>Yes</v>
      </c>
      <c r="E82" s="66" t="str">
        <f ca="1">IFERROR(IF((VLOOKUP($B82,'NatCon &amp; Metrics Backsheet'!$A$7:$AC$156,E$9,FALSE))="","",(VLOOKUP($B82,'NatCon &amp; Metrics Backsheet'!$A$7:$AC$156,E$9,FALSE))),"")</f>
        <v>Yes</v>
      </c>
      <c r="F82" s="66" t="str">
        <f ca="1">IFERROR(IF((VLOOKUP($B82,'NatCon &amp; Metrics Backsheet'!$A$7:$AC$156,F$9,FALSE))="","",(VLOOKUP($B82,'NatCon &amp; Metrics Backsheet'!$A$7:$AC$156,F$9,FALSE))),"")</f>
        <v>Yes</v>
      </c>
      <c r="G82" s="67" t="str">
        <f ca="1">IFERROR(IF((VLOOKUP($B82,'NatCon &amp; Metrics Backsheet'!$A$7:$AC$156,G$9,FALSE))="","",(VLOOKUP($B82,'NatCon &amp; Metrics Backsheet'!$A$7:$AC$156,G$9,FALSE))),"")</f>
        <v>Yes</v>
      </c>
      <c r="H82" s="58" t="str">
        <f ca="1">IFERROR(IF((VLOOKUP($B82,'NatCon &amp; Metrics Backsheet'!$A$7:$AC$156,H$9,FALSE))="","",(VLOOKUP($B82,'NatCon &amp; Metrics Backsheet'!$A$7:$AC$156,H$9,FALSE))),"")</f>
        <v>Yes</v>
      </c>
      <c r="I82" s="83" t="str">
        <f ca="1">IFERROR(IF((VLOOKUP($B82,'NatCon &amp; Metrics Backsheet'!$A$7:$AC$156,I$9,FALSE))="","",(VLOOKUP($B82,'NatCon &amp; Metrics Backsheet'!$A$7:$AC$156,I$9,FALSE))),"")</f>
        <v/>
      </c>
    </row>
    <row r="83" spans="1:9" x14ac:dyDescent="0.3">
      <c r="A83" s="60">
        <v>65</v>
      </c>
      <c r="B83" s="53" t="str">
        <f t="shared" ref="B83:B146" ca="1" si="6">IF($A83&gt;$L$5-1,"",INDIRECT("'Comms by AT'!AA"&amp;$A83+$L$4))</f>
        <v>E08000011</v>
      </c>
      <c r="C83" s="54" t="str">
        <f ca="1">IFERROR(VLOOKUP($B83,'Org List'!$J$9:$K$488,2,0), "")</f>
        <v>Knowsley</v>
      </c>
      <c r="D83" s="65" t="str">
        <f ca="1">IFERROR(IF((VLOOKUP($B83,'NatCon &amp; Metrics Backsheet'!$A$7:$AC$156,D$9,FALSE))="","",(VLOOKUP($B83,'NatCon &amp; Metrics Backsheet'!$A$7:$AC$156,D$9,FALSE))),"")</f>
        <v>Yes</v>
      </c>
      <c r="E83" s="66" t="str">
        <f ca="1">IFERROR(IF((VLOOKUP($B83,'NatCon &amp; Metrics Backsheet'!$A$7:$AC$156,E$9,FALSE))="","",(VLOOKUP($B83,'NatCon &amp; Metrics Backsheet'!$A$7:$AC$156,E$9,FALSE))),"")</f>
        <v>Yes</v>
      </c>
      <c r="F83" s="66" t="str">
        <f ca="1">IFERROR(IF((VLOOKUP($B83,'NatCon &amp; Metrics Backsheet'!$A$7:$AC$156,F$9,FALSE))="","",(VLOOKUP($B83,'NatCon &amp; Metrics Backsheet'!$A$7:$AC$156,F$9,FALSE))),"")</f>
        <v>Yes</v>
      </c>
      <c r="G83" s="67" t="str">
        <f ca="1">IFERROR(IF((VLOOKUP($B83,'NatCon &amp; Metrics Backsheet'!$A$7:$AC$156,G$9,FALSE))="","",(VLOOKUP($B83,'NatCon &amp; Metrics Backsheet'!$A$7:$AC$156,G$9,FALSE))),"")</f>
        <v>Yes</v>
      </c>
      <c r="H83" s="58" t="str">
        <f ca="1">IFERROR(IF((VLOOKUP($B83,'NatCon &amp; Metrics Backsheet'!$A$7:$AC$156,H$9,FALSE))="","",(VLOOKUP($B83,'NatCon &amp; Metrics Backsheet'!$A$7:$AC$156,H$9,FALSE))),"")</f>
        <v>Yes</v>
      </c>
      <c r="I83" s="83" t="str">
        <f ca="1">IFERROR(IF((VLOOKUP($B83,'NatCon &amp; Metrics Backsheet'!$A$7:$AC$156,I$9,FALSE))="","",(VLOOKUP($B83,'NatCon &amp; Metrics Backsheet'!$A$7:$AC$156,I$9,FALSE))),"")</f>
        <v/>
      </c>
    </row>
    <row r="84" spans="1:9" x14ac:dyDescent="0.3">
      <c r="A84" s="60">
        <v>66</v>
      </c>
      <c r="B84" s="53" t="str">
        <f t="shared" ca="1" si="6"/>
        <v>E09000022</v>
      </c>
      <c r="C84" s="54" t="str">
        <f ca="1">IFERROR(VLOOKUP($B84,'Org List'!$J$9:$K$488,2,0), "")</f>
        <v>Lambeth</v>
      </c>
      <c r="D84" s="65" t="str">
        <f ca="1">IFERROR(IF((VLOOKUP($B84,'NatCon &amp; Metrics Backsheet'!$A$7:$AC$156,D$9,FALSE))="","",(VLOOKUP($B84,'NatCon &amp; Metrics Backsheet'!$A$7:$AC$156,D$9,FALSE))),"")</f>
        <v>Yes</v>
      </c>
      <c r="E84" s="66" t="str">
        <f ca="1">IFERROR(IF((VLOOKUP($B84,'NatCon &amp; Metrics Backsheet'!$A$7:$AC$156,E$9,FALSE))="","",(VLOOKUP($B84,'NatCon &amp; Metrics Backsheet'!$A$7:$AC$156,E$9,FALSE))),"")</f>
        <v>Yes</v>
      </c>
      <c r="F84" s="66" t="str">
        <f ca="1">IFERROR(IF((VLOOKUP($B84,'NatCon &amp; Metrics Backsheet'!$A$7:$AC$156,F$9,FALSE))="","",(VLOOKUP($B84,'NatCon &amp; Metrics Backsheet'!$A$7:$AC$156,F$9,FALSE))),"")</f>
        <v>Yes</v>
      </c>
      <c r="G84" s="67" t="str">
        <f ca="1">IFERROR(IF((VLOOKUP($B84,'NatCon &amp; Metrics Backsheet'!$A$7:$AC$156,G$9,FALSE))="","",(VLOOKUP($B84,'NatCon &amp; Metrics Backsheet'!$A$7:$AC$156,G$9,FALSE))),"")</f>
        <v>Yes</v>
      </c>
      <c r="H84" s="58" t="str">
        <f ca="1">IFERROR(IF((VLOOKUP($B84,'NatCon &amp; Metrics Backsheet'!$A$7:$AC$156,H$9,FALSE))="","",(VLOOKUP($B84,'NatCon &amp; Metrics Backsheet'!$A$7:$AC$156,H$9,FALSE))),"")</f>
        <v>Yes</v>
      </c>
      <c r="I84" s="83" t="str">
        <f ca="1">IFERROR(IF((VLOOKUP($B84,'NatCon &amp; Metrics Backsheet'!$A$7:$AC$156,I$9,FALSE))="","",(VLOOKUP($B84,'NatCon &amp; Metrics Backsheet'!$A$7:$AC$156,I$9,FALSE))),"")</f>
        <v/>
      </c>
    </row>
    <row r="85" spans="1:9" x14ac:dyDescent="0.3">
      <c r="A85" s="60">
        <v>67</v>
      </c>
      <c r="B85" s="53" t="str">
        <f t="shared" ca="1" si="6"/>
        <v>E10000017</v>
      </c>
      <c r="C85" s="54" t="str">
        <f ca="1">IFERROR(VLOOKUP($B85,'Org List'!$J$9:$K$488,2,0), "")</f>
        <v>Lancashire</v>
      </c>
      <c r="D85" s="65" t="str">
        <f ca="1">IFERROR(IF((VLOOKUP($B85,'NatCon &amp; Metrics Backsheet'!$A$7:$AC$156,D$9,FALSE))="","",(VLOOKUP($B85,'NatCon &amp; Metrics Backsheet'!$A$7:$AC$156,D$9,FALSE))),"")</f>
        <v>Yes</v>
      </c>
      <c r="E85" s="66" t="str">
        <f ca="1">IFERROR(IF((VLOOKUP($B85,'NatCon &amp; Metrics Backsheet'!$A$7:$AC$156,E$9,FALSE))="","",(VLOOKUP($B85,'NatCon &amp; Metrics Backsheet'!$A$7:$AC$156,E$9,FALSE))),"")</f>
        <v>Yes</v>
      </c>
      <c r="F85" s="66" t="str">
        <f ca="1">IFERROR(IF((VLOOKUP($B85,'NatCon &amp; Metrics Backsheet'!$A$7:$AC$156,F$9,FALSE))="","",(VLOOKUP($B85,'NatCon &amp; Metrics Backsheet'!$A$7:$AC$156,F$9,FALSE))),"")</f>
        <v>Yes</v>
      </c>
      <c r="G85" s="67" t="str">
        <f ca="1">IFERROR(IF((VLOOKUP($B85,'NatCon &amp; Metrics Backsheet'!$A$7:$AC$156,G$9,FALSE))="","",(VLOOKUP($B85,'NatCon &amp; Metrics Backsheet'!$A$7:$AC$156,G$9,FALSE))),"")</f>
        <v>Yes</v>
      </c>
      <c r="H85" s="58" t="str">
        <f ca="1">IFERROR(IF((VLOOKUP($B85,'NatCon &amp; Metrics Backsheet'!$A$7:$AC$156,H$9,FALSE))="","",(VLOOKUP($B85,'NatCon &amp; Metrics Backsheet'!$A$7:$AC$156,H$9,FALSE))),"")</f>
        <v>Yes</v>
      </c>
      <c r="I85" s="83" t="str">
        <f ca="1">IFERROR(IF((VLOOKUP($B85,'NatCon &amp; Metrics Backsheet'!$A$7:$AC$156,I$9,FALSE))="","",(VLOOKUP($B85,'NatCon &amp; Metrics Backsheet'!$A$7:$AC$156,I$9,FALSE))),"")</f>
        <v/>
      </c>
    </row>
    <row r="86" spans="1:9" x14ac:dyDescent="0.3">
      <c r="A86" s="60">
        <v>68</v>
      </c>
      <c r="B86" s="53" t="str">
        <f t="shared" ca="1" si="6"/>
        <v>E08000035</v>
      </c>
      <c r="C86" s="54" t="str">
        <f ca="1">IFERROR(VLOOKUP($B86,'Org List'!$J$9:$K$488,2,0), "")</f>
        <v>Leeds</v>
      </c>
      <c r="D86" s="65" t="str">
        <f ca="1">IFERROR(IF((VLOOKUP($B86,'NatCon &amp; Metrics Backsheet'!$A$7:$AC$156,D$9,FALSE))="","",(VLOOKUP($B86,'NatCon &amp; Metrics Backsheet'!$A$7:$AC$156,D$9,FALSE))),"")</f>
        <v>Yes</v>
      </c>
      <c r="E86" s="66" t="str">
        <f ca="1">IFERROR(IF((VLOOKUP($B86,'NatCon &amp; Metrics Backsheet'!$A$7:$AC$156,E$9,FALSE))="","",(VLOOKUP($B86,'NatCon &amp; Metrics Backsheet'!$A$7:$AC$156,E$9,FALSE))),"")</f>
        <v>Yes</v>
      </c>
      <c r="F86" s="66" t="str">
        <f ca="1">IFERROR(IF((VLOOKUP($B86,'NatCon &amp; Metrics Backsheet'!$A$7:$AC$156,F$9,FALSE))="","",(VLOOKUP($B86,'NatCon &amp; Metrics Backsheet'!$A$7:$AC$156,F$9,FALSE))),"")</f>
        <v>Yes</v>
      </c>
      <c r="G86" s="67" t="str">
        <f ca="1">IFERROR(IF((VLOOKUP($B86,'NatCon &amp; Metrics Backsheet'!$A$7:$AC$156,G$9,FALSE))="","",(VLOOKUP($B86,'NatCon &amp; Metrics Backsheet'!$A$7:$AC$156,G$9,FALSE))),"")</f>
        <v>Yes</v>
      </c>
      <c r="H86" s="58" t="str">
        <f ca="1">IFERROR(IF((VLOOKUP($B86,'NatCon &amp; Metrics Backsheet'!$A$7:$AC$156,H$9,FALSE))="","",(VLOOKUP($B86,'NatCon &amp; Metrics Backsheet'!$A$7:$AC$156,H$9,FALSE))),"")</f>
        <v>Yes</v>
      </c>
      <c r="I86" s="83" t="str">
        <f ca="1">IFERROR(IF((VLOOKUP($B86,'NatCon &amp; Metrics Backsheet'!$A$7:$AC$156,I$9,FALSE))="","",(VLOOKUP($B86,'NatCon &amp; Metrics Backsheet'!$A$7:$AC$156,I$9,FALSE))),"")</f>
        <v/>
      </c>
    </row>
    <row r="87" spans="1:9" x14ac:dyDescent="0.3">
      <c r="A87" s="60">
        <v>69</v>
      </c>
      <c r="B87" s="53" t="str">
        <f t="shared" ca="1" si="6"/>
        <v>E06000016</v>
      </c>
      <c r="C87" s="54" t="str">
        <f ca="1">IFERROR(VLOOKUP($B87,'Org List'!$J$9:$K$488,2,0), "")</f>
        <v>Leicester</v>
      </c>
      <c r="D87" s="65" t="str">
        <f ca="1">IFERROR(IF((VLOOKUP($B87,'NatCon &amp; Metrics Backsheet'!$A$7:$AC$156,D$9,FALSE))="","",(VLOOKUP($B87,'NatCon &amp; Metrics Backsheet'!$A$7:$AC$156,D$9,FALSE))),"")</f>
        <v>Yes</v>
      </c>
      <c r="E87" s="66" t="str">
        <f ca="1">IFERROR(IF((VLOOKUP($B87,'NatCon &amp; Metrics Backsheet'!$A$7:$AC$156,E$9,FALSE))="","",(VLOOKUP($B87,'NatCon &amp; Metrics Backsheet'!$A$7:$AC$156,E$9,FALSE))),"")</f>
        <v>Yes</v>
      </c>
      <c r="F87" s="66" t="str">
        <f ca="1">IFERROR(IF((VLOOKUP($B87,'NatCon &amp; Metrics Backsheet'!$A$7:$AC$156,F$9,FALSE))="","",(VLOOKUP($B87,'NatCon &amp; Metrics Backsheet'!$A$7:$AC$156,F$9,FALSE))),"")</f>
        <v>Yes</v>
      </c>
      <c r="G87" s="67" t="str">
        <f ca="1">IFERROR(IF((VLOOKUP($B87,'NatCon &amp; Metrics Backsheet'!$A$7:$AC$156,G$9,FALSE))="","",(VLOOKUP($B87,'NatCon &amp; Metrics Backsheet'!$A$7:$AC$156,G$9,FALSE))),"")</f>
        <v>Yes</v>
      </c>
      <c r="H87" s="58" t="str">
        <f ca="1">IFERROR(IF((VLOOKUP($B87,'NatCon &amp; Metrics Backsheet'!$A$7:$AC$156,H$9,FALSE))="","",(VLOOKUP($B87,'NatCon &amp; Metrics Backsheet'!$A$7:$AC$156,H$9,FALSE))),"")</f>
        <v>Yes</v>
      </c>
      <c r="I87" s="83" t="str">
        <f ca="1">IFERROR(IF((VLOOKUP($B87,'NatCon &amp; Metrics Backsheet'!$A$7:$AC$156,I$9,FALSE))="","",(VLOOKUP($B87,'NatCon &amp; Metrics Backsheet'!$A$7:$AC$156,I$9,FALSE))),"")</f>
        <v/>
      </c>
    </row>
    <row r="88" spans="1:9" x14ac:dyDescent="0.3">
      <c r="A88" s="60">
        <v>70</v>
      </c>
      <c r="B88" s="53" t="str">
        <f t="shared" ca="1" si="6"/>
        <v>E10000018</v>
      </c>
      <c r="C88" s="54" t="str">
        <f ca="1">IFERROR(VLOOKUP($B88,'Org List'!$J$9:$K$488,2,0), "")</f>
        <v>Leicestershire</v>
      </c>
      <c r="D88" s="65" t="str">
        <f ca="1">IFERROR(IF((VLOOKUP($B88,'NatCon &amp; Metrics Backsheet'!$A$7:$AC$156,D$9,FALSE))="","",(VLOOKUP($B88,'NatCon &amp; Metrics Backsheet'!$A$7:$AC$156,D$9,FALSE))),"")</f>
        <v>Yes</v>
      </c>
      <c r="E88" s="66" t="str">
        <f ca="1">IFERROR(IF((VLOOKUP($B88,'NatCon &amp; Metrics Backsheet'!$A$7:$AC$156,E$9,FALSE))="","",(VLOOKUP($B88,'NatCon &amp; Metrics Backsheet'!$A$7:$AC$156,E$9,FALSE))),"")</f>
        <v>Yes</v>
      </c>
      <c r="F88" s="66" t="str">
        <f ca="1">IFERROR(IF((VLOOKUP($B88,'NatCon &amp; Metrics Backsheet'!$A$7:$AC$156,F$9,FALSE))="","",(VLOOKUP($B88,'NatCon &amp; Metrics Backsheet'!$A$7:$AC$156,F$9,FALSE))),"")</f>
        <v>Yes</v>
      </c>
      <c r="G88" s="67" t="str">
        <f ca="1">IFERROR(IF((VLOOKUP($B88,'NatCon &amp; Metrics Backsheet'!$A$7:$AC$156,G$9,FALSE))="","",(VLOOKUP($B88,'NatCon &amp; Metrics Backsheet'!$A$7:$AC$156,G$9,FALSE))),"")</f>
        <v>Yes</v>
      </c>
      <c r="H88" s="58" t="str">
        <f ca="1">IFERROR(IF((VLOOKUP($B88,'NatCon &amp; Metrics Backsheet'!$A$7:$AC$156,H$9,FALSE))="","",(VLOOKUP($B88,'NatCon &amp; Metrics Backsheet'!$A$7:$AC$156,H$9,FALSE))),"")</f>
        <v>Yes</v>
      </c>
      <c r="I88" s="83" t="str">
        <f ca="1">IFERROR(IF((VLOOKUP($B88,'NatCon &amp; Metrics Backsheet'!$A$7:$AC$156,I$9,FALSE))="","",(VLOOKUP($B88,'NatCon &amp; Metrics Backsheet'!$A$7:$AC$156,I$9,FALSE))),"")</f>
        <v/>
      </c>
    </row>
    <row r="89" spans="1:9" x14ac:dyDescent="0.3">
      <c r="A89" s="60">
        <v>71</v>
      </c>
      <c r="B89" s="53" t="str">
        <f t="shared" ca="1" si="6"/>
        <v>E09000023</v>
      </c>
      <c r="C89" s="54" t="str">
        <f ca="1">IFERROR(VLOOKUP($B89,'Org List'!$J$9:$K$488,2,0), "")</f>
        <v>Lewisham</v>
      </c>
      <c r="D89" s="65" t="str">
        <f ca="1">IFERROR(IF((VLOOKUP($B89,'NatCon &amp; Metrics Backsheet'!$A$7:$AC$156,D$9,FALSE))="","",(VLOOKUP($B89,'NatCon &amp; Metrics Backsheet'!$A$7:$AC$156,D$9,FALSE))),"")</f>
        <v>Yes</v>
      </c>
      <c r="E89" s="66" t="str">
        <f ca="1">IFERROR(IF((VLOOKUP($B89,'NatCon &amp; Metrics Backsheet'!$A$7:$AC$156,E$9,FALSE))="","",(VLOOKUP($B89,'NatCon &amp; Metrics Backsheet'!$A$7:$AC$156,E$9,FALSE))),"")</f>
        <v>Yes</v>
      </c>
      <c r="F89" s="66" t="str">
        <f ca="1">IFERROR(IF((VLOOKUP($B89,'NatCon &amp; Metrics Backsheet'!$A$7:$AC$156,F$9,FALSE))="","",(VLOOKUP($B89,'NatCon &amp; Metrics Backsheet'!$A$7:$AC$156,F$9,FALSE))),"")</f>
        <v>Yes</v>
      </c>
      <c r="G89" s="67" t="str">
        <f ca="1">IFERROR(IF((VLOOKUP($B89,'NatCon &amp; Metrics Backsheet'!$A$7:$AC$156,G$9,FALSE))="","",(VLOOKUP($B89,'NatCon &amp; Metrics Backsheet'!$A$7:$AC$156,G$9,FALSE))),"")</f>
        <v>Yes</v>
      </c>
      <c r="H89" s="58" t="str">
        <f ca="1">IFERROR(IF((VLOOKUP($B89,'NatCon &amp; Metrics Backsheet'!$A$7:$AC$156,H$9,FALSE))="","",(VLOOKUP($B89,'NatCon &amp; Metrics Backsheet'!$A$7:$AC$156,H$9,FALSE))),"")</f>
        <v>Yes</v>
      </c>
      <c r="I89" s="83" t="str">
        <f ca="1">IFERROR(IF((VLOOKUP($B89,'NatCon &amp; Metrics Backsheet'!$A$7:$AC$156,I$9,FALSE))="","",(VLOOKUP($B89,'NatCon &amp; Metrics Backsheet'!$A$7:$AC$156,I$9,FALSE))),"")</f>
        <v/>
      </c>
    </row>
    <row r="90" spans="1:9" x14ac:dyDescent="0.3">
      <c r="A90" s="60">
        <v>72</v>
      </c>
      <c r="B90" s="53" t="str">
        <f t="shared" ca="1" si="6"/>
        <v>E10000019</v>
      </c>
      <c r="C90" s="54" t="str">
        <f ca="1">IFERROR(VLOOKUP($B90,'Org List'!$J$9:$K$488,2,0), "")</f>
        <v>Lincolnshire</v>
      </c>
      <c r="D90" s="65" t="str">
        <f ca="1">IFERROR(IF((VLOOKUP($B90,'NatCon &amp; Metrics Backsheet'!$A$7:$AC$156,D$9,FALSE))="","",(VLOOKUP($B90,'NatCon &amp; Metrics Backsheet'!$A$7:$AC$156,D$9,FALSE))),"")</f>
        <v>Yes</v>
      </c>
      <c r="E90" s="66" t="str">
        <f ca="1">IFERROR(IF((VLOOKUP($B90,'NatCon &amp; Metrics Backsheet'!$A$7:$AC$156,E$9,FALSE))="","",(VLOOKUP($B90,'NatCon &amp; Metrics Backsheet'!$A$7:$AC$156,E$9,FALSE))),"")</f>
        <v>Yes</v>
      </c>
      <c r="F90" s="66" t="str">
        <f ca="1">IFERROR(IF((VLOOKUP($B90,'NatCon &amp; Metrics Backsheet'!$A$7:$AC$156,F$9,FALSE))="","",(VLOOKUP($B90,'NatCon &amp; Metrics Backsheet'!$A$7:$AC$156,F$9,FALSE))),"")</f>
        <v>Yes</v>
      </c>
      <c r="G90" s="67" t="str">
        <f ca="1">IFERROR(IF((VLOOKUP($B90,'NatCon &amp; Metrics Backsheet'!$A$7:$AC$156,G$9,FALSE))="","",(VLOOKUP($B90,'NatCon &amp; Metrics Backsheet'!$A$7:$AC$156,G$9,FALSE))),"")</f>
        <v>Yes</v>
      </c>
      <c r="H90" s="58" t="str">
        <f ca="1">IFERROR(IF((VLOOKUP($B90,'NatCon &amp; Metrics Backsheet'!$A$7:$AC$156,H$9,FALSE))="","",(VLOOKUP($B90,'NatCon &amp; Metrics Backsheet'!$A$7:$AC$156,H$9,FALSE))),"")</f>
        <v>Yes</v>
      </c>
      <c r="I90" s="83" t="str">
        <f ca="1">IFERROR(IF((VLOOKUP($B90,'NatCon &amp; Metrics Backsheet'!$A$7:$AC$156,I$9,FALSE))="","",(VLOOKUP($B90,'NatCon &amp; Metrics Backsheet'!$A$7:$AC$156,I$9,FALSE))),"")</f>
        <v/>
      </c>
    </row>
    <row r="91" spans="1:9" x14ac:dyDescent="0.3">
      <c r="A91" s="60">
        <v>73</v>
      </c>
      <c r="B91" s="53" t="str">
        <f t="shared" ca="1" si="6"/>
        <v>E08000012</v>
      </c>
      <c r="C91" s="54" t="str">
        <f ca="1">IFERROR(VLOOKUP($B91,'Org List'!$J$9:$K$488,2,0), "")</f>
        <v>Liverpool</v>
      </c>
      <c r="D91" s="65" t="str">
        <f ca="1">IFERROR(IF((VLOOKUP($B91,'NatCon &amp; Metrics Backsheet'!$A$7:$AC$156,D$9,FALSE))="","",(VLOOKUP($B91,'NatCon &amp; Metrics Backsheet'!$A$7:$AC$156,D$9,FALSE))),"")</f>
        <v>Yes</v>
      </c>
      <c r="E91" s="66" t="str">
        <f ca="1">IFERROR(IF((VLOOKUP($B91,'NatCon &amp; Metrics Backsheet'!$A$7:$AC$156,E$9,FALSE))="","",(VLOOKUP($B91,'NatCon &amp; Metrics Backsheet'!$A$7:$AC$156,E$9,FALSE))),"")</f>
        <v>Yes</v>
      </c>
      <c r="F91" s="66" t="str">
        <f ca="1">IFERROR(IF((VLOOKUP($B91,'NatCon &amp; Metrics Backsheet'!$A$7:$AC$156,F$9,FALSE))="","",(VLOOKUP($B91,'NatCon &amp; Metrics Backsheet'!$A$7:$AC$156,F$9,FALSE))),"")</f>
        <v>Yes</v>
      </c>
      <c r="G91" s="67" t="str">
        <f ca="1">IFERROR(IF((VLOOKUP($B91,'NatCon &amp; Metrics Backsheet'!$A$7:$AC$156,G$9,FALSE))="","",(VLOOKUP($B91,'NatCon &amp; Metrics Backsheet'!$A$7:$AC$156,G$9,FALSE))),"")</f>
        <v>Yes</v>
      </c>
      <c r="H91" s="58" t="str">
        <f ca="1">IFERROR(IF((VLOOKUP($B91,'NatCon &amp; Metrics Backsheet'!$A$7:$AC$156,H$9,FALSE))="","",(VLOOKUP($B91,'NatCon &amp; Metrics Backsheet'!$A$7:$AC$156,H$9,FALSE))),"")</f>
        <v>Yes</v>
      </c>
      <c r="I91" s="83" t="str">
        <f ca="1">IFERROR(IF((VLOOKUP($B91,'NatCon &amp; Metrics Backsheet'!$A$7:$AC$156,I$9,FALSE))="","",(VLOOKUP($B91,'NatCon &amp; Metrics Backsheet'!$A$7:$AC$156,I$9,FALSE))),"")</f>
        <v/>
      </c>
    </row>
    <row r="92" spans="1:9" x14ac:dyDescent="0.3">
      <c r="A92" s="60">
        <v>74</v>
      </c>
      <c r="B92" s="53" t="str">
        <f t="shared" ca="1" si="6"/>
        <v>E06000032</v>
      </c>
      <c r="C92" s="54" t="str">
        <f ca="1">IFERROR(VLOOKUP($B92,'Org List'!$J$9:$K$488,2,0), "")</f>
        <v>Luton</v>
      </c>
      <c r="D92" s="65" t="str">
        <f ca="1">IFERROR(IF((VLOOKUP($B92,'NatCon &amp; Metrics Backsheet'!$A$7:$AC$156,D$9,FALSE))="","",(VLOOKUP($B92,'NatCon &amp; Metrics Backsheet'!$A$7:$AC$156,D$9,FALSE))),"")</f>
        <v>Yes</v>
      </c>
      <c r="E92" s="66" t="str">
        <f ca="1">IFERROR(IF((VLOOKUP($B92,'NatCon &amp; Metrics Backsheet'!$A$7:$AC$156,E$9,FALSE))="","",(VLOOKUP($B92,'NatCon &amp; Metrics Backsheet'!$A$7:$AC$156,E$9,FALSE))),"")</f>
        <v>Yes</v>
      </c>
      <c r="F92" s="66" t="str">
        <f ca="1">IFERROR(IF((VLOOKUP($B92,'NatCon &amp; Metrics Backsheet'!$A$7:$AC$156,F$9,FALSE))="","",(VLOOKUP($B92,'NatCon &amp; Metrics Backsheet'!$A$7:$AC$156,F$9,FALSE))),"")</f>
        <v>Yes</v>
      </c>
      <c r="G92" s="67" t="str">
        <f ca="1">IFERROR(IF((VLOOKUP($B92,'NatCon &amp; Metrics Backsheet'!$A$7:$AC$156,G$9,FALSE))="","",(VLOOKUP($B92,'NatCon &amp; Metrics Backsheet'!$A$7:$AC$156,G$9,FALSE))),"")</f>
        <v>Yes</v>
      </c>
      <c r="H92" s="58" t="str">
        <f ca="1">IFERROR(IF((VLOOKUP($B92,'NatCon &amp; Metrics Backsheet'!$A$7:$AC$156,H$9,FALSE))="","",(VLOOKUP($B92,'NatCon &amp; Metrics Backsheet'!$A$7:$AC$156,H$9,FALSE))),"")</f>
        <v>Yes</v>
      </c>
      <c r="I92" s="83" t="str">
        <f ca="1">IFERROR(IF((VLOOKUP($B92,'NatCon &amp; Metrics Backsheet'!$A$7:$AC$156,I$9,FALSE))="","",(VLOOKUP($B92,'NatCon &amp; Metrics Backsheet'!$A$7:$AC$156,I$9,FALSE))),"")</f>
        <v/>
      </c>
    </row>
    <row r="93" spans="1:9" x14ac:dyDescent="0.3">
      <c r="A93" s="60">
        <v>75</v>
      </c>
      <c r="B93" s="53" t="str">
        <f t="shared" ca="1" si="6"/>
        <v>E08000003</v>
      </c>
      <c r="C93" s="54" t="str">
        <f ca="1">IFERROR(VLOOKUP($B93,'Org List'!$J$9:$K$488,2,0), "")</f>
        <v>Manchester</v>
      </c>
      <c r="D93" s="65" t="str">
        <f ca="1">IFERROR(IF((VLOOKUP($B93,'NatCon &amp; Metrics Backsheet'!$A$7:$AC$156,D$9,FALSE))="","",(VLOOKUP($B93,'NatCon &amp; Metrics Backsheet'!$A$7:$AC$156,D$9,FALSE))),"")</f>
        <v>Yes</v>
      </c>
      <c r="E93" s="66" t="str">
        <f ca="1">IFERROR(IF((VLOOKUP($B93,'NatCon &amp; Metrics Backsheet'!$A$7:$AC$156,E$9,FALSE))="","",(VLOOKUP($B93,'NatCon &amp; Metrics Backsheet'!$A$7:$AC$156,E$9,FALSE))),"")</f>
        <v>Yes</v>
      </c>
      <c r="F93" s="66" t="str">
        <f ca="1">IFERROR(IF((VLOOKUP($B93,'NatCon &amp; Metrics Backsheet'!$A$7:$AC$156,F$9,FALSE))="","",(VLOOKUP($B93,'NatCon &amp; Metrics Backsheet'!$A$7:$AC$156,F$9,FALSE))),"")</f>
        <v>Yes</v>
      </c>
      <c r="G93" s="67" t="str">
        <f ca="1">IFERROR(IF((VLOOKUP($B93,'NatCon &amp; Metrics Backsheet'!$A$7:$AC$156,G$9,FALSE))="","",(VLOOKUP($B93,'NatCon &amp; Metrics Backsheet'!$A$7:$AC$156,G$9,FALSE))),"")</f>
        <v>Yes</v>
      </c>
      <c r="H93" s="58" t="str">
        <f ca="1">IFERROR(IF((VLOOKUP($B93,'NatCon &amp; Metrics Backsheet'!$A$7:$AC$156,H$9,FALSE))="","",(VLOOKUP($B93,'NatCon &amp; Metrics Backsheet'!$A$7:$AC$156,H$9,FALSE))),"")</f>
        <v>Yes</v>
      </c>
      <c r="I93" s="83" t="str">
        <f ca="1">IFERROR(IF((VLOOKUP($B93,'NatCon &amp; Metrics Backsheet'!$A$7:$AC$156,I$9,FALSE))="","",(VLOOKUP($B93,'NatCon &amp; Metrics Backsheet'!$A$7:$AC$156,I$9,FALSE))),"")</f>
        <v/>
      </c>
    </row>
    <row r="94" spans="1:9" x14ac:dyDescent="0.3">
      <c r="A94" s="60">
        <v>76</v>
      </c>
      <c r="B94" s="53" t="str">
        <f t="shared" ca="1" si="6"/>
        <v>E06000035</v>
      </c>
      <c r="C94" s="54" t="str">
        <f ca="1">IFERROR(VLOOKUP($B94,'Org List'!$J$9:$K$488,2,0), "")</f>
        <v>Medway</v>
      </c>
      <c r="D94" s="65" t="str">
        <f ca="1">IFERROR(IF((VLOOKUP($B94,'NatCon &amp; Metrics Backsheet'!$A$7:$AC$156,D$9,FALSE))="","",(VLOOKUP($B94,'NatCon &amp; Metrics Backsheet'!$A$7:$AC$156,D$9,FALSE))),"")</f>
        <v>Yes</v>
      </c>
      <c r="E94" s="66" t="str">
        <f ca="1">IFERROR(IF((VLOOKUP($B94,'NatCon &amp; Metrics Backsheet'!$A$7:$AC$156,E$9,FALSE))="","",(VLOOKUP($B94,'NatCon &amp; Metrics Backsheet'!$A$7:$AC$156,E$9,FALSE))),"")</f>
        <v>Yes</v>
      </c>
      <c r="F94" s="66" t="str">
        <f ca="1">IFERROR(IF((VLOOKUP($B94,'NatCon &amp; Metrics Backsheet'!$A$7:$AC$156,F$9,FALSE))="","",(VLOOKUP($B94,'NatCon &amp; Metrics Backsheet'!$A$7:$AC$156,F$9,FALSE))),"")</f>
        <v>Yes</v>
      </c>
      <c r="G94" s="67" t="str">
        <f ca="1">IFERROR(IF((VLOOKUP($B94,'NatCon &amp; Metrics Backsheet'!$A$7:$AC$156,G$9,FALSE))="","",(VLOOKUP($B94,'NatCon &amp; Metrics Backsheet'!$A$7:$AC$156,G$9,FALSE))),"")</f>
        <v>Yes</v>
      </c>
      <c r="H94" s="58" t="str">
        <f ca="1">IFERROR(IF((VLOOKUP($B94,'NatCon &amp; Metrics Backsheet'!$A$7:$AC$156,H$9,FALSE))="","",(VLOOKUP($B94,'NatCon &amp; Metrics Backsheet'!$A$7:$AC$156,H$9,FALSE))),"")</f>
        <v>Yes</v>
      </c>
      <c r="I94" s="83" t="str">
        <f ca="1">IFERROR(IF((VLOOKUP($B94,'NatCon &amp; Metrics Backsheet'!$A$7:$AC$156,I$9,FALSE))="","",(VLOOKUP($B94,'NatCon &amp; Metrics Backsheet'!$A$7:$AC$156,I$9,FALSE))),"")</f>
        <v/>
      </c>
    </row>
    <row r="95" spans="1:9" x14ac:dyDescent="0.3">
      <c r="A95" s="60">
        <v>77</v>
      </c>
      <c r="B95" s="53" t="str">
        <f t="shared" ca="1" si="6"/>
        <v>E09000024</v>
      </c>
      <c r="C95" s="54" t="str">
        <f ca="1">IFERROR(VLOOKUP($B95,'Org List'!$J$9:$K$488,2,0), "")</f>
        <v>Merton</v>
      </c>
      <c r="D95" s="65" t="str">
        <f ca="1">IFERROR(IF((VLOOKUP($B95,'NatCon &amp; Metrics Backsheet'!$A$7:$AC$156,D$9,FALSE))="","",(VLOOKUP($B95,'NatCon &amp; Metrics Backsheet'!$A$7:$AC$156,D$9,FALSE))),"")</f>
        <v>Yes</v>
      </c>
      <c r="E95" s="66" t="str">
        <f ca="1">IFERROR(IF((VLOOKUP($B95,'NatCon &amp; Metrics Backsheet'!$A$7:$AC$156,E$9,FALSE))="","",(VLOOKUP($B95,'NatCon &amp; Metrics Backsheet'!$A$7:$AC$156,E$9,FALSE))),"")</f>
        <v>Yes</v>
      </c>
      <c r="F95" s="66" t="str">
        <f ca="1">IFERROR(IF((VLOOKUP($B95,'NatCon &amp; Metrics Backsheet'!$A$7:$AC$156,F$9,FALSE))="","",(VLOOKUP($B95,'NatCon &amp; Metrics Backsheet'!$A$7:$AC$156,F$9,FALSE))),"")</f>
        <v>Yes</v>
      </c>
      <c r="G95" s="67" t="str">
        <f ca="1">IFERROR(IF((VLOOKUP($B95,'NatCon &amp; Metrics Backsheet'!$A$7:$AC$156,G$9,FALSE))="","",(VLOOKUP($B95,'NatCon &amp; Metrics Backsheet'!$A$7:$AC$156,G$9,FALSE))),"")</f>
        <v>Yes</v>
      </c>
      <c r="H95" s="58" t="str">
        <f ca="1">IFERROR(IF((VLOOKUP($B95,'NatCon &amp; Metrics Backsheet'!$A$7:$AC$156,H$9,FALSE))="","",(VLOOKUP($B95,'NatCon &amp; Metrics Backsheet'!$A$7:$AC$156,H$9,FALSE))),"")</f>
        <v>Yes</v>
      </c>
      <c r="I95" s="83" t="str">
        <f ca="1">IFERROR(IF((VLOOKUP($B95,'NatCon &amp; Metrics Backsheet'!$A$7:$AC$156,I$9,FALSE))="","",(VLOOKUP($B95,'NatCon &amp; Metrics Backsheet'!$A$7:$AC$156,I$9,FALSE))),"")</f>
        <v/>
      </c>
    </row>
    <row r="96" spans="1:9" x14ac:dyDescent="0.3">
      <c r="A96" s="60">
        <v>78</v>
      </c>
      <c r="B96" s="53" t="str">
        <f t="shared" ca="1" si="6"/>
        <v>E06000002</v>
      </c>
      <c r="C96" s="54" t="str">
        <f ca="1">IFERROR(VLOOKUP($B96,'Org List'!$J$9:$K$488,2,0), "")</f>
        <v>Middlesbrough</v>
      </c>
      <c r="D96" s="65" t="str">
        <f ca="1">IFERROR(IF((VLOOKUP($B96,'NatCon &amp; Metrics Backsheet'!$A$7:$AC$156,D$9,FALSE))="","",(VLOOKUP($B96,'NatCon &amp; Metrics Backsheet'!$A$7:$AC$156,D$9,FALSE))),"")</f>
        <v>Yes</v>
      </c>
      <c r="E96" s="66" t="str">
        <f ca="1">IFERROR(IF((VLOOKUP($B96,'NatCon &amp; Metrics Backsheet'!$A$7:$AC$156,E$9,FALSE))="","",(VLOOKUP($B96,'NatCon &amp; Metrics Backsheet'!$A$7:$AC$156,E$9,FALSE))),"")</f>
        <v>Yes</v>
      </c>
      <c r="F96" s="66" t="str">
        <f ca="1">IFERROR(IF((VLOOKUP($B96,'NatCon &amp; Metrics Backsheet'!$A$7:$AC$156,F$9,FALSE))="","",(VLOOKUP($B96,'NatCon &amp; Metrics Backsheet'!$A$7:$AC$156,F$9,FALSE))),"")</f>
        <v>Yes</v>
      </c>
      <c r="G96" s="67" t="str">
        <f ca="1">IFERROR(IF((VLOOKUP($B96,'NatCon &amp; Metrics Backsheet'!$A$7:$AC$156,G$9,FALSE))="","",(VLOOKUP($B96,'NatCon &amp; Metrics Backsheet'!$A$7:$AC$156,G$9,FALSE))),"")</f>
        <v>Yes</v>
      </c>
      <c r="H96" s="58" t="str">
        <f ca="1">IFERROR(IF((VLOOKUP($B96,'NatCon &amp; Metrics Backsheet'!$A$7:$AC$156,H$9,FALSE))="","",(VLOOKUP($B96,'NatCon &amp; Metrics Backsheet'!$A$7:$AC$156,H$9,FALSE))),"")</f>
        <v>Yes</v>
      </c>
      <c r="I96" s="83" t="str">
        <f ca="1">IFERROR(IF((VLOOKUP($B96,'NatCon &amp; Metrics Backsheet'!$A$7:$AC$156,I$9,FALSE))="","",(VLOOKUP($B96,'NatCon &amp; Metrics Backsheet'!$A$7:$AC$156,I$9,FALSE))),"")</f>
        <v/>
      </c>
    </row>
    <row r="97" spans="1:9" x14ac:dyDescent="0.3">
      <c r="A97" s="60">
        <v>79</v>
      </c>
      <c r="B97" s="53" t="str">
        <f t="shared" ca="1" si="6"/>
        <v>E06000042</v>
      </c>
      <c r="C97" s="54" t="str">
        <f ca="1">IFERROR(VLOOKUP($B97,'Org List'!$J$9:$K$488,2,0), "")</f>
        <v>Milton Keynes</v>
      </c>
      <c r="D97" s="65" t="str">
        <f ca="1">IFERROR(IF((VLOOKUP($B97,'NatCon &amp; Metrics Backsheet'!$A$7:$AC$156,D$9,FALSE))="","",(VLOOKUP($B97,'NatCon &amp; Metrics Backsheet'!$A$7:$AC$156,D$9,FALSE))),"")</f>
        <v>Yes</v>
      </c>
      <c r="E97" s="66" t="str">
        <f ca="1">IFERROR(IF((VLOOKUP($B97,'NatCon &amp; Metrics Backsheet'!$A$7:$AC$156,E$9,FALSE))="","",(VLOOKUP($B97,'NatCon &amp; Metrics Backsheet'!$A$7:$AC$156,E$9,FALSE))),"")</f>
        <v>Yes</v>
      </c>
      <c r="F97" s="66" t="str">
        <f ca="1">IFERROR(IF((VLOOKUP($B97,'NatCon &amp; Metrics Backsheet'!$A$7:$AC$156,F$9,FALSE))="","",(VLOOKUP($B97,'NatCon &amp; Metrics Backsheet'!$A$7:$AC$156,F$9,FALSE))),"")</f>
        <v>Yes</v>
      </c>
      <c r="G97" s="67" t="str">
        <f ca="1">IFERROR(IF((VLOOKUP($B97,'NatCon &amp; Metrics Backsheet'!$A$7:$AC$156,G$9,FALSE))="","",(VLOOKUP($B97,'NatCon &amp; Metrics Backsheet'!$A$7:$AC$156,G$9,FALSE))),"")</f>
        <v>Yes</v>
      </c>
      <c r="H97" s="58" t="str">
        <f ca="1">IFERROR(IF((VLOOKUP($B97,'NatCon &amp; Metrics Backsheet'!$A$7:$AC$156,H$9,FALSE))="","",(VLOOKUP($B97,'NatCon &amp; Metrics Backsheet'!$A$7:$AC$156,H$9,FALSE))),"")</f>
        <v>Yes</v>
      </c>
      <c r="I97" s="83" t="str">
        <f ca="1">IFERROR(IF((VLOOKUP($B97,'NatCon &amp; Metrics Backsheet'!$A$7:$AC$156,I$9,FALSE))="","",(VLOOKUP($B97,'NatCon &amp; Metrics Backsheet'!$A$7:$AC$156,I$9,FALSE))),"")</f>
        <v/>
      </c>
    </row>
    <row r="98" spans="1:9" x14ac:dyDescent="0.3">
      <c r="A98" s="60">
        <v>80</v>
      </c>
      <c r="B98" s="53" t="str">
        <f t="shared" ca="1" si="6"/>
        <v>E08000021</v>
      </c>
      <c r="C98" s="54" t="str">
        <f ca="1">IFERROR(VLOOKUP($B98,'Org List'!$J$9:$K$488,2,0), "")</f>
        <v>Newcastle upon Tyne</v>
      </c>
      <c r="D98" s="65" t="str">
        <f ca="1">IFERROR(IF((VLOOKUP($B98,'NatCon &amp; Metrics Backsheet'!$A$7:$AC$156,D$9,FALSE))="","",(VLOOKUP($B98,'NatCon &amp; Metrics Backsheet'!$A$7:$AC$156,D$9,FALSE))),"")</f>
        <v>Yes</v>
      </c>
      <c r="E98" s="66" t="str">
        <f ca="1">IFERROR(IF((VLOOKUP($B98,'NatCon &amp; Metrics Backsheet'!$A$7:$AC$156,E$9,FALSE))="","",(VLOOKUP($B98,'NatCon &amp; Metrics Backsheet'!$A$7:$AC$156,E$9,FALSE))),"")</f>
        <v>Yes</v>
      </c>
      <c r="F98" s="66" t="str">
        <f ca="1">IFERROR(IF((VLOOKUP($B98,'NatCon &amp; Metrics Backsheet'!$A$7:$AC$156,F$9,FALSE))="","",(VLOOKUP($B98,'NatCon &amp; Metrics Backsheet'!$A$7:$AC$156,F$9,FALSE))),"")</f>
        <v>Yes</v>
      </c>
      <c r="G98" s="67" t="str">
        <f ca="1">IFERROR(IF((VLOOKUP($B98,'NatCon &amp; Metrics Backsheet'!$A$7:$AC$156,G$9,FALSE))="","",(VLOOKUP($B98,'NatCon &amp; Metrics Backsheet'!$A$7:$AC$156,G$9,FALSE))),"")</f>
        <v>Yes</v>
      </c>
      <c r="H98" s="58" t="str">
        <f ca="1">IFERROR(IF((VLOOKUP($B98,'NatCon &amp; Metrics Backsheet'!$A$7:$AC$156,H$9,FALSE))="","",(VLOOKUP($B98,'NatCon &amp; Metrics Backsheet'!$A$7:$AC$156,H$9,FALSE))),"")</f>
        <v>Yes</v>
      </c>
      <c r="I98" s="83" t="str">
        <f ca="1">IFERROR(IF((VLOOKUP($B98,'NatCon &amp; Metrics Backsheet'!$A$7:$AC$156,I$9,FALSE))="","",(VLOOKUP($B98,'NatCon &amp; Metrics Backsheet'!$A$7:$AC$156,I$9,FALSE))),"")</f>
        <v/>
      </c>
    </row>
    <row r="99" spans="1:9" x14ac:dyDescent="0.3">
      <c r="A99" s="60">
        <v>81</v>
      </c>
      <c r="B99" s="53" t="str">
        <f t="shared" ca="1" si="6"/>
        <v>E09000025</v>
      </c>
      <c r="C99" s="54" t="str">
        <f ca="1">IFERROR(VLOOKUP($B99,'Org List'!$J$9:$K$488,2,0), "")</f>
        <v>Newham</v>
      </c>
      <c r="D99" s="65" t="str">
        <f ca="1">IFERROR(IF((VLOOKUP($B99,'NatCon &amp; Metrics Backsheet'!$A$7:$AC$156,D$9,FALSE))="","",(VLOOKUP($B99,'NatCon &amp; Metrics Backsheet'!$A$7:$AC$156,D$9,FALSE))),"")</f>
        <v>Yes</v>
      </c>
      <c r="E99" s="66" t="str">
        <f ca="1">IFERROR(IF((VLOOKUP($B99,'NatCon &amp; Metrics Backsheet'!$A$7:$AC$156,E$9,FALSE))="","",(VLOOKUP($B99,'NatCon &amp; Metrics Backsheet'!$A$7:$AC$156,E$9,FALSE))),"")</f>
        <v>Yes</v>
      </c>
      <c r="F99" s="66" t="str">
        <f ca="1">IFERROR(IF((VLOOKUP($B99,'NatCon &amp; Metrics Backsheet'!$A$7:$AC$156,F$9,FALSE))="","",(VLOOKUP($B99,'NatCon &amp; Metrics Backsheet'!$A$7:$AC$156,F$9,FALSE))),"")</f>
        <v>Yes</v>
      </c>
      <c r="G99" s="67" t="str">
        <f ca="1">IFERROR(IF((VLOOKUP($B99,'NatCon &amp; Metrics Backsheet'!$A$7:$AC$156,G$9,FALSE))="","",(VLOOKUP($B99,'NatCon &amp; Metrics Backsheet'!$A$7:$AC$156,G$9,FALSE))),"")</f>
        <v>Yes</v>
      </c>
      <c r="H99" s="58" t="str">
        <f ca="1">IFERROR(IF((VLOOKUP($B99,'NatCon &amp; Metrics Backsheet'!$A$7:$AC$156,H$9,FALSE))="","",(VLOOKUP($B99,'NatCon &amp; Metrics Backsheet'!$A$7:$AC$156,H$9,FALSE))),"")</f>
        <v>Yes</v>
      </c>
      <c r="I99" s="83" t="str">
        <f ca="1">IFERROR(IF((VLOOKUP($B99,'NatCon &amp; Metrics Backsheet'!$A$7:$AC$156,I$9,FALSE))="","",(VLOOKUP($B99,'NatCon &amp; Metrics Backsheet'!$A$7:$AC$156,I$9,FALSE))),"")</f>
        <v/>
      </c>
    </row>
    <row r="100" spans="1:9" x14ac:dyDescent="0.3">
      <c r="A100" s="60">
        <v>82</v>
      </c>
      <c r="B100" s="53" t="str">
        <f t="shared" ca="1" si="6"/>
        <v>E10000020</v>
      </c>
      <c r="C100" s="54" t="str">
        <f ca="1">IFERROR(VLOOKUP($B100,'Org List'!$J$9:$K$488,2,0), "")</f>
        <v>Norfolk</v>
      </c>
      <c r="D100" s="65" t="str">
        <f ca="1">IFERROR(IF((VLOOKUP($B100,'NatCon &amp; Metrics Backsheet'!$A$7:$AC$156,D$9,FALSE))="","",(VLOOKUP($B100,'NatCon &amp; Metrics Backsheet'!$A$7:$AC$156,D$9,FALSE))),"")</f>
        <v>Yes</v>
      </c>
      <c r="E100" s="66" t="str">
        <f ca="1">IFERROR(IF((VLOOKUP($B100,'NatCon &amp; Metrics Backsheet'!$A$7:$AC$156,E$9,FALSE))="","",(VLOOKUP($B100,'NatCon &amp; Metrics Backsheet'!$A$7:$AC$156,E$9,FALSE))),"")</f>
        <v>Yes</v>
      </c>
      <c r="F100" s="66" t="str">
        <f ca="1">IFERROR(IF((VLOOKUP($B100,'NatCon &amp; Metrics Backsheet'!$A$7:$AC$156,F$9,FALSE))="","",(VLOOKUP($B100,'NatCon &amp; Metrics Backsheet'!$A$7:$AC$156,F$9,FALSE))),"")</f>
        <v>Yes</v>
      </c>
      <c r="G100" s="67" t="str">
        <f ca="1">IFERROR(IF((VLOOKUP($B100,'NatCon &amp; Metrics Backsheet'!$A$7:$AC$156,G$9,FALSE))="","",(VLOOKUP($B100,'NatCon &amp; Metrics Backsheet'!$A$7:$AC$156,G$9,FALSE))),"")</f>
        <v>Yes</v>
      </c>
      <c r="H100" s="58" t="str">
        <f ca="1">IFERROR(IF((VLOOKUP($B100,'NatCon &amp; Metrics Backsheet'!$A$7:$AC$156,H$9,FALSE))="","",(VLOOKUP($B100,'NatCon &amp; Metrics Backsheet'!$A$7:$AC$156,H$9,FALSE))),"")</f>
        <v>Yes</v>
      </c>
      <c r="I100" s="83" t="str">
        <f ca="1">IFERROR(IF((VLOOKUP($B100,'NatCon &amp; Metrics Backsheet'!$A$7:$AC$156,I$9,FALSE))="","",(VLOOKUP($B100,'NatCon &amp; Metrics Backsheet'!$A$7:$AC$156,I$9,FALSE))),"")</f>
        <v/>
      </c>
    </row>
    <row r="101" spans="1:9" x14ac:dyDescent="0.3">
      <c r="A101" s="60">
        <v>83</v>
      </c>
      <c r="B101" s="53" t="str">
        <f t="shared" ca="1" si="6"/>
        <v>E06000012</v>
      </c>
      <c r="C101" s="54" t="str">
        <f ca="1">IFERROR(VLOOKUP($B101,'Org List'!$J$9:$K$488,2,0), "")</f>
        <v>North East Lincolnshire</v>
      </c>
      <c r="D101" s="65" t="str">
        <f ca="1">IFERROR(IF((VLOOKUP($B101,'NatCon &amp; Metrics Backsheet'!$A$7:$AC$156,D$9,FALSE))="","",(VLOOKUP($B101,'NatCon &amp; Metrics Backsheet'!$A$7:$AC$156,D$9,FALSE))),"")</f>
        <v>Yes</v>
      </c>
      <c r="E101" s="66" t="str">
        <f ca="1">IFERROR(IF((VLOOKUP($B101,'NatCon &amp; Metrics Backsheet'!$A$7:$AC$156,E$9,FALSE))="","",(VLOOKUP($B101,'NatCon &amp; Metrics Backsheet'!$A$7:$AC$156,E$9,FALSE))),"")</f>
        <v>Yes</v>
      </c>
      <c r="F101" s="66" t="str">
        <f ca="1">IFERROR(IF((VLOOKUP($B101,'NatCon &amp; Metrics Backsheet'!$A$7:$AC$156,F$9,FALSE))="","",(VLOOKUP($B101,'NatCon &amp; Metrics Backsheet'!$A$7:$AC$156,F$9,FALSE))),"")</f>
        <v>Yes</v>
      </c>
      <c r="G101" s="67" t="str">
        <f ca="1">IFERROR(IF((VLOOKUP($B101,'NatCon &amp; Metrics Backsheet'!$A$7:$AC$156,G$9,FALSE))="","",(VLOOKUP($B101,'NatCon &amp; Metrics Backsheet'!$A$7:$AC$156,G$9,FALSE))),"")</f>
        <v>Yes</v>
      </c>
      <c r="H101" s="58" t="str">
        <f ca="1">IFERROR(IF((VLOOKUP($B101,'NatCon &amp; Metrics Backsheet'!$A$7:$AC$156,H$9,FALSE))="","",(VLOOKUP($B101,'NatCon &amp; Metrics Backsheet'!$A$7:$AC$156,H$9,FALSE))),"")</f>
        <v>Yes</v>
      </c>
      <c r="I101" s="83" t="str">
        <f ca="1">IFERROR(IF((VLOOKUP($B101,'NatCon &amp; Metrics Backsheet'!$A$7:$AC$156,I$9,FALSE))="","",(VLOOKUP($B101,'NatCon &amp; Metrics Backsheet'!$A$7:$AC$156,I$9,FALSE))),"")</f>
        <v/>
      </c>
    </row>
    <row r="102" spans="1:9" x14ac:dyDescent="0.3">
      <c r="A102" s="60">
        <v>84</v>
      </c>
      <c r="B102" s="53" t="str">
        <f t="shared" ca="1" si="6"/>
        <v>E06000013</v>
      </c>
      <c r="C102" s="54" t="str">
        <f ca="1">IFERROR(VLOOKUP($B102,'Org List'!$J$9:$K$488,2,0), "")</f>
        <v>North Lincolnshire</v>
      </c>
      <c r="D102" s="65" t="str">
        <f ca="1">IFERROR(IF((VLOOKUP($B102,'NatCon &amp; Metrics Backsheet'!$A$7:$AC$156,D$9,FALSE))="","",(VLOOKUP($B102,'NatCon &amp; Metrics Backsheet'!$A$7:$AC$156,D$9,FALSE))),"")</f>
        <v>Yes</v>
      </c>
      <c r="E102" s="66" t="str">
        <f ca="1">IFERROR(IF((VLOOKUP($B102,'NatCon &amp; Metrics Backsheet'!$A$7:$AC$156,E$9,FALSE))="","",(VLOOKUP($B102,'NatCon &amp; Metrics Backsheet'!$A$7:$AC$156,E$9,FALSE))),"")</f>
        <v>Yes</v>
      </c>
      <c r="F102" s="66" t="str">
        <f ca="1">IFERROR(IF((VLOOKUP($B102,'NatCon &amp; Metrics Backsheet'!$A$7:$AC$156,F$9,FALSE))="","",(VLOOKUP($B102,'NatCon &amp; Metrics Backsheet'!$A$7:$AC$156,F$9,FALSE))),"")</f>
        <v>Yes</v>
      </c>
      <c r="G102" s="67" t="str">
        <f ca="1">IFERROR(IF((VLOOKUP($B102,'NatCon &amp; Metrics Backsheet'!$A$7:$AC$156,G$9,FALSE))="","",(VLOOKUP($B102,'NatCon &amp; Metrics Backsheet'!$A$7:$AC$156,G$9,FALSE))),"")</f>
        <v>Yes</v>
      </c>
      <c r="H102" s="58" t="str">
        <f ca="1">IFERROR(IF((VLOOKUP($B102,'NatCon &amp; Metrics Backsheet'!$A$7:$AC$156,H$9,FALSE))="","",(VLOOKUP($B102,'NatCon &amp; Metrics Backsheet'!$A$7:$AC$156,H$9,FALSE))),"")</f>
        <v>Yes</v>
      </c>
      <c r="I102" s="83" t="str">
        <f ca="1">IFERROR(IF((VLOOKUP($B102,'NatCon &amp; Metrics Backsheet'!$A$7:$AC$156,I$9,FALSE))="","",(VLOOKUP($B102,'NatCon &amp; Metrics Backsheet'!$A$7:$AC$156,I$9,FALSE))),"")</f>
        <v/>
      </c>
    </row>
    <row r="103" spans="1:9" x14ac:dyDescent="0.3">
      <c r="A103" s="60">
        <v>85</v>
      </c>
      <c r="B103" s="53" t="str">
        <f t="shared" ca="1" si="6"/>
        <v>E06000024</v>
      </c>
      <c r="C103" s="54" t="str">
        <f ca="1">IFERROR(VLOOKUP($B103,'Org List'!$J$9:$K$488,2,0), "")</f>
        <v>North Somerset</v>
      </c>
      <c r="D103" s="65" t="str">
        <f ca="1">IFERROR(IF((VLOOKUP($B103,'NatCon &amp; Metrics Backsheet'!$A$7:$AC$156,D$9,FALSE))="","",(VLOOKUP($B103,'NatCon &amp; Metrics Backsheet'!$A$7:$AC$156,D$9,FALSE))),"")</f>
        <v>Yes</v>
      </c>
      <c r="E103" s="66" t="str">
        <f ca="1">IFERROR(IF((VLOOKUP($B103,'NatCon &amp; Metrics Backsheet'!$A$7:$AC$156,E$9,FALSE))="","",(VLOOKUP($B103,'NatCon &amp; Metrics Backsheet'!$A$7:$AC$156,E$9,FALSE))),"")</f>
        <v>Yes</v>
      </c>
      <c r="F103" s="66" t="str">
        <f ca="1">IFERROR(IF((VLOOKUP($B103,'NatCon &amp; Metrics Backsheet'!$A$7:$AC$156,F$9,FALSE))="","",(VLOOKUP($B103,'NatCon &amp; Metrics Backsheet'!$A$7:$AC$156,F$9,FALSE))),"")</f>
        <v>Yes</v>
      </c>
      <c r="G103" s="67" t="str">
        <f ca="1">IFERROR(IF((VLOOKUP($B103,'NatCon &amp; Metrics Backsheet'!$A$7:$AC$156,G$9,FALSE))="","",(VLOOKUP($B103,'NatCon &amp; Metrics Backsheet'!$A$7:$AC$156,G$9,FALSE))),"")</f>
        <v>Yes</v>
      </c>
      <c r="H103" s="58" t="str">
        <f ca="1">IFERROR(IF((VLOOKUP($B103,'NatCon &amp; Metrics Backsheet'!$A$7:$AC$156,H$9,FALSE))="","",(VLOOKUP($B103,'NatCon &amp; Metrics Backsheet'!$A$7:$AC$156,H$9,FALSE))),"")</f>
        <v>No</v>
      </c>
      <c r="I103" s="83">
        <f ca="1">IFERROR(IF((VLOOKUP($B103,'NatCon &amp; Metrics Backsheet'!$A$7:$AC$156,I$9,FALSE))="","",(VLOOKUP($B103,'NatCon &amp; Metrics Backsheet'!$A$7:$AC$156,I$9,FALSE))),"")</f>
        <v>43313</v>
      </c>
    </row>
    <row r="104" spans="1:9" x14ac:dyDescent="0.3">
      <c r="A104" s="60">
        <v>86</v>
      </c>
      <c r="B104" s="53" t="str">
        <f t="shared" ca="1" si="6"/>
        <v>E08000022</v>
      </c>
      <c r="C104" s="54" t="str">
        <f ca="1">IFERROR(VLOOKUP($B104,'Org List'!$J$9:$K$488,2,0), "")</f>
        <v>North Tyneside</v>
      </c>
      <c r="D104" s="65" t="str">
        <f ca="1">IFERROR(IF((VLOOKUP($B104,'NatCon &amp; Metrics Backsheet'!$A$7:$AC$156,D$9,FALSE))="","",(VLOOKUP($B104,'NatCon &amp; Metrics Backsheet'!$A$7:$AC$156,D$9,FALSE))),"")</f>
        <v>Yes</v>
      </c>
      <c r="E104" s="66" t="str">
        <f ca="1">IFERROR(IF((VLOOKUP($B104,'NatCon &amp; Metrics Backsheet'!$A$7:$AC$156,E$9,FALSE))="","",(VLOOKUP($B104,'NatCon &amp; Metrics Backsheet'!$A$7:$AC$156,E$9,FALSE))),"")</f>
        <v>Yes</v>
      </c>
      <c r="F104" s="66" t="str">
        <f ca="1">IFERROR(IF((VLOOKUP($B104,'NatCon &amp; Metrics Backsheet'!$A$7:$AC$156,F$9,FALSE))="","",(VLOOKUP($B104,'NatCon &amp; Metrics Backsheet'!$A$7:$AC$156,F$9,FALSE))),"")</f>
        <v>Yes</v>
      </c>
      <c r="G104" s="67" t="str">
        <f ca="1">IFERROR(IF((VLOOKUP($B104,'NatCon &amp; Metrics Backsheet'!$A$7:$AC$156,G$9,FALSE))="","",(VLOOKUP($B104,'NatCon &amp; Metrics Backsheet'!$A$7:$AC$156,G$9,FALSE))),"")</f>
        <v>Yes</v>
      </c>
      <c r="H104" s="58" t="str">
        <f ca="1">IFERROR(IF((VLOOKUP($B104,'NatCon &amp; Metrics Backsheet'!$A$7:$AC$156,H$9,FALSE))="","",(VLOOKUP($B104,'NatCon &amp; Metrics Backsheet'!$A$7:$AC$156,H$9,FALSE))),"")</f>
        <v>No</v>
      </c>
      <c r="I104" s="83">
        <f ca="1">IFERROR(IF((VLOOKUP($B104,'NatCon &amp; Metrics Backsheet'!$A$7:$AC$156,I$9,FALSE))="","",(VLOOKUP($B104,'NatCon &amp; Metrics Backsheet'!$A$7:$AC$156,I$9,FALSE))),"")</f>
        <v>43344</v>
      </c>
    </row>
    <row r="105" spans="1:9" x14ac:dyDescent="0.3">
      <c r="A105" s="60">
        <v>87</v>
      </c>
      <c r="B105" s="53" t="str">
        <f t="shared" ca="1" si="6"/>
        <v>E10000023</v>
      </c>
      <c r="C105" s="54" t="str">
        <f ca="1">IFERROR(VLOOKUP($B105,'Org List'!$J$9:$K$488,2,0), "")</f>
        <v>North Yorkshire</v>
      </c>
      <c r="D105" s="65" t="str">
        <f ca="1">IFERROR(IF((VLOOKUP($B105,'NatCon &amp; Metrics Backsheet'!$A$7:$AC$156,D$9,FALSE))="","",(VLOOKUP($B105,'NatCon &amp; Metrics Backsheet'!$A$7:$AC$156,D$9,FALSE))),"")</f>
        <v>Yes</v>
      </c>
      <c r="E105" s="66" t="str">
        <f ca="1">IFERROR(IF((VLOOKUP($B105,'NatCon &amp; Metrics Backsheet'!$A$7:$AC$156,E$9,FALSE))="","",(VLOOKUP($B105,'NatCon &amp; Metrics Backsheet'!$A$7:$AC$156,E$9,FALSE))),"")</f>
        <v>Yes</v>
      </c>
      <c r="F105" s="66" t="str">
        <f ca="1">IFERROR(IF((VLOOKUP($B105,'NatCon &amp; Metrics Backsheet'!$A$7:$AC$156,F$9,FALSE))="","",(VLOOKUP($B105,'NatCon &amp; Metrics Backsheet'!$A$7:$AC$156,F$9,FALSE))),"")</f>
        <v>Yes</v>
      </c>
      <c r="G105" s="67" t="str">
        <f ca="1">IFERROR(IF((VLOOKUP($B105,'NatCon &amp; Metrics Backsheet'!$A$7:$AC$156,G$9,FALSE))="","",(VLOOKUP($B105,'NatCon &amp; Metrics Backsheet'!$A$7:$AC$156,G$9,FALSE))),"")</f>
        <v>Yes</v>
      </c>
      <c r="H105" s="58" t="str">
        <f ca="1">IFERROR(IF((VLOOKUP($B105,'NatCon &amp; Metrics Backsheet'!$A$7:$AC$156,H$9,FALSE))="","",(VLOOKUP($B105,'NatCon &amp; Metrics Backsheet'!$A$7:$AC$156,H$9,FALSE))),"")</f>
        <v>Yes</v>
      </c>
      <c r="I105" s="83" t="str">
        <f ca="1">IFERROR(IF((VLOOKUP($B105,'NatCon &amp; Metrics Backsheet'!$A$7:$AC$156,I$9,FALSE))="","",(VLOOKUP($B105,'NatCon &amp; Metrics Backsheet'!$A$7:$AC$156,I$9,FALSE))),"")</f>
        <v/>
      </c>
    </row>
    <row r="106" spans="1:9" x14ac:dyDescent="0.3">
      <c r="A106" s="60">
        <v>88</v>
      </c>
      <c r="B106" s="53" t="str">
        <f t="shared" ca="1" si="6"/>
        <v>E10000021</v>
      </c>
      <c r="C106" s="54" t="str">
        <f ca="1">IFERROR(VLOOKUP($B106,'Org List'!$J$9:$K$488,2,0), "")</f>
        <v>Northamptonshire</v>
      </c>
      <c r="D106" s="65" t="str">
        <f ca="1">IFERROR(IF((VLOOKUP($B106,'NatCon &amp; Metrics Backsheet'!$A$7:$AC$156,D$9,FALSE))="","",(VLOOKUP($B106,'NatCon &amp; Metrics Backsheet'!$A$7:$AC$156,D$9,FALSE))),"")</f>
        <v>Yes</v>
      </c>
      <c r="E106" s="66" t="str">
        <f ca="1">IFERROR(IF((VLOOKUP($B106,'NatCon &amp; Metrics Backsheet'!$A$7:$AC$156,E$9,FALSE))="","",(VLOOKUP($B106,'NatCon &amp; Metrics Backsheet'!$A$7:$AC$156,E$9,FALSE))),"")</f>
        <v>Yes</v>
      </c>
      <c r="F106" s="66" t="str">
        <f ca="1">IFERROR(IF((VLOOKUP($B106,'NatCon &amp; Metrics Backsheet'!$A$7:$AC$156,F$9,FALSE))="","",(VLOOKUP($B106,'NatCon &amp; Metrics Backsheet'!$A$7:$AC$156,F$9,FALSE))),"")</f>
        <v>Yes</v>
      </c>
      <c r="G106" s="67" t="str">
        <f ca="1">IFERROR(IF((VLOOKUP($B106,'NatCon &amp; Metrics Backsheet'!$A$7:$AC$156,G$9,FALSE))="","",(VLOOKUP($B106,'NatCon &amp; Metrics Backsheet'!$A$7:$AC$156,G$9,FALSE))),"")</f>
        <v>Yes</v>
      </c>
      <c r="H106" s="58" t="str">
        <f ca="1">IFERROR(IF((VLOOKUP($B106,'NatCon &amp; Metrics Backsheet'!$A$7:$AC$156,H$9,FALSE))="","",(VLOOKUP($B106,'NatCon &amp; Metrics Backsheet'!$A$7:$AC$156,H$9,FALSE))),"")</f>
        <v>No</v>
      </c>
      <c r="I106" s="83">
        <f ca="1">IFERROR(IF((VLOOKUP($B106,'NatCon &amp; Metrics Backsheet'!$A$7:$AC$156,I$9,FALSE))="","",(VLOOKUP($B106,'NatCon &amp; Metrics Backsheet'!$A$7:$AC$156,I$9,FALSE))),"")</f>
        <v>43555</v>
      </c>
    </row>
    <row r="107" spans="1:9" x14ac:dyDescent="0.3">
      <c r="A107" s="60">
        <v>89</v>
      </c>
      <c r="B107" s="53" t="str">
        <f t="shared" ca="1" si="6"/>
        <v>E06000057</v>
      </c>
      <c r="C107" s="54" t="str">
        <f ca="1">IFERROR(VLOOKUP($B107,'Org List'!$J$9:$K$488,2,0), "")</f>
        <v>Northumberland</v>
      </c>
      <c r="D107" s="65" t="str">
        <f ca="1">IFERROR(IF((VLOOKUP($B107,'NatCon &amp; Metrics Backsheet'!$A$7:$AC$156,D$9,FALSE))="","",(VLOOKUP($B107,'NatCon &amp; Metrics Backsheet'!$A$7:$AC$156,D$9,FALSE))),"")</f>
        <v>Yes</v>
      </c>
      <c r="E107" s="66" t="str">
        <f ca="1">IFERROR(IF((VLOOKUP($B107,'NatCon &amp; Metrics Backsheet'!$A$7:$AC$156,E$9,FALSE))="","",(VLOOKUP($B107,'NatCon &amp; Metrics Backsheet'!$A$7:$AC$156,E$9,FALSE))),"")</f>
        <v>Yes</v>
      </c>
      <c r="F107" s="66" t="str">
        <f ca="1">IFERROR(IF((VLOOKUP($B107,'NatCon &amp; Metrics Backsheet'!$A$7:$AC$156,F$9,FALSE))="","",(VLOOKUP($B107,'NatCon &amp; Metrics Backsheet'!$A$7:$AC$156,F$9,FALSE))),"")</f>
        <v>Yes</v>
      </c>
      <c r="G107" s="67" t="str">
        <f ca="1">IFERROR(IF((VLOOKUP($B107,'NatCon &amp; Metrics Backsheet'!$A$7:$AC$156,G$9,FALSE))="","",(VLOOKUP($B107,'NatCon &amp; Metrics Backsheet'!$A$7:$AC$156,G$9,FALSE))),"")</f>
        <v>Yes</v>
      </c>
      <c r="H107" s="58" t="str">
        <f ca="1">IFERROR(IF((VLOOKUP($B107,'NatCon &amp; Metrics Backsheet'!$A$7:$AC$156,H$9,FALSE))="","",(VLOOKUP($B107,'NatCon &amp; Metrics Backsheet'!$A$7:$AC$156,H$9,FALSE))),"")</f>
        <v>Yes</v>
      </c>
      <c r="I107" s="83" t="str">
        <f ca="1">IFERROR(IF((VLOOKUP($B107,'NatCon &amp; Metrics Backsheet'!$A$7:$AC$156,I$9,FALSE))="","",(VLOOKUP($B107,'NatCon &amp; Metrics Backsheet'!$A$7:$AC$156,I$9,FALSE))),"")</f>
        <v/>
      </c>
    </row>
    <row r="108" spans="1:9" x14ac:dyDescent="0.3">
      <c r="A108" s="60">
        <v>90</v>
      </c>
      <c r="B108" s="53" t="str">
        <f t="shared" ca="1" si="6"/>
        <v>E06000018</v>
      </c>
      <c r="C108" s="54" t="str">
        <f ca="1">IFERROR(VLOOKUP($B108,'Org List'!$J$9:$K$488,2,0), "")</f>
        <v>Nottingham</v>
      </c>
      <c r="D108" s="65" t="str">
        <f ca="1">IFERROR(IF((VLOOKUP($B108,'NatCon &amp; Metrics Backsheet'!$A$7:$AC$156,D$9,FALSE))="","",(VLOOKUP($B108,'NatCon &amp; Metrics Backsheet'!$A$7:$AC$156,D$9,FALSE))),"")</f>
        <v>Yes</v>
      </c>
      <c r="E108" s="66" t="str">
        <f ca="1">IFERROR(IF((VLOOKUP($B108,'NatCon &amp; Metrics Backsheet'!$A$7:$AC$156,E$9,FALSE))="","",(VLOOKUP($B108,'NatCon &amp; Metrics Backsheet'!$A$7:$AC$156,E$9,FALSE))),"")</f>
        <v>Yes</v>
      </c>
      <c r="F108" s="66" t="str">
        <f ca="1">IFERROR(IF((VLOOKUP($B108,'NatCon &amp; Metrics Backsheet'!$A$7:$AC$156,F$9,FALSE))="","",(VLOOKUP($B108,'NatCon &amp; Metrics Backsheet'!$A$7:$AC$156,F$9,FALSE))),"")</f>
        <v>Yes</v>
      </c>
      <c r="G108" s="67" t="str">
        <f ca="1">IFERROR(IF((VLOOKUP($B108,'NatCon &amp; Metrics Backsheet'!$A$7:$AC$156,G$9,FALSE))="","",(VLOOKUP($B108,'NatCon &amp; Metrics Backsheet'!$A$7:$AC$156,G$9,FALSE))),"")</f>
        <v>Yes</v>
      </c>
      <c r="H108" s="58" t="str">
        <f ca="1">IFERROR(IF((VLOOKUP($B108,'NatCon &amp; Metrics Backsheet'!$A$7:$AC$156,H$9,FALSE))="","",(VLOOKUP($B108,'NatCon &amp; Metrics Backsheet'!$A$7:$AC$156,H$9,FALSE))),"")</f>
        <v>Yes</v>
      </c>
      <c r="I108" s="83" t="str">
        <f ca="1">IFERROR(IF((VLOOKUP($B108,'NatCon &amp; Metrics Backsheet'!$A$7:$AC$156,I$9,FALSE))="","",(VLOOKUP($B108,'NatCon &amp; Metrics Backsheet'!$A$7:$AC$156,I$9,FALSE))),"")</f>
        <v/>
      </c>
    </row>
    <row r="109" spans="1:9" x14ac:dyDescent="0.3">
      <c r="A109" s="60">
        <v>91</v>
      </c>
      <c r="B109" s="53" t="str">
        <f t="shared" ca="1" si="6"/>
        <v>E10000024</v>
      </c>
      <c r="C109" s="54" t="str">
        <f ca="1">IFERROR(VLOOKUP($B109,'Org List'!$J$9:$K$488,2,0), "")</f>
        <v>Nottinghamshire</v>
      </c>
      <c r="D109" s="65" t="str">
        <f ca="1">IFERROR(IF((VLOOKUP($B109,'NatCon &amp; Metrics Backsheet'!$A$7:$AC$156,D$9,FALSE))="","",(VLOOKUP($B109,'NatCon &amp; Metrics Backsheet'!$A$7:$AC$156,D$9,FALSE))),"")</f>
        <v>Yes</v>
      </c>
      <c r="E109" s="66" t="str">
        <f ca="1">IFERROR(IF((VLOOKUP($B109,'NatCon &amp; Metrics Backsheet'!$A$7:$AC$156,E$9,FALSE))="","",(VLOOKUP($B109,'NatCon &amp; Metrics Backsheet'!$A$7:$AC$156,E$9,FALSE))),"")</f>
        <v>Yes</v>
      </c>
      <c r="F109" s="66" t="str">
        <f ca="1">IFERROR(IF((VLOOKUP($B109,'NatCon &amp; Metrics Backsheet'!$A$7:$AC$156,F$9,FALSE))="","",(VLOOKUP($B109,'NatCon &amp; Metrics Backsheet'!$A$7:$AC$156,F$9,FALSE))),"")</f>
        <v>Yes</v>
      </c>
      <c r="G109" s="67" t="str">
        <f ca="1">IFERROR(IF((VLOOKUP($B109,'NatCon &amp; Metrics Backsheet'!$A$7:$AC$156,G$9,FALSE))="","",(VLOOKUP($B109,'NatCon &amp; Metrics Backsheet'!$A$7:$AC$156,G$9,FALSE))),"")</f>
        <v>Yes</v>
      </c>
      <c r="H109" s="58" t="str">
        <f ca="1">IFERROR(IF((VLOOKUP($B109,'NatCon &amp; Metrics Backsheet'!$A$7:$AC$156,H$9,FALSE))="","",(VLOOKUP($B109,'NatCon &amp; Metrics Backsheet'!$A$7:$AC$156,H$9,FALSE))),"")</f>
        <v>Yes</v>
      </c>
      <c r="I109" s="83" t="str">
        <f ca="1">IFERROR(IF((VLOOKUP($B109,'NatCon &amp; Metrics Backsheet'!$A$7:$AC$156,I$9,FALSE))="","",(VLOOKUP($B109,'NatCon &amp; Metrics Backsheet'!$A$7:$AC$156,I$9,FALSE))),"")</f>
        <v/>
      </c>
    </row>
    <row r="110" spans="1:9" x14ac:dyDescent="0.3">
      <c r="A110" s="60">
        <v>92</v>
      </c>
      <c r="B110" s="53" t="str">
        <f t="shared" ca="1" si="6"/>
        <v>E08000004</v>
      </c>
      <c r="C110" s="54" t="str">
        <f ca="1">IFERROR(VLOOKUP($B110,'Org List'!$J$9:$K$488,2,0), "")</f>
        <v>Oldham</v>
      </c>
      <c r="D110" s="65" t="str">
        <f ca="1">IFERROR(IF((VLOOKUP($B110,'NatCon &amp; Metrics Backsheet'!$A$7:$AC$156,D$9,FALSE))="","",(VLOOKUP($B110,'NatCon &amp; Metrics Backsheet'!$A$7:$AC$156,D$9,FALSE))),"")</f>
        <v>Yes</v>
      </c>
      <c r="E110" s="66" t="str">
        <f ca="1">IFERROR(IF((VLOOKUP($B110,'NatCon &amp; Metrics Backsheet'!$A$7:$AC$156,E$9,FALSE))="","",(VLOOKUP($B110,'NatCon &amp; Metrics Backsheet'!$A$7:$AC$156,E$9,FALSE))),"")</f>
        <v>Yes</v>
      </c>
      <c r="F110" s="66" t="str">
        <f ca="1">IFERROR(IF((VLOOKUP($B110,'NatCon &amp; Metrics Backsheet'!$A$7:$AC$156,F$9,FALSE))="","",(VLOOKUP($B110,'NatCon &amp; Metrics Backsheet'!$A$7:$AC$156,F$9,FALSE))),"")</f>
        <v>Yes</v>
      </c>
      <c r="G110" s="67" t="str">
        <f ca="1">IFERROR(IF((VLOOKUP($B110,'NatCon &amp; Metrics Backsheet'!$A$7:$AC$156,G$9,FALSE))="","",(VLOOKUP($B110,'NatCon &amp; Metrics Backsheet'!$A$7:$AC$156,G$9,FALSE))),"")</f>
        <v>Yes</v>
      </c>
      <c r="H110" s="58" t="str">
        <f ca="1">IFERROR(IF((VLOOKUP($B110,'NatCon &amp; Metrics Backsheet'!$A$7:$AC$156,H$9,FALSE))="","",(VLOOKUP($B110,'NatCon &amp; Metrics Backsheet'!$A$7:$AC$156,H$9,FALSE))),"")</f>
        <v>Yes</v>
      </c>
      <c r="I110" s="83" t="str">
        <f ca="1">IFERROR(IF((VLOOKUP($B110,'NatCon &amp; Metrics Backsheet'!$A$7:$AC$156,I$9,FALSE))="","",(VLOOKUP($B110,'NatCon &amp; Metrics Backsheet'!$A$7:$AC$156,I$9,FALSE))),"")</f>
        <v/>
      </c>
    </row>
    <row r="111" spans="1:9" x14ac:dyDescent="0.3">
      <c r="A111" s="60">
        <v>93</v>
      </c>
      <c r="B111" s="53" t="str">
        <f t="shared" ca="1" si="6"/>
        <v>E10000025</v>
      </c>
      <c r="C111" s="54" t="str">
        <f ca="1">IFERROR(VLOOKUP($B111,'Org List'!$J$9:$K$488,2,0), "")</f>
        <v>Oxfordshire</v>
      </c>
      <c r="D111" s="65" t="str">
        <f ca="1">IFERROR(IF((VLOOKUP($B111,'NatCon &amp; Metrics Backsheet'!$A$7:$AC$156,D$9,FALSE))="","",(VLOOKUP($B111,'NatCon &amp; Metrics Backsheet'!$A$7:$AC$156,D$9,FALSE))),"")</f>
        <v>Yes</v>
      </c>
      <c r="E111" s="66" t="str">
        <f ca="1">IFERROR(IF((VLOOKUP($B111,'NatCon &amp; Metrics Backsheet'!$A$7:$AC$156,E$9,FALSE))="","",(VLOOKUP($B111,'NatCon &amp; Metrics Backsheet'!$A$7:$AC$156,E$9,FALSE))),"")</f>
        <v>Yes</v>
      </c>
      <c r="F111" s="66" t="str">
        <f ca="1">IFERROR(IF((VLOOKUP($B111,'NatCon &amp; Metrics Backsheet'!$A$7:$AC$156,F$9,FALSE))="","",(VLOOKUP($B111,'NatCon &amp; Metrics Backsheet'!$A$7:$AC$156,F$9,FALSE))),"")</f>
        <v>Yes</v>
      </c>
      <c r="G111" s="67" t="str">
        <f ca="1">IFERROR(IF((VLOOKUP($B111,'NatCon &amp; Metrics Backsheet'!$A$7:$AC$156,G$9,FALSE))="","",(VLOOKUP($B111,'NatCon &amp; Metrics Backsheet'!$A$7:$AC$156,G$9,FALSE))),"")</f>
        <v>Yes</v>
      </c>
      <c r="H111" s="58" t="str">
        <f ca="1">IFERROR(IF((VLOOKUP($B111,'NatCon &amp; Metrics Backsheet'!$A$7:$AC$156,H$9,FALSE))="","",(VLOOKUP($B111,'NatCon &amp; Metrics Backsheet'!$A$7:$AC$156,H$9,FALSE))),"")</f>
        <v>Yes</v>
      </c>
      <c r="I111" s="83" t="str">
        <f ca="1">IFERROR(IF((VLOOKUP($B111,'NatCon &amp; Metrics Backsheet'!$A$7:$AC$156,I$9,FALSE))="","",(VLOOKUP($B111,'NatCon &amp; Metrics Backsheet'!$A$7:$AC$156,I$9,FALSE))),"")</f>
        <v/>
      </c>
    </row>
    <row r="112" spans="1:9" x14ac:dyDescent="0.3">
      <c r="A112" s="60">
        <v>94</v>
      </c>
      <c r="B112" s="53" t="str">
        <f t="shared" ca="1" si="6"/>
        <v>E06000031</v>
      </c>
      <c r="C112" s="54" t="str">
        <f ca="1">IFERROR(VLOOKUP($B112,'Org List'!$J$9:$K$488,2,0), "")</f>
        <v>Peterborough</v>
      </c>
      <c r="D112" s="65" t="str">
        <f ca="1">IFERROR(IF((VLOOKUP($B112,'NatCon &amp; Metrics Backsheet'!$A$7:$AC$156,D$9,FALSE))="","",(VLOOKUP($B112,'NatCon &amp; Metrics Backsheet'!$A$7:$AC$156,D$9,FALSE))),"")</f>
        <v>Yes</v>
      </c>
      <c r="E112" s="66" t="str">
        <f ca="1">IFERROR(IF((VLOOKUP($B112,'NatCon &amp; Metrics Backsheet'!$A$7:$AC$156,E$9,FALSE))="","",(VLOOKUP($B112,'NatCon &amp; Metrics Backsheet'!$A$7:$AC$156,E$9,FALSE))),"")</f>
        <v>Yes</v>
      </c>
      <c r="F112" s="66" t="str">
        <f ca="1">IFERROR(IF((VLOOKUP($B112,'NatCon &amp; Metrics Backsheet'!$A$7:$AC$156,F$9,FALSE))="","",(VLOOKUP($B112,'NatCon &amp; Metrics Backsheet'!$A$7:$AC$156,F$9,FALSE))),"")</f>
        <v>Yes</v>
      </c>
      <c r="G112" s="67" t="str">
        <f ca="1">IFERROR(IF((VLOOKUP($B112,'NatCon &amp; Metrics Backsheet'!$A$7:$AC$156,G$9,FALSE))="","",(VLOOKUP($B112,'NatCon &amp; Metrics Backsheet'!$A$7:$AC$156,G$9,FALSE))),"")</f>
        <v>Yes</v>
      </c>
      <c r="H112" s="58" t="str">
        <f ca="1">IFERROR(IF((VLOOKUP($B112,'NatCon &amp; Metrics Backsheet'!$A$7:$AC$156,H$9,FALSE))="","",(VLOOKUP($B112,'NatCon &amp; Metrics Backsheet'!$A$7:$AC$156,H$9,FALSE))),"")</f>
        <v>Yes</v>
      </c>
      <c r="I112" s="83" t="str">
        <f ca="1">IFERROR(IF((VLOOKUP($B112,'NatCon &amp; Metrics Backsheet'!$A$7:$AC$156,I$9,FALSE))="","",(VLOOKUP($B112,'NatCon &amp; Metrics Backsheet'!$A$7:$AC$156,I$9,FALSE))),"")</f>
        <v/>
      </c>
    </row>
    <row r="113" spans="1:9" x14ac:dyDescent="0.3">
      <c r="A113" s="60">
        <v>95</v>
      </c>
      <c r="B113" s="53" t="str">
        <f t="shared" ca="1" si="6"/>
        <v>E06000026</v>
      </c>
      <c r="C113" s="54" t="str">
        <f ca="1">IFERROR(VLOOKUP($B113,'Org List'!$J$9:$K$488,2,0), "")</f>
        <v>Plymouth</v>
      </c>
      <c r="D113" s="65" t="str">
        <f ca="1">IFERROR(IF((VLOOKUP($B113,'NatCon &amp; Metrics Backsheet'!$A$7:$AC$156,D$9,FALSE))="","",(VLOOKUP($B113,'NatCon &amp; Metrics Backsheet'!$A$7:$AC$156,D$9,FALSE))),"")</f>
        <v>Yes</v>
      </c>
      <c r="E113" s="66" t="str">
        <f ca="1">IFERROR(IF((VLOOKUP($B113,'NatCon &amp; Metrics Backsheet'!$A$7:$AC$156,E$9,FALSE))="","",(VLOOKUP($B113,'NatCon &amp; Metrics Backsheet'!$A$7:$AC$156,E$9,FALSE))),"")</f>
        <v>Yes</v>
      </c>
      <c r="F113" s="66" t="str">
        <f ca="1">IFERROR(IF((VLOOKUP($B113,'NatCon &amp; Metrics Backsheet'!$A$7:$AC$156,F$9,FALSE))="","",(VLOOKUP($B113,'NatCon &amp; Metrics Backsheet'!$A$7:$AC$156,F$9,FALSE))),"")</f>
        <v>Yes</v>
      </c>
      <c r="G113" s="67" t="str">
        <f ca="1">IFERROR(IF((VLOOKUP($B113,'NatCon &amp; Metrics Backsheet'!$A$7:$AC$156,G$9,FALSE))="","",(VLOOKUP($B113,'NatCon &amp; Metrics Backsheet'!$A$7:$AC$156,G$9,FALSE))),"")</f>
        <v>Yes</v>
      </c>
      <c r="H113" s="58" t="str">
        <f ca="1">IFERROR(IF((VLOOKUP($B113,'NatCon &amp; Metrics Backsheet'!$A$7:$AC$156,H$9,FALSE))="","",(VLOOKUP($B113,'NatCon &amp; Metrics Backsheet'!$A$7:$AC$156,H$9,FALSE))),"")</f>
        <v>Yes</v>
      </c>
      <c r="I113" s="83" t="str">
        <f ca="1">IFERROR(IF((VLOOKUP($B113,'NatCon &amp; Metrics Backsheet'!$A$7:$AC$156,I$9,FALSE))="","",(VLOOKUP($B113,'NatCon &amp; Metrics Backsheet'!$A$7:$AC$156,I$9,FALSE))),"")</f>
        <v/>
      </c>
    </row>
    <row r="114" spans="1:9" x14ac:dyDescent="0.3">
      <c r="A114" s="60">
        <v>96</v>
      </c>
      <c r="B114" s="53" t="str">
        <f t="shared" ca="1" si="6"/>
        <v>E06000044</v>
      </c>
      <c r="C114" s="54" t="str">
        <f ca="1">IFERROR(VLOOKUP($B114,'Org List'!$J$9:$K$488,2,0), "")</f>
        <v>Portsmouth</v>
      </c>
      <c r="D114" s="65" t="str">
        <f ca="1">IFERROR(IF((VLOOKUP($B114,'NatCon &amp; Metrics Backsheet'!$A$7:$AC$156,D$9,FALSE))="","",(VLOOKUP($B114,'NatCon &amp; Metrics Backsheet'!$A$7:$AC$156,D$9,FALSE))),"")</f>
        <v>Yes</v>
      </c>
      <c r="E114" s="66" t="str">
        <f ca="1">IFERROR(IF((VLOOKUP($B114,'NatCon &amp; Metrics Backsheet'!$A$7:$AC$156,E$9,FALSE))="","",(VLOOKUP($B114,'NatCon &amp; Metrics Backsheet'!$A$7:$AC$156,E$9,FALSE))),"")</f>
        <v>Yes</v>
      </c>
      <c r="F114" s="66" t="str">
        <f ca="1">IFERROR(IF((VLOOKUP($B114,'NatCon &amp; Metrics Backsheet'!$A$7:$AC$156,F$9,FALSE))="","",(VLOOKUP($B114,'NatCon &amp; Metrics Backsheet'!$A$7:$AC$156,F$9,FALSE))),"")</f>
        <v>Yes</v>
      </c>
      <c r="G114" s="67" t="str">
        <f ca="1">IFERROR(IF((VLOOKUP($B114,'NatCon &amp; Metrics Backsheet'!$A$7:$AC$156,G$9,FALSE))="","",(VLOOKUP($B114,'NatCon &amp; Metrics Backsheet'!$A$7:$AC$156,G$9,FALSE))),"")</f>
        <v>Yes</v>
      </c>
      <c r="H114" s="58" t="str">
        <f ca="1">IFERROR(IF((VLOOKUP($B114,'NatCon &amp; Metrics Backsheet'!$A$7:$AC$156,H$9,FALSE))="","",(VLOOKUP($B114,'NatCon &amp; Metrics Backsheet'!$A$7:$AC$156,H$9,FALSE))),"")</f>
        <v>Yes</v>
      </c>
      <c r="I114" s="83" t="str">
        <f ca="1">IFERROR(IF((VLOOKUP($B114,'NatCon &amp; Metrics Backsheet'!$A$7:$AC$156,I$9,FALSE))="","",(VLOOKUP($B114,'NatCon &amp; Metrics Backsheet'!$A$7:$AC$156,I$9,FALSE))),"")</f>
        <v/>
      </c>
    </row>
    <row r="115" spans="1:9" x14ac:dyDescent="0.3">
      <c r="A115" s="60">
        <v>97</v>
      </c>
      <c r="B115" s="53" t="str">
        <f t="shared" ca="1" si="6"/>
        <v>E06000038</v>
      </c>
      <c r="C115" s="54" t="str">
        <f ca="1">IFERROR(VLOOKUP($B115,'Org List'!$J$9:$K$488,2,0), "")</f>
        <v>Reading</v>
      </c>
      <c r="D115" s="65" t="str">
        <f ca="1">IFERROR(IF((VLOOKUP($B115,'NatCon &amp; Metrics Backsheet'!$A$7:$AC$156,D$9,FALSE))="","",(VLOOKUP($B115,'NatCon &amp; Metrics Backsheet'!$A$7:$AC$156,D$9,FALSE))),"")</f>
        <v>Yes</v>
      </c>
      <c r="E115" s="66" t="str">
        <f ca="1">IFERROR(IF((VLOOKUP($B115,'NatCon &amp; Metrics Backsheet'!$A$7:$AC$156,E$9,FALSE))="","",(VLOOKUP($B115,'NatCon &amp; Metrics Backsheet'!$A$7:$AC$156,E$9,FALSE))),"")</f>
        <v>Yes</v>
      </c>
      <c r="F115" s="66" t="str">
        <f ca="1">IFERROR(IF((VLOOKUP($B115,'NatCon &amp; Metrics Backsheet'!$A$7:$AC$156,F$9,FALSE))="","",(VLOOKUP($B115,'NatCon &amp; Metrics Backsheet'!$A$7:$AC$156,F$9,FALSE))),"")</f>
        <v>Yes</v>
      </c>
      <c r="G115" s="67" t="str">
        <f ca="1">IFERROR(IF((VLOOKUP($B115,'NatCon &amp; Metrics Backsheet'!$A$7:$AC$156,G$9,FALSE))="","",(VLOOKUP($B115,'NatCon &amp; Metrics Backsheet'!$A$7:$AC$156,G$9,FALSE))),"")</f>
        <v>Yes</v>
      </c>
      <c r="H115" s="58" t="str">
        <f ca="1">IFERROR(IF((VLOOKUP($B115,'NatCon &amp; Metrics Backsheet'!$A$7:$AC$156,H$9,FALSE))="","",(VLOOKUP($B115,'NatCon &amp; Metrics Backsheet'!$A$7:$AC$156,H$9,FALSE))),"")</f>
        <v>Yes</v>
      </c>
      <c r="I115" s="83" t="str">
        <f ca="1">IFERROR(IF((VLOOKUP($B115,'NatCon &amp; Metrics Backsheet'!$A$7:$AC$156,I$9,FALSE))="","",(VLOOKUP($B115,'NatCon &amp; Metrics Backsheet'!$A$7:$AC$156,I$9,FALSE))),"")</f>
        <v/>
      </c>
    </row>
    <row r="116" spans="1:9" x14ac:dyDescent="0.3">
      <c r="A116" s="60">
        <v>98</v>
      </c>
      <c r="B116" s="53" t="str">
        <f t="shared" ca="1" si="6"/>
        <v>E09000026</v>
      </c>
      <c r="C116" s="54" t="str">
        <f ca="1">IFERROR(VLOOKUP($B116,'Org List'!$J$9:$K$488,2,0), "")</f>
        <v>Redbridge</v>
      </c>
      <c r="D116" s="65" t="str">
        <f ca="1">IFERROR(IF((VLOOKUP($B116,'NatCon &amp; Metrics Backsheet'!$A$7:$AC$156,D$9,FALSE))="","",(VLOOKUP($B116,'NatCon &amp; Metrics Backsheet'!$A$7:$AC$156,D$9,FALSE))),"")</f>
        <v>Yes</v>
      </c>
      <c r="E116" s="66" t="str">
        <f ca="1">IFERROR(IF((VLOOKUP($B116,'NatCon &amp; Metrics Backsheet'!$A$7:$AC$156,E$9,FALSE))="","",(VLOOKUP($B116,'NatCon &amp; Metrics Backsheet'!$A$7:$AC$156,E$9,FALSE))),"")</f>
        <v>Yes</v>
      </c>
      <c r="F116" s="66" t="str">
        <f ca="1">IFERROR(IF((VLOOKUP($B116,'NatCon &amp; Metrics Backsheet'!$A$7:$AC$156,F$9,FALSE))="","",(VLOOKUP($B116,'NatCon &amp; Metrics Backsheet'!$A$7:$AC$156,F$9,FALSE))),"")</f>
        <v>Yes</v>
      </c>
      <c r="G116" s="67" t="str">
        <f ca="1">IFERROR(IF((VLOOKUP($B116,'NatCon &amp; Metrics Backsheet'!$A$7:$AC$156,G$9,FALSE))="","",(VLOOKUP($B116,'NatCon &amp; Metrics Backsheet'!$A$7:$AC$156,G$9,FALSE))),"")</f>
        <v>Yes</v>
      </c>
      <c r="H116" s="58" t="str">
        <f ca="1">IFERROR(IF((VLOOKUP($B116,'NatCon &amp; Metrics Backsheet'!$A$7:$AC$156,H$9,FALSE))="","",(VLOOKUP($B116,'NatCon &amp; Metrics Backsheet'!$A$7:$AC$156,H$9,FALSE))),"")</f>
        <v>Yes</v>
      </c>
      <c r="I116" s="83" t="str">
        <f ca="1">IFERROR(IF((VLOOKUP($B116,'NatCon &amp; Metrics Backsheet'!$A$7:$AC$156,I$9,FALSE))="","",(VLOOKUP($B116,'NatCon &amp; Metrics Backsheet'!$A$7:$AC$156,I$9,FALSE))),"")</f>
        <v/>
      </c>
    </row>
    <row r="117" spans="1:9" x14ac:dyDescent="0.3">
      <c r="A117" s="60">
        <v>99</v>
      </c>
      <c r="B117" s="53" t="str">
        <f t="shared" ca="1" si="6"/>
        <v>E06000003</v>
      </c>
      <c r="C117" s="54" t="str">
        <f ca="1">IFERROR(VLOOKUP($B117,'Org List'!$J$9:$K$488,2,0), "")</f>
        <v>Redcar and Cleveland</v>
      </c>
      <c r="D117" s="65" t="str">
        <f ca="1">IFERROR(IF((VLOOKUP($B117,'NatCon &amp; Metrics Backsheet'!$A$7:$AC$156,D$9,FALSE))="","",(VLOOKUP($B117,'NatCon &amp; Metrics Backsheet'!$A$7:$AC$156,D$9,FALSE))),"")</f>
        <v>Yes</v>
      </c>
      <c r="E117" s="66" t="str">
        <f ca="1">IFERROR(IF((VLOOKUP($B117,'NatCon &amp; Metrics Backsheet'!$A$7:$AC$156,E$9,FALSE))="","",(VLOOKUP($B117,'NatCon &amp; Metrics Backsheet'!$A$7:$AC$156,E$9,FALSE))),"")</f>
        <v>Yes</v>
      </c>
      <c r="F117" s="66" t="str">
        <f ca="1">IFERROR(IF((VLOOKUP($B117,'NatCon &amp; Metrics Backsheet'!$A$7:$AC$156,F$9,FALSE))="","",(VLOOKUP($B117,'NatCon &amp; Metrics Backsheet'!$A$7:$AC$156,F$9,FALSE))),"")</f>
        <v>Yes</v>
      </c>
      <c r="G117" s="67" t="str">
        <f ca="1">IFERROR(IF((VLOOKUP($B117,'NatCon &amp; Metrics Backsheet'!$A$7:$AC$156,G$9,FALSE))="","",(VLOOKUP($B117,'NatCon &amp; Metrics Backsheet'!$A$7:$AC$156,G$9,FALSE))),"")</f>
        <v>Yes</v>
      </c>
      <c r="H117" s="58" t="str">
        <f ca="1">IFERROR(IF((VLOOKUP($B117,'NatCon &amp; Metrics Backsheet'!$A$7:$AC$156,H$9,FALSE))="","",(VLOOKUP($B117,'NatCon &amp; Metrics Backsheet'!$A$7:$AC$156,H$9,FALSE))),"")</f>
        <v>Yes</v>
      </c>
      <c r="I117" s="83" t="str">
        <f ca="1">IFERROR(IF((VLOOKUP($B117,'NatCon &amp; Metrics Backsheet'!$A$7:$AC$156,I$9,FALSE))="","",(VLOOKUP($B117,'NatCon &amp; Metrics Backsheet'!$A$7:$AC$156,I$9,FALSE))),"")</f>
        <v/>
      </c>
    </row>
    <row r="118" spans="1:9" x14ac:dyDescent="0.3">
      <c r="A118" s="60">
        <v>100</v>
      </c>
      <c r="B118" s="53" t="str">
        <f t="shared" ca="1" si="6"/>
        <v>E09000027</v>
      </c>
      <c r="C118" s="54" t="str">
        <f ca="1">IFERROR(VLOOKUP($B118,'Org List'!$J$9:$K$488,2,0), "")</f>
        <v>Richmond upon Thames</v>
      </c>
      <c r="D118" s="65" t="str">
        <f ca="1">IFERROR(IF((VLOOKUP($B118,'NatCon &amp; Metrics Backsheet'!$A$7:$AC$156,D$9,FALSE))="","",(VLOOKUP($B118,'NatCon &amp; Metrics Backsheet'!$A$7:$AC$156,D$9,FALSE))),"")</f>
        <v>Yes</v>
      </c>
      <c r="E118" s="66" t="str">
        <f ca="1">IFERROR(IF((VLOOKUP($B118,'NatCon &amp; Metrics Backsheet'!$A$7:$AC$156,E$9,FALSE))="","",(VLOOKUP($B118,'NatCon &amp; Metrics Backsheet'!$A$7:$AC$156,E$9,FALSE))),"")</f>
        <v>Yes</v>
      </c>
      <c r="F118" s="66" t="str">
        <f ca="1">IFERROR(IF((VLOOKUP($B118,'NatCon &amp; Metrics Backsheet'!$A$7:$AC$156,F$9,FALSE))="","",(VLOOKUP($B118,'NatCon &amp; Metrics Backsheet'!$A$7:$AC$156,F$9,FALSE))),"")</f>
        <v>Yes</v>
      </c>
      <c r="G118" s="67" t="str">
        <f ca="1">IFERROR(IF((VLOOKUP($B118,'NatCon &amp; Metrics Backsheet'!$A$7:$AC$156,G$9,FALSE))="","",(VLOOKUP($B118,'NatCon &amp; Metrics Backsheet'!$A$7:$AC$156,G$9,FALSE))),"")</f>
        <v>Yes</v>
      </c>
      <c r="H118" s="58" t="str">
        <f ca="1">IFERROR(IF((VLOOKUP($B118,'NatCon &amp; Metrics Backsheet'!$A$7:$AC$156,H$9,FALSE))="","",(VLOOKUP($B118,'NatCon &amp; Metrics Backsheet'!$A$7:$AC$156,H$9,FALSE))),"")</f>
        <v>Yes</v>
      </c>
      <c r="I118" s="83" t="str">
        <f ca="1">IFERROR(IF((VLOOKUP($B118,'NatCon &amp; Metrics Backsheet'!$A$7:$AC$156,I$9,FALSE))="","",(VLOOKUP($B118,'NatCon &amp; Metrics Backsheet'!$A$7:$AC$156,I$9,FALSE))),"")</f>
        <v/>
      </c>
    </row>
    <row r="119" spans="1:9" x14ac:dyDescent="0.3">
      <c r="A119" s="60">
        <v>101</v>
      </c>
      <c r="B119" s="53" t="str">
        <f t="shared" ca="1" si="6"/>
        <v>E08000005</v>
      </c>
      <c r="C119" s="54" t="str">
        <f ca="1">IFERROR(VLOOKUP($B119,'Org List'!$J$9:$K$488,2,0), "")</f>
        <v>Rochdale</v>
      </c>
      <c r="D119" s="65" t="str">
        <f ca="1">IFERROR(IF((VLOOKUP($B119,'NatCon &amp; Metrics Backsheet'!$A$7:$AC$156,D$9,FALSE))="","",(VLOOKUP($B119,'NatCon &amp; Metrics Backsheet'!$A$7:$AC$156,D$9,FALSE))),"")</f>
        <v>Yes</v>
      </c>
      <c r="E119" s="66" t="str">
        <f ca="1">IFERROR(IF((VLOOKUP($B119,'NatCon &amp; Metrics Backsheet'!$A$7:$AC$156,E$9,FALSE))="","",(VLOOKUP($B119,'NatCon &amp; Metrics Backsheet'!$A$7:$AC$156,E$9,FALSE))),"")</f>
        <v>Yes</v>
      </c>
      <c r="F119" s="66" t="str">
        <f ca="1">IFERROR(IF((VLOOKUP($B119,'NatCon &amp; Metrics Backsheet'!$A$7:$AC$156,F$9,FALSE))="","",(VLOOKUP($B119,'NatCon &amp; Metrics Backsheet'!$A$7:$AC$156,F$9,FALSE))),"")</f>
        <v>Yes</v>
      </c>
      <c r="G119" s="67" t="str">
        <f ca="1">IFERROR(IF((VLOOKUP($B119,'NatCon &amp; Metrics Backsheet'!$A$7:$AC$156,G$9,FALSE))="","",(VLOOKUP($B119,'NatCon &amp; Metrics Backsheet'!$A$7:$AC$156,G$9,FALSE))),"")</f>
        <v>Yes</v>
      </c>
      <c r="H119" s="58" t="str">
        <f ca="1">IFERROR(IF((VLOOKUP($B119,'NatCon &amp; Metrics Backsheet'!$A$7:$AC$156,H$9,FALSE))="","",(VLOOKUP($B119,'NatCon &amp; Metrics Backsheet'!$A$7:$AC$156,H$9,FALSE))),"")</f>
        <v>Yes</v>
      </c>
      <c r="I119" s="83" t="str">
        <f ca="1">IFERROR(IF((VLOOKUP($B119,'NatCon &amp; Metrics Backsheet'!$A$7:$AC$156,I$9,FALSE))="","",(VLOOKUP($B119,'NatCon &amp; Metrics Backsheet'!$A$7:$AC$156,I$9,FALSE))),"")</f>
        <v/>
      </c>
    </row>
    <row r="120" spans="1:9" x14ac:dyDescent="0.3">
      <c r="A120" s="60">
        <v>102</v>
      </c>
      <c r="B120" s="53" t="str">
        <f t="shared" ca="1" si="6"/>
        <v>E08000018</v>
      </c>
      <c r="C120" s="54" t="str">
        <f ca="1">IFERROR(VLOOKUP($B120,'Org List'!$J$9:$K$488,2,0), "")</f>
        <v>Rotherham</v>
      </c>
      <c r="D120" s="65" t="str">
        <f ca="1">IFERROR(IF((VLOOKUP($B120,'NatCon &amp; Metrics Backsheet'!$A$7:$AC$156,D$9,FALSE))="","",(VLOOKUP($B120,'NatCon &amp; Metrics Backsheet'!$A$7:$AC$156,D$9,FALSE))),"")</f>
        <v>Yes</v>
      </c>
      <c r="E120" s="66" t="str">
        <f ca="1">IFERROR(IF((VLOOKUP($B120,'NatCon &amp; Metrics Backsheet'!$A$7:$AC$156,E$9,FALSE))="","",(VLOOKUP($B120,'NatCon &amp; Metrics Backsheet'!$A$7:$AC$156,E$9,FALSE))),"")</f>
        <v>Yes</v>
      </c>
      <c r="F120" s="66" t="str">
        <f ca="1">IFERROR(IF((VLOOKUP($B120,'NatCon &amp; Metrics Backsheet'!$A$7:$AC$156,F$9,FALSE))="","",(VLOOKUP($B120,'NatCon &amp; Metrics Backsheet'!$A$7:$AC$156,F$9,FALSE))),"")</f>
        <v>Yes</v>
      </c>
      <c r="G120" s="67" t="str">
        <f ca="1">IFERROR(IF((VLOOKUP($B120,'NatCon &amp; Metrics Backsheet'!$A$7:$AC$156,G$9,FALSE))="","",(VLOOKUP($B120,'NatCon &amp; Metrics Backsheet'!$A$7:$AC$156,G$9,FALSE))),"")</f>
        <v>Yes</v>
      </c>
      <c r="H120" s="58" t="str">
        <f ca="1">IFERROR(IF((VLOOKUP($B120,'NatCon &amp; Metrics Backsheet'!$A$7:$AC$156,H$9,FALSE))="","",(VLOOKUP($B120,'NatCon &amp; Metrics Backsheet'!$A$7:$AC$156,H$9,FALSE))),"")</f>
        <v>Yes</v>
      </c>
      <c r="I120" s="83" t="str">
        <f ca="1">IFERROR(IF((VLOOKUP($B120,'NatCon &amp; Metrics Backsheet'!$A$7:$AC$156,I$9,FALSE))="","",(VLOOKUP($B120,'NatCon &amp; Metrics Backsheet'!$A$7:$AC$156,I$9,FALSE))),"")</f>
        <v/>
      </c>
    </row>
    <row r="121" spans="1:9" x14ac:dyDescent="0.3">
      <c r="A121" s="60">
        <v>103</v>
      </c>
      <c r="B121" s="53" t="str">
        <f t="shared" ca="1" si="6"/>
        <v>E06000017</v>
      </c>
      <c r="C121" s="54" t="str">
        <f ca="1">IFERROR(VLOOKUP($B121,'Org List'!$J$9:$K$488,2,0), "")</f>
        <v>Rutland</v>
      </c>
      <c r="D121" s="65" t="str">
        <f ca="1">IFERROR(IF((VLOOKUP($B121,'NatCon &amp; Metrics Backsheet'!$A$7:$AC$156,D$9,FALSE))="","",(VLOOKUP($B121,'NatCon &amp; Metrics Backsheet'!$A$7:$AC$156,D$9,FALSE))),"")</f>
        <v>Yes</v>
      </c>
      <c r="E121" s="66" t="str">
        <f ca="1">IFERROR(IF((VLOOKUP($B121,'NatCon &amp; Metrics Backsheet'!$A$7:$AC$156,E$9,FALSE))="","",(VLOOKUP($B121,'NatCon &amp; Metrics Backsheet'!$A$7:$AC$156,E$9,FALSE))),"")</f>
        <v>Yes</v>
      </c>
      <c r="F121" s="66" t="str">
        <f ca="1">IFERROR(IF((VLOOKUP($B121,'NatCon &amp; Metrics Backsheet'!$A$7:$AC$156,F$9,FALSE))="","",(VLOOKUP($B121,'NatCon &amp; Metrics Backsheet'!$A$7:$AC$156,F$9,FALSE))),"")</f>
        <v>Yes</v>
      </c>
      <c r="G121" s="67" t="str">
        <f ca="1">IFERROR(IF((VLOOKUP($B121,'NatCon &amp; Metrics Backsheet'!$A$7:$AC$156,G$9,FALSE))="","",(VLOOKUP($B121,'NatCon &amp; Metrics Backsheet'!$A$7:$AC$156,G$9,FALSE))),"")</f>
        <v>Yes</v>
      </c>
      <c r="H121" s="58" t="str">
        <f ca="1">IFERROR(IF((VLOOKUP($B121,'NatCon &amp; Metrics Backsheet'!$A$7:$AC$156,H$9,FALSE))="","",(VLOOKUP($B121,'NatCon &amp; Metrics Backsheet'!$A$7:$AC$156,H$9,FALSE))),"")</f>
        <v>Yes</v>
      </c>
      <c r="I121" s="83" t="str">
        <f ca="1">IFERROR(IF((VLOOKUP($B121,'NatCon &amp; Metrics Backsheet'!$A$7:$AC$156,I$9,FALSE))="","",(VLOOKUP($B121,'NatCon &amp; Metrics Backsheet'!$A$7:$AC$156,I$9,FALSE))),"")</f>
        <v/>
      </c>
    </row>
    <row r="122" spans="1:9" x14ac:dyDescent="0.3">
      <c r="A122" s="60">
        <v>104</v>
      </c>
      <c r="B122" s="53" t="str">
        <f t="shared" ca="1" si="6"/>
        <v>E08000006</v>
      </c>
      <c r="C122" s="54" t="str">
        <f ca="1">IFERROR(VLOOKUP($B122,'Org List'!$J$9:$K$488,2,0), "")</f>
        <v>Salford</v>
      </c>
      <c r="D122" s="65" t="str">
        <f ca="1">IFERROR(IF((VLOOKUP($B122,'NatCon &amp; Metrics Backsheet'!$A$7:$AC$156,D$9,FALSE))="","",(VLOOKUP($B122,'NatCon &amp; Metrics Backsheet'!$A$7:$AC$156,D$9,FALSE))),"")</f>
        <v>Yes</v>
      </c>
      <c r="E122" s="66" t="str">
        <f ca="1">IFERROR(IF((VLOOKUP($B122,'NatCon &amp; Metrics Backsheet'!$A$7:$AC$156,E$9,FALSE))="","",(VLOOKUP($B122,'NatCon &amp; Metrics Backsheet'!$A$7:$AC$156,E$9,FALSE))),"")</f>
        <v>Yes</v>
      </c>
      <c r="F122" s="66" t="str">
        <f ca="1">IFERROR(IF((VLOOKUP($B122,'NatCon &amp; Metrics Backsheet'!$A$7:$AC$156,F$9,FALSE))="","",(VLOOKUP($B122,'NatCon &amp; Metrics Backsheet'!$A$7:$AC$156,F$9,FALSE))),"")</f>
        <v>Yes</v>
      </c>
      <c r="G122" s="67" t="str">
        <f ca="1">IFERROR(IF((VLOOKUP($B122,'NatCon &amp; Metrics Backsheet'!$A$7:$AC$156,G$9,FALSE))="","",(VLOOKUP($B122,'NatCon &amp; Metrics Backsheet'!$A$7:$AC$156,G$9,FALSE))),"")</f>
        <v>Yes</v>
      </c>
      <c r="H122" s="58" t="str">
        <f ca="1">IFERROR(IF((VLOOKUP($B122,'NatCon &amp; Metrics Backsheet'!$A$7:$AC$156,H$9,FALSE))="","",(VLOOKUP($B122,'NatCon &amp; Metrics Backsheet'!$A$7:$AC$156,H$9,FALSE))),"")</f>
        <v>Yes</v>
      </c>
      <c r="I122" s="83" t="str">
        <f ca="1">IFERROR(IF((VLOOKUP($B122,'NatCon &amp; Metrics Backsheet'!$A$7:$AC$156,I$9,FALSE))="","",(VLOOKUP($B122,'NatCon &amp; Metrics Backsheet'!$A$7:$AC$156,I$9,FALSE))),"")</f>
        <v/>
      </c>
    </row>
    <row r="123" spans="1:9" x14ac:dyDescent="0.3">
      <c r="A123" s="60">
        <v>105</v>
      </c>
      <c r="B123" s="53" t="str">
        <f t="shared" ca="1" si="6"/>
        <v>E08000028</v>
      </c>
      <c r="C123" s="54" t="str">
        <f ca="1">IFERROR(VLOOKUP($B123,'Org List'!$J$9:$K$488,2,0), "")</f>
        <v>Sandwell</v>
      </c>
      <c r="D123" s="65" t="str">
        <f ca="1">IFERROR(IF((VLOOKUP($B123,'NatCon &amp; Metrics Backsheet'!$A$7:$AC$156,D$9,FALSE))="","",(VLOOKUP($B123,'NatCon &amp; Metrics Backsheet'!$A$7:$AC$156,D$9,FALSE))),"")</f>
        <v>Yes</v>
      </c>
      <c r="E123" s="66" t="str">
        <f ca="1">IFERROR(IF((VLOOKUP($B123,'NatCon &amp; Metrics Backsheet'!$A$7:$AC$156,E$9,FALSE))="","",(VLOOKUP($B123,'NatCon &amp; Metrics Backsheet'!$A$7:$AC$156,E$9,FALSE))),"")</f>
        <v>Yes</v>
      </c>
      <c r="F123" s="66" t="str">
        <f ca="1">IFERROR(IF((VLOOKUP($B123,'NatCon &amp; Metrics Backsheet'!$A$7:$AC$156,F$9,FALSE))="","",(VLOOKUP($B123,'NatCon &amp; Metrics Backsheet'!$A$7:$AC$156,F$9,FALSE))),"")</f>
        <v>Yes</v>
      </c>
      <c r="G123" s="67" t="str">
        <f ca="1">IFERROR(IF((VLOOKUP($B123,'NatCon &amp; Metrics Backsheet'!$A$7:$AC$156,G$9,FALSE))="","",(VLOOKUP($B123,'NatCon &amp; Metrics Backsheet'!$A$7:$AC$156,G$9,FALSE))),"")</f>
        <v>Yes</v>
      </c>
      <c r="H123" s="58" t="str">
        <f ca="1">IFERROR(IF((VLOOKUP($B123,'NatCon &amp; Metrics Backsheet'!$A$7:$AC$156,H$9,FALSE))="","",(VLOOKUP($B123,'NatCon &amp; Metrics Backsheet'!$A$7:$AC$156,H$9,FALSE))),"")</f>
        <v>Yes</v>
      </c>
      <c r="I123" s="83" t="str">
        <f ca="1">IFERROR(IF((VLOOKUP($B123,'NatCon &amp; Metrics Backsheet'!$A$7:$AC$156,I$9,FALSE))="","",(VLOOKUP($B123,'NatCon &amp; Metrics Backsheet'!$A$7:$AC$156,I$9,FALSE))),"")</f>
        <v/>
      </c>
    </row>
    <row r="124" spans="1:9" x14ac:dyDescent="0.3">
      <c r="A124" s="60">
        <v>106</v>
      </c>
      <c r="B124" s="53" t="str">
        <f t="shared" ca="1" si="6"/>
        <v>E08000014</v>
      </c>
      <c r="C124" s="54" t="str">
        <f ca="1">IFERROR(VLOOKUP($B124,'Org List'!$J$9:$K$488,2,0), "")</f>
        <v>Sefton</v>
      </c>
      <c r="D124" s="65" t="str">
        <f ca="1">IFERROR(IF((VLOOKUP($B124,'NatCon &amp; Metrics Backsheet'!$A$7:$AC$156,D$9,FALSE))="","",(VLOOKUP($B124,'NatCon &amp; Metrics Backsheet'!$A$7:$AC$156,D$9,FALSE))),"")</f>
        <v>Yes</v>
      </c>
      <c r="E124" s="66" t="str">
        <f ca="1">IFERROR(IF((VLOOKUP($B124,'NatCon &amp; Metrics Backsheet'!$A$7:$AC$156,E$9,FALSE))="","",(VLOOKUP($B124,'NatCon &amp; Metrics Backsheet'!$A$7:$AC$156,E$9,FALSE))),"")</f>
        <v>Yes</v>
      </c>
      <c r="F124" s="66" t="str">
        <f ca="1">IFERROR(IF((VLOOKUP($B124,'NatCon &amp; Metrics Backsheet'!$A$7:$AC$156,F$9,FALSE))="","",(VLOOKUP($B124,'NatCon &amp; Metrics Backsheet'!$A$7:$AC$156,F$9,FALSE))),"")</f>
        <v>Yes</v>
      </c>
      <c r="G124" s="67" t="str">
        <f ca="1">IFERROR(IF((VLOOKUP($B124,'NatCon &amp; Metrics Backsheet'!$A$7:$AC$156,G$9,FALSE))="","",(VLOOKUP($B124,'NatCon &amp; Metrics Backsheet'!$A$7:$AC$156,G$9,FALSE))),"")</f>
        <v>Yes</v>
      </c>
      <c r="H124" s="58" t="str">
        <f ca="1">IFERROR(IF((VLOOKUP($B124,'NatCon &amp; Metrics Backsheet'!$A$7:$AC$156,H$9,FALSE))="","",(VLOOKUP($B124,'NatCon &amp; Metrics Backsheet'!$A$7:$AC$156,H$9,FALSE))),"")</f>
        <v>Yes</v>
      </c>
      <c r="I124" s="83" t="str">
        <f ca="1">IFERROR(IF((VLOOKUP($B124,'NatCon &amp; Metrics Backsheet'!$A$7:$AC$156,I$9,FALSE))="","",(VLOOKUP($B124,'NatCon &amp; Metrics Backsheet'!$A$7:$AC$156,I$9,FALSE))),"")</f>
        <v/>
      </c>
    </row>
    <row r="125" spans="1:9" x14ac:dyDescent="0.3">
      <c r="A125" s="60">
        <v>107</v>
      </c>
      <c r="B125" s="53" t="str">
        <f t="shared" ca="1" si="6"/>
        <v>E08000019</v>
      </c>
      <c r="C125" s="54" t="str">
        <f ca="1">IFERROR(VLOOKUP($B125,'Org List'!$J$9:$K$488,2,0), "")</f>
        <v>Sheffield</v>
      </c>
      <c r="D125" s="65" t="str">
        <f ca="1">IFERROR(IF((VLOOKUP($B125,'NatCon &amp; Metrics Backsheet'!$A$7:$AC$156,D$9,FALSE))="","",(VLOOKUP($B125,'NatCon &amp; Metrics Backsheet'!$A$7:$AC$156,D$9,FALSE))),"")</f>
        <v>Yes</v>
      </c>
      <c r="E125" s="66" t="str">
        <f ca="1">IFERROR(IF((VLOOKUP($B125,'NatCon &amp; Metrics Backsheet'!$A$7:$AC$156,E$9,FALSE))="","",(VLOOKUP($B125,'NatCon &amp; Metrics Backsheet'!$A$7:$AC$156,E$9,FALSE))),"")</f>
        <v>Yes</v>
      </c>
      <c r="F125" s="66" t="str">
        <f ca="1">IFERROR(IF((VLOOKUP($B125,'NatCon &amp; Metrics Backsheet'!$A$7:$AC$156,F$9,FALSE))="","",(VLOOKUP($B125,'NatCon &amp; Metrics Backsheet'!$A$7:$AC$156,F$9,FALSE))),"")</f>
        <v>Yes</v>
      </c>
      <c r="G125" s="67" t="str">
        <f ca="1">IFERROR(IF((VLOOKUP($B125,'NatCon &amp; Metrics Backsheet'!$A$7:$AC$156,G$9,FALSE))="","",(VLOOKUP($B125,'NatCon &amp; Metrics Backsheet'!$A$7:$AC$156,G$9,FALSE))),"")</f>
        <v>Yes</v>
      </c>
      <c r="H125" s="58" t="str">
        <f ca="1">IFERROR(IF((VLOOKUP($B125,'NatCon &amp; Metrics Backsheet'!$A$7:$AC$156,H$9,FALSE))="","",(VLOOKUP($B125,'NatCon &amp; Metrics Backsheet'!$A$7:$AC$156,H$9,FALSE))),"")</f>
        <v>Yes</v>
      </c>
      <c r="I125" s="83" t="str">
        <f ca="1">IFERROR(IF((VLOOKUP($B125,'NatCon &amp; Metrics Backsheet'!$A$7:$AC$156,I$9,FALSE))="","",(VLOOKUP($B125,'NatCon &amp; Metrics Backsheet'!$A$7:$AC$156,I$9,FALSE))),"")</f>
        <v/>
      </c>
    </row>
    <row r="126" spans="1:9" x14ac:dyDescent="0.3">
      <c r="A126" s="60">
        <v>108</v>
      </c>
      <c r="B126" s="53" t="str">
        <f t="shared" ca="1" si="6"/>
        <v>E06000051</v>
      </c>
      <c r="C126" s="54" t="str">
        <f ca="1">IFERROR(VLOOKUP($B126,'Org List'!$J$9:$K$488,2,0), "")</f>
        <v>Shropshire</v>
      </c>
      <c r="D126" s="65" t="str">
        <f ca="1">IFERROR(IF((VLOOKUP($B126,'NatCon &amp; Metrics Backsheet'!$A$7:$AC$156,D$9,FALSE))="","",(VLOOKUP($B126,'NatCon &amp; Metrics Backsheet'!$A$7:$AC$156,D$9,FALSE))),"")</f>
        <v>Yes</v>
      </c>
      <c r="E126" s="66" t="str">
        <f ca="1">IFERROR(IF((VLOOKUP($B126,'NatCon &amp; Metrics Backsheet'!$A$7:$AC$156,E$9,FALSE))="","",(VLOOKUP($B126,'NatCon &amp; Metrics Backsheet'!$A$7:$AC$156,E$9,FALSE))),"")</f>
        <v>Yes</v>
      </c>
      <c r="F126" s="66" t="str">
        <f ca="1">IFERROR(IF((VLOOKUP($B126,'NatCon &amp; Metrics Backsheet'!$A$7:$AC$156,F$9,FALSE))="","",(VLOOKUP($B126,'NatCon &amp; Metrics Backsheet'!$A$7:$AC$156,F$9,FALSE))),"")</f>
        <v>Yes</v>
      </c>
      <c r="G126" s="67" t="str">
        <f ca="1">IFERROR(IF((VLOOKUP($B126,'NatCon &amp; Metrics Backsheet'!$A$7:$AC$156,G$9,FALSE))="","",(VLOOKUP($B126,'NatCon &amp; Metrics Backsheet'!$A$7:$AC$156,G$9,FALSE))),"")</f>
        <v>Yes</v>
      </c>
      <c r="H126" s="58" t="str">
        <f ca="1">IFERROR(IF((VLOOKUP($B126,'NatCon &amp; Metrics Backsheet'!$A$7:$AC$156,H$9,FALSE))="","",(VLOOKUP($B126,'NatCon &amp; Metrics Backsheet'!$A$7:$AC$156,H$9,FALSE))),"")</f>
        <v>Yes</v>
      </c>
      <c r="I126" s="83" t="str">
        <f ca="1">IFERROR(IF((VLOOKUP($B126,'NatCon &amp; Metrics Backsheet'!$A$7:$AC$156,I$9,FALSE))="","",(VLOOKUP($B126,'NatCon &amp; Metrics Backsheet'!$A$7:$AC$156,I$9,FALSE))),"")</f>
        <v/>
      </c>
    </row>
    <row r="127" spans="1:9" x14ac:dyDescent="0.3">
      <c r="A127" s="60">
        <v>109</v>
      </c>
      <c r="B127" s="53" t="str">
        <f t="shared" ca="1" si="6"/>
        <v>E06000039</v>
      </c>
      <c r="C127" s="54" t="str">
        <f ca="1">IFERROR(VLOOKUP($B127,'Org List'!$J$9:$K$488,2,0), "")</f>
        <v>Slough</v>
      </c>
      <c r="D127" s="65" t="str">
        <f ca="1">IFERROR(IF((VLOOKUP($B127,'NatCon &amp; Metrics Backsheet'!$A$7:$AC$156,D$9,FALSE))="","",(VLOOKUP($B127,'NatCon &amp; Metrics Backsheet'!$A$7:$AC$156,D$9,FALSE))),"")</f>
        <v>Yes</v>
      </c>
      <c r="E127" s="66" t="str">
        <f ca="1">IFERROR(IF((VLOOKUP($B127,'NatCon &amp; Metrics Backsheet'!$A$7:$AC$156,E$9,FALSE))="","",(VLOOKUP($B127,'NatCon &amp; Metrics Backsheet'!$A$7:$AC$156,E$9,FALSE))),"")</f>
        <v>Yes</v>
      </c>
      <c r="F127" s="66" t="str">
        <f ca="1">IFERROR(IF((VLOOKUP($B127,'NatCon &amp; Metrics Backsheet'!$A$7:$AC$156,F$9,FALSE))="","",(VLOOKUP($B127,'NatCon &amp; Metrics Backsheet'!$A$7:$AC$156,F$9,FALSE))),"")</f>
        <v>Yes</v>
      </c>
      <c r="G127" s="67" t="str">
        <f ca="1">IFERROR(IF((VLOOKUP($B127,'NatCon &amp; Metrics Backsheet'!$A$7:$AC$156,G$9,FALSE))="","",(VLOOKUP($B127,'NatCon &amp; Metrics Backsheet'!$A$7:$AC$156,G$9,FALSE))),"")</f>
        <v>Yes</v>
      </c>
      <c r="H127" s="58" t="str">
        <f ca="1">IFERROR(IF((VLOOKUP($B127,'NatCon &amp; Metrics Backsheet'!$A$7:$AC$156,H$9,FALSE))="","",(VLOOKUP($B127,'NatCon &amp; Metrics Backsheet'!$A$7:$AC$156,H$9,FALSE))),"")</f>
        <v>Yes</v>
      </c>
      <c r="I127" s="83" t="str">
        <f ca="1">IFERROR(IF((VLOOKUP($B127,'NatCon &amp; Metrics Backsheet'!$A$7:$AC$156,I$9,FALSE))="","",(VLOOKUP($B127,'NatCon &amp; Metrics Backsheet'!$A$7:$AC$156,I$9,FALSE))),"")</f>
        <v/>
      </c>
    </row>
    <row r="128" spans="1:9" x14ac:dyDescent="0.3">
      <c r="A128" s="60">
        <v>110</v>
      </c>
      <c r="B128" s="53" t="str">
        <f t="shared" ca="1" si="6"/>
        <v>E08000029</v>
      </c>
      <c r="C128" s="54" t="str">
        <f ca="1">IFERROR(VLOOKUP($B128,'Org List'!$J$9:$K$488,2,0), "")</f>
        <v>Solihull</v>
      </c>
      <c r="D128" s="65" t="str">
        <f ca="1">IFERROR(IF((VLOOKUP($B128,'NatCon &amp; Metrics Backsheet'!$A$7:$AC$156,D$9,FALSE))="","",(VLOOKUP($B128,'NatCon &amp; Metrics Backsheet'!$A$7:$AC$156,D$9,FALSE))),"")</f>
        <v>Yes</v>
      </c>
      <c r="E128" s="66" t="str">
        <f ca="1">IFERROR(IF((VLOOKUP($B128,'NatCon &amp; Metrics Backsheet'!$A$7:$AC$156,E$9,FALSE))="","",(VLOOKUP($B128,'NatCon &amp; Metrics Backsheet'!$A$7:$AC$156,E$9,FALSE))),"")</f>
        <v>Yes</v>
      </c>
      <c r="F128" s="66" t="str">
        <f ca="1">IFERROR(IF((VLOOKUP($B128,'NatCon &amp; Metrics Backsheet'!$A$7:$AC$156,F$9,FALSE))="","",(VLOOKUP($B128,'NatCon &amp; Metrics Backsheet'!$A$7:$AC$156,F$9,FALSE))),"")</f>
        <v>Yes</v>
      </c>
      <c r="G128" s="67" t="str">
        <f ca="1">IFERROR(IF((VLOOKUP($B128,'NatCon &amp; Metrics Backsheet'!$A$7:$AC$156,G$9,FALSE))="","",(VLOOKUP($B128,'NatCon &amp; Metrics Backsheet'!$A$7:$AC$156,G$9,FALSE))),"")</f>
        <v>Yes</v>
      </c>
      <c r="H128" s="58" t="str">
        <f ca="1">IFERROR(IF((VLOOKUP($B128,'NatCon &amp; Metrics Backsheet'!$A$7:$AC$156,H$9,FALSE))="","",(VLOOKUP($B128,'NatCon &amp; Metrics Backsheet'!$A$7:$AC$156,H$9,FALSE))),"")</f>
        <v>Yes</v>
      </c>
      <c r="I128" s="83" t="str">
        <f ca="1">IFERROR(IF((VLOOKUP($B128,'NatCon &amp; Metrics Backsheet'!$A$7:$AC$156,I$9,FALSE))="","",(VLOOKUP($B128,'NatCon &amp; Metrics Backsheet'!$A$7:$AC$156,I$9,FALSE))),"")</f>
        <v/>
      </c>
    </row>
    <row r="129" spans="1:9" x14ac:dyDescent="0.3">
      <c r="A129" s="60">
        <v>111</v>
      </c>
      <c r="B129" s="53" t="str">
        <f t="shared" ca="1" si="6"/>
        <v>E10000027</v>
      </c>
      <c r="C129" s="54" t="str">
        <f ca="1">IFERROR(VLOOKUP($B129,'Org List'!$J$9:$K$488,2,0), "")</f>
        <v>Somerset</v>
      </c>
      <c r="D129" s="65" t="str">
        <f ca="1">IFERROR(IF((VLOOKUP($B129,'NatCon &amp; Metrics Backsheet'!$A$7:$AC$156,D$9,FALSE))="","",(VLOOKUP($B129,'NatCon &amp; Metrics Backsheet'!$A$7:$AC$156,D$9,FALSE))),"")</f>
        <v>Yes</v>
      </c>
      <c r="E129" s="66" t="str">
        <f ca="1">IFERROR(IF((VLOOKUP($B129,'NatCon &amp; Metrics Backsheet'!$A$7:$AC$156,E$9,FALSE))="","",(VLOOKUP($B129,'NatCon &amp; Metrics Backsheet'!$A$7:$AC$156,E$9,FALSE))),"")</f>
        <v>Yes</v>
      </c>
      <c r="F129" s="66" t="str">
        <f ca="1">IFERROR(IF((VLOOKUP($B129,'NatCon &amp; Metrics Backsheet'!$A$7:$AC$156,F$9,FALSE))="","",(VLOOKUP($B129,'NatCon &amp; Metrics Backsheet'!$A$7:$AC$156,F$9,FALSE))),"")</f>
        <v>Yes</v>
      </c>
      <c r="G129" s="67" t="str">
        <f ca="1">IFERROR(IF((VLOOKUP($B129,'NatCon &amp; Metrics Backsheet'!$A$7:$AC$156,G$9,FALSE))="","",(VLOOKUP($B129,'NatCon &amp; Metrics Backsheet'!$A$7:$AC$156,G$9,FALSE))),"")</f>
        <v>Yes</v>
      </c>
      <c r="H129" s="58" t="str">
        <f ca="1">IFERROR(IF((VLOOKUP($B129,'NatCon &amp; Metrics Backsheet'!$A$7:$AC$156,H$9,FALSE))="","",(VLOOKUP($B129,'NatCon &amp; Metrics Backsheet'!$A$7:$AC$156,H$9,FALSE))),"")</f>
        <v>Yes</v>
      </c>
      <c r="I129" s="83" t="str">
        <f ca="1">IFERROR(IF((VLOOKUP($B129,'NatCon &amp; Metrics Backsheet'!$A$7:$AC$156,I$9,FALSE))="","",(VLOOKUP($B129,'NatCon &amp; Metrics Backsheet'!$A$7:$AC$156,I$9,FALSE))),"")</f>
        <v/>
      </c>
    </row>
    <row r="130" spans="1:9" x14ac:dyDescent="0.3">
      <c r="A130" s="60">
        <v>112</v>
      </c>
      <c r="B130" s="53" t="str">
        <f t="shared" ca="1" si="6"/>
        <v>E06000025</v>
      </c>
      <c r="C130" s="54" t="str">
        <f ca="1">IFERROR(VLOOKUP($B130,'Org List'!$J$9:$K$488,2,0), "")</f>
        <v>South Gloucestershire</v>
      </c>
      <c r="D130" s="65" t="str">
        <f ca="1">IFERROR(IF((VLOOKUP($B130,'NatCon &amp; Metrics Backsheet'!$A$7:$AC$156,D$9,FALSE))="","",(VLOOKUP($B130,'NatCon &amp; Metrics Backsheet'!$A$7:$AC$156,D$9,FALSE))),"")</f>
        <v>Yes</v>
      </c>
      <c r="E130" s="66" t="str">
        <f ca="1">IFERROR(IF((VLOOKUP($B130,'NatCon &amp; Metrics Backsheet'!$A$7:$AC$156,E$9,FALSE))="","",(VLOOKUP($B130,'NatCon &amp; Metrics Backsheet'!$A$7:$AC$156,E$9,FALSE))),"")</f>
        <v>Yes</v>
      </c>
      <c r="F130" s="66" t="str">
        <f ca="1">IFERROR(IF((VLOOKUP($B130,'NatCon &amp; Metrics Backsheet'!$A$7:$AC$156,F$9,FALSE))="","",(VLOOKUP($B130,'NatCon &amp; Metrics Backsheet'!$A$7:$AC$156,F$9,FALSE))),"")</f>
        <v>Yes</v>
      </c>
      <c r="G130" s="67" t="str">
        <f ca="1">IFERROR(IF((VLOOKUP($B130,'NatCon &amp; Metrics Backsheet'!$A$7:$AC$156,G$9,FALSE))="","",(VLOOKUP($B130,'NatCon &amp; Metrics Backsheet'!$A$7:$AC$156,G$9,FALSE))),"")</f>
        <v>Yes</v>
      </c>
      <c r="H130" s="58" t="str">
        <f ca="1">IFERROR(IF((VLOOKUP($B130,'NatCon &amp; Metrics Backsheet'!$A$7:$AC$156,H$9,FALSE))="","",(VLOOKUP($B130,'NatCon &amp; Metrics Backsheet'!$A$7:$AC$156,H$9,FALSE))),"")</f>
        <v>No</v>
      </c>
      <c r="I130" s="83">
        <f ca="1">IFERROR(IF((VLOOKUP($B130,'NatCon &amp; Metrics Backsheet'!$A$7:$AC$156,I$9,FALSE))="","",(VLOOKUP($B130,'NatCon &amp; Metrics Backsheet'!$A$7:$AC$156,I$9,FALSE))),"")</f>
        <v>43313</v>
      </c>
    </row>
    <row r="131" spans="1:9" x14ac:dyDescent="0.3">
      <c r="A131" s="60">
        <v>113</v>
      </c>
      <c r="B131" s="53" t="str">
        <f t="shared" ca="1" si="6"/>
        <v>E08000023</v>
      </c>
      <c r="C131" s="54" t="str">
        <f ca="1">IFERROR(VLOOKUP($B131,'Org List'!$J$9:$K$488,2,0), "")</f>
        <v>South Tyneside</v>
      </c>
      <c r="D131" s="65" t="str">
        <f ca="1">IFERROR(IF((VLOOKUP($B131,'NatCon &amp; Metrics Backsheet'!$A$7:$AC$156,D$9,FALSE))="","",(VLOOKUP($B131,'NatCon &amp; Metrics Backsheet'!$A$7:$AC$156,D$9,FALSE))),"")</f>
        <v>Yes</v>
      </c>
      <c r="E131" s="66" t="str">
        <f ca="1">IFERROR(IF((VLOOKUP($B131,'NatCon &amp; Metrics Backsheet'!$A$7:$AC$156,E$9,FALSE))="","",(VLOOKUP($B131,'NatCon &amp; Metrics Backsheet'!$A$7:$AC$156,E$9,FALSE))),"")</f>
        <v>Yes</v>
      </c>
      <c r="F131" s="66" t="str">
        <f ca="1">IFERROR(IF((VLOOKUP($B131,'NatCon &amp; Metrics Backsheet'!$A$7:$AC$156,F$9,FALSE))="","",(VLOOKUP($B131,'NatCon &amp; Metrics Backsheet'!$A$7:$AC$156,F$9,FALSE))),"")</f>
        <v>Yes</v>
      </c>
      <c r="G131" s="67" t="str">
        <f ca="1">IFERROR(IF((VLOOKUP($B131,'NatCon &amp; Metrics Backsheet'!$A$7:$AC$156,G$9,FALSE))="","",(VLOOKUP($B131,'NatCon &amp; Metrics Backsheet'!$A$7:$AC$156,G$9,FALSE))),"")</f>
        <v>Yes</v>
      </c>
      <c r="H131" s="58" t="str">
        <f ca="1">IFERROR(IF((VLOOKUP($B131,'NatCon &amp; Metrics Backsheet'!$A$7:$AC$156,H$9,FALSE))="","",(VLOOKUP($B131,'NatCon &amp; Metrics Backsheet'!$A$7:$AC$156,H$9,FALSE))),"")</f>
        <v>Yes</v>
      </c>
      <c r="I131" s="83" t="str">
        <f ca="1">IFERROR(IF((VLOOKUP($B131,'NatCon &amp; Metrics Backsheet'!$A$7:$AC$156,I$9,FALSE))="","",(VLOOKUP($B131,'NatCon &amp; Metrics Backsheet'!$A$7:$AC$156,I$9,FALSE))),"")</f>
        <v/>
      </c>
    </row>
    <row r="132" spans="1:9" x14ac:dyDescent="0.3">
      <c r="A132" s="60">
        <v>114</v>
      </c>
      <c r="B132" s="53" t="str">
        <f t="shared" ca="1" si="6"/>
        <v>E06000045</v>
      </c>
      <c r="C132" s="54" t="str">
        <f ca="1">IFERROR(VLOOKUP($B132,'Org List'!$J$9:$K$488,2,0), "")</f>
        <v>Southampton</v>
      </c>
      <c r="D132" s="65" t="str">
        <f ca="1">IFERROR(IF((VLOOKUP($B132,'NatCon &amp; Metrics Backsheet'!$A$7:$AC$156,D$9,FALSE))="","",(VLOOKUP($B132,'NatCon &amp; Metrics Backsheet'!$A$7:$AC$156,D$9,FALSE))),"")</f>
        <v>Yes</v>
      </c>
      <c r="E132" s="66" t="str">
        <f ca="1">IFERROR(IF((VLOOKUP($B132,'NatCon &amp; Metrics Backsheet'!$A$7:$AC$156,E$9,FALSE))="","",(VLOOKUP($B132,'NatCon &amp; Metrics Backsheet'!$A$7:$AC$156,E$9,FALSE))),"")</f>
        <v>Yes</v>
      </c>
      <c r="F132" s="66" t="str">
        <f ca="1">IFERROR(IF((VLOOKUP($B132,'NatCon &amp; Metrics Backsheet'!$A$7:$AC$156,F$9,FALSE))="","",(VLOOKUP($B132,'NatCon &amp; Metrics Backsheet'!$A$7:$AC$156,F$9,FALSE))),"")</f>
        <v>Yes</v>
      </c>
      <c r="G132" s="67" t="str">
        <f ca="1">IFERROR(IF((VLOOKUP($B132,'NatCon &amp; Metrics Backsheet'!$A$7:$AC$156,G$9,FALSE))="","",(VLOOKUP($B132,'NatCon &amp; Metrics Backsheet'!$A$7:$AC$156,G$9,FALSE))),"")</f>
        <v>Yes</v>
      </c>
      <c r="H132" s="58" t="str">
        <f ca="1">IFERROR(IF((VLOOKUP($B132,'NatCon &amp; Metrics Backsheet'!$A$7:$AC$156,H$9,FALSE))="","",(VLOOKUP($B132,'NatCon &amp; Metrics Backsheet'!$A$7:$AC$156,H$9,FALSE))),"")</f>
        <v>Yes</v>
      </c>
      <c r="I132" s="83" t="str">
        <f ca="1">IFERROR(IF((VLOOKUP($B132,'NatCon &amp; Metrics Backsheet'!$A$7:$AC$156,I$9,FALSE))="","",(VLOOKUP($B132,'NatCon &amp; Metrics Backsheet'!$A$7:$AC$156,I$9,FALSE))),"")</f>
        <v/>
      </c>
    </row>
    <row r="133" spans="1:9" x14ac:dyDescent="0.3">
      <c r="A133" s="60">
        <v>115</v>
      </c>
      <c r="B133" s="53" t="str">
        <f t="shared" ca="1" si="6"/>
        <v>E06000033</v>
      </c>
      <c r="C133" s="54" t="str">
        <f ca="1">IFERROR(VLOOKUP($B133,'Org List'!$J$9:$K$488,2,0), "")</f>
        <v>Southend-on-Sea</v>
      </c>
      <c r="D133" s="65" t="str">
        <f ca="1">IFERROR(IF((VLOOKUP($B133,'NatCon &amp; Metrics Backsheet'!$A$7:$AC$156,D$9,FALSE))="","",(VLOOKUP($B133,'NatCon &amp; Metrics Backsheet'!$A$7:$AC$156,D$9,FALSE))),"")</f>
        <v>Yes</v>
      </c>
      <c r="E133" s="66" t="str">
        <f ca="1">IFERROR(IF((VLOOKUP($B133,'NatCon &amp; Metrics Backsheet'!$A$7:$AC$156,E$9,FALSE))="","",(VLOOKUP($B133,'NatCon &amp; Metrics Backsheet'!$A$7:$AC$156,E$9,FALSE))),"")</f>
        <v>Yes</v>
      </c>
      <c r="F133" s="66" t="str">
        <f ca="1">IFERROR(IF((VLOOKUP($B133,'NatCon &amp; Metrics Backsheet'!$A$7:$AC$156,F$9,FALSE))="","",(VLOOKUP($B133,'NatCon &amp; Metrics Backsheet'!$A$7:$AC$156,F$9,FALSE))),"")</f>
        <v>Yes</v>
      </c>
      <c r="G133" s="67" t="str">
        <f ca="1">IFERROR(IF((VLOOKUP($B133,'NatCon &amp; Metrics Backsheet'!$A$7:$AC$156,G$9,FALSE))="","",(VLOOKUP($B133,'NatCon &amp; Metrics Backsheet'!$A$7:$AC$156,G$9,FALSE))),"")</f>
        <v>Yes</v>
      </c>
      <c r="H133" s="58" t="str">
        <f ca="1">IFERROR(IF((VLOOKUP($B133,'NatCon &amp; Metrics Backsheet'!$A$7:$AC$156,H$9,FALSE))="","",(VLOOKUP($B133,'NatCon &amp; Metrics Backsheet'!$A$7:$AC$156,H$9,FALSE))),"")</f>
        <v>Yes</v>
      </c>
      <c r="I133" s="83" t="str">
        <f ca="1">IFERROR(IF((VLOOKUP($B133,'NatCon &amp; Metrics Backsheet'!$A$7:$AC$156,I$9,FALSE))="","",(VLOOKUP($B133,'NatCon &amp; Metrics Backsheet'!$A$7:$AC$156,I$9,FALSE))),"")</f>
        <v/>
      </c>
    </row>
    <row r="134" spans="1:9" x14ac:dyDescent="0.3">
      <c r="A134" s="60">
        <v>116</v>
      </c>
      <c r="B134" s="53" t="str">
        <f t="shared" ca="1" si="6"/>
        <v>E09000028</v>
      </c>
      <c r="C134" s="54" t="str">
        <f ca="1">IFERROR(VLOOKUP($B134,'Org List'!$J$9:$K$488,2,0), "")</f>
        <v>Southwark</v>
      </c>
      <c r="D134" s="65" t="str">
        <f ca="1">IFERROR(IF((VLOOKUP($B134,'NatCon &amp; Metrics Backsheet'!$A$7:$AC$156,D$9,FALSE))="","",(VLOOKUP($B134,'NatCon &amp; Metrics Backsheet'!$A$7:$AC$156,D$9,FALSE))),"")</f>
        <v>Yes</v>
      </c>
      <c r="E134" s="66" t="str">
        <f ca="1">IFERROR(IF((VLOOKUP($B134,'NatCon &amp; Metrics Backsheet'!$A$7:$AC$156,E$9,FALSE))="","",(VLOOKUP($B134,'NatCon &amp; Metrics Backsheet'!$A$7:$AC$156,E$9,FALSE))),"")</f>
        <v>Yes</v>
      </c>
      <c r="F134" s="66" t="str">
        <f ca="1">IFERROR(IF((VLOOKUP($B134,'NatCon &amp; Metrics Backsheet'!$A$7:$AC$156,F$9,FALSE))="","",(VLOOKUP($B134,'NatCon &amp; Metrics Backsheet'!$A$7:$AC$156,F$9,FALSE))),"")</f>
        <v>Yes</v>
      </c>
      <c r="G134" s="67" t="str">
        <f ca="1">IFERROR(IF((VLOOKUP($B134,'NatCon &amp; Metrics Backsheet'!$A$7:$AC$156,G$9,FALSE))="","",(VLOOKUP($B134,'NatCon &amp; Metrics Backsheet'!$A$7:$AC$156,G$9,FALSE))),"")</f>
        <v>Yes</v>
      </c>
      <c r="H134" s="58" t="str">
        <f ca="1">IFERROR(IF((VLOOKUP($B134,'NatCon &amp; Metrics Backsheet'!$A$7:$AC$156,H$9,FALSE))="","",(VLOOKUP($B134,'NatCon &amp; Metrics Backsheet'!$A$7:$AC$156,H$9,FALSE))),"")</f>
        <v>Yes</v>
      </c>
      <c r="I134" s="83" t="str">
        <f ca="1">IFERROR(IF((VLOOKUP($B134,'NatCon &amp; Metrics Backsheet'!$A$7:$AC$156,I$9,FALSE))="","",(VLOOKUP($B134,'NatCon &amp; Metrics Backsheet'!$A$7:$AC$156,I$9,FALSE))),"")</f>
        <v/>
      </c>
    </row>
    <row r="135" spans="1:9" x14ac:dyDescent="0.3">
      <c r="A135" s="60">
        <v>117</v>
      </c>
      <c r="B135" s="53" t="str">
        <f t="shared" ca="1" si="6"/>
        <v>E08000013</v>
      </c>
      <c r="C135" s="54" t="str">
        <f ca="1">IFERROR(VLOOKUP($B135,'Org List'!$J$9:$K$488,2,0), "")</f>
        <v>St. Helens</v>
      </c>
      <c r="D135" s="65" t="str">
        <f ca="1">IFERROR(IF((VLOOKUP($B135,'NatCon &amp; Metrics Backsheet'!$A$7:$AC$156,D$9,FALSE))="","",(VLOOKUP($B135,'NatCon &amp; Metrics Backsheet'!$A$7:$AC$156,D$9,FALSE))),"")</f>
        <v>Yes</v>
      </c>
      <c r="E135" s="66" t="str">
        <f ca="1">IFERROR(IF((VLOOKUP($B135,'NatCon &amp; Metrics Backsheet'!$A$7:$AC$156,E$9,FALSE))="","",(VLOOKUP($B135,'NatCon &amp; Metrics Backsheet'!$A$7:$AC$156,E$9,FALSE))),"")</f>
        <v>Yes</v>
      </c>
      <c r="F135" s="66" t="str">
        <f ca="1">IFERROR(IF((VLOOKUP($B135,'NatCon &amp; Metrics Backsheet'!$A$7:$AC$156,F$9,FALSE))="","",(VLOOKUP($B135,'NatCon &amp; Metrics Backsheet'!$A$7:$AC$156,F$9,FALSE))),"")</f>
        <v>Yes</v>
      </c>
      <c r="G135" s="67" t="str">
        <f ca="1">IFERROR(IF((VLOOKUP($B135,'NatCon &amp; Metrics Backsheet'!$A$7:$AC$156,G$9,FALSE))="","",(VLOOKUP($B135,'NatCon &amp; Metrics Backsheet'!$A$7:$AC$156,G$9,FALSE))),"")</f>
        <v>Yes</v>
      </c>
      <c r="H135" s="58" t="str">
        <f ca="1">IFERROR(IF((VLOOKUP($B135,'NatCon &amp; Metrics Backsheet'!$A$7:$AC$156,H$9,FALSE))="","",(VLOOKUP($B135,'NatCon &amp; Metrics Backsheet'!$A$7:$AC$156,H$9,FALSE))),"")</f>
        <v>Yes</v>
      </c>
      <c r="I135" s="83" t="str">
        <f ca="1">IFERROR(IF((VLOOKUP($B135,'NatCon &amp; Metrics Backsheet'!$A$7:$AC$156,I$9,FALSE))="","",(VLOOKUP($B135,'NatCon &amp; Metrics Backsheet'!$A$7:$AC$156,I$9,FALSE))),"")</f>
        <v/>
      </c>
    </row>
    <row r="136" spans="1:9" x14ac:dyDescent="0.3">
      <c r="A136" s="60">
        <v>118</v>
      </c>
      <c r="B136" s="53" t="str">
        <f t="shared" ca="1" si="6"/>
        <v>E10000028</v>
      </c>
      <c r="C136" s="54" t="str">
        <f ca="1">IFERROR(VLOOKUP($B136,'Org List'!$J$9:$K$488,2,0), "")</f>
        <v>Staffordshire</v>
      </c>
      <c r="D136" s="65" t="str">
        <f ca="1">IFERROR(IF((VLOOKUP($B136,'NatCon &amp; Metrics Backsheet'!$A$7:$AC$156,D$9,FALSE))="","",(VLOOKUP($B136,'NatCon &amp; Metrics Backsheet'!$A$7:$AC$156,D$9,FALSE))),"")</f>
        <v>Yes</v>
      </c>
      <c r="E136" s="66" t="str">
        <f ca="1">IFERROR(IF((VLOOKUP($B136,'NatCon &amp; Metrics Backsheet'!$A$7:$AC$156,E$9,FALSE))="","",(VLOOKUP($B136,'NatCon &amp; Metrics Backsheet'!$A$7:$AC$156,E$9,FALSE))),"")</f>
        <v>Yes</v>
      </c>
      <c r="F136" s="66" t="str">
        <f ca="1">IFERROR(IF((VLOOKUP($B136,'NatCon &amp; Metrics Backsheet'!$A$7:$AC$156,F$9,FALSE))="","",(VLOOKUP($B136,'NatCon &amp; Metrics Backsheet'!$A$7:$AC$156,F$9,FALSE))),"")</f>
        <v>Yes</v>
      </c>
      <c r="G136" s="67" t="str">
        <f ca="1">IFERROR(IF((VLOOKUP($B136,'NatCon &amp; Metrics Backsheet'!$A$7:$AC$156,G$9,FALSE))="","",(VLOOKUP($B136,'NatCon &amp; Metrics Backsheet'!$A$7:$AC$156,G$9,FALSE))),"")</f>
        <v>Yes</v>
      </c>
      <c r="H136" s="58" t="str">
        <f ca="1">IFERROR(IF((VLOOKUP($B136,'NatCon &amp; Metrics Backsheet'!$A$7:$AC$156,H$9,FALSE))="","",(VLOOKUP($B136,'NatCon &amp; Metrics Backsheet'!$A$7:$AC$156,H$9,FALSE))),"")</f>
        <v>Yes</v>
      </c>
      <c r="I136" s="83" t="str">
        <f ca="1">IFERROR(IF((VLOOKUP($B136,'NatCon &amp; Metrics Backsheet'!$A$7:$AC$156,I$9,FALSE))="","",(VLOOKUP($B136,'NatCon &amp; Metrics Backsheet'!$A$7:$AC$156,I$9,FALSE))),"")</f>
        <v/>
      </c>
    </row>
    <row r="137" spans="1:9" x14ac:dyDescent="0.3">
      <c r="A137" s="60">
        <v>119</v>
      </c>
      <c r="B137" s="53" t="str">
        <f t="shared" ca="1" si="6"/>
        <v>E08000007</v>
      </c>
      <c r="C137" s="54" t="str">
        <f ca="1">IFERROR(VLOOKUP($B137,'Org List'!$J$9:$K$488,2,0), "")</f>
        <v>Stockport</v>
      </c>
      <c r="D137" s="65" t="str">
        <f ca="1">IFERROR(IF((VLOOKUP($B137,'NatCon &amp; Metrics Backsheet'!$A$7:$AC$156,D$9,FALSE))="","",(VLOOKUP($B137,'NatCon &amp; Metrics Backsheet'!$A$7:$AC$156,D$9,FALSE))),"")</f>
        <v>Yes</v>
      </c>
      <c r="E137" s="66" t="str">
        <f ca="1">IFERROR(IF((VLOOKUP($B137,'NatCon &amp; Metrics Backsheet'!$A$7:$AC$156,E$9,FALSE))="","",(VLOOKUP($B137,'NatCon &amp; Metrics Backsheet'!$A$7:$AC$156,E$9,FALSE))),"")</f>
        <v>Yes</v>
      </c>
      <c r="F137" s="66" t="str">
        <f ca="1">IFERROR(IF((VLOOKUP($B137,'NatCon &amp; Metrics Backsheet'!$A$7:$AC$156,F$9,FALSE))="","",(VLOOKUP($B137,'NatCon &amp; Metrics Backsheet'!$A$7:$AC$156,F$9,FALSE))),"")</f>
        <v>Yes</v>
      </c>
      <c r="G137" s="67" t="str">
        <f ca="1">IFERROR(IF((VLOOKUP($B137,'NatCon &amp; Metrics Backsheet'!$A$7:$AC$156,G$9,FALSE))="","",(VLOOKUP($B137,'NatCon &amp; Metrics Backsheet'!$A$7:$AC$156,G$9,FALSE))),"")</f>
        <v>Yes</v>
      </c>
      <c r="H137" s="58" t="str">
        <f ca="1">IFERROR(IF((VLOOKUP($B137,'NatCon &amp; Metrics Backsheet'!$A$7:$AC$156,H$9,FALSE))="","",(VLOOKUP($B137,'NatCon &amp; Metrics Backsheet'!$A$7:$AC$156,H$9,FALSE))),"")</f>
        <v>Yes</v>
      </c>
      <c r="I137" s="83" t="str">
        <f ca="1">IFERROR(IF((VLOOKUP($B137,'NatCon &amp; Metrics Backsheet'!$A$7:$AC$156,I$9,FALSE))="","",(VLOOKUP($B137,'NatCon &amp; Metrics Backsheet'!$A$7:$AC$156,I$9,FALSE))),"")</f>
        <v/>
      </c>
    </row>
    <row r="138" spans="1:9" x14ac:dyDescent="0.3">
      <c r="A138" s="60">
        <v>120</v>
      </c>
      <c r="B138" s="53" t="str">
        <f t="shared" ca="1" si="6"/>
        <v>E06000004</v>
      </c>
      <c r="C138" s="54" t="str">
        <f ca="1">IFERROR(VLOOKUP($B138,'Org List'!$J$9:$K$488,2,0), "")</f>
        <v>Stockton-on-Tees</v>
      </c>
      <c r="D138" s="65" t="str">
        <f ca="1">IFERROR(IF((VLOOKUP($B138,'NatCon &amp; Metrics Backsheet'!$A$7:$AC$156,D$9,FALSE))="","",(VLOOKUP($B138,'NatCon &amp; Metrics Backsheet'!$A$7:$AC$156,D$9,FALSE))),"")</f>
        <v>Yes</v>
      </c>
      <c r="E138" s="66" t="str">
        <f ca="1">IFERROR(IF((VLOOKUP($B138,'NatCon &amp; Metrics Backsheet'!$A$7:$AC$156,E$9,FALSE))="","",(VLOOKUP($B138,'NatCon &amp; Metrics Backsheet'!$A$7:$AC$156,E$9,FALSE))),"")</f>
        <v>Yes</v>
      </c>
      <c r="F138" s="66" t="str">
        <f ca="1">IFERROR(IF((VLOOKUP($B138,'NatCon &amp; Metrics Backsheet'!$A$7:$AC$156,F$9,FALSE))="","",(VLOOKUP($B138,'NatCon &amp; Metrics Backsheet'!$A$7:$AC$156,F$9,FALSE))),"")</f>
        <v>Yes</v>
      </c>
      <c r="G138" s="67" t="str">
        <f ca="1">IFERROR(IF((VLOOKUP($B138,'NatCon &amp; Metrics Backsheet'!$A$7:$AC$156,G$9,FALSE))="","",(VLOOKUP($B138,'NatCon &amp; Metrics Backsheet'!$A$7:$AC$156,G$9,FALSE))),"")</f>
        <v>Yes</v>
      </c>
      <c r="H138" s="58" t="str">
        <f ca="1">IFERROR(IF((VLOOKUP($B138,'NatCon &amp; Metrics Backsheet'!$A$7:$AC$156,H$9,FALSE))="","",(VLOOKUP($B138,'NatCon &amp; Metrics Backsheet'!$A$7:$AC$156,H$9,FALSE))),"")</f>
        <v>Yes</v>
      </c>
      <c r="I138" s="83" t="str">
        <f ca="1">IFERROR(IF((VLOOKUP($B138,'NatCon &amp; Metrics Backsheet'!$A$7:$AC$156,I$9,FALSE))="","",(VLOOKUP($B138,'NatCon &amp; Metrics Backsheet'!$A$7:$AC$156,I$9,FALSE))),"")</f>
        <v/>
      </c>
    </row>
    <row r="139" spans="1:9" x14ac:dyDescent="0.3">
      <c r="A139" s="60">
        <v>121</v>
      </c>
      <c r="B139" s="53" t="str">
        <f t="shared" ca="1" si="6"/>
        <v>E06000021</v>
      </c>
      <c r="C139" s="54" t="str">
        <f ca="1">IFERROR(VLOOKUP($B139,'Org List'!$J$9:$K$488,2,0), "")</f>
        <v>Stoke-on-Trent</v>
      </c>
      <c r="D139" s="65" t="str">
        <f ca="1">IFERROR(IF((VLOOKUP($B139,'NatCon &amp; Metrics Backsheet'!$A$7:$AC$156,D$9,FALSE))="","",(VLOOKUP($B139,'NatCon &amp; Metrics Backsheet'!$A$7:$AC$156,D$9,FALSE))),"")</f>
        <v>Yes</v>
      </c>
      <c r="E139" s="66" t="str">
        <f ca="1">IFERROR(IF((VLOOKUP($B139,'NatCon &amp; Metrics Backsheet'!$A$7:$AC$156,E$9,FALSE))="","",(VLOOKUP($B139,'NatCon &amp; Metrics Backsheet'!$A$7:$AC$156,E$9,FALSE))),"")</f>
        <v>Yes</v>
      </c>
      <c r="F139" s="66" t="str">
        <f ca="1">IFERROR(IF((VLOOKUP($B139,'NatCon &amp; Metrics Backsheet'!$A$7:$AC$156,F$9,FALSE))="","",(VLOOKUP($B139,'NatCon &amp; Metrics Backsheet'!$A$7:$AC$156,F$9,FALSE))),"")</f>
        <v>Yes</v>
      </c>
      <c r="G139" s="67" t="str">
        <f ca="1">IFERROR(IF((VLOOKUP($B139,'NatCon &amp; Metrics Backsheet'!$A$7:$AC$156,G$9,FALSE))="","",(VLOOKUP($B139,'NatCon &amp; Metrics Backsheet'!$A$7:$AC$156,G$9,FALSE))),"")</f>
        <v>Yes</v>
      </c>
      <c r="H139" s="58" t="str">
        <f ca="1">IFERROR(IF((VLOOKUP($B139,'NatCon &amp; Metrics Backsheet'!$A$7:$AC$156,H$9,FALSE))="","",(VLOOKUP($B139,'NatCon &amp; Metrics Backsheet'!$A$7:$AC$156,H$9,FALSE))),"")</f>
        <v>Yes</v>
      </c>
      <c r="I139" s="83" t="str">
        <f ca="1">IFERROR(IF((VLOOKUP($B139,'NatCon &amp; Metrics Backsheet'!$A$7:$AC$156,I$9,FALSE))="","",(VLOOKUP($B139,'NatCon &amp; Metrics Backsheet'!$A$7:$AC$156,I$9,FALSE))),"")</f>
        <v/>
      </c>
    </row>
    <row r="140" spans="1:9" x14ac:dyDescent="0.3">
      <c r="A140" s="60">
        <v>122</v>
      </c>
      <c r="B140" s="53" t="str">
        <f t="shared" ca="1" si="6"/>
        <v>E10000029</v>
      </c>
      <c r="C140" s="54" t="str">
        <f ca="1">IFERROR(VLOOKUP($B140,'Org List'!$J$9:$K$488,2,0), "")</f>
        <v>Suffolk</v>
      </c>
      <c r="D140" s="65" t="str">
        <f ca="1">IFERROR(IF((VLOOKUP($B140,'NatCon &amp; Metrics Backsheet'!$A$7:$AC$156,D$9,FALSE))="","",(VLOOKUP($B140,'NatCon &amp; Metrics Backsheet'!$A$7:$AC$156,D$9,FALSE))),"")</f>
        <v>Yes</v>
      </c>
      <c r="E140" s="66" t="str">
        <f ca="1">IFERROR(IF((VLOOKUP($B140,'NatCon &amp; Metrics Backsheet'!$A$7:$AC$156,E$9,FALSE))="","",(VLOOKUP($B140,'NatCon &amp; Metrics Backsheet'!$A$7:$AC$156,E$9,FALSE))),"")</f>
        <v>Yes</v>
      </c>
      <c r="F140" s="66" t="str">
        <f ca="1">IFERROR(IF((VLOOKUP($B140,'NatCon &amp; Metrics Backsheet'!$A$7:$AC$156,F$9,FALSE))="","",(VLOOKUP($B140,'NatCon &amp; Metrics Backsheet'!$A$7:$AC$156,F$9,FALSE))),"")</f>
        <v>Yes</v>
      </c>
      <c r="G140" s="67" t="str">
        <f ca="1">IFERROR(IF((VLOOKUP($B140,'NatCon &amp; Metrics Backsheet'!$A$7:$AC$156,G$9,FALSE))="","",(VLOOKUP($B140,'NatCon &amp; Metrics Backsheet'!$A$7:$AC$156,G$9,FALSE))),"")</f>
        <v>Yes</v>
      </c>
      <c r="H140" s="58" t="str">
        <f ca="1">IFERROR(IF((VLOOKUP($B140,'NatCon &amp; Metrics Backsheet'!$A$7:$AC$156,H$9,FALSE))="","",(VLOOKUP($B140,'NatCon &amp; Metrics Backsheet'!$A$7:$AC$156,H$9,FALSE))),"")</f>
        <v>Yes</v>
      </c>
      <c r="I140" s="83" t="str">
        <f ca="1">IFERROR(IF((VLOOKUP($B140,'NatCon &amp; Metrics Backsheet'!$A$7:$AC$156,I$9,FALSE))="","",(VLOOKUP($B140,'NatCon &amp; Metrics Backsheet'!$A$7:$AC$156,I$9,FALSE))),"")</f>
        <v/>
      </c>
    </row>
    <row r="141" spans="1:9" x14ac:dyDescent="0.3">
      <c r="A141" s="60">
        <v>123</v>
      </c>
      <c r="B141" s="53" t="str">
        <f t="shared" ca="1" si="6"/>
        <v>E08000024</v>
      </c>
      <c r="C141" s="54" t="str">
        <f ca="1">IFERROR(VLOOKUP($B141,'Org List'!$J$9:$K$488,2,0), "")</f>
        <v>Sunderland</v>
      </c>
      <c r="D141" s="65" t="str">
        <f ca="1">IFERROR(IF((VLOOKUP($B141,'NatCon &amp; Metrics Backsheet'!$A$7:$AC$156,D$9,FALSE))="","",(VLOOKUP($B141,'NatCon &amp; Metrics Backsheet'!$A$7:$AC$156,D$9,FALSE))),"")</f>
        <v>Yes</v>
      </c>
      <c r="E141" s="66" t="str">
        <f ca="1">IFERROR(IF((VLOOKUP($B141,'NatCon &amp; Metrics Backsheet'!$A$7:$AC$156,E$9,FALSE))="","",(VLOOKUP($B141,'NatCon &amp; Metrics Backsheet'!$A$7:$AC$156,E$9,FALSE))),"")</f>
        <v>Yes</v>
      </c>
      <c r="F141" s="66" t="str">
        <f ca="1">IFERROR(IF((VLOOKUP($B141,'NatCon &amp; Metrics Backsheet'!$A$7:$AC$156,F$9,FALSE))="","",(VLOOKUP($B141,'NatCon &amp; Metrics Backsheet'!$A$7:$AC$156,F$9,FALSE))),"")</f>
        <v>Yes</v>
      </c>
      <c r="G141" s="67" t="str">
        <f ca="1">IFERROR(IF((VLOOKUP($B141,'NatCon &amp; Metrics Backsheet'!$A$7:$AC$156,G$9,FALSE))="","",(VLOOKUP($B141,'NatCon &amp; Metrics Backsheet'!$A$7:$AC$156,G$9,FALSE))),"")</f>
        <v>Yes</v>
      </c>
      <c r="H141" s="58" t="str">
        <f ca="1">IFERROR(IF((VLOOKUP($B141,'NatCon &amp; Metrics Backsheet'!$A$7:$AC$156,H$9,FALSE))="","",(VLOOKUP($B141,'NatCon &amp; Metrics Backsheet'!$A$7:$AC$156,H$9,FALSE))),"")</f>
        <v>Yes</v>
      </c>
      <c r="I141" s="83" t="str">
        <f ca="1">IFERROR(IF((VLOOKUP($B141,'NatCon &amp; Metrics Backsheet'!$A$7:$AC$156,I$9,FALSE))="","",(VLOOKUP($B141,'NatCon &amp; Metrics Backsheet'!$A$7:$AC$156,I$9,FALSE))),"")</f>
        <v/>
      </c>
    </row>
    <row r="142" spans="1:9" x14ac:dyDescent="0.3">
      <c r="A142" s="60">
        <v>124</v>
      </c>
      <c r="B142" s="53" t="str">
        <f t="shared" ca="1" si="6"/>
        <v>E10000030</v>
      </c>
      <c r="C142" s="54" t="str">
        <f ca="1">IFERROR(VLOOKUP($B142,'Org List'!$J$9:$K$488,2,0), "")</f>
        <v>Surrey</v>
      </c>
      <c r="D142" s="65" t="str">
        <f ca="1">IFERROR(IF((VLOOKUP($B142,'NatCon &amp; Metrics Backsheet'!$A$7:$AC$156,D$9,FALSE))="","",(VLOOKUP($B142,'NatCon &amp; Metrics Backsheet'!$A$7:$AC$156,D$9,FALSE))),"")</f>
        <v>Yes</v>
      </c>
      <c r="E142" s="66" t="str">
        <f ca="1">IFERROR(IF((VLOOKUP($B142,'NatCon &amp; Metrics Backsheet'!$A$7:$AC$156,E$9,FALSE))="","",(VLOOKUP($B142,'NatCon &amp; Metrics Backsheet'!$A$7:$AC$156,E$9,FALSE))),"")</f>
        <v>Yes</v>
      </c>
      <c r="F142" s="66" t="str">
        <f ca="1">IFERROR(IF((VLOOKUP($B142,'NatCon &amp; Metrics Backsheet'!$A$7:$AC$156,F$9,FALSE))="","",(VLOOKUP($B142,'NatCon &amp; Metrics Backsheet'!$A$7:$AC$156,F$9,FALSE))),"")</f>
        <v>Yes</v>
      </c>
      <c r="G142" s="67" t="str">
        <f ca="1">IFERROR(IF((VLOOKUP($B142,'NatCon &amp; Metrics Backsheet'!$A$7:$AC$156,G$9,FALSE))="","",(VLOOKUP($B142,'NatCon &amp; Metrics Backsheet'!$A$7:$AC$156,G$9,FALSE))),"")</f>
        <v>Yes</v>
      </c>
      <c r="H142" s="58" t="str">
        <f ca="1">IFERROR(IF((VLOOKUP($B142,'NatCon &amp; Metrics Backsheet'!$A$7:$AC$156,H$9,FALSE))="","",(VLOOKUP($B142,'NatCon &amp; Metrics Backsheet'!$A$7:$AC$156,H$9,FALSE))),"")</f>
        <v>Yes</v>
      </c>
      <c r="I142" s="83" t="str">
        <f ca="1">IFERROR(IF((VLOOKUP($B142,'NatCon &amp; Metrics Backsheet'!$A$7:$AC$156,I$9,FALSE))="","",(VLOOKUP($B142,'NatCon &amp; Metrics Backsheet'!$A$7:$AC$156,I$9,FALSE))),"")</f>
        <v/>
      </c>
    </row>
    <row r="143" spans="1:9" x14ac:dyDescent="0.3">
      <c r="A143" s="60">
        <v>125</v>
      </c>
      <c r="B143" s="53" t="str">
        <f t="shared" ca="1" si="6"/>
        <v>E09000029</v>
      </c>
      <c r="C143" s="54" t="str">
        <f ca="1">IFERROR(VLOOKUP($B143,'Org List'!$J$9:$K$488,2,0), "")</f>
        <v>Sutton</v>
      </c>
      <c r="D143" s="65" t="str">
        <f ca="1">IFERROR(IF((VLOOKUP($B143,'NatCon &amp; Metrics Backsheet'!$A$7:$AC$156,D$9,FALSE))="","",(VLOOKUP($B143,'NatCon &amp; Metrics Backsheet'!$A$7:$AC$156,D$9,FALSE))),"")</f>
        <v>Yes</v>
      </c>
      <c r="E143" s="66" t="str">
        <f ca="1">IFERROR(IF((VLOOKUP($B143,'NatCon &amp; Metrics Backsheet'!$A$7:$AC$156,E$9,FALSE))="","",(VLOOKUP($B143,'NatCon &amp; Metrics Backsheet'!$A$7:$AC$156,E$9,FALSE))),"")</f>
        <v>Yes</v>
      </c>
      <c r="F143" s="66" t="str">
        <f ca="1">IFERROR(IF((VLOOKUP($B143,'NatCon &amp; Metrics Backsheet'!$A$7:$AC$156,F$9,FALSE))="","",(VLOOKUP($B143,'NatCon &amp; Metrics Backsheet'!$A$7:$AC$156,F$9,FALSE))),"")</f>
        <v>Yes</v>
      </c>
      <c r="G143" s="67" t="str">
        <f ca="1">IFERROR(IF((VLOOKUP($B143,'NatCon &amp; Metrics Backsheet'!$A$7:$AC$156,G$9,FALSE))="","",(VLOOKUP($B143,'NatCon &amp; Metrics Backsheet'!$A$7:$AC$156,G$9,FALSE))),"")</f>
        <v>Yes</v>
      </c>
      <c r="H143" s="58" t="str">
        <f ca="1">IFERROR(IF((VLOOKUP($B143,'NatCon &amp; Metrics Backsheet'!$A$7:$AC$156,H$9,FALSE))="","",(VLOOKUP($B143,'NatCon &amp; Metrics Backsheet'!$A$7:$AC$156,H$9,FALSE))),"")</f>
        <v>Yes</v>
      </c>
      <c r="I143" s="83" t="str">
        <f ca="1">IFERROR(IF((VLOOKUP($B143,'NatCon &amp; Metrics Backsheet'!$A$7:$AC$156,I$9,FALSE))="","",(VLOOKUP($B143,'NatCon &amp; Metrics Backsheet'!$A$7:$AC$156,I$9,FALSE))),"")</f>
        <v/>
      </c>
    </row>
    <row r="144" spans="1:9" x14ac:dyDescent="0.3">
      <c r="A144" s="60">
        <v>126</v>
      </c>
      <c r="B144" s="53" t="str">
        <f t="shared" ca="1" si="6"/>
        <v>E06000030</v>
      </c>
      <c r="C144" s="54" t="str">
        <f ca="1">IFERROR(VLOOKUP($B144,'Org List'!$J$9:$K$488,2,0), "")</f>
        <v>Swindon</v>
      </c>
      <c r="D144" s="65" t="str">
        <f ca="1">IFERROR(IF((VLOOKUP($B144,'NatCon &amp; Metrics Backsheet'!$A$7:$AC$156,D$9,FALSE))="","",(VLOOKUP($B144,'NatCon &amp; Metrics Backsheet'!$A$7:$AC$156,D$9,FALSE))),"")</f>
        <v>Yes</v>
      </c>
      <c r="E144" s="66" t="str">
        <f ca="1">IFERROR(IF((VLOOKUP($B144,'NatCon &amp; Metrics Backsheet'!$A$7:$AC$156,E$9,FALSE))="","",(VLOOKUP($B144,'NatCon &amp; Metrics Backsheet'!$A$7:$AC$156,E$9,FALSE))),"")</f>
        <v>Yes</v>
      </c>
      <c r="F144" s="66" t="str">
        <f ca="1">IFERROR(IF((VLOOKUP($B144,'NatCon &amp; Metrics Backsheet'!$A$7:$AC$156,F$9,FALSE))="","",(VLOOKUP($B144,'NatCon &amp; Metrics Backsheet'!$A$7:$AC$156,F$9,FALSE))),"")</f>
        <v>Yes</v>
      </c>
      <c r="G144" s="67" t="str">
        <f ca="1">IFERROR(IF((VLOOKUP($B144,'NatCon &amp; Metrics Backsheet'!$A$7:$AC$156,G$9,FALSE))="","",(VLOOKUP($B144,'NatCon &amp; Metrics Backsheet'!$A$7:$AC$156,G$9,FALSE))),"")</f>
        <v>Yes</v>
      </c>
      <c r="H144" s="58" t="str">
        <f ca="1">IFERROR(IF((VLOOKUP($B144,'NatCon &amp; Metrics Backsheet'!$A$7:$AC$156,H$9,FALSE))="","",(VLOOKUP($B144,'NatCon &amp; Metrics Backsheet'!$A$7:$AC$156,H$9,FALSE))),"")</f>
        <v>Yes</v>
      </c>
      <c r="I144" s="83" t="str">
        <f ca="1">IFERROR(IF((VLOOKUP($B144,'NatCon &amp; Metrics Backsheet'!$A$7:$AC$156,I$9,FALSE))="","",(VLOOKUP($B144,'NatCon &amp; Metrics Backsheet'!$A$7:$AC$156,I$9,FALSE))),"")</f>
        <v/>
      </c>
    </row>
    <row r="145" spans="1:9" x14ac:dyDescent="0.3">
      <c r="A145" s="60">
        <v>127</v>
      </c>
      <c r="B145" s="53" t="str">
        <f t="shared" ca="1" si="6"/>
        <v>E08000008</v>
      </c>
      <c r="C145" s="54" t="str">
        <f ca="1">IFERROR(VLOOKUP($B145,'Org List'!$J$9:$K$488,2,0), "")</f>
        <v>Tameside</v>
      </c>
      <c r="D145" s="65" t="str">
        <f ca="1">IFERROR(IF((VLOOKUP($B145,'NatCon &amp; Metrics Backsheet'!$A$7:$AC$156,D$9,FALSE))="","",(VLOOKUP($B145,'NatCon &amp; Metrics Backsheet'!$A$7:$AC$156,D$9,FALSE))),"")</f>
        <v>Yes</v>
      </c>
      <c r="E145" s="66" t="str">
        <f ca="1">IFERROR(IF((VLOOKUP($B145,'NatCon &amp; Metrics Backsheet'!$A$7:$AC$156,E$9,FALSE))="","",(VLOOKUP($B145,'NatCon &amp; Metrics Backsheet'!$A$7:$AC$156,E$9,FALSE))),"")</f>
        <v>Yes</v>
      </c>
      <c r="F145" s="66" t="str">
        <f ca="1">IFERROR(IF((VLOOKUP($B145,'NatCon &amp; Metrics Backsheet'!$A$7:$AC$156,F$9,FALSE))="","",(VLOOKUP($B145,'NatCon &amp; Metrics Backsheet'!$A$7:$AC$156,F$9,FALSE))),"")</f>
        <v>Yes</v>
      </c>
      <c r="G145" s="67" t="str">
        <f ca="1">IFERROR(IF((VLOOKUP($B145,'NatCon &amp; Metrics Backsheet'!$A$7:$AC$156,G$9,FALSE))="","",(VLOOKUP($B145,'NatCon &amp; Metrics Backsheet'!$A$7:$AC$156,G$9,FALSE))),"")</f>
        <v>Yes</v>
      </c>
      <c r="H145" s="58" t="str">
        <f ca="1">IFERROR(IF((VLOOKUP($B145,'NatCon &amp; Metrics Backsheet'!$A$7:$AC$156,H$9,FALSE))="","",(VLOOKUP($B145,'NatCon &amp; Metrics Backsheet'!$A$7:$AC$156,H$9,FALSE))),"")</f>
        <v>Yes</v>
      </c>
      <c r="I145" s="83" t="str">
        <f ca="1">IFERROR(IF((VLOOKUP($B145,'NatCon &amp; Metrics Backsheet'!$A$7:$AC$156,I$9,FALSE))="","",(VLOOKUP($B145,'NatCon &amp; Metrics Backsheet'!$A$7:$AC$156,I$9,FALSE))),"")</f>
        <v/>
      </c>
    </row>
    <row r="146" spans="1:9" x14ac:dyDescent="0.3">
      <c r="A146" s="60">
        <v>128</v>
      </c>
      <c r="B146" s="53" t="str">
        <f t="shared" ca="1" si="6"/>
        <v>E06000020</v>
      </c>
      <c r="C146" s="54" t="str">
        <f ca="1">IFERROR(VLOOKUP($B146,'Org List'!$J$9:$K$488,2,0), "")</f>
        <v>Telford and Wrekin</v>
      </c>
      <c r="D146" s="65" t="str">
        <f ca="1">IFERROR(IF((VLOOKUP($B146,'NatCon &amp; Metrics Backsheet'!$A$7:$AC$156,D$9,FALSE))="","",(VLOOKUP($B146,'NatCon &amp; Metrics Backsheet'!$A$7:$AC$156,D$9,FALSE))),"")</f>
        <v>Yes</v>
      </c>
      <c r="E146" s="66" t="str">
        <f ca="1">IFERROR(IF((VLOOKUP($B146,'NatCon &amp; Metrics Backsheet'!$A$7:$AC$156,E$9,FALSE))="","",(VLOOKUP($B146,'NatCon &amp; Metrics Backsheet'!$A$7:$AC$156,E$9,FALSE))),"")</f>
        <v>Yes</v>
      </c>
      <c r="F146" s="66" t="str">
        <f ca="1">IFERROR(IF((VLOOKUP($B146,'NatCon &amp; Metrics Backsheet'!$A$7:$AC$156,F$9,FALSE))="","",(VLOOKUP($B146,'NatCon &amp; Metrics Backsheet'!$A$7:$AC$156,F$9,FALSE))),"")</f>
        <v>Yes</v>
      </c>
      <c r="G146" s="67" t="str">
        <f ca="1">IFERROR(IF((VLOOKUP($B146,'NatCon &amp; Metrics Backsheet'!$A$7:$AC$156,G$9,FALSE))="","",(VLOOKUP($B146,'NatCon &amp; Metrics Backsheet'!$A$7:$AC$156,G$9,FALSE))),"")</f>
        <v>Yes</v>
      </c>
      <c r="H146" s="58" t="str">
        <f ca="1">IFERROR(IF((VLOOKUP($B146,'NatCon &amp; Metrics Backsheet'!$A$7:$AC$156,H$9,FALSE))="","",(VLOOKUP($B146,'NatCon &amp; Metrics Backsheet'!$A$7:$AC$156,H$9,FALSE))),"")</f>
        <v>No</v>
      </c>
      <c r="I146" s="83">
        <f ca="1">IFERROR(IF((VLOOKUP($B146,'NatCon &amp; Metrics Backsheet'!$A$7:$AC$156,I$9,FALSE))="","",(VLOOKUP($B146,'NatCon &amp; Metrics Backsheet'!$A$7:$AC$156,I$9,FALSE))),"")</f>
        <v>43312</v>
      </c>
    </row>
    <row r="147" spans="1:9" x14ac:dyDescent="0.3">
      <c r="A147" s="60">
        <v>129</v>
      </c>
      <c r="B147" s="53" t="str">
        <f t="shared" ref="B147:B167" ca="1" si="7">IF($A147&gt;$L$5-1,"",INDIRECT("'Comms by AT'!AA"&amp;$A147+$L$4))</f>
        <v>E06000034</v>
      </c>
      <c r="C147" s="54" t="str">
        <f ca="1">IFERROR(VLOOKUP($B147,'Org List'!$J$9:$K$488,2,0), "")</f>
        <v>Thurrock</v>
      </c>
      <c r="D147" s="65" t="str">
        <f ca="1">IFERROR(IF((VLOOKUP($B147,'NatCon &amp; Metrics Backsheet'!$A$7:$AC$156,D$9,FALSE))="","",(VLOOKUP($B147,'NatCon &amp; Metrics Backsheet'!$A$7:$AC$156,D$9,FALSE))),"")</f>
        <v>Yes</v>
      </c>
      <c r="E147" s="66" t="str">
        <f ca="1">IFERROR(IF((VLOOKUP($B147,'NatCon &amp; Metrics Backsheet'!$A$7:$AC$156,E$9,FALSE))="","",(VLOOKUP($B147,'NatCon &amp; Metrics Backsheet'!$A$7:$AC$156,E$9,FALSE))),"")</f>
        <v>Yes</v>
      </c>
      <c r="F147" s="66" t="str">
        <f ca="1">IFERROR(IF((VLOOKUP($B147,'NatCon &amp; Metrics Backsheet'!$A$7:$AC$156,F$9,FALSE))="","",(VLOOKUP($B147,'NatCon &amp; Metrics Backsheet'!$A$7:$AC$156,F$9,FALSE))),"")</f>
        <v>Yes</v>
      </c>
      <c r="G147" s="67" t="str">
        <f ca="1">IFERROR(IF((VLOOKUP($B147,'NatCon &amp; Metrics Backsheet'!$A$7:$AC$156,G$9,FALSE))="","",(VLOOKUP($B147,'NatCon &amp; Metrics Backsheet'!$A$7:$AC$156,G$9,FALSE))),"")</f>
        <v>Yes</v>
      </c>
      <c r="H147" s="58" t="str">
        <f ca="1">IFERROR(IF((VLOOKUP($B147,'NatCon &amp; Metrics Backsheet'!$A$7:$AC$156,H$9,FALSE))="","",(VLOOKUP($B147,'NatCon &amp; Metrics Backsheet'!$A$7:$AC$156,H$9,FALSE))),"")</f>
        <v>Yes</v>
      </c>
      <c r="I147" s="83" t="str">
        <f ca="1">IFERROR(IF((VLOOKUP($B147,'NatCon &amp; Metrics Backsheet'!$A$7:$AC$156,I$9,FALSE))="","",(VLOOKUP($B147,'NatCon &amp; Metrics Backsheet'!$A$7:$AC$156,I$9,FALSE))),"")</f>
        <v/>
      </c>
    </row>
    <row r="148" spans="1:9" x14ac:dyDescent="0.3">
      <c r="A148" s="60">
        <v>130</v>
      </c>
      <c r="B148" s="53" t="str">
        <f t="shared" ca="1" si="7"/>
        <v>E06000027</v>
      </c>
      <c r="C148" s="54" t="str">
        <f ca="1">IFERROR(VLOOKUP($B148,'Org List'!$J$9:$K$488,2,0), "")</f>
        <v>Torbay</v>
      </c>
      <c r="D148" s="65" t="str">
        <f ca="1">IFERROR(IF((VLOOKUP($B148,'NatCon &amp; Metrics Backsheet'!$A$7:$AC$156,D$9,FALSE))="","",(VLOOKUP($B148,'NatCon &amp; Metrics Backsheet'!$A$7:$AC$156,D$9,FALSE))),"")</f>
        <v>Yes</v>
      </c>
      <c r="E148" s="66" t="str">
        <f ca="1">IFERROR(IF((VLOOKUP($B148,'NatCon &amp; Metrics Backsheet'!$A$7:$AC$156,E$9,FALSE))="","",(VLOOKUP($B148,'NatCon &amp; Metrics Backsheet'!$A$7:$AC$156,E$9,FALSE))),"")</f>
        <v>Yes</v>
      </c>
      <c r="F148" s="66" t="str">
        <f ca="1">IFERROR(IF((VLOOKUP($B148,'NatCon &amp; Metrics Backsheet'!$A$7:$AC$156,F$9,FALSE))="","",(VLOOKUP($B148,'NatCon &amp; Metrics Backsheet'!$A$7:$AC$156,F$9,FALSE))),"")</f>
        <v>Yes</v>
      </c>
      <c r="G148" s="67" t="str">
        <f ca="1">IFERROR(IF((VLOOKUP($B148,'NatCon &amp; Metrics Backsheet'!$A$7:$AC$156,G$9,FALSE))="","",(VLOOKUP($B148,'NatCon &amp; Metrics Backsheet'!$A$7:$AC$156,G$9,FALSE))),"")</f>
        <v>Yes</v>
      </c>
      <c r="H148" s="58" t="str">
        <f ca="1">IFERROR(IF((VLOOKUP($B148,'NatCon &amp; Metrics Backsheet'!$A$7:$AC$156,H$9,FALSE))="","",(VLOOKUP($B148,'NatCon &amp; Metrics Backsheet'!$A$7:$AC$156,H$9,FALSE))),"")</f>
        <v>Yes</v>
      </c>
      <c r="I148" s="83" t="str">
        <f ca="1">IFERROR(IF((VLOOKUP($B148,'NatCon &amp; Metrics Backsheet'!$A$7:$AC$156,I$9,FALSE))="","",(VLOOKUP($B148,'NatCon &amp; Metrics Backsheet'!$A$7:$AC$156,I$9,FALSE))),"")</f>
        <v/>
      </c>
    </row>
    <row r="149" spans="1:9" x14ac:dyDescent="0.3">
      <c r="A149" s="60">
        <v>131</v>
      </c>
      <c r="B149" s="53" t="str">
        <f t="shared" ca="1" si="7"/>
        <v>E09000030</v>
      </c>
      <c r="C149" s="54" t="str">
        <f ca="1">IFERROR(VLOOKUP($B149,'Org List'!$J$9:$K$488,2,0), "")</f>
        <v>Tower Hamlets</v>
      </c>
      <c r="D149" s="65" t="str">
        <f ca="1">IFERROR(IF((VLOOKUP($B149,'NatCon &amp; Metrics Backsheet'!$A$7:$AC$156,D$9,FALSE))="","",(VLOOKUP($B149,'NatCon &amp; Metrics Backsheet'!$A$7:$AC$156,D$9,FALSE))),"")</f>
        <v>Yes</v>
      </c>
      <c r="E149" s="66" t="str">
        <f ca="1">IFERROR(IF((VLOOKUP($B149,'NatCon &amp; Metrics Backsheet'!$A$7:$AC$156,E$9,FALSE))="","",(VLOOKUP($B149,'NatCon &amp; Metrics Backsheet'!$A$7:$AC$156,E$9,FALSE))),"")</f>
        <v>Yes</v>
      </c>
      <c r="F149" s="66" t="str">
        <f ca="1">IFERROR(IF((VLOOKUP($B149,'NatCon &amp; Metrics Backsheet'!$A$7:$AC$156,F$9,FALSE))="","",(VLOOKUP($B149,'NatCon &amp; Metrics Backsheet'!$A$7:$AC$156,F$9,FALSE))),"")</f>
        <v>Yes</v>
      </c>
      <c r="G149" s="67" t="str">
        <f ca="1">IFERROR(IF((VLOOKUP($B149,'NatCon &amp; Metrics Backsheet'!$A$7:$AC$156,G$9,FALSE))="","",(VLOOKUP($B149,'NatCon &amp; Metrics Backsheet'!$A$7:$AC$156,G$9,FALSE))),"")</f>
        <v>Yes</v>
      </c>
      <c r="H149" s="58" t="str">
        <f ca="1">IFERROR(IF((VLOOKUP($B149,'NatCon &amp; Metrics Backsheet'!$A$7:$AC$156,H$9,FALSE))="","",(VLOOKUP($B149,'NatCon &amp; Metrics Backsheet'!$A$7:$AC$156,H$9,FALSE))),"")</f>
        <v>Yes</v>
      </c>
      <c r="I149" s="83" t="str">
        <f ca="1">IFERROR(IF((VLOOKUP($B149,'NatCon &amp; Metrics Backsheet'!$A$7:$AC$156,I$9,FALSE))="","",(VLOOKUP($B149,'NatCon &amp; Metrics Backsheet'!$A$7:$AC$156,I$9,FALSE))),"")</f>
        <v/>
      </c>
    </row>
    <row r="150" spans="1:9" x14ac:dyDescent="0.3">
      <c r="A150" s="60">
        <v>132</v>
      </c>
      <c r="B150" s="53" t="str">
        <f t="shared" ca="1" si="7"/>
        <v>E08000009</v>
      </c>
      <c r="C150" s="54" t="str">
        <f ca="1">IFERROR(VLOOKUP($B150,'Org List'!$J$9:$K$488,2,0), "")</f>
        <v>Trafford</v>
      </c>
      <c r="D150" s="65" t="str">
        <f ca="1">IFERROR(IF((VLOOKUP($B150,'NatCon &amp; Metrics Backsheet'!$A$7:$AC$156,D$9,FALSE))="","",(VLOOKUP($B150,'NatCon &amp; Metrics Backsheet'!$A$7:$AC$156,D$9,FALSE))),"")</f>
        <v>Yes</v>
      </c>
      <c r="E150" s="66" t="str">
        <f ca="1">IFERROR(IF((VLOOKUP($B150,'NatCon &amp; Metrics Backsheet'!$A$7:$AC$156,E$9,FALSE))="","",(VLOOKUP($B150,'NatCon &amp; Metrics Backsheet'!$A$7:$AC$156,E$9,FALSE))),"")</f>
        <v>Yes</v>
      </c>
      <c r="F150" s="66" t="str">
        <f ca="1">IFERROR(IF((VLOOKUP($B150,'NatCon &amp; Metrics Backsheet'!$A$7:$AC$156,F$9,FALSE))="","",(VLOOKUP($B150,'NatCon &amp; Metrics Backsheet'!$A$7:$AC$156,F$9,FALSE))),"")</f>
        <v>Yes</v>
      </c>
      <c r="G150" s="67" t="str">
        <f ca="1">IFERROR(IF((VLOOKUP($B150,'NatCon &amp; Metrics Backsheet'!$A$7:$AC$156,G$9,FALSE))="","",(VLOOKUP($B150,'NatCon &amp; Metrics Backsheet'!$A$7:$AC$156,G$9,FALSE))),"")</f>
        <v>Yes</v>
      </c>
      <c r="H150" s="58" t="str">
        <f ca="1">IFERROR(IF((VLOOKUP($B150,'NatCon &amp; Metrics Backsheet'!$A$7:$AC$156,H$9,FALSE))="","",(VLOOKUP($B150,'NatCon &amp; Metrics Backsheet'!$A$7:$AC$156,H$9,FALSE))),"")</f>
        <v>No</v>
      </c>
      <c r="I150" s="83">
        <f ca="1">IFERROR(IF((VLOOKUP($B150,'NatCon &amp; Metrics Backsheet'!$A$7:$AC$156,I$9,FALSE))="","",(VLOOKUP($B150,'NatCon &amp; Metrics Backsheet'!$A$7:$AC$156,I$9,FALSE))),"")</f>
        <v>43465</v>
      </c>
    </row>
    <row r="151" spans="1:9" x14ac:dyDescent="0.3">
      <c r="A151" s="60">
        <v>133</v>
      </c>
      <c r="B151" s="53" t="str">
        <f t="shared" ca="1" si="7"/>
        <v>E08000036</v>
      </c>
      <c r="C151" s="54" t="str">
        <f ca="1">IFERROR(VLOOKUP($B151,'Org List'!$J$9:$K$488,2,0), "")</f>
        <v>Wakefield</v>
      </c>
      <c r="D151" s="65" t="str">
        <f ca="1">IFERROR(IF((VLOOKUP($B151,'NatCon &amp; Metrics Backsheet'!$A$7:$AC$156,D$9,FALSE))="","",(VLOOKUP($B151,'NatCon &amp; Metrics Backsheet'!$A$7:$AC$156,D$9,FALSE))),"")</f>
        <v>Yes</v>
      </c>
      <c r="E151" s="66" t="str">
        <f ca="1">IFERROR(IF((VLOOKUP($B151,'NatCon &amp; Metrics Backsheet'!$A$7:$AC$156,E$9,FALSE))="","",(VLOOKUP($B151,'NatCon &amp; Metrics Backsheet'!$A$7:$AC$156,E$9,FALSE))),"")</f>
        <v>Yes</v>
      </c>
      <c r="F151" s="66" t="str">
        <f ca="1">IFERROR(IF((VLOOKUP($B151,'NatCon &amp; Metrics Backsheet'!$A$7:$AC$156,F$9,FALSE))="","",(VLOOKUP($B151,'NatCon &amp; Metrics Backsheet'!$A$7:$AC$156,F$9,FALSE))),"")</f>
        <v>Yes</v>
      </c>
      <c r="G151" s="67" t="str">
        <f ca="1">IFERROR(IF((VLOOKUP($B151,'NatCon &amp; Metrics Backsheet'!$A$7:$AC$156,G$9,FALSE))="","",(VLOOKUP($B151,'NatCon &amp; Metrics Backsheet'!$A$7:$AC$156,G$9,FALSE))),"")</f>
        <v>Yes</v>
      </c>
      <c r="H151" s="58" t="str">
        <f ca="1">IFERROR(IF((VLOOKUP($B151,'NatCon &amp; Metrics Backsheet'!$A$7:$AC$156,H$9,FALSE))="","",(VLOOKUP($B151,'NatCon &amp; Metrics Backsheet'!$A$7:$AC$156,H$9,FALSE))),"")</f>
        <v>Yes</v>
      </c>
      <c r="I151" s="83" t="str">
        <f ca="1">IFERROR(IF((VLOOKUP($B151,'NatCon &amp; Metrics Backsheet'!$A$7:$AC$156,I$9,FALSE))="","",(VLOOKUP($B151,'NatCon &amp; Metrics Backsheet'!$A$7:$AC$156,I$9,FALSE))),"")</f>
        <v/>
      </c>
    </row>
    <row r="152" spans="1:9" x14ac:dyDescent="0.3">
      <c r="A152" s="60">
        <v>134</v>
      </c>
      <c r="B152" s="53" t="str">
        <f t="shared" ca="1" si="7"/>
        <v>E08000030</v>
      </c>
      <c r="C152" s="54" t="str">
        <f ca="1">IFERROR(VLOOKUP($B152,'Org List'!$J$9:$K$488,2,0), "")</f>
        <v>Walsall</v>
      </c>
      <c r="D152" s="65" t="str">
        <f ca="1">IFERROR(IF((VLOOKUP($B152,'NatCon &amp; Metrics Backsheet'!$A$7:$AC$156,D$9,FALSE))="","",(VLOOKUP($B152,'NatCon &amp; Metrics Backsheet'!$A$7:$AC$156,D$9,FALSE))),"")</f>
        <v>Yes</v>
      </c>
      <c r="E152" s="66" t="str">
        <f ca="1">IFERROR(IF((VLOOKUP($B152,'NatCon &amp; Metrics Backsheet'!$A$7:$AC$156,E$9,FALSE))="","",(VLOOKUP($B152,'NatCon &amp; Metrics Backsheet'!$A$7:$AC$156,E$9,FALSE))),"")</f>
        <v>Yes</v>
      </c>
      <c r="F152" s="66" t="str">
        <f ca="1">IFERROR(IF((VLOOKUP($B152,'NatCon &amp; Metrics Backsheet'!$A$7:$AC$156,F$9,FALSE))="","",(VLOOKUP($B152,'NatCon &amp; Metrics Backsheet'!$A$7:$AC$156,F$9,FALSE))),"")</f>
        <v>Yes</v>
      </c>
      <c r="G152" s="67" t="str">
        <f ca="1">IFERROR(IF((VLOOKUP($B152,'NatCon &amp; Metrics Backsheet'!$A$7:$AC$156,G$9,FALSE))="","",(VLOOKUP($B152,'NatCon &amp; Metrics Backsheet'!$A$7:$AC$156,G$9,FALSE))),"")</f>
        <v>Yes</v>
      </c>
      <c r="H152" s="58" t="str">
        <f ca="1">IFERROR(IF((VLOOKUP($B152,'NatCon &amp; Metrics Backsheet'!$A$7:$AC$156,H$9,FALSE))="","",(VLOOKUP($B152,'NatCon &amp; Metrics Backsheet'!$A$7:$AC$156,H$9,FALSE))),"")</f>
        <v>Yes</v>
      </c>
      <c r="I152" s="83" t="str">
        <f ca="1">IFERROR(IF((VLOOKUP($B152,'NatCon &amp; Metrics Backsheet'!$A$7:$AC$156,I$9,FALSE))="","",(VLOOKUP($B152,'NatCon &amp; Metrics Backsheet'!$A$7:$AC$156,I$9,FALSE))),"")</f>
        <v/>
      </c>
    </row>
    <row r="153" spans="1:9" x14ac:dyDescent="0.3">
      <c r="A153" s="60">
        <v>135</v>
      </c>
      <c r="B153" s="53" t="str">
        <f t="shared" ca="1" si="7"/>
        <v>E09000031</v>
      </c>
      <c r="C153" s="54" t="str">
        <f ca="1">IFERROR(VLOOKUP($B153,'Org List'!$J$9:$K$488,2,0), "")</f>
        <v>Waltham Forest</v>
      </c>
      <c r="D153" s="65" t="str">
        <f ca="1">IFERROR(IF((VLOOKUP($B153,'NatCon &amp; Metrics Backsheet'!$A$7:$AC$156,D$9,FALSE))="","",(VLOOKUP($B153,'NatCon &amp; Metrics Backsheet'!$A$7:$AC$156,D$9,FALSE))),"")</f>
        <v>Yes</v>
      </c>
      <c r="E153" s="66" t="str">
        <f ca="1">IFERROR(IF((VLOOKUP($B153,'NatCon &amp; Metrics Backsheet'!$A$7:$AC$156,E$9,FALSE))="","",(VLOOKUP($B153,'NatCon &amp; Metrics Backsheet'!$A$7:$AC$156,E$9,FALSE))),"")</f>
        <v>Yes</v>
      </c>
      <c r="F153" s="66" t="str">
        <f ca="1">IFERROR(IF((VLOOKUP($B153,'NatCon &amp; Metrics Backsheet'!$A$7:$AC$156,F$9,FALSE))="","",(VLOOKUP($B153,'NatCon &amp; Metrics Backsheet'!$A$7:$AC$156,F$9,FALSE))),"")</f>
        <v>Yes</v>
      </c>
      <c r="G153" s="67" t="str">
        <f ca="1">IFERROR(IF((VLOOKUP($B153,'NatCon &amp; Metrics Backsheet'!$A$7:$AC$156,G$9,FALSE))="","",(VLOOKUP($B153,'NatCon &amp; Metrics Backsheet'!$A$7:$AC$156,G$9,FALSE))),"")</f>
        <v>Yes</v>
      </c>
      <c r="H153" s="58" t="str">
        <f ca="1">IFERROR(IF((VLOOKUP($B153,'NatCon &amp; Metrics Backsheet'!$A$7:$AC$156,H$9,FALSE))="","",(VLOOKUP($B153,'NatCon &amp; Metrics Backsheet'!$A$7:$AC$156,H$9,FALSE))),"")</f>
        <v>Yes</v>
      </c>
      <c r="I153" s="83" t="str">
        <f ca="1">IFERROR(IF((VLOOKUP($B153,'NatCon &amp; Metrics Backsheet'!$A$7:$AC$156,I$9,FALSE))="","",(VLOOKUP($B153,'NatCon &amp; Metrics Backsheet'!$A$7:$AC$156,I$9,FALSE))),"")</f>
        <v/>
      </c>
    </row>
    <row r="154" spans="1:9" x14ac:dyDescent="0.3">
      <c r="A154" s="60">
        <v>136</v>
      </c>
      <c r="B154" s="53" t="str">
        <f t="shared" ca="1" si="7"/>
        <v>E09000032</v>
      </c>
      <c r="C154" s="54" t="str">
        <f ca="1">IFERROR(VLOOKUP($B154,'Org List'!$J$9:$K$488,2,0), "")</f>
        <v>Wandsworth</v>
      </c>
      <c r="D154" s="65" t="str">
        <f ca="1">IFERROR(IF((VLOOKUP($B154,'NatCon &amp; Metrics Backsheet'!$A$7:$AC$156,D$9,FALSE))="","",(VLOOKUP($B154,'NatCon &amp; Metrics Backsheet'!$A$7:$AC$156,D$9,FALSE))),"")</f>
        <v>Yes</v>
      </c>
      <c r="E154" s="66" t="str">
        <f ca="1">IFERROR(IF((VLOOKUP($B154,'NatCon &amp; Metrics Backsheet'!$A$7:$AC$156,E$9,FALSE))="","",(VLOOKUP($B154,'NatCon &amp; Metrics Backsheet'!$A$7:$AC$156,E$9,FALSE))),"")</f>
        <v>Yes</v>
      </c>
      <c r="F154" s="66" t="str">
        <f ca="1">IFERROR(IF((VLOOKUP($B154,'NatCon &amp; Metrics Backsheet'!$A$7:$AC$156,F$9,FALSE))="","",(VLOOKUP($B154,'NatCon &amp; Metrics Backsheet'!$A$7:$AC$156,F$9,FALSE))),"")</f>
        <v>Yes</v>
      </c>
      <c r="G154" s="67" t="str">
        <f ca="1">IFERROR(IF((VLOOKUP($B154,'NatCon &amp; Metrics Backsheet'!$A$7:$AC$156,G$9,FALSE))="","",(VLOOKUP($B154,'NatCon &amp; Metrics Backsheet'!$A$7:$AC$156,G$9,FALSE))),"")</f>
        <v>Yes</v>
      </c>
      <c r="H154" s="58" t="str">
        <f ca="1">IFERROR(IF((VLOOKUP($B154,'NatCon &amp; Metrics Backsheet'!$A$7:$AC$156,H$9,FALSE))="","",(VLOOKUP($B154,'NatCon &amp; Metrics Backsheet'!$A$7:$AC$156,H$9,FALSE))),"")</f>
        <v>Yes</v>
      </c>
      <c r="I154" s="83" t="str">
        <f ca="1">IFERROR(IF((VLOOKUP($B154,'NatCon &amp; Metrics Backsheet'!$A$7:$AC$156,I$9,FALSE))="","",(VLOOKUP($B154,'NatCon &amp; Metrics Backsheet'!$A$7:$AC$156,I$9,FALSE))),"")</f>
        <v/>
      </c>
    </row>
    <row r="155" spans="1:9" x14ac:dyDescent="0.3">
      <c r="A155" s="60">
        <v>137</v>
      </c>
      <c r="B155" s="53" t="str">
        <f t="shared" ca="1" si="7"/>
        <v>E06000007</v>
      </c>
      <c r="C155" s="54" t="str">
        <f ca="1">IFERROR(VLOOKUP($B155,'Org List'!$J$9:$K$488,2,0), "")</f>
        <v>Warrington</v>
      </c>
      <c r="D155" s="65" t="str">
        <f ca="1">IFERROR(IF((VLOOKUP($B155,'NatCon &amp; Metrics Backsheet'!$A$7:$AC$156,D$9,FALSE))="","",(VLOOKUP($B155,'NatCon &amp; Metrics Backsheet'!$A$7:$AC$156,D$9,FALSE))),"")</f>
        <v>Yes</v>
      </c>
      <c r="E155" s="66" t="str">
        <f ca="1">IFERROR(IF((VLOOKUP($B155,'NatCon &amp; Metrics Backsheet'!$A$7:$AC$156,E$9,FALSE))="","",(VLOOKUP($B155,'NatCon &amp; Metrics Backsheet'!$A$7:$AC$156,E$9,FALSE))),"")</f>
        <v>Yes</v>
      </c>
      <c r="F155" s="66" t="str">
        <f ca="1">IFERROR(IF((VLOOKUP($B155,'NatCon &amp; Metrics Backsheet'!$A$7:$AC$156,F$9,FALSE))="","",(VLOOKUP($B155,'NatCon &amp; Metrics Backsheet'!$A$7:$AC$156,F$9,FALSE))),"")</f>
        <v>Yes</v>
      </c>
      <c r="G155" s="67" t="str">
        <f ca="1">IFERROR(IF((VLOOKUP($B155,'NatCon &amp; Metrics Backsheet'!$A$7:$AC$156,G$9,FALSE))="","",(VLOOKUP($B155,'NatCon &amp; Metrics Backsheet'!$A$7:$AC$156,G$9,FALSE))),"")</f>
        <v>Yes</v>
      </c>
      <c r="H155" s="58" t="str">
        <f ca="1">IFERROR(IF((VLOOKUP($B155,'NatCon &amp; Metrics Backsheet'!$A$7:$AC$156,H$9,FALSE))="","",(VLOOKUP($B155,'NatCon &amp; Metrics Backsheet'!$A$7:$AC$156,H$9,FALSE))),"")</f>
        <v>Yes</v>
      </c>
      <c r="I155" s="83" t="str">
        <f ca="1">IFERROR(IF((VLOOKUP($B155,'NatCon &amp; Metrics Backsheet'!$A$7:$AC$156,I$9,FALSE))="","",(VLOOKUP($B155,'NatCon &amp; Metrics Backsheet'!$A$7:$AC$156,I$9,FALSE))),"")</f>
        <v/>
      </c>
    </row>
    <row r="156" spans="1:9" x14ac:dyDescent="0.3">
      <c r="A156" s="60">
        <v>138</v>
      </c>
      <c r="B156" s="53" t="str">
        <f t="shared" ca="1" si="7"/>
        <v>E10000031</v>
      </c>
      <c r="C156" s="54" t="str">
        <f ca="1">IFERROR(VLOOKUP($B156,'Org List'!$J$9:$K$488,2,0), "")</f>
        <v>Warwickshire</v>
      </c>
      <c r="D156" s="65" t="str">
        <f ca="1">IFERROR(IF((VLOOKUP($B156,'NatCon &amp; Metrics Backsheet'!$A$7:$AC$156,D$9,FALSE))="","",(VLOOKUP($B156,'NatCon &amp; Metrics Backsheet'!$A$7:$AC$156,D$9,FALSE))),"")</f>
        <v>Yes</v>
      </c>
      <c r="E156" s="66" t="str">
        <f ca="1">IFERROR(IF((VLOOKUP($B156,'NatCon &amp; Metrics Backsheet'!$A$7:$AC$156,E$9,FALSE))="","",(VLOOKUP($B156,'NatCon &amp; Metrics Backsheet'!$A$7:$AC$156,E$9,FALSE))),"")</f>
        <v>Yes</v>
      </c>
      <c r="F156" s="66" t="str">
        <f ca="1">IFERROR(IF((VLOOKUP($B156,'NatCon &amp; Metrics Backsheet'!$A$7:$AC$156,F$9,FALSE))="","",(VLOOKUP($B156,'NatCon &amp; Metrics Backsheet'!$A$7:$AC$156,F$9,FALSE))),"")</f>
        <v>Yes</v>
      </c>
      <c r="G156" s="67" t="str">
        <f ca="1">IFERROR(IF((VLOOKUP($B156,'NatCon &amp; Metrics Backsheet'!$A$7:$AC$156,G$9,FALSE))="","",(VLOOKUP($B156,'NatCon &amp; Metrics Backsheet'!$A$7:$AC$156,G$9,FALSE))),"")</f>
        <v>Yes</v>
      </c>
      <c r="H156" s="58" t="str">
        <f ca="1">IFERROR(IF((VLOOKUP($B156,'NatCon &amp; Metrics Backsheet'!$A$7:$AC$156,H$9,FALSE))="","",(VLOOKUP($B156,'NatCon &amp; Metrics Backsheet'!$A$7:$AC$156,H$9,FALSE))),"")</f>
        <v>Yes</v>
      </c>
      <c r="I156" s="83" t="str">
        <f ca="1">IFERROR(IF((VLOOKUP($B156,'NatCon &amp; Metrics Backsheet'!$A$7:$AC$156,I$9,FALSE))="","",(VLOOKUP($B156,'NatCon &amp; Metrics Backsheet'!$A$7:$AC$156,I$9,FALSE))),"")</f>
        <v/>
      </c>
    </row>
    <row r="157" spans="1:9" x14ac:dyDescent="0.3">
      <c r="A157" s="60">
        <v>139</v>
      </c>
      <c r="B157" s="53" t="str">
        <f t="shared" ca="1" si="7"/>
        <v>E06000037</v>
      </c>
      <c r="C157" s="54" t="str">
        <f ca="1">IFERROR(VLOOKUP($B157,'Org List'!$J$9:$K$488,2,0), "")</f>
        <v>West Berkshire</v>
      </c>
      <c r="D157" s="65" t="str">
        <f ca="1">IFERROR(IF((VLOOKUP($B157,'NatCon &amp; Metrics Backsheet'!$A$7:$AC$156,D$9,FALSE))="","",(VLOOKUP($B157,'NatCon &amp; Metrics Backsheet'!$A$7:$AC$156,D$9,FALSE))),"")</f>
        <v>Yes</v>
      </c>
      <c r="E157" s="66" t="str">
        <f ca="1">IFERROR(IF((VLOOKUP($B157,'NatCon &amp; Metrics Backsheet'!$A$7:$AC$156,E$9,FALSE))="","",(VLOOKUP($B157,'NatCon &amp; Metrics Backsheet'!$A$7:$AC$156,E$9,FALSE))),"")</f>
        <v>Yes</v>
      </c>
      <c r="F157" s="66" t="str">
        <f ca="1">IFERROR(IF((VLOOKUP($B157,'NatCon &amp; Metrics Backsheet'!$A$7:$AC$156,F$9,FALSE))="","",(VLOOKUP($B157,'NatCon &amp; Metrics Backsheet'!$A$7:$AC$156,F$9,FALSE))),"")</f>
        <v>Yes</v>
      </c>
      <c r="G157" s="67" t="str">
        <f ca="1">IFERROR(IF((VLOOKUP($B157,'NatCon &amp; Metrics Backsheet'!$A$7:$AC$156,G$9,FALSE))="","",(VLOOKUP($B157,'NatCon &amp; Metrics Backsheet'!$A$7:$AC$156,G$9,FALSE))),"")</f>
        <v>Yes</v>
      </c>
      <c r="H157" s="58" t="str">
        <f ca="1">IFERROR(IF((VLOOKUP($B157,'NatCon &amp; Metrics Backsheet'!$A$7:$AC$156,H$9,FALSE))="","",(VLOOKUP($B157,'NatCon &amp; Metrics Backsheet'!$A$7:$AC$156,H$9,FALSE))),"")</f>
        <v>Yes</v>
      </c>
      <c r="I157" s="83" t="str">
        <f ca="1">IFERROR(IF((VLOOKUP($B157,'NatCon &amp; Metrics Backsheet'!$A$7:$AC$156,I$9,FALSE))="","",(VLOOKUP($B157,'NatCon &amp; Metrics Backsheet'!$A$7:$AC$156,I$9,FALSE))),"")</f>
        <v/>
      </c>
    </row>
    <row r="158" spans="1:9" x14ac:dyDescent="0.3">
      <c r="A158" s="60">
        <v>140</v>
      </c>
      <c r="B158" s="53" t="str">
        <f t="shared" ca="1" si="7"/>
        <v>E10000032</v>
      </c>
      <c r="C158" s="54" t="str">
        <f ca="1">IFERROR(VLOOKUP($B158,'Org List'!$J$9:$K$488,2,0), "")</f>
        <v>West Sussex</v>
      </c>
      <c r="D158" s="65" t="str">
        <f ca="1">IFERROR(IF((VLOOKUP($B158,'NatCon &amp; Metrics Backsheet'!$A$7:$AC$156,D$9,FALSE))="","",(VLOOKUP($B158,'NatCon &amp; Metrics Backsheet'!$A$7:$AC$156,D$9,FALSE))),"")</f>
        <v>Yes</v>
      </c>
      <c r="E158" s="66" t="str">
        <f ca="1">IFERROR(IF((VLOOKUP($B158,'NatCon &amp; Metrics Backsheet'!$A$7:$AC$156,E$9,FALSE))="","",(VLOOKUP($B158,'NatCon &amp; Metrics Backsheet'!$A$7:$AC$156,E$9,FALSE))),"")</f>
        <v>Yes</v>
      </c>
      <c r="F158" s="66" t="str">
        <f ca="1">IFERROR(IF((VLOOKUP($B158,'NatCon &amp; Metrics Backsheet'!$A$7:$AC$156,F$9,FALSE))="","",(VLOOKUP($B158,'NatCon &amp; Metrics Backsheet'!$A$7:$AC$156,F$9,FALSE))),"")</f>
        <v>Yes</v>
      </c>
      <c r="G158" s="67" t="str">
        <f ca="1">IFERROR(IF((VLOOKUP($B158,'NatCon &amp; Metrics Backsheet'!$A$7:$AC$156,G$9,FALSE))="","",(VLOOKUP($B158,'NatCon &amp; Metrics Backsheet'!$A$7:$AC$156,G$9,FALSE))),"")</f>
        <v>Yes</v>
      </c>
      <c r="H158" s="58" t="str">
        <f ca="1">IFERROR(IF((VLOOKUP($B158,'NatCon &amp; Metrics Backsheet'!$A$7:$AC$156,H$9,FALSE))="","",(VLOOKUP($B158,'NatCon &amp; Metrics Backsheet'!$A$7:$AC$156,H$9,FALSE))),"")</f>
        <v>No</v>
      </c>
      <c r="I158" s="83">
        <f ca="1">IFERROR(IF((VLOOKUP($B158,'NatCon &amp; Metrics Backsheet'!$A$7:$AC$156,I$9,FALSE))="","",(VLOOKUP($B158,'NatCon &amp; Metrics Backsheet'!$A$7:$AC$156,I$9,FALSE))),"")</f>
        <v>43343</v>
      </c>
    </row>
    <row r="159" spans="1:9" x14ac:dyDescent="0.3">
      <c r="A159" s="60">
        <v>141</v>
      </c>
      <c r="B159" s="53" t="str">
        <f t="shared" ca="1" si="7"/>
        <v>E09000033</v>
      </c>
      <c r="C159" s="54" t="str">
        <f ca="1">IFERROR(VLOOKUP($B159,'Org List'!$J$9:$K$488,2,0), "")</f>
        <v>Westminster</v>
      </c>
      <c r="D159" s="65" t="str">
        <f ca="1">IFERROR(IF((VLOOKUP($B159,'NatCon &amp; Metrics Backsheet'!$A$7:$AC$156,D$9,FALSE))="","",(VLOOKUP($B159,'NatCon &amp; Metrics Backsheet'!$A$7:$AC$156,D$9,FALSE))),"")</f>
        <v>Yes</v>
      </c>
      <c r="E159" s="66" t="str">
        <f ca="1">IFERROR(IF((VLOOKUP($B159,'NatCon &amp; Metrics Backsheet'!$A$7:$AC$156,E$9,FALSE))="","",(VLOOKUP($B159,'NatCon &amp; Metrics Backsheet'!$A$7:$AC$156,E$9,FALSE))),"")</f>
        <v>Yes</v>
      </c>
      <c r="F159" s="66" t="str">
        <f ca="1">IFERROR(IF((VLOOKUP($B159,'NatCon &amp; Metrics Backsheet'!$A$7:$AC$156,F$9,FALSE))="","",(VLOOKUP($B159,'NatCon &amp; Metrics Backsheet'!$A$7:$AC$156,F$9,FALSE))),"")</f>
        <v>Yes</v>
      </c>
      <c r="G159" s="67" t="str">
        <f ca="1">IFERROR(IF((VLOOKUP($B159,'NatCon &amp; Metrics Backsheet'!$A$7:$AC$156,G$9,FALSE))="","",(VLOOKUP($B159,'NatCon &amp; Metrics Backsheet'!$A$7:$AC$156,G$9,FALSE))),"")</f>
        <v>Yes</v>
      </c>
      <c r="H159" s="58" t="str">
        <f ca="1">IFERROR(IF((VLOOKUP($B159,'NatCon &amp; Metrics Backsheet'!$A$7:$AC$156,H$9,FALSE))="","",(VLOOKUP($B159,'NatCon &amp; Metrics Backsheet'!$A$7:$AC$156,H$9,FALSE))),"")</f>
        <v>Yes</v>
      </c>
      <c r="I159" s="83" t="str">
        <f ca="1">IFERROR(IF((VLOOKUP($B159,'NatCon &amp; Metrics Backsheet'!$A$7:$AC$156,I$9,FALSE))="","",(VLOOKUP($B159,'NatCon &amp; Metrics Backsheet'!$A$7:$AC$156,I$9,FALSE))),"")</f>
        <v/>
      </c>
    </row>
    <row r="160" spans="1:9" x14ac:dyDescent="0.3">
      <c r="A160" s="60">
        <v>142</v>
      </c>
      <c r="B160" s="53" t="str">
        <f t="shared" ca="1" si="7"/>
        <v>E08000010</v>
      </c>
      <c r="C160" s="54" t="str">
        <f ca="1">IFERROR(VLOOKUP($B160,'Org List'!$J$9:$K$488,2,0), "")</f>
        <v>Wigan</v>
      </c>
      <c r="D160" s="65" t="str">
        <f ca="1">IFERROR(IF((VLOOKUP($B160,'NatCon &amp; Metrics Backsheet'!$A$7:$AC$156,D$9,FALSE))="","",(VLOOKUP($B160,'NatCon &amp; Metrics Backsheet'!$A$7:$AC$156,D$9,FALSE))),"")</f>
        <v>Yes</v>
      </c>
      <c r="E160" s="66" t="str">
        <f ca="1">IFERROR(IF((VLOOKUP($B160,'NatCon &amp; Metrics Backsheet'!$A$7:$AC$156,E$9,FALSE))="","",(VLOOKUP($B160,'NatCon &amp; Metrics Backsheet'!$A$7:$AC$156,E$9,FALSE))),"")</f>
        <v>Yes</v>
      </c>
      <c r="F160" s="66" t="str">
        <f ca="1">IFERROR(IF((VLOOKUP($B160,'NatCon &amp; Metrics Backsheet'!$A$7:$AC$156,F$9,FALSE))="","",(VLOOKUP($B160,'NatCon &amp; Metrics Backsheet'!$A$7:$AC$156,F$9,FALSE))),"")</f>
        <v>Yes</v>
      </c>
      <c r="G160" s="67" t="str">
        <f ca="1">IFERROR(IF((VLOOKUP($B160,'NatCon &amp; Metrics Backsheet'!$A$7:$AC$156,G$9,FALSE))="","",(VLOOKUP($B160,'NatCon &amp; Metrics Backsheet'!$A$7:$AC$156,G$9,FALSE))),"")</f>
        <v>Yes</v>
      </c>
      <c r="H160" s="58" t="str">
        <f ca="1">IFERROR(IF((VLOOKUP($B160,'NatCon &amp; Metrics Backsheet'!$A$7:$AC$156,H$9,FALSE))="","",(VLOOKUP($B160,'NatCon &amp; Metrics Backsheet'!$A$7:$AC$156,H$9,FALSE))),"")</f>
        <v>Yes</v>
      </c>
      <c r="I160" s="83" t="str">
        <f ca="1">IFERROR(IF((VLOOKUP($B160,'NatCon &amp; Metrics Backsheet'!$A$7:$AC$156,I$9,FALSE))="","",(VLOOKUP($B160,'NatCon &amp; Metrics Backsheet'!$A$7:$AC$156,I$9,FALSE))),"")</f>
        <v/>
      </c>
    </row>
    <row r="161" spans="1:9" x14ac:dyDescent="0.3">
      <c r="A161" s="60">
        <v>143</v>
      </c>
      <c r="B161" s="53" t="str">
        <f t="shared" ca="1" si="7"/>
        <v>E06000054</v>
      </c>
      <c r="C161" s="54" t="str">
        <f ca="1">IFERROR(VLOOKUP($B161,'Org List'!$J$9:$K$488,2,0), "")</f>
        <v>Wiltshire</v>
      </c>
      <c r="D161" s="65" t="str">
        <f ca="1">IFERROR(IF((VLOOKUP($B161,'NatCon &amp; Metrics Backsheet'!$A$7:$AC$156,D$9,FALSE))="","",(VLOOKUP($B161,'NatCon &amp; Metrics Backsheet'!$A$7:$AC$156,D$9,FALSE))),"")</f>
        <v>Yes</v>
      </c>
      <c r="E161" s="66" t="str">
        <f ca="1">IFERROR(IF((VLOOKUP($B161,'NatCon &amp; Metrics Backsheet'!$A$7:$AC$156,E$9,FALSE))="","",(VLOOKUP($B161,'NatCon &amp; Metrics Backsheet'!$A$7:$AC$156,E$9,FALSE))),"")</f>
        <v>Yes</v>
      </c>
      <c r="F161" s="66" t="str">
        <f ca="1">IFERROR(IF((VLOOKUP($B161,'NatCon &amp; Metrics Backsheet'!$A$7:$AC$156,F$9,FALSE))="","",(VLOOKUP($B161,'NatCon &amp; Metrics Backsheet'!$A$7:$AC$156,F$9,FALSE))),"")</f>
        <v>Yes</v>
      </c>
      <c r="G161" s="67" t="str">
        <f ca="1">IFERROR(IF((VLOOKUP($B161,'NatCon &amp; Metrics Backsheet'!$A$7:$AC$156,G$9,FALSE))="","",(VLOOKUP($B161,'NatCon &amp; Metrics Backsheet'!$A$7:$AC$156,G$9,FALSE))),"")</f>
        <v>Yes</v>
      </c>
      <c r="H161" s="58" t="str">
        <f ca="1">IFERROR(IF((VLOOKUP($B161,'NatCon &amp; Metrics Backsheet'!$A$7:$AC$156,H$9,FALSE))="","",(VLOOKUP($B161,'NatCon &amp; Metrics Backsheet'!$A$7:$AC$156,H$9,FALSE))),"")</f>
        <v>Yes</v>
      </c>
      <c r="I161" s="83" t="str">
        <f ca="1">IFERROR(IF((VLOOKUP($B161,'NatCon &amp; Metrics Backsheet'!$A$7:$AC$156,I$9,FALSE))="","",(VLOOKUP($B161,'NatCon &amp; Metrics Backsheet'!$A$7:$AC$156,I$9,FALSE))),"")</f>
        <v/>
      </c>
    </row>
    <row r="162" spans="1:9" x14ac:dyDescent="0.3">
      <c r="A162" s="60">
        <v>144</v>
      </c>
      <c r="B162" s="53" t="str">
        <f t="shared" ca="1" si="7"/>
        <v>E06000040</v>
      </c>
      <c r="C162" s="54" t="str">
        <f ca="1">IFERROR(VLOOKUP($B162,'Org List'!$J$9:$K$488,2,0), "")</f>
        <v>Windsor and Maidenhead</v>
      </c>
      <c r="D162" s="65" t="str">
        <f ca="1">IFERROR(IF((VLOOKUP($B162,'NatCon &amp; Metrics Backsheet'!$A$7:$AC$156,D$9,FALSE))="","",(VLOOKUP($B162,'NatCon &amp; Metrics Backsheet'!$A$7:$AC$156,D$9,FALSE))),"")</f>
        <v>Yes</v>
      </c>
      <c r="E162" s="66" t="str">
        <f ca="1">IFERROR(IF((VLOOKUP($B162,'NatCon &amp; Metrics Backsheet'!$A$7:$AC$156,E$9,FALSE))="","",(VLOOKUP($B162,'NatCon &amp; Metrics Backsheet'!$A$7:$AC$156,E$9,FALSE))),"")</f>
        <v>Yes</v>
      </c>
      <c r="F162" s="66" t="str">
        <f ca="1">IFERROR(IF((VLOOKUP($B162,'NatCon &amp; Metrics Backsheet'!$A$7:$AC$156,F$9,FALSE))="","",(VLOOKUP($B162,'NatCon &amp; Metrics Backsheet'!$A$7:$AC$156,F$9,FALSE))),"")</f>
        <v>Yes</v>
      </c>
      <c r="G162" s="67" t="str">
        <f ca="1">IFERROR(IF((VLOOKUP($B162,'NatCon &amp; Metrics Backsheet'!$A$7:$AC$156,G$9,FALSE))="","",(VLOOKUP($B162,'NatCon &amp; Metrics Backsheet'!$A$7:$AC$156,G$9,FALSE))),"")</f>
        <v>Yes</v>
      </c>
      <c r="H162" s="58" t="str">
        <f ca="1">IFERROR(IF((VLOOKUP($B162,'NatCon &amp; Metrics Backsheet'!$A$7:$AC$156,H$9,FALSE))="","",(VLOOKUP($B162,'NatCon &amp; Metrics Backsheet'!$A$7:$AC$156,H$9,FALSE))),"")</f>
        <v>Yes</v>
      </c>
      <c r="I162" s="83" t="str">
        <f ca="1">IFERROR(IF((VLOOKUP($B162,'NatCon &amp; Metrics Backsheet'!$A$7:$AC$156,I$9,FALSE))="","",(VLOOKUP($B162,'NatCon &amp; Metrics Backsheet'!$A$7:$AC$156,I$9,FALSE))),"")</f>
        <v/>
      </c>
    </row>
    <row r="163" spans="1:9" x14ac:dyDescent="0.3">
      <c r="A163" s="60">
        <v>145</v>
      </c>
      <c r="B163" s="53" t="str">
        <f t="shared" ca="1" si="7"/>
        <v>E08000015</v>
      </c>
      <c r="C163" s="54" t="str">
        <f ca="1">IFERROR(VLOOKUP($B163,'Org List'!$J$9:$K$488,2,0), "")</f>
        <v>Wirral</v>
      </c>
      <c r="D163" s="65" t="str">
        <f ca="1">IFERROR(IF((VLOOKUP($B163,'NatCon &amp; Metrics Backsheet'!$A$7:$AC$156,D$9,FALSE))="","",(VLOOKUP($B163,'NatCon &amp; Metrics Backsheet'!$A$7:$AC$156,D$9,FALSE))),"")</f>
        <v>Yes</v>
      </c>
      <c r="E163" s="66" t="str">
        <f ca="1">IFERROR(IF((VLOOKUP($B163,'NatCon &amp; Metrics Backsheet'!$A$7:$AC$156,E$9,FALSE))="","",(VLOOKUP($B163,'NatCon &amp; Metrics Backsheet'!$A$7:$AC$156,E$9,FALSE))),"")</f>
        <v>Yes</v>
      </c>
      <c r="F163" s="66" t="str">
        <f ca="1">IFERROR(IF((VLOOKUP($B163,'NatCon &amp; Metrics Backsheet'!$A$7:$AC$156,F$9,FALSE))="","",(VLOOKUP($B163,'NatCon &amp; Metrics Backsheet'!$A$7:$AC$156,F$9,FALSE))),"")</f>
        <v>Yes</v>
      </c>
      <c r="G163" s="67" t="str">
        <f ca="1">IFERROR(IF((VLOOKUP($B163,'NatCon &amp; Metrics Backsheet'!$A$7:$AC$156,G$9,FALSE))="","",(VLOOKUP($B163,'NatCon &amp; Metrics Backsheet'!$A$7:$AC$156,G$9,FALSE))),"")</f>
        <v>Yes</v>
      </c>
      <c r="H163" s="58" t="str">
        <f ca="1">IFERROR(IF((VLOOKUP($B163,'NatCon &amp; Metrics Backsheet'!$A$7:$AC$156,H$9,FALSE))="","",(VLOOKUP($B163,'NatCon &amp; Metrics Backsheet'!$A$7:$AC$156,H$9,FALSE))),"")</f>
        <v>Yes</v>
      </c>
      <c r="I163" s="83" t="str">
        <f ca="1">IFERROR(IF((VLOOKUP($B163,'NatCon &amp; Metrics Backsheet'!$A$7:$AC$156,I$9,FALSE))="","",(VLOOKUP($B163,'NatCon &amp; Metrics Backsheet'!$A$7:$AC$156,I$9,FALSE))),"")</f>
        <v/>
      </c>
    </row>
    <row r="164" spans="1:9" x14ac:dyDescent="0.3">
      <c r="A164" s="60">
        <v>146</v>
      </c>
      <c r="B164" s="53" t="str">
        <f t="shared" ca="1" si="7"/>
        <v>E06000041</v>
      </c>
      <c r="C164" s="54" t="str">
        <f ca="1">IFERROR(VLOOKUP($B164,'Org List'!$J$9:$K$488,2,0), "")</f>
        <v>Wokingham</v>
      </c>
      <c r="D164" s="65" t="str">
        <f ca="1">IFERROR(IF((VLOOKUP($B164,'NatCon &amp; Metrics Backsheet'!$A$7:$AC$156,D$9,FALSE))="","",(VLOOKUP($B164,'NatCon &amp; Metrics Backsheet'!$A$7:$AC$156,D$9,FALSE))),"")</f>
        <v>Yes</v>
      </c>
      <c r="E164" s="66" t="str">
        <f ca="1">IFERROR(IF((VLOOKUP($B164,'NatCon &amp; Metrics Backsheet'!$A$7:$AC$156,E$9,FALSE))="","",(VLOOKUP($B164,'NatCon &amp; Metrics Backsheet'!$A$7:$AC$156,E$9,FALSE))),"")</f>
        <v>Yes</v>
      </c>
      <c r="F164" s="66" t="str">
        <f ca="1">IFERROR(IF((VLOOKUP($B164,'NatCon &amp; Metrics Backsheet'!$A$7:$AC$156,F$9,FALSE))="","",(VLOOKUP($B164,'NatCon &amp; Metrics Backsheet'!$A$7:$AC$156,F$9,FALSE))),"")</f>
        <v>Yes</v>
      </c>
      <c r="G164" s="67" t="str">
        <f ca="1">IFERROR(IF((VLOOKUP($B164,'NatCon &amp; Metrics Backsheet'!$A$7:$AC$156,G$9,FALSE))="","",(VLOOKUP($B164,'NatCon &amp; Metrics Backsheet'!$A$7:$AC$156,G$9,FALSE))),"")</f>
        <v>Yes</v>
      </c>
      <c r="H164" s="58" t="str">
        <f ca="1">IFERROR(IF((VLOOKUP($B164,'NatCon &amp; Metrics Backsheet'!$A$7:$AC$156,H$9,FALSE))="","",(VLOOKUP($B164,'NatCon &amp; Metrics Backsheet'!$A$7:$AC$156,H$9,FALSE))),"")</f>
        <v>Yes</v>
      </c>
      <c r="I164" s="83" t="str">
        <f ca="1">IFERROR(IF((VLOOKUP($B164,'NatCon &amp; Metrics Backsheet'!$A$7:$AC$156,I$9,FALSE))="","",(VLOOKUP($B164,'NatCon &amp; Metrics Backsheet'!$A$7:$AC$156,I$9,FALSE))),"")</f>
        <v/>
      </c>
    </row>
    <row r="165" spans="1:9" x14ac:dyDescent="0.3">
      <c r="A165" s="60">
        <v>147</v>
      </c>
      <c r="B165" s="53" t="str">
        <f t="shared" ca="1" si="7"/>
        <v>E08000031</v>
      </c>
      <c r="C165" s="54" t="str">
        <f ca="1">IFERROR(VLOOKUP($B165,'Org List'!$J$9:$K$488,2,0), "")</f>
        <v>Wolverhampton</v>
      </c>
      <c r="D165" s="65" t="str">
        <f ca="1">IFERROR(IF((VLOOKUP($B165,'NatCon &amp; Metrics Backsheet'!$A$7:$AC$156,D$9,FALSE))="","",(VLOOKUP($B165,'NatCon &amp; Metrics Backsheet'!$A$7:$AC$156,D$9,FALSE))),"")</f>
        <v>Yes</v>
      </c>
      <c r="E165" s="66" t="str">
        <f ca="1">IFERROR(IF((VLOOKUP($B165,'NatCon &amp; Metrics Backsheet'!$A$7:$AC$156,E$9,FALSE))="","",(VLOOKUP($B165,'NatCon &amp; Metrics Backsheet'!$A$7:$AC$156,E$9,FALSE))),"")</f>
        <v>Yes</v>
      </c>
      <c r="F165" s="66" t="str">
        <f ca="1">IFERROR(IF((VLOOKUP($B165,'NatCon &amp; Metrics Backsheet'!$A$7:$AC$156,F$9,FALSE))="","",(VLOOKUP($B165,'NatCon &amp; Metrics Backsheet'!$A$7:$AC$156,F$9,FALSE))),"")</f>
        <v>Yes</v>
      </c>
      <c r="G165" s="67" t="str">
        <f ca="1">IFERROR(IF((VLOOKUP($B165,'NatCon &amp; Metrics Backsheet'!$A$7:$AC$156,G$9,FALSE))="","",(VLOOKUP($B165,'NatCon &amp; Metrics Backsheet'!$A$7:$AC$156,G$9,FALSE))),"")</f>
        <v>Yes</v>
      </c>
      <c r="H165" s="58" t="str">
        <f ca="1">IFERROR(IF((VLOOKUP($B165,'NatCon &amp; Metrics Backsheet'!$A$7:$AC$156,H$9,FALSE))="","",(VLOOKUP($B165,'NatCon &amp; Metrics Backsheet'!$A$7:$AC$156,H$9,FALSE))),"")</f>
        <v>Yes</v>
      </c>
      <c r="I165" s="83" t="str">
        <f ca="1">IFERROR(IF((VLOOKUP($B165,'NatCon &amp; Metrics Backsheet'!$A$7:$AC$156,I$9,FALSE))="","",(VLOOKUP($B165,'NatCon &amp; Metrics Backsheet'!$A$7:$AC$156,I$9,FALSE))),"")</f>
        <v/>
      </c>
    </row>
    <row r="166" spans="1:9" x14ac:dyDescent="0.3">
      <c r="A166" s="60">
        <v>148</v>
      </c>
      <c r="B166" s="53" t="str">
        <f t="shared" ca="1" si="7"/>
        <v>E10000034</v>
      </c>
      <c r="C166" s="54" t="str">
        <f ca="1">IFERROR(VLOOKUP($B166,'Org List'!$J$9:$K$488,2,0), "")</f>
        <v>Worcestershire</v>
      </c>
      <c r="D166" s="65" t="str">
        <f ca="1">IFERROR(IF((VLOOKUP($B166,'NatCon &amp; Metrics Backsheet'!$A$7:$AC$156,D$9,FALSE))="","",(VLOOKUP($B166,'NatCon &amp; Metrics Backsheet'!$A$7:$AC$156,D$9,FALSE))),"")</f>
        <v>Yes</v>
      </c>
      <c r="E166" s="66" t="str">
        <f ca="1">IFERROR(IF((VLOOKUP($B166,'NatCon &amp; Metrics Backsheet'!$A$7:$AC$156,E$9,FALSE))="","",(VLOOKUP($B166,'NatCon &amp; Metrics Backsheet'!$A$7:$AC$156,E$9,FALSE))),"")</f>
        <v>Yes</v>
      </c>
      <c r="F166" s="66" t="str">
        <f ca="1">IFERROR(IF((VLOOKUP($B166,'NatCon &amp; Metrics Backsheet'!$A$7:$AC$156,F$9,FALSE))="","",(VLOOKUP($B166,'NatCon &amp; Metrics Backsheet'!$A$7:$AC$156,F$9,FALSE))),"")</f>
        <v>Yes</v>
      </c>
      <c r="G166" s="67" t="str">
        <f ca="1">IFERROR(IF((VLOOKUP($B166,'NatCon &amp; Metrics Backsheet'!$A$7:$AC$156,G$9,FALSE))="","",(VLOOKUP($B166,'NatCon &amp; Metrics Backsheet'!$A$7:$AC$156,G$9,FALSE))),"")</f>
        <v>Yes</v>
      </c>
      <c r="H166" s="58" t="str">
        <f ca="1">IFERROR(IF((VLOOKUP($B166,'NatCon &amp; Metrics Backsheet'!$A$7:$AC$156,H$9,FALSE))="","",(VLOOKUP($B166,'NatCon &amp; Metrics Backsheet'!$A$7:$AC$156,H$9,FALSE))),"")</f>
        <v>Yes</v>
      </c>
      <c r="I166" s="83" t="str">
        <f ca="1">IFERROR(IF((VLOOKUP($B166,'NatCon &amp; Metrics Backsheet'!$A$7:$AC$156,I$9,FALSE))="","",(VLOOKUP($B166,'NatCon &amp; Metrics Backsheet'!$A$7:$AC$156,I$9,FALSE))),"")</f>
        <v/>
      </c>
    </row>
    <row r="167" spans="1:9" ht="15" thickBot="1" x14ac:dyDescent="0.35">
      <c r="A167" s="60">
        <v>149</v>
      </c>
      <c r="B167" s="55" t="str">
        <f t="shared" ca="1" si="7"/>
        <v>E06000014</v>
      </c>
      <c r="C167" s="56" t="str">
        <f ca="1">IFERROR(VLOOKUP($B167,'Org List'!$J$9:$K$488,2,0), "")</f>
        <v>York</v>
      </c>
      <c r="D167" s="69" t="str">
        <f ca="1">IFERROR(IF((VLOOKUP($B167,'NatCon &amp; Metrics Backsheet'!$A$7:$AC$156,D$9,FALSE))="","",(VLOOKUP($B167,'NatCon &amp; Metrics Backsheet'!$A$7:$AC$156,D$9,FALSE))),"")</f>
        <v>Yes</v>
      </c>
      <c r="E167" s="70" t="str">
        <f ca="1">IFERROR(IF((VLOOKUP($B167,'NatCon &amp; Metrics Backsheet'!$A$7:$AC$156,E$9,FALSE))="","",(VLOOKUP($B167,'NatCon &amp; Metrics Backsheet'!$A$7:$AC$156,E$9,FALSE))),"")</f>
        <v>Yes</v>
      </c>
      <c r="F167" s="70" t="str">
        <f ca="1">IFERROR(IF((VLOOKUP($B167,'NatCon &amp; Metrics Backsheet'!$A$7:$AC$156,F$9,FALSE))="","",(VLOOKUP($B167,'NatCon &amp; Metrics Backsheet'!$A$7:$AC$156,F$9,FALSE))),"")</f>
        <v>Yes</v>
      </c>
      <c r="G167" s="71" t="str">
        <f ca="1">IFERROR(IF((VLOOKUP($B167,'NatCon &amp; Metrics Backsheet'!$A$7:$AC$156,G$9,FALSE))="","",(VLOOKUP($B167,'NatCon &amp; Metrics Backsheet'!$A$7:$AC$156,G$9,FALSE))),"")</f>
        <v>Yes</v>
      </c>
      <c r="H167" s="59" t="str">
        <f ca="1">IFERROR(IF((VLOOKUP($B167,'NatCon &amp; Metrics Backsheet'!$A$7:$AC$156,H$9,FALSE))="","",(VLOOKUP($B167,'NatCon &amp; Metrics Backsheet'!$A$7:$AC$156,H$9,FALSE))),"")</f>
        <v>Yes</v>
      </c>
      <c r="I167" s="84" t="str">
        <f ca="1">IFERROR(IF((VLOOKUP($B167,'NatCon &amp; Metrics Backsheet'!$A$7:$AC$156,I$9,FALSE))="","",(VLOOKUP($B167,'NatCon &amp; Metrics Backsheet'!$A$7:$AC$156,I$9,FALSE))),"")</f>
        <v/>
      </c>
    </row>
  </sheetData>
  <sheetProtection algorithmName="SHA-512" hashValue="0+arbYjJ1um9IqgM+kaM9EhtNn/dkDwf9i47XhYHiiR4KM1OPxohArg3A/0vOURbApdCwRSm5Vt1MjKxBJgeCA==" saltValue="+Jm8Zit18079oQ/RImvYpg==" spinCount="100000" sheet="1" objects="1" scenarios="1"/>
  <mergeCells count="3">
    <mergeCell ref="B1:I1"/>
    <mergeCell ref="B2:I2"/>
    <mergeCell ref="B11:B15"/>
  </mergeCells>
  <pageMargins left="0.7" right="0.7" top="0.75" bottom="0.75" header="0.3" footer="0.3"/>
  <ignoredErrors>
    <ignoredError sqref="D13:H13"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13313" r:id="rId3" name="Drop Down 1">
              <controlPr defaultSize="0" autoLine="0" autoPict="0">
                <anchor moveWithCells="1" sizeWithCells="1">
                  <from>
                    <xdr:col>2</xdr:col>
                    <xdr:colOff>617220</xdr:colOff>
                    <xdr:row>2</xdr:row>
                    <xdr:rowOff>152400</xdr:rowOff>
                  </from>
                  <to>
                    <xdr:col>4</xdr:col>
                    <xdr:colOff>571500</xdr:colOff>
                    <xdr:row>4</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J175"/>
  <sheetViews>
    <sheetView showGridLines="0" zoomScale="85" zoomScaleNormal="85" workbookViewId="0">
      <selection activeCell="B4" sqref="B4"/>
    </sheetView>
  </sheetViews>
  <sheetFormatPr defaultRowHeight="14.4" x14ac:dyDescent="0.3"/>
  <cols>
    <col min="1" max="1" width="4.6640625" customWidth="1"/>
    <col min="2" max="2" width="31" customWidth="1"/>
    <col min="3" max="3" width="37.6640625" customWidth="1"/>
    <col min="4" max="7" width="35.6640625" customWidth="1"/>
    <col min="8" max="9" width="4.6640625" customWidth="1"/>
    <col min="10" max="10" width="0" style="1" hidden="1" customWidth="1"/>
    <col min="11" max="11" width="4.6640625" customWidth="1"/>
  </cols>
  <sheetData>
    <row r="1" spans="1:10" ht="21" x14ac:dyDescent="0.4">
      <c r="A1" s="39"/>
      <c r="B1" s="210" t="s">
        <v>932</v>
      </c>
      <c r="C1" s="210"/>
      <c r="D1" s="210"/>
      <c r="E1" s="210"/>
      <c r="F1" s="210"/>
      <c r="G1" s="210"/>
      <c r="H1" s="39"/>
    </row>
    <row r="2" spans="1:10" x14ac:dyDescent="0.3">
      <c r="A2" s="39"/>
      <c r="B2" s="211"/>
      <c r="C2" s="211"/>
      <c r="D2" s="211"/>
      <c r="E2" s="211"/>
      <c r="F2" s="211"/>
      <c r="G2" s="211"/>
      <c r="H2" s="39"/>
    </row>
    <row r="3" spans="1:10" x14ac:dyDescent="0.3">
      <c r="A3" s="39"/>
      <c r="B3" s="39"/>
      <c r="C3" s="39"/>
      <c r="D3" s="39"/>
      <c r="E3" s="39"/>
      <c r="F3" s="39"/>
      <c r="G3" s="39"/>
      <c r="H3" s="39"/>
    </row>
    <row r="4" spans="1:10" x14ac:dyDescent="0.3">
      <c r="A4" s="39"/>
      <c r="B4" s="40" t="s">
        <v>1754</v>
      </c>
      <c r="C4" s="39"/>
      <c r="D4" s="41" t="str">
        <f ca="1">'Org List'!J7</f>
        <v>HWB</v>
      </c>
      <c r="E4" s="39"/>
      <c r="F4" s="40" t="s">
        <v>1050</v>
      </c>
      <c r="G4" s="43" t="str">
        <f>Cover!D17</f>
        <v>Q1 2018/19</v>
      </c>
      <c r="H4" s="39"/>
      <c r="J4" s="1">
        <f ca="1">MATCH(D4,'Comms by AT'!$Y:$Y,0)</f>
        <v>4</v>
      </c>
    </row>
    <row r="5" spans="1:10" x14ac:dyDescent="0.3">
      <c r="A5" s="39"/>
      <c r="B5" s="39"/>
      <c r="C5" s="39"/>
      <c r="D5" s="39"/>
      <c r="E5" s="39"/>
      <c r="F5" s="39"/>
      <c r="G5" s="39"/>
      <c r="H5" s="39"/>
      <c r="J5" s="1">
        <f ca="1">COUNTIF('Comms by AT'!$Z:$Z,$D$4)</f>
        <v>150</v>
      </c>
    </row>
    <row r="7" spans="1:10" x14ac:dyDescent="0.3">
      <c r="A7" s="39"/>
      <c r="B7" s="40" t="s">
        <v>1049</v>
      </c>
      <c r="C7" s="39"/>
      <c r="D7" s="39"/>
      <c r="E7" s="39"/>
      <c r="F7" s="39"/>
      <c r="G7" s="39"/>
      <c r="H7" s="39"/>
    </row>
    <row r="8" spans="1:10" ht="15" thickBot="1" x14ac:dyDescent="0.35"/>
    <row r="9" spans="1:10" s="1" customFormat="1" ht="15" hidden="1" thickBot="1" x14ac:dyDescent="0.35">
      <c r="D9" s="1">
        <v>14</v>
      </c>
      <c r="E9" s="1">
        <v>15</v>
      </c>
      <c r="F9" s="1">
        <v>16</v>
      </c>
      <c r="G9" s="1">
        <v>17</v>
      </c>
    </row>
    <row r="10" spans="1:10" x14ac:dyDescent="0.3">
      <c r="B10" s="219" t="s">
        <v>1051</v>
      </c>
      <c r="C10" s="223"/>
      <c r="D10" s="216" t="s">
        <v>1081</v>
      </c>
      <c r="E10" s="217"/>
      <c r="F10" s="217"/>
      <c r="G10" s="218"/>
    </row>
    <row r="11" spans="1:10" ht="15" thickBot="1" x14ac:dyDescent="0.35">
      <c r="B11" s="220"/>
      <c r="C11" s="224"/>
      <c r="D11" s="90" t="s">
        <v>1082</v>
      </c>
      <c r="E11" s="89" t="s">
        <v>920</v>
      </c>
      <c r="F11" s="89" t="s">
        <v>921</v>
      </c>
      <c r="G11" s="92" t="s">
        <v>1083</v>
      </c>
    </row>
    <row r="12" spans="1:10" ht="15" customHeight="1" x14ac:dyDescent="0.3">
      <c r="B12" s="225" t="str">
        <f ca="1">'Org List'!$J$6</f>
        <v>Health and Wellbeing Board</v>
      </c>
      <c r="C12" s="153" t="s">
        <v>1052</v>
      </c>
      <c r="D12" s="57">
        <f ca="1">SUM(D$13,D$15,D$17)</f>
        <v>150</v>
      </c>
      <c r="E12" s="62">
        <f t="shared" ref="E12:G12" ca="1" si="0">SUM(E$13,E$15,E$17)</f>
        <v>150</v>
      </c>
      <c r="F12" s="62">
        <f t="shared" ca="1" si="0"/>
        <v>150</v>
      </c>
      <c r="G12" s="64">
        <f t="shared" ca="1" si="0"/>
        <v>150</v>
      </c>
    </row>
    <row r="13" spans="1:10" x14ac:dyDescent="0.3">
      <c r="B13" s="226"/>
      <c r="C13" s="154" t="s">
        <v>1084</v>
      </c>
      <c r="D13" s="58">
        <f ca="1">COUNTIF(D$22:D$171,$C13)</f>
        <v>59</v>
      </c>
      <c r="E13" s="66">
        <f t="shared" ref="E13:G17" ca="1" si="1">COUNTIF(E$22:E$171,$C13)</f>
        <v>116</v>
      </c>
      <c r="F13" s="66">
        <f t="shared" ca="1" si="1"/>
        <v>85</v>
      </c>
      <c r="G13" s="68">
        <f t="shared" ca="1" si="1"/>
        <v>84</v>
      </c>
    </row>
    <row r="14" spans="1:10" x14ac:dyDescent="0.3">
      <c r="B14" s="226"/>
      <c r="C14" s="154" t="s">
        <v>1085</v>
      </c>
      <c r="D14" s="75">
        <f ca="1">IFERROR(IF((D13/D12)="","",(D13/D12)),"")</f>
        <v>0.39333333333333331</v>
      </c>
      <c r="E14" s="73">
        <f t="shared" ref="E14:G14" ca="1" si="2">IFERROR(IF((E13/E12)="","",(E13/E12)),"")</f>
        <v>0.77333333333333332</v>
      </c>
      <c r="F14" s="73">
        <f t="shared" ca="1" si="2"/>
        <v>0.56666666666666665</v>
      </c>
      <c r="G14" s="76">
        <f t="shared" ca="1" si="2"/>
        <v>0.56000000000000005</v>
      </c>
    </row>
    <row r="15" spans="1:10" x14ac:dyDescent="0.3">
      <c r="B15" s="226"/>
      <c r="C15" s="154" t="s">
        <v>1086</v>
      </c>
      <c r="D15" s="58">
        <f t="shared" ref="D15:D17" ca="1" si="3">COUNTIF(D$22:D$171,$C15)</f>
        <v>63</v>
      </c>
      <c r="E15" s="66">
        <f t="shared" ca="1" si="1"/>
        <v>25</v>
      </c>
      <c r="F15" s="66">
        <f t="shared" ca="1" si="1"/>
        <v>21</v>
      </c>
      <c r="G15" s="68">
        <f t="shared" ca="1" si="1"/>
        <v>53</v>
      </c>
    </row>
    <row r="16" spans="1:10" x14ac:dyDescent="0.3">
      <c r="B16" s="226"/>
      <c r="C16" s="154" t="s">
        <v>1087</v>
      </c>
      <c r="D16" s="75">
        <f ca="1">IFERROR(IF((D15/D12)="","",(D15/D12)),"")</f>
        <v>0.42</v>
      </c>
      <c r="E16" s="73">
        <f t="shared" ref="E16:G16" ca="1" si="4">IFERROR(IF((E15/E12)="","",(E15/E12)),"")</f>
        <v>0.16666666666666666</v>
      </c>
      <c r="F16" s="73">
        <f t="shared" ca="1" si="4"/>
        <v>0.14000000000000001</v>
      </c>
      <c r="G16" s="76">
        <f t="shared" ca="1" si="4"/>
        <v>0.35333333333333333</v>
      </c>
    </row>
    <row r="17" spans="1:7" x14ac:dyDescent="0.3">
      <c r="B17" s="226"/>
      <c r="C17" s="154" t="s">
        <v>1088</v>
      </c>
      <c r="D17" s="58">
        <f t="shared" ca="1" si="3"/>
        <v>28</v>
      </c>
      <c r="E17" s="66">
        <f t="shared" ca="1" si="1"/>
        <v>9</v>
      </c>
      <c r="F17" s="66">
        <f t="shared" ca="1" si="1"/>
        <v>44</v>
      </c>
      <c r="G17" s="68">
        <f t="shared" ca="1" si="1"/>
        <v>13</v>
      </c>
    </row>
    <row r="18" spans="1:7" ht="15" thickBot="1" x14ac:dyDescent="0.35">
      <c r="B18" s="227"/>
      <c r="C18" s="155" t="s">
        <v>1089</v>
      </c>
      <c r="D18" s="80">
        <f ca="1">IFERROR(IF((D17/D12)="","",(D17/D12)),"")</f>
        <v>0.18666666666666668</v>
      </c>
      <c r="E18" s="78">
        <f t="shared" ref="E18:G18" ca="1" si="5">IFERROR(IF((E17/E12)="","",(E17/E12)),"")</f>
        <v>0.06</v>
      </c>
      <c r="F18" s="78">
        <f t="shared" ca="1" si="5"/>
        <v>0.29333333333333333</v>
      </c>
      <c r="G18" s="81">
        <f t="shared" ca="1" si="5"/>
        <v>8.666666666666667E-2</v>
      </c>
    </row>
    <row r="19" spans="1:7" ht="15" thickBot="1" x14ac:dyDescent="0.35"/>
    <row r="20" spans="1:7" x14ac:dyDescent="0.3">
      <c r="B20" s="219" t="s">
        <v>221</v>
      </c>
      <c r="C20" s="221" t="s">
        <v>1051</v>
      </c>
      <c r="D20" s="216" t="s">
        <v>1081</v>
      </c>
      <c r="E20" s="217"/>
      <c r="F20" s="217"/>
      <c r="G20" s="218"/>
    </row>
    <row r="21" spans="1:7" ht="15" thickBot="1" x14ac:dyDescent="0.35">
      <c r="B21" s="220"/>
      <c r="C21" s="222"/>
      <c r="D21" s="90" t="s">
        <v>1082</v>
      </c>
      <c r="E21" s="89" t="s">
        <v>920</v>
      </c>
      <c r="F21" s="89" t="s">
        <v>921</v>
      </c>
      <c r="G21" s="92" t="s">
        <v>1083</v>
      </c>
    </row>
    <row r="22" spans="1:7" x14ac:dyDescent="0.3">
      <c r="A22" s="60">
        <v>0</v>
      </c>
      <c r="B22" s="51" t="str">
        <f ca="1">IF($A22&gt;$J$5-1,"",INDIRECT("'Comms by AT'!AA"&amp;$A22+$J$4))</f>
        <v>E09000002</v>
      </c>
      <c r="C22" s="52" t="str">
        <f ca="1">IFERROR(VLOOKUP($B22,'Org List'!$J$9:$K$488,2,0), "")</f>
        <v>Barking and Dagenham</v>
      </c>
      <c r="D22" s="156" t="str">
        <f ca="1">IFERROR(IF((VLOOKUP($B22,'NatCon &amp; Metrics Backsheet'!$A$7:$AC$156,D$9,FALSE))="","",(VLOOKUP($B22,'NatCon &amp; Metrics Backsheet'!$A$7:$AC$156,D$9,FALSE))),"")</f>
        <v>Not on track to meet target</v>
      </c>
      <c r="E22" s="99" t="str">
        <f ca="1">IFERROR(IF((VLOOKUP($B22,'NatCon &amp; Metrics Backsheet'!$A$7:$AC$156,E$9,FALSE))="","",(VLOOKUP($B22,'NatCon &amp; Metrics Backsheet'!$A$7:$AC$156,E$9,FALSE))),"")</f>
        <v>On track to meet target</v>
      </c>
      <c r="F22" s="99" t="str">
        <f ca="1">IFERROR(IF((VLOOKUP($B22,'NatCon &amp; Metrics Backsheet'!$A$7:$AC$156,F$9,FALSE))="","",(VLOOKUP($B22,'NatCon &amp; Metrics Backsheet'!$A$7:$AC$156,F$9,FALSE))),"")</f>
        <v>On track to meet target</v>
      </c>
      <c r="G22" s="100" t="str">
        <f ca="1">IFERROR(IF((VLOOKUP($B22,'NatCon &amp; Metrics Backsheet'!$A$7:$AC$156,G$9,FALSE))="","",(VLOOKUP($B22,'NatCon &amp; Metrics Backsheet'!$A$7:$AC$156,G$9,FALSE))),"")</f>
        <v>On track to meet target</v>
      </c>
    </row>
    <row r="23" spans="1:7" x14ac:dyDescent="0.3">
      <c r="A23" s="60">
        <v>1</v>
      </c>
      <c r="B23" s="53" t="str">
        <f t="shared" ref="B23:B86" ca="1" si="6">IF($A23&gt;$J$5-1,"",INDIRECT("'Comms by AT'!AA"&amp;$A23+$J$4))</f>
        <v>E09000003</v>
      </c>
      <c r="C23" s="54" t="str">
        <f ca="1">IFERROR(VLOOKUP($B23,'Org List'!$J$9:$K$488,2,0), "")</f>
        <v>Barnet</v>
      </c>
      <c r="D23" s="157" t="str">
        <f ca="1">IFERROR(IF((VLOOKUP($B23,'NatCon &amp; Metrics Backsheet'!$A$7:$AC$156,D$9,FALSE))="","",(VLOOKUP($B23,'NatCon &amp; Metrics Backsheet'!$A$7:$AC$156,D$9,FALSE))),"")</f>
        <v>On track to meet target</v>
      </c>
      <c r="E23" s="102" t="str">
        <f ca="1">IFERROR(IF((VLOOKUP($B23,'NatCon &amp; Metrics Backsheet'!$A$7:$AC$156,E$9,FALSE))="","",(VLOOKUP($B23,'NatCon &amp; Metrics Backsheet'!$A$7:$AC$156,E$9,FALSE))),"")</f>
        <v>On track to meet target</v>
      </c>
      <c r="F23" s="102" t="str">
        <f ca="1">IFERROR(IF((VLOOKUP($B23,'NatCon &amp; Metrics Backsheet'!$A$7:$AC$156,F$9,FALSE))="","",(VLOOKUP($B23,'NatCon &amp; Metrics Backsheet'!$A$7:$AC$156,F$9,FALSE))),"")</f>
        <v>On track to meet target</v>
      </c>
      <c r="G23" s="103" t="str">
        <f ca="1">IFERROR(IF((VLOOKUP($B23,'NatCon &amp; Metrics Backsheet'!$A$7:$AC$156,G$9,FALSE))="","",(VLOOKUP($B23,'NatCon &amp; Metrics Backsheet'!$A$7:$AC$156,G$9,FALSE))),"")</f>
        <v>On track to meet target</v>
      </c>
    </row>
    <row r="24" spans="1:7" x14ac:dyDescent="0.3">
      <c r="A24" s="60">
        <v>2</v>
      </c>
      <c r="B24" s="53" t="str">
        <f t="shared" ca="1" si="6"/>
        <v>E08000016</v>
      </c>
      <c r="C24" s="54" t="str">
        <f ca="1">IFERROR(VLOOKUP($B24,'Org List'!$J$9:$K$488,2,0), "")</f>
        <v>Barnsley</v>
      </c>
      <c r="D24" s="157" t="str">
        <f ca="1">IFERROR(IF((VLOOKUP($B24,'NatCon &amp; Metrics Backsheet'!$A$7:$AC$156,D$9,FALSE))="","",(VLOOKUP($B24,'NatCon &amp; Metrics Backsheet'!$A$7:$AC$156,D$9,FALSE))),"")</f>
        <v>Data not available to assess progress</v>
      </c>
      <c r="E24" s="102" t="str">
        <f ca="1">IFERROR(IF((VLOOKUP($B24,'NatCon &amp; Metrics Backsheet'!$A$7:$AC$156,E$9,FALSE))="","",(VLOOKUP($B24,'NatCon &amp; Metrics Backsheet'!$A$7:$AC$156,E$9,FALSE))),"")</f>
        <v>Not on track to meet target</v>
      </c>
      <c r="F24" s="102" t="str">
        <f ca="1">IFERROR(IF((VLOOKUP($B24,'NatCon &amp; Metrics Backsheet'!$A$7:$AC$156,F$9,FALSE))="","",(VLOOKUP($B24,'NatCon &amp; Metrics Backsheet'!$A$7:$AC$156,F$9,FALSE))),"")</f>
        <v>On track to meet target</v>
      </c>
      <c r="G24" s="103" t="str">
        <f ca="1">IFERROR(IF((VLOOKUP($B24,'NatCon &amp; Metrics Backsheet'!$A$7:$AC$156,G$9,FALSE))="","",(VLOOKUP($B24,'NatCon &amp; Metrics Backsheet'!$A$7:$AC$156,G$9,FALSE))),"")</f>
        <v>On track to meet target</v>
      </c>
    </row>
    <row r="25" spans="1:7" x14ac:dyDescent="0.3">
      <c r="A25" s="60">
        <v>3</v>
      </c>
      <c r="B25" s="53" t="str">
        <f t="shared" ca="1" si="6"/>
        <v>E06000022</v>
      </c>
      <c r="C25" s="54" t="str">
        <f ca="1">IFERROR(VLOOKUP($B25,'Org List'!$J$9:$K$488,2,0), "")</f>
        <v>Bath and North East Somerset</v>
      </c>
      <c r="D25" s="157" t="str">
        <f ca="1">IFERROR(IF((VLOOKUP($B25,'NatCon &amp; Metrics Backsheet'!$A$7:$AC$156,D$9,FALSE))="","",(VLOOKUP($B25,'NatCon &amp; Metrics Backsheet'!$A$7:$AC$156,D$9,FALSE))),"")</f>
        <v>Not on track to meet target</v>
      </c>
      <c r="E25" s="102" t="str">
        <f ca="1">IFERROR(IF((VLOOKUP($B25,'NatCon &amp; Metrics Backsheet'!$A$7:$AC$156,E$9,FALSE))="","",(VLOOKUP($B25,'NatCon &amp; Metrics Backsheet'!$A$7:$AC$156,E$9,FALSE))),"")</f>
        <v>On track to meet target</v>
      </c>
      <c r="F25" s="102" t="str">
        <f ca="1">IFERROR(IF((VLOOKUP($B25,'NatCon &amp; Metrics Backsheet'!$A$7:$AC$156,F$9,FALSE))="","",(VLOOKUP($B25,'NatCon &amp; Metrics Backsheet'!$A$7:$AC$156,F$9,FALSE))),"")</f>
        <v>Data not available to assess progress</v>
      </c>
      <c r="G25" s="103" t="str">
        <f ca="1">IFERROR(IF((VLOOKUP($B25,'NatCon &amp; Metrics Backsheet'!$A$7:$AC$156,G$9,FALSE))="","",(VLOOKUP($B25,'NatCon &amp; Metrics Backsheet'!$A$7:$AC$156,G$9,FALSE))),"")</f>
        <v>On track to meet target</v>
      </c>
    </row>
    <row r="26" spans="1:7" x14ac:dyDescent="0.3">
      <c r="A26" s="60">
        <v>4</v>
      </c>
      <c r="B26" s="53" t="str">
        <f t="shared" ca="1" si="6"/>
        <v>E06000055</v>
      </c>
      <c r="C26" s="54" t="str">
        <f ca="1">IFERROR(VLOOKUP($B26,'Org List'!$J$9:$K$488,2,0), "")</f>
        <v>Bedford</v>
      </c>
      <c r="D26" s="157" t="str">
        <f ca="1">IFERROR(IF((VLOOKUP($B26,'NatCon &amp; Metrics Backsheet'!$A$7:$AC$156,D$9,FALSE))="","",(VLOOKUP($B26,'NatCon &amp; Metrics Backsheet'!$A$7:$AC$156,D$9,FALSE))),"")</f>
        <v>Not on track to meet target</v>
      </c>
      <c r="E26" s="102" t="str">
        <f ca="1">IFERROR(IF((VLOOKUP($B26,'NatCon &amp; Metrics Backsheet'!$A$7:$AC$156,E$9,FALSE))="","",(VLOOKUP($B26,'NatCon &amp; Metrics Backsheet'!$A$7:$AC$156,E$9,FALSE))),"")</f>
        <v>On track to meet target</v>
      </c>
      <c r="F26" s="102" t="str">
        <f ca="1">IFERROR(IF((VLOOKUP($B26,'NatCon &amp; Metrics Backsheet'!$A$7:$AC$156,F$9,FALSE))="","",(VLOOKUP($B26,'NatCon &amp; Metrics Backsheet'!$A$7:$AC$156,F$9,FALSE))),"")</f>
        <v>On track to meet target</v>
      </c>
      <c r="G26" s="103" t="str">
        <f ca="1">IFERROR(IF((VLOOKUP($B26,'NatCon &amp; Metrics Backsheet'!$A$7:$AC$156,G$9,FALSE))="","",(VLOOKUP($B26,'NatCon &amp; Metrics Backsheet'!$A$7:$AC$156,G$9,FALSE))),"")</f>
        <v>On track to meet target</v>
      </c>
    </row>
    <row r="27" spans="1:7" x14ac:dyDescent="0.3">
      <c r="A27" s="60">
        <v>5</v>
      </c>
      <c r="B27" s="53" t="str">
        <f t="shared" ca="1" si="6"/>
        <v>E09000004</v>
      </c>
      <c r="C27" s="54" t="str">
        <f ca="1">IFERROR(VLOOKUP($B27,'Org List'!$J$9:$K$488,2,0), "")</f>
        <v>Bexley</v>
      </c>
      <c r="D27" s="157" t="str">
        <f ca="1">IFERROR(IF((VLOOKUP($B27,'NatCon &amp; Metrics Backsheet'!$A$7:$AC$156,D$9,FALSE))="","",(VLOOKUP($B27,'NatCon &amp; Metrics Backsheet'!$A$7:$AC$156,D$9,FALSE))),"")</f>
        <v>Data not available to assess progress</v>
      </c>
      <c r="E27" s="102" t="str">
        <f ca="1">IFERROR(IF((VLOOKUP($B27,'NatCon &amp; Metrics Backsheet'!$A$7:$AC$156,E$9,FALSE))="","",(VLOOKUP($B27,'NatCon &amp; Metrics Backsheet'!$A$7:$AC$156,E$9,FALSE))),"")</f>
        <v>On track to meet target</v>
      </c>
      <c r="F27" s="102" t="str">
        <f ca="1">IFERROR(IF((VLOOKUP($B27,'NatCon &amp; Metrics Backsheet'!$A$7:$AC$156,F$9,FALSE))="","",(VLOOKUP($B27,'NatCon &amp; Metrics Backsheet'!$A$7:$AC$156,F$9,FALSE))),"")</f>
        <v>On track to meet target</v>
      </c>
      <c r="G27" s="103" t="str">
        <f ca="1">IFERROR(IF((VLOOKUP($B27,'NatCon &amp; Metrics Backsheet'!$A$7:$AC$156,G$9,FALSE))="","",(VLOOKUP($B27,'NatCon &amp; Metrics Backsheet'!$A$7:$AC$156,G$9,FALSE))),"")</f>
        <v>On track to meet target</v>
      </c>
    </row>
    <row r="28" spans="1:7" x14ac:dyDescent="0.3">
      <c r="A28" s="60">
        <v>6</v>
      </c>
      <c r="B28" s="53" t="str">
        <f t="shared" ca="1" si="6"/>
        <v>E08000025</v>
      </c>
      <c r="C28" s="54" t="str">
        <f ca="1">IFERROR(VLOOKUP($B28,'Org List'!$J$9:$K$488,2,0), "")</f>
        <v>Birmingham</v>
      </c>
      <c r="D28" s="157" t="str">
        <f ca="1">IFERROR(IF((VLOOKUP($B28,'NatCon &amp; Metrics Backsheet'!$A$7:$AC$156,D$9,FALSE))="","",(VLOOKUP($B28,'NatCon &amp; Metrics Backsheet'!$A$7:$AC$156,D$9,FALSE))),"")</f>
        <v>On track to meet target</v>
      </c>
      <c r="E28" s="102" t="str">
        <f ca="1">IFERROR(IF((VLOOKUP($B28,'NatCon &amp; Metrics Backsheet'!$A$7:$AC$156,E$9,FALSE))="","",(VLOOKUP($B28,'NatCon &amp; Metrics Backsheet'!$A$7:$AC$156,E$9,FALSE))),"")</f>
        <v>On track to meet target</v>
      </c>
      <c r="F28" s="102" t="str">
        <f ca="1">IFERROR(IF((VLOOKUP($B28,'NatCon &amp; Metrics Backsheet'!$A$7:$AC$156,F$9,FALSE))="","",(VLOOKUP($B28,'NatCon &amp; Metrics Backsheet'!$A$7:$AC$156,F$9,FALSE))),"")</f>
        <v>Data not available to assess progress</v>
      </c>
      <c r="G28" s="103" t="str">
        <f ca="1">IFERROR(IF((VLOOKUP($B28,'NatCon &amp; Metrics Backsheet'!$A$7:$AC$156,G$9,FALSE))="","",(VLOOKUP($B28,'NatCon &amp; Metrics Backsheet'!$A$7:$AC$156,G$9,FALSE))),"")</f>
        <v>Not on track to meet target</v>
      </c>
    </row>
    <row r="29" spans="1:7" x14ac:dyDescent="0.3">
      <c r="A29" s="60">
        <v>7</v>
      </c>
      <c r="B29" s="53" t="str">
        <f t="shared" ca="1" si="6"/>
        <v>E06000008</v>
      </c>
      <c r="C29" s="54" t="str">
        <f ca="1">IFERROR(VLOOKUP($B29,'Org List'!$J$9:$K$488,2,0), "")</f>
        <v>Blackburn with Darwen</v>
      </c>
      <c r="D29" s="157" t="str">
        <f ca="1">IFERROR(IF((VLOOKUP($B29,'NatCon &amp; Metrics Backsheet'!$A$7:$AC$156,D$9,FALSE))="","",(VLOOKUP($B29,'NatCon &amp; Metrics Backsheet'!$A$7:$AC$156,D$9,FALSE))),"")</f>
        <v>Data not available to assess progress</v>
      </c>
      <c r="E29" s="102" t="str">
        <f ca="1">IFERROR(IF((VLOOKUP($B29,'NatCon &amp; Metrics Backsheet'!$A$7:$AC$156,E$9,FALSE))="","",(VLOOKUP($B29,'NatCon &amp; Metrics Backsheet'!$A$7:$AC$156,E$9,FALSE))),"")</f>
        <v>Data not available to assess progress</v>
      </c>
      <c r="F29" s="102" t="str">
        <f ca="1">IFERROR(IF((VLOOKUP($B29,'NatCon &amp; Metrics Backsheet'!$A$7:$AC$156,F$9,FALSE))="","",(VLOOKUP($B29,'NatCon &amp; Metrics Backsheet'!$A$7:$AC$156,F$9,FALSE))),"")</f>
        <v>Data not available to assess progress</v>
      </c>
      <c r="G29" s="103" t="str">
        <f ca="1">IFERROR(IF((VLOOKUP($B29,'NatCon &amp; Metrics Backsheet'!$A$7:$AC$156,G$9,FALSE))="","",(VLOOKUP($B29,'NatCon &amp; Metrics Backsheet'!$A$7:$AC$156,G$9,FALSE))),"")</f>
        <v>Data not available to assess progress</v>
      </c>
    </row>
    <row r="30" spans="1:7" x14ac:dyDescent="0.3">
      <c r="A30" s="60">
        <v>8</v>
      </c>
      <c r="B30" s="53" t="str">
        <f t="shared" ca="1" si="6"/>
        <v>E06000009</v>
      </c>
      <c r="C30" s="54" t="str">
        <f ca="1">IFERROR(VLOOKUP($B30,'Org List'!$J$9:$K$488,2,0), "")</f>
        <v>Blackpool</v>
      </c>
      <c r="D30" s="157" t="str">
        <f ca="1">IFERROR(IF((VLOOKUP($B30,'NatCon &amp; Metrics Backsheet'!$A$7:$AC$156,D$9,FALSE))="","",(VLOOKUP($B30,'NatCon &amp; Metrics Backsheet'!$A$7:$AC$156,D$9,FALSE))),"")</f>
        <v>On track to meet target</v>
      </c>
      <c r="E30" s="102" t="str">
        <f ca="1">IFERROR(IF((VLOOKUP($B30,'NatCon &amp; Metrics Backsheet'!$A$7:$AC$156,E$9,FALSE))="","",(VLOOKUP($B30,'NatCon &amp; Metrics Backsheet'!$A$7:$AC$156,E$9,FALSE))),"")</f>
        <v>On track to meet target</v>
      </c>
      <c r="F30" s="102" t="str">
        <f ca="1">IFERROR(IF((VLOOKUP($B30,'NatCon &amp; Metrics Backsheet'!$A$7:$AC$156,F$9,FALSE))="","",(VLOOKUP($B30,'NatCon &amp; Metrics Backsheet'!$A$7:$AC$156,F$9,FALSE))),"")</f>
        <v>Data not available to assess progress</v>
      </c>
      <c r="G30" s="103" t="str">
        <f ca="1">IFERROR(IF((VLOOKUP($B30,'NatCon &amp; Metrics Backsheet'!$A$7:$AC$156,G$9,FALSE))="","",(VLOOKUP($B30,'NatCon &amp; Metrics Backsheet'!$A$7:$AC$156,G$9,FALSE))),"")</f>
        <v>Not on track to meet target</v>
      </c>
    </row>
    <row r="31" spans="1:7" x14ac:dyDescent="0.3">
      <c r="A31" s="60">
        <v>9</v>
      </c>
      <c r="B31" s="53" t="str">
        <f t="shared" ca="1" si="6"/>
        <v>E08000001</v>
      </c>
      <c r="C31" s="54" t="str">
        <f ca="1">IFERROR(VLOOKUP($B31,'Org List'!$J$9:$K$488,2,0), "")</f>
        <v>Bolton</v>
      </c>
      <c r="D31" s="157" t="str">
        <f ca="1">IFERROR(IF((VLOOKUP($B31,'NatCon &amp; Metrics Backsheet'!$A$7:$AC$156,D$9,FALSE))="","",(VLOOKUP($B31,'NatCon &amp; Metrics Backsheet'!$A$7:$AC$156,D$9,FALSE))),"")</f>
        <v>Not on track to meet target</v>
      </c>
      <c r="E31" s="102" t="str">
        <f ca="1">IFERROR(IF((VLOOKUP($B31,'NatCon &amp; Metrics Backsheet'!$A$7:$AC$156,E$9,FALSE))="","",(VLOOKUP($B31,'NatCon &amp; Metrics Backsheet'!$A$7:$AC$156,E$9,FALSE))),"")</f>
        <v>Not on track to meet target</v>
      </c>
      <c r="F31" s="102" t="str">
        <f ca="1">IFERROR(IF((VLOOKUP($B31,'NatCon &amp; Metrics Backsheet'!$A$7:$AC$156,F$9,FALSE))="","",(VLOOKUP($B31,'NatCon &amp; Metrics Backsheet'!$A$7:$AC$156,F$9,FALSE))),"")</f>
        <v>On track to meet target</v>
      </c>
      <c r="G31" s="103" t="str">
        <f ca="1">IFERROR(IF((VLOOKUP($B31,'NatCon &amp; Metrics Backsheet'!$A$7:$AC$156,G$9,FALSE))="","",(VLOOKUP($B31,'NatCon &amp; Metrics Backsheet'!$A$7:$AC$156,G$9,FALSE))),"")</f>
        <v>On track to meet target</v>
      </c>
    </row>
    <row r="32" spans="1:7" x14ac:dyDescent="0.3">
      <c r="A32" s="60">
        <v>10</v>
      </c>
      <c r="B32" s="53" t="str">
        <f t="shared" ca="1" si="6"/>
        <v>E06000028 &amp; E06000029</v>
      </c>
      <c r="C32" s="54" t="str">
        <f ca="1">IFERROR(VLOOKUP($B32,'Org List'!$J$9:$K$488,2,0), "")</f>
        <v>Bournemouth &amp; Poole</v>
      </c>
      <c r="D32" s="157" t="str">
        <f ca="1">IFERROR(IF((VLOOKUP($B32,'NatCon &amp; Metrics Backsheet'!$A$7:$AC$156,D$9,FALSE))="","",(VLOOKUP($B32,'NatCon &amp; Metrics Backsheet'!$A$7:$AC$156,D$9,FALSE))),"")</f>
        <v>Not on track to meet target</v>
      </c>
      <c r="E32" s="102" t="str">
        <f ca="1">IFERROR(IF((VLOOKUP($B32,'NatCon &amp; Metrics Backsheet'!$A$7:$AC$156,E$9,FALSE))="","",(VLOOKUP($B32,'NatCon &amp; Metrics Backsheet'!$A$7:$AC$156,E$9,FALSE))),"")</f>
        <v>Not on track to meet target</v>
      </c>
      <c r="F32" s="102" t="str">
        <f ca="1">IFERROR(IF((VLOOKUP($B32,'NatCon &amp; Metrics Backsheet'!$A$7:$AC$156,F$9,FALSE))="","",(VLOOKUP($B32,'NatCon &amp; Metrics Backsheet'!$A$7:$AC$156,F$9,FALSE))),"")</f>
        <v>Not on track to meet target</v>
      </c>
      <c r="G32" s="103" t="str">
        <f ca="1">IFERROR(IF((VLOOKUP($B32,'NatCon &amp; Metrics Backsheet'!$A$7:$AC$156,G$9,FALSE))="","",(VLOOKUP($B32,'NatCon &amp; Metrics Backsheet'!$A$7:$AC$156,G$9,FALSE))),"")</f>
        <v>On track to meet target</v>
      </c>
    </row>
    <row r="33" spans="1:7" x14ac:dyDescent="0.3">
      <c r="A33" s="60">
        <v>11</v>
      </c>
      <c r="B33" s="53" t="str">
        <f t="shared" ca="1" si="6"/>
        <v>E06000036</v>
      </c>
      <c r="C33" s="54" t="str">
        <f ca="1">IFERROR(VLOOKUP($B33,'Org List'!$J$9:$K$488,2,0), "")</f>
        <v>Bracknell Forest</v>
      </c>
      <c r="D33" s="157" t="str">
        <f ca="1">IFERROR(IF((VLOOKUP($B33,'NatCon &amp; Metrics Backsheet'!$A$7:$AC$156,D$9,FALSE))="","",(VLOOKUP($B33,'NatCon &amp; Metrics Backsheet'!$A$7:$AC$156,D$9,FALSE))),"")</f>
        <v>On track to meet target</v>
      </c>
      <c r="E33" s="102" t="str">
        <f ca="1">IFERROR(IF((VLOOKUP($B33,'NatCon &amp; Metrics Backsheet'!$A$7:$AC$156,E$9,FALSE))="","",(VLOOKUP($B33,'NatCon &amp; Metrics Backsheet'!$A$7:$AC$156,E$9,FALSE))),"")</f>
        <v>Data not available to assess progress</v>
      </c>
      <c r="F33" s="102" t="str">
        <f ca="1">IFERROR(IF((VLOOKUP($B33,'NatCon &amp; Metrics Backsheet'!$A$7:$AC$156,F$9,FALSE))="","",(VLOOKUP($B33,'NatCon &amp; Metrics Backsheet'!$A$7:$AC$156,F$9,FALSE))),"")</f>
        <v>Data not available to assess progress</v>
      </c>
      <c r="G33" s="103" t="str">
        <f ca="1">IFERROR(IF((VLOOKUP($B33,'NatCon &amp; Metrics Backsheet'!$A$7:$AC$156,G$9,FALSE))="","",(VLOOKUP($B33,'NatCon &amp; Metrics Backsheet'!$A$7:$AC$156,G$9,FALSE))),"")</f>
        <v>Not on track to meet target</v>
      </c>
    </row>
    <row r="34" spans="1:7" x14ac:dyDescent="0.3">
      <c r="A34" s="60">
        <v>12</v>
      </c>
      <c r="B34" s="53" t="str">
        <f t="shared" ca="1" si="6"/>
        <v>E08000032</v>
      </c>
      <c r="C34" s="54" t="str">
        <f ca="1">IFERROR(VLOOKUP($B34,'Org List'!$J$9:$K$488,2,0), "")</f>
        <v>Bradford</v>
      </c>
      <c r="D34" s="157" t="str">
        <f ca="1">IFERROR(IF((VLOOKUP($B34,'NatCon &amp; Metrics Backsheet'!$A$7:$AC$156,D$9,FALSE))="","",(VLOOKUP($B34,'NatCon &amp; Metrics Backsheet'!$A$7:$AC$156,D$9,FALSE))),"")</f>
        <v>Data not available to assess progress</v>
      </c>
      <c r="E34" s="102" t="str">
        <f ca="1">IFERROR(IF((VLOOKUP($B34,'NatCon &amp; Metrics Backsheet'!$A$7:$AC$156,E$9,FALSE))="","",(VLOOKUP($B34,'NatCon &amp; Metrics Backsheet'!$A$7:$AC$156,E$9,FALSE))),"")</f>
        <v>On track to meet target</v>
      </c>
      <c r="F34" s="102" t="str">
        <f ca="1">IFERROR(IF((VLOOKUP($B34,'NatCon &amp; Metrics Backsheet'!$A$7:$AC$156,F$9,FALSE))="","",(VLOOKUP($B34,'NatCon &amp; Metrics Backsheet'!$A$7:$AC$156,F$9,FALSE))),"")</f>
        <v>On track to meet target</v>
      </c>
      <c r="G34" s="103" t="str">
        <f ca="1">IFERROR(IF((VLOOKUP($B34,'NatCon &amp; Metrics Backsheet'!$A$7:$AC$156,G$9,FALSE))="","",(VLOOKUP($B34,'NatCon &amp; Metrics Backsheet'!$A$7:$AC$156,G$9,FALSE))),"")</f>
        <v>On track to meet target</v>
      </c>
    </row>
    <row r="35" spans="1:7" x14ac:dyDescent="0.3">
      <c r="A35" s="60">
        <v>13</v>
      </c>
      <c r="B35" s="53" t="str">
        <f t="shared" ca="1" si="6"/>
        <v>E09000005</v>
      </c>
      <c r="C35" s="54" t="str">
        <f ca="1">IFERROR(VLOOKUP($B35,'Org List'!$J$9:$K$488,2,0), "")</f>
        <v>Brent</v>
      </c>
      <c r="D35" s="157" t="str">
        <f ca="1">IFERROR(IF((VLOOKUP($B35,'NatCon &amp; Metrics Backsheet'!$A$7:$AC$156,D$9,FALSE))="","",(VLOOKUP($B35,'NatCon &amp; Metrics Backsheet'!$A$7:$AC$156,D$9,FALSE))),"")</f>
        <v>Not on track to meet target</v>
      </c>
      <c r="E35" s="102" t="str">
        <f ca="1">IFERROR(IF((VLOOKUP($B35,'NatCon &amp; Metrics Backsheet'!$A$7:$AC$156,E$9,FALSE))="","",(VLOOKUP($B35,'NatCon &amp; Metrics Backsheet'!$A$7:$AC$156,E$9,FALSE))),"")</f>
        <v>Not on track to meet target</v>
      </c>
      <c r="F35" s="102" t="str">
        <f ca="1">IFERROR(IF((VLOOKUP($B35,'NatCon &amp; Metrics Backsheet'!$A$7:$AC$156,F$9,FALSE))="","",(VLOOKUP($B35,'NatCon &amp; Metrics Backsheet'!$A$7:$AC$156,F$9,FALSE))),"")</f>
        <v>On track to meet target</v>
      </c>
      <c r="G35" s="103" t="str">
        <f ca="1">IFERROR(IF((VLOOKUP($B35,'NatCon &amp; Metrics Backsheet'!$A$7:$AC$156,G$9,FALSE))="","",(VLOOKUP($B35,'NatCon &amp; Metrics Backsheet'!$A$7:$AC$156,G$9,FALSE))),"")</f>
        <v>Not on track to meet target</v>
      </c>
    </row>
    <row r="36" spans="1:7" x14ac:dyDescent="0.3">
      <c r="A36" s="60">
        <v>14</v>
      </c>
      <c r="B36" s="53" t="str">
        <f t="shared" ca="1" si="6"/>
        <v>E06000043</v>
      </c>
      <c r="C36" s="54" t="str">
        <f ca="1">IFERROR(VLOOKUP($B36,'Org List'!$J$9:$K$488,2,0), "")</f>
        <v>Brighton and Hove</v>
      </c>
      <c r="D36" s="157" t="str">
        <f ca="1">IFERROR(IF((VLOOKUP($B36,'NatCon &amp; Metrics Backsheet'!$A$7:$AC$156,D$9,FALSE))="","",(VLOOKUP($B36,'NatCon &amp; Metrics Backsheet'!$A$7:$AC$156,D$9,FALSE))),"")</f>
        <v>On track to meet target</v>
      </c>
      <c r="E36" s="102" t="str">
        <f ca="1">IFERROR(IF((VLOOKUP($B36,'NatCon &amp; Metrics Backsheet'!$A$7:$AC$156,E$9,FALSE))="","",(VLOOKUP($B36,'NatCon &amp; Metrics Backsheet'!$A$7:$AC$156,E$9,FALSE))),"")</f>
        <v>Not on track to meet target</v>
      </c>
      <c r="F36" s="102" t="str">
        <f ca="1">IFERROR(IF((VLOOKUP($B36,'NatCon &amp; Metrics Backsheet'!$A$7:$AC$156,F$9,FALSE))="","",(VLOOKUP($B36,'NatCon &amp; Metrics Backsheet'!$A$7:$AC$156,F$9,FALSE))),"")</f>
        <v>Data not available to assess progress</v>
      </c>
      <c r="G36" s="103" t="str">
        <f ca="1">IFERROR(IF((VLOOKUP($B36,'NatCon &amp; Metrics Backsheet'!$A$7:$AC$156,G$9,FALSE))="","",(VLOOKUP($B36,'NatCon &amp; Metrics Backsheet'!$A$7:$AC$156,G$9,FALSE))),"")</f>
        <v>Not on track to meet target</v>
      </c>
    </row>
    <row r="37" spans="1:7" x14ac:dyDescent="0.3">
      <c r="A37" s="60">
        <v>15</v>
      </c>
      <c r="B37" s="53" t="str">
        <f t="shared" ca="1" si="6"/>
        <v>E06000023</v>
      </c>
      <c r="C37" s="54" t="str">
        <f ca="1">IFERROR(VLOOKUP($B37,'Org List'!$J$9:$K$488,2,0), "")</f>
        <v>Bristol, City of</v>
      </c>
      <c r="D37" s="157" t="str">
        <f ca="1">IFERROR(IF((VLOOKUP($B37,'NatCon &amp; Metrics Backsheet'!$A$7:$AC$156,D$9,FALSE))="","",(VLOOKUP($B37,'NatCon &amp; Metrics Backsheet'!$A$7:$AC$156,D$9,FALSE))),"")</f>
        <v>Not on track to meet target</v>
      </c>
      <c r="E37" s="102" t="str">
        <f ca="1">IFERROR(IF((VLOOKUP($B37,'NatCon &amp; Metrics Backsheet'!$A$7:$AC$156,E$9,FALSE))="","",(VLOOKUP($B37,'NatCon &amp; Metrics Backsheet'!$A$7:$AC$156,E$9,FALSE))),"")</f>
        <v>On track to meet target</v>
      </c>
      <c r="F37" s="102" t="str">
        <f ca="1">IFERROR(IF((VLOOKUP($B37,'NatCon &amp; Metrics Backsheet'!$A$7:$AC$156,F$9,FALSE))="","",(VLOOKUP($B37,'NatCon &amp; Metrics Backsheet'!$A$7:$AC$156,F$9,FALSE))),"")</f>
        <v>On track to meet target</v>
      </c>
      <c r="G37" s="103" t="str">
        <f ca="1">IFERROR(IF((VLOOKUP($B37,'NatCon &amp; Metrics Backsheet'!$A$7:$AC$156,G$9,FALSE))="","",(VLOOKUP($B37,'NatCon &amp; Metrics Backsheet'!$A$7:$AC$156,G$9,FALSE))),"")</f>
        <v>Not on track to meet target</v>
      </c>
    </row>
    <row r="38" spans="1:7" x14ac:dyDescent="0.3">
      <c r="A38" s="60">
        <v>16</v>
      </c>
      <c r="B38" s="53" t="str">
        <f t="shared" ca="1" si="6"/>
        <v>E09000006</v>
      </c>
      <c r="C38" s="54" t="str">
        <f ca="1">IFERROR(VLOOKUP($B38,'Org List'!$J$9:$K$488,2,0), "")</f>
        <v>Bromley</v>
      </c>
      <c r="D38" s="157" t="str">
        <f ca="1">IFERROR(IF((VLOOKUP($B38,'NatCon &amp; Metrics Backsheet'!$A$7:$AC$156,D$9,FALSE))="","",(VLOOKUP($B38,'NatCon &amp; Metrics Backsheet'!$A$7:$AC$156,D$9,FALSE))),"")</f>
        <v>On track to meet target</v>
      </c>
      <c r="E38" s="102" t="str">
        <f ca="1">IFERROR(IF((VLOOKUP($B38,'NatCon &amp; Metrics Backsheet'!$A$7:$AC$156,E$9,FALSE))="","",(VLOOKUP($B38,'NatCon &amp; Metrics Backsheet'!$A$7:$AC$156,E$9,FALSE))),"")</f>
        <v>On track to meet target</v>
      </c>
      <c r="F38" s="102" t="str">
        <f ca="1">IFERROR(IF((VLOOKUP($B38,'NatCon &amp; Metrics Backsheet'!$A$7:$AC$156,F$9,FALSE))="","",(VLOOKUP($B38,'NatCon &amp; Metrics Backsheet'!$A$7:$AC$156,F$9,FALSE))),"")</f>
        <v>Data not available to assess progress</v>
      </c>
      <c r="G38" s="103" t="str">
        <f ca="1">IFERROR(IF((VLOOKUP($B38,'NatCon &amp; Metrics Backsheet'!$A$7:$AC$156,G$9,FALSE))="","",(VLOOKUP($B38,'NatCon &amp; Metrics Backsheet'!$A$7:$AC$156,G$9,FALSE))),"")</f>
        <v>Not on track to meet target</v>
      </c>
    </row>
    <row r="39" spans="1:7" x14ac:dyDescent="0.3">
      <c r="A39" s="60">
        <v>17</v>
      </c>
      <c r="B39" s="53" t="str">
        <f t="shared" ca="1" si="6"/>
        <v>E10000002</v>
      </c>
      <c r="C39" s="54" t="str">
        <f ca="1">IFERROR(VLOOKUP($B39,'Org List'!$J$9:$K$488,2,0), "")</f>
        <v>Buckinghamshire</v>
      </c>
      <c r="D39" s="157" t="str">
        <f ca="1">IFERROR(IF((VLOOKUP($B39,'NatCon &amp; Metrics Backsheet'!$A$7:$AC$156,D$9,FALSE))="","",(VLOOKUP($B39,'NatCon &amp; Metrics Backsheet'!$A$7:$AC$156,D$9,FALSE))),"")</f>
        <v>Not on track to meet target</v>
      </c>
      <c r="E39" s="102" t="str">
        <f ca="1">IFERROR(IF((VLOOKUP($B39,'NatCon &amp; Metrics Backsheet'!$A$7:$AC$156,E$9,FALSE))="","",(VLOOKUP($B39,'NatCon &amp; Metrics Backsheet'!$A$7:$AC$156,E$9,FALSE))),"")</f>
        <v>On track to meet target</v>
      </c>
      <c r="F39" s="102" t="str">
        <f ca="1">IFERROR(IF((VLOOKUP($B39,'NatCon &amp; Metrics Backsheet'!$A$7:$AC$156,F$9,FALSE))="","",(VLOOKUP($B39,'NatCon &amp; Metrics Backsheet'!$A$7:$AC$156,F$9,FALSE))),"")</f>
        <v>Data not available to assess progress</v>
      </c>
      <c r="G39" s="103" t="str">
        <f ca="1">IFERROR(IF((VLOOKUP($B39,'NatCon &amp; Metrics Backsheet'!$A$7:$AC$156,G$9,FALSE))="","",(VLOOKUP($B39,'NatCon &amp; Metrics Backsheet'!$A$7:$AC$156,G$9,FALSE))),"")</f>
        <v>Not on track to meet target</v>
      </c>
    </row>
    <row r="40" spans="1:7" x14ac:dyDescent="0.3">
      <c r="A40" s="60">
        <v>18</v>
      </c>
      <c r="B40" s="53" t="str">
        <f t="shared" ca="1" si="6"/>
        <v>E08000002</v>
      </c>
      <c r="C40" s="54" t="str">
        <f ca="1">IFERROR(VLOOKUP($B40,'Org List'!$J$9:$K$488,2,0), "")</f>
        <v>Bury</v>
      </c>
      <c r="D40" s="157" t="str">
        <f ca="1">IFERROR(IF((VLOOKUP($B40,'NatCon &amp; Metrics Backsheet'!$A$7:$AC$156,D$9,FALSE))="","",(VLOOKUP($B40,'NatCon &amp; Metrics Backsheet'!$A$7:$AC$156,D$9,FALSE))),"")</f>
        <v>Not on track to meet target</v>
      </c>
      <c r="E40" s="102" t="str">
        <f ca="1">IFERROR(IF((VLOOKUP($B40,'NatCon &amp; Metrics Backsheet'!$A$7:$AC$156,E$9,FALSE))="","",(VLOOKUP($B40,'NatCon &amp; Metrics Backsheet'!$A$7:$AC$156,E$9,FALSE))),"")</f>
        <v>Not on track to meet target</v>
      </c>
      <c r="F40" s="102" t="str">
        <f ca="1">IFERROR(IF((VLOOKUP($B40,'NatCon &amp; Metrics Backsheet'!$A$7:$AC$156,F$9,FALSE))="","",(VLOOKUP($B40,'NatCon &amp; Metrics Backsheet'!$A$7:$AC$156,F$9,FALSE))),"")</f>
        <v>Data not available to assess progress</v>
      </c>
      <c r="G40" s="103" t="str">
        <f ca="1">IFERROR(IF((VLOOKUP($B40,'NatCon &amp; Metrics Backsheet'!$A$7:$AC$156,G$9,FALSE))="","",(VLOOKUP($B40,'NatCon &amp; Metrics Backsheet'!$A$7:$AC$156,G$9,FALSE))),"")</f>
        <v>Not on track to meet target</v>
      </c>
    </row>
    <row r="41" spans="1:7" x14ac:dyDescent="0.3">
      <c r="A41" s="60">
        <v>19</v>
      </c>
      <c r="B41" s="53" t="str">
        <f t="shared" ca="1" si="6"/>
        <v>E08000033</v>
      </c>
      <c r="C41" s="54" t="str">
        <f ca="1">IFERROR(VLOOKUP($B41,'Org List'!$J$9:$K$488,2,0), "")</f>
        <v>Calderdale</v>
      </c>
      <c r="D41" s="157" t="str">
        <f ca="1">IFERROR(IF((VLOOKUP($B41,'NatCon &amp; Metrics Backsheet'!$A$7:$AC$156,D$9,FALSE))="","",(VLOOKUP($B41,'NatCon &amp; Metrics Backsheet'!$A$7:$AC$156,D$9,FALSE))),"")</f>
        <v>Not on track to meet target</v>
      </c>
      <c r="E41" s="102" t="str">
        <f ca="1">IFERROR(IF((VLOOKUP($B41,'NatCon &amp; Metrics Backsheet'!$A$7:$AC$156,E$9,FALSE))="","",(VLOOKUP($B41,'NatCon &amp; Metrics Backsheet'!$A$7:$AC$156,E$9,FALSE))),"")</f>
        <v>On track to meet target</v>
      </c>
      <c r="F41" s="102" t="str">
        <f ca="1">IFERROR(IF((VLOOKUP($B41,'NatCon &amp; Metrics Backsheet'!$A$7:$AC$156,F$9,FALSE))="","",(VLOOKUP($B41,'NatCon &amp; Metrics Backsheet'!$A$7:$AC$156,F$9,FALSE))),"")</f>
        <v>On track to meet target</v>
      </c>
      <c r="G41" s="103" t="str">
        <f ca="1">IFERROR(IF((VLOOKUP($B41,'NatCon &amp; Metrics Backsheet'!$A$7:$AC$156,G$9,FALSE))="","",(VLOOKUP($B41,'NatCon &amp; Metrics Backsheet'!$A$7:$AC$156,G$9,FALSE))),"")</f>
        <v>On track to meet target</v>
      </c>
    </row>
    <row r="42" spans="1:7" x14ac:dyDescent="0.3">
      <c r="A42" s="60">
        <v>20</v>
      </c>
      <c r="B42" s="53" t="str">
        <f t="shared" ca="1" si="6"/>
        <v>E10000003</v>
      </c>
      <c r="C42" s="54" t="str">
        <f ca="1">IFERROR(VLOOKUP($B42,'Org List'!$J$9:$K$488,2,0), "")</f>
        <v>Cambridgeshire</v>
      </c>
      <c r="D42" s="157" t="str">
        <f ca="1">IFERROR(IF((VLOOKUP($B42,'NatCon &amp; Metrics Backsheet'!$A$7:$AC$156,D$9,FALSE))="","",(VLOOKUP($B42,'NatCon &amp; Metrics Backsheet'!$A$7:$AC$156,D$9,FALSE))),"")</f>
        <v>Not on track to meet target</v>
      </c>
      <c r="E42" s="102" t="str">
        <f ca="1">IFERROR(IF((VLOOKUP($B42,'NatCon &amp; Metrics Backsheet'!$A$7:$AC$156,E$9,FALSE))="","",(VLOOKUP($B42,'NatCon &amp; Metrics Backsheet'!$A$7:$AC$156,E$9,FALSE))),"")</f>
        <v>On track to meet target</v>
      </c>
      <c r="F42" s="102" t="str">
        <f ca="1">IFERROR(IF((VLOOKUP($B42,'NatCon &amp; Metrics Backsheet'!$A$7:$AC$156,F$9,FALSE))="","",(VLOOKUP($B42,'NatCon &amp; Metrics Backsheet'!$A$7:$AC$156,F$9,FALSE))),"")</f>
        <v>Data not available to assess progress</v>
      </c>
      <c r="G42" s="103" t="str">
        <f ca="1">IFERROR(IF((VLOOKUP($B42,'NatCon &amp; Metrics Backsheet'!$A$7:$AC$156,G$9,FALSE))="","",(VLOOKUP($B42,'NatCon &amp; Metrics Backsheet'!$A$7:$AC$156,G$9,FALSE))),"")</f>
        <v>Not on track to meet target</v>
      </c>
    </row>
    <row r="43" spans="1:7" x14ac:dyDescent="0.3">
      <c r="A43" s="60">
        <v>21</v>
      </c>
      <c r="B43" s="53" t="str">
        <f t="shared" ca="1" si="6"/>
        <v>E09000007</v>
      </c>
      <c r="C43" s="54" t="str">
        <f ca="1">IFERROR(VLOOKUP($B43,'Org List'!$J$9:$K$488,2,0), "")</f>
        <v>Camden</v>
      </c>
      <c r="D43" s="157" t="str">
        <f ca="1">IFERROR(IF((VLOOKUP($B43,'NatCon &amp; Metrics Backsheet'!$A$7:$AC$156,D$9,FALSE))="","",(VLOOKUP($B43,'NatCon &amp; Metrics Backsheet'!$A$7:$AC$156,D$9,FALSE))),"")</f>
        <v>Not on track to meet target</v>
      </c>
      <c r="E43" s="102" t="str">
        <f ca="1">IFERROR(IF((VLOOKUP($B43,'NatCon &amp; Metrics Backsheet'!$A$7:$AC$156,E$9,FALSE))="","",(VLOOKUP($B43,'NatCon &amp; Metrics Backsheet'!$A$7:$AC$156,E$9,FALSE))),"")</f>
        <v>On track to meet target</v>
      </c>
      <c r="F43" s="102" t="str">
        <f ca="1">IFERROR(IF((VLOOKUP($B43,'NatCon &amp; Metrics Backsheet'!$A$7:$AC$156,F$9,FALSE))="","",(VLOOKUP($B43,'NatCon &amp; Metrics Backsheet'!$A$7:$AC$156,F$9,FALSE))),"")</f>
        <v>On track to meet target</v>
      </c>
      <c r="G43" s="103" t="str">
        <f ca="1">IFERROR(IF((VLOOKUP($B43,'NatCon &amp; Metrics Backsheet'!$A$7:$AC$156,G$9,FALSE))="","",(VLOOKUP($B43,'NatCon &amp; Metrics Backsheet'!$A$7:$AC$156,G$9,FALSE))),"")</f>
        <v>Not on track to meet target</v>
      </c>
    </row>
    <row r="44" spans="1:7" x14ac:dyDescent="0.3">
      <c r="A44" s="60">
        <v>22</v>
      </c>
      <c r="B44" s="53" t="str">
        <f t="shared" ca="1" si="6"/>
        <v>E06000056</v>
      </c>
      <c r="C44" s="54" t="str">
        <f ca="1">IFERROR(VLOOKUP($B44,'Org List'!$J$9:$K$488,2,0), "")</f>
        <v>Central Bedfordshire</v>
      </c>
      <c r="D44" s="157" t="str">
        <f ca="1">IFERROR(IF((VLOOKUP($B44,'NatCon &amp; Metrics Backsheet'!$A$7:$AC$156,D$9,FALSE))="","",(VLOOKUP($B44,'NatCon &amp; Metrics Backsheet'!$A$7:$AC$156,D$9,FALSE))),"")</f>
        <v>Not on track to meet target</v>
      </c>
      <c r="E44" s="102" t="str">
        <f ca="1">IFERROR(IF((VLOOKUP($B44,'NatCon &amp; Metrics Backsheet'!$A$7:$AC$156,E$9,FALSE))="","",(VLOOKUP($B44,'NatCon &amp; Metrics Backsheet'!$A$7:$AC$156,E$9,FALSE))),"")</f>
        <v>On track to meet target</v>
      </c>
      <c r="F44" s="102" t="str">
        <f ca="1">IFERROR(IF((VLOOKUP($B44,'NatCon &amp; Metrics Backsheet'!$A$7:$AC$156,F$9,FALSE))="","",(VLOOKUP($B44,'NatCon &amp; Metrics Backsheet'!$A$7:$AC$156,F$9,FALSE))),"")</f>
        <v>Data not available to assess progress</v>
      </c>
      <c r="G44" s="103" t="str">
        <f ca="1">IFERROR(IF((VLOOKUP($B44,'NatCon &amp; Metrics Backsheet'!$A$7:$AC$156,G$9,FALSE))="","",(VLOOKUP($B44,'NatCon &amp; Metrics Backsheet'!$A$7:$AC$156,G$9,FALSE))),"")</f>
        <v>On track to meet target</v>
      </c>
    </row>
    <row r="45" spans="1:7" x14ac:dyDescent="0.3">
      <c r="A45" s="60">
        <v>23</v>
      </c>
      <c r="B45" s="53" t="str">
        <f t="shared" ca="1" si="6"/>
        <v>E06000049</v>
      </c>
      <c r="C45" s="54" t="str">
        <f ca="1">IFERROR(VLOOKUP($B45,'Org List'!$J$9:$K$488,2,0), "")</f>
        <v>Cheshire East</v>
      </c>
      <c r="D45" s="157" t="str">
        <f ca="1">IFERROR(IF((VLOOKUP($B45,'NatCon &amp; Metrics Backsheet'!$A$7:$AC$156,D$9,FALSE))="","",(VLOOKUP($B45,'NatCon &amp; Metrics Backsheet'!$A$7:$AC$156,D$9,FALSE))),"")</f>
        <v>Not on track to meet target</v>
      </c>
      <c r="E45" s="102" t="str">
        <f ca="1">IFERROR(IF((VLOOKUP($B45,'NatCon &amp; Metrics Backsheet'!$A$7:$AC$156,E$9,FALSE))="","",(VLOOKUP($B45,'NatCon &amp; Metrics Backsheet'!$A$7:$AC$156,E$9,FALSE))),"")</f>
        <v>On track to meet target</v>
      </c>
      <c r="F45" s="102" t="str">
        <f ca="1">IFERROR(IF((VLOOKUP($B45,'NatCon &amp; Metrics Backsheet'!$A$7:$AC$156,F$9,FALSE))="","",(VLOOKUP($B45,'NatCon &amp; Metrics Backsheet'!$A$7:$AC$156,F$9,FALSE))),"")</f>
        <v>Not on track to meet target</v>
      </c>
      <c r="G45" s="103" t="str">
        <f ca="1">IFERROR(IF((VLOOKUP($B45,'NatCon &amp; Metrics Backsheet'!$A$7:$AC$156,G$9,FALSE))="","",(VLOOKUP($B45,'NatCon &amp; Metrics Backsheet'!$A$7:$AC$156,G$9,FALSE))),"")</f>
        <v>On track to meet target</v>
      </c>
    </row>
    <row r="46" spans="1:7" x14ac:dyDescent="0.3">
      <c r="A46" s="60">
        <v>24</v>
      </c>
      <c r="B46" s="53" t="str">
        <f t="shared" ca="1" si="6"/>
        <v>E06000050</v>
      </c>
      <c r="C46" s="54" t="str">
        <f ca="1">IFERROR(VLOOKUP($B46,'Org List'!$J$9:$K$488,2,0), "")</f>
        <v>Cheshire West and Chester</v>
      </c>
      <c r="D46" s="157" t="str">
        <f ca="1">IFERROR(IF((VLOOKUP($B46,'NatCon &amp; Metrics Backsheet'!$A$7:$AC$156,D$9,FALSE))="","",(VLOOKUP($B46,'NatCon &amp; Metrics Backsheet'!$A$7:$AC$156,D$9,FALSE))),"")</f>
        <v>Data not available to assess progress</v>
      </c>
      <c r="E46" s="102" t="str">
        <f ca="1">IFERROR(IF((VLOOKUP($B46,'NatCon &amp; Metrics Backsheet'!$A$7:$AC$156,E$9,FALSE))="","",(VLOOKUP($B46,'NatCon &amp; Metrics Backsheet'!$A$7:$AC$156,E$9,FALSE))),"")</f>
        <v>Not on track to meet target</v>
      </c>
      <c r="F46" s="102" t="str">
        <f ca="1">IFERROR(IF((VLOOKUP($B46,'NatCon &amp; Metrics Backsheet'!$A$7:$AC$156,F$9,FALSE))="","",(VLOOKUP($B46,'NatCon &amp; Metrics Backsheet'!$A$7:$AC$156,F$9,FALSE))),"")</f>
        <v>On track to meet target</v>
      </c>
      <c r="G46" s="103" t="str">
        <f ca="1">IFERROR(IF((VLOOKUP($B46,'NatCon &amp; Metrics Backsheet'!$A$7:$AC$156,G$9,FALSE))="","",(VLOOKUP($B46,'NatCon &amp; Metrics Backsheet'!$A$7:$AC$156,G$9,FALSE))),"")</f>
        <v>Data not available to assess progress</v>
      </c>
    </row>
    <row r="47" spans="1:7" x14ac:dyDescent="0.3">
      <c r="A47" s="60">
        <v>25</v>
      </c>
      <c r="B47" s="53" t="str">
        <f t="shared" ca="1" si="6"/>
        <v>E09000001</v>
      </c>
      <c r="C47" s="54" t="str">
        <f ca="1">IFERROR(VLOOKUP($B47,'Org List'!$J$9:$K$488,2,0), "")</f>
        <v>City of London</v>
      </c>
      <c r="D47" s="157" t="str">
        <f ca="1">IFERROR(IF((VLOOKUP($B47,'NatCon &amp; Metrics Backsheet'!$A$7:$AC$156,D$9,FALSE))="","",(VLOOKUP($B47,'NatCon &amp; Metrics Backsheet'!$A$7:$AC$156,D$9,FALSE))),"")</f>
        <v>On track to meet target</v>
      </c>
      <c r="E47" s="102" t="str">
        <f ca="1">IFERROR(IF((VLOOKUP($B47,'NatCon &amp; Metrics Backsheet'!$A$7:$AC$156,E$9,FALSE))="","",(VLOOKUP($B47,'NatCon &amp; Metrics Backsheet'!$A$7:$AC$156,E$9,FALSE))),"")</f>
        <v>On track to meet target</v>
      </c>
      <c r="F47" s="102" t="str">
        <f ca="1">IFERROR(IF((VLOOKUP($B47,'NatCon &amp; Metrics Backsheet'!$A$7:$AC$156,F$9,FALSE))="","",(VLOOKUP($B47,'NatCon &amp; Metrics Backsheet'!$A$7:$AC$156,F$9,FALSE))),"")</f>
        <v>On track to meet target</v>
      </c>
      <c r="G47" s="103" t="str">
        <f ca="1">IFERROR(IF((VLOOKUP($B47,'NatCon &amp; Metrics Backsheet'!$A$7:$AC$156,G$9,FALSE))="","",(VLOOKUP($B47,'NatCon &amp; Metrics Backsheet'!$A$7:$AC$156,G$9,FALSE))),"")</f>
        <v>On track to meet target</v>
      </c>
    </row>
    <row r="48" spans="1:7" x14ac:dyDescent="0.3">
      <c r="A48" s="60">
        <v>26</v>
      </c>
      <c r="B48" s="53" t="str">
        <f t="shared" ca="1" si="6"/>
        <v>E06000052</v>
      </c>
      <c r="C48" s="54" t="str">
        <f ca="1">IFERROR(VLOOKUP($B48,'Org List'!$J$9:$K$488,2,0), "")</f>
        <v>Cornwall &amp; Scilly</v>
      </c>
      <c r="D48" s="157" t="str">
        <f ca="1">IFERROR(IF((VLOOKUP($B48,'NatCon &amp; Metrics Backsheet'!$A$7:$AC$156,D$9,FALSE))="","",(VLOOKUP($B48,'NatCon &amp; Metrics Backsheet'!$A$7:$AC$156,D$9,FALSE))),"")</f>
        <v>Not on track to meet target</v>
      </c>
      <c r="E48" s="102" t="str">
        <f ca="1">IFERROR(IF((VLOOKUP($B48,'NatCon &amp; Metrics Backsheet'!$A$7:$AC$156,E$9,FALSE))="","",(VLOOKUP($B48,'NatCon &amp; Metrics Backsheet'!$A$7:$AC$156,E$9,FALSE))),"")</f>
        <v>Not on track to meet target</v>
      </c>
      <c r="F48" s="102" t="str">
        <f ca="1">IFERROR(IF((VLOOKUP($B48,'NatCon &amp; Metrics Backsheet'!$A$7:$AC$156,F$9,FALSE))="","",(VLOOKUP($B48,'NatCon &amp; Metrics Backsheet'!$A$7:$AC$156,F$9,FALSE))),"")</f>
        <v>On track to meet target</v>
      </c>
      <c r="G48" s="103" t="str">
        <f ca="1">IFERROR(IF((VLOOKUP($B48,'NatCon &amp; Metrics Backsheet'!$A$7:$AC$156,G$9,FALSE))="","",(VLOOKUP($B48,'NatCon &amp; Metrics Backsheet'!$A$7:$AC$156,G$9,FALSE))),"")</f>
        <v>On track to meet target</v>
      </c>
    </row>
    <row r="49" spans="1:7" x14ac:dyDescent="0.3">
      <c r="A49" s="60">
        <v>27</v>
      </c>
      <c r="B49" s="53" t="str">
        <f t="shared" ca="1" si="6"/>
        <v>E06000047</v>
      </c>
      <c r="C49" s="54" t="str">
        <f ca="1">IFERROR(VLOOKUP($B49,'Org List'!$J$9:$K$488,2,0), "")</f>
        <v>County Durham</v>
      </c>
      <c r="D49" s="157" t="str">
        <f ca="1">IFERROR(IF((VLOOKUP($B49,'NatCon &amp; Metrics Backsheet'!$A$7:$AC$156,D$9,FALSE))="","",(VLOOKUP($B49,'NatCon &amp; Metrics Backsheet'!$A$7:$AC$156,D$9,FALSE))),"")</f>
        <v>On track to meet target</v>
      </c>
      <c r="E49" s="102" t="str">
        <f ca="1">IFERROR(IF((VLOOKUP($B49,'NatCon &amp; Metrics Backsheet'!$A$7:$AC$156,E$9,FALSE))="","",(VLOOKUP($B49,'NatCon &amp; Metrics Backsheet'!$A$7:$AC$156,E$9,FALSE))),"")</f>
        <v>On track to meet target</v>
      </c>
      <c r="F49" s="102" t="str">
        <f ca="1">IFERROR(IF((VLOOKUP($B49,'NatCon &amp; Metrics Backsheet'!$A$7:$AC$156,F$9,FALSE))="","",(VLOOKUP($B49,'NatCon &amp; Metrics Backsheet'!$A$7:$AC$156,F$9,FALSE))),"")</f>
        <v>On track to meet target</v>
      </c>
      <c r="G49" s="103" t="str">
        <f ca="1">IFERROR(IF((VLOOKUP($B49,'NatCon &amp; Metrics Backsheet'!$A$7:$AC$156,G$9,FALSE))="","",(VLOOKUP($B49,'NatCon &amp; Metrics Backsheet'!$A$7:$AC$156,G$9,FALSE))),"")</f>
        <v>On track to meet target</v>
      </c>
    </row>
    <row r="50" spans="1:7" x14ac:dyDescent="0.3">
      <c r="A50" s="60">
        <v>28</v>
      </c>
      <c r="B50" s="53" t="str">
        <f t="shared" ca="1" si="6"/>
        <v>E08000026</v>
      </c>
      <c r="C50" s="54" t="str">
        <f ca="1">IFERROR(VLOOKUP($B50,'Org List'!$J$9:$K$488,2,0), "")</f>
        <v>Coventry</v>
      </c>
      <c r="D50" s="157" t="str">
        <f ca="1">IFERROR(IF((VLOOKUP($B50,'NatCon &amp; Metrics Backsheet'!$A$7:$AC$156,D$9,FALSE))="","",(VLOOKUP($B50,'NatCon &amp; Metrics Backsheet'!$A$7:$AC$156,D$9,FALSE))),"")</f>
        <v>Not on track to meet target</v>
      </c>
      <c r="E50" s="102" t="str">
        <f ca="1">IFERROR(IF((VLOOKUP($B50,'NatCon &amp; Metrics Backsheet'!$A$7:$AC$156,E$9,FALSE))="","",(VLOOKUP($B50,'NatCon &amp; Metrics Backsheet'!$A$7:$AC$156,E$9,FALSE))),"")</f>
        <v>Not on track to meet target</v>
      </c>
      <c r="F50" s="102" t="str">
        <f ca="1">IFERROR(IF((VLOOKUP($B50,'NatCon &amp; Metrics Backsheet'!$A$7:$AC$156,F$9,FALSE))="","",(VLOOKUP($B50,'NatCon &amp; Metrics Backsheet'!$A$7:$AC$156,F$9,FALSE))),"")</f>
        <v>Not on track to meet target</v>
      </c>
      <c r="G50" s="103" t="str">
        <f ca="1">IFERROR(IF((VLOOKUP($B50,'NatCon &amp; Metrics Backsheet'!$A$7:$AC$156,G$9,FALSE))="","",(VLOOKUP($B50,'NatCon &amp; Metrics Backsheet'!$A$7:$AC$156,G$9,FALSE))),"")</f>
        <v>On track to meet target</v>
      </c>
    </row>
    <row r="51" spans="1:7" x14ac:dyDescent="0.3">
      <c r="A51" s="60">
        <v>29</v>
      </c>
      <c r="B51" s="53" t="str">
        <f t="shared" ca="1" si="6"/>
        <v>E09000008</v>
      </c>
      <c r="C51" s="54" t="str">
        <f ca="1">IFERROR(VLOOKUP($B51,'Org List'!$J$9:$K$488,2,0), "")</f>
        <v>Croydon</v>
      </c>
      <c r="D51" s="157" t="str">
        <f ca="1">IFERROR(IF((VLOOKUP($B51,'NatCon &amp; Metrics Backsheet'!$A$7:$AC$156,D$9,FALSE))="","",(VLOOKUP($B51,'NatCon &amp; Metrics Backsheet'!$A$7:$AC$156,D$9,FALSE))),"")</f>
        <v>On track to meet target</v>
      </c>
      <c r="E51" s="102" t="str">
        <f ca="1">IFERROR(IF((VLOOKUP($B51,'NatCon &amp; Metrics Backsheet'!$A$7:$AC$156,E$9,FALSE))="","",(VLOOKUP($B51,'NatCon &amp; Metrics Backsheet'!$A$7:$AC$156,E$9,FALSE))),"")</f>
        <v>On track to meet target</v>
      </c>
      <c r="F51" s="102" t="str">
        <f ca="1">IFERROR(IF((VLOOKUP($B51,'NatCon &amp; Metrics Backsheet'!$A$7:$AC$156,F$9,FALSE))="","",(VLOOKUP($B51,'NatCon &amp; Metrics Backsheet'!$A$7:$AC$156,F$9,FALSE))),"")</f>
        <v>On track to meet target</v>
      </c>
      <c r="G51" s="103" t="str">
        <f ca="1">IFERROR(IF((VLOOKUP($B51,'NatCon &amp; Metrics Backsheet'!$A$7:$AC$156,G$9,FALSE))="","",(VLOOKUP($B51,'NatCon &amp; Metrics Backsheet'!$A$7:$AC$156,G$9,FALSE))),"")</f>
        <v>Not on track to meet target</v>
      </c>
    </row>
    <row r="52" spans="1:7" x14ac:dyDescent="0.3">
      <c r="A52" s="60">
        <v>30</v>
      </c>
      <c r="B52" s="53" t="str">
        <f t="shared" ca="1" si="6"/>
        <v>E10000006</v>
      </c>
      <c r="C52" s="54" t="str">
        <f ca="1">IFERROR(VLOOKUP($B52,'Org List'!$J$9:$K$488,2,0), "")</f>
        <v>Cumbria</v>
      </c>
      <c r="D52" s="157" t="str">
        <f ca="1">IFERROR(IF((VLOOKUP($B52,'NatCon &amp; Metrics Backsheet'!$A$7:$AC$156,D$9,FALSE))="","",(VLOOKUP($B52,'NatCon &amp; Metrics Backsheet'!$A$7:$AC$156,D$9,FALSE))),"")</f>
        <v>On track to meet target</v>
      </c>
      <c r="E52" s="102" t="str">
        <f ca="1">IFERROR(IF((VLOOKUP($B52,'NatCon &amp; Metrics Backsheet'!$A$7:$AC$156,E$9,FALSE))="","",(VLOOKUP($B52,'NatCon &amp; Metrics Backsheet'!$A$7:$AC$156,E$9,FALSE))),"")</f>
        <v>On track to meet target</v>
      </c>
      <c r="F52" s="102" t="str">
        <f ca="1">IFERROR(IF((VLOOKUP($B52,'NatCon &amp; Metrics Backsheet'!$A$7:$AC$156,F$9,FALSE))="","",(VLOOKUP($B52,'NatCon &amp; Metrics Backsheet'!$A$7:$AC$156,F$9,FALSE))),"")</f>
        <v>Not on track to meet target</v>
      </c>
      <c r="G52" s="103" t="str">
        <f ca="1">IFERROR(IF((VLOOKUP($B52,'NatCon &amp; Metrics Backsheet'!$A$7:$AC$156,G$9,FALSE))="","",(VLOOKUP($B52,'NatCon &amp; Metrics Backsheet'!$A$7:$AC$156,G$9,FALSE))),"")</f>
        <v>On track to meet target</v>
      </c>
    </row>
    <row r="53" spans="1:7" x14ac:dyDescent="0.3">
      <c r="A53" s="60">
        <v>31</v>
      </c>
      <c r="B53" s="53" t="str">
        <f t="shared" ca="1" si="6"/>
        <v>E06000005</v>
      </c>
      <c r="C53" s="54" t="str">
        <f ca="1">IFERROR(VLOOKUP($B53,'Org List'!$J$9:$K$488,2,0), "")</f>
        <v>Darlington</v>
      </c>
      <c r="D53" s="157" t="str">
        <f ca="1">IFERROR(IF((VLOOKUP($B53,'NatCon &amp; Metrics Backsheet'!$A$7:$AC$156,D$9,FALSE))="","",(VLOOKUP($B53,'NatCon &amp; Metrics Backsheet'!$A$7:$AC$156,D$9,FALSE))),"")</f>
        <v>On track to meet target</v>
      </c>
      <c r="E53" s="102" t="str">
        <f ca="1">IFERROR(IF((VLOOKUP($B53,'NatCon &amp; Metrics Backsheet'!$A$7:$AC$156,E$9,FALSE))="","",(VLOOKUP($B53,'NatCon &amp; Metrics Backsheet'!$A$7:$AC$156,E$9,FALSE))),"")</f>
        <v>On track to meet target</v>
      </c>
      <c r="F53" s="102" t="str">
        <f ca="1">IFERROR(IF((VLOOKUP($B53,'NatCon &amp; Metrics Backsheet'!$A$7:$AC$156,F$9,FALSE))="","",(VLOOKUP($B53,'NatCon &amp; Metrics Backsheet'!$A$7:$AC$156,F$9,FALSE))),"")</f>
        <v>Data not available to assess progress</v>
      </c>
      <c r="G53" s="103" t="str">
        <f ca="1">IFERROR(IF((VLOOKUP($B53,'NatCon &amp; Metrics Backsheet'!$A$7:$AC$156,G$9,FALSE))="","",(VLOOKUP($B53,'NatCon &amp; Metrics Backsheet'!$A$7:$AC$156,G$9,FALSE))),"")</f>
        <v>On track to meet target</v>
      </c>
    </row>
    <row r="54" spans="1:7" x14ac:dyDescent="0.3">
      <c r="A54" s="60">
        <v>32</v>
      </c>
      <c r="B54" s="53" t="str">
        <f t="shared" ca="1" si="6"/>
        <v>E06000015</v>
      </c>
      <c r="C54" s="54" t="str">
        <f ca="1">IFERROR(VLOOKUP($B54,'Org List'!$J$9:$K$488,2,0), "")</f>
        <v>Derby</v>
      </c>
      <c r="D54" s="157" t="str">
        <f ca="1">IFERROR(IF((VLOOKUP($B54,'NatCon &amp; Metrics Backsheet'!$A$7:$AC$156,D$9,FALSE))="","",(VLOOKUP($B54,'NatCon &amp; Metrics Backsheet'!$A$7:$AC$156,D$9,FALSE))),"")</f>
        <v>Data not available to assess progress</v>
      </c>
      <c r="E54" s="102" t="str">
        <f ca="1">IFERROR(IF((VLOOKUP($B54,'NatCon &amp; Metrics Backsheet'!$A$7:$AC$156,E$9,FALSE))="","",(VLOOKUP($B54,'NatCon &amp; Metrics Backsheet'!$A$7:$AC$156,E$9,FALSE))),"")</f>
        <v>On track to meet target</v>
      </c>
      <c r="F54" s="102" t="str">
        <f ca="1">IFERROR(IF((VLOOKUP($B54,'NatCon &amp; Metrics Backsheet'!$A$7:$AC$156,F$9,FALSE))="","",(VLOOKUP($B54,'NatCon &amp; Metrics Backsheet'!$A$7:$AC$156,F$9,FALSE))),"")</f>
        <v>On track to meet target</v>
      </c>
      <c r="G54" s="103" t="str">
        <f ca="1">IFERROR(IF((VLOOKUP($B54,'NatCon &amp; Metrics Backsheet'!$A$7:$AC$156,G$9,FALSE))="","",(VLOOKUP($B54,'NatCon &amp; Metrics Backsheet'!$A$7:$AC$156,G$9,FALSE))),"")</f>
        <v>Data not available to assess progress</v>
      </c>
    </row>
    <row r="55" spans="1:7" x14ac:dyDescent="0.3">
      <c r="A55" s="60">
        <v>33</v>
      </c>
      <c r="B55" s="53" t="str">
        <f t="shared" ca="1" si="6"/>
        <v>E10000007</v>
      </c>
      <c r="C55" s="54" t="str">
        <f ca="1">IFERROR(VLOOKUP($B55,'Org List'!$J$9:$K$488,2,0), "")</f>
        <v>Derbyshire</v>
      </c>
      <c r="D55" s="157" t="str">
        <f ca="1">IFERROR(IF((VLOOKUP($B55,'NatCon &amp; Metrics Backsheet'!$A$7:$AC$156,D$9,FALSE))="","",(VLOOKUP($B55,'NatCon &amp; Metrics Backsheet'!$A$7:$AC$156,D$9,FALSE))),"")</f>
        <v>On track to meet target</v>
      </c>
      <c r="E55" s="102" t="str">
        <f ca="1">IFERROR(IF((VLOOKUP($B55,'NatCon &amp; Metrics Backsheet'!$A$7:$AC$156,E$9,FALSE))="","",(VLOOKUP($B55,'NatCon &amp; Metrics Backsheet'!$A$7:$AC$156,E$9,FALSE))),"")</f>
        <v>On track to meet target</v>
      </c>
      <c r="F55" s="102" t="str">
        <f ca="1">IFERROR(IF((VLOOKUP($B55,'NatCon &amp; Metrics Backsheet'!$A$7:$AC$156,F$9,FALSE))="","",(VLOOKUP($B55,'NatCon &amp; Metrics Backsheet'!$A$7:$AC$156,F$9,FALSE))),"")</f>
        <v>Not on track to meet target</v>
      </c>
      <c r="G55" s="103" t="str">
        <f ca="1">IFERROR(IF((VLOOKUP($B55,'NatCon &amp; Metrics Backsheet'!$A$7:$AC$156,G$9,FALSE))="","",(VLOOKUP($B55,'NatCon &amp; Metrics Backsheet'!$A$7:$AC$156,G$9,FALSE))),"")</f>
        <v>On track to meet target</v>
      </c>
    </row>
    <row r="56" spans="1:7" x14ac:dyDescent="0.3">
      <c r="A56" s="60">
        <v>34</v>
      </c>
      <c r="B56" s="53" t="str">
        <f t="shared" ca="1" si="6"/>
        <v>E10000008</v>
      </c>
      <c r="C56" s="54" t="str">
        <f ca="1">IFERROR(VLOOKUP($B56,'Org List'!$J$9:$K$488,2,0), "")</f>
        <v>Devon</v>
      </c>
      <c r="D56" s="157" t="str">
        <f ca="1">IFERROR(IF((VLOOKUP($B56,'NatCon &amp; Metrics Backsheet'!$A$7:$AC$156,D$9,FALSE))="","",(VLOOKUP($B56,'NatCon &amp; Metrics Backsheet'!$A$7:$AC$156,D$9,FALSE))),"")</f>
        <v>Not on track to meet target</v>
      </c>
      <c r="E56" s="102" t="str">
        <f ca="1">IFERROR(IF((VLOOKUP($B56,'NatCon &amp; Metrics Backsheet'!$A$7:$AC$156,E$9,FALSE))="","",(VLOOKUP($B56,'NatCon &amp; Metrics Backsheet'!$A$7:$AC$156,E$9,FALSE))),"")</f>
        <v>On track to meet target</v>
      </c>
      <c r="F56" s="102" t="str">
        <f ca="1">IFERROR(IF((VLOOKUP($B56,'NatCon &amp; Metrics Backsheet'!$A$7:$AC$156,F$9,FALSE))="","",(VLOOKUP($B56,'NatCon &amp; Metrics Backsheet'!$A$7:$AC$156,F$9,FALSE))),"")</f>
        <v>On track to meet target</v>
      </c>
      <c r="G56" s="103" t="str">
        <f ca="1">IFERROR(IF((VLOOKUP($B56,'NatCon &amp; Metrics Backsheet'!$A$7:$AC$156,G$9,FALSE))="","",(VLOOKUP($B56,'NatCon &amp; Metrics Backsheet'!$A$7:$AC$156,G$9,FALSE))),"")</f>
        <v>On track to meet target</v>
      </c>
    </row>
    <row r="57" spans="1:7" x14ac:dyDescent="0.3">
      <c r="A57" s="60">
        <v>35</v>
      </c>
      <c r="B57" s="53" t="str">
        <f t="shared" ca="1" si="6"/>
        <v>E08000017</v>
      </c>
      <c r="C57" s="54" t="str">
        <f ca="1">IFERROR(VLOOKUP($B57,'Org List'!$J$9:$K$488,2,0), "")</f>
        <v>Doncaster</v>
      </c>
      <c r="D57" s="157" t="str">
        <f ca="1">IFERROR(IF((VLOOKUP($B57,'NatCon &amp; Metrics Backsheet'!$A$7:$AC$156,D$9,FALSE))="","",(VLOOKUP($B57,'NatCon &amp; Metrics Backsheet'!$A$7:$AC$156,D$9,FALSE))),"")</f>
        <v>On track to meet target</v>
      </c>
      <c r="E57" s="102" t="str">
        <f ca="1">IFERROR(IF((VLOOKUP($B57,'NatCon &amp; Metrics Backsheet'!$A$7:$AC$156,E$9,FALSE))="","",(VLOOKUP($B57,'NatCon &amp; Metrics Backsheet'!$A$7:$AC$156,E$9,FALSE))),"")</f>
        <v>On track to meet target</v>
      </c>
      <c r="F57" s="102" t="str">
        <f ca="1">IFERROR(IF((VLOOKUP($B57,'NatCon &amp; Metrics Backsheet'!$A$7:$AC$156,F$9,FALSE))="","",(VLOOKUP($B57,'NatCon &amp; Metrics Backsheet'!$A$7:$AC$156,F$9,FALSE))),"")</f>
        <v>On track to meet target</v>
      </c>
      <c r="G57" s="103" t="str">
        <f ca="1">IFERROR(IF((VLOOKUP($B57,'NatCon &amp; Metrics Backsheet'!$A$7:$AC$156,G$9,FALSE))="","",(VLOOKUP($B57,'NatCon &amp; Metrics Backsheet'!$A$7:$AC$156,G$9,FALSE))),"")</f>
        <v>On track to meet target</v>
      </c>
    </row>
    <row r="58" spans="1:7" x14ac:dyDescent="0.3">
      <c r="A58" s="60">
        <v>36</v>
      </c>
      <c r="B58" s="53" t="str">
        <f t="shared" ca="1" si="6"/>
        <v>E10000009</v>
      </c>
      <c r="C58" s="54" t="str">
        <f ca="1">IFERROR(VLOOKUP($B58,'Org List'!$J$9:$K$488,2,0), "")</f>
        <v>Dorset</v>
      </c>
      <c r="D58" s="157" t="str">
        <f ca="1">IFERROR(IF((VLOOKUP($B58,'NatCon &amp; Metrics Backsheet'!$A$7:$AC$156,D$9,FALSE))="","",(VLOOKUP($B58,'NatCon &amp; Metrics Backsheet'!$A$7:$AC$156,D$9,FALSE))),"")</f>
        <v>Not on track to meet target</v>
      </c>
      <c r="E58" s="102" t="str">
        <f ca="1">IFERROR(IF((VLOOKUP($B58,'NatCon &amp; Metrics Backsheet'!$A$7:$AC$156,E$9,FALSE))="","",(VLOOKUP($B58,'NatCon &amp; Metrics Backsheet'!$A$7:$AC$156,E$9,FALSE))),"")</f>
        <v>On track to meet target</v>
      </c>
      <c r="F58" s="102" t="str">
        <f ca="1">IFERROR(IF((VLOOKUP($B58,'NatCon &amp; Metrics Backsheet'!$A$7:$AC$156,F$9,FALSE))="","",(VLOOKUP($B58,'NatCon &amp; Metrics Backsheet'!$A$7:$AC$156,F$9,FALSE))),"")</f>
        <v>Not on track to meet target</v>
      </c>
      <c r="G58" s="103" t="str">
        <f ca="1">IFERROR(IF((VLOOKUP($B58,'NatCon &amp; Metrics Backsheet'!$A$7:$AC$156,G$9,FALSE))="","",(VLOOKUP($B58,'NatCon &amp; Metrics Backsheet'!$A$7:$AC$156,G$9,FALSE))),"")</f>
        <v>Data not available to assess progress</v>
      </c>
    </row>
    <row r="59" spans="1:7" x14ac:dyDescent="0.3">
      <c r="A59" s="60">
        <v>37</v>
      </c>
      <c r="B59" s="53" t="str">
        <f t="shared" ca="1" si="6"/>
        <v>E08000027</v>
      </c>
      <c r="C59" s="54" t="str">
        <f ca="1">IFERROR(VLOOKUP($B59,'Org List'!$J$9:$K$488,2,0), "")</f>
        <v>Dudley</v>
      </c>
      <c r="D59" s="157" t="str">
        <f ca="1">IFERROR(IF((VLOOKUP($B59,'NatCon &amp; Metrics Backsheet'!$A$7:$AC$156,D$9,FALSE))="","",(VLOOKUP($B59,'NatCon &amp; Metrics Backsheet'!$A$7:$AC$156,D$9,FALSE))),"")</f>
        <v>On track to meet target</v>
      </c>
      <c r="E59" s="102" t="str">
        <f ca="1">IFERROR(IF((VLOOKUP($B59,'NatCon &amp; Metrics Backsheet'!$A$7:$AC$156,E$9,FALSE))="","",(VLOOKUP($B59,'NatCon &amp; Metrics Backsheet'!$A$7:$AC$156,E$9,FALSE))),"")</f>
        <v>On track to meet target</v>
      </c>
      <c r="F59" s="102" t="str">
        <f ca="1">IFERROR(IF((VLOOKUP($B59,'NatCon &amp; Metrics Backsheet'!$A$7:$AC$156,F$9,FALSE))="","",(VLOOKUP($B59,'NatCon &amp; Metrics Backsheet'!$A$7:$AC$156,F$9,FALSE))),"")</f>
        <v>Not on track to meet target</v>
      </c>
      <c r="G59" s="103" t="str">
        <f ca="1">IFERROR(IF((VLOOKUP($B59,'NatCon &amp; Metrics Backsheet'!$A$7:$AC$156,G$9,FALSE))="","",(VLOOKUP($B59,'NatCon &amp; Metrics Backsheet'!$A$7:$AC$156,G$9,FALSE))),"")</f>
        <v>On track to meet target</v>
      </c>
    </row>
    <row r="60" spans="1:7" x14ac:dyDescent="0.3">
      <c r="A60" s="60">
        <v>38</v>
      </c>
      <c r="B60" s="53" t="str">
        <f t="shared" ca="1" si="6"/>
        <v>E09000009</v>
      </c>
      <c r="C60" s="54" t="str">
        <f ca="1">IFERROR(VLOOKUP($B60,'Org List'!$J$9:$K$488,2,0), "")</f>
        <v>Ealing</v>
      </c>
      <c r="D60" s="157" t="str">
        <f ca="1">IFERROR(IF((VLOOKUP($B60,'NatCon &amp; Metrics Backsheet'!$A$7:$AC$156,D$9,FALSE))="","",(VLOOKUP($B60,'NatCon &amp; Metrics Backsheet'!$A$7:$AC$156,D$9,FALSE))),"")</f>
        <v>On track to meet target</v>
      </c>
      <c r="E60" s="102" t="str">
        <f ca="1">IFERROR(IF((VLOOKUP($B60,'NatCon &amp; Metrics Backsheet'!$A$7:$AC$156,E$9,FALSE))="","",(VLOOKUP($B60,'NatCon &amp; Metrics Backsheet'!$A$7:$AC$156,E$9,FALSE))),"")</f>
        <v>On track to meet target</v>
      </c>
      <c r="F60" s="102" t="str">
        <f ca="1">IFERROR(IF((VLOOKUP($B60,'NatCon &amp; Metrics Backsheet'!$A$7:$AC$156,F$9,FALSE))="","",(VLOOKUP($B60,'NatCon &amp; Metrics Backsheet'!$A$7:$AC$156,F$9,FALSE))),"")</f>
        <v>Data not available to assess progress</v>
      </c>
      <c r="G60" s="103" t="str">
        <f ca="1">IFERROR(IF((VLOOKUP($B60,'NatCon &amp; Metrics Backsheet'!$A$7:$AC$156,G$9,FALSE))="","",(VLOOKUP($B60,'NatCon &amp; Metrics Backsheet'!$A$7:$AC$156,G$9,FALSE))),"")</f>
        <v>On track to meet target</v>
      </c>
    </row>
    <row r="61" spans="1:7" x14ac:dyDescent="0.3">
      <c r="A61" s="60">
        <v>39</v>
      </c>
      <c r="B61" s="53" t="str">
        <f t="shared" ca="1" si="6"/>
        <v>E06000011</v>
      </c>
      <c r="C61" s="54" t="str">
        <f ca="1">IFERROR(VLOOKUP($B61,'Org List'!$J$9:$K$488,2,0), "")</f>
        <v>East Riding of Yorkshire</v>
      </c>
      <c r="D61" s="157" t="str">
        <f ca="1">IFERROR(IF((VLOOKUP($B61,'NatCon &amp; Metrics Backsheet'!$A$7:$AC$156,D$9,FALSE))="","",(VLOOKUP($B61,'NatCon &amp; Metrics Backsheet'!$A$7:$AC$156,D$9,FALSE))),"")</f>
        <v>On track to meet target</v>
      </c>
      <c r="E61" s="102" t="str">
        <f ca="1">IFERROR(IF((VLOOKUP($B61,'NatCon &amp; Metrics Backsheet'!$A$7:$AC$156,E$9,FALSE))="","",(VLOOKUP($B61,'NatCon &amp; Metrics Backsheet'!$A$7:$AC$156,E$9,FALSE))),"")</f>
        <v>On track to meet target</v>
      </c>
      <c r="F61" s="102" t="str">
        <f ca="1">IFERROR(IF((VLOOKUP($B61,'NatCon &amp; Metrics Backsheet'!$A$7:$AC$156,F$9,FALSE))="","",(VLOOKUP($B61,'NatCon &amp; Metrics Backsheet'!$A$7:$AC$156,F$9,FALSE))),"")</f>
        <v>On track to meet target</v>
      </c>
      <c r="G61" s="103" t="str">
        <f ca="1">IFERROR(IF((VLOOKUP($B61,'NatCon &amp; Metrics Backsheet'!$A$7:$AC$156,G$9,FALSE))="","",(VLOOKUP($B61,'NatCon &amp; Metrics Backsheet'!$A$7:$AC$156,G$9,FALSE))),"")</f>
        <v>On track to meet target</v>
      </c>
    </row>
    <row r="62" spans="1:7" x14ac:dyDescent="0.3">
      <c r="A62" s="60">
        <v>40</v>
      </c>
      <c r="B62" s="53" t="str">
        <f t="shared" ca="1" si="6"/>
        <v>E10000011</v>
      </c>
      <c r="C62" s="54" t="str">
        <f ca="1">IFERROR(VLOOKUP($B62,'Org List'!$J$9:$K$488,2,0), "")</f>
        <v>East Sussex</v>
      </c>
      <c r="D62" s="157" t="str">
        <f ca="1">IFERROR(IF((VLOOKUP($B62,'NatCon &amp; Metrics Backsheet'!$A$7:$AC$156,D$9,FALSE))="","",(VLOOKUP($B62,'NatCon &amp; Metrics Backsheet'!$A$7:$AC$156,D$9,FALSE))),"")</f>
        <v>Data not available to assess progress</v>
      </c>
      <c r="E62" s="102" t="str">
        <f ca="1">IFERROR(IF((VLOOKUP($B62,'NatCon &amp; Metrics Backsheet'!$A$7:$AC$156,E$9,FALSE))="","",(VLOOKUP($B62,'NatCon &amp; Metrics Backsheet'!$A$7:$AC$156,E$9,FALSE))),"")</f>
        <v>On track to meet target</v>
      </c>
      <c r="F62" s="102" t="str">
        <f ca="1">IFERROR(IF((VLOOKUP($B62,'NatCon &amp; Metrics Backsheet'!$A$7:$AC$156,F$9,FALSE))="","",(VLOOKUP($B62,'NatCon &amp; Metrics Backsheet'!$A$7:$AC$156,F$9,FALSE))),"")</f>
        <v>On track to meet target</v>
      </c>
      <c r="G62" s="103" t="str">
        <f ca="1">IFERROR(IF((VLOOKUP($B62,'NatCon &amp; Metrics Backsheet'!$A$7:$AC$156,G$9,FALSE))="","",(VLOOKUP($B62,'NatCon &amp; Metrics Backsheet'!$A$7:$AC$156,G$9,FALSE))),"")</f>
        <v>On track to meet target</v>
      </c>
    </row>
    <row r="63" spans="1:7" x14ac:dyDescent="0.3">
      <c r="A63" s="60">
        <v>41</v>
      </c>
      <c r="B63" s="53" t="str">
        <f t="shared" ca="1" si="6"/>
        <v>E09000010</v>
      </c>
      <c r="C63" s="54" t="str">
        <f ca="1">IFERROR(VLOOKUP($B63,'Org List'!$J$9:$K$488,2,0), "")</f>
        <v>Enfield</v>
      </c>
      <c r="D63" s="157" t="str">
        <f ca="1">IFERROR(IF((VLOOKUP($B63,'NatCon &amp; Metrics Backsheet'!$A$7:$AC$156,D$9,FALSE))="","",(VLOOKUP($B63,'NatCon &amp; Metrics Backsheet'!$A$7:$AC$156,D$9,FALSE))),"")</f>
        <v>Data not available to assess progress</v>
      </c>
      <c r="E63" s="102" t="str">
        <f ca="1">IFERROR(IF((VLOOKUP($B63,'NatCon &amp; Metrics Backsheet'!$A$7:$AC$156,E$9,FALSE))="","",(VLOOKUP($B63,'NatCon &amp; Metrics Backsheet'!$A$7:$AC$156,E$9,FALSE))),"")</f>
        <v>On track to meet target</v>
      </c>
      <c r="F63" s="102" t="str">
        <f ca="1">IFERROR(IF((VLOOKUP($B63,'NatCon &amp; Metrics Backsheet'!$A$7:$AC$156,F$9,FALSE))="","",(VLOOKUP($B63,'NatCon &amp; Metrics Backsheet'!$A$7:$AC$156,F$9,FALSE))),"")</f>
        <v>On track to meet target</v>
      </c>
      <c r="G63" s="103" t="str">
        <f ca="1">IFERROR(IF((VLOOKUP($B63,'NatCon &amp; Metrics Backsheet'!$A$7:$AC$156,G$9,FALSE))="","",(VLOOKUP($B63,'NatCon &amp; Metrics Backsheet'!$A$7:$AC$156,G$9,FALSE))),"")</f>
        <v>On track to meet target</v>
      </c>
    </row>
    <row r="64" spans="1:7" x14ac:dyDescent="0.3">
      <c r="A64" s="60">
        <v>42</v>
      </c>
      <c r="B64" s="53" t="str">
        <f t="shared" ca="1" si="6"/>
        <v>E10000012</v>
      </c>
      <c r="C64" s="54" t="str">
        <f ca="1">IFERROR(VLOOKUP($B64,'Org List'!$J$9:$K$488,2,0), "")</f>
        <v>Essex</v>
      </c>
      <c r="D64" s="157" t="str">
        <f ca="1">IFERROR(IF((VLOOKUP($B64,'NatCon &amp; Metrics Backsheet'!$A$7:$AC$156,D$9,FALSE))="","",(VLOOKUP($B64,'NatCon &amp; Metrics Backsheet'!$A$7:$AC$156,D$9,FALSE))),"")</f>
        <v>Not on track to meet target</v>
      </c>
      <c r="E64" s="102" t="str">
        <f ca="1">IFERROR(IF((VLOOKUP($B64,'NatCon &amp; Metrics Backsheet'!$A$7:$AC$156,E$9,FALSE))="","",(VLOOKUP($B64,'NatCon &amp; Metrics Backsheet'!$A$7:$AC$156,E$9,FALSE))),"")</f>
        <v>On track to meet target</v>
      </c>
      <c r="F64" s="102" t="str">
        <f ca="1">IFERROR(IF((VLOOKUP($B64,'NatCon &amp; Metrics Backsheet'!$A$7:$AC$156,F$9,FALSE))="","",(VLOOKUP($B64,'NatCon &amp; Metrics Backsheet'!$A$7:$AC$156,F$9,FALSE))),"")</f>
        <v>On track to meet target</v>
      </c>
      <c r="G64" s="103" t="str">
        <f ca="1">IFERROR(IF((VLOOKUP($B64,'NatCon &amp; Metrics Backsheet'!$A$7:$AC$156,G$9,FALSE))="","",(VLOOKUP($B64,'NatCon &amp; Metrics Backsheet'!$A$7:$AC$156,G$9,FALSE))),"")</f>
        <v>On track to meet target</v>
      </c>
    </row>
    <row r="65" spans="1:7" x14ac:dyDescent="0.3">
      <c r="A65" s="60">
        <v>43</v>
      </c>
      <c r="B65" s="53" t="str">
        <f t="shared" ca="1" si="6"/>
        <v>E08000037</v>
      </c>
      <c r="C65" s="54" t="str">
        <f ca="1">IFERROR(VLOOKUP($B65,'Org List'!$J$9:$K$488,2,0), "")</f>
        <v>Gateshead</v>
      </c>
      <c r="D65" s="157" t="str">
        <f ca="1">IFERROR(IF((VLOOKUP($B65,'NatCon &amp; Metrics Backsheet'!$A$7:$AC$156,D$9,FALSE))="","",(VLOOKUP($B65,'NatCon &amp; Metrics Backsheet'!$A$7:$AC$156,D$9,FALSE))),"")</f>
        <v>On track to meet target</v>
      </c>
      <c r="E65" s="102" t="str">
        <f ca="1">IFERROR(IF((VLOOKUP($B65,'NatCon &amp; Metrics Backsheet'!$A$7:$AC$156,E$9,FALSE))="","",(VLOOKUP($B65,'NatCon &amp; Metrics Backsheet'!$A$7:$AC$156,E$9,FALSE))),"")</f>
        <v>On track to meet target</v>
      </c>
      <c r="F65" s="102" t="str">
        <f ca="1">IFERROR(IF((VLOOKUP($B65,'NatCon &amp; Metrics Backsheet'!$A$7:$AC$156,F$9,FALSE))="","",(VLOOKUP($B65,'NatCon &amp; Metrics Backsheet'!$A$7:$AC$156,F$9,FALSE))),"")</f>
        <v>On track to meet target</v>
      </c>
      <c r="G65" s="103" t="str">
        <f ca="1">IFERROR(IF((VLOOKUP($B65,'NatCon &amp; Metrics Backsheet'!$A$7:$AC$156,G$9,FALSE))="","",(VLOOKUP($B65,'NatCon &amp; Metrics Backsheet'!$A$7:$AC$156,G$9,FALSE))),"")</f>
        <v>Not on track to meet target</v>
      </c>
    </row>
    <row r="66" spans="1:7" x14ac:dyDescent="0.3">
      <c r="A66" s="60">
        <v>44</v>
      </c>
      <c r="B66" s="53" t="str">
        <f t="shared" ca="1" si="6"/>
        <v>E10000013</v>
      </c>
      <c r="C66" s="54" t="str">
        <f ca="1">IFERROR(VLOOKUP($B66,'Org List'!$J$9:$K$488,2,0), "")</f>
        <v>Gloucestershire</v>
      </c>
      <c r="D66" s="157" t="str">
        <f ca="1">IFERROR(IF((VLOOKUP($B66,'NatCon &amp; Metrics Backsheet'!$A$7:$AC$156,D$9,FALSE))="","",(VLOOKUP($B66,'NatCon &amp; Metrics Backsheet'!$A$7:$AC$156,D$9,FALSE))),"")</f>
        <v>On track to meet target</v>
      </c>
      <c r="E66" s="102" t="str">
        <f ca="1">IFERROR(IF((VLOOKUP($B66,'NatCon &amp; Metrics Backsheet'!$A$7:$AC$156,E$9,FALSE))="","",(VLOOKUP($B66,'NatCon &amp; Metrics Backsheet'!$A$7:$AC$156,E$9,FALSE))),"")</f>
        <v>On track to meet target</v>
      </c>
      <c r="F66" s="102" t="str">
        <f ca="1">IFERROR(IF((VLOOKUP($B66,'NatCon &amp; Metrics Backsheet'!$A$7:$AC$156,F$9,FALSE))="","",(VLOOKUP($B66,'NatCon &amp; Metrics Backsheet'!$A$7:$AC$156,F$9,FALSE))),"")</f>
        <v>Data not available to assess progress</v>
      </c>
      <c r="G66" s="103" t="str">
        <f ca="1">IFERROR(IF((VLOOKUP($B66,'NatCon &amp; Metrics Backsheet'!$A$7:$AC$156,G$9,FALSE))="","",(VLOOKUP($B66,'NatCon &amp; Metrics Backsheet'!$A$7:$AC$156,G$9,FALSE))),"")</f>
        <v>On track to meet target</v>
      </c>
    </row>
    <row r="67" spans="1:7" x14ac:dyDescent="0.3">
      <c r="A67" s="60">
        <v>45</v>
      </c>
      <c r="B67" s="53" t="str">
        <f t="shared" ca="1" si="6"/>
        <v>E09000011</v>
      </c>
      <c r="C67" s="54" t="str">
        <f ca="1">IFERROR(VLOOKUP($B67,'Org List'!$J$9:$K$488,2,0), "")</f>
        <v>Greenwich</v>
      </c>
      <c r="D67" s="157" t="str">
        <f ca="1">IFERROR(IF((VLOOKUP($B67,'NatCon &amp; Metrics Backsheet'!$A$7:$AC$156,D$9,FALSE))="","",(VLOOKUP($B67,'NatCon &amp; Metrics Backsheet'!$A$7:$AC$156,D$9,FALSE))),"")</f>
        <v>On track to meet target</v>
      </c>
      <c r="E67" s="102" t="str">
        <f ca="1">IFERROR(IF((VLOOKUP($B67,'NatCon &amp; Metrics Backsheet'!$A$7:$AC$156,E$9,FALSE))="","",(VLOOKUP($B67,'NatCon &amp; Metrics Backsheet'!$A$7:$AC$156,E$9,FALSE))),"")</f>
        <v>On track to meet target</v>
      </c>
      <c r="F67" s="102" t="str">
        <f ca="1">IFERROR(IF((VLOOKUP($B67,'NatCon &amp; Metrics Backsheet'!$A$7:$AC$156,F$9,FALSE))="","",(VLOOKUP($B67,'NatCon &amp; Metrics Backsheet'!$A$7:$AC$156,F$9,FALSE))),"")</f>
        <v>On track to meet target</v>
      </c>
      <c r="G67" s="103" t="str">
        <f ca="1">IFERROR(IF((VLOOKUP($B67,'NatCon &amp; Metrics Backsheet'!$A$7:$AC$156,G$9,FALSE))="","",(VLOOKUP($B67,'NatCon &amp; Metrics Backsheet'!$A$7:$AC$156,G$9,FALSE))),"")</f>
        <v>On track to meet target</v>
      </c>
    </row>
    <row r="68" spans="1:7" x14ac:dyDescent="0.3">
      <c r="A68" s="60">
        <v>46</v>
      </c>
      <c r="B68" s="53" t="str">
        <f t="shared" ca="1" si="6"/>
        <v>E09000012</v>
      </c>
      <c r="C68" s="54" t="str">
        <f ca="1">IFERROR(VLOOKUP($B68,'Org List'!$J$9:$K$488,2,0), "")</f>
        <v>Hackney</v>
      </c>
      <c r="D68" s="157" t="str">
        <f ca="1">IFERROR(IF((VLOOKUP($B68,'NatCon &amp; Metrics Backsheet'!$A$7:$AC$156,D$9,FALSE))="","",(VLOOKUP($B68,'NatCon &amp; Metrics Backsheet'!$A$7:$AC$156,D$9,FALSE))),"")</f>
        <v>Not on track to meet target</v>
      </c>
      <c r="E68" s="102" t="str">
        <f ca="1">IFERROR(IF((VLOOKUP($B68,'NatCon &amp; Metrics Backsheet'!$A$7:$AC$156,E$9,FALSE))="","",(VLOOKUP($B68,'NatCon &amp; Metrics Backsheet'!$A$7:$AC$156,E$9,FALSE))),"")</f>
        <v>On track to meet target</v>
      </c>
      <c r="F68" s="102" t="str">
        <f ca="1">IFERROR(IF((VLOOKUP($B68,'NatCon &amp; Metrics Backsheet'!$A$7:$AC$156,F$9,FALSE))="","",(VLOOKUP($B68,'NatCon &amp; Metrics Backsheet'!$A$7:$AC$156,F$9,FALSE))),"")</f>
        <v>On track to meet target</v>
      </c>
      <c r="G68" s="103" t="str">
        <f ca="1">IFERROR(IF((VLOOKUP($B68,'NatCon &amp; Metrics Backsheet'!$A$7:$AC$156,G$9,FALSE))="","",(VLOOKUP($B68,'NatCon &amp; Metrics Backsheet'!$A$7:$AC$156,G$9,FALSE))),"")</f>
        <v>On track to meet target</v>
      </c>
    </row>
    <row r="69" spans="1:7" x14ac:dyDescent="0.3">
      <c r="A69" s="60">
        <v>47</v>
      </c>
      <c r="B69" s="53" t="str">
        <f t="shared" ca="1" si="6"/>
        <v>E06000006</v>
      </c>
      <c r="C69" s="54" t="str">
        <f ca="1">IFERROR(VLOOKUP($B69,'Org List'!$J$9:$K$488,2,0), "")</f>
        <v>Halton</v>
      </c>
      <c r="D69" s="157" t="str">
        <f ca="1">IFERROR(IF((VLOOKUP($B69,'NatCon &amp; Metrics Backsheet'!$A$7:$AC$156,D$9,FALSE))="","",(VLOOKUP($B69,'NatCon &amp; Metrics Backsheet'!$A$7:$AC$156,D$9,FALSE))),"")</f>
        <v>Not on track to meet target</v>
      </c>
      <c r="E69" s="102" t="str">
        <f ca="1">IFERROR(IF((VLOOKUP($B69,'NatCon &amp; Metrics Backsheet'!$A$7:$AC$156,E$9,FALSE))="","",(VLOOKUP($B69,'NatCon &amp; Metrics Backsheet'!$A$7:$AC$156,E$9,FALSE))),"")</f>
        <v>On track to meet target</v>
      </c>
      <c r="F69" s="102" t="str">
        <f ca="1">IFERROR(IF((VLOOKUP($B69,'NatCon &amp; Metrics Backsheet'!$A$7:$AC$156,F$9,FALSE))="","",(VLOOKUP($B69,'NatCon &amp; Metrics Backsheet'!$A$7:$AC$156,F$9,FALSE))),"")</f>
        <v>Data not available to assess progress</v>
      </c>
      <c r="G69" s="103" t="str">
        <f ca="1">IFERROR(IF((VLOOKUP($B69,'NatCon &amp; Metrics Backsheet'!$A$7:$AC$156,G$9,FALSE))="","",(VLOOKUP($B69,'NatCon &amp; Metrics Backsheet'!$A$7:$AC$156,G$9,FALSE))),"")</f>
        <v>Data not available to assess progress</v>
      </c>
    </row>
    <row r="70" spans="1:7" x14ac:dyDescent="0.3">
      <c r="A70" s="60">
        <v>48</v>
      </c>
      <c r="B70" s="53" t="str">
        <f t="shared" ca="1" si="6"/>
        <v>E09000013</v>
      </c>
      <c r="C70" s="54" t="str">
        <f ca="1">IFERROR(VLOOKUP($B70,'Org List'!$J$9:$K$488,2,0), "")</f>
        <v>Hammersmith and Fulham</v>
      </c>
      <c r="D70" s="157" t="str">
        <f ca="1">IFERROR(IF((VLOOKUP($B70,'NatCon &amp; Metrics Backsheet'!$A$7:$AC$156,D$9,FALSE))="","",(VLOOKUP($B70,'NatCon &amp; Metrics Backsheet'!$A$7:$AC$156,D$9,FALSE))),"")</f>
        <v>Not on track to meet target</v>
      </c>
      <c r="E70" s="102" t="str">
        <f ca="1">IFERROR(IF((VLOOKUP($B70,'NatCon &amp; Metrics Backsheet'!$A$7:$AC$156,E$9,FALSE))="","",(VLOOKUP($B70,'NatCon &amp; Metrics Backsheet'!$A$7:$AC$156,E$9,FALSE))),"")</f>
        <v>On track to meet target</v>
      </c>
      <c r="F70" s="102" t="str">
        <f ca="1">IFERROR(IF((VLOOKUP($B70,'NatCon &amp; Metrics Backsheet'!$A$7:$AC$156,F$9,FALSE))="","",(VLOOKUP($B70,'NatCon &amp; Metrics Backsheet'!$A$7:$AC$156,F$9,FALSE))),"")</f>
        <v>On track to meet target</v>
      </c>
      <c r="G70" s="103" t="str">
        <f ca="1">IFERROR(IF((VLOOKUP($B70,'NatCon &amp; Metrics Backsheet'!$A$7:$AC$156,G$9,FALSE))="","",(VLOOKUP($B70,'NatCon &amp; Metrics Backsheet'!$A$7:$AC$156,G$9,FALSE))),"")</f>
        <v>On track to meet target</v>
      </c>
    </row>
    <row r="71" spans="1:7" x14ac:dyDescent="0.3">
      <c r="A71" s="60">
        <v>49</v>
      </c>
      <c r="B71" s="53" t="str">
        <f t="shared" ca="1" si="6"/>
        <v>E10000014</v>
      </c>
      <c r="C71" s="54" t="str">
        <f ca="1">IFERROR(VLOOKUP($B71,'Org List'!$J$9:$K$488,2,0), "")</f>
        <v>Hampshire</v>
      </c>
      <c r="D71" s="157" t="str">
        <f ca="1">IFERROR(IF((VLOOKUP($B71,'NatCon &amp; Metrics Backsheet'!$A$7:$AC$156,D$9,FALSE))="","",(VLOOKUP($B71,'NatCon &amp; Metrics Backsheet'!$A$7:$AC$156,D$9,FALSE))),"")</f>
        <v>Data not available to assess progress</v>
      </c>
      <c r="E71" s="102" t="str">
        <f ca="1">IFERROR(IF((VLOOKUP($B71,'NatCon &amp; Metrics Backsheet'!$A$7:$AC$156,E$9,FALSE))="","",(VLOOKUP($B71,'NatCon &amp; Metrics Backsheet'!$A$7:$AC$156,E$9,FALSE))),"")</f>
        <v>On track to meet target</v>
      </c>
      <c r="F71" s="102" t="str">
        <f ca="1">IFERROR(IF((VLOOKUP($B71,'NatCon &amp; Metrics Backsheet'!$A$7:$AC$156,F$9,FALSE))="","",(VLOOKUP($B71,'NatCon &amp; Metrics Backsheet'!$A$7:$AC$156,F$9,FALSE))),"")</f>
        <v>On track to meet target</v>
      </c>
      <c r="G71" s="103" t="str">
        <f ca="1">IFERROR(IF((VLOOKUP($B71,'NatCon &amp; Metrics Backsheet'!$A$7:$AC$156,G$9,FALSE))="","",(VLOOKUP($B71,'NatCon &amp; Metrics Backsheet'!$A$7:$AC$156,G$9,FALSE))),"")</f>
        <v>Not on track to meet target</v>
      </c>
    </row>
    <row r="72" spans="1:7" x14ac:dyDescent="0.3">
      <c r="A72" s="60">
        <v>50</v>
      </c>
      <c r="B72" s="53" t="str">
        <f t="shared" ca="1" si="6"/>
        <v>E09000014</v>
      </c>
      <c r="C72" s="54" t="str">
        <f ca="1">IFERROR(VLOOKUP($B72,'Org List'!$J$9:$K$488,2,0), "")</f>
        <v>Haringey</v>
      </c>
      <c r="D72" s="157" t="str">
        <f ca="1">IFERROR(IF((VLOOKUP($B72,'NatCon &amp; Metrics Backsheet'!$A$7:$AC$156,D$9,FALSE))="","",(VLOOKUP($B72,'NatCon &amp; Metrics Backsheet'!$A$7:$AC$156,D$9,FALSE))),"")</f>
        <v>Not on track to meet target</v>
      </c>
      <c r="E72" s="102" t="str">
        <f ca="1">IFERROR(IF((VLOOKUP($B72,'NatCon &amp; Metrics Backsheet'!$A$7:$AC$156,E$9,FALSE))="","",(VLOOKUP($B72,'NatCon &amp; Metrics Backsheet'!$A$7:$AC$156,E$9,FALSE))),"")</f>
        <v>On track to meet target</v>
      </c>
      <c r="F72" s="102" t="str">
        <f ca="1">IFERROR(IF((VLOOKUP($B72,'NatCon &amp; Metrics Backsheet'!$A$7:$AC$156,F$9,FALSE))="","",(VLOOKUP($B72,'NatCon &amp; Metrics Backsheet'!$A$7:$AC$156,F$9,FALSE))),"")</f>
        <v>Data not available to assess progress</v>
      </c>
      <c r="G72" s="103" t="str">
        <f ca="1">IFERROR(IF((VLOOKUP($B72,'NatCon &amp; Metrics Backsheet'!$A$7:$AC$156,G$9,FALSE))="","",(VLOOKUP($B72,'NatCon &amp; Metrics Backsheet'!$A$7:$AC$156,G$9,FALSE))),"")</f>
        <v>On track to meet target</v>
      </c>
    </row>
    <row r="73" spans="1:7" x14ac:dyDescent="0.3">
      <c r="A73" s="60">
        <v>51</v>
      </c>
      <c r="B73" s="53" t="str">
        <f t="shared" ca="1" si="6"/>
        <v>E09000015</v>
      </c>
      <c r="C73" s="54" t="str">
        <f ca="1">IFERROR(VLOOKUP($B73,'Org List'!$J$9:$K$488,2,0), "")</f>
        <v>Harrow</v>
      </c>
      <c r="D73" s="157" t="str">
        <f ca="1">IFERROR(IF((VLOOKUP($B73,'NatCon &amp; Metrics Backsheet'!$A$7:$AC$156,D$9,FALSE))="","",(VLOOKUP($B73,'NatCon &amp; Metrics Backsheet'!$A$7:$AC$156,D$9,FALSE))),"")</f>
        <v>On track to meet target</v>
      </c>
      <c r="E73" s="102" t="str">
        <f ca="1">IFERROR(IF((VLOOKUP($B73,'NatCon &amp; Metrics Backsheet'!$A$7:$AC$156,E$9,FALSE))="","",(VLOOKUP($B73,'NatCon &amp; Metrics Backsheet'!$A$7:$AC$156,E$9,FALSE))),"")</f>
        <v>On track to meet target</v>
      </c>
      <c r="F73" s="102" t="str">
        <f ca="1">IFERROR(IF((VLOOKUP($B73,'NatCon &amp; Metrics Backsheet'!$A$7:$AC$156,F$9,FALSE))="","",(VLOOKUP($B73,'NatCon &amp; Metrics Backsheet'!$A$7:$AC$156,F$9,FALSE))),"")</f>
        <v>Data not available to assess progress</v>
      </c>
      <c r="G73" s="103" t="str">
        <f ca="1">IFERROR(IF((VLOOKUP($B73,'NatCon &amp; Metrics Backsheet'!$A$7:$AC$156,G$9,FALSE))="","",(VLOOKUP($B73,'NatCon &amp; Metrics Backsheet'!$A$7:$AC$156,G$9,FALSE))),"")</f>
        <v>On track to meet target</v>
      </c>
    </row>
    <row r="74" spans="1:7" x14ac:dyDescent="0.3">
      <c r="A74" s="60">
        <v>52</v>
      </c>
      <c r="B74" s="53" t="str">
        <f t="shared" ca="1" si="6"/>
        <v>E06000001</v>
      </c>
      <c r="C74" s="54" t="str">
        <f ca="1">IFERROR(VLOOKUP($B74,'Org List'!$J$9:$K$488,2,0), "")</f>
        <v>Hartlepool</v>
      </c>
      <c r="D74" s="157" t="str">
        <f ca="1">IFERROR(IF((VLOOKUP($B74,'NatCon &amp; Metrics Backsheet'!$A$7:$AC$156,D$9,FALSE))="","",(VLOOKUP($B74,'NatCon &amp; Metrics Backsheet'!$A$7:$AC$156,D$9,FALSE))),"")</f>
        <v>On track to meet target</v>
      </c>
      <c r="E74" s="102" t="str">
        <f ca="1">IFERROR(IF((VLOOKUP($B74,'NatCon &amp; Metrics Backsheet'!$A$7:$AC$156,E$9,FALSE))="","",(VLOOKUP($B74,'NatCon &amp; Metrics Backsheet'!$A$7:$AC$156,E$9,FALSE))),"")</f>
        <v>On track to meet target</v>
      </c>
      <c r="F74" s="102" t="str">
        <f ca="1">IFERROR(IF((VLOOKUP($B74,'NatCon &amp; Metrics Backsheet'!$A$7:$AC$156,F$9,FALSE))="","",(VLOOKUP($B74,'NatCon &amp; Metrics Backsheet'!$A$7:$AC$156,F$9,FALSE))),"")</f>
        <v>On track to meet target</v>
      </c>
      <c r="G74" s="103" t="str">
        <f ca="1">IFERROR(IF((VLOOKUP($B74,'NatCon &amp; Metrics Backsheet'!$A$7:$AC$156,G$9,FALSE))="","",(VLOOKUP($B74,'NatCon &amp; Metrics Backsheet'!$A$7:$AC$156,G$9,FALSE))),"")</f>
        <v>Not on track to meet target</v>
      </c>
    </row>
    <row r="75" spans="1:7" x14ac:dyDescent="0.3">
      <c r="A75" s="60">
        <v>53</v>
      </c>
      <c r="B75" s="53" t="str">
        <f t="shared" ca="1" si="6"/>
        <v>E09000016</v>
      </c>
      <c r="C75" s="54" t="str">
        <f ca="1">IFERROR(VLOOKUP($B75,'Org List'!$J$9:$K$488,2,0), "")</f>
        <v>Havering</v>
      </c>
      <c r="D75" s="157" t="str">
        <f ca="1">IFERROR(IF((VLOOKUP($B75,'NatCon &amp; Metrics Backsheet'!$A$7:$AC$156,D$9,FALSE))="","",(VLOOKUP($B75,'NatCon &amp; Metrics Backsheet'!$A$7:$AC$156,D$9,FALSE))),"")</f>
        <v>Data not available to assess progress</v>
      </c>
      <c r="E75" s="102" t="str">
        <f ca="1">IFERROR(IF((VLOOKUP($B75,'NatCon &amp; Metrics Backsheet'!$A$7:$AC$156,E$9,FALSE))="","",(VLOOKUP($B75,'NatCon &amp; Metrics Backsheet'!$A$7:$AC$156,E$9,FALSE))),"")</f>
        <v>On track to meet target</v>
      </c>
      <c r="F75" s="102" t="str">
        <f ca="1">IFERROR(IF((VLOOKUP($B75,'NatCon &amp; Metrics Backsheet'!$A$7:$AC$156,F$9,FALSE))="","",(VLOOKUP($B75,'NatCon &amp; Metrics Backsheet'!$A$7:$AC$156,F$9,FALSE))),"")</f>
        <v>Data not available to assess progress</v>
      </c>
      <c r="G75" s="103" t="str">
        <f ca="1">IFERROR(IF((VLOOKUP($B75,'NatCon &amp; Metrics Backsheet'!$A$7:$AC$156,G$9,FALSE))="","",(VLOOKUP($B75,'NatCon &amp; Metrics Backsheet'!$A$7:$AC$156,G$9,FALSE))),"")</f>
        <v>Not on track to meet target</v>
      </c>
    </row>
    <row r="76" spans="1:7" x14ac:dyDescent="0.3">
      <c r="A76" s="60">
        <v>54</v>
      </c>
      <c r="B76" s="53" t="str">
        <f t="shared" ca="1" si="6"/>
        <v>E06000019</v>
      </c>
      <c r="C76" s="54" t="str">
        <f ca="1">IFERROR(VLOOKUP($B76,'Org List'!$J$9:$K$488,2,0), "")</f>
        <v>Herefordshire, County of</v>
      </c>
      <c r="D76" s="157" t="str">
        <f ca="1">IFERROR(IF((VLOOKUP($B76,'NatCon &amp; Metrics Backsheet'!$A$7:$AC$156,D$9,FALSE))="","",(VLOOKUP($B76,'NatCon &amp; Metrics Backsheet'!$A$7:$AC$156,D$9,FALSE))),"")</f>
        <v>On track to meet target</v>
      </c>
      <c r="E76" s="102" t="str">
        <f ca="1">IFERROR(IF((VLOOKUP($B76,'NatCon &amp; Metrics Backsheet'!$A$7:$AC$156,E$9,FALSE))="","",(VLOOKUP($B76,'NatCon &amp; Metrics Backsheet'!$A$7:$AC$156,E$9,FALSE))),"")</f>
        <v>On track to meet target</v>
      </c>
      <c r="F76" s="102" t="str">
        <f ca="1">IFERROR(IF((VLOOKUP($B76,'NatCon &amp; Metrics Backsheet'!$A$7:$AC$156,F$9,FALSE))="","",(VLOOKUP($B76,'NatCon &amp; Metrics Backsheet'!$A$7:$AC$156,F$9,FALSE))),"")</f>
        <v>Not on track to meet target</v>
      </c>
      <c r="G76" s="103" t="str">
        <f ca="1">IFERROR(IF((VLOOKUP($B76,'NatCon &amp; Metrics Backsheet'!$A$7:$AC$156,G$9,FALSE))="","",(VLOOKUP($B76,'NatCon &amp; Metrics Backsheet'!$A$7:$AC$156,G$9,FALSE))),"")</f>
        <v>Not on track to meet target</v>
      </c>
    </row>
    <row r="77" spans="1:7" x14ac:dyDescent="0.3">
      <c r="A77" s="60">
        <v>55</v>
      </c>
      <c r="B77" s="53" t="str">
        <f t="shared" ca="1" si="6"/>
        <v>E10000015</v>
      </c>
      <c r="C77" s="54" t="str">
        <f ca="1">IFERROR(VLOOKUP($B77,'Org List'!$J$9:$K$488,2,0), "")</f>
        <v>Hertfordshire</v>
      </c>
      <c r="D77" s="157" t="str">
        <f ca="1">IFERROR(IF((VLOOKUP($B77,'NatCon &amp; Metrics Backsheet'!$A$7:$AC$156,D$9,FALSE))="","",(VLOOKUP($B77,'NatCon &amp; Metrics Backsheet'!$A$7:$AC$156,D$9,FALSE))),"")</f>
        <v>On track to meet target</v>
      </c>
      <c r="E77" s="102" t="str">
        <f ca="1">IFERROR(IF((VLOOKUP($B77,'NatCon &amp; Metrics Backsheet'!$A$7:$AC$156,E$9,FALSE))="","",(VLOOKUP($B77,'NatCon &amp; Metrics Backsheet'!$A$7:$AC$156,E$9,FALSE))),"")</f>
        <v>On track to meet target</v>
      </c>
      <c r="F77" s="102" t="str">
        <f ca="1">IFERROR(IF((VLOOKUP($B77,'NatCon &amp; Metrics Backsheet'!$A$7:$AC$156,F$9,FALSE))="","",(VLOOKUP($B77,'NatCon &amp; Metrics Backsheet'!$A$7:$AC$156,F$9,FALSE))),"")</f>
        <v>On track to meet target</v>
      </c>
      <c r="G77" s="103" t="str">
        <f ca="1">IFERROR(IF((VLOOKUP($B77,'NatCon &amp; Metrics Backsheet'!$A$7:$AC$156,G$9,FALSE))="","",(VLOOKUP($B77,'NatCon &amp; Metrics Backsheet'!$A$7:$AC$156,G$9,FALSE))),"")</f>
        <v>Not on track to meet target</v>
      </c>
    </row>
    <row r="78" spans="1:7" x14ac:dyDescent="0.3">
      <c r="A78" s="60">
        <v>56</v>
      </c>
      <c r="B78" s="53" t="str">
        <f t="shared" ca="1" si="6"/>
        <v>E09000017</v>
      </c>
      <c r="C78" s="54" t="str">
        <f ca="1">IFERROR(VLOOKUP($B78,'Org List'!$J$9:$K$488,2,0), "")</f>
        <v>Hillingdon</v>
      </c>
      <c r="D78" s="157" t="str">
        <f ca="1">IFERROR(IF((VLOOKUP($B78,'NatCon &amp; Metrics Backsheet'!$A$7:$AC$156,D$9,FALSE))="","",(VLOOKUP($B78,'NatCon &amp; Metrics Backsheet'!$A$7:$AC$156,D$9,FALSE))),"")</f>
        <v>On track to meet target</v>
      </c>
      <c r="E78" s="102" t="str">
        <f ca="1">IFERROR(IF((VLOOKUP($B78,'NatCon &amp; Metrics Backsheet'!$A$7:$AC$156,E$9,FALSE))="","",(VLOOKUP($B78,'NatCon &amp; Metrics Backsheet'!$A$7:$AC$156,E$9,FALSE))),"")</f>
        <v>Not on track to meet target</v>
      </c>
      <c r="F78" s="102" t="str">
        <f ca="1">IFERROR(IF((VLOOKUP($B78,'NatCon &amp; Metrics Backsheet'!$A$7:$AC$156,F$9,FALSE))="","",(VLOOKUP($B78,'NatCon &amp; Metrics Backsheet'!$A$7:$AC$156,F$9,FALSE))),"")</f>
        <v>On track to meet target</v>
      </c>
      <c r="G78" s="103" t="str">
        <f ca="1">IFERROR(IF((VLOOKUP($B78,'NatCon &amp; Metrics Backsheet'!$A$7:$AC$156,G$9,FALSE))="","",(VLOOKUP($B78,'NatCon &amp; Metrics Backsheet'!$A$7:$AC$156,G$9,FALSE))),"")</f>
        <v>Not on track to meet target</v>
      </c>
    </row>
    <row r="79" spans="1:7" x14ac:dyDescent="0.3">
      <c r="A79" s="60">
        <v>57</v>
      </c>
      <c r="B79" s="53" t="str">
        <f t="shared" ca="1" si="6"/>
        <v>E09000018</v>
      </c>
      <c r="C79" s="54" t="str">
        <f ca="1">IFERROR(VLOOKUP($B79,'Org List'!$J$9:$K$488,2,0), "")</f>
        <v>Hounslow</v>
      </c>
      <c r="D79" s="157" t="str">
        <f ca="1">IFERROR(IF((VLOOKUP($B79,'NatCon &amp; Metrics Backsheet'!$A$7:$AC$156,D$9,FALSE))="","",(VLOOKUP($B79,'NatCon &amp; Metrics Backsheet'!$A$7:$AC$156,D$9,FALSE))),"")</f>
        <v>Not on track to meet target</v>
      </c>
      <c r="E79" s="102" t="str">
        <f ca="1">IFERROR(IF((VLOOKUP($B79,'NatCon &amp; Metrics Backsheet'!$A$7:$AC$156,E$9,FALSE))="","",(VLOOKUP($B79,'NatCon &amp; Metrics Backsheet'!$A$7:$AC$156,E$9,FALSE))),"")</f>
        <v>On track to meet target</v>
      </c>
      <c r="F79" s="102" t="str">
        <f ca="1">IFERROR(IF((VLOOKUP($B79,'NatCon &amp; Metrics Backsheet'!$A$7:$AC$156,F$9,FALSE))="","",(VLOOKUP($B79,'NatCon &amp; Metrics Backsheet'!$A$7:$AC$156,F$9,FALSE))),"")</f>
        <v>On track to meet target</v>
      </c>
      <c r="G79" s="103" t="str">
        <f ca="1">IFERROR(IF((VLOOKUP($B79,'NatCon &amp; Metrics Backsheet'!$A$7:$AC$156,G$9,FALSE))="","",(VLOOKUP($B79,'NatCon &amp; Metrics Backsheet'!$A$7:$AC$156,G$9,FALSE))),"")</f>
        <v>On track to meet target</v>
      </c>
    </row>
    <row r="80" spans="1:7" x14ac:dyDescent="0.3">
      <c r="A80" s="60">
        <v>58</v>
      </c>
      <c r="B80" s="53" t="str">
        <f t="shared" ca="1" si="6"/>
        <v>E06000046</v>
      </c>
      <c r="C80" s="54" t="str">
        <f ca="1">IFERROR(VLOOKUP($B80,'Org List'!$J$9:$K$488,2,0), "")</f>
        <v>Isle of Wight</v>
      </c>
      <c r="D80" s="157" t="str">
        <f ca="1">IFERROR(IF((VLOOKUP($B80,'NatCon &amp; Metrics Backsheet'!$A$7:$AC$156,D$9,FALSE))="","",(VLOOKUP($B80,'NatCon &amp; Metrics Backsheet'!$A$7:$AC$156,D$9,FALSE))),"")</f>
        <v>Not on track to meet target</v>
      </c>
      <c r="E80" s="102" t="str">
        <f ca="1">IFERROR(IF((VLOOKUP($B80,'NatCon &amp; Metrics Backsheet'!$A$7:$AC$156,E$9,FALSE))="","",(VLOOKUP($B80,'NatCon &amp; Metrics Backsheet'!$A$7:$AC$156,E$9,FALSE))),"")</f>
        <v>On track to meet target</v>
      </c>
      <c r="F80" s="102" t="str">
        <f ca="1">IFERROR(IF((VLOOKUP($B80,'NatCon &amp; Metrics Backsheet'!$A$7:$AC$156,F$9,FALSE))="","",(VLOOKUP($B80,'NatCon &amp; Metrics Backsheet'!$A$7:$AC$156,F$9,FALSE))),"")</f>
        <v>Not on track to meet target</v>
      </c>
      <c r="G80" s="103" t="str">
        <f ca="1">IFERROR(IF((VLOOKUP($B80,'NatCon &amp; Metrics Backsheet'!$A$7:$AC$156,G$9,FALSE))="","",(VLOOKUP($B80,'NatCon &amp; Metrics Backsheet'!$A$7:$AC$156,G$9,FALSE))),"")</f>
        <v>On track to meet target</v>
      </c>
    </row>
    <row r="81" spans="1:7" x14ac:dyDescent="0.3">
      <c r="A81" s="60">
        <v>59</v>
      </c>
      <c r="B81" s="53" t="str">
        <f t="shared" ca="1" si="6"/>
        <v>E09000019</v>
      </c>
      <c r="C81" s="54" t="str">
        <f ca="1">IFERROR(VLOOKUP($B81,'Org List'!$J$9:$K$488,2,0), "")</f>
        <v>Islington</v>
      </c>
      <c r="D81" s="157" t="str">
        <f ca="1">IFERROR(IF((VLOOKUP($B81,'NatCon &amp; Metrics Backsheet'!$A$7:$AC$156,D$9,FALSE))="","",(VLOOKUP($B81,'NatCon &amp; Metrics Backsheet'!$A$7:$AC$156,D$9,FALSE))),"")</f>
        <v>On track to meet target</v>
      </c>
      <c r="E81" s="102" t="str">
        <f ca="1">IFERROR(IF((VLOOKUP($B81,'NatCon &amp; Metrics Backsheet'!$A$7:$AC$156,E$9,FALSE))="","",(VLOOKUP($B81,'NatCon &amp; Metrics Backsheet'!$A$7:$AC$156,E$9,FALSE))),"")</f>
        <v>On track to meet target</v>
      </c>
      <c r="F81" s="102" t="str">
        <f ca="1">IFERROR(IF((VLOOKUP($B81,'NatCon &amp; Metrics Backsheet'!$A$7:$AC$156,F$9,FALSE))="","",(VLOOKUP($B81,'NatCon &amp; Metrics Backsheet'!$A$7:$AC$156,F$9,FALSE))),"")</f>
        <v>On track to meet target</v>
      </c>
      <c r="G81" s="103" t="str">
        <f ca="1">IFERROR(IF((VLOOKUP($B81,'NatCon &amp; Metrics Backsheet'!$A$7:$AC$156,G$9,FALSE))="","",(VLOOKUP($B81,'NatCon &amp; Metrics Backsheet'!$A$7:$AC$156,G$9,FALSE))),"")</f>
        <v>Not on track to meet target</v>
      </c>
    </row>
    <row r="82" spans="1:7" x14ac:dyDescent="0.3">
      <c r="A82" s="60">
        <v>60</v>
      </c>
      <c r="B82" s="53" t="str">
        <f t="shared" ca="1" si="6"/>
        <v>E09000020</v>
      </c>
      <c r="C82" s="54" t="str">
        <f ca="1">IFERROR(VLOOKUP($B82,'Org List'!$J$9:$K$488,2,0), "")</f>
        <v>Kensington and Chelsea</v>
      </c>
      <c r="D82" s="157" t="str">
        <f ca="1">IFERROR(IF((VLOOKUP($B82,'NatCon &amp; Metrics Backsheet'!$A$7:$AC$156,D$9,FALSE))="","",(VLOOKUP($B82,'NatCon &amp; Metrics Backsheet'!$A$7:$AC$156,D$9,FALSE))),"")</f>
        <v>Not on track to meet target</v>
      </c>
      <c r="E82" s="102" t="str">
        <f ca="1">IFERROR(IF((VLOOKUP($B82,'NatCon &amp; Metrics Backsheet'!$A$7:$AC$156,E$9,FALSE))="","",(VLOOKUP($B82,'NatCon &amp; Metrics Backsheet'!$A$7:$AC$156,E$9,FALSE))),"")</f>
        <v>On track to meet target</v>
      </c>
      <c r="F82" s="102" t="str">
        <f ca="1">IFERROR(IF((VLOOKUP($B82,'NatCon &amp; Metrics Backsheet'!$A$7:$AC$156,F$9,FALSE))="","",(VLOOKUP($B82,'NatCon &amp; Metrics Backsheet'!$A$7:$AC$156,F$9,FALSE))),"")</f>
        <v>On track to meet target</v>
      </c>
      <c r="G82" s="103" t="str">
        <f ca="1">IFERROR(IF((VLOOKUP($B82,'NatCon &amp; Metrics Backsheet'!$A$7:$AC$156,G$9,FALSE))="","",(VLOOKUP($B82,'NatCon &amp; Metrics Backsheet'!$A$7:$AC$156,G$9,FALSE))),"")</f>
        <v>On track to meet target</v>
      </c>
    </row>
    <row r="83" spans="1:7" x14ac:dyDescent="0.3">
      <c r="A83" s="60">
        <v>61</v>
      </c>
      <c r="B83" s="53" t="str">
        <f t="shared" ca="1" si="6"/>
        <v>E10000016</v>
      </c>
      <c r="C83" s="54" t="str">
        <f ca="1">IFERROR(VLOOKUP($B83,'Org List'!$J$9:$K$488,2,0), "")</f>
        <v>Kent</v>
      </c>
      <c r="D83" s="157" t="str">
        <f ca="1">IFERROR(IF((VLOOKUP($B83,'NatCon &amp; Metrics Backsheet'!$A$7:$AC$156,D$9,FALSE))="","",(VLOOKUP($B83,'NatCon &amp; Metrics Backsheet'!$A$7:$AC$156,D$9,FALSE))),"")</f>
        <v>Data not available to assess progress</v>
      </c>
      <c r="E83" s="102" t="str">
        <f ca="1">IFERROR(IF((VLOOKUP($B83,'NatCon &amp; Metrics Backsheet'!$A$7:$AC$156,E$9,FALSE))="","",(VLOOKUP($B83,'NatCon &amp; Metrics Backsheet'!$A$7:$AC$156,E$9,FALSE))),"")</f>
        <v>On track to meet target</v>
      </c>
      <c r="F83" s="102" t="str">
        <f ca="1">IFERROR(IF((VLOOKUP($B83,'NatCon &amp; Metrics Backsheet'!$A$7:$AC$156,F$9,FALSE))="","",(VLOOKUP($B83,'NatCon &amp; Metrics Backsheet'!$A$7:$AC$156,F$9,FALSE))),"")</f>
        <v>Data not available to assess progress</v>
      </c>
      <c r="G83" s="103" t="str">
        <f ca="1">IFERROR(IF((VLOOKUP($B83,'NatCon &amp; Metrics Backsheet'!$A$7:$AC$156,G$9,FALSE))="","",(VLOOKUP($B83,'NatCon &amp; Metrics Backsheet'!$A$7:$AC$156,G$9,FALSE))),"")</f>
        <v>Not on track to meet target</v>
      </c>
    </row>
    <row r="84" spans="1:7" x14ac:dyDescent="0.3">
      <c r="A84" s="60">
        <v>62</v>
      </c>
      <c r="B84" s="53" t="str">
        <f t="shared" ca="1" si="6"/>
        <v>E06000010</v>
      </c>
      <c r="C84" s="54" t="str">
        <f ca="1">IFERROR(VLOOKUP($B84,'Org List'!$J$9:$K$488,2,0), "")</f>
        <v>Kingston upon Hull, City of</v>
      </c>
      <c r="D84" s="157" t="str">
        <f ca="1">IFERROR(IF((VLOOKUP($B84,'NatCon &amp; Metrics Backsheet'!$A$7:$AC$156,D$9,FALSE))="","",(VLOOKUP($B84,'NatCon &amp; Metrics Backsheet'!$A$7:$AC$156,D$9,FALSE))),"")</f>
        <v>Data not available to assess progress</v>
      </c>
      <c r="E84" s="102" t="str">
        <f ca="1">IFERROR(IF((VLOOKUP($B84,'NatCon &amp; Metrics Backsheet'!$A$7:$AC$156,E$9,FALSE))="","",(VLOOKUP($B84,'NatCon &amp; Metrics Backsheet'!$A$7:$AC$156,E$9,FALSE))),"")</f>
        <v>Data not available to assess progress</v>
      </c>
      <c r="F84" s="102" t="str">
        <f ca="1">IFERROR(IF((VLOOKUP($B84,'NatCon &amp; Metrics Backsheet'!$A$7:$AC$156,F$9,FALSE))="","",(VLOOKUP($B84,'NatCon &amp; Metrics Backsheet'!$A$7:$AC$156,F$9,FALSE))),"")</f>
        <v>Data not available to assess progress</v>
      </c>
      <c r="G84" s="103" t="str">
        <f ca="1">IFERROR(IF((VLOOKUP($B84,'NatCon &amp; Metrics Backsheet'!$A$7:$AC$156,G$9,FALSE))="","",(VLOOKUP($B84,'NatCon &amp; Metrics Backsheet'!$A$7:$AC$156,G$9,FALSE))),"")</f>
        <v>Data not available to assess progress</v>
      </c>
    </row>
    <row r="85" spans="1:7" x14ac:dyDescent="0.3">
      <c r="A85" s="60">
        <v>63</v>
      </c>
      <c r="B85" s="53" t="str">
        <f t="shared" ca="1" si="6"/>
        <v>E09000021</v>
      </c>
      <c r="C85" s="54" t="str">
        <f ca="1">IFERROR(VLOOKUP($B85,'Org List'!$J$9:$K$488,2,0), "")</f>
        <v>Kingston upon Thames</v>
      </c>
      <c r="D85" s="157" t="str">
        <f ca="1">IFERROR(IF((VLOOKUP($B85,'NatCon &amp; Metrics Backsheet'!$A$7:$AC$156,D$9,FALSE))="","",(VLOOKUP($B85,'NatCon &amp; Metrics Backsheet'!$A$7:$AC$156,D$9,FALSE))),"")</f>
        <v>On track to meet target</v>
      </c>
      <c r="E85" s="102" t="str">
        <f ca="1">IFERROR(IF((VLOOKUP($B85,'NatCon &amp; Metrics Backsheet'!$A$7:$AC$156,E$9,FALSE))="","",(VLOOKUP($B85,'NatCon &amp; Metrics Backsheet'!$A$7:$AC$156,E$9,FALSE))),"")</f>
        <v>On track to meet target</v>
      </c>
      <c r="F85" s="102" t="str">
        <f ca="1">IFERROR(IF((VLOOKUP($B85,'NatCon &amp; Metrics Backsheet'!$A$7:$AC$156,F$9,FALSE))="","",(VLOOKUP($B85,'NatCon &amp; Metrics Backsheet'!$A$7:$AC$156,F$9,FALSE))),"")</f>
        <v>Data not available to assess progress</v>
      </c>
      <c r="G85" s="103" t="str">
        <f ca="1">IFERROR(IF((VLOOKUP($B85,'NatCon &amp; Metrics Backsheet'!$A$7:$AC$156,G$9,FALSE))="","",(VLOOKUP($B85,'NatCon &amp; Metrics Backsheet'!$A$7:$AC$156,G$9,FALSE))),"")</f>
        <v>Data not available to assess progress</v>
      </c>
    </row>
    <row r="86" spans="1:7" x14ac:dyDescent="0.3">
      <c r="A86" s="60">
        <v>64</v>
      </c>
      <c r="B86" s="53" t="str">
        <f t="shared" ca="1" si="6"/>
        <v>E08000034</v>
      </c>
      <c r="C86" s="54" t="str">
        <f ca="1">IFERROR(VLOOKUP($B86,'Org List'!$J$9:$K$488,2,0), "")</f>
        <v>Kirklees</v>
      </c>
      <c r="D86" s="157" t="str">
        <f ca="1">IFERROR(IF((VLOOKUP($B86,'NatCon &amp; Metrics Backsheet'!$A$7:$AC$156,D$9,FALSE))="","",(VLOOKUP($B86,'NatCon &amp; Metrics Backsheet'!$A$7:$AC$156,D$9,FALSE))),"")</f>
        <v>Data not available to assess progress</v>
      </c>
      <c r="E86" s="102" t="str">
        <f ca="1">IFERROR(IF((VLOOKUP($B86,'NatCon &amp; Metrics Backsheet'!$A$7:$AC$156,E$9,FALSE))="","",(VLOOKUP($B86,'NatCon &amp; Metrics Backsheet'!$A$7:$AC$156,E$9,FALSE))),"")</f>
        <v>On track to meet target</v>
      </c>
      <c r="F86" s="102" t="str">
        <f ca="1">IFERROR(IF((VLOOKUP($B86,'NatCon &amp; Metrics Backsheet'!$A$7:$AC$156,F$9,FALSE))="","",(VLOOKUP($B86,'NatCon &amp; Metrics Backsheet'!$A$7:$AC$156,F$9,FALSE))),"")</f>
        <v>Not on track to meet target</v>
      </c>
      <c r="G86" s="103" t="str">
        <f ca="1">IFERROR(IF((VLOOKUP($B86,'NatCon &amp; Metrics Backsheet'!$A$7:$AC$156,G$9,FALSE))="","",(VLOOKUP($B86,'NatCon &amp; Metrics Backsheet'!$A$7:$AC$156,G$9,FALSE))),"")</f>
        <v>On track to meet target</v>
      </c>
    </row>
    <row r="87" spans="1:7" x14ac:dyDescent="0.3">
      <c r="A87" s="60">
        <v>65</v>
      </c>
      <c r="B87" s="53" t="str">
        <f t="shared" ref="B87:B150" ca="1" si="7">IF($A87&gt;$J$5-1,"",INDIRECT("'Comms by AT'!AA"&amp;$A87+$J$4))</f>
        <v>E08000011</v>
      </c>
      <c r="C87" s="54" t="str">
        <f ca="1">IFERROR(VLOOKUP($B87,'Org List'!$J$9:$K$488,2,0), "")</f>
        <v>Knowsley</v>
      </c>
      <c r="D87" s="157" t="str">
        <f ca="1">IFERROR(IF((VLOOKUP($B87,'NatCon &amp; Metrics Backsheet'!$A$7:$AC$156,D$9,FALSE))="","",(VLOOKUP($B87,'NatCon &amp; Metrics Backsheet'!$A$7:$AC$156,D$9,FALSE))),"")</f>
        <v>Not on track to meet target</v>
      </c>
      <c r="E87" s="102" t="str">
        <f ca="1">IFERROR(IF((VLOOKUP($B87,'NatCon &amp; Metrics Backsheet'!$A$7:$AC$156,E$9,FALSE))="","",(VLOOKUP($B87,'NatCon &amp; Metrics Backsheet'!$A$7:$AC$156,E$9,FALSE))),"")</f>
        <v>On track to meet target</v>
      </c>
      <c r="F87" s="102" t="str">
        <f ca="1">IFERROR(IF((VLOOKUP($B87,'NatCon &amp; Metrics Backsheet'!$A$7:$AC$156,F$9,FALSE))="","",(VLOOKUP($B87,'NatCon &amp; Metrics Backsheet'!$A$7:$AC$156,F$9,FALSE))),"")</f>
        <v>On track to meet target</v>
      </c>
      <c r="G87" s="103" t="str">
        <f ca="1">IFERROR(IF((VLOOKUP($B87,'NatCon &amp; Metrics Backsheet'!$A$7:$AC$156,G$9,FALSE))="","",(VLOOKUP($B87,'NatCon &amp; Metrics Backsheet'!$A$7:$AC$156,G$9,FALSE))),"")</f>
        <v>On track to meet target</v>
      </c>
    </row>
    <row r="88" spans="1:7" x14ac:dyDescent="0.3">
      <c r="A88" s="60">
        <v>66</v>
      </c>
      <c r="B88" s="53" t="str">
        <f t="shared" ca="1" si="7"/>
        <v>E09000022</v>
      </c>
      <c r="C88" s="54" t="str">
        <f ca="1">IFERROR(VLOOKUP($B88,'Org List'!$J$9:$K$488,2,0), "")</f>
        <v>Lambeth</v>
      </c>
      <c r="D88" s="157" t="str">
        <f ca="1">IFERROR(IF((VLOOKUP($B88,'NatCon &amp; Metrics Backsheet'!$A$7:$AC$156,D$9,FALSE))="","",(VLOOKUP($B88,'NatCon &amp; Metrics Backsheet'!$A$7:$AC$156,D$9,FALSE))),"")</f>
        <v>On track to meet target</v>
      </c>
      <c r="E88" s="102" t="str">
        <f ca="1">IFERROR(IF((VLOOKUP($B88,'NatCon &amp; Metrics Backsheet'!$A$7:$AC$156,E$9,FALSE))="","",(VLOOKUP($B88,'NatCon &amp; Metrics Backsheet'!$A$7:$AC$156,E$9,FALSE))),"")</f>
        <v>On track to meet target</v>
      </c>
      <c r="F88" s="102" t="str">
        <f ca="1">IFERROR(IF((VLOOKUP($B88,'NatCon &amp; Metrics Backsheet'!$A$7:$AC$156,F$9,FALSE))="","",(VLOOKUP($B88,'NatCon &amp; Metrics Backsheet'!$A$7:$AC$156,F$9,FALSE))),"")</f>
        <v>On track to meet target</v>
      </c>
      <c r="G88" s="103" t="str">
        <f ca="1">IFERROR(IF((VLOOKUP($B88,'NatCon &amp; Metrics Backsheet'!$A$7:$AC$156,G$9,FALSE))="","",(VLOOKUP($B88,'NatCon &amp; Metrics Backsheet'!$A$7:$AC$156,G$9,FALSE))),"")</f>
        <v>Not on track to meet target</v>
      </c>
    </row>
    <row r="89" spans="1:7" x14ac:dyDescent="0.3">
      <c r="A89" s="60">
        <v>67</v>
      </c>
      <c r="B89" s="53" t="str">
        <f t="shared" ca="1" si="7"/>
        <v>E10000017</v>
      </c>
      <c r="C89" s="54" t="str">
        <f ca="1">IFERROR(VLOOKUP($B89,'Org List'!$J$9:$K$488,2,0), "")</f>
        <v>Lancashire</v>
      </c>
      <c r="D89" s="157" t="str">
        <f ca="1">IFERROR(IF((VLOOKUP($B89,'NatCon &amp; Metrics Backsheet'!$A$7:$AC$156,D$9,FALSE))="","",(VLOOKUP($B89,'NatCon &amp; Metrics Backsheet'!$A$7:$AC$156,D$9,FALSE))),"")</f>
        <v>On track to meet target</v>
      </c>
      <c r="E89" s="102" t="str">
        <f ca="1">IFERROR(IF((VLOOKUP($B89,'NatCon &amp; Metrics Backsheet'!$A$7:$AC$156,E$9,FALSE))="","",(VLOOKUP($B89,'NatCon &amp; Metrics Backsheet'!$A$7:$AC$156,E$9,FALSE))),"")</f>
        <v>On track to meet target</v>
      </c>
      <c r="F89" s="102" t="str">
        <f ca="1">IFERROR(IF((VLOOKUP($B89,'NatCon &amp; Metrics Backsheet'!$A$7:$AC$156,F$9,FALSE))="","",(VLOOKUP($B89,'NatCon &amp; Metrics Backsheet'!$A$7:$AC$156,F$9,FALSE))),"")</f>
        <v>On track to meet target</v>
      </c>
      <c r="G89" s="103" t="str">
        <f ca="1">IFERROR(IF((VLOOKUP($B89,'NatCon &amp; Metrics Backsheet'!$A$7:$AC$156,G$9,FALSE))="","",(VLOOKUP($B89,'NatCon &amp; Metrics Backsheet'!$A$7:$AC$156,G$9,FALSE))),"")</f>
        <v>Not on track to meet target</v>
      </c>
    </row>
    <row r="90" spans="1:7" x14ac:dyDescent="0.3">
      <c r="A90" s="60">
        <v>68</v>
      </c>
      <c r="B90" s="53" t="str">
        <f t="shared" ca="1" si="7"/>
        <v>E08000035</v>
      </c>
      <c r="C90" s="54" t="str">
        <f ca="1">IFERROR(VLOOKUP($B90,'Org List'!$J$9:$K$488,2,0), "")</f>
        <v>Leeds</v>
      </c>
      <c r="D90" s="157" t="str">
        <f ca="1">IFERROR(IF((VLOOKUP($B90,'NatCon &amp; Metrics Backsheet'!$A$7:$AC$156,D$9,FALSE))="","",(VLOOKUP($B90,'NatCon &amp; Metrics Backsheet'!$A$7:$AC$156,D$9,FALSE))),"")</f>
        <v>On track to meet target</v>
      </c>
      <c r="E90" s="102" t="str">
        <f ca="1">IFERROR(IF((VLOOKUP($B90,'NatCon &amp; Metrics Backsheet'!$A$7:$AC$156,E$9,FALSE))="","",(VLOOKUP($B90,'NatCon &amp; Metrics Backsheet'!$A$7:$AC$156,E$9,FALSE))),"")</f>
        <v>On track to meet target</v>
      </c>
      <c r="F90" s="102" t="str">
        <f ca="1">IFERROR(IF((VLOOKUP($B90,'NatCon &amp; Metrics Backsheet'!$A$7:$AC$156,F$9,FALSE))="","",(VLOOKUP($B90,'NatCon &amp; Metrics Backsheet'!$A$7:$AC$156,F$9,FALSE))),"")</f>
        <v>On track to meet target</v>
      </c>
      <c r="G90" s="103" t="str">
        <f ca="1">IFERROR(IF((VLOOKUP($B90,'NatCon &amp; Metrics Backsheet'!$A$7:$AC$156,G$9,FALSE))="","",(VLOOKUP($B90,'NatCon &amp; Metrics Backsheet'!$A$7:$AC$156,G$9,FALSE))),"")</f>
        <v>Not on track to meet target</v>
      </c>
    </row>
    <row r="91" spans="1:7" x14ac:dyDescent="0.3">
      <c r="A91" s="60">
        <v>69</v>
      </c>
      <c r="B91" s="53" t="str">
        <f t="shared" ca="1" si="7"/>
        <v>E06000016</v>
      </c>
      <c r="C91" s="54" t="str">
        <f ca="1">IFERROR(VLOOKUP($B91,'Org List'!$J$9:$K$488,2,0), "")</f>
        <v>Leicester</v>
      </c>
      <c r="D91" s="157" t="str">
        <f ca="1">IFERROR(IF((VLOOKUP($B91,'NatCon &amp; Metrics Backsheet'!$A$7:$AC$156,D$9,FALSE))="","",(VLOOKUP($B91,'NatCon &amp; Metrics Backsheet'!$A$7:$AC$156,D$9,FALSE))),"")</f>
        <v>Data not available to assess progress</v>
      </c>
      <c r="E91" s="102" t="str">
        <f ca="1">IFERROR(IF((VLOOKUP($B91,'NatCon &amp; Metrics Backsheet'!$A$7:$AC$156,E$9,FALSE))="","",(VLOOKUP($B91,'NatCon &amp; Metrics Backsheet'!$A$7:$AC$156,E$9,FALSE))),"")</f>
        <v>On track to meet target</v>
      </c>
      <c r="F91" s="102" t="str">
        <f ca="1">IFERROR(IF((VLOOKUP($B91,'NatCon &amp; Metrics Backsheet'!$A$7:$AC$156,F$9,FALSE))="","",(VLOOKUP($B91,'NatCon &amp; Metrics Backsheet'!$A$7:$AC$156,F$9,FALSE))),"")</f>
        <v>On track to meet target</v>
      </c>
      <c r="G91" s="103" t="str">
        <f ca="1">IFERROR(IF((VLOOKUP($B91,'NatCon &amp; Metrics Backsheet'!$A$7:$AC$156,G$9,FALSE))="","",(VLOOKUP($B91,'NatCon &amp; Metrics Backsheet'!$A$7:$AC$156,G$9,FALSE))),"")</f>
        <v>On track to meet target</v>
      </c>
    </row>
    <row r="92" spans="1:7" x14ac:dyDescent="0.3">
      <c r="A92" s="60">
        <v>70</v>
      </c>
      <c r="B92" s="53" t="str">
        <f t="shared" ca="1" si="7"/>
        <v>E10000018</v>
      </c>
      <c r="C92" s="54" t="str">
        <f ca="1">IFERROR(VLOOKUP($B92,'Org List'!$J$9:$K$488,2,0), "")</f>
        <v>Leicestershire</v>
      </c>
      <c r="D92" s="157" t="str">
        <f ca="1">IFERROR(IF((VLOOKUP($B92,'NatCon &amp; Metrics Backsheet'!$A$7:$AC$156,D$9,FALSE))="","",(VLOOKUP($B92,'NatCon &amp; Metrics Backsheet'!$A$7:$AC$156,D$9,FALSE))),"")</f>
        <v>Not on track to meet target</v>
      </c>
      <c r="E92" s="102" t="str">
        <f ca="1">IFERROR(IF((VLOOKUP($B92,'NatCon &amp; Metrics Backsheet'!$A$7:$AC$156,E$9,FALSE))="","",(VLOOKUP($B92,'NatCon &amp; Metrics Backsheet'!$A$7:$AC$156,E$9,FALSE))),"")</f>
        <v>On track to meet target</v>
      </c>
      <c r="F92" s="102" t="str">
        <f ca="1">IFERROR(IF((VLOOKUP($B92,'NatCon &amp; Metrics Backsheet'!$A$7:$AC$156,F$9,FALSE))="","",(VLOOKUP($B92,'NatCon &amp; Metrics Backsheet'!$A$7:$AC$156,F$9,FALSE))),"")</f>
        <v>On track to meet target</v>
      </c>
      <c r="G92" s="103" t="str">
        <f ca="1">IFERROR(IF((VLOOKUP($B92,'NatCon &amp; Metrics Backsheet'!$A$7:$AC$156,G$9,FALSE))="","",(VLOOKUP($B92,'NatCon &amp; Metrics Backsheet'!$A$7:$AC$156,G$9,FALSE))),"")</f>
        <v>On track to meet target</v>
      </c>
    </row>
    <row r="93" spans="1:7" x14ac:dyDescent="0.3">
      <c r="A93" s="60">
        <v>71</v>
      </c>
      <c r="B93" s="53" t="str">
        <f t="shared" ca="1" si="7"/>
        <v>E09000023</v>
      </c>
      <c r="C93" s="54" t="str">
        <f ca="1">IFERROR(VLOOKUP($B93,'Org List'!$J$9:$K$488,2,0), "")</f>
        <v>Lewisham</v>
      </c>
      <c r="D93" s="157" t="str">
        <f ca="1">IFERROR(IF((VLOOKUP($B93,'NatCon &amp; Metrics Backsheet'!$A$7:$AC$156,D$9,FALSE))="","",(VLOOKUP($B93,'NatCon &amp; Metrics Backsheet'!$A$7:$AC$156,D$9,FALSE))),"")</f>
        <v>On track to meet target</v>
      </c>
      <c r="E93" s="102" t="str">
        <f ca="1">IFERROR(IF((VLOOKUP($B93,'NatCon &amp; Metrics Backsheet'!$A$7:$AC$156,E$9,FALSE))="","",(VLOOKUP($B93,'NatCon &amp; Metrics Backsheet'!$A$7:$AC$156,E$9,FALSE))),"")</f>
        <v>On track to meet target</v>
      </c>
      <c r="F93" s="102" t="str">
        <f ca="1">IFERROR(IF((VLOOKUP($B93,'NatCon &amp; Metrics Backsheet'!$A$7:$AC$156,F$9,FALSE))="","",(VLOOKUP($B93,'NatCon &amp; Metrics Backsheet'!$A$7:$AC$156,F$9,FALSE))),"")</f>
        <v>On track to meet target</v>
      </c>
      <c r="G93" s="103" t="str">
        <f ca="1">IFERROR(IF((VLOOKUP($B93,'NatCon &amp; Metrics Backsheet'!$A$7:$AC$156,G$9,FALSE))="","",(VLOOKUP($B93,'NatCon &amp; Metrics Backsheet'!$A$7:$AC$156,G$9,FALSE))),"")</f>
        <v>On track to meet target</v>
      </c>
    </row>
    <row r="94" spans="1:7" x14ac:dyDescent="0.3">
      <c r="A94" s="60">
        <v>72</v>
      </c>
      <c r="B94" s="53" t="str">
        <f t="shared" ca="1" si="7"/>
        <v>E10000019</v>
      </c>
      <c r="C94" s="54" t="str">
        <f ca="1">IFERROR(VLOOKUP($B94,'Org List'!$J$9:$K$488,2,0), "")</f>
        <v>Lincolnshire</v>
      </c>
      <c r="D94" s="157" t="str">
        <f ca="1">IFERROR(IF((VLOOKUP($B94,'NatCon &amp; Metrics Backsheet'!$A$7:$AC$156,D$9,FALSE))="","",(VLOOKUP($B94,'NatCon &amp; Metrics Backsheet'!$A$7:$AC$156,D$9,FALSE))),"")</f>
        <v>Not on track to meet target</v>
      </c>
      <c r="E94" s="102" t="str">
        <f ca="1">IFERROR(IF((VLOOKUP($B94,'NatCon &amp; Metrics Backsheet'!$A$7:$AC$156,E$9,FALSE))="","",(VLOOKUP($B94,'NatCon &amp; Metrics Backsheet'!$A$7:$AC$156,E$9,FALSE))),"")</f>
        <v>On track to meet target</v>
      </c>
      <c r="F94" s="102" t="str">
        <f ca="1">IFERROR(IF((VLOOKUP($B94,'NatCon &amp; Metrics Backsheet'!$A$7:$AC$156,F$9,FALSE))="","",(VLOOKUP($B94,'NatCon &amp; Metrics Backsheet'!$A$7:$AC$156,F$9,FALSE))),"")</f>
        <v>Data not available to assess progress</v>
      </c>
      <c r="G94" s="103" t="str">
        <f ca="1">IFERROR(IF((VLOOKUP($B94,'NatCon &amp; Metrics Backsheet'!$A$7:$AC$156,G$9,FALSE))="","",(VLOOKUP($B94,'NatCon &amp; Metrics Backsheet'!$A$7:$AC$156,G$9,FALSE))),"")</f>
        <v>Not on track to meet target</v>
      </c>
    </row>
    <row r="95" spans="1:7" x14ac:dyDescent="0.3">
      <c r="A95" s="60">
        <v>73</v>
      </c>
      <c r="B95" s="53" t="str">
        <f t="shared" ca="1" si="7"/>
        <v>E08000012</v>
      </c>
      <c r="C95" s="54" t="str">
        <f ca="1">IFERROR(VLOOKUP($B95,'Org List'!$J$9:$K$488,2,0), "")</f>
        <v>Liverpool</v>
      </c>
      <c r="D95" s="157" t="str">
        <f ca="1">IFERROR(IF((VLOOKUP($B95,'NatCon &amp; Metrics Backsheet'!$A$7:$AC$156,D$9,FALSE))="","",(VLOOKUP($B95,'NatCon &amp; Metrics Backsheet'!$A$7:$AC$156,D$9,FALSE))),"")</f>
        <v>Data not available to assess progress</v>
      </c>
      <c r="E95" s="102" t="str">
        <f ca="1">IFERROR(IF((VLOOKUP($B95,'NatCon &amp; Metrics Backsheet'!$A$7:$AC$156,E$9,FALSE))="","",(VLOOKUP($B95,'NatCon &amp; Metrics Backsheet'!$A$7:$AC$156,E$9,FALSE))),"")</f>
        <v>Data not available to assess progress</v>
      </c>
      <c r="F95" s="102" t="str">
        <f ca="1">IFERROR(IF((VLOOKUP($B95,'NatCon &amp; Metrics Backsheet'!$A$7:$AC$156,F$9,FALSE))="","",(VLOOKUP($B95,'NatCon &amp; Metrics Backsheet'!$A$7:$AC$156,F$9,FALSE))),"")</f>
        <v>Data not available to assess progress</v>
      </c>
      <c r="G95" s="103" t="str">
        <f ca="1">IFERROR(IF((VLOOKUP($B95,'NatCon &amp; Metrics Backsheet'!$A$7:$AC$156,G$9,FALSE))="","",(VLOOKUP($B95,'NatCon &amp; Metrics Backsheet'!$A$7:$AC$156,G$9,FALSE))),"")</f>
        <v>Data not available to assess progress</v>
      </c>
    </row>
    <row r="96" spans="1:7" x14ac:dyDescent="0.3">
      <c r="A96" s="60">
        <v>74</v>
      </c>
      <c r="B96" s="53" t="str">
        <f t="shared" ca="1" si="7"/>
        <v>E06000032</v>
      </c>
      <c r="C96" s="54" t="str">
        <f ca="1">IFERROR(VLOOKUP($B96,'Org List'!$J$9:$K$488,2,0), "")</f>
        <v>Luton</v>
      </c>
      <c r="D96" s="157" t="str">
        <f ca="1">IFERROR(IF((VLOOKUP($B96,'NatCon &amp; Metrics Backsheet'!$A$7:$AC$156,D$9,FALSE))="","",(VLOOKUP($B96,'NatCon &amp; Metrics Backsheet'!$A$7:$AC$156,D$9,FALSE))),"")</f>
        <v>Not on track to meet target</v>
      </c>
      <c r="E96" s="102" t="str">
        <f ca="1">IFERROR(IF((VLOOKUP($B96,'NatCon &amp; Metrics Backsheet'!$A$7:$AC$156,E$9,FALSE))="","",(VLOOKUP($B96,'NatCon &amp; Metrics Backsheet'!$A$7:$AC$156,E$9,FALSE))),"")</f>
        <v>Not on track to meet target</v>
      </c>
      <c r="F96" s="102" t="str">
        <f ca="1">IFERROR(IF((VLOOKUP($B96,'NatCon &amp; Metrics Backsheet'!$A$7:$AC$156,F$9,FALSE))="","",(VLOOKUP($B96,'NatCon &amp; Metrics Backsheet'!$A$7:$AC$156,F$9,FALSE))),"")</f>
        <v>On track to meet target</v>
      </c>
      <c r="G96" s="103" t="str">
        <f ca="1">IFERROR(IF((VLOOKUP($B96,'NatCon &amp; Metrics Backsheet'!$A$7:$AC$156,G$9,FALSE))="","",(VLOOKUP($B96,'NatCon &amp; Metrics Backsheet'!$A$7:$AC$156,G$9,FALSE))),"")</f>
        <v>On track to meet target</v>
      </c>
    </row>
    <row r="97" spans="1:7" x14ac:dyDescent="0.3">
      <c r="A97" s="60">
        <v>75</v>
      </c>
      <c r="B97" s="53" t="str">
        <f t="shared" ca="1" si="7"/>
        <v>E08000003</v>
      </c>
      <c r="C97" s="54" t="str">
        <f ca="1">IFERROR(VLOOKUP($B97,'Org List'!$J$9:$K$488,2,0), "")</f>
        <v>Manchester</v>
      </c>
      <c r="D97" s="157" t="str">
        <f ca="1">IFERROR(IF((VLOOKUP($B97,'NatCon &amp; Metrics Backsheet'!$A$7:$AC$156,D$9,FALSE))="","",(VLOOKUP($B97,'NatCon &amp; Metrics Backsheet'!$A$7:$AC$156,D$9,FALSE))),"")</f>
        <v>Data not available to assess progress</v>
      </c>
      <c r="E97" s="102" t="str">
        <f ca="1">IFERROR(IF((VLOOKUP($B97,'NatCon &amp; Metrics Backsheet'!$A$7:$AC$156,E$9,FALSE))="","",(VLOOKUP($B97,'NatCon &amp; Metrics Backsheet'!$A$7:$AC$156,E$9,FALSE))),"")</f>
        <v>On track to meet target</v>
      </c>
      <c r="F97" s="102" t="str">
        <f ca="1">IFERROR(IF((VLOOKUP($B97,'NatCon &amp; Metrics Backsheet'!$A$7:$AC$156,F$9,FALSE))="","",(VLOOKUP($B97,'NatCon &amp; Metrics Backsheet'!$A$7:$AC$156,F$9,FALSE))),"")</f>
        <v>On track to meet target</v>
      </c>
      <c r="G97" s="103" t="str">
        <f ca="1">IFERROR(IF((VLOOKUP($B97,'NatCon &amp; Metrics Backsheet'!$A$7:$AC$156,G$9,FALSE))="","",(VLOOKUP($B97,'NatCon &amp; Metrics Backsheet'!$A$7:$AC$156,G$9,FALSE))),"")</f>
        <v>Data not available to assess progress</v>
      </c>
    </row>
    <row r="98" spans="1:7" x14ac:dyDescent="0.3">
      <c r="A98" s="60">
        <v>76</v>
      </c>
      <c r="B98" s="53" t="str">
        <f t="shared" ca="1" si="7"/>
        <v>E06000035</v>
      </c>
      <c r="C98" s="54" t="str">
        <f ca="1">IFERROR(VLOOKUP($B98,'Org List'!$J$9:$K$488,2,0), "")</f>
        <v>Medway</v>
      </c>
      <c r="D98" s="157" t="str">
        <f ca="1">IFERROR(IF((VLOOKUP($B98,'NatCon &amp; Metrics Backsheet'!$A$7:$AC$156,D$9,FALSE))="","",(VLOOKUP($B98,'NatCon &amp; Metrics Backsheet'!$A$7:$AC$156,D$9,FALSE))),"")</f>
        <v>Data not available to assess progress</v>
      </c>
      <c r="E98" s="102" t="str">
        <f ca="1">IFERROR(IF((VLOOKUP($B98,'NatCon &amp; Metrics Backsheet'!$A$7:$AC$156,E$9,FALSE))="","",(VLOOKUP($B98,'NatCon &amp; Metrics Backsheet'!$A$7:$AC$156,E$9,FALSE))),"")</f>
        <v>On track to meet target</v>
      </c>
      <c r="F98" s="102" t="str">
        <f ca="1">IFERROR(IF((VLOOKUP($B98,'NatCon &amp; Metrics Backsheet'!$A$7:$AC$156,F$9,FALSE))="","",(VLOOKUP($B98,'NatCon &amp; Metrics Backsheet'!$A$7:$AC$156,F$9,FALSE))),"")</f>
        <v>Not on track to meet target</v>
      </c>
      <c r="G98" s="103" t="str">
        <f ca="1">IFERROR(IF((VLOOKUP($B98,'NatCon &amp; Metrics Backsheet'!$A$7:$AC$156,G$9,FALSE))="","",(VLOOKUP($B98,'NatCon &amp; Metrics Backsheet'!$A$7:$AC$156,G$9,FALSE))),"")</f>
        <v>On track to meet target</v>
      </c>
    </row>
    <row r="99" spans="1:7" x14ac:dyDescent="0.3">
      <c r="A99" s="60">
        <v>77</v>
      </c>
      <c r="B99" s="53" t="str">
        <f t="shared" ca="1" si="7"/>
        <v>E09000024</v>
      </c>
      <c r="C99" s="54" t="str">
        <f ca="1">IFERROR(VLOOKUP($B99,'Org List'!$J$9:$K$488,2,0), "")</f>
        <v>Merton</v>
      </c>
      <c r="D99" s="157" t="str">
        <f ca="1">IFERROR(IF((VLOOKUP($B99,'NatCon &amp; Metrics Backsheet'!$A$7:$AC$156,D$9,FALSE))="","",(VLOOKUP($B99,'NatCon &amp; Metrics Backsheet'!$A$7:$AC$156,D$9,FALSE))),"")</f>
        <v>On track to meet target</v>
      </c>
      <c r="E99" s="102" t="str">
        <f ca="1">IFERROR(IF((VLOOKUP($B99,'NatCon &amp; Metrics Backsheet'!$A$7:$AC$156,E$9,FALSE))="","",(VLOOKUP($B99,'NatCon &amp; Metrics Backsheet'!$A$7:$AC$156,E$9,FALSE))),"")</f>
        <v>On track to meet target</v>
      </c>
      <c r="F99" s="102" t="str">
        <f ca="1">IFERROR(IF((VLOOKUP($B99,'NatCon &amp; Metrics Backsheet'!$A$7:$AC$156,F$9,FALSE))="","",(VLOOKUP($B99,'NatCon &amp; Metrics Backsheet'!$A$7:$AC$156,F$9,FALSE))),"")</f>
        <v>On track to meet target</v>
      </c>
      <c r="G99" s="103" t="str">
        <f ca="1">IFERROR(IF((VLOOKUP($B99,'NatCon &amp; Metrics Backsheet'!$A$7:$AC$156,G$9,FALSE))="","",(VLOOKUP($B99,'NatCon &amp; Metrics Backsheet'!$A$7:$AC$156,G$9,FALSE))),"")</f>
        <v>Not on track to meet target</v>
      </c>
    </row>
    <row r="100" spans="1:7" x14ac:dyDescent="0.3">
      <c r="A100" s="60">
        <v>78</v>
      </c>
      <c r="B100" s="53" t="str">
        <f t="shared" ca="1" si="7"/>
        <v>E06000002</v>
      </c>
      <c r="C100" s="54" t="str">
        <f ca="1">IFERROR(VLOOKUP($B100,'Org List'!$J$9:$K$488,2,0), "")</f>
        <v>Middlesbrough</v>
      </c>
      <c r="D100" s="157" t="str">
        <f ca="1">IFERROR(IF((VLOOKUP($B100,'NatCon &amp; Metrics Backsheet'!$A$7:$AC$156,D$9,FALSE))="","",(VLOOKUP($B100,'NatCon &amp; Metrics Backsheet'!$A$7:$AC$156,D$9,FALSE))),"")</f>
        <v>Data not available to assess progress</v>
      </c>
      <c r="E100" s="102" t="str">
        <f ca="1">IFERROR(IF((VLOOKUP($B100,'NatCon &amp; Metrics Backsheet'!$A$7:$AC$156,E$9,FALSE))="","",(VLOOKUP($B100,'NatCon &amp; Metrics Backsheet'!$A$7:$AC$156,E$9,FALSE))),"")</f>
        <v>Data not available to assess progress</v>
      </c>
      <c r="F100" s="102" t="str">
        <f ca="1">IFERROR(IF((VLOOKUP($B100,'NatCon &amp; Metrics Backsheet'!$A$7:$AC$156,F$9,FALSE))="","",(VLOOKUP($B100,'NatCon &amp; Metrics Backsheet'!$A$7:$AC$156,F$9,FALSE))),"")</f>
        <v>Data not available to assess progress</v>
      </c>
      <c r="G100" s="103" t="str">
        <f ca="1">IFERROR(IF((VLOOKUP($B100,'NatCon &amp; Metrics Backsheet'!$A$7:$AC$156,G$9,FALSE))="","",(VLOOKUP($B100,'NatCon &amp; Metrics Backsheet'!$A$7:$AC$156,G$9,FALSE))),"")</f>
        <v>Data not available to assess progress</v>
      </c>
    </row>
    <row r="101" spans="1:7" x14ac:dyDescent="0.3">
      <c r="A101" s="60">
        <v>79</v>
      </c>
      <c r="B101" s="53" t="str">
        <f t="shared" ca="1" si="7"/>
        <v>E06000042</v>
      </c>
      <c r="C101" s="54" t="str">
        <f ca="1">IFERROR(VLOOKUP($B101,'Org List'!$J$9:$K$488,2,0), "")</f>
        <v>Milton Keynes</v>
      </c>
      <c r="D101" s="157" t="str">
        <f ca="1">IFERROR(IF((VLOOKUP($B101,'NatCon &amp; Metrics Backsheet'!$A$7:$AC$156,D$9,FALSE))="","",(VLOOKUP($B101,'NatCon &amp; Metrics Backsheet'!$A$7:$AC$156,D$9,FALSE))),"")</f>
        <v>Data not available to assess progress</v>
      </c>
      <c r="E101" s="102" t="str">
        <f ca="1">IFERROR(IF((VLOOKUP($B101,'NatCon &amp; Metrics Backsheet'!$A$7:$AC$156,E$9,FALSE))="","",(VLOOKUP($B101,'NatCon &amp; Metrics Backsheet'!$A$7:$AC$156,E$9,FALSE))),"")</f>
        <v>On track to meet target</v>
      </c>
      <c r="F101" s="102" t="str">
        <f ca="1">IFERROR(IF((VLOOKUP($B101,'NatCon &amp; Metrics Backsheet'!$A$7:$AC$156,F$9,FALSE))="","",(VLOOKUP($B101,'NatCon &amp; Metrics Backsheet'!$A$7:$AC$156,F$9,FALSE))),"")</f>
        <v>On track to meet target</v>
      </c>
      <c r="G101" s="103" t="str">
        <f ca="1">IFERROR(IF((VLOOKUP($B101,'NatCon &amp; Metrics Backsheet'!$A$7:$AC$156,G$9,FALSE))="","",(VLOOKUP($B101,'NatCon &amp; Metrics Backsheet'!$A$7:$AC$156,G$9,FALSE))),"")</f>
        <v>Not on track to meet target</v>
      </c>
    </row>
    <row r="102" spans="1:7" x14ac:dyDescent="0.3">
      <c r="A102" s="60">
        <v>80</v>
      </c>
      <c r="B102" s="53" t="str">
        <f t="shared" ca="1" si="7"/>
        <v>E08000021</v>
      </c>
      <c r="C102" s="54" t="str">
        <f ca="1">IFERROR(VLOOKUP($B102,'Org List'!$J$9:$K$488,2,0), "")</f>
        <v>Newcastle upon Tyne</v>
      </c>
      <c r="D102" s="157" t="str">
        <f ca="1">IFERROR(IF((VLOOKUP($B102,'NatCon &amp; Metrics Backsheet'!$A$7:$AC$156,D$9,FALSE))="","",(VLOOKUP($B102,'NatCon &amp; Metrics Backsheet'!$A$7:$AC$156,D$9,FALSE))),"")</f>
        <v>On track to meet target</v>
      </c>
      <c r="E102" s="102" t="str">
        <f ca="1">IFERROR(IF((VLOOKUP($B102,'NatCon &amp; Metrics Backsheet'!$A$7:$AC$156,E$9,FALSE))="","",(VLOOKUP($B102,'NatCon &amp; Metrics Backsheet'!$A$7:$AC$156,E$9,FALSE))),"")</f>
        <v>Not on track to meet target</v>
      </c>
      <c r="F102" s="102" t="str">
        <f ca="1">IFERROR(IF((VLOOKUP($B102,'NatCon &amp; Metrics Backsheet'!$A$7:$AC$156,F$9,FALSE))="","",(VLOOKUP($B102,'NatCon &amp; Metrics Backsheet'!$A$7:$AC$156,F$9,FALSE))),"")</f>
        <v>On track to meet target</v>
      </c>
      <c r="G102" s="103" t="str">
        <f ca="1">IFERROR(IF((VLOOKUP($B102,'NatCon &amp; Metrics Backsheet'!$A$7:$AC$156,G$9,FALSE))="","",(VLOOKUP($B102,'NatCon &amp; Metrics Backsheet'!$A$7:$AC$156,G$9,FALSE))),"")</f>
        <v>On track to meet target</v>
      </c>
    </row>
    <row r="103" spans="1:7" x14ac:dyDescent="0.3">
      <c r="A103" s="60">
        <v>81</v>
      </c>
      <c r="B103" s="53" t="str">
        <f t="shared" ca="1" si="7"/>
        <v>E09000025</v>
      </c>
      <c r="C103" s="54" t="str">
        <f ca="1">IFERROR(VLOOKUP($B103,'Org List'!$J$9:$K$488,2,0), "")</f>
        <v>Newham</v>
      </c>
      <c r="D103" s="157" t="str">
        <f ca="1">IFERROR(IF((VLOOKUP($B103,'NatCon &amp; Metrics Backsheet'!$A$7:$AC$156,D$9,FALSE))="","",(VLOOKUP($B103,'NatCon &amp; Metrics Backsheet'!$A$7:$AC$156,D$9,FALSE))),"")</f>
        <v>On track to meet target</v>
      </c>
      <c r="E103" s="102" t="str">
        <f ca="1">IFERROR(IF((VLOOKUP($B103,'NatCon &amp; Metrics Backsheet'!$A$7:$AC$156,E$9,FALSE))="","",(VLOOKUP($B103,'NatCon &amp; Metrics Backsheet'!$A$7:$AC$156,E$9,FALSE))),"")</f>
        <v>On track to meet target</v>
      </c>
      <c r="F103" s="102" t="str">
        <f ca="1">IFERROR(IF((VLOOKUP($B103,'NatCon &amp; Metrics Backsheet'!$A$7:$AC$156,F$9,FALSE))="","",(VLOOKUP($B103,'NatCon &amp; Metrics Backsheet'!$A$7:$AC$156,F$9,FALSE))),"")</f>
        <v>Data not available to assess progress</v>
      </c>
      <c r="G103" s="103" t="str">
        <f ca="1">IFERROR(IF((VLOOKUP($B103,'NatCon &amp; Metrics Backsheet'!$A$7:$AC$156,G$9,FALSE))="","",(VLOOKUP($B103,'NatCon &amp; Metrics Backsheet'!$A$7:$AC$156,G$9,FALSE))),"")</f>
        <v>On track to meet target</v>
      </c>
    </row>
    <row r="104" spans="1:7" x14ac:dyDescent="0.3">
      <c r="A104" s="60">
        <v>82</v>
      </c>
      <c r="B104" s="53" t="str">
        <f t="shared" ca="1" si="7"/>
        <v>E10000020</v>
      </c>
      <c r="C104" s="54" t="str">
        <f ca="1">IFERROR(VLOOKUP($B104,'Org List'!$J$9:$K$488,2,0), "")</f>
        <v>Norfolk</v>
      </c>
      <c r="D104" s="157" t="str">
        <f ca="1">IFERROR(IF((VLOOKUP($B104,'NatCon &amp; Metrics Backsheet'!$A$7:$AC$156,D$9,FALSE))="","",(VLOOKUP($B104,'NatCon &amp; Metrics Backsheet'!$A$7:$AC$156,D$9,FALSE))),"")</f>
        <v>Data not available to assess progress</v>
      </c>
      <c r="E104" s="102" t="str">
        <f ca="1">IFERROR(IF((VLOOKUP($B104,'NatCon &amp; Metrics Backsheet'!$A$7:$AC$156,E$9,FALSE))="","",(VLOOKUP($B104,'NatCon &amp; Metrics Backsheet'!$A$7:$AC$156,E$9,FALSE))),"")</f>
        <v>On track to meet target</v>
      </c>
      <c r="F104" s="102" t="str">
        <f ca="1">IFERROR(IF((VLOOKUP($B104,'NatCon &amp; Metrics Backsheet'!$A$7:$AC$156,F$9,FALSE))="","",(VLOOKUP($B104,'NatCon &amp; Metrics Backsheet'!$A$7:$AC$156,F$9,FALSE))),"")</f>
        <v>On track to meet target</v>
      </c>
      <c r="G104" s="103" t="str">
        <f ca="1">IFERROR(IF((VLOOKUP($B104,'NatCon &amp; Metrics Backsheet'!$A$7:$AC$156,G$9,FALSE))="","",(VLOOKUP($B104,'NatCon &amp; Metrics Backsheet'!$A$7:$AC$156,G$9,FALSE))),"")</f>
        <v>Not on track to meet target</v>
      </c>
    </row>
    <row r="105" spans="1:7" x14ac:dyDescent="0.3">
      <c r="A105" s="60">
        <v>83</v>
      </c>
      <c r="B105" s="53" t="str">
        <f t="shared" ca="1" si="7"/>
        <v>E06000012</v>
      </c>
      <c r="C105" s="54" t="str">
        <f ca="1">IFERROR(VLOOKUP($B105,'Org List'!$J$9:$K$488,2,0), "")</f>
        <v>North East Lincolnshire</v>
      </c>
      <c r="D105" s="157" t="str">
        <f ca="1">IFERROR(IF((VLOOKUP($B105,'NatCon &amp; Metrics Backsheet'!$A$7:$AC$156,D$9,FALSE))="","",(VLOOKUP($B105,'NatCon &amp; Metrics Backsheet'!$A$7:$AC$156,D$9,FALSE))),"")</f>
        <v>On track to meet target</v>
      </c>
      <c r="E105" s="102" t="str">
        <f ca="1">IFERROR(IF((VLOOKUP($B105,'NatCon &amp; Metrics Backsheet'!$A$7:$AC$156,E$9,FALSE))="","",(VLOOKUP($B105,'NatCon &amp; Metrics Backsheet'!$A$7:$AC$156,E$9,FALSE))),"")</f>
        <v>On track to meet target</v>
      </c>
      <c r="F105" s="102" t="str">
        <f ca="1">IFERROR(IF((VLOOKUP($B105,'NatCon &amp; Metrics Backsheet'!$A$7:$AC$156,F$9,FALSE))="","",(VLOOKUP($B105,'NatCon &amp; Metrics Backsheet'!$A$7:$AC$156,F$9,FALSE))),"")</f>
        <v>On track to meet target</v>
      </c>
      <c r="G105" s="103" t="str">
        <f ca="1">IFERROR(IF((VLOOKUP($B105,'NatCon &amp; Metrics Backsheet'!$A$7:$AC$156,G$9,FALSE))="","",(VLOOKUP($B105,'NatCon &amp; Metrics Backsheet'!$A$7:$AC$156,G$9,FALSE))),"")</f>
        <v>On track to meet target</v>
      </c>
    </row>
    <row r="106" spans="1:7" x14ac:dyDescent="0.3">
      <c r="A106" s="60">
        <v>84</v>
      </c>
      <c r="B106" s="53" t="str">
        <f t="shared" ca="1" si="7"/>
        <v>E06000013</v>
      </c>
      <c r="C106" s="54" t="str">
        <f ca="1">IFERROR(VLOOKUP($B106,'Org List'!$J$9:$K$488,2,0), "")</f>
        <v>North Lincolnshire</v>
      </c>
      <c r="D106" s="157" t="str">
        <f ca="1">IFERROR(IF((VLOOKUP($B106,'NatCon &amp; Metrics Backsheet'!$A$7:$AC$156,D$9,FALSE))="","",(VLOOKUP($B106,'NatCon &amp; Metrics Backsheet'!$A$7:$AC$156,D$9,FALSE))),"")</f>
        <v>Not on track to meet target</v>
      </c>
      <c r="E106" s="102" t="str">
        <f ca="1">IFERROR(IF((VLOOKUP($B106,'NatCon &amp; Metrics Backsheet'!$A$7:$AC$156,E$9,FALSE))="","",(VLOOKUP($B106,'NatCon &amp; Metrics Backsheet'!$A$7:$AC$156,E$9,FALSE))),"")</f>
        <v>On track to meet target</v>
      </c>
      <c r="F106" s="102" t="str">
        <f ca="1">IFERROR(IF((VLOOKUP($B106,'NatCon &amp; Metrics Backsheet'!$A$7:$AC$156,F$9,FALSE))="","",(VLOOKUP($B106,'NatCon &amp; Metrics Backsheet'!$A$7:$AC$156,F$9,FALSE))),"")</f>
        <v>On track to meet target</v>
      </c>
      <c r="G106" s="103" t="str">
        <f ca="1">IFERROR(IF((VLOOKUP($B106,'NatCon &amp; Metrics Backsheet'!$A$7:$AC$156,G$9,FALSE))="","",(VLOOKUP($B106,'NatCon &amp; Metrics Backsheet'!$A$7:$AC$156,G$9,FALSE))),"")</f>
        <v>On track to meet target</v>
      </c>
    </row>
    <row r="107" spans="1:7" x14ac:dyDescent="0.3">
      <c r="A107" s="60">
        <v>85</v>
      </c>
      <c r="B107" s="53" t="str">
        <f t="shared" ca="1" si="7"/>
        <v>E06000024</v>
      </c>
      <c r="C107" s="54" t="str">
        <f ca="1">IFERROR(VLOOKUP($B107,'Org List'!$J$9:$K$488,2,0), "")</f>
        <v>North Somerset</v>
      </c>
      <c r="D107" s="157" t="str">
        <f ca="1">IFERROR(IF((VLOOKUP($B107,'NatCon &amp; Metrics Backsheet'!$A$7:$AC$156,D$9,FALSE))="","",(VLOOKUP($B107,'NatCon &amp; Metrics Backsheet'!$A$7:$AC$156,D$9,FALSE))),"")</f>
        <v>Not on track to meet target</v>
      </c>
      <c r="E107" s="102" t="str">
        <f ca="1">IFERROR(IF((VLOOKUP($B107,'NatCon &amp; Metrics Backsheet'!$A$7:$AC$156,E$9,FALSE))="","",(VLOOKUP($B107,'NatCon &amp; Metrics Backsheet'!$A$7:$AC$156,E$9,FALSE))),"")</f>
        <v>On track to meet target</v>
      </c>
      <c r="F107" s="102" t="str">
        <f ca="1">IFERROR(IF((VLOOKUP($B107,'NatCon &amp; Metrics Backsheet'!$A$7:$AC$156,F$9,FALSE))="","",(VLOOKUP($B107,'NatCon &amp; Metrics Backsheet'!$A$7:$AC$156,F$9,FALSE))),"")</f>
        <v>On track to meet target</v>
      </c>
      <c r="G107" s="103" t="str">
        <f ca="1">IFERROR(IF((VLOOKUP($B107,'NatCon &amp; Metrics Backsheet'!$A$7:$AC$156,G$9,FALSE))="","",(VLOOKUP($B107,'NatCon &amp; Metrics Backsheet'!$A$7:$AC$156,G$9,FALSE))),"")</f>
        <v>On track to meet target</v>
      </c>
    </row>
    <row r="108" spans="1:7" x14ac:dyDescent="0.3">
      <c r="A108" s="60">
        <v>86</v>
      </c>
      <c r="B108" s="53" t="str">
        <f t="shared" ca="1" si="7"/>
        <v>E08000022</v>
      </c>
      <c r="C108" s="54" t="str">
        <f ca="1">IFERROR(VLOOKUP($B108,'Org List'!$J$9:$K$488,2,0), "")</f>
        <v>North Tyneside</v>
      </c>
      <c r="D108" s="157" t="str">
        <f ca="1">IFERROR(IF((VLOOKUP($B108,'NatCon &amp; Metrics Backsheet'!$A$7:$AC$156,D$9,FALSE))="","",(VLOOKUP($B108,'NatCon &amp; Metrics Backsheet'!$A$7:$AC$156,D$9,FALSE))),"")</f>
        <v>On track to meet target</v>
      </c>
      <c r="E108" s="102" t="str">
        <f ca="1">IFERROR(IF((VLOOKUP($B108,'NatCon &amp; Metrics Backsheet'!$A$7:$AC$156,E$9,FALSE))="","",(VLOOKUP($B108,'NatCon &amp; Metrics Backsheet'!$A$7:$AC$156,E$9,FALSE))),"")</f>
        <v>On track to meet target</v>
      </c>
      <c r="F108" s="102" t="str">
        <f ca="1">IFERROR(IF((VLOOKUP($B108,'NatCon &amp; Metrics Backsheet'!$A$7:$AC$156,F$9,FALSE))="","",(VLOOKUP($B108,'NatCon &amp; Metrics Backsheet'!$A$7:$AC$156,F$9,FALSE))),"")</f>
        <v>On track to meet target</v>
      </c>
      <c r="G108" s="103" t="str">
        <f ca="1">IFERROR(IF((VLOOKUP($B108,'NatCon &amp; Metrics Backsheet'!$A$7:$AC$156,G$9,FALSE))="","",(VLOOKUP($B108,'NatCon &amp; Metrics Backsheet'!$A$7:$AC$156,G$9,FALSE))),"")</f>
        <v>On track to meet target</v>
      </c>
    </row>
    <row r="109" spans="1:7" x14ac:dyDescent="0.3">
      <c r="A109" s="60">
        <v>87</v>
      </c>
      <c r="B109" s="53" t="str">
        <f t="shared" ca="1" si="7"/>
        <v>E10000023</v>
      </c>
      <c r="C109" s="54" t="str">
        <f ca="1">IFERROR(VLOOKUP($B109,'Org List'!$J$9:$K$488,2,0), "")</f>
        <v>North Yorkshire</v>
      </c>
      <c r="D109" s="157" t="str">
        <f ca="1">IFERROR(IF((VLOOKUP($B109,'NatCon &amp; Metrics Backsheet'!$A$7:$AC$156,D$9,FALSE))="","",(VLOOKUP($B109,'NatCon &amp; Metrics Backsheet'!$A$7:$AC$156,D$9,FALSE))),"")</f>
        <v>On track to meet target</v>
      </c>
      <c r="E109" s="102" t="str">
        <f ca="1">IFERROR(IF((VLOOKUP($B109,'NatCon &amp; Metrics Backsheet'!$A$7:$AC$156,E$9,FALSE))="","",(VLOOKUP($B109,'NatCon &amp; Metrics Backsheet'!$A$7:$AC$156,E$9,FALSE))),"")</f>
        <v>On track to meet target</v>
      </c>
      <c r="F109" s="102" t="str">
        <f ca="1">IFERROR(IF((VLOOKUP($B109,'NatCon &amp; Metrics Backsheet'!$A$7:$AC$156,F$9,FALSE))="","",(VLOOKUP($B109,'NatCon &amp; Metrics Backsheet'!$A$7:$AC$156,F$9,FALSE))),"")</f>
        <v>Data not available to assess progress</v>
      </c>
      <c r="G109" s="103" t="str">
        <f ca="1">IFERROR(IF((VLOOKUP($B109,'NatCon &amp; Metrics Backsheet'!$A$7:$AC$156,G$9,FALSE))="","",(VLOOKUP($B109,'NatCon &amp; Metrics Backsheet'!$A$7:$AC$156,G$9,FALSE))),"")</f>
        <v>Not on track to meet target</v>
      </c>
    </row>
    <row r="110" spans="1:7" x14ac:dyDescent="0.3">
      <c r="A110" s="60">
        <v>88</v>
      </c>
      <c r="B110" s="53" t="str">
        <f t="shared" ca="1" si="7"/>
        <v>E10000021</v>
      </c>
      <c r="C110" s="54" t="str">
        <f ca="1">IFERROR(VLOOKUP($B110,'Org List'!$J$9:$K$488,2,0), "")</f>
        <v>Northamptonshire</v>
      </c>
      <c r="D110" s="157" t="str">
        <f ca="1">IFERROR(IF((VLOOKUP($B110,'NatCon &amp; Metrics Backsheet'!$A$7:$AC$156,D$9,FALSE))="","",(VLOOKUP($B110,'NatCon &amp; Metrics Backsheet'!$A$7:$AC$156,D$9,FALSE))),"")</f>
        <v>On track to meet target</v>
      </c>
      <c r="E110" s="102" t="str">
        <f ca="1">IFERROR(IF((VLOOKUP($B110,'NatCon &amp; Metrics Backsheet'!$A$7:$AC$156,E$9,FALSE))="","",(VLOOKUP($B110,'NatCon &amp; Metrics Backsheet'!$A$7:$AC$156,E$9,FALSE))),"")</f>
        <v>On track to meet target</v>
      </c>
      <c r="F110" s="102" t="str">
        <f ca="1">IFERROR(IF((VLOOKUP($B110,'NatCon &amp; Metrics Backsheet'!$A$7:$AC$156,F$9,FALSE))="","",(VLOOKUP($B110,'NatCon &amp; Metrics Backsheet'!$A$7:$AC$156,F$9,FALSE))),"")</f>
        <v>On track to meet target</v>
      </c>
      <c r="G110" s="103" t="str">
        <f ca="1">IFERROR(IF((VLOOKUP($B110,'NatCon &amp; Metrics Backsheet'!$A$7:$AC$156,G$9,FALSE))="","",(VLOOKUP($B110,'NatCon &amp; Metrics Backsheet'!$A$7:$AC$156,G$9,FALSE))),"")</f>
        <v>On track to meet target</v>
      </c>
    </row>
    <row r="111" spans="1:7" x14ac:dyDescent="0.3">
      <c r="A111" s="60">
        <v>89</v>
      </c>
      <c r="B111" s="53" t="str">
        <f t="shared" ca="1" si="7"/>
        <v>E06000057</v>
      </c>
      <c r="C111" s="54" t="str">
        <f ca="1">IFERROR(VLOOKUP($B111,'Org List'!$J$9:$K$488,2,0), "")</f>
        <v>Northumberland</v>
      </c>
      <c r="D111" s="157" t="str">
        <f ca="1">IFERROR(IF((VLOOKUP($B111,'NatCon &amp; Metrics Backsheet'!$A$7:$AC$156,D$9,FALSE))="","",(VLOOKUP($B111,'NatCon &amp; Metrics Backsheet'!$A$7:$AC$156,D$9,FALSE))),"")</f>
        <v>On track to meet target</v>
      </c>
      <c r="E111" s="102" t="str">
        <f ca="1">IFERROR(IF((VLOOKUP($B111,'NatCon &amp; Metrics Backsheet'!$A$7:$AC$156,E$9,FALSE))="","",(VLOOKUP($B111,'NatCon &amp; Metrics Backsheet'!$A$7:$AC$156,E$9,FALSE))),"")</f>
        <v>Not on track to meet target</v>
      </c>
      <c r="F111" s="102" t="str">
        <f ca="1">IFERROR(IF((VLOOKUP($B111,'NatCon &amp; Metrics Backsheet'!$A$7:$AC$156,F$9,FALSE))="","",(VLOOKUP($B111,'NatCon &amp; Metrics Backsheet'!$A$7:$AC$156,F$9,FALSE))),"")</f>
        <v>On track to meet target</v>
      </c>
      <c r="G111" s="103" t="str">
        <f ca="1">IFERROR(IF((VLOOKUP($B111,'NatCon &amp; Metrics Backsheet'!$A$7:$AC$156,G$9,FALSE))="","",(VLOOKUP($B111,'NatCon &amp; Metrics Backsheet'!$A$7:$AC$156,G$9,FALSE))),"")</f>
        <v>On track to meet target</v>
      </c>
    </row>
    <row r="112" spans="1:7" x14ac:dyDescent="0.3">
      <c r="A112" s="60">
        <v>90</v>
      </c>
      <c r="B112" s="53" t="str">
        <f t="shared" ca="1" si="7"/>
        <v>E06000018</v>
      </c>
      <c r="C112" s="54" t="str">
        <f ca="1">IFERROR(VLOOKUP($B112,'Org List'!$J$9:$K$488,2,0), "")</f>
        <v>Nottingham</v>
      </c>
      <c r="D112" s="157" t="str">
        <f ca="1">IFERROR(IF((VLOOKUP($B112,'NatCon &amp; Metrics Backsheet'!$A$7:$AC$156,D$9,FALSE))="","",(VLOOKUP($B112,'NatCon &amp; Metrics Backsheet'!$A$7:$AC$156,D$9,FALSE))),"")</f>
        <v>Data not available to assess progress</v>
      </c>
      <c r="E112" s="102" t="str">
        <f ca="1">IFERROR(IF((VLOOKUP($B112,'NatCon &amp; Metrics Backsheet'!$A$7:$AC$156,E$9,FALSE))="","",(VLOOKUP($B112,'NatCon &amp; Metrics Backsheet'!$A$7:$AC$156,E$9,FALSE))),"")</f>
        <v>On track to meet target</v>
      </c>
      <c r="F112" s="102" t="str">
        <f ca="1">IFERROR(IF((VLOOKUP($B112,'NatCon &amp; Metrics Backsheet'!$A$7:$AC$156,F$9,FALSE))="","",(VLOOKUP($B112,'NatCon &amp; Metrics Backsheet'!$A$7:$AC$156,F$9,FALSE))),"")</f>
        <v>On track to meet target</v>
      </c>
      <c r="G112" s="103" t="str">
        <f ca="1">IFERROR(IF((VLOOKUP($B112,'NatCon &amp; Metrics Backsheet'!$A$7:$AC$156,G$9,FALSE))="","",(VLOOKUP($B112,'NatCon &amp; Metrics Backsheet'!$A$7:$AC$156,G$9,FALSE))),"")</f>
        <v>Data not available to assess progress</v>
      </c>
    </row>
    <row r="113" spans="1:7" x14ac:dyDescent="0.3">
      <c r="A113" s="60">
        <v>91</v>
      </c>
      <c r="B113" s="53" t="str">
        <f t="shared" ca="1" si="7"/>
        <v>E10000024</v>
      </c>
      <c r="C113" s="54" t="str">
        <f ca="1">IFERROR(VLOOKUP($B113,'Org List'!$J$9:$K$488,2,0), "")</f>
        <v>Nottinghamshire</v>
      </c>
      <c r="D113" s="157" t="str">
        <f ca="1">IFERROR(IF((VLOOKUP($B113,'NatCon &amp; Metrics Backsheet'!$A$7:$AC$156,D$9,FALSE))="","",(VLOOKUP($B113,'NatCon &amp; Metrics Backsheet'!$A$7:$AC$156,D$9,FALSE))),"")</f>
        <v>Data not available to assess progress</v>
      </c>
      <c r="E113" s="102" t="str">
        <f ca="1">IFERROR(IF((VLOOKUP($B113,'NatCon &amp; Metrics Backsheet'!$A$7:$AC$156,E$9,FALSE))="","",(VLOOKUP($B113,'NatCon &amp; Metrics Backsheet'!$A$7:$AC$156,E$9,FALSE))),"")</f>
        <v>Data not available to assess progress</v>
      </c>
      <c r="F113" s="102" t="str">
        <f ca="1">IFERROR(IF((VLOOKUP($B113,'NatCon &amp; Metrics Backsheet'!$A$7:$AC$156,F$9,FALSE))="","",(VLOOKUP($B113,'NatCon &amp; Metrics Backsheet'!$A$7:$AC$156,F$9,FALSE))),"")</f>
        <v>Data not available to assess progress</v>
      </c>
      <c r="G113" s="103" t="str">
        <f ca="1">IFERROR(IF((VLOOKUP($B113,'NatCon &amp; Metrics Backsheet'!$A$7:$AC$156,G$9,FALSE))="","",(VLOOKUP($B113,'NatCon &amp; Metrics Backsheet'!$A$7:$AC$156,G$9,FALSE))),"")</f>
        <v>Data not available to assess progress</v>
      </c>
    </row>
    <row r="114" spans="1:7" x14ac:dyDescent="0.3">
      <c r="A114" s="60">
        <v>92</v>
      </c>
      <c r="B114" s="53" t="str">
        <f t="shared" ca="1" si="7"/>
        <v>E08000004</v>
      </c>
      <c r="C114" s="54" t="str">
        <f ca="1">IFERROR(VLOOKUP($B114,'Org List'!$J$9:$K$488,2,0), "")</f>
        <v>Oldham</v>
      </c>
      <c r="D114" s="157" t="str">
        <f ca="1">IFERROR(IF((VLOOKUP($B114,'NatCon &amp; Metrics Backsheet'!$A$7:$AC$156,D$9,FALSE))="","",(VLOOKUP($B114,'NatCon &amp; Metrics Backsheet'!$A$7:$AC$156,D$9,FALSE))),"")</f>
        <v>Not on track to meet target</v>
      </c>
      <c r="E114" s="102" t="str">
        <f ca="1">IFERROR(IF((VLOOKUP($B114,'NatCon &amp; Metrics Backsheet'!$A$7:$AC$156,E$9,FALSE))="","",(VLOOKUP($B114,'NatCon &amp; Metrics Backsheet'!$A$7:$AC$156,E$9,FALSE))),"")</f>
        <v>On track to meet target</v>
      </c>
      <c r="F114" s="102" t="str">
        <f ca="1">IFERROR(IF((VLOOKUP($B114,'NatCon &amp; Metrics Backsheet'!$A$7:$AC$156,F$9,FALSE))="","",(VLOOKUP($B114,'NatCon &amp; Metrics Backsheet'!$A$7:$AC$156,F$9,FALSE))),"")</f>
        <v>On track to meet target</v>
      </c>
      <c r="G114" s="103" t="str">
        <f ca="1">IFERROR(IF((VLOOKUP($B114,'NatCon &amp; Metrics Backsheet'!$A$7:$AC$156,G$9,FALSE))="","",(VLOOKUP($B114,'NatCon &amp; Metrics Backsheet'!$A$7:$AC$156,G$9,FALSE))),"")</f>
        <v>On track to meet target</v>
      </c>
    </row>
    <row r="115" spans="1:7" x14ac:dyDescent="0.3">
      <c r="A115" s="60">
        <v>93</v>
      </c>
      <c r="B115" s="53" t="str">
        <f t="shared" ca="1" si="7"/>
        <v>E10000025</v>
      </c>
      <c r="C115" s="54" t="str">
        <f ca="1">IFERROR(VLOOKUP($B115,'Org List'!$J$9:$K$488,2,0), "")</f>
        <v>Oxfordshire</v>
      </c>
      <c r="D115" s="157" t="str">
        <f ca="1">IFERROR(IF((VLOOKUP($B115,'NatCon &amp; Metrics Backsheet'!$A$7:$AC$156,D$9,FALSE))="","",(VLOOKUP($B115,'NatCon &amp; Metrics Backsheet'!$A$7:$AC$156,D$9,FALSE))),"")</f>
        <v>Not on track to meet target</v>
      </c>
      <c r="E115" s="102" t="str">
        <f ca="1">IFERROR(IF((VLOOKUP($B115,'NatCon &amp; Metrics Backsheet'!$A$7:$AC$156,E$9,FALSE))="","",(VLOOKUP($B115,'NatCon &amp; Metrics Backsheet'!$A$7:$AC$156,E$9,FALSE))),"")</f>
        <v>On track to meet target</v>
      </c>
      <c r="F115" s="102" t="str">
        <f ca="1">IFERROR(IF((VLOOKUP($B115,'NatCon &amp; Metrics Backsheet'!$A$7:$AC$156,F$9,FALSE))="","",(VLOOKUP($B115,'NatCon &amp; Metrics Backsheet'!$A$7:$AC$156,F$9,FALSE))),"")</f>
        <v>Data not available to assess progress</v>
      </c>
      <c r="G115" s="103" t="str">
        <f ca="1">IFERROR(IF((VLOOKUP($B115,'NatCon &amp; Metrics Backsheet'!$A$7:$AC$156,G$9,FALSE))="","",(VLOOKUP($B115,'NatCon &amp; Metrics Backsheet'!$A$7:$AC$156,G$9,FALSE))),"")</f>
        <v>On track to meet target</v>
      </c>
    </row>
    <row r="116" spans="1:7" x14ac:dyDescent="0.3">
      <c r="A116" s="60">
        <v>94</v>
      </c>
      <c r="B116" s="53" t="str">
        <f t="shared" ca="1" si="7"/>
        <v>E06000031</v>
      </c>
      <c r="C116" s="54" t="str">
        <f ca="1">IFERROR(VLOOKUP($B116,'Org List'!$J$9:$K$488,2,0), "")</f>
        <v>Peterborough</v>
      </c>
      <c r="D116" s="157" t="str">
        <f ca="1">IFERROR(IF((VLOOKUP($B116,'NatCon &amp; Metrics Backsheet'!$A$7:$AC$156,D$9,FALSE))="","",(VLOOKUP($B116,'NatCon &amp; Metrics Backsheet'!$A$7:$AC$156,D$9,FALSE))),"")</f>
        <v>Not on track to meet target</v>
      </c>
      <c r="E116" s="102" t="str">
        <f ca="1">IFERROR(IF((VLOOKUP($B116,'NatCon &amp; Metrics Backsheet'!$A$7:$AC$156,E$9,FALSE))="","",(VLOOKUP($B116,'NatCon &amp; Metrics Backsheet'!$A$7:$AC$156,E$9,FALSE))),"")</f>
        <v>On track to meet target</v>
      </c>
      <c r="F116" s="102" t="str">
        <f ca="1">IFERROR(IF((VLOOKUP($B116,'NatCon &amp; Metrics Backsheet'!$A$7:$AC$156,F$9,FALSE))="","",(VLOOKUP($B116,'NatCon &amp; Metrics Backsheet'!$A$7:$AC$156,F$9,FALSE))),"")</f>
        <v>On track to meet target</v>
      </c>
      <c r="G116" s="103" t="str">
        <f ca="1">IFERROR(IF((VLOOKUP($B116,'NatCon &amp; Metrics Backsheet'!$A$7:$AC$156,G$9,FALSE))="","",(VLOOKUP($B116,'NatCon &amp; Metrics Backsheet'!$A$7:$AC$156,G$9,FALSE))),"")</f>
        <v>Not on track to meet target</v>
      </c>
    </row>
    <row r="117" spans="1:7" x14ac:dyDescent="0.3">
      <c r="A117" s="60">
        <v>95</v>
      </c>
      <c r="B117" s="53" t="str">
        <f t="shared" ca="1" si="7"/>
        <v>E06000026</v>
      </c>
      <c r="C117" s="54" t="str">
        <f ca="1">IFERROR(VLOOKUP($B117,'Org List'!$J$9:$K$488,2,0), "")</f>
        <v>Plymouth</v>
      </c>
      <c r="D117" s="157" t="str">
        <f ca="1">IFERROR(IF((VLOOKUP($B117,'NatCon &amp; Metrics Backsheet'!$A$7:$AC$156,D$9,FALSE))="","",(VLOOKUP($B117,'NatCon &amp; Metrics Backsheet'!$A$7:$AC$156,D$9,FALSE))),"")</f>
        <v>Not on track to meet target</v>
      </c>
      <c r="E117" s="102" t="str">
        <f ca="1">IFERROR(IF((VLOOKUP($B117,'NatCon &amp; Metrics Backsheet'!$A$7:$AC$156,E$9,FALSE))="","",(VLOOKUP($B117,'NatCon &amp; Metrics Backsheet'!$A$7:$AC$156,E$9,FALSE))),"")</f>
        <v>Not on track to meet target</v>
      </c>
      <c r="F117" s="102" t="str">
        <f ca="1">IFERROR(IF((VLOOKUP($B117,'NatCon &amp; Metrics Backsheet'!$A$7:$AC$156,F$9,FALSE))="","",(VLOOKUP($B117,'NatCon &amp; Metrics Backsheet'!$A$7:$AC$156,F$9,FALSE))),"")</f>
        <v>Not on track to meet target</v>
      </c>
      <c r="G117" s="103" t="str">
        <f ca="1">IFERROR(IF((VLOOKUP($B117,'NatCon &amp; Metrics Backsheet'!$A$7:$AC$156,G$9,FALSE))="","",(VLOOKUP($B117,'NatCon &amp; Metrics Backsheet'!$A$7:$AC$156,G$9,FALSE))),"")</f>
        <v>On track to meet target</v>
      </c>
    </row>
    <row r="118" spans="1:7" x14ac:dyDescent="0.3">
      <c r="A118" s="60">
        <v>96</v>
      </c>
      <c r="B118" s="53" t="str">
        <f t="shared" ca="1" si="7"/>
        <v>E06000044</v>
      </c>
      <c r="C118" s="54" t="str">
        <f ca="1">IFERROR(VLOOKUP($B118,'Org List'!$J$9:$K$488,2,0), "")</f>
        <v>Portsmouth</v>
      </c>
      <c r="D118" s="157" t="str">
        <f ca="1">IFERROR(IF((VLOOKUP($B118,'NatCon &amp; Metrics Backsheet'!$A$7:$AC$156,D$9,FALSE))="","",(VLOOKUP($B118,'NatCon &amp; Metrics Backsheet'!$A$7:$AC$156,D$9,FALSE))),"")</f>
        <v>On track to meet target</v>
      </c>
      <c r="E118" s="102" t="str">
        <f ca="1">IFERROR(IF((VLOOKUP($B118,'NatCon &amp; Metrics Backsheet'!$A$7:$AC$156,E$9,FALSE))="","",(VLOOKUP($B118,'NatCon &amp; Metrics Backsheet'!$A$7:$AC$156,E$9,FALSE))),"")</f>
        <v>Not on track to meet target</v>
      </c>
      <c r="F118" s="102" t="str">
        <f ca="1">IFERROR(IF((VLOOKUP($B118,'NatCon &amp; Metrics Backsheet'!$A$7:$AC$156,F$9,FALSE))="","",(VLOOKUP($B118,'NatCon &amp; Metrics Backsheet'!$A$7:$AC$156,F$9,FALSE))),"")</f>
        <v>Not on track to meet target</v>
      </c>
      <c r="G118" s="103" t="str">
        <f ca="1">IFERROR(IF((VLOOKUP($B118,'NatCon &amp; Metrics Backsheet'!$A$7:$AC$156,G$9,FALSE))="","",(VLOOKUP($B118,'NatCon &amp; Metrics Backsheet'!$A$7:$AC$156,G$9,FALSE))),"")</f>
        <v>On track to meet target</v>
      </c>
    </row>
    <row r="119" spans="1:7" x14ac:dyDescent="0.3">
      <c r="A119" s="60">
        <v>97</v>
      </c>
      <c r="B119" s="53" t="str">
        <f t="shared" ca="1" si="7"/>
        <v>E06000038</v>
      </c>
      <c r="C119" s="54" t="str">
        <f ca="1">IFERROR(VLOOKUP($B119,'Org List'!$J$9:$K$488,2,0), "")</f>
        <v>Reading</v>
      </c>
      <c r="D119" s="157" t="str">
        <f ca="1">IFERROR(IF((VLOOKUP($B119,'NatCon &amp; Metrics Backsheet'!$A$7:$AC$156,D$9,FALSE))="","",(VLOOKUP($B119,'NatCon &amp; Metrics Backsheet'!$A$7:$AC$156,D$9,FALSE))),"")</f>
        <v>Not on track to meet target</v>
      </c>
      <c r="E119" s="102" t="str">
        <f ca="1">IFERROR(IF((VLOOKUP($B119,'NatCon &amp; Metrics Backsheet'!$A$7:$AC$156,E$9,FALSE))="","",(VLOOKUP($B119,'NatCon &amp; Metrics Backsheet'!$A$7:$AC$156,E$9,FALSE))),"")</f>
        <v>On track to meet target</v>
      </c>
      <c r="F119" s="102" t="str">
        <f ca="1">IFERROR(IF((VLOOKUP($B119,'NatCon &amp; Metrics Backsheet'!$A$7:$AC$156,F$9,FALSE))="","",(VLOOKUP($B119,'NatCon &amp; Metrics Backsheet'!$A$7:$AC$156,F$9,FALSE))),"")</f>
        <v>On track to meet target</v>
      </c>
      <c r="G119" s="103" t="str">
        <f ca="1">IFERROR(IF((VLOOKUP($B119,'NatCon &amp; Metrics Backsheet'!$A$7:$AC$156,G$9,FALSE))="","",(VLOOKUP($B119,'NatCon &amp; Metrics Backsheet'!$A$7:$AC$156,G$9,FALSE))),"")</f>
        <v>On track to meet target</v>
      </c>
    </row>
    <row r="120" spans="1:7" x14ac:dyDescent="0.3">
      <c r="A120" s="60">
        <v>98</v>
      </c>
      <c r="B120" s="53" t="str">
        <f t="shared" ca="1" si="7"/>
        <v>E09000026</v>
      </c>
      <c r="C120" s="54" t="str">
        <f ca="1">IFERROR(VLOOKUP($B120,'Org List'!$J$9:$K$488,2,0), "")</f>
        <v>Redbridge</v>
      </c>
      <c r="D120" s="157" t="str">
        <f ca="1">IFERROR(IF((VLOOKUP($B120,'NatCon &amp; Metrics Backsheet'!$A$7:$AC$156,D$9,FALSE))="","",(VLOOKUP($B120,'NatCon &amp; Metrics Backsheet'!$A$7:$AC$156,D$9,FALSE))),"")</f>
        <v>Data not available to assess progress</v>
      </c>
      <c r="E120" s="102" t="str">
        <f ca="1">IFERROR(IF((VLOOKUP($B120,'NatCon &amp; Metrics Backsheet'!$A$7:$AC$156,E$9,FALSE))="","",(VLOOKUP($B120,'NatCon &amp; Metrics Backsheet'!$A$7:$AC$156,E$9,FALSE))),"")</f>
        <v>On track to meet target</v>
      </c>
      <c r="F120" s="102" t="str">
        <f ca="1">IFERROR(IF((VLOOKUP($B120,'NatCon &amp; Metrics Backsheet'!$A$7:$AC$156,F$9,FALSE))="","",(VLOOKUP($B120,'NatCon &amp; Metrics Backsheet'!$A$7:$AC$156,F$9,FALSE))),"")</f>
        <v>Data not available to assess progress</v>
      </c>
      <c r="G120" s="103" t="str">
        <f ca="1">IFERROR(IF((VLOOKUP($B120,'NatCon &amp; Metrics Backsheet'!$A$7:$AC$156,G$9,FALSE))="","",(VLOOKUP($B120,'NatCon &amp; Metrics Backsheet'!$A$7:$AC$156,G$9,FALSE))),"")</f>
        <v>Not on track to meet target</v>
      </c>
    </row>
    <row r="121" spans="1:7" x14ac:dyDescent="0.3">
      <c r="A121" s="60">
        <v>99</v>
      </c>
      <c r="B121" s="53" t="str">
        <f t="shared" ca="1" si="7"/>
        <v>E06000003</v>
      </c>
      <c r="C121" s="54" t="str">
        <f ca="1">IFERROR(VLOOKUP($B121,'Org List'!$J$9:$K$488,2,0), "")</f>
        <v>Redcar and Cleveland</v>
      </c>
      <c r="D121" s="157" t="str">
        <f ca="1">IFERROR(IF((VLOOKUP($B121,'NatCon &amp; Metrics Backsheet'!$A$7:$AC$156,D$9,FALSE))="","",(VLOOKUP($B121,'NatCon &amp; Metrics Backsheet'!$A$7:$AC$156,D$9,FALSE))),"")</f>
        <v>Data not available to assess progress</v>
      </c>
      <c r="E121" s="102" t="str">
        <f ca="1">IFERROR(IF((VLOOKUP($B121,'NatCon &amp; Metrics Backsheet'!$A$7:$AC$156,E$9,FALSE))="","",(VLOOKUP($B121,'NatCon &amp; Metrics Backsheet'!$A$7:$AC$156,E$9,FALSE))),"")</f>
        <v>Data not available to assess progress</v>
      </c>
      <c r="F121" s="102" t="str">
        <f ca="1">IFERROR(IF((VLOOKUP($B121,'NatCon &amp; Metrics Backsheet'!$A$7:$AC$156,F$9,FALSE))="","",(VLOOKUP($B121,'NatCon &amp; Metrics Backsheet'!$A$7:$AC$156,F$9,FALSE))),"")</f>
        <v>Data not available to assess progress</v>
      </c>
      <c r="G121" s="103" t="str">
        <f ca="1">IFERROR(IF((VLOOKUP($B121,'NatCon &amp; Metrics Backsheet'!$A$7:$AC$156,G$9,FALSE))="","",(VLOOKUP($B121,'NatCon &amp; Metrics Backsheet'!$A$7:$AC$156,G$9,FALSE))),"")</f>
        <v>Data not available to assess progress</v>
      </c>
    </row>
    <row r="122" spans="1:7" x14ac:dyDescent="0.3">
      <c r="A122" s="60">
        <v>100</v>
      </c>
      <c r="B122" s="53" t="str">
        <f t="shared" ca="1" si="7"/>
        <v>E09000027</v>
      </c>
      <c r="C122" s="54" t="str">
        <f ca="1">IFERROR(VLOOKUP($B122,'Org List'!$J$9:$K$488,2,0), "")</f>
        <v>Richmond upon Thames</v>
      </c>
      <c r="D122" s="157" t="str">
        <f ca="1">IFERROR(IF((VLOOKUP($B122,'NatCon &amp; Metrics Backsheet'!$A$7:$AC$156,D$9,FALSE))="","",(VLOOKUP($B122,'NatCon &amp; Metrics Backsheet'!$A$7:$AC$156,D$9,FALSE))),"")</f>
        <v>On track to meet target</v>
      </c>
      <c r="E122" s="102" t="str">
        <f ca="1">IFERROR(IF((VLOOKUP($B122,'NatCon &amp; Metrics Backsheet'!$A$7:$AC$156,E$9,FALSE))="","",(VLOOKUP($B122,'NatCon &amp; Metrics Backsheet'!$A$7:$AC$156,E$9,FALSE))),"")</f>
        <v>On track to meet target</v>
      </c>
      <c r="F122" s="102" t="str">
        <f ca="1">IFERROR(IF((VLOOKUP($B122,'NatCon &amp; Metrics Backsheet'!$A$7:$AC$156,F$9,FALSE))="","",(VLOOKUP($B122,'NatCon &amp; Metrics Backsheet'!$A$7:$AC$156,F$9,FALSE))),"")</f>
        <v>Data not available to assess progress</v>
      </c>
      <c r="G122" s="103" t="str">
        <f ca="1">IFERROR(IF((VLOOKUP($B122,'NatCon &amp; Metrics Backsheet'!$A$7:$AC$156,G$9,FALSE))="","",(VLOOKUP($B122,'NatCon &amp; Metrics Backsheet'!$A$7:$AC$156,G$9,FALSE))),"")</f>
        <v>Not on track to meet target</v>
      </c>
    </row>
    <row r="123" spans="1:7" x14ac:dyDescent="0.3">
      <c r="A123" s="60">
        <v>101</v>
      </c>
      <c r="B123" s="53" t="str">
        <f t="shared" ca="1" si="7"/>
        <v>E08000005</v>
      </c>
      <c r="C123" s="54" t="str">
        <f ca="1">IFERROR(VLOOKUP($B123,'Org List'!$J$9:$K$488,2,0), "")</f>
        <v>Rochdale</v>
      </c>
      <c r="D123" s="157" t="str">
        <f ca="1">IFERROR(IF((VLOOKUP($B123,'NatCon &amp; Metrics Backsheet'!$A$7:$AC$156,D$9,FALSE))="","",(VLOOKUP($B123,'NatCon &amp; Metrics Backsheet'!$A$7:$AC$156,D$9,FALSE))),"")</f>
        <v>On track to meet target</v>
      </c>
      <c r="E123" s="102" t="str">
        <f ca="1">IFERROR(IF((VLOOKUP($B123,'NatCon &amp; Metrics Backsheet'!$A$7:$AC$156,E$9,FALSE))="","",(VLOOKUP($B123,'NatCon &amp; Metrics Backsheet'!$A$7:$AC$156,E$9,FALSE))),"")</f>
        <v>On track to meet target</v>
      </c>
      <c r="F123" s="102" t="str">
        <f ca="1">IFERROR(IF((VLOOKUP($B123,'NatCon &amp; Metrics Backsheet'!$A$7:$AC$156,F$9,FALSE))="","",(VLOOKUP($B123,'NatCon &amp; Metrics Backsheet'!$A$7:$AC$156,F$9,FALSE))),"")</f>
        <v>On track to meet target</v>
      </c>
      <c r="G123" s="103" t="str">
        <f ca="1">IFERROR(IF((VLOOKUP($B123,'NatCon &amp; Metrics Backsheet'!$A$7:$AC$156,G$9,FALSE))="","",(VLOOKUP($B123,'NatCon &amp; Metrics Backsheet'!$A$7:$AC$156,G$9,FALSE))),"")</f>
        <v>Not on track to meet target</v>
      </c>
    </row>
    <row r="124" spans="1:7" x14ac:dyDescent="0.3">
      <c r="A124" s="60">
        <v>102</v>
      </c>
      <c r="B124" s="53" t="str">
        <f t="shared" ca="1" si="7"/>
        <v>E08000018</v>
      </c>
      <c r="C124" s="54" t="str">
        <f ca="1">IFERROR(VLOOKUP($B124,'Org List'!$J$9:$K$488,2,0), "")</f>
        <v>Rotherham</v>
      </c>
      <c r="D124" s="157" t="str">
        <f ca="1">IFERROR(IF((VLOOKUP($B124,'NatCon &amp; Metrics Backsheet'!$A$7:$AC$156,D$9,FALSE))="","",(VLOOKUP($B124,'NatCon &amp; Metrics Backsheet'!$A$7:$AC$156,D$9,FALSE))),"")</f>
        <v>Not on track to meet target</v>
      </c>
      <c r="E124" s="102" t="str">
        <f ca="1">IFERROR(IF((VLOOKUP($B124,'NatCon &amp; Metrics Backsheet'!$A$7:$AC$156,E$9,FALSE))="","",(VLOOKUP($B124,'NatCon &amp; Metrics Backsheet'!$A$7:$AC$156,E$9,FALSE))),"")</f>
        <v>On track to meet target</v>
      </c>
      <c r="F124" s="102" t="str">
        <f ca="1">IFERROR(IF((VLOOKUP($B124,'NatCon &amp; Metrics Backsheet'!$A$7:$AC$156,F$9,FALSE))="","",(VLOOKUP($B124,'NatCon &amp; Metrics Backsheet'!$A$7:$AC$156,F$9,FALSE))),"")</f>
        <v>Data not available to assess progress</v>
      </c>
      <c r="G124" s="103" t="str">
        <f ca="1">IFERROR(IF((VLOOKUP($B124,'NatCon &amp; Metrics Backsheet'!$A$7:$AC$156,G$9,FALSE))="","",(VLOOKUP($B124,'NatCon &amp; Metrics Backsheet'!$A$7:$AC$156,G$9,FALSE))),"")</f>
        <v>On track to meet target</v>
      </c>
    </row>
    <row r="125" spans="1:7" x14ac:dyDescent="0.3">
      <c r="A125" s="60">
        <v>103</v>
      </c>
      <c r="B125" s="53" t="str">
        <f t="shared" ca="1" si="7"/>
        <v>E06000017</v>
      </c>
      <c r="C125" s="54" t="str">
        <f ca="1">IFERROR(VLOOKUP($B125,'Org List'!$J$9:$K$488,2,0), "")</f>
        <v>Rutland</v>
      </c>
      <c r="D125" s="157" t="str">
        <f ca="1">IFERROR(IF((VLOOKUP($B125,'NatCon &amp; Metrics Backsheet'!$A$7:$AC$156,D$9,FALSE))="","",(VLOOKUP($B125,'NatCon &amp; Metrics Backsheet'!$A$7:$AC$156,D$9,FALSE))),"")</f>
        <v>Not on track to meet target</v>
      </c>
      <c r="E125" s="102" t="str">
        <f ca="1">IFERROR(IF((VLOOKUP($B125,'NatCon &amp; Metrics Backsheet'!$A$7:$AC$156,E$9,FALSE))="","",(VLOOKUP($B125,'NatCon &amp; Metrics Backsheet'!$A$7:$AC$156,E$9,FALSE))),"")</f>
        <v>On track to meet target</v>
      </c>
      <c r="F125" s="102" t="str">
        <f ca="1">IFERROR(IF((VLOOKUP($B125,'NatCon &amp; Metrics Backsheet'!$A$7:$AC$156,F$9,FALSE))="","",(VLOOKUP($B125,'NatCon &amp; Metrics Backsheet'!$A$7:$AC$156,F$9,FALSE))),"")</f>
        <v>On track to meet target</v>
      </c>
      <c r="G125" s="103" t="str">
        <f ca="1">IFERROR(IF((VLOOKUP($B125,'NatCon &amp; Metrics Backsheet'!$A$7:$AC$156,G$9,FALSE))="","",(VLOOKUP($B125,'NatCon &amp; Metrics Backsheet'!$A$7:$AC$156,G$9,FALSE))),"")</f>
        <v>Not on track to meet target</v>
      </c>
    </row>
    <row r="126" spans="1:7" x14ac:dyDescent="0.3">
      <c r="A126" s="60">
        <v>104</v>
      </c>
      <c r="B126" s="53" t="str">
        <f t="shared" ca="1" si="7"/>
        <v>E08000006</v>
      </c>
      <c r="C126" s="54" t="str">
        <f ca="1">IFERROR(VLOOKUP($B126,'Org List'!$J$9:$K$488,2,0), "")</f>
        <v>Salford</v>
      </c>
      <c r="D126" s="157" t="str">
        <f ca="1">IFERROR(IF((VLOOKUP($B126,'NatCon &amp; Metrics Backsheet'!$A$7:$AC$156,D$9,FALSE))="","",(VLOOKUP($B126,'NatCon &amp; Metrics Backsheet'!$A$7:$AC$156,D$9,FALSE))),"")</f>
        <v>Not on track to meet target</v>
      </c>
      <c r="E126" s="102" t="str">
        <f ca="1">IFERROR(IF((VLOOKUP($B126,'NatCon &amp; Metrics Backsheet'!$A$7:$AC$156,E$9,FALSE))="","",(VLOOKUP($B126,'NatCon &amp; Metrics Backsheet'!$A$7:$AC$156,E$9,FALSE))),"")</f>
        <v>Not on track to meet target</v>
      </c>
      <c r="F126" s="102" t="str">
        <f ca="1">IFERROR(IF((VLOOKUP($B126,'NatCon &amp; Metrics Backsheet'!$A$7:$AC$156,F$9,FALSE))="","",(VLOOKUP($B126,'NatCon &amp; Metrics Backsheet'!$A$7:$AC$156,F$9,FALSE))),"")</f>
        <v>On track to meet target</v>
      </c>
      <c r="G126" s="103" t="str">
        <f ca="1">IFERROR(IF((VLOOKUP($B126,'NatCon &amp; Metrics Backsheet'!$A$7:$AC$156,G$9,FALSE))="","",(VLOOKUP($B126,'NatCon &amp; Metrics Backsheet'!$A$7:$AC$156,G$9,FALSE))),"")</f>
        <v>On track to meet target</v>
      </c>
    </row>
    <row r="127" spans="1:7" x14ac:dyDescent="0.3">
      <c r="A127" s="60">
        <v>105</v>
      </c>
      <c r="B127" s="53" t="str">
        <f t="shared" ca="1" si="7"/>
        <v>E08000028</v>
      </c>
      <c r="C127" s="54" t="str">
        <f ca="1">IFERROR(VLOOKUP($B127,'Org List'!$J$9:$K$488,2,0), "")</f>
        <v>Sandwell</v>
      </c>
      <c r="D127" s="157" t="str">
        <f ca="1">IFERROR(IF((VLOOKUP($B127,'NatCon &amp; Metrics Backsheet'!$A$7:$AC$156,D$9,FALSE))="","",(VLOOKUP($B127,'NatCon &amp; Metrics Backsheet'!$A$7:$AC$156,D$9,FALSE))),"")</f>
        <v>On track to meet target</v>
      </c>
      <c r="E127" s="102" t="str">
        <f ca="1">IFERROR(IF((VLOOKUP($B127,'NatCon &amp; Metrics Backsheet'!$A$7:$AC$156,E$9,FALSE))="","",(VLOOKUP($B127,'NatCon &amp; Metrics Backsheet'!$A$7:$AC$156,E$9,FALSE))),"")</f>
        <v>Not on track to meet target</v>
      </c>
      <c r="F127" s="102" t="str">
        <f ca="1">IFERROR(IF((VLOOKUP($B127,'NatCon &amp; Metrics Backsheet'!$A$7:$AC$156,F$9,FALSE))="","",(VLOOKUP($B127,'NatCon &amp; Metrics Backsheet'!$A$7:$AC$156,F$9,FALSE))),"")</f>
        <v>Not on track to meet target</v>
      </c>
      <c r="G127" s="103" t="str">
        <f ca="1">IFERROR(IF((VLOOKUP($B127,'NatCon &amp; Metrics Backsheet'!$A$7:$AC$156,G$9,FALSE))="","",(VLOOKUP($B127,'NatCon &amp; Metrics Backsheet'!$A$7:$AC$156,G$9,FALSE))),"")</f>
        <v>On track to meet target</v>
      </c>
    </row>
    <row r="128" spans="1:7" x14ac:dyDescent="0.3">
      <c r="A128" s="60">
        <v>106</v>
      </c>
      <c r="B128" s="53" t="str">
        <f t="shared" ca="1" si="7"/>
        <v>E08000014</v>
      </c>
      <c r="C128" s="54" t="str">
        <f ca="1">IFERROR(VLOOKUP($B128,'Org List'!$J$9:$K$488,2,0), "")</f>
        <v>Sefton</v>
      </c>
      <c r="D128" s="157" t="str">
        <f ca="1">IFERROR(IF((VLOOKUP($B128,'NatCon &amp; Metrics Backsheet'!$A$7:$AC$156,D$9,FALSE))="","",(VLOOKUP($B128,'NatCon &amp; Metrics Backsheet'!$A$7:$AC$156,D$9,FALSE))),"")</f>
        <v>On track to meet target</v>
      </c>
      <c r="E128" s="102" t="str">
        <f ca="1">IFERROR(IF((VLOOKUP($B128,'NatCon &amp; Metrics Backsheet'!$A$7:$AC$156,E$9,FALSE))="","",(VLOOKUP($B128,'NatCon &amp; Metrics Backsheet'!$A$7:$AC$156,E$9,FALSE))),"")</f>
        <v>On track to meet target</v>
      </c>
      <c r="F128" s="102" t="str">
        <f ca="1">IFERROR(IF((VLOOKUP($B128,'NatCon &amp; Metrics Backsheet'!$A$7:$AC$156,F$9,FALSE))="","",(VLOOKUP($B128,'NatCon &amp; Metrics Backsheet'!$A$7:$AC$156,F$9,FALSE))),"")</f>
        <v>Data not available to assess progress</v>
      </c>
      <c r="G128" s="103" t="str">
        <f ca="1">IFERROR(IF((VLOOKUP($B128,'NatCon &amp; Metrics Backsheet'!$A$7:$AC$156,G$9,FALSE))="","",(VLOOKUP($B128,'NatCon &amp; Metrics Backsheet'!$A$7:$AC$156,G$9,FALSE))),"")</f>
        <v>Not on track to meet target</v>
      </c>
    </row>
    <row r="129" spans="1:7" x14ac:dyDescent="0.3">
      <c r="A129" s="60">
        <v>107</v>
      </c>
      <c r="B129" s="53" t="str">
        <f t="shared" ca="1" si="7"/>
        <v>E08000019</v>
      </c>
      <c r="C129" s="54" t="str">
        <f ca="1">IFERROR(VLOOKUP($B129,'Org List'!$J$9:$K$488,2,0), "")</f>
        <v>Sheffield</v>
      </c>
      <c r="D129" s="157" t="str">
        <f ca="1">IFERROR(IF((VLOOKUP($B129,'NatCon &amp; Metrics Backsheet'!$A$7:$AC$156,D$9,FALSE))="","",(VLOOKUP($B129,'NatCon &amp; Metrics Backsheet'!$A$7:$AC$156,D$9,FALSE))),"")</f>
        <v>Not on track to meet target</v>
      </c>
      <c r="E129" s="102" t="str">
        <f ca="1">IFERROR(IF((VLOOKUP($B129,'NatCon &amp; Metrics Backsheet'!$A$7:$AC$156,E$9,FALSE))="","",(VLOOKUP($B129,'NatCon &amp; Metrics Backsheet'!$A$7:$AC$156,E$9,FALSE))),"")</f>
        <v>On track to meet target</v>
      </c>
      <c r="F129" s="102" t="str">
        <f ca="1">IFERROR(IF((VLOOKUP($B129,'NatCon &amp; Metrics Backsheet'!$A$7:$AC$156,F$9,FALSE))="","",(VLOOKUP($B129,'NatCon &amp; Metrics Backsheet'!$A$7:$AC$156,F$9,FALSE))),"")</f>
        <v>On track to meet target</v>
      </c>
      <c r="G129" s="103" t="str">
        <f ca="1">IFERROR(IF((VLOOKUP($B129,'NatCon &amp; Metrics Backsheet'!$A$7:$AC$156,G$9,FALSE))="","",(VLOOKUP($B129,'NatCon &amp; Metrics Backsheet'!$A$7:$AC$156,G$9,FALSE))),"")</f>
        <v>Not on track to meet target</v>
      </c>
    </row>
    <row r="130" spans="1:7" x14ac:dyDescent="0.3">
      <c r="A130" s="60">
        <v>108</v>
      </c>
      <c r="B130" s="53" t="str">
        <f t="shared" ca="1" si="7"/>
        <v>E06000051</v>
      </c>
      <c r="C130" s="54" t="str">
        <f ca="1">IFERROR(VLOOKUP($B130,'Org List'!$J$9:$K$488,2,0), "")</f>
        <v>Shropshire</v>
      </c>
      <c r="D130" s="157" t="str">
        <f ca="1">IFERROR(IF((VLOOKUP($B130,'NatCon &amp; Metrics Backsheet'!$A$7:$AC$156,D$9,FALSE))="","",(VLOOKUP($B130,'NatCon &amp; Metrics Backsheet'!$A$7:$AC$156,D$9,FALSE))),"")</f>
        <v>On track to meet target</v>
      </c>
      <c r="E130" s="102" t="str">
        <f ca="1">IFERROR(IF((VLOOKUP($B130,'NatCon &amp; Metrics Backsheet'!$A$7:$AC$156,E$9,FALSE))="","",(VLOOKUP($B130,'NatCon &amp; Metrics Backsheet'!$A$7:$AC$156,E$9,FALSE))),"")</f>
        <v>On track to meet target</v>
      </c>
      <c r="F130" s="102" t="str">
        <f ca="1">IFERROR(IF((VLOOKUP($B130,'NatCon &amp; Metrics Backsheet'!$A$7:$AC$156,F$9,FALSE))="","",(VLOOKUP($B130,'NatCon &amp; Metrics Backsheet'!$A$7:$AC$156,F$9,FALSE))),"")</f>
        <v>On track to meet target</v>
      </c>
      <c r="G130" s="103" t="str">
        <f ca="1">IFERROR(IF((VLOOKUP($B130,'NatCon &amp; Metrics Backsheet'!$A$7:$AC$156,G$9,FALSE))="","",(VLOOKUP($B130,'NatCon &amp; Metrics Backsheet'!$A$7:$AC$156,G$9,FALSE))),"")</f>
        <v>On track to meet target</v>
      </c>
    </row>
    <row r="131" spans="1:7" x14ac:dyDescent="0.3">
      <c r="A131" s="60">
        <v>109</v>
      </c>
      <c r="B131" s="53" t="str">
        <f t="shared" ca="1" si="7"/>
        <v>E06000039</v>
      </c>
      <c r="C131" s="54" t="str">
        <f ca="1">IFERROR(VLOOKUP($B131,'Org List'!$J$9:$K$488,2,0), "")</f>
        <v>Slough</v>
      </c>
      <c r="D131" s="157" t="str">
        <f ca="1">IFERROR(IF((VLOOKUP($B131,'NatCon &amp; Metrics Backsheet'!$A$7:$AC$156,D$9,FALSE))="","",(VLOOKUP($B131,'NatCon &amp; Metrics Backsheet'!$A$7:$AC$156,D$9,FALSE))),"")</f>
        <v>On track to meet target</v>
      </c>
      <c r="E131" s="102" t="str">
        <f ca="1">IFERROR(IF((VLOOKUP($B131,'NatCon &amp; Metrics Backsheet'!$A$7:$AC$156,E$9,FALSE))="","",(VLOOKUP($B131,'NatCon &amp; Metrics Backsheet'!$A$7:$AC$156,E$9,FALSE))),"")</f>
        <v>On track to meet target</v>
      </c>
      <c r="F131" s="102" t="str">
        <f ca="1">IFERROR(IF((VLOOKUP($B131,'NatCon &amp; Metrics Backsheet'!$A$7:$AC$156,F$9,FALSE))="","",(VLOOKUP($B131,'NatCon &amp; Metrics Backsheet'!$A$7:$AC$156,F$9,FALSE))),"")</f>
        <v>Data not available to assess progress</v>
      </c>
      <c r="G131" s="103" t="str">
        <f ca="1">IFERROR(IF((VLOOKUP($B131,'NatCon &amp; Metrics Backsheet'!$A$7:$AC$156,G$9,FALSE))="","",(VLOOKUP($B131,'NatCon &amp; Metrics Backsheet'!$A$7:$AC$156,G$9,FALSE))),"")</f>
        <v>Not on track to meet target</v>
      </c>
    </row>
    <row r="132" spans="1:7" x14ac:dyDescent="0.3">
      <c r="A132" s="60">
        <v>110</v>
      </c>
      <c r="B132" s="53" t="str">
        <f t="shared" ca="1" si="7"/>
        <v>E08000029</v>
      </c>
      <c r="C132" s="54" t="str">
        <f ca="1">IFERROR(VLOOKUP($B132,'Org List'!$J$9:$K$488,2,0), "")</f>
        <v>Solihull</v>
      </c>
      <c r="D132" s="157" t="str">
        <f ca="1">IFERROR(IF((VLOOKUP($B132,'NatCon &amp; Metrics Backsheet'!$A$7:$AC$156,D$9,FALSE))="","",(VLOOKUP($B132,'NatCon &amp; Metrics Backsheet'!$A$7:$AC$156,D$9,FALSE))),"")</f>
        <v>Not on track to meet target</v>
      </c>
      <c r="E132" s="102" t="str">
        <f ca="1">IFERROR(IF((VLOOKUP($B132,'NatCon &amp; Metrics Backsheet'!$A$7:$AC$156,E$9,FALSE))="","",(VLOOKUP($B132,'NatCon &amp; Metrics Backsheet'!$A$7:$AC$156,E$9,FALSE))),"")</f>
        <v>On track to meet target</v>
      </c>
      <c r="F132" s="102" t="str">
        <f ca="1">IFERROR(IF((VLOOKUP($B132,'NatCon &amp; Metrics Backsheet'!$A$7:$AC$156,F$9,FALSE))="","",(VLOOKUP($B132,'NatCon &amp; Metrics Backsheet'!$A$7:$AC$156,F$9,FALSE))),"")</f>
        <v>On track to meet target</v>
      </c>
      <c r="G132" s="103" t="str">
        <f ca="1">IFERROR(IF((VLOOKUP($B132,'NatCon &amp; Metrics Backsheet'!$A$7:$AC$156,G$9,FALSE))="","",(VLOOKUP($B132,'NatCon &amp; Metrics Backsheet'!$A$7:$AC$156,G$9,FALSE))),"")</f>
        <v>On track to meet target</v>
      </c>
    </row>
    <row r="133" spans="1:7" x14ac:dyDescent="0.3">
      <c r="A133" s="60">
        <v>111</v>
      </c>
      <c r="B133" s="53" t="str">
        <f t="shared" ca="1" si="7"/>
        <v>E10000027</v>
      </c>
      <c r="C133" s="54" t="str">
        <f ca="1">IFERROR(VLOOKUP($B133,'Org List'!$J$9:$K$488,2,0), "")</f>
        <v>Somerset</v>
      </c>
      <c r="D133" s="157" t="str">
        <f ca="1">IFERROR(IF((VLOOKUP($B133,'NatCon &amp; Metrics Backsheet'!$A$7:$AC$156,D$9,FALSE))="","",(VLOOKUP($B133,'NatCon &amp; Metrics Backsheet'!$A$7:$AC$156,D$9,FALSE))),"")</f>
        <v>Not on track to meet target</v>
      </c>
      <c r="E133" s="102" t="str">
        <f ca="1">IFERROR(IF((VLOOKUP($B133,'NatCon &amp; Metrics Backsheet'!$A$7:$AC$156,E$9,FALSE))="","",(VLOOKUP($B133,'NatCon &amp; Metrics Backsheet'!$A$7:$AC$156,E$9,FALSE))),"")</f>
        <v>On track to meet target</v>
      </c>
      <c r="F133" s="102" t="str">
        <f ca="1">IFERROR(IF((VLOOKUP($B133,'NatCon &amp; Metrics Backsheet'!$A$7:$AC$156,F$9,FALSE))="","",(VLOOKUP($B133,'NatCon &amp; Metrics Backsheet'!$A$7:$AC$156,F$9,FALSE))),"")</f>
        <v>Data not available to assess progress</v>
      </c>
      <c r="G133" s="103" t="str">
        <f ca="1">IFERROR(IF((VLOOKUP($B133,'NatCon &amp; Metrics Backsheet'!$A$7:$AC$156,G$9,FALSE))="","",(VLOOKUP($B133,'NatCon &amp; Metrics Backsheet'!$A$7:$AC$156,G$9,FALSE))),"")</f>
        <v>On track to meet target</v>
      </c>
    </row>
    <row r="134" spans="1:7" x14ac:dyDescent="0.3">
      <c r="A134" s="60">
        <v>112</v>
      </c>
      <c r="B134" s="53" t="str">
        <f t="shared" ca="1" si="7"/>
        <v>E06000025</v>
      </c>
      <c r="C134" s="54" t="str">
        <f ca="1">IFERROR(VLOOKUP($B134,'Org List'!$J$9:$K$488,2,0), "")</f>
        <v>South Gloucestershire</v>
      </c>
      <c r="D134" s="157" t="str">
        <f ca="1">IFERROR(IF((VLOOKUP($B134,'NatCon &amp; Metrics Backsheet'!$A$7:$AC$156,D$9,FALSE))="","",(VLOOKUP($B134,'NatCon &amp; Metrics Backsheet'!$A$7:$AC$156,D$9,FALSE))),"")</f>
        <v>Not on track to meet target</v>
      </c>
      <c r="E134" s="102" t="str">
        <f ca="1">IFERROR(IF((VLOOKUP($B134,'NatCon &amp; Metrics Backsheet'!$A$7:$AC$156,E$9,FALSE))="","",(VLOOKUP($B134,'NatCon &amp; Metrics Backsheet'!$A$7:$AC$156,E$9,FALSE))),"")</f>
        <v>On track to meet target</v>
      </c>
      <c r="F134" s="102" t="str">
        <f ca="1">IFERROR(IF((VLOOKUP($B134,'NatCon &amp; Metrics Backsheet'!$A$7:$AC$156,F$9,FALSE))="","",(VLOOKUP($B134,'NatCon &amp; Metrics Backsheet'!$A$7:$AC$156,F$9,FALSE))),"")</f>
        <v>On track to meet target</v>
      </c>
      <c r="G134" s="103" t="str">
        <f ca="1">IFERROR(IF((VLOOKUP($B134,'NatCon &amp; Metrics Backsheet'!$A$7:$AC$156,G$9,FALSE))="","",(VLOOKUP($B134,'NatCon &amp; Metrics Backsheet'!$A$7:$AC$156,G$9,FALSE))),"")</f>
        <v>On track to meet target</v>
      </c>
    </row>
    <row r="135" spans="1:7" x14ac:dyDescent="0.3">
      <c r="A135" s="60">
        <v>113</v>
      </c>
      <c r="B135" s="53" t="str">
        <f t="shared" ca="1" si="7"/>
        <v>E08000023</v>
      </c>
      <c r="C135" s="54" t="str">
        <f ca="1">IFERROR(VLOOKUP($B135,'Org List'!$J$9:$K$488,2,0), "")</f>
        <v>South Tyneside</v>
      </c>
      <c r="D135" s="157" t="str">
        <f ca="1">IFERROR(IF((VLOOKUP($B135,'NatCon &amp; Metrics Backsheet'!$A$7:$AC$156,D$9,FALSE))="","",(VLOOKUP($B135,'NatCon &amp; Metrics Backsheet'!$A$7:$AC$156,D$9,FALSE))),"")</f>
        <v>Data not available to assess progress</v>
      </c>
      <c r="E135" s="102" t="str">
        <f ca="1">IFERROR(IF((VLOOKUP($B135,'NatCon &amp; Metrics Backsheet'!$A$7:$AC$156,E$9,FALSE))="","",(VLOOKUP($B135,'NatCon &amp; Metrics Backsheet'!$A$7:$AC$156,E$9,FALSE))),"")</f>
        <v>On track to meet target</v>
      </c>
      <c r="F135" s="102" t="str">
        <f ca="1">IFERROR(IF((VLOOKUP($B135,'NatCon &amp; Metrics Backsheet'!$A$7:$AC$156,F$9,FALSE))="","",(VLOOKUP($B135,'NatCon &amp; Metrics Backsheet'!$A$7:$AC$156,F$9,FALSE))),"")</f>
        <v>On track to meet target</v>
      </c>
      <c r="G135" s="103" t="str">
        <f ca="1">IFERROR(IF((VLOOKUP($B135,'NatCon &amp; Metrics Backsheet'!$A$7:$AC$156,G$9,FALSE))="","",(VLOOKUP($B135,'NatCon &amp; Metrics Backsheet'!$A$7:$AC$156,G$9,FALSE))),"")</f>
        <v>On track to meet target</v>
      </c>
    </row>
    <row r="136" spans="1:7" x14ac:dyDescent="0.3">
      <c r="A136" s="60">
        <v>114</v>
      </c>
      <c r="B136" s="53" t="str">
        <f t="shared" ca="1" si="7"/>
        <v>E06000045</v>
      </c>
      <c r="C136" s="54" t="str">
        <f ca="1">IFERROR(VLOOKUP($B136,'Org List'!$J$9:$K$488,2,0), "")</f>
        <v>Southampton</v>
      </c>
      <c r="D136" s="157" t="str">
        <f ca="1">IFERROR(IF((VLOOKUP($B136,'NatCon &amp; Metrics Backsheet'!$A$7:$AC$156,D$9,FALSE))="","",(VLOOKUP($B136,'NatCon &amp; Metrics Backsheet'!$A$7:$AC$156,D$9,FALSE))),"")</f>
        <v>On track to meet target</v>
      </c>
      <c r="E136" s="102" t="str">
        <f ca="1">IFERROR(IF((VLOOKUP($B136,'NatCon &amp; Metrics Backsheet'!$A$7:$AC$156,E$9,FALSE))="","",(VLOOKUP($B136,'NatCon &amp; Metrics Backsheet'!$A$7:$AC$156,E$9,FALSE))),"")</f>
        <v>On track to meet target</v>
      </c>
      <c r="F136" s="102" t="str">
        <f ca="1">IFERROR(IF((VLOOKUP($B136,'NatCon &amp; Metrics Backsheet'!$A$7:$AC$156,F$9,FALSE))="","",(VLOOKUP($B136,'NatCon &amp; Metrics Backsheet'!$A$7:$AC$156,F$9,FALSE))),"")</f>
        <v>Data not available to assess progress</v>
      </c>
      <c r="G136" s="103" t="str">
        <f ca="1">IFERROR(IF((VLOOKUP($B136,'NatCon &amp; Metrics Backsheet'!$A$7:$AC$156,G$9,FALSE))="","",(VLOOKUP($B136,'NatCon &amp; Metrics Backsheet'!$A$7:$AC$156,G$9,FALSE))),"")</f>
        <v>Not on track to meet target</v>
      </c>
    </row>
    <row r="137" spans="1:7" x14ac:dyDescent="0.3">
      <c r="A137" s="60">
        <v>115</v>
      </c>
      <c r="B137" s="53" t="str">
        <f t="shared" ca="1" si="7"/>
        <v>E06000033</v>
      </c>
      <c r="C137" s="54" t="str">
        <f ca="1">IFERROR(VLOOKUP($B137,'Org List'!$J$9:$K$488,2,0), "")</f>
        <v>Southend-on-Sea</v>
      </c>
      <c r="D137" s="157" t="str">
        <f ca="1">IFERROR(IF((VLOOKUP($B137,'NatCon &amp; Metrics Backsheet'!$A$7:$AC$156,D$9,FALSE))="","",(VLOOKUP($B137,'NatCon &amp; Metrics Backsheet'!$A$7:$AC$156,D$9,FALSE))),"")</f>
        <v>On track to meet target</v>
      </c>
      <c r="E137" s="102" t="str">
        <f ca="1">IFERROR(IF((VLOOKUP($B137,'NatCon &amp; Metrics Backsheet'!$A$7:$AC$156,E$9,FALSE))="","",(VLOOKUP($B137,'NatCon &amp; Metrics Backsheet'!$A$7:$AC$156,E$9,FALSE))),"")</f>
        <v>On track to meet target</v>
      </c>
      <c r="F137" s="102" t="str">
        <f ca="1">IFERROR(IF((VLOOKUP($B137,'NatCon &amp; Metrics Backsheet'!$A$7:$AC$156,F$9,FALSE))="","",(VLOOKUP($B137,'NatCon &amp; Metrics Backsheet'!$A$7:$AC$156,F$9,FALSE))),"")</f>
        <v>On track to meet target</v>
      </c>
      <c r="G137" s="103" t="str">
        <f ca="1">IFERROR(IF((VLOOKUP($B137,'NatCon &amp; Metrics Backsheet'!$A$7:$AC$156,G$9,FALSE))="","",(VLOOKUP($B137,'NatCon &amp; Metrics Backsheet'!$A$7:$AC$156,G$9,FALSE))),"")</f>
        <v>On track to meet target</v>
      </c>
    </row>
    <row r="138" spans="1:7" x14ac:dyDescent="0.3">
      <c r="A138" s="60">
        <v>116</v>
      </c>
      <c r="B138" s="53" t="str">
        <f t="shared" ca="1" si="7"/>
        <v>E09000028</v>
      </c>
      <c r="C138" s="54" t="str">
        <f ca="1">IFERROR(VLOOKUP($B138,'Org List'!$J$9:$K$488,2,0), "")</f>
        <v>Southwark</v>
      </c>
      <c r="D138" s="157" t="str">
        <f ca="1">IFERROR(IF((VLOOKUP($B138,'NatCon &amp; Metrics Backsheet'!$A$7:$AC$156,D$9,FALSE))="","",(VLOOKUP($B138,'NatCon &amp; Metrics Backsheet'!$A$7:$AC$156,D$9,FALSE))),"")</f>
        <v>Data not available to assess progress</v>
      </c>
      <c r="E138" s="102" t="str">
        <f ca="1">IFERROR(IF((VLOOKUP($B138,'NatCon &amp; Metrics Backsheet'!$A$7:$AC$156,E$9,FALSE))="","",(VLOOKUP($B138,'NatCon &amp; Metrics Backsheet'!$A$7:$AC$156,E$9,FALSE))),"")</f>
        <v>Not on track to meet target</v>
      </c>
      <c r="F138" s="102" t="str">
        <f ca="1">IFERROR(IF((VLOOKUP($B138,'NatCon &amp; Metrics Backsheet'!$A$7:$AC$156,F$9,FALSE))="","",(VLOOKUP($B138,'NatCon &amp; Metrics Backsheet'!$A$7:$AC$156,F$9,FALSE))),"")</f>
        <v>Not on track to meet target</v>
      </c>
      <c r="G138" s="103" t="str">
        <f ca="1">IFERROR(IF((VLOOKUP($B138,'NatCon &amp; Metrics Backsheet'!$A$7:$AC$156,G$9,FALSE))="","",(VLOOKUP($B138,'NatCon &amp; Metrics Backsheet'!$A$7:$AC$156,G$9,FALSE))),"")</f>
        <v>On track to meet target</v>
      </c>
    </row>
    <row r="139" spans="1:7" x14ac:dyDescent="0.3">
      <c r="A139" s="60">
        <v>117</v>
      </c>
      <c r="B139" s="53" t="str">
        <f t="shared" ca="1" si="7"/>
        <v>E08000013</v>
      </c>
      <c r="C139" s="54" t="str">
        <f ca="1">IFERROR(VLOOKUP($B139,'Org List'!$J$9:$K$488,2,0), "")</f>
        <v>St. Helens</v>
      </c>
      <c r="D139" s="157" t="str">
        <f ca="1">IFERROR(IF((VLOOKUP($B139,'NatCon &amp; Metrics Backsheet'!$A$7:$AC$156,D$9,FALSE))="","",(VLOOKUP($B139,'NatCon &amp; Metrics Backsheet'!$A$7:$AC$156,D$9,FALSE))),"")</f>
        <v>Not on track to meet target</v>
      </c>
      <c r="E139" s="102" t="str">
        <f ca="1">IFERROR(IF((VLOOKUP($B139,'NatCon &amp; Metrics Backsheet'!$A$7:$AC$156,E$9,FALSE))="","",(VLOOKUP($B139,'NatCon &amp; Metrics Backsheet'!$A$7:$AC$156,E$9,FALSE))),"")</f>
        <v>On track to meet target</v>
      </c>
      <c r="F139" s="102" t="str">
        <f ca="1">IFERROR(IF((VLOOKUP($B139,'NatCon &amp; Metrics Backsheet'!$A$7:$AC$156,F$9,FALSE))="","",(VLOOKUP($B139,'NatCon &amp; Metrics Backsheet'!$A$7:$AC$156,F$9,FALSE))),"")</f>
        <v>Not on track to meet target</v>
      </c>
      <c r="G139" s="103" t="str">
        <f ca="1">IFERROR(IF((VLOOKUP($B139,'NatCon &amp; Metrics Backsheet'!$A$7:$AC$156,G$9,FALSE))="","",(VLOOKUP($B139,'NatCon &amp; Metrics Backsheet'!$A$7:$AC$156,G$9,FALSE))),"")</f>
        <v>On track to meet target</v>
      </c>
    </row>
    <row r="140" spans="1:7" x14ac:dyDescent="0.3">
      <c r="A140" s="60">
        <v>118</v>
      </c>
      <c r="B140" s="53" t="str">
        <f t="shared" ca="1" si="7"/>
        <v>E10000028</v>
      </c>
      <c r="C140" s="54" t="str">
        <f ca="1">IFERROR(VLOOKUP($B140,'Org List'!$J$9:$K$488,2,0), "")</f>
        <v>Staffordshire</v>
      </c>
      <c r="D140" s="157" t="str">
        <f ca="1">IFERROR(IF((VLOOKUP($B140,'NatCon &amp; Metrics Backsheet'!$A$7:$AC$156,D$9,FALSE))="","",(VLOOKUP($B140,'NatCon &amp; Metrics Backsheet'!$A$7:$AC$156,D$9,FALSE))),"")</f>
        <v>On track to meet target</v>
      </c>
      <c r="E140" s="102" t="str">
        <f ca="1">IFERROR(IF((VLOOKUP($B140,'NatCon &amp; Metrics Backsheet'!$A$7:$AC$156,E$9,FALSE))="","",(VLOOKUP($B140,'NatCon &amp; Metrics Backsheet'!$A$7:$AC$156,E$9,FALSE))),"")</f>
        <v>On track to meet target</v>
      </c>
      <c r="F140" s="102" t="str">
        <f ca="1">IFERROR(IF((VLOOKUP($B140,'NatCon &amp; Metrics Backsheet'!$A$7:$AC$156,F$9,FALSE))="","",(VLOOKUP($B140,'NatCon &amp; Metrics Backsheet'!$A$7:$AC$156,F$9,FALSE))),"")</f>
        <v>On track to meet target</v>
      </c>
      <c r="G140" s="103" t="str">
        <f ca="1">IFERROR(IF((VLOOKUP($B140,'NatCon &amp; Metrics Backsheet'!$A$7:$AC$156,G$9,FALSE))="","",(VLOOKUP($B140,'NatCon &amp; Metrics Backsheet'!$A$7:$AC$156,G$9,FALSE))),"")</f>
        <v>On track to meet target</v>
      </c>
    </row>
    <row r="141" spans="1:7" x14ac:dyDescent="0.3">
      <c r="A141" s="60">
        <v>119</v>
      </c>
      <c r="B141" s="53" t="str">
        <f t="shared" ca="1" si="7"/>
        <v>E08000007</v>
      </c>
      <c r="C141" s="54" t="str">
        <f ca="1">IFERROR(VLOOKUP($B141,'Org List'!$J$9:$K$488,2,0), "")</f>
        <v>Stockport</v>
      </c>
      <c r="D141" s="157" t="str">
        <f ca="1">IFERROR(IF((VLOOKUP($B141,'NatCon &amp; Metrics Backsheet'!$A$7:$AC$156,D$9,FALSE))="","",(VLOOKUP($B141,'NatCon &amp; Metrics Backsheet'!$A$7:$AC$156,D$9,FALSE))),"")</f>
        <v>Not on track to meet target</v>
      </c>
      <c r="E141" s="102" t="str">
        <f ca="1">IFERROR(IF((VLOOKUP($B141,'NatCon &amp; Metrics Backsheet'!$A$7:$AC$156,E$9,FALSE))="","",(VLOOKUP($B141,'NatCon &amp; Metrics Backsheet'!$A$7:$AC$156,E$9,FALSE))),"")</f>
        <v>Not on track to meet target</v>
      </c>
      <c r="F141" s="102" t="str">
        <f ca="1">IFERROR(IF((VLOOKUP($B141,'NatCon &amp; Metrics Backsheet'!$A$7:$AC$156,F$9,FALSE))="","",(VLOOKUP($B141,'NatCon &amp; Metrics Backsheet'!$A$7:$AC$156,F$9,FALSE))),"")</f>
        <v>On track to meet target</v>
      </c>
      <c r="G141" s="103" t="str">
        <f ca="1">IFERROR(IF((VLOOKUP($B141,'NatCon &amp; Metrics Backsheet'!$A$7:$AC$156,G$9,FALSE))="","",(VLOOKUP($B141,'NatCon &amp; Metrics Backsheet'!$A$7:$AC$156,G$9,FALSE))),"")</f>
        <v>Not on track to meet target</v>
      </c>
    </row>
    <row r="142" spans="1:7" x14ac:dyDescent="0.3">
      <c r="A142" s="60">
        <v>120</v>
      </c>
      <c r="B142" s="53" t="str">
        <f t="shared" ca="1" si="7"/>
        <v>E06000004</v>
      </c>
      <c r="C142" s="54" t="str">
        <f ca="1">IFERROR(VLOOKUP($B142,'Org List'!$J$9:$K$488,2,0), "")</f>
        <v>Stockton-on-Tees</v>
      </c>
      <c r="D142" s="157" t="str">
        <f ca="1">IFERROR(IF((VLOOKUP($B142,'NatCon &amp; Metrics Backsheet'!$A$7:$AC$156,D$9,FALSE))="","",(VLOOKUP($B142,'NatCon &amp; Metrics Backsheet'!$A$7:$AC$156,D$9,FALSE))),"")</f>
        <v>On track to meet target</v>
      </c>
      <c r="E142" s="102" t="str">
        <f ca="1">IFERROR(IF((VLOOKUP($B142,'NatCon &amp; Metrics Backsheet'!$A$7:$AC$156,E$9,FALSE))="","",(VLOOKUP($B142,'NatCon &amp; Metrics Backsheet'!$A$7:$AC$156,E$9,FALSE))),"")</f>
        <v>Not on track to meet target</v>
      </c>
      <c r="F142" s="102" t="str">
        <f ca="1">IFERROR(IF((VLOOKUP($B142,'NatCon &amp; Metrics Backsheet'!$A$7:$AC$156,F$9,FALSE))="","",(VLOOKUP($B142,'NatCon &amp; Metrics Backsheet'!$A$7:$AC$156,F$9,FALSE))),"")</f>
        <v>Not on track to meet target</v>
      </c>
      <c r="G142" s="103" t="str">
        <f ca="1">IFERROR(IF((VLOOKUP($B142,'NatCon &amp; Metrics Backsheet'!$A$7:$AC$156,G$9,FALSE))="","",(VLOOKUP($B142,'NatCon &amp; Metrics Backsheet'!$A$7:$AC$156,G$9,FALSE))),"")</f>
        <v>On track to meet target</v>
      </c>
    </row>
    <row r="143" spans="1:7" x14ac:dyDescent="0.3">
      <c r="A143" s="60">
        <v>121</v>
      </c>
      <c r="B143" s="53" t="str">
        <f t="shared" ca="1" si="7"/>
        <v>E06000021</v>
      </c>
      <c r="C143" s="54" t="str">
        <f ca="1">IFERROR(VLOOKUP($B143,'Org List'!$J$9:$K$488,2,0), "")</f>
        <v>Stoke-on-Trent</v>
      </c>
      <c r="D143" s="157" t="str">
        <f ca="1">IFERROR(IF((VLOOKUP($B143,'NatCon &amp; Metrics Backsheet'!$A$7:$AC$156,D$9,FALSE))="","",(VLOOKUP($B143,'NatCon &amp; Metrics Backsheet'!$A$7:$AC$156,D$9,FALSE))),"")</f>
        <v>Not on track to meet target</v>
      </c>
      <c r="E143" s="102" t="str">
        <f ca="1">IFERROR(IF((VLOOKUP($B143,'NatCon &amp; Metrics Backsheet'!$A$7:$AC$156,E$9,FALSE))="","",(VLOOKUP($B143,'NatCon &amp; Metrics Backsheet'!$A$7:$AC$156,E$9,FALSE))),"")</f>
        <v>On track to meet target</v>
      </c>
      <c r="F143" s="102" t="str">
        <f ca="1">IFERROR(IF((VLOOKUP($B143,'NatCon &amp; Metrics Backsheet'!$A$7:$AC$156,F$9,FALSE))="","",(VLOOKUP($B143,'NatCon &amp; Metrics Backsheet'!$A$7:$AC$156,F$9,FALSE))),"")</f>
        <v>Data not available to assess progress</v>
      </c>
      <c r="G143" s="103" t="str">
        <f ca="1">IFERROR(IF((VLOOKUP($B143,'NatCon &amp; Metrics Backsheet'!$A$7:$AC$156,G$9,FALSE))="","",(VLOOKUP($B143,'NatCon &amp; Metrics Backsheet'!$A$7:$AC$156,G$9,FALSE))),"")</f>
        <v>On track to meet target</v>
      </c>
    </row>
    <row r="144" spans="1:7" x14ac:dyDescent="0.3">
      <c r="A144" s="60">
        <v>122</v>
      </c>
      <c r="B144" s="53" t="str">
        <f t="shared" ca="1" si="7"/>
        <v>E10000029</v>
      </c>
      <c r="C144" s="54" t="str">
        <f ca="1">IFERROR(VLOOKUP($B144,'Org List'!$J$9:$K$488,2,0), "")</f>
        <v>Suffolk</v>
      </c>
      <c r="D144" s="157" t="str">
        <f ca="1">IFERROR(IF((VLOOKUP($B144,'NatCon &amp; Metrics Backsheet'!$A$7:$AC$156,D$9,FALSE))="","",(VLOOKUP($B144,'NatCon &amp; Metrics Backsheet'!$A$7:$AC$156,D$9,FALSE))),"")</f>
        <v>On track to meet target</v>
      </c>
      <c r="E144" s="102" t="str">
        <f ca="1">IFERROR(IF((VLOOKUP($B144,'NatCon &amp; Metrics Backsheet'!$A$7:$AC$156,E$9,FALSE))="","",(VLOOKUP($B144,'NatCon &amp; Metrics Backsheet'!$A$7:$AC$156,E$9,FALSE))),"")</f>
        <v>On track to meet target</v>
      </c>
      <c r="F144" s="102" t="str">
        <f ca="1">IFERROR(IF((VLOOKUP($B144,'NatCon &amp; Metrics Backsheet'!$A$7:$AC$156,F$9,FALSE))="","",(VLOOKUP($B144,'NatCon &amp; Metrics Backsheet'!$A$7:$AC$156,F$9,FALSE))),"")</f>
        <v>Not on track to meet target</v>
      </c>
      <c r="G144" s="103" t="str">
        <f ca="1">IFERROR(IF((VLOOKUP($B144,'NatCon &amp; Metrics Backsheet'!$A$7:$AC$156,G$9,FALSE))="","",(VLOOKUP($B144,'NatCon &amp; Metrics Backsheet'!$A$7:$AC$156,G$9,FALSE))),"")</f>
        <v>Not on track to meet target</v>
      </c>
    </row>
    <row r="145" spans="1:7" x14ac:dyDescent="0.3">
      <c r="A145" s="60">
        <v>123</v>
      </c>
      <c r="B145" s="53" t="str">
        <f t="shared" ca="1" si="7"/>
        <v>E08000024</v>
      </c>
      <c r="C145" s="54" t="str">
        <f ca="1">IFERROR(VLOOKUP($B145,'Org List'!$J$9:$K$488,2,0), "")</f>
        <v>Sunderland</v>
      </c>
      <c r="D145" s="157" t="str">
        <f ca="1">IFERROR(IF((VLOOKUP($B145,'NatCon &amp; Metrics Backsheet'!$A$7:$AC$156,D$9,FALSE))="","",(VLOOKUP($B145,'NatCon &amp; Metrics Backsheet'!$A$7:$AC$156,D$9,FALSE))),"")</f>
        <v>Not on track to meet target</v>
      </c>
      <c r="E145" s="102" t="str">
        <f ca="1">IFERROR(IF((VLOOKUP($B145,'NatCon &amp; Metrics Backsheet'!$A$7:$AC$156,E$9,FALSE))="","",(VLOOKUP($B145,'NatCon &amp; Metrics Backsheet'!$A$7:$AC$156,E$9,FALSE))),"")</f>
        <v>Not on track to meet target</v>
      </c>
      <c r="F145" s="102" t="str">
        <f ca="1">IFERROR(IF((VLOOKUP($B145,'NatCon &amp; Metrics Backsheet'!$A$7:$AC$156,F$9,FALSE))="","",(VLOOKUP($B145,'NatCon &amp; Metrics Backsheet'!$A$7:$AC$156,F$9,FALSE))),"")</f>
        <v>Not on track to meet target</v>
      </c>
      <c r="G145" s="103" t="str">
        <f ca="1">IFERROR(IF((VLOOKUP($B145,'NatCon &amp; Metrics Backsheet'!$A$7:$AC$156,G$9,FALSE))="","",(VLOOKUP($B145,'NatCon &amp; Metrics Backsheet'!$A$7:$AC$156,G$9,FALSE))),"")</f>
        <v>On track to meet target</v>
      </c>
    </row>
    <row r="146" spans="1:7" x14ac:dyDescent="0.3">
      <c r="A146" s="60">
        <v>124</v>
      </c>
      <c r="B146" s="53" t="str">
        <f t="shared" ca="1" si="7"/>
        <v>E10000030</v>
      </c>
      <c r="C146" s="54" t="str">
        <f ca="1">IFERROR(VLOOKUP($B146,'Org List'!$J$9:$K$488,2,0), "")</f>
        <v>Surrey</v>
      </c>
      <c r="D146" s="157" t="str">
        <f ca="1">IFERROR(IF((VLOOKUP($B146,'NatCon &amp; Metrics Backsheet'!$A$7:$AC$156,D$9,FALSE))="","",(VLOOKUP($B146,'NatCon &amp; Metrics Backsheet'!$A$7:$AC$156,D$9,FALSE))),"")</f>
        <v>Not on track to meet target</v>
      </c>
      <c r="E146" s="102" t="str">
        <f ca="1">IFERROR(IF((VLOOKUP($B146,'NatCon &amp; Metrics Backsheet'!$A$7:$AC$156,E$9,FALSE))="","",(VLOOKUP($B146,'NatCon &amp; Metrics Backsheet'!$A$7:$AC$156,E$9,FALSE))),"")</f>
        <v>Not on track to meet target</v>
      </c>
      <c r="F146" s="102" t="str">
        <f ca="1">IFERROR(IF((VLOOKUP($B146,'NatCon &amp; Metrics Backsheet'!$A$7:$AC$156,F$9,FALSE))="","",(VLOOKUP($B146,'NatCon &amp; Metrics Backsheet'!$A$7:$AC$156,F$9,FALSE))),"")</f>
        <v>On track to meet target</v>
      </c>
      <c r="G146" s="103" t="str">
        <f ca="1">IFERROR(IF((VLOOKUP($B146,'NatCon &amp; Metrics Backsheet'!$A$7:$AC$156,G$9,FALSE))="","",(VLOOKUP($B146,'NatCon &amp; Metrics Backsheet'!$A$7:$AC$156,G$9,FALSE))),"")</f>
        <v>On track to meet target</v>
      </c>
    </row>
    <row r="147" spans="1:7" x14ac:dyDescent="0.3">
      <c r="A147" s="60">
        <v>125</v>
      </c>
      <c r="B147" s="53" t="str">
        <f t="shared" ca="1" si="7"/>
        <v>E09000029</v>
      </c>
      <c r="C147" s="54" t="str">
        <f ca="1">IFERROR(VLOOKUP($B147,'Org List'!$J$9:$K$488,2,0), "")</f>
        <v>Sutton</v>
      </c>
      <c r="D147" s="157" t="str">
        <f ca="1">IFERROR(IF((VLOOKUP($B147,'NatCon &amp; Metrics Backsheet'!$A$7:$AC$156,D$9,FALSE))="","",(VLOOKUP($B147,'NatCon &amp; Metrics Backsheet'!$A$7:$AC$156,D$9,FALSE))),"")</f>
        <v>Not on track to meet target</v>
      </c>
      <c r="E147" s="102" t="str">
        <f ca="1">IFERROR(IF((VLOOKUP($B147,'NatCon &amp; Metrics Backsheet'!$A$7:$AC$156,E$9,FALSE))="","",(VLOOKUP($B147,'NatCon &amp; Metrics Backsheet'!$A$7:$AC$156,E$9,FALSE))),"")</f>
        <v>On track to meet target</v>
      </c>
      <c r="F147" s="102" t="str">
        <f ca="1">IFERROR(IF((VLOOKUP($B147,'NatCon &amp; Metrics Backsheet'!$A$7:$AC$156,F$9,FALSE))="","",(VLOOKUP($B147,'NatCon &amp; Metrics Backsheet'!$A$7:$AC$156,F$9,FALSE))),"")</f>
        <v>On track to meet target</v>
      </c>
      <c r="G147" s="103" t="str">
        <f ca="1">IFERROR(IF((VLOOKUP($B147,'NatCon &amp; Metrics Backsheet'!$A$7:$AC$156,G$9,FALSE))="","",(VLOOKUP($B147,'NatCon &amp; Metrics Backsheet'!$A$7:$AC$156,G$9,FALSE))),"")</f>
        <v>Not on track to meet target</v>
      </c>
    </row>
    <row r="148" spans="1:7" x14ac:dyDescent="0.3">
      <c r="A148" s="60">
        <v>126</v>
      </c>
      <c r="B148" s="53" t="str">
        <f t="shared" ca="1" si="7"/>
        <v>E06000030</v>
      </c>
      <c r="C148" s="54" t="str">
        <f ca="1">IFERROR(VLOOKUP($B148,'Org List'!$J$9:$K$488,2,0), "")</f>
        <v>Swindon</v>
      </c>
      <c r="D148" s="157" t="str">
        <f ca="1">IFERROR(IF((VLOOKUP($B148,'NatCon &amp; Metrics Backsheet'!$A$7:$AC$156,D$9,FALSE))="","",(VLOOKUP($B148,'NatCon &amp; Metrics Backsheet'!$A$7:$AC$156,D$9,FALSE))),"")</f>
        <v>Not on track to meet target</v>
      </c>
      <c r="E148" s="102" t="str">
        <f ca="1">IFERROR(IF((VLOOKUP($B148,'NatCon &amp; Metrics Backsheet'!$A$7:$AC$156,E$9,FALSE))="","",(VLOOKUP($B148,'NatCon &amp; Metrics Backsheet'!$A$7:$AC$156,E$9,FALSE))),"")</f>
        <v>On track to meet target</v>
      </c>
      <c r="F148" s="102" t="str">
        <f ca="1">IFERROR(IF((VLOOKUP($B148,'NatCon &amp; Metrics Backsheet'!$A$7:$AC$156,F$9,FALSE))="","",(VLOOKUP($B148,'NatCon &amp; Metrics Backsheet'!$A$7:$AC$156,F$9,FALSE))),"")</f>
        <v>On track to meet target</v>
      </c>
      <c r="G148" s="103" t="str">
        <f ca="1">IFERROR(IF((VLOOKUP($B148,'NatCon &amp; Metrics Backsheet'!$A$7:$AC$156,G$9,FALSE))="","",(VLOOKUP($B148,'NatCon &amp; Metrics Backsheet'!$A$7:$AC$156,G$9,FALSE))),"")</f>
        <v>On track to meet target</v>
      </c>
    </row>
    <row r="149" spans="1:7" x14ac:dyDescent="0.3">
      <c r="A149" s="60">
        <v>127</v>
      </c>
      <c r="B149" s="53" t="str">
        <f t="shared" ca="1" si="7"/>
        <v>E08000008</v>
      </c>
      <c r="C149" s="54" t="str">
        <f ca="1">IFERROR(VLOOKUP($B149,'Org List'!$J$9:$K$488,2,0), "")</f>
        <v>Tameside</v>
      </c>
      <c r="D149" s="157" t="str">
        <f ca="1">IFERROR(IF((VLOOKUP($B149,'NatCon &amp; Metrics Backsheet'!$A$7:$AC$156,D$9,FALSE))="","",(VLOOKUP($B149,'NatCon &amp; Metrics Backsheet'!$A$7:$AC$156,D$9,FALSE))),"")</f>
        <v>Not on track to meet target</v>
      </c>
      <c r="E149" s="102" t="str">
        <f ca="1">IFERROR(IF((VLOOKUP($B149,'NatCon &amp; Metrics Backsheet'!$A$7:$AC$156,E$9,FALSE))="","",(VLOOKUP($B149,'NatCon &amp; Metrics Backsheet'!$A$7:$AC$156,E$9,FALSE))),"")</f>
        <v>On track to meet target</v>
      </c>
      <c r="F149" s="102" t="str">
        <f ca="1">IFERROR(IF((VLOOKUP($B149,'NatCon &amp; Metrics Backsheet'!$A$7:$AC$156,F$9,FALSE))="","",(VLOOKUP($B149,'NatCon &amp; Metrics Backsheet'!$A$7:$AC$156,F$9,FALSE))),"")</f>
        <v>On track to meet target</v>
      </c>
      <c r="G149" s="103" t="str">
        <f ca="1">IFERROR(IF((VLOOKUP($B149,'NatCon &amp; Metrics Backsheet'!$A$7:$AC$156,G$9,FALSE))="","",(VLOOKUP($B149,'NatCon &amp; Metrics Backsheet'!$A$7:$AC$156,G$9,FALSE))),"")</f>
        <v>Not on track to meet target</v>
      </c>
    </row>
    <row r="150" spans="1:7" x14ac:dyDescent="0.3">
      <c r="A150" s="60">
        <v>128</v>
      </c>
      <c r="B150" s="53" t="str">
        <f t="shared" ca="1" si="7"/>
        <v>E06000020</v>
      </c>
      <c r="C150" s="54" t="str">
        <f ca="1">IFERROR(VLOOKUP($B150,'Org List'!$J$9:$K$488,2,0), "")</f>
        <v>Telford and Wrekin</v>
      </c>
      <c r="D150" s="157" t="str">
        <f ca="1">IFERROR(IF((VLOOKUP($B150,'NatCon &amp; Metrics Backsheet'!$A$7:$AC$156,D$9,FALSE))="","",(VLOOKUP($B150,'NatCon &amp; Metrics Backsheet'!$A$7:$AC$156,D$9,FALSE))),"")</f>
        <v>Not on track to meet target</v>
      </c>
      <c r="E150" s="102" t="str">
        <f ca="1">IFERROR(IF((VLOOKUP($B150,'NatCon &amp; Metrics Backsheet'!$A$7:$AC$156,E$9,FALSE))="","",(VLOOKUP($B150,'NatCon &amp; Metrics Backsheet'!$A$7:$AC$156,E$9,FALSE))),"")</f>
        <v>On track to meet target</v>
      </c>
      <c r="F150" s="102" t="str">
        <f ca="1">IFERROR(IF((VLOOKUP($B150,'NatCon &amp; Metrics Backsheet'!$A$7:$AC$156,F$9,FALSE))="","",(VLOOKUP($B150,'NatCon &amp; Metrics Backsheet'!$A$7:$AC$156,F$9,FALSE))),"")</f>
        <v>On track to meet target</v>
      </c>
      <c r="G150" s="103" t="str">
        <f ca="1">IFERROR(IF((VLOOKUP($B150,'NatCon &amp; Metrics Backsheet'!$A$7:$AC$156,G$9,FALSE))="","",(VLOOKUP($B150,'NatCon &amp; Metrics Backsheet'!$A$7:$AC$156,G$9,FALSE))),"")</f>
        <v>On track to meet target</v>
      </c>
    </row>
    <row r="151" spans="1:7" x14ac:dyDescent="0.3">
      <c r="A151" s="60">
        <v>129</v>
      </c>
      <c r="B151" s="53" t="str">
        <f t="shared" ref="B151:B171" ca="1" si="8">IF($A151&gt;$J$5-1,"",INDIRECT("'Comms by AT'!AA"&amp;$A151+$J$4))</f>
        <v>E06000034</v>
      </c>
      <c r="C151" s="54" t="str">
        <f ca="1">IFERROR(VLOOKUP($B151,'Org List'!$J$9:$K$488,2,0), "")</f>
        <v>Thurrock</v>
      </c>
      <c r="D151" s="157" t="str">
        <f ca="1">IFERROR(IF((VLOOKUP($B151,'NatCon &amp; Metrics Backsheet'!$A$7:$AC$156,D$9,FALSE))="","",(VLOOKUP($B151,'NatCon &amp; Metrics Backsheet'!$A$7:$AC$156,D$9,FALSE))),"")</f>
        <v>Data not available to assess progress</v>
      </c>
      <c r="E151" s="102" t="str">
        <f ca="1">IFERROR(IF((VLOOKUP($B151,'NatCon &amp; Metrics Backsheet'!$A$7:$AC$156,E$9,FALSE))="","",(VLOOKUP($B151,'NatCon &amp; Metrics Backsheet'!$A$7:$AC$156,E$9,FALSE))),"")</f>
        <v>On track to meet target</v>
      </c>
      <c r="F151" s="102" t="str">
        <f ca="1">IFERROR(IF((VLOOKUP($B151,'NatCon &amp; Metrics Backsheet'!$A$7:$AC$156,F$9,FALSE))="","",(VLOOKUP($B151,'NatCon &amp; Metrics Backsheet'!$A$7:$AC$156,F$9,FALSE))),"")</f>
        <v>On track to meet target</v>
      </c>
      <c r="G151" s="103" t="str">
        <f ca="1">IFERROR(IF((VLOOKUP($B151,'NatCon &amp; Metrics Backsheet'!$A$7:$AC$156,G$9,FALSE))="","",(VLOOKUP($B151,'NatCon &amp; Metrics Backsheet'!$A$7:$AC$156,G$9,FALSE))),"")</f>
        <v>On track to meet target</v>
      </c>
    </row>
    <row r="152" spans="1:7" x14ac:dyDescent="0.3">
      <c r="A152" s="60">
        <v>130</v>
      </c>
      <c r="B152" s="53" t="str">
        <f t="shared" ca="1" si="8"/>
        <v>E06000027</v>
      </c>
      <c r="C152" s="54" t="str">
        <f ca="1">IFERROR(VLOOKUP($B152,'Org List'!$J$9:$K$488,2,0), "")</f>
        <v>Torbay</v>
      </c>
      <c r="D152" s="157" t="str">
        <f ca="1">IFERROR(IF((VLOOKUP($B152,'NatCon &amp; Metrics Backsheet'!$A$7:$AC$156,D$9,FALSE))="","",(VLOOKUP($B152,'NatCon &amp; Metrics Backsheet'!$A$7:$AC$156,D$9,FALSE))),"")</f>
        <v>On track to meet target</v>
      </c>
      <c r="E152" s="102" t="str">
        <f ca="1">IFERROR(IF((VLOOKUP($B152,'NatCon &amp; Metrics Backsheet'!$A$7:$AC$156,E$9,FALSE))="","",(VLOOKUP($B152,'NatCon &amp; Metrics Backsheet'!$A$7:$AC$156,E$9,FALSE))),"")</f>
        <v>On track to meet target</v>
      </c>
      <c r="F152" s="102" t="str">
        <f ca="1">IFERROR(IF((VLOOKUP($B152,'NatCon &amp; Metrics Backsheet'!$A$7:$AC$156,F$9,FALSE))="","",(VLOOKUP($B152,'NatCon &amp; Metrics Backsheet'!$A$7:$AC$156,F$9,FALSE))),"")</f>
        <v>Data not available to assess progress</v>
      </c>
      <c r="G152" s="103" t="str">
        <f ca="1">IFERROR(IF((VLOOKUP($B152,'NatCon &amp; Metrics Backsheet'!$A$7:$AC$156,G$9,FALSE))="","",(VLOOKUP($B152,'NatCon &amp; Metrics Backsheet'!$A$7:$AC$156,G$9,FALSE))),"")</f>
        <v>On track to meet target</v>
      </c>
    </row>
    <row r="153" spans="1:7" x14ac:dyDescent="0.3">
      <c r="A153" s="60">
        <v>131</v>
      </c>
      <c r="B153" s="53" t="str">
        <f t="shared" ca="1" si="8"/>
        <v>E09000030</v>
      </c>
      <c r="C153" s="54" t="str">
        <f ca="1">IFERROR(VLOOKUP($B153,'Org List'!$J$9:$K$488,2,0), "")</f>
        <v>Tower Hamlets</v>
      </c>
      <c r="D153" s="157" t="str">
        <f ca="1">IFERROR(IF((VLOOKUP($B153,'NatCon &amp; Metrics Backsheet'!$A$7:$AC$156,D$9,FALSE))="","",(VLOOKUP($B153,'NatCon &amp; Metrics Backsheet'!$A$7:$AC$156,D$9,FALSE))),"")</f>
        <v>Not on track to meet target</v>
      </c>
      <c r="E153" s="102" t="str">
        <f ca="1">IFERROR(IF((VLOOKUP($B153,'NatCon &amp; Metrics Backsheet'!$A$7:$AC$156,E$9,FALSE))="","",(VLOOKUP($B153,'NatCon &amp; Metrics Backsheet'!$A$7:$AC$156,E$9,FALSE))),"")</f>
        <v>On track to meet target</v>
      </c>
      <c r="F153" s="102" t="str">
        <f ca="1">IFERROR(IF((VLOOKUP($B153,'NatCon &amp; Metrics Backsheet'!$A$7:$AC$156,F$9,FALSE))="","",(VLOOKUP($B153,'NatCon &amp; Metrics Backsheet'!$A$7:$AC$156,F$9,FALSE))),"")</f>
        <v>On track to meet target</v>
      </c>
      <c r="G153" s="103" t="str">
        <f ca="1">IFERROR(IF((VLOOKUP($B153,'NatCon &amp; Metrics Backsheet'!$A$7:$AC$156,G$9,FALSE))="","",(VLOOKUP($B153,'NatCon &amp; Metrics Backsheet'!$A$7:$AC$156,G$9,FALSE))),"")</f>
        <v>Not on track to meet target</v>
      </c>
    </row>
    <row r="154" spans="1:7" x14ac:dyDescent="0.3">
      <c r="A154" s="60">
        <v>132</v>
      </c>
      <c r="B154" s="53" t="str">
        <f t="shared" ca="1" si="8"/>
        <v>E08000009</v>
      </c>
      <c r="C154" s="54" t="str">
        <f ca="1">IFERROR(VLOOKUP($B154,'Org List'!$J$9:$K$488,2,0), "")</f>
        <v>Trafford</v>
      </c>
      <c r="D154" s="157" t="str">
        <f ca="1">IFERROR(IF((VLOOKUP($B154,'NatCon &amp; Metrics Backsheet'!$A$7:$AC$156,D$9,FALSE))="","",(VLOOKUP($B154,'NatCon &amp; Metrics Backsheet'!$A$7:$AC$156,D$9,FALSE))),"")</f>
        <v>On track to meet target</v>
      </c>
      <c r="E154" s="102" t="str">
        <f ca="1">IFERROR(IF((VLOOKUP($B154,'NatCon &amp; Metrics Backsheet'!$A$7:$AC$156,E$9,FALSE))="","",(VLOOKUP($B154,'NatCon &amp; Metrics Backsheet'!$A$7:$AC$156,E$9,FALSE))),"")</f>
        <v>On track to meet target</v>
      </c>
      <c r="F154" s="102" t="str">
        <f ca="1">IFERROR(IF((VLOOKUP($B154,'NatCon &amp; Metrics Backsheet'!$A$7:$AC$156,F$9,FALSE))="","",(VLOOKUP($B154,'NatCon &amp; Metrics Backsheet'!$A$7:$AC$156,F$9,FALSE))),"")</f>
        <v>Not on track to meet target</v>
      </c>
      <c r="G154" s="103" t="str">
        <f ca="1">IFERROR(IF((VLOOKUP($B154,'NatCon &amp; Metrics Backsheet'!$A$7:$AC$156,G$9,FALSE))="","",(VLOOKUP($B154,'NatCon &amp; Metrics Backsheet'!$A$7:$AC$156,G$9,FALSE))),"")</f>
        <v>On track to meet target</v>
      </c>
    </row>
    <row r="155" spans="1:7" x14ac:dyDescent="0.3">
      <c r="A155" s="60">
        <v>133</v>
      </c>
      <c r="B155" s="53" t="str">
        <f t="shared" ca="1" si="8"/>
        <v>E08000036</v>
      </c>
      <c r="C155" s="54" t="str">
        <f ca="1">IFERROR(VLOOKUP($B155,'Org List'!$J$9:$K$488,2,0), "")</f>
        <v>Wakefield</v>
      </c>
      <c r="D155" s="157" t="str">
        <f ca="1">IFERROR(IF((VLOOKUP($B155,'NatCon &amp; Metrics Backsheet'!$A$7:$AC$156,D$9,FALSE))="","",(VLOOKUP($B155,'NatCon &amp; Metrics Backsheet'!$A$7:$AC$156,D$9,FALSE))),"")</f>
        <v>On track to meet target</v>
      </c>
      <c r="E155" s="102" t="str">
        <f ca="1">IFERROR(IF((VLOOKUP($B155,'NatCon &amp; Metrics Backsheet'!$A$7:$AC$156,E$9,FALSE))="","",(VLOOKUP($B155,'NatCon &amp; Metrics Backsheet'!$A$7:$AC$156,E$9,FALSE))),"")</f>
        <v>On track to meet target</v>
      </c>
      <c r="F155" s="102" t="str">
        <f ca="1">IFERROR(IF((VLOOKUP($B155,'NatCon &amp; Metrics Backsheet'!$A$7:$AC$156,F$9,FALSE))="","",(VLOOKUP($B155,'NatCon &amp; Metrics Backsheet'!$A$7:$AC$156,F$9,FALSE))),"")</f>
        <v>On track to meet target</v>
      </c>
      <c r="G155" s="103" t="str">
        <f ca="1">IFERROR(IF((VLOOKUP($B155,'NatCon &amp; Metrics Backsheet'!$A$7:$AC$156,G$9,FALSE))="","",(VLOOKUP($B155,'NatCon &amp; Metrics Backsheet'!$A$7:$AC$156,G$9,FALSE))),"")</f>
        <v>Not on track to meet target</v>
      </c>
    </row>
    <row r="156" spans="1:7" x14ac:dyDescent="0.3">
      <c r="A156" s="60">
        <v>134</v>
      </c>
      <c r="B156" s="53" t="str">
        <f t="shared" ca="1" si="8"/>
        <v>E08000030</v>
      </c>
      <c r="C156" s="54" t="str">
        <f ca="1">IFERROR(VLOOKUP($B156,'Org List'!$J$9:$K$488,2,0), "")</f>
        <v>Walsall</v>
      </c>
      <c r="D156" s="157" t="str">
        <f ca="1">IFERROR(IF((VLOOKUP($B156,'NatCon &amp; Metrics Backsheet'!$A$7:$AC$156,D$9,FALSE))="","",(VLOOKUP($B156,'NatCon &amp; Metrics Backsheet'!$A$7:$AC$156,D$9,FALSE))),"")</f>
        <v>Not on track to meet target</v>
      </c>
      <c r="E156" s="102" t="str">
        <f ca="1">IFERROR(IF((VLOOKUP($B156,'NatCon &amp; Metrics Backsheet'!$A$7:$AC$156,E$9,FALSE))="","",(VLOOKUP($B156,'NatCon &amp; Metrics Backsheet'!$A$7:$AC$156,E$9,FALSE))),"")</f>
        <v>On track to meet target</v>
      </c>
      <c r="F156" s="102" t="str">
        <f ca="1">IFERROR(IF((VLOOKUP($B156,'NatCon &amp; Metrics Backsheet'!$A$7:$AC$156,F$9,FALSE))="","",(VLOOKUP($B156,'NatCon &amp; Metrics Backsheet'!$A$7:$AC$156,F$9,FALSE))),"")</f>
        <v>On track to meet target</v>
      </c>
      <c r="G156" s="103" t="str">
        <f ca="1">IFERROR(IF((VLOOKUP($B156,'NatCon &amp; Metrics Backsheet'!$A$7:$AC$156,G$9,FALSE))="","",(VLOOKUP($B156,'NatCon &amp; Metrics Backsheet'!$A$7:$AC$156,G$9,FALSE))),"")</f>
        <v>Not on track to meet target</v>
      </c>
    </row>
    <row r="157" spans="1:7" x14ac:dyDescent="0.3">
      <c r="A157" s="60">
        <v>135</v>
      </c>
      <c r="B157" s="53" t="str">
        <f t="shared" ca="1" si="8"/>
        <v>E09000031</v>
      </c>
      <c r="C157" s="54" t="str">
        <f ca="1">IFERROR(VLOOKUP($B157,'Org List'!$J$9:$K$488,2,0), "")</f>
        <v>Waltham Forest</v>
      </c>
      <c r="D157" s="157" t="str">
        <f ca="1">IFERROR(IF((VLOOKUP($B157,'NatCon &amp; Metrics Backsheet'!$A$7:$AC$156,D$9,FALSE))="","",(VLOOKUP($B157,'NatCon &amp; Metrics Backsheet'!$A$7:$AC$156,D$9,FALSE))),"")</f>
        <v>On track to meet target</v>
      </c>
      <c r="E157" s="102" t="str">
        <f ca="1">IFERROR(IF((VLOOKUP($B157,'NatCon &amp; Metrics Backsheet'!$A$7:$AC$156,E$9,FALSE))="","",(VLOOKUP($B157,'NatCon &amp; Metrics Backsheet'!$A$7:$AC$156,E$9,FALSE))),"")</f>
        <v>On track to meet target</v>
      </c>
      <c r="F157" s="102" t="str">
        <f ca="1">IFERROR(IF((VLOOKUP($B157,'NatCon &amp; Metrics Backsheet'!$A$7:$AC$156,F$9,FALSE))="","",(VLOOKUP($B157,'NatCon &amp; Metrics Backsheet'!$A$7:$AC$156,F$9,FALSE))),"")</f>
        <v>Data not available to assess progress</v>
      </c>
      <c r="G157" s="103" t="str">
        <f ca="1">IFERROR(IF((VLOOKUP($B157,'NatCon &amp; Metrics Backsheet'!$A$7:$AC$156,G$9,FALSE))="","",(VLOOKUP($B157,'NatCon &amp; Metrics Backsheet'!$A$7:$AC$156,G$9,FALSE))),"")</f>
        <v>Not on track to meet target</v>
      </c>
    </row>
    <row r="158" spans="1:7" x14ac:dyDescent="0.3">
      <c r="A158" s="60">
        <v>136</v>
      </c>
      <c r="B158" s="53" t="str">
        <f t="shared" ca="1" si="8"/>
        <v>E09000032</v>
      </c>
      <c r="C158" s="54" t="str">
        <f ca="1">IFERROR(VLOOKUP($B158,'Org List'!$J$9:$K$488,2,0), "")</f>
        <v>Wandsworth</v>
      </c>
      <c r="D158" s="157" t="str">
        <f ca="1">IFERROR(IF((VLOOKUP($B158,'NatCon &amp; Metrics Backsheet'!$A$7:$AC$156,D$9,FALSE))="","",(VLOOKUP($B158,'NatCon &amp; Metrics Backsheet'!$A$7:$AC$156,D$9,FALSE))),"")</f>
        <v>On track to meet target</v>
      </c>
      <c r="E158" s="102" t="str">
        <f ca="1">IFERROR(IF((VLOOKUP($B158,'NatCon &amp; Metrics Backsheet'!$A$7:$AC$156,E$9,FALSE))="","",(VLOOKUP($B158,'NatCon &amp; Metrics Backsheet'!$A$7:$AC$156,E$9,FALSE))),"")</f>
        <v>On track to meet target</v>
      </c>
      <c r="F158" s="102" t="str">
        <f ca="1">IFERROR(IF((VLOOKUP($B158,'NatCon &amp; Metrics Backsheet'!$A$7:$AC$156,F$9,FALSE))="","",(VLOOKUP($B158,'NatCon &amp; Metrics Backsheet'!$A$7:$AC$156,F$9,FALSE))),"")</f>
        <v>Data not available to assess progress</v>
      </c>
      <c r="G158" s="103" t="str">
        <f ca="1">IFERROR(IF((VLOOKUP($B158,'NatCon &amp; Metrics Backsheet'!$A$7:$AC$156,G$9,FALSE))="","",(VLOOKUP($B158,'NatCon &amp; Metrics Backsheet'!$A$7:$AC$156,G$9,FALSE))),"")</f>
        <v>Not on track to meet target</v>
      </c>
    </row>
    <row r="159" spans="1:7" x14ac:dyDescent="0.3">
      <c r="A159" s="60">
        <v>137</v>
      </c>
      <c r="B159" s="53" t="str">
        <f t="shared" ca="1" si="8"/>
        <v>E06000007</v>
      </c>
      <c r="C159" s="54" t="str">
        <f ca="1">IFERROR(VLOOKUP($B159,'Org List'!$J$9:$K$488,2,0), "")</f>
        <v>Warrington</v>
      </c>
      <c r="D159" s="157" t="str">
        <f ca="1">IFERROR(IF((VLOOKUP($B159,'NatCon &amp; Metrics Backsheet'!$A$7:$AC$156,D$9,FALSE))="","",(VLOOKUP($B159,'NatCon &amp; Metrics Backsheet'!$A$7:$AC$156,D$9,FALSE))),"")</f>
        <v>On track to meet target</v>
      </c>
      <c r="E159" s="102" t="str">
        <f ca="1">IFERROR(IF((VLOOKUP($B159,'NatCon &amp; Metrics Backsheet'!$A$7:$AC$156,E$9,FALSE))="","",(VLOOKUP($B159,'NatCon &amp; Metrics Backsheet'!$A$7:$AC$156,E$9,FALSE))),"")</f>
        <v>On track to meet target</v>
      </c>
      <c r="F159" s="102" t="str">
        <f ca="1">IFERROR(IF((VLOOKUP($B159,'NatCon &amp; Metrics Backsheet'!$A$7:$AC$156,F$9,FALSE))="","",(VLOOKUP($B159,'NatCon &amp; Metrics Backsheet'!$A$7:$AC$156,F$9,FALSE))),"")</f>
        <v>On track to meet target</v>
      </c>
      <c r="G159" s="103" t="str">
        <f ca="1">IFERROR(IF((VLOOKUP($B159,'NatCon &amp; Metrics Backsheet'!$A$7:$AC$156,G$9,FALSE))="","",(VLOOKUP($B159,'NatCon &amp; Metrics Backsheet'!$A$7:$AC$156,G$9,FALSE))),"")</f>
        <v>Not on track to meet target</v>
      </c>
    </row>
    <row r="160" spans="1:7" x14ac:dyDescent="0.3">
      <c r="A160" s="60">
        <v>138</v>
      </c>
      <c r="B160" s="53" t="str">
        <f t="shared" ca="1" si="8"/>
        <v>E10000031</v>
      </c>
      <c r="C160" s="54" t="str">
        <f ca="1">IFERROR(VLOOKUP($B160,'Org List'!$J$9:$K$488,2,0), "")</f>
        <v>Warwickshire</v>
      </c>
      <c r="D160" s="157" t="str">
        <f ca="1">IFERROR(IF((VLOOKUP($B160,'NatCon &amp; Metrics Backsheet'!$A$7:$AC$156,D$9,FALSE))="","",(VLOOKUP($B160,'NatCon &amp; Metrics Backsheet'!$A$7:$AC$156,D$9,FALSE))),"")</f>
        <v>Not on track to meet target</v>
      </c>
      <c r="E160" s="102" t="str">
        <f ca="1">IFERROR(IF((VLOOKUP($B160,'NatCon &amp; Metrics Backsheet'!$A$7:$AC$156,E$9,FALSE))="","",(VLOOKUP($B160,'NatCon &amp; Metrics Backsheet'!$A$7:$AC$156,E$9,FALSE))),"")</f>
        <v>Not on track to meet target</v>
      </c>
      <c r="F160" s="102" t="str">
        <f ca="1">IFERROR(IF((VLOOKUP($B160,'NatCon &amp; Metrics Backsheet'!$A$7:$AC$156,F$9,FALSE))="","",(VLOOKUP($B160,'NatCon &amp; Metrics Backsheet'!$A$7:$AC$156,F$9,FALSE))),"")</f>
        <v>On track to meet target</v>
      </c>
      <c r="G160" s="103" t="str">
        <f ca="1">IFERROR(IF((VLOOKUP($B160,'NatCon &amp; Metrics Backsheet'!$A$7:$AC$156,G$9,FALSE))="","",(VLOOKUP($B160,'NatCon &amp; Metrics Backsheet'!$A$7:$AC$156,G$9,FALSE))),"")</f>
        <v>On track to meet target</v>
      </c>
    </row>
    <row r="161" spans="1:8" x14ac:dyDescent="0.3">
      <c r="A161" s="60">
        <v>139</v>
      </c>
      <c r="B161" s="53" t="str">
        <f t="shared" ca="1" si="8"/>
        <v>E06000037</v>
      </c>
      <c r="C161" s="54" t="str">
        <f ca="1">IFERROR(VLOOKUP($B161,'Org List'!$J$9:$K$488,2,0), "")</f>
        <v>West Berkshire</v>
      </c>
      <c r="D161" s="157" t="str">
        <f ca="1">IFERROR(IF((VLOOKUP($B161,'NatCon &amp; Metrics Backsheet'!$A$7:$AC$156,D$9,FALSE))="","",(VLOOKUP($B161,'NatCon &amp; Metrics Backsheet'!$A$7:$AC$156,D$9,FALSE))),"")</f>
        <v>On track to meet target</v>
      </c>
      <c r="E161" s="102" t="str">
        <f ca="1">IFERROR(IF((VLOOKUP($B161,'NatCon &amp; Metrics Backsheet'!$A$7:$AC$156,E$9,FALSE))="","",(VLOOKUP($B161,'NatCon &amp; Metrics Backsheet'!$A$7:$AC$156,E$9,FALSE))),"")</f>
        <v>Data not available to assess progress</v>
      </c>
      <c r="F161" s="102" t="str">
        <f ca="1">IFERROR(IF((VLOOKUP($B161,'NatCon &amp; Metrics Backsheet'!$A$7:$AC$156,F$9,FALSE))="","",(VLOOKUP($B161,'NatCon &amp; Metrics Backsheet'!$A$7:$AC$156,F$9,FALSE))),"")</f>
        <v>On track to meet target</v>
      </c>
      <c r="G161" s="103" t="str">
        <f ca="1">IFERROR(IF((VLOOKUP($B161,'NatCon &amp; Metrics Backsheet'!$A$7:$AC$156,G$9,FALSE))="","",(VLOOKUP($B161,'NatCon &amp; Metrics Backsheet'!$A$7:$AC$156,G$9,FALSE))),"")</f>
        <v>On track to meet target</v>
      </c>
    </row>
    <row r="162" spans="1:8" x14ac:dyDescent="0.3">
      <c r="A162" s="60">
        <v>140</v>
      </c>
      <c r="B162" s="53" t="str">
        <f t="shared" ca="1" si="8"/>
        <v>E10000032</v>
      </c>
      <c r="C162" s="54" t="str">
        <f ca="1">IFERROR(VLOOKUP($B162,'Org List'!$J$9:$K$488,2,0), "")</f>
        <v>West Sussex</v>
      </c>
      <c r="D162" s="157" t="str">
        <f ca="1">IFERROR(IF((VLOOKUP($B162,'NatCon &amp; Metrics Backsheet'!$A$7:$AC$156,D$9,FALSE))="","",(VLOOKUP($B162,'NatCon &amp; Metrics Backsheet'!$A$7:$AC$156,D$9,FALSE))),"")</f>
        <v>Not on track to meet target</v>
      </c>
      <c r="E162" s="102" t="str">
        <f ca="1">IFERROR(IF((VLOOKUP($B162,'NatCon &amp; Metrics Backsheet'!$A$7:$AC$156,E$9,FALSE))="","",(VLOOKUP($B162,'NatCon &amp; Metrics Backsheet'!$A$7:$AC$156,E$9,FALSE))),"")</f>
        <v>On track to meet target</v>
      </c>
      <c r="F162" s="102" t="str">
        <f ca="1">IFERROR(IF((VLOOKUP($B162,'NatCon &amp; Metrics Backsheet'!$A$7:$AC$156,F$9,FALSE))="","",(VLOOKUP($B162,'NatCon &amp; Metrics Backsheet'!$A$7:$AC$156,F$9,FALSE))),"")</f>
        <v>Data not available to assess progress</v>
      </c>
      <c r="G162" s="103" t="str">
        <f ca="1">IFERROR(IF((VLOOKUP($B162,'NatCon &amp; Metrics Backsheet'!$A$7:$AC$156,G$9,FALSE))="","",(VLOOKUP($B162,'NatCon &amp; Metrics Backsheet'!$A$7:$AC$156,G$9,FALSE))),"")</f>
        <v>On track to meet target</v>
      </c>
    </row>
    <row r="163" spans="1:8" x14ac:dyDescent="0.3">
      <c r="A163" s="60">
        <v>141</v>
      </c>
      <c r="B163" s="53" t="str">
        <f t="shared" ca="1" si="8"/>
        <v>E09000033</v>
      </c>
      <c r="C163" s="54" t="str">
        <f ca="1">IFERROR(VLOOKUP($B163,'Org List'!$J$9:$K$488,2,0), "")</f>
        <v>Westminster</v>
      </c>
      <c r="D163" s="157" t="str">
        <f ca="1">IFERROR(IF((VLOOKUP($B163,'NatCon &amp; Metrics Backsheet'!$A$7:$AC$156,D$9,FALSE))="","",(VLOOKUP($B163,'NatCon &amp; Metrics Backsheet'!$A$7:$AC$156,D$9,FALSE))),"")</f>
        <v>Not on track to meet target</v>
      </c>
      <c r="E163" s="102" t="str">
        <f ca="1">IFERROR(IF((VLOOKUP($B163,'NatCon &amp; Metrics Backsheet'!$A$7:$AC$156,E$9,FALSE))="","",(VLOOKUP($B163,'NatCon &amp; Metrics Backsheet'!$A$7:$AC$156,E$9,FALSE))),"")</f>
        <v>On track to meet target</v>
      </c>
      <c r="F163" s="102" t="str">
        <f ca="1">IFERROR(IF((VLOOKUP($B163,'NatCon &amp; Metrics Backsheet'!$A$7:$AC$156,F$9,FALSE))="","",(VLOOKUP($B163,'NatCon &amp; Metrics Backsheet'!$A$7:$AC$156,F$9,FALSE))),"")</f>
        <v>On track to meet target</v>
      </c>
      <c r="G163" s="103" t="str">
        <f ca="1">IFERROR(IF((VLOOKUP($B163,'NatCon &amp; Metrics Backsheet'!$A$7:$AC$156,G$9,FALSE))="","",(VLOOKUP($B163,'NatCon &amp; Metrics Backsheet'!$A$7:$AC$156,G$9,FALSE))),"")</f>
        <v>Not on track to meet target</v>
      </c>
    </row>
    <row r="164" spans="1:8" x14ac:dyDescent="0.3">
      <c r="A164" s="60">
        <v>142</v>
      </c>
      <c r="B164" s="53" t="str">
        <f t="shared" ca="1" si="8"/>
        <v>E08000010</v>
      </c>
      <c r="C164" s="54" t="str">
        <f ca="1">IFERROR(VLOOKUP($B164,'Org List'!$J$9:$K$488,2,0), "")</f>
        <v>Wigan</v>
      </c>
      <c r="D164" s="157" t="str">
        <f ca="1">IFERROR(IF((VLOOKUP($B164,'NatCon &amp; Metrics Backsheet'!$A$7:$AC$156,D$9,FALSE))="","",(VLOOKUP($B164,'NatCon &amp; Metrics Backsheet'!$A$7:$AC$156,D$9,FALSE))),"")</f>
        <v>Not on track to meet target</v>
      </c>
      <c r="E164" s="102" t="str">
        <f ca="1">IFERROR(IF((VLOOKUP($B164,'NatCon &amp; Metrics Backsheet'!$A$7:$AC$156,E$9,FALSE))="","",(VLOOKUP($B164,'NatCon &amp; Metrics Backsheet'!$A$7:$AC$156,E$9,FALSE))),"")</f>
        <v>Data not available to assess progress</v>
      </c>
      <c r="F164" s="102" t="str">
        <f ca="1">IFERROR(IF((VLOOKUP($B164,'NatCon &amp; Metrics Backsheet'!$A$7:$AC$156,F$9,FALSE))="","",(VLOOKUP($B164,'NatCon &amp; Metrics Backsheet'!$A$7:$AC$156,F$9,FALSE))),"")</f>
        <v>Data not available to assess progress</v>
      </c>
      <c r="G164" s="103" t="str">
        <f ca="1">IFERROR(IF((VLOOKUP($B164,'NatCon &amp; Metrics Backsheet'!$A$7:$AC$156,G$9,FALSE))="","",(VLOOKUP($B164,'NatCon &amp; Metrics Backsheet'!$A$7:$AC$156,G$9,FALSE))),"")</f>
        <v>On track to meet target</v>
      </c>
    </row>
    <row r="165" spans="1:8" x14ac:dyDescent="0.3">
      <c r="A165" s="60">
        <v>143</v>
      </c>
      <c r="B165" s="53" t="str">
        <f t="shared" ca="1" si="8"/>
        <v>E06000054</v>
      </c>
      <c r="C165" s="54" t="str">
        <f ca="1">IFERROR(VLOOKUP($B165,'Org List'!$J$9:$K$488,2,0), "")</f>
        <v>Wiltshire</v>
      </c>
      <c r="D165" s="157" t="str">
        <f ca="1">IFERROR(IF((VLOOKUP($B165,'NatCon &amp; Metrics Backsheet'!$A$7:$AC$156,D$9,FALSE))="","",(VLOOKUP($B165,'NatCon &amp; Metrics Backsheet'!$A$7:$AC$156,D$9,FALSE))),"")</f>
        <v>Not on track to meet target</v>
      </c>
      <c r="E165" s="102" t="str">
        <f ca="1">IFERROR(IF((VLOOKUP($B165,'NatCon &amp; Metrics Backsheet'!$A$7:$AC$156,E$9,FALSE))="","",(VLOOKUP($B165,'NatCon &amp; Metrics Backsheet'!$A$7:$AC$156,E$9,FALSE))),"")</f>
        <v>On track to meet target</v>
      </c>
      <c r="F165" s="102" t="str">
        <f ca="1">IFERROR(IF((VLOOKUP($B165,'NatCon &amp; Metrics Backsheet'!$A$7:$AC$156,F$9,FALSE))="","",(VLOOKUP($B165,'NatCon &amp; Metrics Backsheet'!$A$7:$AC$156,F$9,FALSE))),"")</f>
        <v>Data not available to assess progress</v>
      </c>
      <c r="G165" s="103" t="str">
        <f ca="1">IFERROR(IF((VLOOKUP($B165,'NatCon &amp; Metrics Backsheet'!$A$7:$AC$156,G$9,FALSE))="","",(VLOOKUP($B165,'NatCon &amp; Metrics Backsheet'!$A$7:$AC$156,G$9,FALSE))),"")</f>
        <v>Not on track to meet target</v>
      </c>
    </row>
    <row r="166" spans="1:8" x14ac:dyDescent="0.3">
      <c r="A166" s="60">
        <v>144</v>
      </c>
      <c r="B166" s="53" t="str">
        <f t="shared" ca="1" si="8"/>
        <v>E06000040</v>
      </c>
      <c r="C166" s="54" t="str">
        <f ca="1">IFERROR(VLOOKUP($B166,'Org List'!$J$9:$K$488,2,0), "")</f>
        <v>Windsor and Maidenhead</v>
      </c>
      <c r="D166" s="157" t="str">
        <f ca="1">IFERROR(IF((VLOOKUP($B166,'NatCon &amp; Metrics Backsheet'!$A$7:$AC$156,D$9,FALSE))="","",(VLOOKUP($B166,'NatCon &amp; Metrics Backsheet'!$A$7:$AC$156,D$9,FALSE))),"")</f>
        <v>On track to meet target</v>
      </c>
      <c r="E166" s="102" t="str">
        <f ca="1">IFERROR(IF((VLOOKUP($B166,'NatCon &amp; Metrics Backsheet'!$A$7:$AC$156,E$9,FALSE))="","",(VLOOKUP($B166,'NatCon &amp; Metrics Backsheet'!$A$7:$AC$156,E$9,FALSE))),"")</f>
        <v>On track to meet target</v>
      </c>
      <c r="F166" s="102" t="str">
        <f ca="1">IFERROR(IF((VLOOKUP($B166,'NatCon &amp; Metrics Backsheet'!$A$7:$AC$156,F$9,FALSE))="","",(VLOOKUP($B166,'NatCon &amp; Metrics Backsheet'!$A$7:$AC$156,F$9,FALSE))),"")</f>
        <v>On track to meet target</v>
      </c>
      <c r="G166" s="103" t="str">
        <f ca="1">IFERROR(IF((VLOOKUP($B166,'NatCon &amp; Metrics Backsheet'!$A$7:$AC$156,G$9,FALSE))="","",(VLOOKUP($B166,'NatCon &amp; Metrics Backsheet'!$A$7:$AC$156,G$9,FALSE))),"")</f>
        <v>Not on track to meet target</v>
      </c>
    </row>
    <row r="167" spans="1:8" x14ac:dyDescent="0.3">
      <c r="A167" s="60">
        <v>145</v>
      </c>
      <c r="B167" s="53" t="str">
        <f t="shared" ca="1" si="8"/>
        <v>E08000015</v>
      </c>
      <c r="C167" s="54" t="str">
        <f ca="1">IFERROR(VLOOKUP($B167,'Org List'!$J$9:$K$488,2,0), "")</f>
        <v>Wirral</v>
      </c>
      <c r="D167" s="157" t="str">
        <f ca="1">IFERROR(IF((VLOOKUP($B167,'NatCon &amp; Metrics Backsheet'!$A$7:$AC$156,D$9,FALSE))="","",(VLOOKUP($B167,'NatCon &amp; Metrics Backsheet'!$A$7:$AC$156,D$9,FALSE))),"")</f>
        <v>Not on track to meet target</v>
      </c>
      <c r="E167" s="102" t="str">
        <f ca="1">IFERROR(IF((VLOOKUP($B167,'NatCon &amp; Metrics Backsheet'!$A$7:$AC$156,E$9,FALSE))="","",(VLOOKUP($B167,'NatCon &amp; Metrics Backsheet'!$A$7:$AC$156,E$9,FALSE))),"")</f>
        <v>On track to meet target</v>
      </c>
      <c r="F167" s="102" t="str">
        <f ca="1">IFERROR(IF((VLOOKUP($B167,'NatCon &amp; Metrics Backsheet'!$A$7:$AC$156,F$9,FALSE))="","",(VLOOKUP($B167,'NatCon &amp; Metrics Backsheet'!$A$7:$AC$156,F$9,FALSE))),"")</f>
        <v>On track to meet target</v>
      </c>
      <c r="G167" s="103" t="str">
        <f ca="1">IFERROR(IF((VLOOKUP($B167,'NatCon &amp; Metrics Backsheet'!$A$7:$AC$156,G$9,FALSE))="","",(VLOOKUP($B167,'NatCon &amp; Metrics Backsheet'!$A$7:$AC$156,G$9,FALSE))),"")</f>
        <v>On track to meet target</v>
      </c>
    </row>
    <row r="168" spans="1:8" x14ac:dyDescent="0.3">
      <c r="A168" s="60">
        <v>146</v>
      </c>
      <c r="B168" s="53" t="str">
        <f t="shared" ca="1" si="8"/>
        <v>E06000041</v>
      </c>
      <c r="C168" s="54" t="str">
        <f ca="1">IFERROR(VLOOKUP($B168,'Org List'!$J$9:$K$488,2,0), "")</f>
        <v>Wokingham</v>
      </c>
      <c r="D168" s="157" t="str">
        <f ca="1">IFERROR(IF((VLOOKUP($B168,'NatCon &amp; Metrics Backsheet'!$A$7:$AC$156,D$9,FALSE))="","",(VLOOKUP($B168,'NatCon &amp; Metrics Backsheet'!$A$7:$AC$156,D$9,FALSE))),"")</f>
        <v>Not on track to meet target</v>
      </c>
      <c r="E168" s="102" t="str">
        <f ca="1">IFERROR(IF((VLOOKUP($B168,'NatCon &amp; Metrics Backsheet'!$A$7:$AC$156,E$9,FALSE))="","",(VLOOKUP($B168,'NatCon &amp; Metrics Backsheet'!$A$7:$AC$156,E$9,FALSE))),"")</f>
        <v>On track to meet target</v>
      </c>
      <c r="F168" s="102" t="str">
        <f ca="1">IFERROR(IF((VLOOKUP($B168,'NatCon &amp; Metrics Backsheet'!$A$7:$AC$156,F$9,FALSE))="","",(VLOOKUP($B168,'NatCon &amp; Metrics Backsheet'!$A$7:$AC$156,F$9,FALSE))),"")</f>
        <v>On track to meet target</v>
      </c>
      <c r="G168" s="103" t="str">
        <f ca="1">IFERROR(IF((VLOOKUP($B168,'NatCon &amp; Metrics Backsheet'!$A$7:$AC$156,G$9,FALSE))="","",(VLOOKUP($B168,'NatCon &amp; Metrics Backsheet'!$A$7:$AC$156,G$9,FALSE))),"")</f>
        <v>On track to meet target</v>
      </c>
    </row>
    <row r="169" spans="1:8" x14ac:dyDescent="0.3">
      <c r="A169" s="60">
        <v>147</v>
      </c>
      <c r="B169" s="53" t="str">
        <f t="shared" ca="1" si="8"/>
        <v>E08000031</v>
      </c>
      <c r="C169" s="54" t="str">
        <f ca="1">IFERROR(VLOOKUP($B169,'Org List'!$J$9:$K$488,2,0), "")</f>
        <v>Wolverhampton</v>
      </c>
      <c r="D169" s="157" t="str">
        <f ca="1">IFERROR(IF((VLOOKUP($B169,'NatCon &amp; Metrics Backsheet'!$A$7:$AC$156,D$9,FALSE))="","",(VLOOKUP($B169,'NatCon &amp; Metrics Backsheet'!$A$7:$AC$156,D$9,FALSE))),"")</f>
        <v>On track to meet target</v>
      </c>
      <c r="E169" s="102" t="str">
        <f ca="1">IFERROR(IF((VLOOKUP($B169,'NatCon &amp; Metrics Backsheet'!$A$7:$AC$156,E$9,FALSE))="","",(VLOOKUP($B169,'NatCon &amp; Metrics Backsheet'!$A$7:$AC$156,E$9,FALSE))),"")</f>
        <v>Not on track to meet target</v>
      </c>
      <c r="F169" s="102" t="str">
        <f ca="1">IFERROR(IF((VLOOKUP($B169,'NatCon &amp; Metrics Backsheet'!$A$7:$AC$156,F$9,FALSE))="","",(VLOOKUP($B169,'NatCon &amp; Metrics Backsheet'!$A$7:$AC$156,F$9,FALSE))),"")</f>
        <v>Data not available to assess progress</v>
      </c>
      <c r="G169" s="103" t="str">
        <f ca="1">IFERROR(IF((VLOOKUP($B169,'NatCon &amp; Metrics Backsheet'!$A$7:$AC$156,G$9,FALSE))="","",(VLOOKUP($B169,'NatCon &amp; Metrics Backsheet'!$A$7:$AC$156,G$9,FALSE))),"")</f>
        <v>On track to meet target</v>
      </c>
    </row>
    <row r="170" spans="1:8" x14ac:dyDescent="0.3">
      <c r="A170" s="60">
        <v>148</v>
      </c>
      <c r="B170" s="53" t="str">
        <f t="shared" ca="1" si="8"/>
        <v>E10000034</v>
      </c>
      <c r="C170" s="54" t="str">
        <f ca="1">IFERROR(VLOOKUP($B170,'Org List'!$J$9:$K$488,2,0), "")</f>
        <v>Worcestershire</v>
      </c>
      <c r="D170" s="157" t="str">
        <f ca="1">IFERROR(IF((VLOOKUP($B170,'NatCon &amp; Metrics Backsheet'!$A$7:$AC$156,D$9,FALSE))="","",(VLOOKUP($B170,'NatCon &amp; Metrics Backsheet'!$A$7:$AC$156,D$9,FALSE))),"")</f>
        <v>Data not available to assess progress</v>
      </c>
      <c r="E170" s="102" t="str">
        <f ca="1">IFERROR(IF((VLOOKUP($B170,'NatCon &amp; Metrics Backsheet'!$A$7:$AC$156,E$9,FALSE))="","",(VLOOKUP($B170,'NatCon &amp; Metrics Backsheet'!$A$7:$AC$156,E$9,FALSE))),"")</f>
        <v>On track to meet target</v>
      </c>
      <c r="F170" s="102" t="str">
        <f ca="1">IFERROR(IF((VLOOKUP($B170,'NatCon &amp; Metrics Backsheet'!$A$7:$AC$156,F$9,FALSE))="","",(VLOOKUP($B170,'NatCon &amp; Metrics Backsheet'!$A$7:$AC$156,F$9,FALSE))),"")</f>
        <v>Not on track to meet target</v>
      </c>
      <c r="G170" s="103" t="str">
        <f ca="1">IFERROR(IF((VLOOKUP($B170,'NatCon &amp; Metrics Backsheet'!$A$7:$AC$156,G$9,FALSE))="","",(VLOOKUP($B170,'NatCon &amp; Metrics Backsheet'!$A$7:$AC$156,G$9,FALSE))),"")</f>
        <v>Not on track to meet target</v>
      </c>
    </row>
    <row r="171" spans="1:8" ht="15" thickBot="1" x14ac:dyDescent="0.35">
      <c r="A171" s="60">
        <v>149</v>
      </c>
      <c r="B171" s="55" t="str">
        <f t="shared" ca="1" si="8"/>
        <v>E06000014</v>
      </c>
      <c r="C171" s="56" t="str">
        <f ca="1">IFERROR(VLOOKUP($B171,'Org List'!$J$9:$K$488,2,0), "")</f>
        <v>York</v>
      </c>
      <c r="D171" s="158" t="str">
        <f ca="1">IFERROR(IF((VLOOKUP($B171,'NatCon &amp; Metrics Backsheet'!$A$7:$AC$156,D$9,FALSE))="","",(VLOOKUP($B171,'NatCon &amp; Metrics Backsheet'!$A$7:$AC$156,D$9,FALSE))),"")</f>
        <v>Not on track to meet target</v>
      </c>
      <c r="E171" s="105" t="str">
        <f ca="1">IFERROR(IF((VLOOKUP($B171,'NatCon &amp; Metrics Backsheet'!$A$7:$AC$156,E$9,FALSE))="","",(VLOOKUP($B171,'NatCon &amp; Metrics Backsheet'!$A$7:$AC$156,E$9,FALSE))),"")</f>
        <v>Not on track to meet target</v>
      </c>
      <c r="F171" s="105" t="str">
        <f ca="1">IFERROR(IF((VLOOKUP($B171,'NatCon &amp; Metrics Backsheet'!$A$7:$AC$156,F$9,FALSE))="","",(VLOOKUP($B171,'NatCon &amp; Metrics Backsheet'!$A$7:$AC$156,F$9,FALSE))),"")</f>
        <v>On track to meet target</v>
      </c>
      <c r="G171" s="106" t="str">
        <f ca="1">IFERROR(IF((VLOOKUP($B171,'NatCon &amp; Metrics Backsheet'!$A$7:$AC$156,G$9,FALSE))="","",(VLOOKUP($B171,'NatCon &amp; Metrics Backsheet'!$A$7:$AC$156,G$9,FALSE))),"")</f>
        <v>Not on track to meet target</v>
      </c>
    </row>
    <row r="173" spans="1:8" x14ac:dyDescent="0.3">
      <c r="A173" s="39"/>
      <c r="B173" s="40" t="s">
        <v>1125</v>
      </c>
      <c r="C173" s="39"/>
      <c r="D173" s="39"/>
      <c r="E173" s="39"/>
      <c r="F173" s="39"/>
      <c r="G173" s="39"/>
      <c r="H173" s="39"/>
    </row>
    <row r="175" spans="1:8" x14ac:dyDescent="0.3">
      <c r="B175" s="215" t="s">
        <v>1132</v>
      </c>
      <c r="C175" s="215"/>
      <c r="D175" s="215"/>
      <c r="E175" s="215"/>
      <c r="F175" s="215"/>
    </row>
  </sheetData>
  <sheetProtection algorithmName="SHA-512" hashValue="TBA3WjaDnOIoT1tnMdiJwZvlm6qLsR9AabaMgT2ajQsCl40UqsKsuR/aReu5DQ3hxqFYCm/1Chb++k4oBa7MtQ==" saltValue="3DB7UMq/+N9d2dj/YX+Flw==" spinCount="100000" sheet="1" objects="1" scenarios="1"/>
  <mergeCells count="10">
    <mergeCell ref="B175:F175"/>
    <mergeCell ref="D20:G20"/>
    <mergeCell ref="B20:B21"/>
    <mergeCell ref="C20:C21"/>
    <mergeCell ref="B1:G1"/>
    <mergeCell ref="B2:G2"/>
    <mergeCell ref="B10:B11"/>
    <mergeCell ref="C10:C11"/>
    <mergeCell ref="D10:G10"/>
    <mergeCell ref="B12:B18"/>
  </mergeCells>
  <pageMargins left="0.7" right="0.7" top="0.75" bottom="0.75" header="0.3" footer="0.3"/>
  <ignoredErrors>
    <ignoredError sqref="D16:G16 D14:G14"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33793" r:id="rId3" name="Drop Down 1">
              <controlPr defaultSize="0" autoLine="0" autoPict="0">
                <anchor moveWithCells="1" sizeWithCells="1">
                  <from>
                    <xdr:col>2</xdr:col>
                    <xdr:colOff>579120</xdr:colOff>
                    <xdr:row>2</xdr:row>
                    <xdr:rowOff>175260</xdr:rowOff>
                  </from>
                  <to>
                    <xdr:col>3</xdr:col>
                    <xdr:colOff>1798320</xdr:colOff>
                    <xdr:row>4</xdr:row>
                    <xdr:rowOff>60960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AP175"/>
  <sheetViews>
    <sheetView showGridLines="0" zoomScale="70" zoomScaleNormal="70" workbookViewId="0">
      <selection activeCell="B4" sqref="B4"/>
    </sheetView>
  </sheetViews>
  <sheetFormatPr defaultRowHeight="14.4" x14ac:dyDescent="0.3"/>
  <cols>
    <col min="1" max="1" width="4.6640625" customWidth="1"/>
    <col min="2" max="2" width="29.88671875" customWidth="1"/>
    <col min="3" max="3" width="39.6640625" customWidth="1"/>
    <col min="4" max="39" width="20.6640625" customWidth="1"/>
    <col min="40" max="41" width="4.6640625" customWidth="1"/>
    <col min="42" max="42" width="0" style="1" hidden="1" customWidth="1"/>
    <col min="43" max="43" width="4.6640625" customWidth="1"/>
  </cols>
  <sheetData>
    <row r="1" spans="1:42" ht="21" x14ac:dyDescent="0.4">
      <c r="A1" s="39"/>
      <c r="B1" s="210" t="s">
        <v>941</v>
      </c>
      <c r="C1" s="210"/>
      <c r="D1" s="210"/>
      <c r="E1" s="210"/>
      <c r="F1" s="210"/>
      <c r="G1" s="210"/>
      <c r="H1" s="210"/>
      <c r="I1" s="86"/>
      <c r="J1" s="86"/>
      <c r="K1" s="86"/>
      <c r="L1" s="86"/>
      <c r="M1" s="86"/>
      <c r="N1" s="86"/>
      <c r="O1" s="86"/>
      <c r="P1" s="86"/>
      <c r="Q1" s="86"/>
      <c r="R1" s="39"/>
      <c r="S1" s="39"/>
      <c r="T1" s="39"/>
      <c r="U1" s="39"/>
      <c r="V1" s="39"/>
      <c r="W1" s="39"/>
      <c r="X1" s="39"/>
      <c r="Y1" s="39"/>
      <c r="Z1" s="39"/>
      <c r="AA1" s="39"/>
      <c r="AB1" s="39"/>
      <c r="AC1" s="39"/>
      <c r="AD1" s="39"/>
      <c r="AE1" s="39"/>
      <c r="AF1" s="39"/>
      <c r="AG1" s="39"/>
      <c r="AH1" s="39"/>
      <c r="AI1" s="39"/>
      <c r="AJ1" s="39"/>
      <c r="AK1" s="39"/>
      <c r="AL1" s="39"/>
      <c r="AM1" s="39"/>
      <c r="AN1" s="39"/>
    </row>
    <row r="2" spans="1:42" x14ac:dyDescent="0.3">
      <c r="A2" s="39"/>
      <c r="B2" s="211"/>
      <c r="C2" s="211"/>
      <c r="D2" s="211"/>
      <c r="E2" s="211"/>
      <c r="F2" s="211"/>
      <c r="G2" s="211"/>
      <c r="H2" s="211"/>
      <c r="I2" s="85"/>
      <c r="J2" s="85"/>
      <c r="K2" s="85"/>
      <c r="L2" s="85"/>
      <c r="M2" s="85"/>
      <c r="N2" s="85"/>
      <c r="O2" s="85"/>
      <c r="P2" s="85"/>
      <c r="Q2" s="85"/>
      <c r="R2" s="39"/>
      <c r="S2" s="39"/>
      <c r="T2" s="39"/>
      <c r="U2" s="39"/>
      <c r="V2" s="39"/>
      <c r="W2" s="39"/>
      <c r="X2" s="39"/>
      <c r="Y2" s="39"/>
      <c r="Z2" s="39"/>
      <c r="AA2" s="39"/>
      <c r="AB2" s="39"/>
      <c r="AC2" s="39"/>
      <c r="AD2" s="39"/>
      <c r="AE2" s="39"/>
      <c r="AF2" s="39"/>
      <c r="AG2" s="39"/>
      <c r="AH2" s="39"/>
      <c r="AI2" s="39"/>
      <c r="AJ2" s="39"/>
      <c r="AK2" s="39"/>
      <c r="AL2" s="39"/>
      <c r="AM2" s="39"/>
      <c r="AN2" s="39"/>
    </row>
    <row r="3" spans="1:42" x14ac:dyDescent="0.3">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row>
    <row r="4" spans="1:42" x14ac:dyDescent="0.3">
      <c r="A4" s="39"/>
      <c r="B4" s="40" t="s">
        <v>1754</v>
      </c>
      <c r="C4" s="39"/>
      <c r="D4" s="41" t="str">
        <f ca="1">'Org List'!J7</f>
        <v>HWB</v>
      </c>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40" t="s">
        <v>1050</v>
      </c>
      <c r="AM4" s="43" t="str">
        <f>Cover!D17</f>
        <v>Q1 2018/19</v>
      </c>
      <c r="AN4" s="39"/>
      <c r="AP4" s="1">
        <f ca="1">MATCH(D4,'Comms by AT'!$Y:$Y,0)</f>
        <v>4</v>
      </c>
    </row>
    <row r="5" spans="1:42" x14ac:dyDescent="0.3">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P5" s="1">
        <f ca="1">COUNTIF('Comms by AT'!$Z:$Z,$D$4)</f>
        <v>150</v>
      </c>
    </row>
    <row r="7" spans="1:42" x14ac:dyDescent="0.3">
      <c r="A7" s="39"/>
      <c r="B7" s="40" t="s">
        <v>1049</v>
      </c>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42" ht="15" thickBot="1" x14ac:dyDescent="0.35"/>
    <row r="9" spans="1:42" s="1" customFormat="1" ht="15" hidden="1" thickBot="1" x14ac:dyDescent="0.35">
      <c r="D9" s="1">
        <v>3</v>
      </c>
      <c r="E9" s="1">
        <v>4</v>
      </c>
      <c r="F9" s="1">
        <v>5</v>
      </c>
      <c r="G9" s="1">
        <v>6</v>
      </c>
      <c r="H9" s="1">
        <v>7</v>
      </c>
      <c r="I9" s="1">
        <v>8</v>
      </c>
      <c r="J9" s="1">
        <v>9</v>
      </c>
      <c r="K9" s="1">
        <v>10</v>
      </c>
      <c r="L9" s="1">
        <v>11</v>
      </c>
      <c r="M9" s="1">
        <v>12</v>
      </c>
      <c r="N9" s="1">
        <v>13</v>
      </c>
      <c r="O9" s="1">
        <v>14</v>
      </c>
      <c r="P9" s="1">
        <v>15</v>
      </c>
      <c r="Q9" s="1">
        <v>16</v>
      </c>
      <c r="R9" s="1">
        <v>17</v>
      </c>
      <c r="S9" s="1">
        <v>18</v>
      </c>
      <c r="T9" s="1">
        <v>19</v>
      </c>
      <c r="U9" s="1">
        <v>20</v>
      </c>
      <c r="V9" s="1">
        <v>21</v>
      </c>
      <c r="W9" s="1">
        <v>22</v>
      </c>
      <c r="X9" s="1">
        <v>23</v>
      </c>
      <c r="Y9" s="1">
        <v>24</v>
      </c>
      <c r="Z9" s="1">
        <v>25</v>
      </c>
      <c r="AA9" s="1">
        <v>26</v>
      </c>
      <c r="AB9" s="1">
        <v>27</v>
      </c>
      <c r="AC9" s="1">
        <v>28</v>
      </c>
      <c r="AD9" s="1">
        <v>29</v>
      </c>
      <c r="AE9" s="1">
        <v>30</v>
      </c>
      <c r="AF9" s="1">
        <v>31</v>
      </c>
      <c r="AG9" s="1">
        <v>32</v>
      </c>
      <c r="AH9" s="1">
        <v>33</v>
      </c>
      <c r="AI9" s="1">
        <v>34</v>
      </c>
      <c r="AJ9" s="1">
        <v>35</v>
      </c>
      <c r="AK9" s="1">
        <v>36</v>
      </c>
      <c r="AL9" s="1">
        <v>37</v>
      </c>
      <c r="AM9" s="1">
        <v>38</v>
      </c>
    </row>
    <row r="10" spans="1:42" x14ac:dyDescent="0.3">
      <c r="B10" s="233" t="s">
        <v>1051</v>
      </c>
      <c r="C10" s="237"/>
      <c r="D10" s="231" t="s">
        <v>1099</v>
      </c>
      <c r="E10" s="229"/>
      <c r="F10" s="229"/>
      <c r="G10" s="229"/>
      <c r="H10" s="229"/>
      <c r="I10" s="229"/>
      <c r="J10" s="229"/>
      <c r="K10" s="229"/>
      <c r="L10" s="230"/>
      <c r="M10" s="228" t="s">
        <v>1100</v>
      </c>
      <c r="N10" s="229"/>
      <c r="O10" s="229"/>
      <c r="P10" s="229"/>
      <c r="Q10" s="229"/>
      <c r="R10" s="229"/>
      <c r="S10" s="229"/>
      <c r="T10" s="229"/>
      <c r="U10" s="232"/>
      <c r="V10" s="231" t="s">
        <v>1101</v>
      </c>
      <c r="W10" s="229"/>
      <c r="X10" s="229"/>
      <c r="Y10" s="229"/>
      <c r="Z10" s="229"/>
      <c r="AA10" s="229"/>
      <c r="AB10" s="229"/>
      <c r="AC10" s="229"/>
      <c r="AD10" s="230"/>
      <c r="AE10" s="228" t="s">
        <v>1102</v>
      </c>
      <c r="AF10" s="229"/>
      <c r="AG10" s="229"/>
      <c r="AH10" s="229"/>
      <c r="AI10" s="229"/>
      <c r="AJ10" s="229"/>
      <c r="AK10" s="229"/>
      <c r="AL10" s="229"/>
      <c r="AM10" s="230"/>
    </row>
    <row r="11" spans="1:42" ht="30" customHeight="1" thickBot="1" x14ac:dyDescent="0.35">
      <c r="B11" s="234"/>
      <c r="C11" s="238"/>
      <c r="D11" s="162" t="s">
        <v>1090</v>
      </c>
      <c r="E11" s="159" t="s">
        <v>1091</v>
      </c>
      <c r="F11" s="159" t="s">
        <v>1092</v>
      </c>
      <c r="G11" s="159" t="s">
        <v>1093</v>
      </c>
      <c r="H11" s="159" t="s">
        <v>1094</v>
      </c>
      <c r="I11" s="159" t="s">
        <v>1095</v>
      </c>
      <c r="J11" s="159" t="s">
        <v>1096</v>
      </c>
      <c r="K11" s="159" t="s">
        <v>1097</v>
      </c>
      <c r="L11" s="160" t="s">
        <v>1098</v>
      </c>
      <c r="M11" s="161" t="s">
        <v>1090</v>
      </c>
      <c r="N11" s="159" t="s">
        <v>1091</v>
      </c>
      <c r="O11" s="159" t="s">
        <v>1092</v>
      </c>
      <c r="P11" s="159" t="s">
        <v>1093</v>
      </c>
      <c r="Q11" s="159" t="s">
        <v>1094</v>
      </c>
      <c r="R11" s="159" t="s">
        <v>1095</v>
      </c>
      <c r="S11" s="159" t="s">
        <v>1096</v>
      </c>
      <c r="T11" s="159" t="s">
        <v>1097</v>
      </c>
      <c r="U11" s="163" t="s">
        <v>1098</v>
      </c>
      <c r="V11" s="162" t="s">
        <v>1090</v>
      </c>
      <c r="W11" s="159" t="s">
        <v>1091</v>
      </c>
      <c r="X11" s="159" t="s">
        <v>1092</v>
      </c>
      <c r="Y11" s="159" t="s">
        <v>1093</v>
      </c>
      <c r="Z11" s="159" t="s">
        <v>1094</v>
      </c>
      <c r="AA11" s="159" t="s">
        <v>1095</v>
      </c>
      <c r="AB11" s="159" t="s">
        <v>1096</v>
      </c>
      <c r="AC11" s="159" t="s">
        <v>1097</v>
      </c>
      <c r="AD11" s="160" t="s">
        <v>1098</v>
      </c>
      <c r="AE11" s="161" t="s">
        <v>1090</v>
      </c>
      <c r="AF11" s="159" t="s">
        <v>1091</v>
      </c>
      <c r="AG11" s="159" t="s">
        <v>1092</v>
      </c>
      <c r="AH11" s="159" t="s">
        <v>1093</v>
      </c>
      <c r="AI11" s="159" t="s">
        <v>1094</v>
      </c>
      <c r="AJ11" s="159" t="s">
        <v>1095</v>
      </c>
      <c r="AK11" s="159" t="s">
        <v>1096</v>
      </c>
      <c r="AL11" s="159" t="s">
        <v>1097</v>
      </c>
      <c r="AM11" s="160" t="s">
        <v>1098</v>
      </c>
    </row>
    <row r="12" spans="1:42" x14ac:dyDescent="0.3">
      <c r="B12" s="239" t="str">
        <f ca="1">'Org List'!$J$6</f>
        <v>Health and Wellbeing Board</v>
      </c>
      <c r="C12" s="52" t="s">
        <v>1052</v>
      </c>
      <c r="D12" s="61">
        <f ca="1">SUM(D$13,D$15,D$17,D$19,D$21)</f>
        <v>150</v>
      </c>
      <c r="E12" s="62">
        <f t="shared" ref="E12:AM12" ca="1" si="0">SUM(E$13,E$15,E$17,E$19,E$21)</f>
        <v>150</v>
      </c>
      <c r="F12" s="62">
        <f t="shared" ca="1" si="0"/>
        <v>150</v>
      </c>
      <c r="G12" s="62">
        <f t="shared" ca="1" si="0"/>
        <v>150</v>
      </c>
      <c r="H12" s="62">
        <f t="shared" ca="1" si="0"/>
        <v>150</v>
      </c>
      <c r="I12" s="62">
        <f t="shared" ca="1" si="0"/>
        <v>150</v>
      </c>
      <c r="J12" s="62">
        <f t="shared" ca="1" si="0"/>
        <v>150</v>
      </c>
      <c r="K12" s="62">
        <f t="shared" ca="1" si="0"/>
        <v>150</v>
      </c>
      <c r="L12" s="63">
        <f t="shared" ca="1" si="0"/>
        <v>150</v>
      </c>
      <c r="M12" s="57">
        <f t="shared" ca="1" si="0"/>
        <v>150</v>
      </c>
      <c r="N12" s="62">
        <f t="shared" ca="1" si="0"/>
        <v>150</v>
      </c>
      <c r="O12" s="62">
        <f t="shared" ca="1" si="0"/>
        <v>150</v>
      </c>
      <c r="P12" s="62">
        <f t="shared" ca="1" si="0"/>
        <v>150</v>
      </c>
      <c r="Q12" s="62">
        <f t="shared" ca="1" si="0"/>
        <v>150</v>
      </c>
      <c r="R12" s="62">
        <f t="shared" ca="1" si="0"/>
        <v>150</v>
      </c>
      <c r="S12" s="62">
        <f t="shared" ca="1" si="0"/>
        <v>150</v>
      </c>
      <c r="T12" s="62">
        <f t="shared" ca="1" si="0"/>
        <v>150</v>
      </c>
      <c r="U12" s="64">
        <f t="shared" ca="1" si="0"/>
        <v>150</v>
      </c>
      <c r="V12" s="57">
        <f t="shared" ca="1" si="0"/>
        <v>150</v>
      </c>
      <c r="W12" s="62">
        <f t="shared" ca="1" si="0"/>
        <v>150</v>
      </c>
      <c r="X12" s="62">
        <f t="shared" ca="1" si="0"/>
        <v>150</v>
      </c>
      <c r="Y12" s="62">
        <f t="shared" ca="1" si="0"/>
        <v>150</v>
      </c>
      <c r="Z12" s="62">
        <f t="shared" ca="1" si="0"/>
        <v>150</v>
      </c>
      <c r="AA12" s="62">
        <f t="shared" ca="1" si="0"/>
        <v>150</v>
      </c>
      <c r="AB12" s="62">
        <f t="shared" ca="1" si="0"/>
        <v>150</v>
      </c>
      <c r="AC12" s="62">
        <f t="shared" ca="1" si="0"/>
        <v>150</v>
      </c>
      <c r="AD12" s="64">
        <f t="shared" ca="1" si="0"/>
        <v>150</v>
      </c>
      <c r="AE12" s="61">
        <f t="shared" ca="1" si="0"/>
        <v>150</v>
      </c>
      <c r="AF12" s="62">
        <f t="shared" ca="1" si="0"/>
        <v>150</v>
      </c>
      <c r="AG12" s="62">
        <f t="shared" ca="1" si="0"/>
        <v>150</v>
      </c>
      <c r="AH12" s="62">
        <f t="shared" ca="1" si="0"/>
        <v>150</v>
      </c>
      <c r="AI12" s="62">
        <f t="shared" ca="1" si="0"/>
        <v>150</v>
      </c>
      <c r="AJ12" s="62">
        <f t="shared" ca="1" si="0"/>
        <v>150</v>
      </c>
      <c r="AK12" s="62">
        <f t="shared" ca="1" si="0"/>
        <v>150</v>
      </c>
      <c r="AL12" s="62">
        <f t="shared" ca="1" si="0"/>
        <v>150</v>
      </c>
      <c r="AM12" s="64">
        <f t="shared" ca="1" si="0"/>
        <v>150</v>
      </c>
    </row>
    <row r="13" spans="1:42" x14ac:dyDescent="0.3">
      <c r="B13" s="240"/>
      <c r="C13" s="54" t="s">
        <v>1103</v>
      </c>
      <c r="D13" s="65">
        <f ca="1">COUNTIF(D$26:D$175,$C13)</f>
        <v>3</v>
      </c>
      <c r="E13" s="66">
        <f t="shared" ref="E13:AM13" ca="1" si="1">COUNTIF(E$26:E$175,$C13)</f>
        <v>3</v>
      </c>
      <c r="F13" s="66">
        <f t="shared" ca="1" si="1"/>
        <v>0</v>
      </c>
      <c r="G13" s="66">
        <f t="shared" ca="1" si="1"/>
        <v>1</v>
      </c>
      <c r="H13" s="66">
        <f t="shared" ca="1" si="1"/>
        <v>5</v>
      </c>
      <c r="I13" s="66">
        <f t="shared" ca="1" si="1"/>
        <v>7</v>
      </c>
      <c r="J13" s="66">
        <f t="shared" ca="1" si="1"/>
        <v>4</v>
      </c>
      <c r="K13" s="66">
        <f t="shared" ca="1" si="1"/>
        <v>0</v>
      </c>
      <c r="L13" s="67">
        <f t="shared" ca="1" si="1"/>
        <v>16</v>
      </c>
      <c r="M13" s="58">
        <f t="shared" ca="1" si="1"/>
        <v>0</v>
      </c>
      <c r="N13" s="66">
        <f t="shared" ca="1" si="1"/>
        <v>0</v>
      </c>
      <c r="O13" s="66">
        <f t="shared" ca="1" si="1"/>
        <v>0</v>
      </c>
      <c r="P13" s="66">
        <f t="shared" ca="1" si="1"/>
        <v>0</v>
      </c>
      <c r="Q13" s="66">
        <f t="shared" ca="1" si="1"/>
        <v>2</v>
      </c>
      <c r="R13" s="66">
        <f t="shared" ca="1" si="1"/>
        <v>1</v>
      </c>
      <c r="S13" s="66">
        <f t="shared" ca="1" si="1"/>
        <v>3</v>
      </c>
      <c r="T13" s="66">
        <f t="shared" ca="1" si="1"/>
        <v>0</v>
      </c>
      <c r="U13" s="68">
        <f t="shared" ca="1" si="1"/>
        <v>10</v>
      </c>
      <c r="V13" s="58">
        <f t="shared" ca="1" si="1"/>
        <v>0</v>
      </c>
      <c r="W13" s="66">
        <f t="shared" ca="1" si="1"/>
        <v>0</v>
      </c>
      <c r="X13" s="66">
        <f t="shared" ca="1" si="1"/>
        <v>0</v>
      </c>
      <c r="Y13" s="66">
        <f t="shared" ca="1" si="1"/>
        <v>0</v>
      </c>
      <c r="Z13" s="66">
        <f t="shared" ca="1" si="1"/>
        <v>2</v>
      </c>
      <c r="AA13" s="66">
        <f t="shared" ca="1" si="1"/>
        <v>0</v>
      </c>
      <c r="AB13" s="66">
        <f t="shared" ca="1" si="1"/>
        <v>1</v>
      </c>
      <c r="AC13" s="66">
        <f t="shared" ca="1" si="1"/>
        <v>0</v>
      </c>
      <c r="AD13" s="68">
        <f t="shared" ca="1" si="1"/>
        <v>8</v>
      </c>
      <c r="AE13" s="65">
        <f t="shared" ca="1" si="1"/>
        <v>0</v>
      </c>
      <c r="AF13" s="66">
        <f t="shared" ca="1" si="1"/>
        <v>0</v>
      </c>
      <c r="AG13" s="66">
        <f t="shared" ca="1" si="1"/>
        <v>0</v>
      </c>
      <c r="AH13" s="66">
        <f t="shared" ca="1" si="1"/>
        <v>0</v>
      </c>
      <c r="AI13" s="66">
        <f t="shared" ca="1" si="1"/>
        <v>0</v>
      </c>
      <c r="AJ13" s="66">
        <f t="shared" ca="1" si="1"/>
        <v>0</v>
      </c>
      <c r="AK13" s="66">
        <f t="shared" ca="1" si="1"/>
        <v>1</v>
      </c>
      <c r="AL13" s="66">
        <f t="shared" ca="1" si="1"/>
        <v>0</v>
      </c>
      <c r="AM13" s="68">
        <f t="shared" ca="1" si="1"/>
        <v>9</v>
      </c>
    </row>
    <row r="14" spans="1:42" x14ac:dyDescent="0.3">
      <c r="B14" s="240"/>
      <c r="C14" s="54" t="s">
        <v>1104</v>
      </c>
      <c r="D14" s="72">
        <f ca="1">IFERROR(IF((D13/D12)="","",(D13/D12)),"")</f>
        <v>0.02</v>
      </c>
      <c r="E14" s="73">
        <f t="shared" ref="E14:AM14" ca="1" si="2">IFERROR(IF((E13/E12)="","",(E13/E12)),"")</f>
        <v>0.02</v>
      </c>
      <c r="F14" s="73">
        <f t="shared" ca="1" si="2"/>
        <v>0</v>
      </c>
      <c r="G14" s="73">
        <f t="shared" ca="1" si="2"/>
        <v>6.6666666666666671E-3</v>
      </c>
      <c r="H14" s="73">
        <f t="shared" ca="1" si="2"/>
        <v>3.3333333333333333E-2</v>
      </c>
      <c r="I14" s="73">
        <f t="shared" ca="1" si="2"/>
        <v>4.6666666666666669E-2</v>
      </c>
      <c r="J14" s="73">
        <f t="shared" ca="1" si="2"/>
        <v>2.6666666666666668E-2</v>
      </c>
      <c r="K14" s="73">
        <f t="shared" ca="1" si="2"/>
        <v>0</v>
      </c>
      <c r="L14" s="74">
        <f t="shared" ca="1" si="2"/>
        <v>0.10666666666666667</v>
      </c>
      <c r="M14" s="75">
        <f t="shared" ca="1" si="2"/>
        <v>0</v>
      </c>
      <c r="N14" s="73">
        <f t="shared" ca="1" si="2"/>
        <v>0</v>
      </c>
      <c r="O14" s="73">
        <f t="shared" ca="1" si="2"/>
        <v>0</v>
      </c>
      <c r="P14" s="73">
        <f t="shared" ca="1" si="2"/>
        <v>0</v>
      </c>
      <c r="Q14" s="73">
        <f t="shared" ca="1" si="2"/>
        <v>1.3333333333333334E-2</v>
      </c>
      <c r="R14" s="73">
        <f t="shared" ca="1" si="2"/>
        <v>6.6666666666666671E-3</v>
      </c>
      <c r="S14" s="73">
        <f t="shared" ca="1" si="2"/>
        <v>0.02</v>
      </c>
      <c r="T14" s="73">
        <f t="shared" ca="1" si="2"/>
        <v>0</v>
      </c>
      <c r="U14" s="76">
        <f t="shared" ca="1" si="2"/>
        <v>6.6666666666666666E-2</v>
      </c>
      <c r="V14" s="75">
        <f t="shared" ca="1" si="2"/>
        <v>0</v>
      </c>
      <c r="W14" s="73">
        <f t="shared" ca="1" si="2"/>
        <v>0</v>
      </c>
      <c r="X14" s="73">
        <f t="shared" ca="1" si="2"/>
        <v>0</v>
      </c>
      <c r="Y14" s="73">
        <f t="shared" ca="1" si="2"/>
        <v>0</v>
      </c>
      <c r="Z14" s="73">
        <f t="shared" ca="1" si="2"/>
        <v>1.3333333333333334E-2</v>
      </c>
      <c r="AA14" s="73">
        <f t="shared" ca="1" si="2"/>
        <v>0</v>
      </c>
      <c r="AB14" s="73">
        <f t="shared" ca="1" si="2"/>
        <v>6.6666666666666671E-3</v>
      </c>
      <c r="AC14" s="73">
        <f t="shared" ca="1" si="2"/>
        <v>0</v>
      </c>
      <c r="AD14" s="76">
        <f t="shared" ca="1" si="2"/>
        <v>5.3333333333333337E-2</v>
      </c>
      <c r="AE14" s="72">
        <f t="shared" ca="1" si="2"/>
        <v>0</v>
      </c>
      <c r="AF14" s="73">
        <f t="shared" ca="1" si="2"/>
        <v>0</v>
      </c>
      <c r="AG14" s="73">
        <f t="shared" ca="1" si="2"/>
        <v>0</v>
      </c>
      <c r="AH14" s="73">
        <f t="shared" ca="1" si="2"/>
        <v>0</v>
      </c>
      <c r="AI14" s="73">
        <f t="shared" ca="1" si="2"/>
        <v>0</v>
      </c>
      <c r="AJ14" s="73">
        <f t="shared" ca="1" si="2"/>
        <v>0</v>
      </c>
      <c r="AK14" s="73">
        <f t="shared" ca="1" si="2"/>
        <v>6.6666666666666671E-3</v>
      </c>
      <c r="AL14" s="73">
        <f t="shared" ca="1" si="2"/>
        <v>0</v>
      </c>
      <c r="AM14" s="76">
        <f t="shared" ca="1" si="2"/>
        <v>0.06</v>
      </c>
    </row>
    <row r="15" spans="1:42" x14ac:dyDescent="0.3">
      <c r="B15" s="240"/>
      <c r="C15" s="54" t="s">
        <v>1105</v>
      </c>
      <c r="D15" s="65">
        <f t="shared" ref="D15:D21" ca="1" si="3">COUNTIF(D$26:D$175,$C15)</f>
        <v>34</v>
      </c>
      <c r="E15" s="66">
        <f t="shared" ref="E15:AM21" ca="1" si="4">COUNTIF(E$26:E$175,$C15)</f>
        <v>23</v>
      </c>
      <c r="F15" s="66">
        <f t="shared" ca="1" si="4"/>
        <v>18</v>
      </c>
      <c r="G15" s="66">
        <f t="shared" ca="1" si="4"/>
        <v>29</v>
      </c>
      <c r="H15" s="66">
        <f t="shared" ca="1" si="4"/>
        <v>63</v>
      </c>
      <c r="I15" s="66">
        <f t="shared" ca="1" si="4"/>
        <v>68</v>
      </c>
      <c r="J15" s="66">
        <f t="shared" ca="1" si="4"/>
        <v>34</v>
      </c>
      <c r="K15" s="66">
        <f t="shared" ca="1" si="4"/>
        <v>28</v>
      </c>
      <c r="L15" s="67">
        <f t="shared" ca="1" si="4"/>
        <v>57</v>
      </c>
      <c r="M15" s="58">
        <f t="shared" ca="1" si="4"/>
        <v>30</v>
      </c>
      <c r="N15" s="66">
        <f t="shared" ca="1" si="4"/>
        <v>16</v>
      </c>
      <c r="O15" s="66">
        <f t="shared" ca="1" si="4"/>
        <v>17</v>
      </c>
      <c r="P15" s="66">
        <f t="shared" ca="1" si="4"/>
        <v>22</v>
      </c>
      <c r="Q15" s="66">
        <f t="shared" ca="1" si="4"/>
        <v>60</v>
      </c>
      <c r="R15" s="66">
        <f t="shared" ca="1" si="4"/>
        <v>54</v>
      </c>
      <c r="S15" s="66">
        <f t="shared" ca="1" si="4"/>
        <v>22</v>
      </c>
      <c r="T15" s="66">
        <f t="shared" ca="1" si="4"/>
        <v>21</v>
      </c>
      <c r="U15" s="68">
        <f t="shared" ca="1" si="4"/>
        <v>36</v>
      </c>
      <c r="V15" s="58">
        <f t="shared" ca="1" si="4"/>
        <v>15</v>
      </c>
      <c r="W15" s="66">
        <f t="shared" ca="1" si="4"/>
        <v>9</v>
      </c>
      <c r="X15" s="66">
        <f t="shared" ca="1" si="4"/>
        <v>5</v>
      </c>
      <c r="Y15" s="66">
        <f t="shared" ca="1" si="4"/>
        <v>9</v>
      </c>
      <c r="Z15" s="66">
        <f t="shared" ca="1" si="4"/>
        <v>43</v>
      </c>
      <c r="AA15" s="66">
        <f t="shared" ca="1" si="4"/>
        <v>34</v>
      </c>
      <c r="AB15" s="66">
        <f t="shared" ca="1" si="4"/>
        <v>11</v>
      </c>
      <c r="AC15" s="66">
        <f t="shared" ca="1" si="4"/>
        <v>12</v>
      </c>
      <c r="AD15" s="68">
        <f t="shared" ca="1" si="4"/>
        <v>25</v>
      </c>
      <c r="AE15" s="65">
        <f t="shared" ca="1" si="4"/>
        <v>6</v>
      </c>
      <c r="AF15" s="66">
        <f t="shared" ca="1" si="4"/>
        <v>2</v>
      </c>
      <c r="AG15" s="66">
        <f t="shared" ca="1" si="4"/>
        <v>3</v>
      </c>
      <c r="AH15" s="66">
        <f t="shared" ca="1" si="4"/>
        <v>2</v>
      </c>
      <c r="AI15" s="66">
        <f t="shared" ca="1" si="4"/>
        <v>21</v>
      </c>
      <c r="AJ15" s="66">
        <f t="shared" ca="1" si="4"/>
        <v>15</v>
      </c>
      <c r="AK15" s="66">
        <f t="shared" ca="1" si="4"/>
        <v>7</v>
      </c>
      <c r="AL15" s="66">
        <f t="shared" ca="1" si="4"/>
        <v>8</v>
      </c>
      <c r="AM15" s="68">
        <f t="shared" ca="1" si="4"/>
        <v>10</v>
      </c>
    </row>
    <row r="16" spans="1:42" x14ac:dyDescent="0.3">
      <c r="B16" s="240"/>
      <c r="C16" s="54" t="s">
        <v>1106</v>
      </c>
      <c r="D16" s="72">
        <f ca="1">IFERROR(IF((D15/D12)="","",(D15/D12)),"")</f>
        <v>0.22666666666666666</v>
      </c>
      <c r="E16" s="73">
        <f t="shared" ref="E16:AM16" ca="1" si="5">IFERROR(IF((E15/E12)="","",(E15/E12)),"")</f>
        <v>0.15333333333333332</v>
      </c>
      <c r="F16" s="73">
        <f t="shared" ca="1" si="5"/>
        <v>0.12</v>
      </c>
      <c r="G16" s="73">
        <f t="shared" ca="1" si="5"/>
        <v>0.19333333333333333</v>
      </c>
      <c r="H16" s="73">
        <f t="shared" ca="1" si="5"/>
        <v>0.42</v>
      </c>
      <c r="I16" s="73">
        <f t="shared" ca="1" si="5"/>
        <v>0.45333333333333331</v>
      </c>
      <c r="J16" s="73">
        <f t="shared" ca="1" si="5"/>
        <v>0.22666666666666666</v>
      </c>
      <c r="K16" s="73">
        <f t="shared" ca="1" si="5"/>
        <v>0.18666666666666668</v>
      </c>
      <c r="L16" s="74">
        <f t="shared" ca="1" si="5"/>
        <v>0.38</v>
      </c>
      <c r="M16" s="75">
        <f t="shared" ca="1" si="5"/>
        <v>0.2</v>
      </c>
      <c r="N16" s="73">
        <f t="shared" ca="1" si="5"/>
        <v>0.10666666666666667</v>
      </c>
      <c r="O16" s="73">
        <f t="shared" ca="1" si="5"/>
        <v>0.11333333333333333</v>
      </c>
      <c r="P16" s="73">
        <f t="shared" ca="1" si="5"/>
        <v>0.14666666666666667</v>
      </c>
      <c r="Q16" s="73">
        <f t="shared" ca="1" si="5"/>
        <v>0.4</v>
      </c>
      <c r="R16" s="73">
        <f t="shared" ca="1" si="5"/>
        <v>0.36</v>
      </c>
      <c r="S16" s="73">
        <f t="shared" ca="1" si="5"/>
        <v>0.14666666666666667</v>
      </c>
      <c r="T16" s="73">
        <f t="shared" ca="1" si="5"/>
        <v>0.14000000000000001</v>
      </c>
      <c r="U16" s="76">
        <f t="shared" ca="1" si="5"/>
        <v>0.24</v>
      </c>
      <c r="V16" s="75">
        <f t="shared" ca="1" si="5"/>
        <v>0.1</v>
      </c>
      <c r="W16" s="73">
        <f t="shared" ca="1" si="5"/>
        <v>0.06</v>
      </c>
      <c r="X16" s="73">
        <f t="shared" ca="1" si="5"/>
        <v>3.3333333333333333E-2</v>
      </c>
      <c r="Y16" s="73">
        <f t="shared" ca="1" si="5"/>
        <v>0.06</v>
      </c>
      <c r="Z16" s="73">
        <f t="shared" ca="1" si="5"/>
        <v>0.28666666666666668</v>
      </c>
      <c r="AA16" s="73">
        <f t="shared" ca="1" si="5"/>
        <v>0.22666666666666666</v>
      </c>
      <c r="AB16" s="73">
        <f t="shared" ca="1" si="5"/>
        <v>7.3333333333333334E-2</v>
      </c>
      <c r="AC16" s="73">
        <f t="shared" ca="1" si="5"/>
        <v>0.08</v>
      </c>
      <c r="AD16" s="76">
        <f t="shared" ca="1" si="5"/>
        <v>0.16666666666666666</v>
      </c>
      <c r="AE16" s="72">
        <f t="shared" ca="1" si="5"/>
        <v>0.04</v>
      </c>
      <c r="AF16" s="73">
        <f t="shared" ca="1" si="5"/>
        <v>1.3333333333333334E-2</v>
      </c>
      <c r="AG16" s="73">
        <f t="shared" ca="1" si="5"/>
        <v>0.02</v>
      </c>
      <c r="AH16" s="73">
        <f t="shared" ca="1" si="5"/>
        <v>1.3333333333333334E-2</v>
      </c>
      <c r="AI16" s="73">
        <f t="shared" ca="1" si="5"/>
        <v>0.14000000000000001</v>
      </c>
      <c r="AJ16" s="73">
        <f t="shared" ca="1" si="5"/>
        <v>0.1</v>
      </c>
      <c r="AK16" s="73">
        <f t="shared" ca="1" si="5"/>
        <v>4.6666666666666669E-2</v>
      </c>
      <c r="AL16" s="73">
        <f t="shared" ca="1" si="5"/>
        <v>5.3333333333333337E-2</v>
      </c>
      <c r="AM16" s="76">
        <f t="shared" ca="1" si="5"/>
        <v>6.6666666666666666E-2</v>
      </c>
    </row>
    <row r="17" spans="1:39" x14ac:dyDescent="0.3">
      <c r="B17" s="240"/>
      <c r="C17" s="54" t="s">
        <v>1107</v>
      </c>
      <c r="D17" s="65">
        <f t="shared" ca="1" si="3"/>
        <v>91</v>
      </c>
      <c r="E17" s="66">
        <f t="shared" ca="1" si="4"/>
        <v>97</v>
      </c>
      <c r="F17" s="66">
        <f t="shared" ca="1" si="4"/>
        <v>98</v>
      </c>
      <c r="G17" s="66">
        <f t="shared" ca="1" si="4"/>
        <v>100</v>
      </c>
      <c r="H17" s="66">
        <f t="shared" ca="1" si="4"/>
        <v>67</v>
      </c>
      <c r="I17" s="66">
        <f t="shared" ca="1" si="4"/>
        <v>70</v>
      </c>
      <c r="J17" s="66">
        <f t="shared" ca="1" si="4"/>
        <v>87</v>
      </c>
      <c r="K17" s="66">
        <f t="shared" ca="1" si="4"/>
        <v>108</v>
      </c>
      <c r="L17" s="67">
        <f t="shared" ca="1" si="4"/>
        <v>65</v>
      </c>
      <c r="M17" s="58">
        <f t="shared" ca="1" si="4"/>
        <v>84</v>
      </c>
      <c r="N17" s="66">
        <f t="shared" ca="1" si="4"/>
        <v>99</v>
      </c>
      <c r="O17" s="66">
        <f t="shared" ca="1" si="4"/>
        <v>83</v>
      </c>
      <c r="P17" s="66">
        <f t="shared" ca="1" si="4"/>
        <v>98</v>
      </c>
      <c r="Q17" s="66">
        <f t="shared" ca="1" si="4"/>
        <v>67</v>
      </c>
      <c r="R17" s="66">
        <f t="shared" ca="1" si="4"/>
        <v>81</v>
      </c>
      <c r="S17" s="66">
        <f t="shared" ca="1" si="4"/>
        <v>95</v>
      </c>
      <c r="T17" s="66">
        <f t="shared" ca="1" si="4"/>
        <v>109</v>
      </c>
      <c r="U17" s="68">
        <f t="shared" ca="1" si="4"/>
        <v>88</v>
      </c>
      <c r="V17" s="58">
        <f t="shared" ca="1" si="4"/>
        <v>91</v>
      </c>
      <c r="W17" s="66">
        <f t="shared" ca="1" si="4"/>
        <v>88</v>
      </c>
      <c r="X17" s="66">
        <f t="shared" ca="1" si="4"/>
        <v>83</v>
      </c>
      <c r="Y17" s="66">
        <f t="shared" ca="1" si="4"/>
        <v>104</v>
      </c>
      <c r="Z17" s="66">
        <f t="shared" ca="1" si="4"/>
        <v>80</v>
      </c>
      <c r="AA17" s="66">
        <f t="shared" ca="1" si="4"/>
        <v>93</v>
      </c>
      <c r="AB17" s="66">
        <f t="shared" ca="1" si="4"/>
        <v>92</v>
      </c>
      <c r="AC17" s="66">
        <f t="shared" ca="1" si="4"/>
        <v>98</v>
      </c>
      <c r="AD17" s="68">
        <f t="shared" ca="1" si="4"/>
        <v>91</v>
      </c>
      <c r="AE17" s="65">
        <f t="shared" ca="1" si="4"/>
        <v>71</v>
      </c>
      <c r="AF17" s="66">
        <f t="shared" ca="1" si="4"/>
        <v>77</v>
      </c>
      <c r="AG17" s="66">
        <f t="shared" ca="1" si="4"/>
        <v>65</v>
      </c>
      <c r="AH17" s="66">
        <f t="shared" ca="1" si="4"/>
        <v>87</v>
      </c>
      <c r="AI17" s="66">
        <f t="shared" ca="1" si="4"/>
        <v>92</v>
      </c>
      <c r="AJ17" s="66">
        <f t="shared" ca="1" si="4"/>
        <v>93</v>
      </c>
      <c r="AK17" s="66">
        <f t="shared" ca="1" si="4"/>
        <v>78</v>
      </c>
      <c r="AL17" s="66">
        <f t="shared" ca="1" si="4"/>
        <v>83</v>
      </c>
      <c r="AM17" s="68">
        <f t="shared" ca="1" si="4"/>
        <v>89</v>
      </c>
    </row>
    <row r="18" spans="1:39" x14ac:dyDescent="0.3">
      <c r="B18" s="240"/>
      <c r="C18" s="54" t="s">
        <v>1108</v>
      </c>
      <c r="D18" s="72">
        <f ca="1">IFERROR(IF((D17/D12)="","",(D17/D12)),"")</f>
        <v>0.60666666666666669</v>
      </c>
      <c r="E18" s="73">
        <f t="shared" ref="E18:AM18" ca="1" si="6">IFERROR(IF((E17/E12)="","",(E17/E12)),"")</f>
        <v>0.64666666666666661</v>
      </c>
      <c r="F18" s="73">
        <f t="shared" ca="1" si="6"/>
        <v>0.65333333333333332</v>
      </c>
      <c r="G18" s="73">
        <f t="shared" ca="1" si="6"/>
        <v>0.66666666666666663</v>
      </c>
      <c r="H18" s="73">
        <f t="shared" ca="1" si="6"/>
        <v>0.44666666666666666</v>
      </c>
      <c r="I18" s="73">
        <f t="shared" ca="1" si="6"/>
        <v>0.46666666666666667</v>
      </c>
      <c r="J18" s="73">
        <f t="shared" ca="1" si="6"/>
        <v>0.57999999999999996</v>
      </c>
      <c r="K18" s="73">
        <f t="shared" ca="1" si="6"/>
        <v>0.72</v>
      </c>
      <c r="L18" s="74">
        <f t="shared" ca="1" si="6"/>
        <v>0.43333333333333335</v>
      </c>
      <c r="M18" s="75">
        <f t="shared" ca="1" si="6"/>
        <v>0.56000000000000005</v>
      </c>
      <c r="N18" s="73">
        <f t="shared" ca="1" si="6"/>
        <v>0.66</v>
      </c>
      <c r="O18" s="73">
        <f t="shared" ca="1" si="6"/>
        <v>0.55333333333333334</v>
      </c>
      <c r="P18" s="73">
        <f t="shared" ca="1" si="6"/>
        <v>0.65333333333333332</v>
      </c>
      <c r="Q18" s="73">
        <f t="shared" ca="1" si="6"/>
        <v>0.44666666666666666</v>
      </c>
      <c r="R18" s="73">
        <f t="shared" ca="1" si="6"/>
        <v>0.54</v>
      </c>
      <c r="S18" s="73">
        <f t="shared" ca="1" si="6"/>
        <v>0.6333333333333333</v>
      </c>
      <c r="T18" s="73">
        <f t="shared" ca="1" si="6"/>
        <v>0.72666666666666668</v>
      </c>
      <c r="U18" s="76">
        <f t="shared" ca="1" si="6"/>
        <v>0.58666666666666667</v>
      </c>
      <c r="V18" s="75">
        <f t="shared" ca="1" si="6"/>
        <v>0.60666666666666669</v>
      </c>
      <c r="W18" s="73">
        <f t="shared" ca="1" si="6"/>
        <v>0.58666666666666667</v>
      </c>
      <c r="X18" s="73">
        <f t="shared" ca="1" si="6"/>
        <v>0.55333333333333334</v>
      </c>
      <c r="Y18" s="73">
        <f t="shared" ca="1" si="6"/>
        <v>0.69333333333333336</v>
      </c>
      <c r="Z18" s="73">
        <f t="shared" ca="1" si="6"/>
        <v>0.53333333333333333</v>
      </c>
      <c r="AA18" s="73">
        <f t="shared" ca="1" si="6"/>
        <v>0.62</v>
      </c>
      <c r="AB18" s="73">
        <f t="shared" ca="1" si="6"/>
        <v>0.61333333333333329</v>
      </c>
      <c r="AC18" s="73">
        <f t="shared" ca="1" si="6"/>
        <v>0.65333333333333332</v>
      </c>
      <c r="AD18" s="76">
        <f t="shared" ca="1" si="6"/>
        <v>0.60666666666666669</v>
      </c>
      <c r="AE18" s="72">
        <f t="shared" ca="1" si="6"/>
        <v>0.47333333333333333</v>
      </c>
      <c r="AF18" s="73">
        <f t="shared" ca="1" si="6"/>
        <v>0.51333333333333331</v>
      </c>
      <c r="AG18" s="73">
        <f t="shared" ca="1" si="6"/>
        <v>0.43333333333333335</v>
      </c>
      <c r="AH18" s="73">
        <f t="shared" ca="1" si="6"/>
        <v>0.57999999999999996</v>
      </c>
      <c r="AI18" s="73">
        <f t="shared" ca="1" si="6"/>
        <v>0.61333333333333329</v>
      </c>
      <c r="AJ18" s="73">
        <f t="shared" ca="1" si="6"/>
        <v>0.62</v>
      </c>
      <c r="AK18" s="73">
        <f t="shared" ca="1" si="6"/>
        <v>0.52</v>
      </c>
      <c r="AL18" s="73">
        <f t="shared" ca="1" si="6"/>
        <v>0.55333333333333334</v>
      </c>
      <c r="AM18" s="76">
        <f t="shared" ca="1" si="6"/>
        <v>0.59333333333333338</v>
      </c>
    </row>
    <row r="19" spans="1:39" x14ac:dyDescent="0.3">
      <c r="B19" s="240"/>
      <c r="C19" s="54" t="s">
        <v>1109</v>
      </c>
      <c r="D19" s="65">
        <f t="shared" ca="1" si="3"/>
        <v>20</v>
      </c>
      <c r="E19" s="66">
        <f t="shared" ca="1" si="4"/>
        <v>27</v>
      </c>
      <c r="F19" s="66">
        <f t="shared" ca="1" si="4"/>
        <v>30</v>
      </c>
      <c r="G19" s="66">
        <f t="shared" ca="1" si="4"/>
        <v>15</v>
      </c>
      <c r="H19" s="66">
        <f t="shared" ca="1" si="4"/>
        <v>15</v>
      </c>
      <c r="I19" s="66">
        <f t="shared" ca="1" si="4"/>
        <v>4</v>
      </c>
      <c r="J19" s="66">
        <f t="shared" ca="1" si="4"/>
        <v>23</v>
      </c>
      <c r="K19" s="66">
        <f t="shared" ca="1" si="4"/>
        <v>13</v>
      </c>
      <c r="L19" s="67">
        <f t="shared" ca="1" si="4"/>
        <v>10</v>
      </c>
      <c r="M19" s="58">
        <f t="shared" ca="1" si="4"/>
        <v>34</v>
      </c>
      <c r="N19" s="66">
        <f t="shared" ca="1" si="4"/>
        <v>34</v>
      </c>
      <c r="O19" s="66">
        <f t="shared" ca="1" si="4"/>
        <v>46</v>
      </c>
      <c r="P19" s="66">
        <f t="shared" ca="1" si="4"/>
        <v>25</v>
      </c>
      <c r="Q19" s="66">
        <f t="shared" ca="1" si="4"/>
        <v>21</v>
      </c>
      <c r="R19" s="66">
        <f t="shared" ca="1" si="4"/>
        <v>13</v>
      </c>
      <c r="S19" s="66">
        <f t="shared" ca="1" si="4"/>
        <v>28</v>
      </c>
      <c r="T19" s="66">
        <f t="shared" ca="1" si="4"/>
        <v>18</v>
      </c>
      <c r="U19" s="68">
        <f t="shared" ca="1" si="4"/>
        <v>14</v>
      </c>
      <c r="V19" s="58">
        <f t="shared" ca="1" si="4"/>
        <v>41</v>
      </c>
      <c r="W19" s="66">
        <f t="shared" ca="1" si="4"/>
        <v>51</v>
      </c>
      <c r="X19" s="66">
        <f t="shared" ca="1" si="4"/>
        <v>57</v>
      </c>
      <c r="Y19" s="66">
        <f t="shared" ca="1" si="4"/>
        <v>32</v>
      </c>
      <c r="Z19" s="66">
        <f t="shared" ca="1" si="4"/>
        <v>25</v>
      </c>
      <c r="AA19" s="66">
        <f t="shared" ca="1" si="4"/>
        <v>22</v>
      </c>
      <c r="AB19" s="66">
        <f t="shared" ca="1" si="4"/>
        <v>43</v>
      </c>
      <c r="AC19" s="66">
        <f t="shared" ca="1" si="4"/>
        <v>38</v>
      </c>
      <c r="AD19" s="68">
        <f t="shared" ca="1" si="4"/>
        <v>22</v>
      </c>
      <c r="AE19" s="65">
        <f t="shared" ca="1" si="4"/>
        <v>67</v>
      </c>
      <c r="AF19" s="66">
        <f t="shared" ca="1" si="4"/>
        <v>66</v>
      </c>
      <c r="AG19" s="66">
        <f t="shared" ca="1" si="4"/>
        <v>73</v>
      </c>
      <c r="AH19" s="66">
        <f t="shared" ca="1" si="4"/>
        <v>54</v>
      </c>
      <c r="AI19" s="66">
        <f t="shared" ca="1" si="4"/>
        <v>34</v>
      </c>
      <c r="AJ19" s="66">
        <f t="shared" ca="1" si="4"/>
        <v>39</v>
      </c>
      <c r="AK19" s="66">
        <f t="shared" ca="1" si="4"/>
        <v>59</v>
      </c>
      <c r="AL19" s="66">
        <f t="shared" ca="1" si="4"/>
        <v>55</v>
      </c>
      <c r="AM19" s="68">
        <f t="shared" ca="1" si="4"/>
        <v>36</v>
      </c>
    </row>
    <row r="20" spans="1:39" x14ac:dyDescent="0.3">
      <c r="B20" s="240"/>
      <c r="C20" s="54" t="s">
        <v>1110</v>
      </c>
      <c r="D20" s="72">
        <f ca="1">IFERROR(IF((D19/D12)="","",(D19/D12)),"")</f>
        <v>0.13333333333333333</v>
      </c>
      <c r="E20" s="73">
        <f t="shared" ref="E20:AM20" ca="1" si="7">IFERROR(IF((E19/E12)="","",(E19/E12)),"")</f>
        <v>0.18</v>
      </c>
      <c r="F20" s="73">
        <f t="shared" ca="1" si="7"/>
        <v>0.2</v>
      </c>
      <c r="G20" s="73">
        <f t="shared" ca="1" si="7"/>
        <v>0.1</v>
      </c>
      <c r="H20" s="73">
        <f t="shared" ca="1" si="7"/>
        <v>0.1</v>
      </c>
      <c r="I20" s="73">
        <f t="shared" ca="1" si="7"/>
        <v>2.6666666666666668E-2</v>
      </c>
      <c r="J20" s="73">
        <f t="shared" ca="1" si="7"/>
        <v>0.15333333333333332</v>
      </c>
      <c r="K20" s="73">
        <f t="shared" ca="1" si="7"/>
        <v>8.666666666666667E-2</v>
      </c>
      <c r="L20" s="74">
        <f t="shared" ca="1" si="7"/>
        <v>6.6666666666666666E-2</v>
      </c>
      <c r="M20" s="75">
        <f t="shared" ca="1" si="7"/>
        <v>0.22666666666666666</v>
      </c>
      <c r="N20" s="73">
        <f t="shared" ca="1" si="7"/>
        <v>0.22666666666666666</v>
      </c>
      <c r="O20" s="73">
        <f t="shared" ca="1" si="7"/>
        <v>0.30666666666666664</v>
      </c>
      <c r="P20" s="73">
        <f t="shared" ca="1" si="7"/>
        <v>0.16666666666666666</v>
      </c>
      <c r="Q20" s="73">
        <f t="shared" ca="1" si="7"/>
        <v>0.14000000000000001</v>
      </c>
      <c r="R20" s="73">
        <f t="shared" ca="1" si="7"/>
        <v>8.666666666666667E-2</v>
      </c>
      <c r="S20" s="73">
        <f t="shared" ca="1" si="7"/>
        <v>0.18666666666666668</v>
      </c>
      <c r="T20" s="73">
        <f t="shared" ca="1" si="7"/>
        <v>0.12</v>
      </c>
      <c r="U20" s="76">
        <f t="shared" ca="1" si="7"/>
        <v>9.3333333333333338E-2</v>
      </c>
      <c r="V20" s="75">
        <f t="shared" ca="1" si="7"/>
        <v>0.27333333333333332</v>
      </c>
      <c r="W20" s="73">
        <f t="shared" ca="1" si="7"/>
        <v>0.34</v>
      </c>
      <c r="X20" s="73">
        <f t="shared" ca="1" si="7"/>
        <v>0.38</v>
      </c>
      <c r="Y20" s="73">
        <f t="shared" ca="1" si="7"/>
        <v>0.21333333333333335</v>
      </c>
      <c r="Z20" s="73">
        <f t="shared" ca="1" si="7"/>
        <v>0.16666666666666666</v>
      </c>
      <c r="AA20" s="73">
        <f t="shared" ca="1" si="7"/>
        <v>0.14666666666666667</v>
      </c>
      <c r="AB20" s="73">
        <f t="shared" ca="1" si="7"/>
        <v>0.28666666666666668</v>
      </c>
      <c r="AC20" s="73">
        <f t="shared" ca="1" si="7"/>
        <v>0.25333333333333335</v>
      </c>
      <c r="AD20" s="76">
        <f t="shared" ca="1" si="7"/>
        <v>0.14666666666666667</v>
      </c>
      <c r="AE20" s="72">
        <f t="shared" ca="1" si="7"/>
        <v>0.44666666666666666</v>
      </c>
      <c r="AF20" s="73">
        <f t="shared" ca="1" si="7"/>
        <v>0.44</v>
      </c>
      <c r="AG20" s="73">
        <f t="shared" ca="1" si="7"/>
        <v>0.48666666666666669</v>
      </c>
      <c r="AH20" s="73">
        <f t="shared" ca="1" si="7"/>
        <v>0.36</v>
      </c>
      <c r="AI20" s="73">
        <f t="shared" ca="1" si="7"/>
        <v>0.22666666666666666</v>
      </c>
      <c r="AJ20" s="73">
        <f t="shared" ca="1" si="7"/>
        <v>0.26</v>
      </c>
      <c r="AK20" s="73">
        <f t="shared" ca="1" si="7"/>
        <v>0.39333333333333331</v>
      </c>
      <c r="AL20" s="73">
        <f t="shared" ca="1" si="7"/>
        <v>0.36666666666666664</v>
      </c>
      <c r="AM20" s="76">
        <f t="shared" ca="1" si="7"/>
        <v>0.24</v>
      </c>
    </row>
    <row r="21" spans="1:39" x14ac:dyDescent="0.3">
      <c r="B21" s="240"/>
      <c r="C21" s="54" t="s">
        <v>1111</v>
      </c>
      <c r="D21" s="65">
        <f t="shared" ca="1" si="3"/>
        <v>2</v>
      </c>
      <c r="E21" s="66">
        <f t="shared" ca="1" si="4"/>
        <v>0</v>
      </c>
      <c r="F21" s="66">
        <f t="shared" ca="1" si="4"/>
        <v>4</v>
      </c>
      <c r="G21" s="66">
        <f t="shared" ca="1" si="4"/>
        <v>5</v>
      </c>
      <c r="H21" s="66">
        <f t="shared" ca="1" si="4"/>
        <v>0</v>
      </c>
      <c r="I21" s="66">
        <f t="shared" ca="1" si="4"/>
        <v>1</v>
      </c>
      <c r="J21" s="66">
        <f t="shared" ca="1" si="4"/>
        <v>2</v>
      </c>
      <c r="K21" s="66">
        <f t="shared" ca="1" si="4"/>
        <v>1</v>
      </c>
      <c r="L21" s="67">
        <f t="shared" ca="1" si="4"/>
        <v>2</v>
      </c>
      <c r="M21" s="58">
        <f t="shared" ca="1" si="4"/>
        <v>2</v>
      </c>
      <c r="N21" s="66">
        <f t="shared" ca="1" si="4"/>
        <v>1</v>
      </c>
      <c r="O21" s="66">
        <f t="shared" ca="1" si="4"/>
        <v>4</v>
      </c>
      <c r="P21" s="66">
        <f t="shared" ca="1" si="4"/>
        <v>5</v>
      </c>
      <c r="Q21" s="66">
        <f t="shared" ca="1" si="4"/>
        <v>0</v>
      </c>
      <c r="R21" s="66">
        <f t="shared" ca="1" si="4"/>
        <v>1</v>
      </c>
      <c r="S21" s="66">
        <f t="shared" ca="1" si="4"/>
        <v>2</v>
      </c>
      <c r="T21" s="66">
        <f t="shared" ca="1" si="4"/>
        <v>2</v>
      </c>
      <c r="U21" s="68">
        <f t="shared" ca="1" si="4"/>
        <v>2</v>
      </c>
      <c r="V21" s="58">
        <f t="shared" ca="1" si="4"/>
        <v>3</v>
      </c>
      <c r="W21" s="66">
        <f t="shared" ca="1" si="4"/>
        <v>2</v>
      </c>
      <c r="X21" s="66">
        <f t="shared" ca="1" si="4"/>
        <v>5</v>
      </c>
      <c r="Y21" s="66">
        <f t="shared" ca="1" si="4"/>
        <v>5</v>
      </c>
      <c r="Z21" s="66">
        <f t="shared" ca="1" si="4"/>
        <v>0</v>
      </c>
      <c r="AA21" s="66">
        <f t="shared" ca="1" si="4"/>
        <v>1</v>
      </c>
      <c r="AB21" s="66">
        <f t="shared" ca="1" si="4"/>
        <v>3</v>
      </c>
      <c r="AC21" s="66">
        <f t="shared" ca="1" si="4"/>
        <v>2</v>
      </c>
      <c r="AD21" s="68">
        <f t="shared" ref="AD21:AM21" ca="1" si="8">COUNTIF(AD$26:AD$175,$C21)</f>
        <v>4</v>
      </c>
      <c r="AE21" s="65">
        <f t="shared" ca="1" si="8"/>
        <v>6</v>
      </c>
      <c r="AF21" s="66">
        <f t="shared" ca="1" si="8"/>
        <v>5</v>
      </c>
      <c r="AG21" s="66">
        <f t="shared" ca="1" si="8"/>
        <v>9</v>
      </c>
      <c r="AH21" s="66">
        <f t="shared" ca="1" si="8"/>
        <v>7</v>
      </c>
      <c r="AI21" s="66">
        <f t="shared" ca="1" si="8"/>
        <v>3</v>
      </c>
      <c r="AJ21" s="66">
        <f t="shared" ca="1" si="8"/>
        <v>3</v>
      </c>
      <c r="AK21" s="66">
        <f t="shared" ca="1" si="8"/>
        <v>5</v>
      </c>
      <c r="AL21" s="66">
        <f t="shared" ca="1" si="8"/>
        <v>4</v>
      </c>
      <c r="AM21" s="68">
        <f t="shared" ca="1" si="8"/>
        <v>6</v>
      </c>
    </row>
    <row r="22" spans="1:39" ht="15" thickBot="1" x14ac:dyDescent="0.35">
      <c r="B22" s="241"/>
      <c r="C22" s="56" t="s">
        <v>1112</v>
      </c>
      <c r="D22" s="77">
        <f ca="1">IFERROR(IF((D21/D12)="","",(D21/D12)),"")</f>
        <v>1.3333333333333334E-2</v>
      </c>
      <c r="E22" s="78">
        <f t="shared" ref="E22:AM22" ca="1" si="9">IFERROR(IF((E21/E12)="","",(E21/E12)),"")</f>
        <v>0</v>
      </c>
      <c r="F22" s="78">
        <f t="shared" ca="1" si="9"/>
        <v>2.6666666666666668E-2</v>
      </c>
      <c r="G22" s="78">
        <f t="shared" ca="1" si="9"/>
        <v>3.3333333333333333E-2</v>
      </c>
      <c r="H22" s="78">
        <f t="shared" ca="1" si="9"/>
        <v>0</v>
      </c>
      <c r="I22" s="78">
        <f t="shared" ca="1" si="9"/>
        <v>6.6666666666666671E-3</v>
      </c>
      <c r="J22" s="78">
        <f t="shared" ca="1" si="9"/>
        <v>1.3333333333333334E-2</v>
      </c>
      <c r="K22" s="78">
        <f t="shared" ca="1" si="9"/>
        <v>6.6666666666666671E-3</v>
      </c>
      <c r="L22" s="79">
        <f t="shared" ca="1" si="9"/>
        <v>1.3333333333333334E-2</v>
      </c>
      <c r="M22" s="80">
        <f t="shared" ca="1" si="9"/>
        <v>1.3333333333333334E-2</v>
      </c>
      <c r="N22" s="78">
        <f t="shared" ca="1" si="9"/>
        <v>6.6666666666666671E-3</v>
      </c>
      <c r="O22" s="78">
        <f t="shared" ca="1" si="9"/>
        <v>2.6666666666666668E-2</v>
      </c>
      <c r="P22" s="78">
        <f t="shared" ca="1" si="9"/>
        <v>3.3333333333333333E-2</v>
      </c>
      <c r="Q22" s="78">
        <f t="shared" ca="1" si="9"/>
        <v>0</v>
      </c>
      <c r="R22" s="78">
        <f t="shared" ca="1" si="9"/>
        <v>6.6666666666666671E-3</v>
      </c>
      <c r="S22" s="78">
        <f t="shared" ca="1" si="9"/>
        <v>1.3333333333333334E-2</v>
      </c>
      <c r="T22" s="78">
        <f t="shared" ca="1" si="9"/>
        <v>1.3333333333333334E-2</v>
      </c>
      <c r="U22" s="81">
        <f t="shared" ca="1" si="9"/>
        <v>1.3333333333333334E-2</v>
      </c>
      <c r="V22" s="80">
        <f t="shared" ca="1" si="9"/>
        <v>0.02</v>
      </c>
      <c r="W22" s="78">
        <f t="shared" ca="1" si="9"/>
        <v>1.3333333333333334E-2</v>
      </c>
      <c r="X22" s="78">
        <f t="shared" ca="1" si="9"/>
        <v>3.3333333333333333E-2</v>
      </c>
      <c r="Y22" s="78">
        <f t="shared" ca="1" si="9"/>
        <v>3.3333333333333333E-2</v>
      </c>
      <c r="Z22" s="78">
        <f t="shared" ca="1" si="9"/>
        <v>0</v>
      </c>
      <c r="AA22" s="78">
        <f t="shared" ca="1" si="9"/>
        <v>6.6666666666666671E-3</v>
      </c>
      <c r="AB22" s="78">
        <f t="shared" ca="1" si="9"/>
        <v>0.02</v>
      </c>
      <c r="AC22" s="78">
        <f t="shared" ca="1" si="9"/>
        <v>1.3333333333333334E-2</v>
      </c>
      <c r="AD22" s="81">
        <f t="shared" ca="1" si="9"/>
        <v>2.6666666666666668E-2</v>
      </c>
      <c r="AE22" s="77">
        <f t="shared" ca="1" si="9"/>
        <v>0.04</v>
      </c>
      <c r="AF22" s="78">
        <f t="shared" ca="1" si="9"/>
        <v>3.3333333333333333E-2</v>
      </c>
      <c r="AG22" s="78">
        <f t="shared" ca="1" si="9"/>
        <v>0.06</v>
      </c>
      <c r="AH22" s="78">
        <f t="shared" ca="1" si="9"/>
        <v>4.6666666666666669E-2</v>
      </c>
      <c r="AI22" s="78">
        <f t="shared" ca="1" si="9"/>
        <v>0.02</v>
      </c>
      <c r="AJ22" s="78">
        <f t="shared" ca="1" si="9"/>
        <v>0.02</v>
      </c>
      <c r="AK22" s="78">
        <f t="shared" ca="1" si="9"/>
        <v>3.3333333333333333E-2</v>
      </c>
      <c r="AL22" s="78">
        <f t="shared" ca="1" si="9"/>
        <v>2.6666666666666668E-2</v>
      </c>
      <c r="AM22" s="81">
        <f t="shared" ca="1" si="9"/>
        <v>0.04</v>
      </c>
    </row>
    <row r="23" spans="1:39" ht="15" thickBot="1" x14ac:dyDescent="0.35"/>
    <row r="24" spans="1:39" x14ac:dyDescent="0.3">
      <c r="B24" s="233" t="s">
        <v>221</v>
      </c>
      <c r="C24" s="235" t="s">
        <v>1051</v>
      </c>
      <c r="D24" s="231" t="s">
        <v>1099</v>
      </c>
      <c r="E24" s="229"/>
      <c r="F24" s="229"/>
      <c r="G24" s="229"/>
      <c r="H24" s="229"/>
      <c r="I24" s="229"/>
      <c r="J24" s="229"/>
      <c r="K24" s="229"/>
      <c r="L24" s="230"/>
      <c r="M24" s="228" t="s">
        <v>1100</v>
      </c>
      <c r="N24" s="229"/>
      <c r="O24" s="229"/>
      <c r="P24" s="229"/>
      <c r="Q24" s="229"/>
      <c r="R24" s="229"/>
      <c r="S24" s="229"/>
      <c r="T24" s="229"/>
      <c r="U24" s="232"/>
      <c r="V24" s="231" t="s">
        <v>1101</v>
      </c>
      <c r="W24" s="229"/>
      <c r="X24" s="229"/>
      <c r="Y24" s="229"/>
      <c r="Z24" s="229"/>
      <c r="AA24" s="229"/>
      <c r="AB24" s="229"/>
      <c r="AC24" s="229"/>
      <c r="AD24" s="230"/>
      <c r="AE24" s="228" t="s">
        <v>1102</v>
      </c>
      <c r="AF24" s="229"/>
      <c r="AG24" s="229"/>
      <c r="AH24" s="229"/>
      <c r="AI24" s="229"/>
      <c r="AJ24" s="229"/>
      <c r="AK24" s="229"/>
      <c r="AL24" s="229"/>
      <c r="AM24" s="230"/>
    </row>
    <row r="25" spans="1:39" ht="30" customHeight="1" thickBot="1" x14ac:dyDescent="0.35">
      <c r="B25" s="234"/>
      <c r="C25" s="236"/>
      <c r="D25" s="162" t="s">
        <v>1090</v>
      </c>
      <c r="E25" s="159" t="s">
        <v>1091</v>
      </c>
      <c r="F25" s="159" t="s">
        <v>1092</v>
      </c>
      <c r="G25" s="159" t="s">
        <v>1093</v>
      </c>
      <c r="H25" s="159" t="s">
        <v>1094</v>
      </c>
      <c r="I25" s="159" t="s">
        <v>1095</v>
      </c>
      <c r="J25" s="159" t="s">
        <v>1096</v>
      </c>
      <c r="K25" s="159" t="s">
        <v>1097</v>
      </c>
      <c r="L25" s="160" t="s">
        <v>1098</v>
      </c>
      <c r="M25" s="161" t="s">
        <v>1090</v>
      </c>
      <c r="N25" s="159" t="s">
        <v>1091</v>
      </c>
      <c r="O25" s="159" t="s">
        <v>1092</v>
      </c>
      <c r="P25" s="159" t="s">
        <v>1093</v>
      </c>
      <c r="Q25" s="159" t="s">
        <v>1094</v>
      </c>
      <c r="R25" s="159" t="s">
        <v>1095</v>
      </c>
      <c r="S25" s="159" t="s">
        <v>1096</v>
      </c>
      <c r="T25" s="159" t="s">
        <v>1097</v>
      </c>
      <c r="U25" s="163" t="s">
        <v>1098</v>
      </c>
      <c r="V25" s="162" t="s">
        <v>1090</v>
      </c>
      <c r="W25" s="159" t="s">
        <v>1091</v>
      </c>
      <c r="X25" s="159" t="s">
        <v>1092</v>
      </c>
      <c r="Y25" s="159" t="s">
        <v>1093</v>
      </c>
      <c r="Z25" s="159" t="s">
        <v>1094</v>
      </c>
      <c r="AA25" s="159" t="s">
        <v>1095</v>
      </c>
      <c r="AB25" s="159" t="s">
        <v>1096</v>
      </c>
      <c r="AC25" s="159" t="s">
        <v>1097</v>
      </c>
      <c r="AD25" s="160" t="s">
        <v>1098</v>
      </c>
      <c r="AE25" s="161" t="s">
        <v>1090</v>
      </c>
      <c r="AF25" s="159" t="s">
        <v>1091</v>
      </c>
      <c r="AG25" s="159" t="s">
        <v>1092</v>
      </c>
      <c r="AH25" s="159" t="s">
        <v>1093</v>
      </c>
      <c r="AI25" s="159" t="s">
        <v>1094</v>
      </c>
      <c r="AJ25" s="159" t="s">
        <v>1095</v>
      </c>
      <c r="AK25" s="159" t="s">
        <v>1096</v>
      </c>
      <c r="AL25" s="159" t="s">
        <v>1097</v>
      </c>
      <c r="AM25" s="160" t="s">
        <v>1098</v>
      </c>
    </row>
    <row r="26" spans="1:39" x14ac:dyDescent="0.3">
      <c r="A26" s="60">
        <v>0</v>
      </c>
      <c r="B26" s="51" t="str">
        <f ca="1">IF($A26&gt;$AP$5-1,"",INDIRECT("'Comms by AT'!AA"&amp;$A26+$AP$4))</f>
        <v>E09000002</v>
      </c>
      <c r="C26" s="153" t="str">
        <f ca="1">IFERROR(VLOOKUP($B26,'Org List'!$J$9:$K$488,2,0), "")</f>
        <v>Barking and Dagenham</v>
      </c>
      <c r="D26" s="164" t="str">
        <f ca="1">IFERROR(IF((VLOOKUP($B26,'HICM and Narrative Backsheet'!$A$7:$BX$156,D$9,FALSE))="","",(VLOOKUP($B26,'HICM and Narrative Backsheet'!$A$7:$BX$156,D$9,FALSE))),"")</f>
        <v>Established</v>
      </c>
      <c r="E26" s="165" t="str">
        <f ca="1">IFERROR(IF((VLOOKUP($B26,'HICM and Narrative Backsheet'!$A$7:$BX$156,E$9,FALSE))="","",(VLOOKUP($B26,'HICM and Narrative Backsheet'!$A$7:$BX$156,E$9,FALSE))),"")</f>
        <v>Established</v>
      </c>
      <c r="F26" s="165" t="str">
        <f ca="1">IFERROR(IF((VLOOKUP($B26,'HICM and Narrative Backsheet'!$A$7:$BX$156,F$9,FALSE))="","",(VLOOKUP($B26,'HICM and Narrative Backsheet'!$A$7:$BX$156,F$9,FALSE))),"")</f>
        <v>Mature</v>
      </c>
      <c r="G26" s="165" t="str">
        <f ca="1">IFERROR(IF((VLOOKUP($B26,'HICM and Narrative Backsheet'!$A$7:$BX$156,G$9,FALSE))="","",(VLOOKUP($B26,'HICM and Narrative Backsheet'!$A$7:$BX$156,G$9,FALSE))),"")</f>
        <v>Established</v>
      </c>
      <c r="H26" s="165" t="str">
        <f ca="1">IFERROR(IF((VLOOKUP($B26,'HICM and Narrative Backsheet'!$A$7:$BX$156,H$9,FALSE))="","",(VLOOKUP($B26,'HICM and Narrative Backsheet'!$A$7:$BX$156,H$9,FALSE))),"")</f>
        <v>Established</v>
      </c>
      <c r="I26" s="165" t="str">
        <f ca="1">IFERROR(IF((VLOOKUP($B26,'HICM and Narrative Backsheet'!$A$7:$BX$156,I$9,FALSE))="","",(VLOOKUP($B26,'HICM and Narrative Backsheet'!$A$7:$BX$156,I$9,FALSE))),"")</f>
        <v>Established</v>
      </c>
      <c r="J26" s="165" t="str">
        <f ca="1">IFERROR(IF((VLOOKUP($B26,'HICM and Narrative Backsheet'!$A$7:$BX$156,J$9,FALSE))="","",(VLOOKUP($B26,'HICM and Narrative Backsheet'!$A$7:$BX$156,J$9,FALSE))),"")</f>
        <v>Mature</v>
      </c>
      <c r="K26" s="165" t="str">
        <f ca="1">IFERROR(IF((VLOOKUP($B26,'HICM and Narrative Backsheet'!$A$7:$BX$156,K$9,FALSE))="","",(VLOOKUP($B26,'HICM and Narrative Backsheet'!$A$7:$BX$156,K$9,FALSE))),"")</f>
        <v>Established</v>
      </c>
      <c r="L26" s="166" t="str">
        <f ca="1">IFERROR(IF((VLOOKUP($B26,'HICM and Narrative Backsheet'!$A$7:$BX$156,L$9,FALSE))="","",(VLOOKUP($B26,'HICM and Narrative Backsheet'!$A$7:$BX$156,L$9,FALSE))),"")</f>
        <v>Plans in place</v>
      </c>
      <c r="M26" s="167" t="str">
        <f ca="1">IFERROR(IF((VLOOKUP($B26,'HICM and Narrative Backsheet'!$A$7:$BX$156,M$9,FALSE))="","",(VLOOKUP($B26,'HICM and Narrative Backsheet'!$A$7:$BX$156,M$9,FALSE))),"")</f>
        <v>Mature</v>
      </c>
      <c r="N26" s="165" t="str">
        <f ca="1">IFERROR(IF((VLOOKUP($B26,'HICM and Narrative Backsheet'!$A$7:$BX$156,N$9,FALSE))="","",(VLOOKUP($B26,'HICM and Narrative Backsheet'!$A$7:$BX$156,N$9,FALSE))),"")</f>
        <v>Mature</v>
      </c>
      <c r="O26" s="165" t="str">
        <f ca="1">IFERROR(IF((VLOOKUP($B26,'HICM and Narrative Backsheet'!$A$7:$BX$156,O$9,FALSE))="","",(VLOOKUP($B26,'HICM and Narrative Backsheet'!$A$7:$BX$156,O$9,FALSE))),"")</f>
        <v>Mature</v>
      </c>
      <c r="P26" s="165" t="str">
        <f ca="1">IFERROR(IF((VLOOKUP($B26,'HICM and Narrative Backsheet'!$A$7:$BX$156,P$9,FALSE))="","",(VLOOKUP($B26,'HICM and Narrative Backsheet'!$A$7:$BX$156,P$9,FALSE))),"")</f>
        <v>Mature</v>
      </c>
      <c r="Q26" s="165" t="str">
        <f ca="1">IFERROR(IF((VLOOKUP($B26,'HICM and Narrative Backsheet'!$A$7:$BX$156,Q$9,FALSE))="","",(VLOOKUP($B26,'HICM and Narrative Backsheet'!$A$7:$BX$156,Q$9,FALSE))),"")</f>
        <v>Mature</v>
      </c>
      <c r="R26" s="165" t="str">
        <f ca="1">IFERROR(IF((VLOOKUP($B26,'HICM and Narrative Backsheet'!$A$7:$BX$156,R$9,FALSE))="","",(VLOOKUP($B26,'HICM and Narrative Backsheet'!$A$7:$BX$156,R$9,FALSE))),"")</f>
        <v>Mature</v>
      </c>
      <c r="S26" s="165" t="str">
        <f ca="1">IFERROR(IF((VLOOKUP($B26,'HICM and Narrative Backsheet'!$A$7:$BX$156,S$9,FALSE))="","",(VLOOKUP($B26,'HICM and Narrative Backsheet'!$A$7:$BX$156,S$9,FALSE))),"")</f>
        <v>Mature</v>
      </c>
      <c r="T26" s="165" t="str">
        <f ca="1">IFERROR(IF((VLOOKUP($B26,'HICM and Narrative Backsheet'!$A$7:$BX$156,T$9,FALSE))="","",(VLOOKUP($B26,'HICM and Narrative Backsheet'!$A$7:$BX$156,T$9,FALSE))),"")</f>
        <v>Mature</v>
      </c>
      <c r="U26" s="168" t="str">
        <f ca="1">IFERROR(IF((VLOOKUP($B26,'HICM and Narrative Backsheet'!$A$7:$BX$156,U$9,FALSE))="","",(VLOOKUP($B26,'HICM and Narrative Backsheet'!$A$7:$BX$156,U$9,FALSE))),"")</f>
        <v>Established</v>
      </c>
      <c r="V26" s="164" t="str">
        <f ca="1">IFERROR(IF((VLOOKUP($B26,'HICM and Narrative Backsheet'!$A$7:$BX$156,V$9,FALSE))="","",(VLOOKUP($B26,'HICM and Narrative Backsheet'!$A$7:$BX$156,V$9,FALSE))),"")</f>
        <v>Exemplary</v>
      </c>
      <c r="W26" s="165" t="str">
        <f ca="1">IFERROR(IF((VLOOKUP($B26,'HICM and Narrative Backsheet'!$A$7:$BX$156,W$9,FALSE))="","",(VLOOKUP($B26,'HICM and Narrative Backsheet'!$A$7:$BX$156,W$9,FALSE))),"")</f>
        <v>Mature</v>
      </c>
      <c r="X26" s="165" t="str">
        <f ca="1">IFERROR(IF((VLOOKUP($B26,'HICM and Narrative Backsheet'!$A$7:$BX$156,X$9,FALSE))="","",(VLOOKUP($B26,'HICM and Narrative Backsheet'!$A$7:$BX$156,X$9,FALSE))),"")</f>
        <v>Exemplary</v>
      </c>
      <c r="Y26" s="165" t="str">
        <f ca="1">IFERROR(IF((VLOOKUP($B26,'HICM and Narrative Backsheet'!$A$7:$BX$156,Y$9,FALSE))="","",(VLOOKUP($B26,'HICM and Narrative Backsheet'!$A$7:$BX$156,Y$9,FALSE))),"")</f>
        <v>Mature</v>
      </c>
      <c r="Z26" s="165" t="str">
        <f ca="1">IFERROR(IF((VLOOKUP($B26,'HICM and Narrative Backsheet'!$A$7:$BX$156,Z$9,FALSE))="","",(VLOOKUP($B26,'HICM and Narrative Backsheet'!$A$7:$BX$156,Z$9,FALSE))),"")</f>
        <v>Mature</v>
      </c>
      <c r="AA26" s="165" t="str">
        <f ca="1">IFERROR(IF((VLOOKUP($B26,'HICM and Narrative Backsheet'!$A$7:$BX$156,AA$9,FALSE))="","",(VLOOKUP($B26,'HICM and Narrative Backsheet'!$A$7:$BX$156,AA$9,FALSE))),"")</f>
        <v>Mature</v>
      </c>
      <c r="AB26" s="165" t="str">
        <f ca="1">IFERROR(IF((VLOOKUP($B26,'HICM and Narrative Backsheet'!$A$7:$BX$156,AB$9,FALSE))="","",(VLOOKUP($B26,'HICM and Narrative Backsheet'!$A$7:$BX$156,AB$9,FALSE))),"")</f>
        <v>Mature</v>
      </c>
      <c r="AC26" s="165" t="str">
        <f ca="1">IFERROR(IF((VLOOKUP($B26,'HICM and Narrative Backsheet'!$A$7:$BX$156,AC$9,FALSE))="","",(VLOOKUP($B26,'HICM and Narrative Backsheet'!$A$7:$BX$156,AC$9,FALSE))),"")</f>
        <v>Mature</v>
      </c>
      <c r="AD26" s="166" t="str">
        <f ca="1">IFERROR(IF((VLOOKUP($B26,'HICM and Narrative Backsheet'!$A$7:$BX$156,AD$9,FALSE))="","",(VLOOKUP($B26,'HICM and Narrative Backsheet'!$A$7:$BX$156,AD$9,FALSE))),"")</f>
        <v>Established</v>
      </c>
      <c r="AE26" s="167" t="str">
        <f ca="1">IFERROR(IF((VLOOKUP($B26,'HICM and Narrative Backsheet'!$A$7:$BX$156,AE$9,FALSE))="","",(VLOOKUP($B26,'HICM and Narrative Backsheet'!$A$7:$BX$156,AE$9,FALSE))),"")</f>
        <v>Exemplary</v>
      </c>
      <c r="AF26" s="165" t="str">
        <f ca="1">IFERROR(IF((VLOOKUP($B26,'HICM and Narrative Backsheet'!$A$7:$BX$156,AF$9,FALSE))="","",(VLOOKUP($B26,'HICM and Narrative Backsheet'!$A$7:$BX$156,AF$9,FALSE))),"")</f>
        <v>Mature</v>
      </c>
      <c r="AG26" s="165" t="str">
        <f ca="1">IFERROR(IF((VLOOKUP($B26,'HICM and Narrative Backsheet'!$A$7:$BX$156,AG$9,FALSE))="","",(VLOOKUP($B26,'HICM and Narrative Backsheet'!$A$7:$BX$156,AG$9,FALSE))),"")</f>
        <v>Exemplary</v>
      </c>
      <c r="AH26" s="165" t="str">
        <f ca="1">IFERROR(IF((VLOOKUP($B26,'HICM and Narrative Backsheet'!$A$7:$BX$156,AH$9,FALSE))="","",(VLOOKUP($B26,'HICM and Narrative Backsheet'!$A$7:$BX$156,AH$9,FALSE))),"")</f>
        <v>Exemplary</v>
      </c>
      <c r="AI26" s="165" t="str">
        <f ca="1">IFERROR(IF((VLOOKUP($B26,'HICM and Narrative Backsheet'!$A$7:$BX$156,AI$9,FALSE))="","",(VLOOKUP($B26,'HICM and Narrative Backsheet'!$A$7:$BX$156,AI$9,FALSE))),"")</f>
        <v>Exemplary</v>
      </c>
      <c r="AJ26" s="165" t="str">
        <f ca="1">IFERROR(IF((VLOOKUP($B26,'HICM and Narrative Backsheet'!$A$7:$BX$156,AJ$9,FALSE))="","",(VLOOKUP($B26,'HICM and Narrative Backsheet'!$A$7:$BX$156,AJ$9,FALSE))),"")</f>
        <v>Exemplary</v>
      </c>
      <c r="AK26" s="165" t="str">
        <f ca="1">IFERROR(IF((VLOOKUP($B26,'HICM and Narrative Backsheet'!$A$7:$BX$156,AK$9,FALSE))="","",(VLOOKUP($B26,'HICM and Narrative Backsheet'!$A$7:$BX$156,AK$9,FALSE))),"")</f>
        <v>Mature</v>
      </c>
      <c r="AL26" s="165" t="str">
        <f ca="1">IFERROR(IF((VLOOKUP($B26,'HICM and Narrative Backsheet'!$A$7:$BX$156,AL$9,FALSE))="","",(VLOOKUP($B26,'HICM and Narrative Backsheet'!$A$7:$BX$156,AL$9,FALSE))),"")</f>
        <v>Mature</v>
      </c>
      <c r="AM26" s="166" t="str">
        <f ca="1">IFERROR(IF((VLOOKUP($B26,'HICM and Narrative Backsheet'!$A$7:$BX$156,AM$9,FALSE))="","",(VLOOKUP($B26,'HICM and Narrative Backsheet'!$A$7:$BX$156,AM$9,FALSE))),"")</f>
        <v>Established</v>
      </c>
    </row>
    <row r="27" spans="1:39" x14ac:dyDescent="0.3">
      <c r="A27" s="60">
        <v>1</v>
      </c>
      <c r="B27" s="53" t="str">
        <f t="shared" ref="B27:B90" ca="1" si="10">IF($A27&gt;$AP$5-1,"",INDIRECT("'Comms by AT'!AA"&amp;$A27+$AP$4))</f>
        <v>E09000003</v>
      </c>
      <c r="C27" s="154" t="str">
        <f ca="1">IFERROR(VLOOKUP($B27,'Org List'!$J$9:$K$488,2,0), "")</f>
        <v>Barnet</v>
      </c>
      <c r="D27" s="169" t="str">
        <f ca="1">IFERROR(IF((VLOOKUP($B27,'HICM and Narrative Backsheet'!$A$7:$BX$156,D$9,FALSE))="","",(VLOOKUP($B27,'HICM and Narrative Backsheet'!$A$7:$BX$156,D$9,FALSE))),"")</f>
        <v>Plans in place</v>
      </c>
      <c r="E27" s="170" t="str">
        <f ca="1">IFERROR(IF((VLOOKUP($B27,'HICM and Narrative Backsheet'!$A$7:$BX$156,E$9,FALSE))="","",(VLOOKUP($B27,'HICM and Narrative Backsheet'!$A$7:$BX$156,E$9,FALSE))),"")</f>
        <v>Established</v>
      </c>
      <c r="F27" s="170" t="str">
        <f ca="1">IFERROR(IF((VLOOKUP($B27,'HICM and Narrative Backsheet'!$A$7:$BX$156,F$9,FALSE))="","",(VLOOKUP($B27,'HICM and Narrative Backsheet'!$A$7:$BX$156,F$9,FALSE))),"")</f>
        <v>Mature</v>
      </c>
      <c r="G27" s="170" t="str">
        <f ca="1">IFERROR(IF((VLOOKUP($B27,'HICM and Narrative Backsheet'!$A$7:$BX$156,G$9,FALSE))="","",(VLOOKUP($B27,'HICM and Narrative Backsheet'!$A$7:$BX$156,G$9,FALSE))),"")</f>
        <v>Established</v>
      </c>
      <c r="H27" s="170" t="str">
        <f ca="1">IFERROR(IF((VLOOKUP($B27,'HICM and Narrative Backsheet'!$A$7:$BX$156,H$9,FALSE))="","",(VLOOKUP($B27,'HICM and Narrative Backsheet'!$A$7:$BX$156,H$9,FALSE))),"")</f>
        <v>Plans in place</v>
      </c>
      <c r="I27" s="170" t="str">
        <f ca="1">IFERROR(IF((VLOOKUP($B27,'HICM and Narrative Backsheet'!$A$7:$BX$156,I$9,FALSE))="","",(VLOOKUP($B27,'HICM and Narrative Backsheet'!$A$7:$BX$156,I$9,FALSE))),"")</f>
        <v>Mature</v>
      </c>
      <c r="J27" s="170" t="str">
        <f ca="1">IFERROR(IF((VLOOKUP($B27,'HICM and Narrative Backsheet'!$A$7:$BX$156,J$9,FALSE))="","",(VLOOKUP($B27,'HICM and Narrative Backsheet'!$A$7:$BX$156,J$9,FALSE))),"")</f>
        <v>Established</v>
      </c>
      <c r="K27" s="170" t="str">
        <f ca="1">IFERROR(IF((VLOOKUP($B27,'HICM and Narrative Backsheet'!$A$7:$BX$156,K$9,FALSE))="","",(VLOOKUP($B27,'HICM and Narrative Backsheet'!$A$7:$BX$156,K$9,FALSE))),"")</f>
        <v>Established</v>
      </c>
      <c r="L27" s="171" t="str">
        <f ca="1">IFERROR(IF((VLOOKUP($B27,'HICM and Narrative Backsheet'!$A$7:$BX$156,L$9,FALSE))="","",(VLOOKUP($B27,'HICM and Narrative Backsheet'!$A$7:$BX$156,L$9,FALSE))),"")</f>
        <v>Established</v>
      </c>
      <c r="M27" s="172" t="str">
        <f ca="1">IFERROR(IF((VLOOKUP($B27,'HICM and Narrative Backsheet'!$A$7:$BX$156,M$9,FALSE))="","",(VLOOKUP($B27,'HICM and Narrative Backsheet'!$A$7:$BX$156,M$9,FALSE))),"")</f>
        <v>Plans in place</v>
      </c>
      <c r="N27" s="170" t="str">
        <f ca="1">IFERROR(IF((VLOOKUP($B27,'HICM and Narrative Backsheet'!$A$7:$BX$156,N$9,FALSE))="","",(VLOOKUP($B27,'HICM and Narrative Backsheet'!$A$7:$BX$156,N$9,FALSE))),"")</f>
        <v>Established</v>
      </c>
      <c r="O27" s="170" t="str">
        <f ca="1">IFERROR(IF((VLOOKUP($B27,'HICM and Narrative Backsheet'!$A$7:$BX$156,O$9,FALSE))="","",(VLOOKUP($B27,'HICM and Narrative Backsheet'!$A$7:$BX$156,O$9,FALSE))),"")</f>
        <v>Mature</v>
      </c>
      <c r="P27" s="170" t="str">
        <f ca="1">IFERROR(IF((VLOOKUP($B27,'HICM and Narrative Backsheet'!$A$7:$BX$156,P$9,FALSE))="","",(VLOOKUP($B27,'HICM and Narrative Backsheet'!$A$7:$BX$156,P$9,FALSE))),"")</f>
        <v>Established</v>
      </c>
      <c r="Q27" s="170" t="str">
        <f ca="1">IFERROR(IF((VLOOKUP($B27,'HICM and Narrative Backsheet'!$A$7:$BX$156,Q$9,FALSE))="","",(VLOOKUP($B27,'HICM and Narrative Backsheet'!$A$7:$BX$156,Q$9,FALSE))),"")</f>
        <v>Plans in place</v>
      </c>
      <c r="R27" s="170" t="str">
        <f ca="1">IFERROR(IF((VLOOKUP($B27,'HICM and Narrative Backsheet'!$A$7:$BX$156,R$9,FALSE))="","",(VLOOKUP($B27,'HICM and Narrative Backsheet'!$A$7:$BX$156,R$9,FALSE))),"")</f>
        <v>Mature</v>
      </c>
      <c r="S27" s="170" t="str">
        <f ca="1">IFERROR(IF((VLOOKUP($B27,'HICM and Narrative Backsheet'!$A$7:$BX$156,S$9,FALSE))="","",(VLOOKUP($B27,'HICM and Narrative Backsheet'!$A$7:$BX$156,S$9,FALSE))),"")</f>
        <v>Established</v>
      </c>
      <c r="T27" s="170" t="str">
        <f ca="1">IFERROR(IF((VLOOKUP($B27,'HICM and Narrative Backsheet'!$A$7:$BX$156,T$9,FALSE))="","",(VLOOKUP($B27,'HICM and Narrative Backsheet'!$A$7:$BX$156,T$9,FALSE))),"")</f>
        <v>Established</v>
      </c>
      <c r="U27" s="173" t="str">
        <f ca="1">IFERROR(IF((VLOOKUP($B27,'HICM and Narrative Backsheet'!$A$7:$BX$156,U$9,FALSE))="","",(VLOOKUP($B27,'HICM and Narrative Backsheet'!$A$7:$BX$156,U$9,FALSE))),"")</f>
        <v>Established</v>
      </c>
      <c r="V27" s="169" t="str">
        <f ca="1">IFERROR(IF((VLOOKUP($B27,'HICM and Narrative Backsheet'!$A$7:$BX$156,V$9,FALSE))="","",(VLOOKUP($B27,'HICM and Narrative Backsheet'!$A$7:$BX$156,V$9,FALSE))),"")</f>
        <v>Established</v>
      </c>
      <c r="W27" s="170" t="str">
        <f ca="1">IFERROR(IF((VLOOKUP($B27,'HICM and Narrative Backsheet'!$A$7:$BX$156,W$9,FALSE))="","",(VLOOKUP($B27,'HICM and Narrative Backsheet'!$A$7:$BX$156,W$9,FALSE))),"")</f>
        <v>Established</v>
      </c>
      <c r="X27" s="170" t="str">
        <f ca="1">IFERROR(IF((VLOOKUP($B27,'HICM and Narrative Backsheet'!$A$7:$BX$156,X$9,FALSE))="","",(VLOOKUP($B27,'HICM and Narrative Backsheet'!$A$7:$BX$156,X$9,FALSE))),"")</f>
        <v>Mature</v>
      </c>
      <c r="Y27" s="170" t="str">
        <f ca="1">IFERROR(IF((VLOOKUP($B27,'HICM and Narrative Backsheet'!$A$7:$BX$156,Y$9,FALSE))="","",(VLOOKUP($B27,'HICM and Narrative Backsheet'!$A$7:$BX$156,Y$9,FALSE))),"")</f>
        <v>Established</v>
      </c>
      <c r="Z27" s="170" t="str">
        <f ca="1">IFERROR(IF((VLOOKUP($B27,'HICM and Narrative Backsheet'!$A$7:$BX$156,Z$9,FALSE))="","",(VLOOKUP($B27,'HICM and Narrative Backsheet'!$A$7:$BX$156,Z$9,FALSE))),"")</f>
        <v>Plans in place</v>
      </c>
      <c r="AA27" s="170" t="str">
        <f ca="1">IFERROR(IF((VLOOKUP($B27,'HICM and Narrative Backsheet'!$A$7:$BX$156,AA$9,FALSE))="","",(VLOOKUP($B27,'HICM and Narrative Backsheet'!$A$7:$BX$156,AA$9,FALSE))),"")</f>
        <v>Mature</v>
      </c>
      <c r="AB27" s="170" t="str">
        <f ca="1">IFERROR(IF((VLOOKUP($B27,'HICM and Narrative Backsheet'!$A$7:$BX$156,AB$9,FALSE))="","",(VLOOKUP($B27,'HICM and Narrative Backsheet'!$A$7:$BX$156,AB$9,FALSE))),"")</f>
        <v>Established</v>
      </c>
      <c r="AC27" s="170" t="str">
        <f ca="1">IFERROR(IF((VLOOKUP($B27,'HICM and Narrative Backsheet'!$A$7:$BX$156,AC$9,FALSE))="","",(VLOOKUP($B27,'HICM and Narrative Backsheet'!$A$7:$BX$156,AC$9,FALSE))),"")</f>
        <v>Established</v>
      </c>
      <c r="AD27" s="171" t="str">
        <f ca="1">IFERROR(IF((VLOOKUP($B27,'HICM and Narrative Backsheet'!$A$7:$BX$156,AD$9,FALSE))="","",(VLOOKUP($B27,'HICM and Narrative Backsheet'!$A$7:$BX$156,AD$9,FALSE))),"")</f>
        <v>Mature</v>
      </c>
      <c r="AE27" s="172" t="str">
        <f ca="1">IFERROR(IF((VLOOKUP($B27,'HICM and Narrative Backsheet'!$A$7:$BX$156,AE$9,FALSE))="","",(VLOOKUP($B27,'HICM and Narrative Backsheet'!$A$7:$BX$156,AE$9,FALSE))),"")</f>
        <v>Established</v>
      </c>
      <c r="AF27" s="170" t="str">
        <f ca="1">IFERROR(IF((VLOOKUP($B27,'HICM and Narrative Backsheet'!$A$7:$BX$156,AF$9,FALSE))="","",(VLOOKUP($B27,'HICM and Narrative Backsheet'!$A$7:$BX$156,AF$9,FALSE))),"")</f>
        <v>Established</v>
      </c>
      <c r="AG27" s="170" t="str">
        <f ca="1">IFERROR(IF((VLOOKUP($B27,'HICM and Narrative Backsheet'!$A$7:$BX$156,AG$9,FALSE))="","",(VLOOKUP($B27,'HICM and Narrative Backsheet'!$A$7:$BX$156,AG$9,FALSE))),"")</f>
        <v>Mature</v>
      </c>
      <c r="AH27" s="170" t="str">
        <f ca="1">IFERROR(IF((VLOOKUP($B27,'HICM and Narrative Backsheet'!$A$7:$BX$156,AH$9,FALSE))="","",(VLOOKUP($B27,'HICM and Narrative Backsheet'!$A$7:$BX$156,AH$9,FALSE))),"")</f>
        <v>Established</v>
      </c>
      <c r="AI27" s="170" t="str">
        <f ca="1">IFERROR(IF((VLOOKUP($B27,'HICM and Narrative Backsheet'!$A$7:$BX$156,AI$9,FALSE))="","",(VLOOKUP($B27,'HICM and Narrative Backsheet'!$A$7:$BX$156,AI$9,FALSE))),"")</f>
        <v>Plans in place</v>
      </c>
      <c r="AJ27" s="170" t="str">
        <f ca="1">IFERROR(IF((VLOOKUP($B27,'HICM and Narrative Backsheet'!$A$7:$BX$156,AJ$9,FALSE))="","",(VLOOKUP($B27,'HICM and Narrative Backsheet'!$A$7:$BX$156,AJ$9,FALSE))),"")</f>
        <v>Mature</v>
      </c>
      <c r="AK27" s="170" t="str">
        <f ca="1">IFERROR(IF((VLOOKUP($B27,'HICM and Narrative Backsheet'!$A$7:$BX$156,AK$9,FALSE))="","",(VLOOKUP($B27,'HICM and Narrative Backsheet'!$A$7:$BX$156,AK$9,FALSE))),"")</f>
        <v>Established</v>
      </c>
      <c r="AL27" s="170" t="str">
        <f ca="1">IFERROR(IF((VLOOKUP($B27,'HICM and Narrative Backsheet'!$A$7:$BX$156,AL$9,FALSE))="","",(VLOOKUP($B27,'HICM and Narrative Backsheet'!$A$7:$BX$156,AL$9,FALSE))),"")</f>
        <v>Established</v>
      </c>
      <c r="AM27" s="171" t="str">
        <f ca="1">IFERROR(IF((VLOOKUP($B27,'HICM and Narrative Backsheet'!$A$7:$BX$156,AM$9,FALSE))="","",(VLOOKUP($B27,'HICM and Narrative Backsheet'!$A$7:$BX$156,AM$9,FALSE))),"")</f>
        <v>Established</v>
      </c>
    </row>
    <row r="28" spans="1:39" x14ac:dyDescent="0.3">
      <c r="A28" s="60">
        <v>2</v>
      </c>
      <c r="B28" s="53" t="str">
        <f t="shared" ca="1" si="10"/>
        <v>E08000016</v>
      </c>
      <c r="C28" s="154" t="str">
        <f ca="1">IFERROR(VLOOKUP($B28,'Org List'!$J$9:$K$488,2,0), "")</f>
        <v>Barnsley</v>
      </c>
      <c r="D28" s="169" t="str">
        <f ca="1">IFERROR(IF((VLOOKUP($B28,'HICM and Narrative Backsheet'!$A$7:$BX$156,D$9,FALSE))="","",(VLOOKUP($B28,'HICM and Narrative Backsheet'!$A$7:$BX$156,D$9,FALSE))),"")</f>
        <v>Established</v>
      </c>
      <c r="E28" s="170" t="str">
        <f ca="1">IFERROR(IF((VLOOKUP($B28,'HICM and Narrative Backsheet'!$A$7:$BX$156,E$9,FALSE))="","",(VLOOKUP($B28,'HICM and Narrative Backsheet'!$A$7:$BX$156,E$9,FALSE))),"")</f>
        <v>Plans in place</v>
      </c>
      <c r="F28" s="170" t="str">
        <f ca="1">IFERROR(IF((VLOOKUP($B28,'HICM and Narrative Backsheet'!$A$7:$BX$156,F$9,FALSE))="","",(VLOOKUP($B28,'HICM and Narrative Backsheet'!$A$7:$BX$156,F$9,FALSE))),"")</f>
        <v>Established</v>
      </c>
      <c r="G28" s="170" t="str">
        <f ca="1">IFERROR(IF((VLOOKUP($B28,'HICM and Narrative Backsheet'!$A$7:$BX$156,G$9,FALSE))="","",(VLOOKUP($B28,'HICM and Narrative Backsheet'!$A$7:$BX$156,G$9,FALSE))),"")</f>
        <v>Plans in place</v>
      </c>
      <c r="H28" s="170" t="str">
        <f ca="1">IFERROR(IF((VLOOKUP($B28,'HICM and Narrative Backsheet'!$A$7:$BX$156,H$9,FALSE))="","",(VLOOKUP($B28,'HICM and Narrative Backsheet'!$A$7:$BX$156,H$9,FALSE))),"")</f>
        <v>Mature</v>
      </c>
      <c r="I28" s="170" t="str">
        <f ca="1">IFERROR(IF((VLOOKUP($B28,'HICM and Narrative Backsheet'!$A$7:$BX$156,I$9,FALSE))="","",(VLOOKUP($B28,'HICM and Narrative Backsheet'!$A$7:$BX$156,I$9,FALSE))),"")</f>
        <v>Established</v>
      </c>
      <c r="J28" s="170" t="str">
        <f ca="1">IFERROR(IF((VLOOKUP($B28,'HICM and Narrative Backsheet'!$A$7:$BX$156,J$9,FALSE))="","",(VLOOKUP($B28,'HICM and Narrative Backsheet'!$A$7:$BX$156,J$9,FALSE))),"")</f>
        <v>Established</v>
      </c>
      <c r="K28" s="170" t="str">
        <f ca="1">IFERROR(IF((VLOOKUP($B28,'HICM and Narrative Backsheet'!$A$7:$BX$156,K$9,FALSE))="","",(VLOOKUP($B28,'HICM and Narrative Backsheet'!$A$7:$BX$156,K$9,FALSE))),"")</f>
        <v>Established</v>
      </c>
      <c r="L28" s="171" t="str">
        <f ca="1">IFERROR(IF((VLOOKUP($B28,'HICM and Narrative Backsheet'!$A$7:$BX$156,L$9,FALSE))="","",(VLOOKUP($B28,'HICM and Narrative Backsheet'!$A$7:$BX$156,L$9,FALSE))),"")</f>
        <v>Established</v>
      </c>
      <c r="M28" s="172" t="str">
        <f ca="1">IFERROR(IF((VLOOKUP($B28,'HICM and Narrative Backsheet'!$A$7:$BX$156,M$9,FALSE))="","",(VLOOKUP($B28,'HICM and Narrative Backsheet'!$A$7:$BX$156,M$9,FALSE))),"")</f>
        <v>Established</v>
      </c>
      <c r="N28" s="170" t="str">
        <f ca="1">IFERROR(IF((VLOOKUP($B28,'HICM and Narrative Backsheet'!$A$7:$BX$156,N$9,FALSE))="","",(VLOOKUP($B28,'HICM and Narrative Backsheet'!$A$7:$BX$156,N$9,FALSE))),"")</f>
        <v>Established</v>
      </c>
      <c r="O28" s="170" t="str">
        <f ca="1">IFERROR(IF((VLOOKUP($B28,'HICM and Narrative Backsheet'!$A$7:$BX$156,O$9,FALSE))="","",(VLOOKUP($B28,'HICM and Narrative Backsheet'!$A$7:$BX$156,O$9,FALSE))),"")</f>
        <v>Mature</v>
      </c>
      <c r="P28" s="170" t="str">
        <f ca="1">IFERROR(IF((VLOOKUP($B28,'HICM and Narrative Backsheet'!$A$7:$BX$156,P$9,FALSE))="","",(VLOOKUP($B28,'HICM and Narrative Backsheet'!$A$7:$BX$156,P$9,FALSE))),"")</f>
        <v>Plans in place</v>
      </c>
      <c r="Q28" s="170" t="str">
        <f ca="1">IFERROR(IF((VLOOKUP($B28,'HICM and Narrative Backsheet'!$A$7:$BX$156,Q$9,FALSE))="","",(VLOOKUP($B28,'HICM and Narrative Backsheet'!$A$7:$BX$156,Q$9,FALSE))),"")</f>
        <v>Mature</v>
      </c>
      <c r="R28" s="170" t="str">
        <f ca="1">IFERROR(IF((VLOOKUP($B28,'HICM and Narrative Backsheet'!$A$7:$BX$156,R$9,FALSE))="","",(VLOOKUP($B28,'HICM and Narrative Backsheet'!$A$7:$BX$156,R$9,FALSE))),"")</f>
        <v>Mature</v>
      </c>
      <c r="S28" s="170" t="str">
        <f ca="1">IFERROR(IF((VLOOKUP($B28,'HICM and Narrative Backsheet'!$A$7:$BX$156,S$9,FALSE))="","",(VLOOKUP($B28,'HICM and Narrative Backsheet'!$A$7:$BX$156,S$9,FALSE))),"")</f>
        <v>Mature</v>
      </c>
      <c r="T28" s="170" t="str">
        <f ca="1">IFERROR(IF((VLOOKUP($B28,'HICM and Narrative Backsheet'!$A$7:$BX$156,T$9,FALSE))="","",(VLOOKUP($B28,'HICM and Narrative Backsheet'!$A$7:$BX$156,T$9,FALSE))),"")</f>
        <v>Mature</v>
      </c>
      <c r="U28" s="173" t="str">
        <f ca="1">IFERROR(IF((VLOOKUP($B28,'HICM and Narrative Backsheet'!$A$7:$BX$156,U$9,FALSE))="","",(VLOOKUP($B28,'HICM and Narrative Backsheet'!$A$7:$BX$156,U$9,FALSE))),"")</f>
        <v>Established</v>
      </c>
      <c r="V28" s="169" t="str">
        <f ca="1">IFERROR(IF((VLOOKUP($B28,'HICM and Narrative Backsheet'!$A$7:$BX$156,V$9,FALSE))="","",(VLOOKUP($B28,'HICM and Narrative Backsheet'!$A$7:$BX$156,V$9,FALSE))),"")</f>
        <v>Mature</v>
      </c>
      <c r="W28" s="170" t="str">
        <f ca="1">IFERROR(IF((VLOOKUP($B28,'HICM and Narrative Backsheet'!$A$7:$BX$156,W$9,FALSE))="","",(VLOOKUP($B28,'HICM and Narrative Backsheet'!$A$7:$BX$156,W$9,FALSE))),"")</f>
        <v>Established</v>
      </c>
      <c r="X28" s="170" t="str">
        <f ca="1">IFERROR(IF((VLOOKUP($B28,'HICM and Narrative Backsheet'!$A$7:$BX$156,X$9,FALSE))="","",(VLOOKUP($B28,'HICM and Narrative Backsheet'!$A$7:$BX$156,X$9,FALSE))),"")</f>
        <v>Mature</v>
      </c>
      <c r="Y28" s="170" t="str">
        <f ca="1">IFERROR(IF((VLOOKUP($B28,'HICM and Narrative Backsheet'!$A$7:$BX$156,Y$9,FALSE))="","",(VLOOKUP($B28,'HICM and Narrative Backsheet'!$A$7:$BX$156,Y$9,FALSE))),"")</f>
        <v>Established</v>
      </c>
      <c r="Z28" s="170" t="str">
        <f ca="1">IFERROR(IF((VLOOKUP($B28,'HICM and Narrative Backsheet'!$A$7:$BX$156,Z$9,FALSE))="","",(VLOOKUP($B28,'HICM and Narrative Backsheet'!$A$7:$BX$156,Z$9,FALSE))),"")</f>
        <v>Mature</v>
      </c>
      <c r="AA28" s="170" t="str">
        <f ca="1">IFERROR(IF((VLOOKUP($B28,'HICM and Narrative Backsheet'!$A$7:$BX$156,AA$9,FALSE))="","",(VLOOKUP($B28,'HICM and Narrative Backsheet'!$A$7:$BX$156,AA$9,FALSE))),"")</f>
        <v>Mature</v>
      </c>
      <c r="AB28" s="170" t="str">
        <f ca="1">IFERROR(IF((VLOOKUP($B28,'HICM and Narrative Backsheet'!$A$7:$BX$156,AB$9,FALSE))="","",(VLOOKUP($B28,'HICM and Narrative Backsheet'!$A$7:$BX$156,AB$9,FALSE))),"")</f>
        <v>Mature</v>
      </c>
      <c r="AC28" s="170" t="str">
        <f ca="1">IFERROR(IF((VLOOKUP($B28,'HICM and Narrative Backsheet'!$A$7:$BX$156,AC$9,FALSE))="","",(VLOOKUP($B28,'HICM and Narrative Backsheet'!$A$7:$BX$156,AC$9,FALSE))),"")</f>
        <v>Mature</v>
      </c>
      <c r="AD28" s="171" t="str">
        <f ca="1">IFERROR(IF((VLOOKUP($B28,'HICM and Narrative Backsheet'!$A$7:$BX$156,AD$9,FALSE))="","",(VLOOKUP($B28,'HICM and Narrative Backsheet'!$A$7:$BX$156,AD$9,FALSE))),"")</f>
        <v>Established</v>
      </c>
      <c r="AE28" s="172" t="str">
        <f ca="1">IFERROR(IF((VLOOKUP($B28,'HICM and Narrative Backsheet'!$A$7:$BX$156,AE$9,FALSE))="","",(VLOOKUP($B28,'HICM and Narrative Backsheet'!$A$7:$BX$156,AE$9,FALSE))),"")</f>
        <v>Mature</v>
      </c>
      <c r="AF28" s="170" t="str">
        <f ca="1">IFERROR(IF((VLOOKUP($B28,'HICM and Narrative Backsheet'!$A$7:$BX$156,AF$9,FALSE))="","",(VLOOKUP($B28,'HICM and Narrative Backsheet'!$A$7:$BX$156,AF$9,FALSE))),"")</f>
        <v>Established</v>
      </c>
      <c r="AG28" s="170" t="str">
        <f ca="1">IFERROR(IF((VLOOKUP($B28,'HICM and Narrative Backsheet'!$A$7:$BX$156,AG$9,FALSE))="","",(VLOOKUP($B28,'HICM and Narrative Backsheet'!$A$7:$BX$156,AG$9,FALSE))),"")</f>
        <v>Mature</v>
      </c>
      <c r="AH28" s="170" t="str">
        <f ca="1">IFERROR(IF((VLOOKUP($B28,'HICM and Narrative Backsheet'!$A$7:$BX$156,AH$9,FALSE))="","",(VLOOKUP($B28,'HICM and Narrative Backsheet'!$A$7:$BX$156,AH$9,FALSE))),"")</f>
        <v>Established</v>
      </c>
      <c r="AI28" s="170" t="str">
        <f ca="1">IFERROR(IF((VLOOKUP($B28,'HICM and Narrative Backsheet'!$A$7:$BX$156,AI$9,FALSE))="","",(VLOOKUP($B28,'HICM and Narrative Backsheet'!$A$7:$BX$156,AI$9,FALSE))),"")</f>
        <v>Mature</v>
      </c>
      <c r="AJ28" s="170" t="str">
        <f ca="1">IFERROR(IF((VLOOKUP($B28,'HICM and Narrative Backsheet'!$A$7:$BX$156,AJ$9,FALSE))="","",(VLOOKUP($B28,'HICM and Narrative Backsheet'!$A$7:$BX$156,AJ$9,FALSE))),"")</f>
        <v>Mature</v>
      </c>
      <c r="AK28" s="170" t="str">
        <f ca="1">IFERROR(IF((VLOOKUP($B28,'HICM and Narrative Backsheet'!$A$7:$BX$156,AK$9,FALSE))="","",(VLOOKUP($B28,'HICM and Narrative Backsheet'!$A$7:$BX$156,AK$9,FALSE))),"")</f>
        <v>Mature</v>
      </c>
      <c r="AL28" s="170" t="str">
        <f ca="1">IFERROR(IF((VLOOKUP($B28,'HICM and Narrative Backsheet'!$A$7:$BX$156,AL$9,FALSE))="","",(VLOOKUP($B28,'HICM and Narrative Backsheet'!$A$7:$BX$156,AL$9,FALSE))),"")</f>
        <v>Mature</v>
      </c>
      <c r="AM28" s="171" t="str">
        <f ca="1">IFERROR(IF((VLOOKUP($B28,'HICM and Narrative Backsheet'!$A$7:$BX$156,AM$9,FALSE))="","",(VLOOKUP($B28,'HICM and Narrative Backsheet'!$A$7:$BX$156,AM$9,FALSE))),"")</f>
        <v>Mature</v>
      </c>
    </row>
    <row r="29" spans="1:39" x14ac:dyDescent="0.3">
      <c r="A29" s="60">
        <v>3</v>
      </c>
      <c r="B29" s="53" t="str">
        <f t="shared" ca="1" si="10"/>
        <v>E06000022</v>
      </c>
      <c r="C29" s="154" t="str">
        <f ca="1">IFERROR(VLOOKUP($B29,'Org List'!$J$9:$K$488,2,0), "")</f>
        <v>Bath and North East Somerset</v>
      </c>
      <c r="D29" s="169" t="str">
        <f ca="1">IFERROR(IF((VLOOKUP($B29,'HICM and Narrative Backsheet'!$A$7:$BX$156,D$9,FALSE))="","",(VLOOKUP($B29,'HICM and Narrative Backsheet'!$A$7:$BX$156,D$9,FALSE))),"")</f>
        <v>Established</v>
      </c>
      <c r="E29" s="170" t="str">
        <f ca="1">IFERROR(IF((VLOOKUP($B29,'HICM and Narrative Backsheet'!$A$7:$BX$156,E$9,FALSE))="","",(VLOOKUP($B29,'HICM and Narrative Backsheet'!$A$7:$BX$156,E$9,FALSE))),"")</f>
        <v>Established</v>
      </c>
      <c r="F29" s="170" t="str">
        <f ca="1">IFERROR(IF((VLOOKUP($B29,'HICM and Narrative Backsheet'!$A$7:$BX$156,F$9,FALSE))="","",(VLOOKUP($B29,'HICM and Narrative Backsheet'!$A$7:$BX$156,F$9,FALSE))),"")</f>
        <v>Established</v>
      </c>
      <c r="G29" s="170" t="str">
        <f ca="1">IFERROR(IF((VLOOKUP($B29,'HICM and Narrative Backsheet'!$A$7:$BX$156,G$9,FALSE))="","",(VLOOKUP($B29,'HICM and Narrative Backsheet'!$A$7:$BX$156,G$9,FALSE))),"")</f>
        <v>Established</v>
      </c>
      <c r="H29" s="170" t="str">
        <f ca="1">IFERROR(IF((VLOOKUP($B29,'HICM and Narrative Backsheet'!$A$7:$BX$156,H$9,FALSE))="","",(VLOOKUP($B29,'HICM and Narrative Backsheet'!$A$7:$BX$156,H$9,FALSE))),"")</f>
        <v>Established</v>
      </c>
      <c r="I29" s="170" t="str">
        <f ca="1">IFERROR(IF((VLOOKUP($B29,'HICM and Narrative Backsheet'!$A$7:$BX$156,I$9,FALSE))="","",(VLOOKUP($B29,'HICM and Narrative Backsheet'!$A$7:$BX$156,I$9,FALSE))),"")</f>
        <v>Plans in place</v>
      </c>
      <c r="J29" s="170" t="str">
        <f ca="1">IFERROR(IF((VLOOKUP($B29,'HICM and Narrative Backsheet'!$A$7:$BX$156,J$9,FALSE))="","",(VLOOKUP($B29,'HICM and Narrative Backsheet'!$A$7:$BX$156,J$9,FALSE))),"")</f>
        <v>Established</v>
      </c>
      <c r="K29" s="170" t="str">
        <f ca="1">IFERROR(IF((VLOOKUP($B29,'HICM and Narrative Backsheet'!$A$7:$BX$156,K$9,FALSE))="","",(VLOOKUP($B29,'HICM and Narrative Backsheet'!$A$7:$BX$156,K$9,FALSE))),"")</f>
        <v>Established</v>
      </c>
      <c r="L29" s="171" t="str">
        <f ca="1">IFERROR(IF((VLOOKUP($B29,'HICM and Narrative Backsheet'!$A$7:$BX$156,L$9,FALSE))="","",(VLOOKUP($B29,'HICM and Narrative Backsheet'!$A$7:$BX$156,L$9,FALSE))),"")</f>
        <v>Established</v>
      </c>
      <c r="M29" s="172" t="str">
        <f ca="1">IFERROR(IF((VLOOKUP($B29,'HICM and Narrative Backsheet'!$A$7:$BX$156,M$9,FALSE))="","",(VLOOKUP($B29,'HICM and Narrative Backsheet'!$A$7:$BX$156,M$9,FALSE))),"")</f>
        <v>Established</v>
      </c>
      <c r="N29" s="170" t="str">
        <f ca="1">IFERROR(IF((VLOOKUP($B29,'HICM and Narrative Backsheet'!$A$7:$BX$156,N$9,FALSE))="","",(VLOOKUP($B29,'HICM and Narrative Backsheet'!$A$7:$BX$156,N$9,FALSE))),"")</f>
        <v>Established</v>
      </c>
      <c r="O29" s="170" t="str">
        <f ca="1">IFERROR(IF((VLOOKUP($B29,'HICM and Narrative Backsheet'!$A$7:$BX$156,O$9,FALSE))="","",(VLOOKUP($B29,'HICM and Narrative Backsheet'!$A$7:$BX$156,O$9,FALSE))),"")</f>
        <v>Established</v>
      </c>
      <c r="P29" s="170" t="str">
        <f ca="1">IFERROR(IF((VLOOKUP($B29,'HICM and Narrative Backsheet'!$A$7:$BX$156,P$9,FALSE))="","",(VLOOKUP($B29,'HICM and Narrative Backsheet'!$A$7:$BX$156,P$9,FALSE))),"")</f>
        <v>Established</v>
      </c>
      <c r="Q29" s="170" t="str">
        <f ca="1">IFERROR(IF((VLOOKUP($B29,'HICM and Narrative Backsheet'!$A$7:$BX$156,Q$9,FALSE))="","",(VLOOKUP($B29,'HICM and Narrative Backsheet'!$A$7:$BX$156,Q$9,FALSE))),"")</f>
        <v>Established</v>
      </c>
      <c r="R29" s="170" t="str">
        <f ca="1">IFERROR(IF((VLOOKUP($B29,'HICM and Narrative Backsheet'!$A$7:$BX$156,R$9,FALSE))="","",(VLOOKUP($B29,'HICM and Narrative Backsheet'!$A$7:$BX$156,R$9,FALSE))),"")</f>
        <v>Established</v>
      </c>
      <c r="S29" s="170" t="str">
        <f ca="1">IFERROR(IF((VLOOKUP($B29,'HICM and Narrative Backsheet'!$A$7:$BX$156,S$9,FALSE))="","",(VLOOKUP($B29,'HICM and Narrative Backsheet'!$A$7:$BX$156,S$9,FALSE))),"")</f>
        <v>Established</v>
      </c>
      <c r="T29" s="170" t="str">
        <f ca="1">IFERROR(IF((VLOOKUP($B29,'HICM and Narrative Backsheet'!$A$7:$BX$156,T$9,FALSE))="","",(VLOOKUP($B29,'HICM and Narrative Backsheet'!$A$7:$BX$156,T$9,FALSE))),"")</f>
        <v>Established</v>
      </c>
      <c r="U29" s="173" t="str">
        <f ca="1">IFERROR(IF((VLOOKUP($B29,'HICM and Narrative Backsheet'!$A$7:$BX$156,U$9,FALSE))="","",(VLOOKUP($B29,'HICM and Narrative Backsheet'!$A$7:$BX$156,U$9,FALSE))),"")</f>
        <v>Established</v>
      </c>
      <c r="V29" s="169" t="str">
        <f ca="1">IFERROR(IF((VLOOKUP($B29,'HICM and Narrative Backsheet'!$A$7:$BX$156,V$9,FALSE))="","",(VLOOKUP($B29,'HICM and Narrative Backsheet'!$A$7:$BX$156,V$9,FALSE))),"")</f>
        <v>Established</v>
      </c>
      <c r="W29" s="170" t="str">
        <f ca="1">IFERROR(IF((VLOOKUP($B29,'HICM and Narrative Backsheet'!$A$7:$BX$156,W$9,FALSE))="","",(VLOOKUP($B29,'HICM and Narrative Backsheet'!$A$7:$BX$156,W$9,FALSE))),"")</f>
        <v>Established</v>
      </c>
      <c r="X29" s="170" t="str">
        <f ca="1">IFERROR(IF((VLOOKUP($B29,'HICM and Narrative Backsheet'!$A$7:$BX$156,X$9,FALSE))="","",(VLOOKUP($B29,'HICM and Narrative Backsheet'!$A$7:$BX$156,X$9,FALSE))),"")</f>
        <v>Established</v>
      </c>
      <c r="Y29" s="170" t="str">
        <f ca="1">IFERROR(IF((VLOOKUP($B29,'HICM and Narrative Backsheet'!$A$7:$BX$156,Y$9,FALSE))="","",(VLOOKUP($B29,'HICM and Narrative Backsheet'!$A$7:$BX$156,Y$9,FALSE))),"")</f>
        <v>Established</v>
      </c>
      <c r="Z29" s="170" t="str">
        <f ca="1">IFERROR(IF((VLOOKUP($B29,'HICM and Narrative Backsheet'!$A$7:$BX$156,Z$9,FALSE))="","",(VLOOKUP($B29,'HICM and Narrative Backsheet'!$A$7:$BX$156,Z$9,FALSE))),"")</f>
        <v>Established</v>
      </c>
      <c r="AA29" s="170" t="str">
        <f ca="1">IFERROR(IF((VLOOKUP($B29,'HICM and Narrative Backsheet'!$A$7:$BX$156,AA$9,FALSE))="","",(VLOOKUP($B29,'HICM and Narrative Backsheet'!$A$7:$BX$156,AA$9,FALSE))),"")</f>
        <v>Established</v>
      </c>
      <c r="AB29" s="170" t="str">
        <f ca="1">IFERROR(IF((VLOOKUP($B29,'HICM and Narrative Backsheet'!$A$7:$BX$156,AB$9,FALSE))="","",(VLOOKUP($B29,'HICM and Narrative Backsheet'!$A$7:$BX$156,AB$9,FALSE))),"")</f>
        <v>Established</v>
      </c>
      <c r="AC29" s="170" t="str">
        <f ca="1">IFERROR(IF((VLOOKUP($B29,'HICM and Narrative Backsheet'!$A$7:$BX$156,AC$9,FALSE))="","",(VLOOKUP($B29,'HICM and Narrative Backsheet'!$A$7:$BX$156,AC$9,FALSE))),"")</f>
        <v>Established</v>
      </c>
      <c r="AD29" s="171" t="str">
        <f ca="1">IFERROR(IF((VLOOKUP($B29,'HICM and Narrative Backsheet'!$A$7:$BX$156,AD$9,FALSE))="","",(VLOOKUP($B29,'HICM and Narrative Backsheet'!$A$7:$BX$156,AD$9,FALSE))),"")</f>
        <v>Established</v>
      </c>
      <c r="AE29" s="172" t="str">
        <f ca="1">IFERROR(IF((VLOOKUP($B29,'HICM and Narrative Backsheet'!$A$7:$BX$156,AE$9,FALSE))="","",(VLOOKUP($B29,'HICM and Narrative Backsheet'!$A$7:$BX$156,AE$9,FALSE))),"")</f>
        <v>Established</v>
      </c>
      <c r="AF29" s="170" t="str">
        <f ca="1">IFERROR(IF((VLOOKUP($B29,'HICM and Narrative Backsheet'!$A$7:$BX$156,AF$9,FALSE))="","",(VLOOKUP($B29,'HICM and Narrative Backsheet'!$A$7:$BX$156,AF$9,FALSE))),"")</f>
        <v>Established</v>
      </c>
      <c r="AG29" s="170" t="str">
        <f ca="1">IFERROR(IF((VLOOKUP($B29,'HICM and Narrative Backsheet'!$A$7:$BX$156,AG$9,FALSE))="","",(VLOOKUP($B29,'HICM and Narrative Backsheet'!$A$7:$BX$156,AG$9,FALSE))),"")</f>
        <v>Established</v>
      </c>
      <c r="AH29" s="170" t="str">
        <f ca="1">IFERROR(IF((VLOOKUP($B29,'HICM and Narrative Backsheet'!$A$7:$BX$156,AH$9,FALSE))="","",(VLOOKUP($B29,'HICM and Narrative Backsheet'!$A$7:$BX$156,AH$9,FALSE))),"")</f>
        <v>Established</v>
      </c>
      <c r="AI29" s="170" t="str">
        <f ca="1">IFERROR(IF((VLOOKUP($B29,'HICM and Narrative Backsheet'!$A$7:$BX$156,AI$9,FALSE))="","",(VLOOKUP($B29,'HICM and Narrative Backsheet'!$A$7:$BX$156,AI$9,FALSE))),"")</f>
        <v>Established</v>
      </c>
      <c r="AJ29" s="170" t="str">
        <f ca="1">IFERROR(IF((VLOOKUP($B29,'HICM and Narrative Backsheet'!$A$7:$BX$156,AJ$9,FALSE))="","",(VLOOKUP($B29,'HICM and Narrative Backsheet'!$A$7:$BX$156,AJ$9,FALSE))),"")</f>
        <v>Established</v>
      </c>
      <c r="AK29" s="170" t="str">
        <f ca="1">IFERROR(IF((VLOOKUP($B29,'HICM and Narrative Backsheet'!$A$7:$BX$156,AK$9,FALSE))="","",(VLOOKUP($B29,'HICM and Narrative Backsheet'!$A$7:$BX$156,AK$9,FALSE))),"")</f>
        <v>Established</v>
      </c>
      <c r="AL29" s="170" t="str">
        <f ca="1">IFERROR(IF((VLOOKUP($B29,'HICM and Narrative Backsheet'!$A$7:$BX$156,AL$9,FALSE))="","",(VLOOKUP($B29,'HICM and Narrative Backsheet'!$A$7:$BX$156,AL$9,FALSE))),"")</f>
        <v>Established</v>
      </c>
      <c r="AM29" s="171" t="str">
        <f ca="1">IFERROR(IF((VLOOKUP($B29,'HICM and Narrative Backsheet'!$A$7:$BX$156,AM$9,FALSE))="","",(VLOOKUP($B29,'HICM and Narrative Backsheet'!$A$7:$BX$156,AM$9,FALSE))),"")</f>
        <v>Established</v>
      </c>
    </row>
    <row r="30" spans="1:39" x14ac:dyDescent="0.3">
      <c r="A30" s="60">
        <v>4</v>
      </c>
      <c r="B30" s="53" t="str">
        <f t="shared" ca="1" si="10"/>
        <v>E06000055</v>
      </c>
      <c r="C30" s="154" t="str">
        <f ca="1">IFERROR(VLOOKUP($B30,'Org List'!$J$9:$K$488,2,0), "")</f>
        <v>Bedford</v>
      </c>
      <c r="D30" s="169" t="str">
        <f ca="1">IFERROR(IF((VLOOKUP($B30,'HICM and Narrative Backsheet'!$A$7:$BX$156,D$9,FALSE))="","",(VLOOKUP($B30,'HICM and Narrative Backsheet'!$A$7:$BX$156,D$9,FALSE))),"")</f>
        <v>Established</v>
      </c>
      <c r="E30" s="170" t="str">
        <f ca="1">IFERROR(IF((VLOOKUP($B30,'HICM and Narrative Backsheet'!$A$7:$BX$156,E$9,FALSE))="","",(VLOOKUP($B30,'HICM and Narrative Backsheet'!$A$7:$BX$156,E$9,FALSE))),"")</f>
        <v>Mature</v>
      </c>
      <c r="F30" s="170" t="str">
        <f ca="1">IFERROR(IF((VLOOKUP($B30,'HICM and Narrative Backsheet'!$A$7:$BX$156,F$9,FALSE))="","",(VLOOKUP($B30,'HICM and Narrative Backsheet'!$A$7:$BX$156,F$9,FALSE))),"")</f>
        <v>Established</v>
      </c>
      <c r="G30" s="170" t="str">
        <f ca="1">IFERROR(IF((VLOOKUP($B30,'HICM and Narrative Backsheet'!$A$7:$BX$156,G$9,FALSE))="","",(VLOOKUP($B30,'HICM and Narrative Backsheet'!$A$7:$BX$156,G$9,FALSE))),"")</f>
        <v>Established</v>
      </c>
      <c r="H30" s="170" t="str">
        <f ca="1">IFERROR(IF((VLOOKUP($B30,'HICM and Narrative Backsheet'!$A$7:$BX$156,H$9,FALSE))="","",(VLOOKUP($B30,'HICM and Narrative Backsheet'!$A$7:$BX$156,H$9,FALSE))),"")</f>
        <v>Plans in place</v>
      </c>
      <c r="I30" s="170" t="str">
        <f ca="1">IFERROR(IF((VLOOKUP($B30,'HICM and Narrative Backsheet'!$A$7:$BX$156,I$9,FALSE))="","",(VLOOKUP($B30,'HICM and Narrative Backsheet'!$A$7:$BX$156,I$9,FALSE))),"")</f>
        <v>Established</v>
      </c>
      <c r="J30" s="170" t="str">
        <f ca="1">IFERROR(IF((VLOOKUP($B30,'HICM and Narrative Backsheet'!$A$7:$BX$156,J$9,FALSE))="","",(VLOOKUP($B30,'HICM and Narrative Backsheet'!$A$7:$BX$156,J$9,FALSE))),"")</f>
        <v>Plans in place</v>
      </c>
      <c r="K30" s="170" t="str">
        <f ca="1">IFERROR(IF((VLOOKUP($B30,'HICM and Narrative Backsheet'!$A$7:$BX$156,K$9,FALSE))="","",(VLOOKUP($B30,'HICM and Narrative Backsheet'!$A$7:$BX$156,K$9,FALSE))),"")</f>
        <v>Established</v>
      </c>
      <c r="L30" s="171" t="str">
        <f ca="1">IFERROR(IF((VLOOKUP($B30,'HICM and Narrative Backsheet'!$A$7:$BX$156,L$9,FALSE))="","",(VLOOKUP($B30,'HICM and Narrative Backsheet'!$A$7:$BX$156,L$9,FALSE))),"")</f>
        <v>Established</v>
      </c>
      <c r="M30" s="172" t="str">
        <f ca="1">IFERROR(IF((VLOOKUP($B30,'HICM and Narrative Backsheet'!$A$7:$BX$156,M$9,FALSE))="","",(VLOOKUP($B30,'HICM and Narrative Backsheet'!$A$7:$BX$156,M$9,FALSE))),"")</f>
        <v>Established</v>
      </c>
      <c r="N30" s="170" t="str">
        <f ca="1">IFERROR(IF((VLOOKUP($B30,'HICM and Narrative Backsheet'!$A$7:$BX$156,N$9,FALSE))="","",(VLOOKUP($B30,'HICM and Narrative Backsheet'!$A$7:$BX$156,N$9,FALSE))),"")</f>
        <v>Mature</v>
      </c>
      <c r="O30" s="170" t="str">
        <f ca="1">IFERROR(IF((VLOOKUP($B30,'HICM and Narrative Backsheet'!$A$7:$BX$156,O$9,FALSE))="","",(VLOOKUP($B30,'HICM and Narrative Backsheet'!$A$7:$BX$156,O$9,FALSE))),"")</f>
        <v>Established</v>
      </c>
      <c r="P30" s="170" t="str">
        <f ca="1">IFERROR(IF((VLOOKUP($B30,'HICM and Narrative Backsheet'!$A$7:$BX$156,P$9,FALSE))="","",(VLOOKUP($B30,'HICM and Narrative Backsheet'!$A$7:$BX$156,P$9,FALSE))),"")</f>
        <v>Established</v>
      </c>
      <c r="Q30" s="170" t="str">
        <f ca="1">IFERROR(IF((VLOOKUP($B30,'HICM and Narrative Backsheet'!$A$7:$BX$156,Q$9,FALSE))="","",(VLOOKUP($B30,'HICM and Narrative Backsheet'!$A$7:$BX$156,Q$9,FALSE))),"")</f>
        <v>Plans in place</v>
      </c>
      <c r="R30" s="170" t="str">
        <f ca="1">IFERROR(IF((VLOOKUP($B30,'HICM and Narrative Backsheet'!$A$7:$BX$156,R$9,FALSE))="","",(VLOOKUP($B30,'HICM and Narrative Backsheet'!$A$7:$BX$156,R$9,FALSE))),"")</f>
        <v>Established</v>
      </c>
      <c r="S30" s="170" t="str">
        <f ca="1">IFERROR(IF((VLOOKUP($B30,'HICM and Narrative Backsheet'!$A$7:$BX$156,S$9,FALSE))="","",(VLOOKUP($B30,'HICM and Narrative Backsheet'!$A$7:$BX$156,S$9,FALSE))),"")</f>
        <v>Plans in place</v>
      </c>
      <c r="T30" s="170" t="str">
        <f ca="1">IFERROR(IF((VLOOKUP($B30,'HICM and Narrative Backsheet'!$A$7:$BX$156,T$9,FALSE))="","",(VLOOKUP($B30,'HICM and Narrative Backsheet'!$A$7:$BX$156,T$9,FALSE))),"")</f>
        <v>Established</v>
      </c>
      <c r="U30" s="173" t="str">
        <f ca="1">IFERROR(IF((VLOOKUP($B30,'HICM and Narrative Backsheet'!$A$7:$BX$156,U$9,FALSE))="","",(VLOOKUP($B30,'HICM and Narrative Backsheet'!$A$7:$BX$156,U$9,FALSE))),"")</f>
        <v>Established</v>
      </c>
      <c r="V30" s="169" t="str">
        <f ca="1">IFERROR(IF((VLOOKUP($B30,'HICM and Narrative Backsheet'!$A$7:$BX$156,V$9,FALSE))="","",(VLOOKUP($B30,'HICM and Narrative Backsheet'!$A$7:$BX$156,V$9,FALSE))),"")</f>
        <v>Established</v>
      </c>
      <c r="W30" s="170" t="str">
        <f ca="1">IFERROR(IF((VLOOKUP($B30,'HICM and Narrative Backsheet'!$A$7:$BX$156,W$9,FALSE))="","",(VLOOKUP($B30,'HICM and Narrative Backsheet'!$A$7:$BX$156,W$9,FALSE))),"")</f>
        <v>Mature</v>
      </c>
      <c r="X30" s="170" t="str">
        <f ca="1">IFERROR(IF((VLOOKUP($B30,'HICM and Narrative Backsheet'!$A$7:$BX$156,X$9,FALSE))="","",(VLOOKUP($B30,'HICM and Narrative Backsheet'!$A$7:$BX$156,X$9,FALSE))),"")</f>
        <v>Established</v>
      </c>
      <c r="Y30" s="170" t="str">
        <f ca="1">IFERROR(IF((VLOOKUP($B30,'HICM and Narrative Backsheet'!$A$7:$BX$156,Y$9,FALSE))="","",(VLOOKUP($B30,'HICM and Narrative Backsheet'!$A$7:$BX$156,Y$9,FALSE))),"")</f>
        <v>Established</v>
      </c>
      <c r="Z30" s="170" t="str">
        <f ca="1">IFERROR(IF((VLOOKUP($B30,'HICM and Narrative Backsheet'!$A$7:$BX$156,Z$9,FALSE))="","",(VLOOKUP($B30,'HICM and Narrative Backsheet'!$A$7:$BX$156,Z$9,FALSE))),"")</f>
        <v>Plans in place</v>
      </c>
      <c r="AA30" s="170" t="str">
        <f ca="1">IFERROR(IF((VLOOKUP($B30,'HICM and Narrative Backsheet'!$A$7:$BX$156,AA$9,FALSE))="","",(VLOOKUP($B30,'HICM and Narrative Backsheet'!$A$7:$BX$156,AA$9,FALSE))),"")</f>
        <v>Mature</v>
      </c>
      <c r="AB30" s="170" t="str">
        <f ca="1">IFERROR(IF((VLOOKUP($B30,'HICM and Narrative Backsheet'!$A$7:$BX$156,AB$9,FALSE))="","",(VLOOKUP($B30,'HICM and Narrative Backsheet'!$A$7:$BX$156,AB$9,FALSE))),"")</f>
        <v>Plans in place</v>
      </c>
      <c r="AC30" s="170" t="str">
        <f ca="1">IFERROR(IF((VLOOKUP($B30,'HICM and Narrative Backsheet'!$A$7:$BX$156,AC$9,FALSE))="","",(VLOOKUP($B30,'HICM and Narrative Backsheet'!$A$7:$BX$156,AC$9,FALSE))),"")</f>
        <v>Established</v>
      </c>
      <c r="AD30" s="171" t="str">
        <f ca="1">IFERROR(IF((VLOOKUP($B30,'HICM and Narrative Backsheet'!$A$7:$BX$156,AD$9,FALSE))="","",(VLOOKUP($B30,'HICM and Narrative Backsheet'!$A$7:$BX$156,AD$9,FALSE))),"")</f>
        <v>Established</v>
      </c>
      <c r="AE30" s="172" t="str">
        <f ca="1">IFERROR(IF((VLOOKUP($B30,'HICM and Narrative Backsheet'!$A$7:$BX$156,AE$9,FALSE))="","",(VLOOKUP($B30,'HICM and Narrative Backsheet'!$A$7:$BX$156,AE$9,FALSE))),"")</f>
        <v>Established</v>
      </c>
      <c r="AF30" s="170" t="str">
        <f ca="1">IFERROR(IF((VLOOKUP($B30,'HICM and Narrative Backsheet'!$A$7:$BX$156,AF$9,FALSE))="","",(VLOOKUP($B30,'HICM and Narrative Backsheet'!$A$7:$BX$156,AF$9,FALSE))),"")</f>
        <v>Mature</v>
      </c>
      <c r="AG30" s="170" t="str">
        <f ca="1">IFERROR(IF((VLOOKUP($B30,'HICM and Narrative Backsheet'!$A$7:$BX$156,AG$9,FALSE))="","",(VLOOKUP($B30,'HICM and Narrative Backsheet'!$A$7:$BX$156,AG$9,FALSE))),"")</f>
        <v>Established</v>
      </c>
      <c r="AH30" s="170" t="str">
        <f ca="1">IFERROR(IF((VLOOKUP($B30,'HICM and Narrative Backsheet'!$A$7:$BX$156,AH$9,FALSE))="","",(VLOOKUP($B30,'HICM and Narrative Backsheet'!$A$7:$BX$156,AH$9,FALSE))),"")</f>
        <v>Established</v>
      </c>
      <c r="AI30" s="170" t="str">
        <f ca="1">IFERROR(IF((VLOOKUP($B30,'HICM and Narrative Backsheet'!$A$7:$BX$156,AI$9,FALSE))="","",(VLOOKUP($B30,'HICM and Narrative Backsheet'!$A$7:$BX$156,AI$9,FALSE))),"")</f>
        <v>Plans in place</v>
      </c>
      <c r="AJ30" s="170" t="str">
        <f ca="1">IFERROR(IF((VLOOKUP($B30,'HICM and Narrative Backsheet'!$A$7:$BX$156,AJ$9,FALSE))="","",(VLOOKUP($B30,'HICM and Narrative Backsheet'!$A$7:$BX$156,AJ$9,FALSE))),"")</f>
        <v>Mature</v>
      </c>
      <c r="AK30" s="170" t="str">
        <f ca="1">IFERROR(IF((VLOOKUP($B30,'HICM and Narrative Backsheet'!$A$7:$BX$156,AK$9,FALSE))="","",(VLOOKUP($B30,'HICM and Narrative Backsheet'!$A$7:$BX$156,AK$9,FALSE))),"")</f>
        <v>Plans in place</v>
      </c>
      <c r="AL30" s="170" t="str">
        <f ca="1">IFERROR(IF((VLOOKUP($B30,'HICM and Narrative Backsheet'!$A$7:$BX$156,AL$9,FALSE))="","",(VLOOKUP($B30,'HICM and Narrative Backsheet'!$A$7:$BX$156,AL$9,FALSE))),"")</f>
        <v>Established</v>
      </c>
      <c r="AM30" s="171" t="str">
        <f ca="1">IFERROR(IF((VLOOKUP($B30,'HICM and Narrative Backsheet'!$A$7:$BX$156,AM$9,FALSE))="","",(VLOOKUP($B30,'HICM and Narrative Backsheet'!$A$7:$BX$156,AM$9,FALSE))),"")</f>
        <v>Mature</v>
      </c>
    </row>
    <row r="31" spans="1:39" x14ac:dyDescent="0.3">
      <c r="A31" s="60">
        <v>5</v>
      </c>
      <c r="B31" s="53" t="str">
        <f t="shared" ca="1" si="10"/>
        <v>E09000004</v>
      </c>
      <c r="C31" s="154" t="str">
        <f ca="1">IFERROR(VLOOKUP($B31,'Org List'!$J$9:$K$488,2,0), "")</f>
        <v>Bexley</v>
      </c>
      <c r="D31" s="169" t="str">
        <f ca="1">IFERROR(IF((VLOOKUP($B31,'HICM and Narrative Backsheet'!$A$7:$BX$156,D$9,FALSE))="","",(VLOOKUP($B31,'HICM and Narrative Backsheet'!$A$7:$BX$156,D$9,FALSE))),"")</f>
        <v>Plans in place</v>
      </c>
      <c r="E31" s="170" t="str">
        <f ca="1">IFERROR(IF((VLOOKUP($B31,'HICM and Narrative Backsheet'!$A$7:$BX$156,E$9,FALSE))="","",(VLOOKUP($B31,'HICM and Narrative Backsheet'!$A$7:$BX$156,E$9,FALSE))),"")</f>
        <v>Mature</v>
      </c>
      <c r="F31" s="170" t="str">
        <f ca="1">IFERROR(IF((VLOOKUP($B31,'HICM and Narrative Backsheet'!$A$7:$BX$156,F$9,FALSE))="","",(VLOOKUP($B31,'HICM and Narrative Backsheet'!$A$7:$BX$156,F$9,FALSE))),"")</f>
        <v>Established</v>
      </c>
      <c r="G31" s="170" t="str">
        <f ca="1">IFERROR(IF((VLOOKUP($B31,'HICM and Narrative Backsheet'!$A$7:$BX$156,G$9,FALSE))="","",(VLOOKUP($B31,'HICM and Narrative Backsheet'!$A$7:$BX$156,G$9,FALSE))),"")</f>
        <v>Exemplary</v>
      </c>
      <c r="H31" s="170" t="str">
        <f ca="1">IFERROR(IF((VLOOKUP($B31,'HICM and Narrative Backsheet'!$A$7:$BX$156,H$9,FALSE))="","",(VLOOKUP($B31,'HICM and Narrative Backsheet'!$A$7:$BX$156,H$9,FALSE))),"")</f>
        <v>Mature</v>
      </c>
      <c r="I31" s="170" t="str">
        <f ca="1">IFERROR(IF((VLOOKUP($B31,'HICM and Narrative Backsheet'!$A$7:$BX$156,I$9,FALSE))="","",(VLOOKUP($B31,'HICM and Narrative Backsheet'!$A$7:$BX$156,I$9,FALSE))),"")</f>
        <v>Plans in place</v>
      </c>
      <c r="J31" s="170" t="str">
        <f ca="1">IFERROR(IF((VLOOKUP($B31,'HICM and Narrative Backsheet'!$A$7:$BX$156,J$9,FALSE))="","",(VLOOKUP($B31,'HICM and Narrative Backsheet'!$A$7:$BX$156,J$9,FALSE))),"")</f>
        <v>Mature</v>
      </c>
      <c r="K31" s="170" t="str">
        <f ca="1">IFERROR(IF((VLOOKUP($B31,'HICM and Narrative Backsheet'!$A$7:$BX$156,K$9,FALSE))="","",(VLOOKUP($B31,'HICM and Narrative Backsheet'!$A$7:$BX$156,K$9,FALSE))),"")</f>
        <v>Established</v>
      </c>
      <c r="L31" s="171" t="str">
        <f ca="1">IFERROR(IF((VLOOKUP($B31,'HICM and Narrative Backsheet'!$A$7:$BX$156,L$9,FALSE))="","",(VLOOKUP($B31,'HICM and Narrative Backsheet'!$A$7:$BX$156,L$9,FALSE))),"")</f>
        <v>Established</v>
      </c>
      <c r="M31" s="172" t="str">
        <f ca="1">IFERROR(IF((VLOOKUP($B31,'HICM and Narrative Backsheet'!$A$7:$BX$156,M$9,FALSE))="","",(VLOOKUP($B31,'HICM and Narrative Backsheet'!$A$7:$BX$156,M$9,FALSE))),"")</f>
        <v>Plans in place</v>
      </c>
      <c r="N31" s="170" t="str">
        <f ca="1">IFERROR(IF((VLOOKUP($B31,'HICM and Narrative Backsheet'!$A$7:$BX$156,N$9,FALSE))="","",(VLOOKUP($B31,'HICM and Narrative Backsheet'!$A$7:$BX$156,N$9,FALSE))),"")</f>
        <v>Mature</v>
      </c>
      <c r="O31" s="170" t="str">
        <f ca="1">IFERROR(IF((VLOOKUP($B31,'HICM and Narrative Backsheet'!$A$7:$BX$156,O$9,FALSE))="","",(VLOOKUP($B31,'HICM and Narrative Backsheet'!$A$7:$BX$156,O$9,FALSE))),"")</f>
        <v>Established</v>
      </c>
      <c r="P31" s="170" t="str">
        <f ca="1">IFERROR(IF((VLOOKUP($B31,'HICM and Narrative Backsheet'!$A$7:$BX$156,P$9,FALSE))="","",(VLOOKUP($B31,'HICM and Narrative Backsheet'!$A$7:$BX$156,P$9,FALSE))),"")</f>
        <v>Exemplary</v>
      </c>
      <c r="Q31" s="170" t="str">
        <f ca="1">IFERROR(IF((VLOOKUP($B31,'HICM and Narrative Backsheet'!$A$7:$BX$156,Q$9,FALSE))="","",(VLOOKUP($B31,'HICM and Narrative Backsheet'!$A$7:$BX$156,Q$9,FALSE))),"")</f>
        <v>Mature</v>
      </c>
      <c r="R31" s="170" t="str">
        <f ca="1">IFERROR(IF((VLOOKUP($B31,'HICM and Narrative Backsheet'!$A$7:$BX$156,R$9,FALSE))="","",(VLOOKUP($B31,'HICM and Narrative Backsheet'!$A$7:$BX$156,R$9,FALSE))),"")</f>
        <v>Plans in place</v>
      </c>
      <c r="S31" s="170" t="str">
        <f ca="1">IFERROR(IF((VLOOKUP($B31,'HICM and Narrative Backsheet'!$A$7:$BX$156,S$9,FALSE))="","",(VLOOKUP($B31,'HICM and Narrative Backsheet'!$A$7:$BX$156,S$9,FALSE))),"")</f>
        <v>Mature</v>
      </c>
      <c r="T31" s="170" t="str">
        <f ca="1">IFERROR(IF((VLOOKUP($B31,'HICM and Narrative Backsheet'!$A$7:$BX$156,T$9,FALSE))="","",(VLOOKUP($B31,'HICM and Narrative Backsheet'!$A$7:$BX$156,T$9,FALSE))),"")</f>
        <v>Established</v>
      </c>
      <c r="U31" s="173" t="str">
        <f ca="1">IFERROR(IF((VLOOKUP($B31,'HICM and Narrative Backsheet'!$A$7:$BX$156,U$9,FALSE))="","",(VLOOKUP($B31,'HICM and Narrative Backsheet'!$A$7:$BX$156,U$9,FALSE))),"")</f>
        <v>Established</v>
      </c>
      <c r="V31" s="169" t="str">
        <f ca="1">IFERROR(IF((VLOOKUP($B31,'HICM and Narrative Backsheet'!$A$7:$BX$156,V$9,FALSE))="","",(VLOOKUP($B31,'HICM and Narrative Backsheet'!$A$7:$BX$156,V$9,FALSE))),"")</f>
        <v>Plans in place</v>
      </c>
      <c r="W31" s="170" t="str">
        <f ca="1">IFERROR(IF((VLOOKUP($B31,'HICM and Narrative Backsheet'!$A$7:$BX$156,W$9,FALSE))="","",(VLOOKUP($B31,'HICM and Narrative Backsheet'!$A$7:$BX$156,W$9,FALSE))),"")</f>
        <v>Mature</v>
      </c>
      <c r="X31" s="170" t="str">
        <f ca="1">IFERROR(IF((VLOOKUP($B31,'HICM and Narrative Backsheet'!$A$7:$BX$156,X$9,FALSE))="","",(VLOOKUP($B31,'HICM and Narrative Backsheet'!$A$7:$BX$156,X$9,FALSE))),"")</f>
        <v>Established</v>
      </c>
      <c r="Y31" s="170" t="str">
        <f ca="1">IFERROR(IF((VLOOKUP($B31,'HICM and Narrative Backsheet'!$A$7:$BX$156,Y$9,FALSE))="","",(VLOOKUP($B31,'HICM and Narrative Backsheet'!$A$7:$BX$156,Y$9,FALSE))),"")</f>
        <v>Exemplary</v>
      </c>
      <c r="Z31" s="170" t="str">
        <f ca="1">IFERROR(IF((VLOOKUP($B31,'HICM and Narrative Backsheet'!$A$7:$BX$156,Z$9,FALSE))="","",(VLOOKUP($B31,'HICM and Narrative Backsheet'!$A$7:$BX$156,Z$9,FALSE))),"")</f>
        <v>Mature</v>
      </c>
      <c r="AA31" s="170" t="str">
        <f ca="1">IFERROR(IF((VLOOKUP($B31,'HICM and Narrative Backsheet'!$A$7:$BX$156,AA$9,FALSE))="","",(VLOOKUP($B31,'HICM and Narrative Backsheet'!$A$7:$BX$156,AA$9,FALSE))),"")</f>
        <v>Plans in place</v>
      </c>
      <c r="AB31" s="170" t="str">
        <f ca="1">IFERROR(IF((VLOOKUP($B31,'HICM and Narrative Backsheet'!$A$7:$BX$156,AB$9,FALSE))="","",(VLOOKUP($B31,'HICM and Narrative Backsheet'!$A$7:$BX$156,AB$9,FALSE))),"")</f>
        <v>Mature</v>
      </c>
      <c r="AC31" s="170" t="str">
        <f ca="1">IFERROR(IF((VLOOKUP($B31,'HICM and Narrative Backsheet'!$A$7:$BX$156,AC$9,FALSE))="","",(VLOOKUP($B31,'HICM and Narrative Backsheet'!$A$7:$BX$156,AC$9,FALSE))),"")</f>
        <v>Established</v>
      </c>
      <c r="AD31" s="171" t="str">
        <f ca="1">IFERROR(IF((VLOOKUP($B31,'HICM and Narrative Backsheet'!$A$7:$BX$156,AD$9,FALSE))="","",(VLOOKUP($B31,'HICM and Narrative Backsheet'!$A$7:$BX$156,AD$9,FALSE))),"")</f>
        <v>Established</v>
      </c>
      <c r="AE31" s="172" t="str">
        <f ca="1">IFERROR(IF((VLOOKUP($B31,'HICM and Narrative Backsheet'!$A$7:$BX$156,AE$9,FALSE))="","",(VLOOKUP($B31,'HICM and Narrative Backsheet'!$A$7:$BX$156,AE$9,FALSE))),"")</f>
        <v>Established</v>
      </c>
      <c r="AF31" s="170" t="str">
        <f ca="1">IFERROR(IF((VLOOKUP($B31,'HICM and Narrative Backsheet'!$A$7:$BX$156,AF$9,FALSE))="","",(VLOOKUP($B31,'HICM and Narrative Backsheet'!$A$7:$BX$156,AF$9,FALSE))),"")</f>
        <v>Mature</v>
      </c>
      <c r="AG31" s="170" t="str">
        <f ca="1">IFERROR(IF((VLOOKUP($B31,'HICM and Narrative Backsheet'!$A$7:$BX$156,AG$9,FALSE))="","",(VLOOKUP($B31,'HICM and Narrative Backsheet'!$A$7:$BX$156,AG$9,FALSE))),"")</f>
        <v>Established</v>
      </c>
      <c r="AH31" s="170" t="str">
        <f ca="1">IFERROR(IF((VLOOKUP($B31,'HICM and Narrative Backsheet'!$A$7:$BX$156,AH$9,FALSE))="","",(VLOOKUP($B31,'HICM and Narrative Backsheet'!$A$7:$BX$156,AH$9,FALSE))),"")</f>
        <v>Exemplary</v>
      </c>
      <c r="AI31" s="170" t="str">
        <f ca="1">IFERROR(IF((VLOOKUP($B31,'HICM and Narrative Backsheet'!$A$7:$BX$156,AI$9,FALSE))="","",(VLOOKUP($B31,'HICM and Narrative Backsheet'!$A$7:$BX$156,AI$9,FALSE))),"")</f>
        <v>Mature</v>
      </c>
      <c r="AJ31" s="170" t="str">
        <f ca="1">IFERROR(IF((VLOOKUP($B31,'HICM and Narrative Backsheet'!$A$7:$BX$156,AJ$9,FALSE))="","",(VLOOKUP($B31,'HICM and Narrative Backsheet'!$A$7:$BX$156,AJ$9,FALSE))),"")</f>
        <v>Established</v>
      </c>
      <c r="AK31" s="170" t="str">
        <f ca="1">IFERROR(IF((VLOOKUP($B31,'HICM and Narrative Backsheet'!$A$7:$BX$156,AK$9,FALSE))="","",(VLOOKUP($B31,'HICM and Narrative Backsheet'!$A$7:$BX$156,AK$9,FALSE))),"")</f>
        <v>Mature</v>
      </c>
      <c r="AL31" s="170" t="str">
        <f ca="1">IFERROR(IF((VLOOKUP($B31,'HICM and Narrative Backsheet'!$A$7:$BX$156,AL$9,FALSE))="","",(VLOOKUP($B31,'HICM and Narrative Backsheet'!$A$7:$BX$156,AL$9,FALSE))),"")</f>
        <v>Established</v>
      </c>
      <c r="AM31" s="171" t="str">
        <f ca="1">IFERROR(IF((VLOOKUP($B31,'HICM and Narrative Backsheet'!$A$7:$BX$156,AM$9,FALSE))="","",(VLOOKUP($B31,'HICM and Narrative Backsheet'!$A$7:$BX$156,AM$9,FALSE))),"")</f>
        <v>Established</v>
      </c>
    </row>
    <row r="32" spans="1:39" x14ac:dyDescent="0.3">
      <c r="A32" s="60">
        <v>6</v>
      </c>
      <c r="B32" s="53" t="str">
        <f t="shared" ca="1" si="10"/>
        <v>E08000025</v>
      </c>
      <c r="C32" s="154" t="str">
        <f ca="1">IFERROR(VLOOKUP($B32,'Org List'!$J$9:$K$488,2,0), "")</f>
        <v>Birmingham</v>
      </c>
      <c r="D32" s="169" t="str">
        <f ca="1">IFERROR(IF((VLOOKUP($B32,'HICM and Narrative Backsheet'!$A$7:$BX$156,D$9,FALSE))="","",(VLOOKUP($B32,'HICM and Narrative Backsheet'!$A$7:$BX$156,D$9,FALSE))),"")</f>
        <v>Plans in place</v>
      </c>
      <c r="E32" s="170" t="str">
        <f ca="1">IFERROR(IF((VLOOKUP($B32,'HICM and Narrative Backsheet'!$A$7:$BX$156,E$9,FALSE))="","",(VLOOKUP($B32,'HICM and Narrative Backsheet'!$A$7:$BX$156,E$9,FALSE))),"")</f>
        <v>Plans in place</v>
      </c>
      <c r="F32" s="170" t="str">
        <f ca="1">IFERROR(IF((VLOOKUP($B32,'HICM and Narrative Backsheet'!$A$7:$BX$156,F$9,FALSE))="","",(VLOOKUP($B32,'HICM and Narrative Backsheet'!$A$7:$BX$156,F$9,FALSE))),"")</f>
        <v>Established</v>
      </c>
      <c r="G32" s="170" t="str">
        <f ca="1">IFERROR(IF((VLOOKUP($B32,'HICM and Narrative Backsheet'!$A$7:$BX$156,G$9,FALSE))="","",(VLOOKUP($B32,'HICM and Narrative Backsheet'!$A$7:$BX$156,G$9,FALSE))),"")</f>
        <v>Established</v>
      </c>
      <c r="H32" s="170" t="str">
        <f ca="1">IFERROR(IF((VLOOKUP($B32,'HICM and Narrative Backsheet'!$A$7:$BX$156,H$9,FALSE))="","",(VLOOKUP($B32,'HICM and Narrative Backsheet'!$A$7:$BX$156,H$9,FALSE))),"")</f>
        <v>Plans in place</v>
      </c>
      <c r="I32" s="170" t="str">
        <f ca="1">IFERROR(IF((VLOOKUP($B32,'HICM and Narrative Backsheet'!$A$7:$BX$156,I$9,FALSE))="","",(VLOOKUP($B32,'HICM and Narrative Backsheet'!$A$7:$BX$156,I$9,FALSE))),"")</f>
        <v>Established</v>
      </c>
      <c r="J32" s="170" t="str">
        <f ca="1">IFERROR(IF((VLOOKUP($B32,'HICM and Narrative Backsheet'!$A$7:$BX$156,J$9,FALSE))="","",(VLOOKUP($B32,'HICM and Narrative Backsheet'!$A$7:$BX$156,J$9,FALSE))),"")</f>
        <v>Plans in place</v>
      </c>
      <c r="K32" s="170" t="str">
        <f ca="1">IFERROR(IF((VLOOKUP($B32,'HICM and Narrative Backsheet'!$A$7:$BX$156,K$9,FALSE))="","",(VLOOKUP($B32,'HICM and Narrative Backsheet'!$A$7:$BX$156,K$9,FALSE))),"")</f>
        <v>Plans in place</v>
      </c>
      <c r="L32" s="171" t="str">
        <f ca="1">IFERROR(IF((VLOOKUP($B32,'HICM and Narrative Backsheet'!$A$7:$BX$156,L$9,FALSE))="","",(VLOOKUP($B32,'HICM and Narrative Backsheet'!$A$7:$BX$156,L$9,FALSE))),"")</f>
        <v>Not yet established</v>
      </c>
      <c r="M32" s="172" t="str">
        <f ca="1">IFERROR(IF((VLOOKUP($B32,'HICM and Narrative Backsheet'!$A$7:$BX$156,M$9,FALSE))="","",(VLOOKUP($B32,'HICM and Narrative Backsheet'!$A$7:$BX$156,M$9,FALSE))),"")</f>
        <v>Plans in place</v>
      </c>
      <c r="N32" s="170" t="str">
        <f ca="1">IFERROR(IF((VLOOKUP($B32,'HICM and Narrative Backsheet'!$A$7:$BX$156,N$9,FALSE))="","",(VLOOKUP($B32,'HICM and Narrative Backsheet'!$A$7:$BX$156,N$9,FALSE))),"")</f>
        <v>Plans in place</v>
      </c>
      <c r="O32" s="170" t="str">
        <f ca="1">IFERROR(IF((VLOOKUP($B32,'HICM and Narrative Backsheet'!$A$7:$BX$156,O$9,FALSE))="","",(VLOOKUP($B32,'HICM and Narrative Backsheet'!$A$7:$BX$156,O$9,FALSE))),"")</f>
        <v>Established</v>
      </c>
      <c r="P32" s="170" t="str">
        <f ca="1">IFERROR(IF((VLOOKUP($B32,'HICM and Narrative Backsheet'!$A$7:$BX$156,P$9,FALSE))="","",(VLOOKUP($B32,'HICM and Narrative Backsheet'!$A$7:$BX$156,P$9,FALSE))),"")</f>
        <v>Established</v>
      </c>
      <c r="Q32" s="170" t="str">
        <f ca="1">IFERROR(IF((VLOOKUP($B32,'HICM and Narrative Backsheet'!$A$7:$BX$156,Q$9,FALSE))="","",(VLOOKUP($B32,'HICM and Narrative Backsheet'!$A$7:$BX$156,Q$9,FALSE))),"")</f>
        <v>Plans in place</v>
      </c>
      <c r="R32" s="170" t="str">
        <f ca="1">IFERROR(IF((VLOOKUP($B32,'HICM and Narrative Backsheet'!$A$7:$BX$156,R$9,FALSE))="","",(VLOOKUP($B32,'HICM and Narrative Backsheet'!$A$7:$BX$156,R$9,FALSE))),"")</f>
        <v>Established</v>
      </c>
      <c r="S32" s="170" t="str">
        <f ca="1">IFERROR(IF((VLOOKUP($B32,'HICM and Narrative Backsheet'!$A$7:$BX$156,S$9,FALSE))="","",(VLOOKUP($B32,'HICM and Narrative Backsheet'!$A$7:$BX$156,S$9,FALSE))),"")</f>
        <v>Plans in place</v>
      </c>
      <c r="T32" s="170" t="str">
        <f ca="1">IFERROR(IF((VLOOKUP($B32,'HICM and Narrative Backsheet'!$A$7:$BX$156,T$9,FALSE))="","",(VLOOKUP($B32,'HICM and Narrative Backsheet'!$A$7:$BX$156,T$9,FALSE))),"")</f>
        <v>Plans in place</v>
      </c>
      <c r="U32" s="173" t="str">
        <f ca="1">IFERROR(IF((VLOOKUP($B32,'HICM and Narrative Backsheet'!$A$7:$BX$156,U$9,FALSE))="","",(VLOOKUP($B32,'HICM and Narrative Backsheet'!$A$7:$BX$156,U$9,FALSE))),"")</f>
        <v>Not yet established</v>
      </c>
      <c r="V32" s="169" t="str">
        <f ca="1">IFERROR(IF((VLOOKUP($B32,'HICM and Narrative Backsheet'!$A$7:$BX$156,V$9,FALSE))="","",(VLOOKUP($B32,'HICM and Narrative Backsheet'!$A$7:$BX$156,V$9,FALSE))),"")</f>
        <v>Established</v>
      </c>
      <c r="W32" s="170" t="str">
        <f ca="1">IFERROR(IF((VLOOKUP($B32,'HICM and Narrative Backsheet'!$A$7:$BX$156,W$9,FALSE))="","",(VLOOKUP($B32,'HICM and Narrative Backsheet'!$A$7:$BX$156,W$9,FALSE))),"")</f>
        <v>Established</v>
      </c>
      <c r="X32" s="170" t="str">
        <f ca="1">IFERROR(IF((VLOOKUP($B32,'HICM and Narrative Backsheet'!$A$7:$BX$156,X$9,FALSE))="","",(VLOOKUP($B32,'HICM and Narrative Backsheet'!$A$7:$BX$156,X$9,FALSE))),"")</f>
        <v>Mature</v>
      </c>
      <c r="Y32" s="170" t="str">
        <f ca="1">IFERROR(IF((VLOOKUP($B32,'HICM and Narrative Backsheet'!$A$7:$BX$156,Y$9,FALSE))="","",(VLOOKUP($B32,'HICM and Narrative Backsheet'!$A$7:$BX$156,Y$9,FALSE))),"")</f>
        <v>Established</v>
      </c>
      <c r="Z32" s="170" t="str">
        <f ca="1">IFERROR(IF((VLOOKUP($B32,'HICM and Narrative Backsheet'!$A$7:$BX$156,Z$9,FALSE))="","",(VLOOKUP($B32,'HICM and Narrative Backsheet'!$A$7:$BX$156,Z$9,FALSE))),"")</f>
        <v>Established</v>
      </c>
      <c r="AA32" s="170" t="str">
        <f ca="1">IFERROR(IF((VLOOKUP($B32,'HICM and Narrative Backsheet'!$A$7:$BX$156,AA$9,FALSE))="","",(VLOOKUP($B32,'HICM and Narrative Backsheet'!$A$7:$BX$156,AA$9,FALSE))),"")</f>
        <v>Established</v>
      </c>
      <c r="AB32" s="170" t="str">
        <f ca="1">IFERROR(IF((VLOOKUP($B32,'HICM and Narrative Backsheet'!$A$7:$BX$156,AB$9,FALSE))="","",(VLOOKUP($B32,'HICM and Narrative Backsheet'!$A$7:$BX$156,AB$9,FALSE))),"")</f>
        <v>Established</v>
      </c>
      <c r="AC32" s="170" t="str">
        <f ca="1">IFERROR(IF((VLOOKUP($B32,'HICM and Narrative Backsheet'!$A$7:$BX$156,AC$9,FALSE))="","",(VLOOKUP($B32,'HICM and Narrative Backsheet'!$A$7:$BX$156,AC$9,FALSE))),"")</f>
        <v>Established</v>
      </c>
      <c r="AD32" s="171" t="str">
        <f ca="1">IFERROR(IF((VLOOKUP($B32,'HICM and Narrative Backsheet'!$A$7:$BX$156,AD$9,FALSE))="","",(VLOOKUP($B32,'HICM and Narrative Backsheet'!$A$7:$BX$156,AD$9,FALSE))),"")</f>
        <v>Plans in place</v>
      </c>
      <c r="AE32" s="172" t="str">
        <f ca="1">IFERROR(IF((VLOOKUP($B32,'HICM and Narrative Backsheet'!$A$7:$BX$156,AE$9,FALSE))="","",(VLOOKUP($B32,'HICM and Narrative Backsheet'!$A$7:$BX$156,AE$9,FALSE))),"")</f>
        <v>Mature</v>
      </c>
      <c r="AF32" s="170" t="str">
        <f ca="1">IFERROR(IF((VLOOKUP($B32,'HICM and Narrative Backsheet'!$A$7:$BX$156,AF$9,FALSE))="","",(VLOOKUP($B32,'HICM and Narrative Backsheet'!$A$7:$BX$156,AF$9,FALSE))),"")</f>
        <v>Established</v>
      </c>
      <c r="AG32" s="170" t="str">
        <f ca="1">IFERROR(IF((VLOOKUP($B32,'HICM and Narrative Backsheet'!$A$7:$BX$156,AG$9,FALSE))="","",(VLOOKUP($B32,'HICM and Narrative Backsheet'!$A$7:$BX$156,AG$9,FALSE))),"")</f>
        <v>Mature</v>
      </c>
      <c r="AH32" s="170" t="str">
        <f ca="1">IFERROR(IF((VLOOKUP($B32,'HICM and Narrative Backsheet'!$A$7:$BX$156,AH$9,FALSE))="","",(VLOOKUP($B32,'HICM and Narrative Backsheet'!$A$7:$BX$156,AH$9,FALSE))),"")</f>
        <v>Mature</v>
      </c>
      <c r="AI32" s="170" t="str">
        <f ca="1">IFERROR(IF((VLOOKUP($B32,'HICM and Narrative Backsheet'!$A$7:$BX$156,AI$9,FALSE))="","",(VLOOKUP($B32,'HICM and Narrative Backsheet'!$A$7:$BX$156,AI$9,FALSE))),"")</f>
        <v>Established</v>
      </c>
      <c r="AJ32" s="170" t="str">
        <f ca="1">IFERROR(IF((VLOOKUP($B32,'HICM and Narrative Backsheet'!$A$7:$BX$156,AJ$9,FALSE))="","",(VLOOKUP($B32,'HICM and Narrative Backsheet'!$A$7:$BX$156,AJ$9,FALSE))),"")</f>
        <v>Established</v>
      </c>
      <c r="AK32" s="170" t="str">
        <f ca="1">IFERROR(IF((VLOOKUP($B32,'HICM and Narrative Backsheet'!$A$7:$BX$156,AK$9,FALSE))="","",(VLOOKUP($B32,'HICM and Narrative Backsheet'!$A$7:$BX$156,AK$9,FALSE))),"")</f>
        <v>Established</v>
      </c>
      <c r="AL32" s="170" t="str">
        <f ca="1">IFERROR(IF((VLOOKUP($B32,'HICM and Narrative Backsheet'!$A$7:$BX$156,AL$9,FALSE))="","",(VLOOKUP($B32,'HICM and Narrative Backsheet'!$A$7:$BX$156,AL$9,FALSE))),"")</f>
        <v>Established</v>
      </c>
      <c r="AM32" s="171" t="str">
        <f ca="1">IFERROR(IF((VLOOKUP($B32,'HICM and Narrative Backsheet'!$A$7:$BX$156,AM$9,FALSE))="","",(VLOOKUP($B32,'HICM and Narrative Backsheet'!$A$7:$BX$156,AM$9,FALSE))),"")</f>
        <v>Plans in place</v>
      </c>
    </row>
    <row r="33" spans="1:39" x14ac:dyDescent="0.3">
      <c r="A33" s="60">
        <v>7</v>
      </c>
      <c r="B33" s="53" t="str">
        <f t="shared" ca="1" si="10"/>
        <v>E06000008</v>
      </c>
      <c r="C33" s="154" t="str">
        <f ca="1">IFERROR(VLOOKUP($B33,'Org List'!$J$9:$K$488,2,0), "")</f>
        <v>Blackburn with Darwen</v>
      </c>
      <c r="D33" s="169" t="str">
        <f ca="1">IFERROR(IF((VLOOKUP($B33,'HICM and Narrative Backsheet'!$A$7:$BX$156,D$9,FALSE))="","",(VLOOKUP($B33,'HICM and Narrative Backsheet'!$A$7:$BX$156,D$9,FALSE))),"")</f>
        <v>Mature</v>
      </c>
      <c r="E33" s="170" t="str">
        <f ca="1">IFERROR(IF((VLOOKUP($B33,'HICM and Narrative Backsheet'!$A$7:$BX$156,E$9,FALSE))="","",(VLOOKUP($B33,'HICM and Narrative Backsheet'!$A$7:$BX$156,E$9,FALSE))),"")</f>
        <v>Established</v>
      </c>
      <c r="F33" s="170" t="str">
        <f ca="1">IFERROR(IF((VLOOKUP($B33,'HICM and Narrative Backsheet'!$A$7:$BX$156,F$9,FALSE))="","",(VLOOKUP($B33,'HICM and Narrative Backsheet'!$A$7:$BX$156,F$9,FALSE))),"")</f>
        <v>Established</v>
      </c>
      <c r="G33" s="170" t="str">
        <f ca="1">IFERROR(IF((VLOOKUP($B33,'HICM and Narrative Backsheet'!$A$7:$BX$156,G$9,FALSE))="","",(VLOOKUP($B33,'HICM and Narrative Backsheet'!$A$7:$BX$156,G$9,FALSE))),"")</f>
        <v>Established</v>
      </c>
      <c r="H33" s="170" t="str">
        <f ca="1">IFERROR(IF((VLOOKUP($B33,'HICM and Narrative Backsheet'!$A$7:$BX$156,H$9,FALSE))="","",(VLOOKUP($B33,'HICM and Narrative Backsheet'!$A$7:$BX$156,H$9,FALSE))),"")</f>
        <v>Established</v>
      </c>
      <c r="I33" s="170" t="str">
        <f ca="1">IFERROR(IF((VLOOKUP($B33,'HICM and Narrative Backsheet'!$A$7:$BX$156,I$9,FALSE))="","",(VLOOKUP($B33,'HICM and Narrative Backsheet'!$A$7:$BX$156,I$9,FALSE))),"")</f>
        <v>Established</v>
      </c>
      <c r="J33" s="170" t="str">
        <f ca="1">IFERROR(IF((VLOOKUP($B33,'HICM and Narrative Backsheet'!$A$7:$BX$156,J$9,FALSE))="","",(VLOOKUP($B33,'HICM and Narrative Backsheet'!$A$7:$BX$156,J$9,FALSE))),"")</f>
        <v>Plans in place</v>
      </c>
      <c r="K33" s="170" t="str">
        <f ca="1">IFERROR(IF((VLOOKUP($B33,'HICM and Narrative Backsheet'!$A$7:$BX$156,K$9,FALSE))="","",(VLOOKUP($B33,'HICM and Narrative Backsheet'!$A$7:$BX$156,K$9,FALSE))),"")</f>
        <v>Plans in place</v>
      </c>
      <c r="L33" s="171" t="str">
        <f ca="1">IFERROR(IF((VLOOKUP($B33,'HICM and Narrative Backsheet'!$A$7:$BX$156,L$9,FALSE))="","",(VLOOKUP($B33,'HICM and Narrative Backsheet'!$A$7:$BX$156,L$9,FALSE))),"")</f>
        <v>Plans in place</v>
      </c>
      <c r="M33" s="172" t="str">
        <f ca="1">IFERROR(IF((VLOOKUP($B33,'HICM and Narrative Backsheet'!$A$7:$BX$156,M$9,FALSE))="","",(VLOOKUP($B33,'HICM and Narrative Backsheet'!$A$7:$BX$156,M$9,FALSE))),"")</f>
        <v>Mature</v>
      </c>
      <c r="N33" s="170" t="str">
        <f ca="1">IFERROR(IF((VLOOKUP($B33,'HICM and Narrative Backsheet'!$A$7:$BX$156,N$9,FALSE))="","",(VLOOKUP($B33,'HICM and Narrative Backsheet'!$A$7:$BX$156,N$9,FALSE))),"")</f>
        <v>Established</v>
      </c>
      <c r="O33" s="170" t="str">
        <f ca="1">IFERROR(IF((VLOOKUP($B33,'HICM and Narrative Backsheet'!$A$7:$BX$156,O$9,FALSE))="","",(VLOOKUP($B33,'HICM and Narrative Backsheet'!$A$7:$BX$156,O$9,FALSE))),"")</f>
        <v>Established</v>
      </c>
      <c r="P33" s="170" t="str">
        <f ca="1">IFERROR(IF((VLOOKUP($B33,'HICM and Narrative Backsheet'!$A$7:$BX$156,P$9,FALSE))="","",(VLOOKUP($B33,'HICM and Narrative Backsheet'!$A$7:$BX$156,P$9,FALSE))),"")</f>
        <v>Established</v>
      </c>
      <c r="Q33" s="170" t="str">
        <f ca="1">IFERROR(IF((VLOOKUP($B33,'HICM and Narrative Backsheet'!$A$7:$BX$156,Q$9,FALSE))="","",(VLOOKUP($B33,'HICM and Narrative Backsheet'!$A$7:$BX$156,Q$9,FALSE))),"")</f>
        <v>Established</v>
      </c>
      <c r="R33" s="170" t="str">
        <f ca="1">IFERROR(IF((VLOOKUP($B33,'HICM and Narrative Backsheet'!$A$7:$BX$156,R$9,FALSE))="","",(VLOOKUP($B33,'HICM and Narrative Backsheet'!$A$7:$BX$156,R$9,FALSE))),"")</f>
        <v>Established</v>
      </c>
      <c r="S33" s="170" t="str">
        <f ca="1">IFERROR(IF((VLOOKUP($B33,'HICM and Narrative Backsheet'!$A$7:$BX$156,S$9,FALSE))="","",(VLOOKUP($B33,'HICM and Narrative Backsheet'!$A$7:$BX$156,S$9,FALSE))),"")</f>
        <v>Plans in place</v>
      </c>
      <c r="T33" s="170" t="str">
        <f ca="1">IFERROR(IF((VLOOKUP($B33,'HICM and Narrative Backsheet'!$A$7:$BX$156,T$9,FALSE))="","",(VLOOKUP($B33,'HICM and Narrative Backsheet'!$A$7:$BX$156,T$9,FALSE))),"")</f>
        <v>Plans in place</v>
      </c>
      <c r="U33" s="173" t="str">
        <f ca="1">IFERROR(IF((VLOOKUP($B33,'HICM and Narrative Backsheet'!$A$7:$BX$156,U$9,FALSE))="","",(VLOOKUP($B33,'HICM and Narrative Backsheet'!$A$7:$BX$156,U$9,FALSE))),"")</f>
        <v>Plans in place</v>
      </c>
      <c r="V33" s="169" t="str">
        <f ca="1">IFERROR(IF((VLOOKUP($B33,'HICM and Narrative Backsheet'!$A$7:$BX$156,V$9,FALSE))="","",(VLOOKUP($B33,'HICM and Narrative Backsheet'!$A$7:$BX$156,V$9,FALSE))),"")</f>
        <v>Mature</v>
      </c>
      <c r="W33" s="170" t="str">
        <f ca="1">IFERROR(IF((VLOOKUP($B33,'HICM and Narrative Backsheet'!$A$7:$BX$156,W$9,FALSE))="","",(VLOOKUP($B33,'HICM and Narrative Backsheet'!$A$7:$BX$156,W$9,FALSE))),"")</f>
        <v>Established</v>
      </c>
      <c r="X33" s="170" t="str">
        <f ca="1">IFERROR(IF((VLOOKUP($B33,'HICM and Narrative Backsheet'!$A$7:$BX$156,X$9,FALSE))="","",(VLOOKUP($B33,'HICM and Narrative Backsheet'!$A$7:$BX$156,X$9,FALSE))),"")</f>
        <v>Established</v>
      </c>
      <c r="Y33" s="170" t="str">
        <f ca="1">IFERROR(IF((VLOOKUP($B33,'HICM and Narrative Backsheet'!$A$7:$BX$156,Y$9,FALSE))="","",(VLOOKUP($B33,'HICM and Narrative Backsheet'!$A$7:$BX$156,Y$9,FALSE))),"")</f>
        <v>Established</v>
      </c>
      <c r="Z33" s="170" t="str">
        <f ca="1">IFERROR(IF((VLOOKUP($B33,'HICM and Narrative Backsheet'!$A$7:$BX$156,Z$9,FALSE))="","",(VLOOKUP($B33,'HICM and Narrative Backsheet'!$A$7:$BX$156,Z$9,FALSE))),"")</f>
        <v>Established</v>
      </c>
      <c r="AA33" s="170" t="str">
        <f ca="1">IFERROR(IF((VLOOKUP($B33,'HICM and Narrative Backsheet'!$A$7:$BX$156,AA$9,FALSE))="","",(VLOOKUP($B33,'HICM and Narrative Backsheet'!$A$7:$BX$156,AA$9,FALSE))),"")</f>
        <v>Established</v>
      </c>
      <c r="AB33" s="170" t="str">
        <f ca="1">IFERROR(IF((VLOOKUP($B33,'HICM and Narrative Backsheet'!$A$7:$BX$156,AB$9,FALSE))="","",(VLOOKUP($B33,'HICM and Narrative Backsheet'!$A$7:$BX$156,AB$9,FALSE))),"")</f>
        <v>Established</v>
      </c>
      <c r="AC33" s="170" t="str">
        <f ca="1">IFERROR(IF((VLOOKUP($B33,'HICM and Narrative Backsheet'!$A$7:$BX$156,AC$9,FALSE))="","",(VLOOKUP($B33,'HICM and Narrative Backsheet'!$A$7:$BX$156,AC$9,FALSE))),"")</f>
        <v>Plans in place</v>
      </c>
      <c r="AD33" s="171" t="str">
        <f ca="1">IFERROR(IF((VLOOKUP($B33,'HICM and Narrative Backsheet'!$A$7:$BX$156,AD$9,FALSE))="","",(VLOOKUP($B33,'HICM and Narrative Backsheet'!$A$7:$BX$156,AD$9,FALSE))),"")</f>
        <v>Plans in place</v>
      </c>
      <c r="AE33" s="172" t="str">
        <f ca="1">IFERROR(IF((VLOOKUP($B33,'HICM and Narrative Backsheet'!$A$7:$BX$156,AE$9,FALSE))="","",(VLOOKUP($B33,'HICM and Narrative Backsheet'!$A$7:$BX$156,AE$9,FALSE))),"")</f>
        <v>Mature</v>
      </c>
      <c r="AF33" s="170" t="str">
        <f ca="1">IFERROR(IF((VLOOKUP($B33,'HICM and Narrative Backsheet'!$A$7:$BX$156,AF$9,FALSE))="","",(VLOOKUP($B33,'HICM and Narrative Backsheet'!$A$7:$BX$156,AF$9,FALSE))),"")</f>
        <v>Established</v>
      </c>
      <c r="AG33" s="170" t="str">
        <f ca="1">IFERROR(IF((VLOOKUP($B33,'HICM and Narrative Backsheet'!$A$7:$BX$156,AG$9,FALSE))="","",(VLOOKUP($B33,'HICM and Narrative Backsheet'!$A$7:$BX$156,AG$9,FALSE))),"")</f>
        <v>Established</v>
      </c>
      <c r="AH33" s="170" t="str">
        <f ca="1">IFERROR(IF((VLOOKUP($B33,'HICM and Narrative Backsheet'!$A$7:$BX$156,AH$9,FALSE))="","",(VLOOKUP($B33,'HICM and Narrative Backsheet'!$A$7:$BX$156,AH$9,FALSE))),"")</f>
        <v>Established</v>
      </c>
      <c r="AI33" s="170" t="str">
        <f ca="1">IFERROR(IF((VLOOKUP($B33,'HICM and Narrative Backsheet'!$A$7:$BX$156,AI$9,FALSE))="","",(VLOOKUP($B33,'HICM and Narrative Backsheet'!$A$7:$BX$156,AI$9,FALSE))),"")</f>
        <v>Established</v>
      </c>
      <c r="AJ33" s="170" t="str">
        <f ca="1">IFERROR(IF((VLOOKUP($B33,'HICM and Narrative Backsheet'!$A$7:$BX$156,AJ$9,FALSE))="","",(VLOOKUP($B33,'HICM and Narrative Backsheet'!$A$7:$BX$156,AJ$9,FALSE))),"")</f>
        <v>Established</v>
      </c>
      <c r="AK33" s="170" t="str">
        <f ca="1">IFERROR(IF((VLOOKUP($B33,'HICM and Narrative Backsheet'!$A$7:$BX$156,AK$9,FALSE))="","",(VLOOKUP($B33,'HICM and Narrative Backsheet'!$A$7:$BX$156,AK$9,FALSE))),"")</f>
        <v>Established</v>
      </c>
      <c r="AL33" s="170" t="str">
        <f ca="1">IFERROR(IF((VLOOKUP($B33,'HICM and Narrative Backsheet'!$A$7:$BX$156,AL$9,FALSE))="","",(VLOOKUP($B33,'HICM and Narrative Backsheet'!$A$7:$BX$156,AL$9,FALSE))),"")</f>
        <v>Established</v>
      </c>
      <c r="AM33" s="171" t="str">
        <f ca="1">IFERROR(IF((VLOOKUP($B33,'HICM and Narrative Backsheet'!$A$7:$BX$156,AM$9,FALSE))="","",(VLOOKUP($B33,'HICM and Narrative Backsheet'!$A$7:$BX$156,AM$9,FALSE))),"")</f>
        <v>Established</v>
      </c>
    </row>
    <row r="34" spans="1:39" x14ac:dyDescent="0.3">
      <c r="A34" s="60">
        <v>8</v>
      </c>
      <c r="B34" s="53" t="str">
        <f t="shared" ca="1" si="10"/>
        <v>E06000009</v>
      </c>
      <c r="C34" s="154" t="str">
        <f ca="1">IFERROR(VLOOKUP($B34,'Org List'!$J$9:$K$488,2,0), "")</f>
        <v>Blackpool</v>
      </c>
      <c r="D34" s="169" t="str">
        <f ca="1">IFERROR(IF((VLOOKUP($B34,'HICM and Narrative Backsheet'!$A$7:$BX$156,D$9,FALSE))="","",(VLOOKUP($B34,'HICM and Narrative Backsheet'!$A$7:$BX$156,D$9,FALSE))),"")</f>
        <v>Mature</v>
      </c>
      <c r="E34" s="170" t="str">
        <f ca="1">IFERROR(IF((VLOOKUP($B34,'HICM and Narrative Backsheet'!$A$7:$BX$156,E$9,FALSE))="","",(VLOOKUP($B34,'HICM and Narrative Backsheet'!$A$7:$BX$156,E$9,FALSE))),"")</f>
        <v>Established</v>
      </c>
      <c r="F34" s="170" t="str">
        <f ca="1">IFERROR(IF((VLOOKUP($B34,'HICM and Narrative Backsheet'!$A$7:$BX$156,F$9,FALSE))="","",(VLOOKUP($B34,'HICM and Narrative Backsheet'!$A$7:$BX$156,F$9,FALSE))),"")</f>
        <v>Established</v>
      </c>
      <c r="G34" s="170" t="str">
        <f ca="1">IFERROR(IF((VLOOKUP($B34,'HICM and Narrative Backsheet'!$A$7:$BX$156,G$9,FALSE))="","",(VLOOKUP($B34,'HICM and Narrative Backsheet'!$A$7:$BX$156,G$9,FALSE))),"")</f>
        <v>Established</v>
      </c>
      <c r="H34" s="170" t="str">
        <f ca="1">IFERROR(IF((VLOOKUP($B34,'HICM and Narrative Backsheet'!$A$7:$BX$156,H$9,FALSE))="","",(VLOOKUP($B34,'HICM and Narrative Backsheet'!$A$7:$BX$156,H$9,FALSE))),"")</f>
        <v>Mature</v>
      </c>
      <c r="I34" s="170" t="str">
        <f ca="1">IFERROR(IF((VLOOKUP($B34,'HICM and Narrative Backsheet'!$A$7:$BX$156,I$9,FALSE))="","",(VLOOKUP($B34,'HICM and Narrative Backsheet'!$A$7:$BX$156,I$9,FALSE))),"")</f>
        <v>Plans in place</v>
      </c>
      <c r="J34" s="170" t="str">
        <f ca="1">IFERROR(IF((VLOOKUP($B34,'HICM and Narrative Backsheet'!$A$7:$BX$156,J$9,FALSE))="","",(VLOOKUP($B34,'HICM and Narrative Backsheet'!$A$7:$BX$156,J$9,FALSE))),"")</f>
        <v>Established</v>
      </c>
      <c r="K34" s="170" t="str">
        <f ca="1">IFERROR(IF((VLOOKUP($B34,'HICM and Narrative Backsheet'!$A$7:$BX$156,K$9,FALSE))="","",(VLOOKUP($B34,'HICM and Narrative Backsheet'!$A$7:$BX$156,K$9,FALSE))),"")</f>
        <v>Mature</v>
      </c>
      <c r="L34" s="171" t="str">
        <f ca="1">IFERROR(IF((VLOOKUP($B34,'HICM and Narrative Backsheet'!$A$7:$BX$156,L$9,FALSE))="","",(VLOOKUP($B34,'HICM and Narrative Backsheet'!$A$7:$BX$156,L$9,FALSE))),"")</f>
        <v>Established</v>
      </c>
      <c r="M34" s="172" t="str">
        <f ca="1">IFERROR(IF((VLOOKUP($B34,'HICM and Narrative Backsheet'!$A$7:$BX$156,M$9,FALSE))="","",(VLOOKUP($B34,'HICM and Narrative Backsheet'!$A$7:$BX$156,M$9,FALSE))),"")</f>
        <v>Mature</v>
      </c>
      <c r="N34" s="170" t="str">
        <f ca="1">IFERROR(IF((VLOOKUP($B34,'HICM and Narrative Backsheet'!$A$7:$BX$156,N$9,FALSE))="","",(VLOOKUP($B34,'HICM and Narrative Backsheet'!$A$7:$BX$156,N$9,FALSE))),"")</f>
        <v>Established</v>
      </c>
      <c r="O34" s="170" t="str">
        <f ca="1">IFERROR(IF((VLOOKUP($B34,'HICM and Narrative Backsheet'!$A$7:$BX$156,O$9,FALSE))="","",(VLOOKUP($B34,'HICM and Narrative Backsheet'!$A$7:$BX$156,O$9,FALSE))),"")</f>
        <v>Established</v>
      </c>
      <c r="P34" s="170" t="str">
        <f ca="1">IFERROR(IF((VLOOKUP($B34,'HICM and Narrative Backsheet'!$A$7:$BX$156,P$9,FALSE))="","",(VLOOKUP($B34,'HICM and Narrative Backsheet'!$A$7:$BX$156,P$9,FALSE))),"")</f>
        <v>Established</v>
      </c>
      <c r="Q34" s="170" t="str">
        <f ca="1">IFERROR(IF((VLOOKUP($B34,'HICM and Narrative Backsheet'!$A$7:$BX$156,Q$9,FALSE))="","",(VLOOKUP($B34,'HICM and Narrative Backsheet'!$A$7:$BX$156,Q$9,FALSE))),"")</f>
        <v>Mature</v>
      </c>
      <c r="R34" s="170" t="str">
        <f ca="1">IFERROR(IF((VLOOKUP($B34,'HICM and Narrative Backsheet'!$A$7:$BX$156,R$9,FALSE))="","",(VLOOKUP($B34,'HICM and Narrative Backsheet'!$A$7:$BX$156,R$9,FALSE))),"")</f>
        <v>Plans in place</v>
      </c>
      <c r="S34" s="170" t="str">
        <f ca="1">IFERROR(IF((VLOOKUP($B34,'HICM and Narrative Backsheet'!$A$7:$BX$156,S$9,FALSE))="","",(VLOOKUP($B34,'HICM and Narrative Backsheet'!$A$7:$BX$156,S$9,FALSE))),"")</f>
        <v>Established</v>
      </c>
      <c r="T34" s="170" t="str">
        <f ca="1">IFERROR(IF((VLOOKUP($B34,'HICM and Narrative Backsheet'!$A$7:$BX$156,T$9,FALSE))="","",(VLOOKUP($B34,'HICM and Narrative Backsheet'!$A$7:$BX$156,T$9,FALSE))),"")</f>
        <v>Mature</v>
      </c>
      <c r="U34" s="173" t="str">
        <f ca="1">IFERROR(IF((VLOOKUP($B34,'HICM and Narrative Backsheet'!$A$7:$BX$156,U$9,FALSE))="","",(VLOOKUP($B34,'HICM and Narrative Backsheet'!$A$7:$BX$156,U$9,FALSE))),"")</f>
        <v>Established</v>
      </c>
      <c r="V34" s="169" t="str">
        <f ca="1">IFERROR(IF((VLOOKUP($B34,'HICM and Narrative Backsheet'!$A$7:$BX$156,V$9,FALSE))="","",(VLOOKUP($B34,'HICM and Narrative Backsheet'!$A$7:$BX$156,V$9,FALSE))),"")</f>
        <v>Mature</v>
      </c>
      <c r="W34" s="170" t="str">
        <f ca="1">IFERROR(IF((VLOOKUP($B34,'HICM and Narrative Backsheet'!$A$7:$BX$156,W$9,FALSE))="","",(VLOOKUP($B34,'HICM and Narrative Backsheet'!$A$7:$BX$156,W$9,FALSE))),"")</f>
        <v>Established</v>
      </c>
      <c r="X34" s="170" t="str">
        <f ca="1">IFERROR(IF((VLOOKUP($B34,'HICM and Narrative Backsheet'!$A$7:$BX$156,X$9,FALSE))="","",(VLOOKUP($B34,'HICM and Narrative Backsheet'!$A$7:$BX$156,X$9,FALSE))),"")</f>
        <v>Established</v>
      </c>
      <c r="Y34" s="170" t="str">
        <f ca="1">IFERROR(IF((VLOOKUP($B34,'HICM and Narrative Backsheet'!$A$7:$BX$156,Y$9,FALSE))="","",(VLOOKUP($B34,'HICM and Narrative Backsheet'!$A$7:$BX$156,Y$9,FALSE))),"")</f>
        <v>Established</v>
      </c>
      <c r="Z34" s="170" t="str">
        <f ca="1">IFERROR(IF((VLOOKUP($B34,'HICM and Narrative Backsheet'!$A$7:$BX$156,Z$9,FALSE))="","",(VLOOKUP($B34,'HICM and Narrative Backsheet'!$A$7:$BX$156,Z$9,FALSE))),"")</f>
        <v>Mature</v>
      </c>
      <c r="AA34" s="170" t="str">
        <f ca="1">IFERROR(IF((VLOOKUP($B34,'HICM and Narrative Backsheet'!$A$7:$BX$156,AA$9,FALSE))="","",(VLOOKUP($B34,'HICM and Narrative Backsheet'!$A$7:$BX$156,AA$9,FALSE))),"")</f>
        <v>Plans in place</v>
      </c>
      <c r="AB34" s="170" t="str">
        <f ca="1">IFERROR(IF((VLOOKUP($B34,'HICM and Narrative Backsheet'!$A$7:$BX$156,AB$9,FALSE))="","",(VLOOKUP($B34,'HICM and Narrative Backsheet'!$A$7:$BX$156,AB$9,FALSE))),"")</f>
        <v>Established</v>
      </c>
      <c r="AC34" s="170" t="str">
        <f ca="1">IFERROR(IF((VLOOKUP($B34,'HICM and Narrative Backsheet'!$A$7:$BX$156,AC$9,FALSE))="","",(VLOOKUP($B34,'HICM and Narrative Backsheet'!$A$7:$BX$156,AC$9,FALSE))),"")</f>
        <v>Mature</v>
      </c>
      <c r="AD34" s="171" t="str">
        <f ca="1">IFERROR(IF((VLOOKUP($B34,'HICM and Narrative Backsheet'!$A$7:$BX$156,AD$9,FALSE))="","",(VLOOKUP($B34,'HICM and Narrative Backsheet'!$A$7:$BX$156,AD$9,FALSE))),"")</f>
        <v>Established</v>
      </c>
      <c r="AE34" s="172" t="str">
        <f ca="1">IFERROR(IF((VLOOKUP($B34,'HICM and Narrative Backsheet'!$A$7:$BX$156,AE$9,FALSE))="","",(VLOOKUP($B34,'HICM and Narrative Backsheet'!$A$7:$BX$156,AE$9,FALSE))),"")</f>
        <v>Mature</v>
      </c>
      <c r="AF34" s="170" t="str">
        <f ca="1">IFERROR(IF((VLOOKUP($B34,'HICM and Narrative Backsheet'!$A$7:$BX$156,AF$9,FALSE))="","",(VLOOKUP($B34,'HICM and Narrative Backsheet'!$A$7:$BX$156,AF$9,FALSE))),"")</f>
        <v>Established</v>
      </c>
      <c r="AG34" s="170" t="str">
        <f ca="1">IFERROR(IF((VLOOKUP($B34,'HICM and Narrative Backsheet'!$A$7:$BX$156,AG$9,FALSE))="","",(VLOOKUP($B34,'HICM and Narrative Backsheet'!$A$7:$BX$156,AG$9,FALSE))),"")</f>
        <v>Established</v>
      </c>
      <c r="AH34" s="170" t="str">
        <f ca="1">IFERROR(IF((VLOOKUP($B34,'HICM and Narrative Backsheet'!$A$7:$BX$156,AH$9,FALSE))="","",(VLOOKUP($B34,'HICM and Narrative Backsheet'!$A$7:$BX$156,AH$9,FALSE))),"")</f>
        <v>Established</v>
      </c>
      <c r="AI34" s="170" t="str">
        <f ca="1">IFERROR(IF((VLOOKUP($B34,'HICM and Narrative Backsheet'!$A$7:$BX$156,AI$9,FALSE))="","",(VLOOKUP($B34,'HICM and Narrative Backsheet'!$A$7:$BX$156,AI$9,FALSE))),"")</f>
        <v>Mature</v>
      </c>
      <c r="AJ34" s="170" t="str">
        <f ca="1">IFERROR(IF((VLOOKUP($B34,'HICM and Narrative Backsheet'!$A$7:$BX$156,AJ$9,FALSE))="","",(VLOOKUP($B34,'HICM and Narrative Backsheet'!$A$7:$BX$156,AJ$9,FALSE))),"")</f>
        <v>Plans in place</v>
      </c>
      <c r="AK34" s="170" t="str">
        <f ca="1">IFERROR(IF((VLOOKUP($B34,'HICM and Narrative Backsheet'!$A$7:$BX$156,AK$9,FALSE))="","",(VLOOKUP($B34,'HICM and Narrative Backsheet'!$A$7:$BX$156,AK$9,FALSE))),"")</f>
        <v>Established</v>
      </c>
      <c r="AL34" s="170" t="str">
        <f ca="1">IFERROR(IF((VLOOKUP($B34,'HICM and Narrative Backsheet'!$A$7:$BX$156,AL$9,FALSE))="","",(VLOOKUP($B34,'HICM and Narrative Backsheet'!$A$7:$BX$156,AL$9,FALSE))),"")</f>
        <v>Mature</v>
      </c>
      <c r="AM34" s="171" t="str">
        <f ca="1">IFERROR(IF((VLOOKUP($B34,'HICM and Narrative Backsheet'!$A$7:$BX$156,AM$9,FALSE))="","",(VLOOKUP($B34,'HICM and Narrative Backsheet'!$A$7:$BX$156,AM$9,FALSE))),"")</f>
        <v>Established</v>
      </c>
    </row>
    <row r="35" spans="1:39" x14ac:dyDescent="0.3">
      <c r="A35" s="60">
        <v>9</v>
      </c>
      <c r="B35" s="53" t="str">
        <f t="shared" ca="1" si="10"/>
        <v>E08000001</v>
      </c>
      <c r="C35" s="154" t="str">
        <f ca="1">IFERROR(VLOOKUP($B35,'Org List'!$J$9:$K$488,2,0), "")</f>
        <v>Bolton</v>
      </c>
      <c r="D35" s="169" t="str">
        <f ca="1">IFERROR(IF((VLOOKUP($B35,'HICM and Narrative Backsheet'!$A$7:$BX$156,D$9,FALSE))="","",(VLOOKUP($B35,'HICM and Narrative Backsheet'!$A$7:$BX$156,D$9,FALSE))),"")</f>
        <v>Established</v>
      </c>
      <c r="E35" s="170" t="str">
        <f ca="1">IFERROR(IF((VLOOKUP($B35,'HICM and Narrative Backsheet'!$A$7:$BX$156,E$9,FALSE))="","",(VLOOKUP($B35,'HICM and Narrative Backsheet'!$A$7:$BX$156,E$9,FALSE))),"")</f>
        <v>Mature</v>
      </c>
      <c r="F35" s="170" t="str">
        <f ca="1">IFERROR(IF((VLOOKUP($B35,'HICM and Narrative Backsheet'!$A$7:$BX$156,F$9,FALSE))="","",(VLOOKUP($B35,'HICM and Narrative Backsheet'!$A$7:$BX$156,F$9,FALSE))),"")</f>
        <v>Established</v>
      </c>
      <c r="G35" s="170" t="str">
        <f ca="1">IFERROR(IF((VLOOKUP($B35,'HICM and Narrative Backsheet'!$A$7:$BX$156,G$9,FALSE))="","",(VLOOKUP($B35,'HICM and Narrative Backsheet'!$A$7:$BX$156,G$9,FALSE))),"")</f>
        <v>Established</v>
      </c>
      <c r="H35" s="170" t="str">
        <f ca="1">IFERROR(IF((VLOOKUP($B35,'HICM and Narrative Backsheet'!$A$7:$BX$156,H$9,FALSE))="","",(VLOOKUP($B35,'HICM and Narrative Backsheet'!$A$7:$BX$156,H$9,FALSE))),"")</f>
        <v>Plans in place</v>
      </c>
      <c r="I35" s="170" t="str">
        <f ca="1">IFERROR(IF((VLOOKUP($B35,'HICM and Narrative Backsheet'!$A$7:$BX$156,I$9,FALSE))="","",(VLOOKUP($B35,'HICM and Narrative Backsheet'!$A$7:$BX$156,I$9,FALSE))),"")</f>
        <v>Established</v>
      </c>
      <c r="J35" s="170" t="str">
        <f ca="1">IFERROR(IF((VLOOKUP($B35,'HICM and Narrative Backsheet'!$A$7:$BX$156,J$9,FALSE))="","",(VLOOKUP($B35,'HICM and Narrative Backsheet'!$A$7:$BX$156,J$9,FALSE))),"")</f>
        <v>Established</v>
      </c>
      <c r="K35" s="170" t="str">
        <f ca="1">IFERROR(IF((VLOOKUP($B35,'HICM and Narrative Backsheet'!$A$7:$BX$156,K$9,FALSE))="","",(VLOOKUP($B35,'HICM and Narrative Backsheet'!$A$7:$BX$156,K$9,FALSE))),"")</f>
        <v>Established</v>
      </c>
      <c r="L35" s="171" t="str">
        <f ca="1">IFERROR(IF((VLOOKUP($B35,'HICM and Narrative Backsheet'!$A$7:$BX$156,L$9,FALSE))="","",(VLOOKUP($B35,'HICM and Narrative Backsheet'!$A$7:$BX$156,L$9,FALSE))),"")</f>
        <v>Established</v>
      </c>
      <c r="M35" s="172" t="str">
        <f ca="1">IFERROR(IF((VLOOKUP($B35,'HICM and Narrative Backsheet'!$A$7:$BX$156,M$9,FALSE))="","",(VLOOKUP($B35,'HICM and Narrative Backsheet'!$A$7:$BX$156,M$9,FALSE))),"")</f>
        <v>Established</v>
      </c>
      <c r="N35" s="170" t="str">
        <f ca="1">IFERROR(IF((VLOOKUP($B35,'HICM and Narrative Backsheet'!$A$7:$BX$156,N$9,FALSE))="","",(VLOOKUP($B35,'HICM and Narrative Backsheet'!$A$7:$BX$156,N$9,FALSE))),"")</f>
        <v>Mature</v>
      </c>
      <c r="O35" s="170" t="str">
        <f ca="1">IFERROR(IF((VLOOKUP($B35,'HICM and Narrative Backsheet'!$A$7:$BX$156,O$9,FALSE))="","",(VLOOKUP($B35,'HICM and Narrative Backsheet'!$A$7:$BX$156,O$9,FALSE))),"")</f>
        <v>Established</v>
      </c>
      <c r="P35" s="170" t="str">
        <f ca="1">IFERROR(IF((VLOOKUP($B35,'HICM and Narrative Backsheet'!$A$7:$BX$156,P$9,FALSE))="","",(VLOOKUP($B35,'HICM and Narrative Backsheet'!$A$7:$BX$156,P$9,FALSE))),"")</f>
        <v>Established</v>
      </c>
      <c r="Q35" s="170" t="str">
        <f ca="1">IFERROR(IF((VLOOKUP($B35,'HICM and Narrative Backsheet'!$A$7:$BX$156,Q$9,FALSE))="","",(VLOOKUP($B35,'HICM and Narrative Backsheet'!$A$7:$BX$156,Q$9,FALSE))),"")</f>
        <v>Plans in place</v>
      </c>
      <c r="R35" s="170" t="str">
        <f ca="1">IFERROR(IF((VLOOKUP($B35,'HICM and Narrative Backsheet'!$A$7:$BX$156,R$9,FALSE))="","",(VLOOKUP($B35,'HICM and Narrative Backsheet'!$A$7:$BX$156,R$9,FALSE))),"")</f>
        <v>Established</v>
      </c>
      <c r="S35" s="170" t="str">
        <f ca="1">IFERROR(IF((VLOOKUP($B35,'HICM and Narrative Backsheet'!$A$7:$BX$156,S$9,FALSE))="","",(VLOOKUP($B35,'HICM and Narrative Backsheet'!$A$7:$BX$156,S$9,FALSE))),"")</f>
        <v>Established</v>
      </c>
      <c r="T35" s="170" t="str">
        <f ca="1">IFERROR(IF((VLOOKUP($B35,'HICM and Narrative Backsheet'!$A$7:$BX$156,T$9,FALSE))="","",(VLOOKUP($B35,'HICM and Narrative Backsheet'!$A$7:$BX$156,T$9,FALSE))),"")</f>
        <v>Established</v>
      </c>
      <c r="U35" s="173" t="str">
        <f ca="1">IFERROR(IF((VLOOKUP($B35,'HICM and Narrative Backsheet'!$A$7:$BX$156,U$9,FALSE))="","",(VLOOKUP($B35,'HICM and Narrative Backsheet'!$A$7:$BX$156,U$9,FALSE))),"")</f>
        <v>Established</v>
      </c>
      <c r="V35" s="169" t="str">
        <f ca="1">IFERROR(IF((VLOOKUP($B35,'HICM and Narrative Backsheet'!$A$7:$BX$156,V$9,FALSE))="","",(VLOOKUP($B35,'HICM and Narrative Backsheet'!$A$7:$BX$156,V$9,FALSE))),"")</f>
        <v>Established</v>
      </c>
      <c r="W35" s="170" t="str">
        <f ca="1">IFERROR(IF((VLOOKUP($B35,'HICM and Narrative Backsheet'!$A$7:$BX$156,W$9,FALSE))="","",(VLOOKUP($B35,'HICM and Narrative Backsheet'!$A$7:$BX$156,W$9,FALSE))),"")</f>
        <v>Mature</v>
      </c>
      <c r="X35" s="170" t="str">
        <f ca="1">IFERROR(IF((VLOOKUP($B35,'HICM and Narrative Backsheet'!$A$7:$BX$156,X$9,FALSE))="","",(VLOOKUP($B35,'HICM and Narrative Backsheet'!$A$7:$BX$156,X$9,FALSE))),"")</f>
        <v>Established</v>
      </c>
      <c r="Y35" s="170" t="str">
        <f ca="1">IFERROR(IF((VLOOKUP($B35,'HICM and Narrative Backsheet'!$A$7:$BX$156,Y$9,FALSE))="","",(VLOOKUP($B35,'HICM and Narrative Backsheet'!$A$7:$BX$156,Y$9,FALSE))),"")</f>
        <v>Established</v>
      </c>
      <c r="Z35" s="170" t="str">
        <f ca="1">IFERROR(IF((VLOOKUP($B35,'HICM and Narrative Backsheet'!$A$7:$BX$156,Z$9,FALSE))="","",(VLOOKUP($B35,'HICM and Narrative Backsheet'!$A$7:$BX$156,Z$9,FALSE))),"")</f>
        <v>Established</v>
      </c>
      <c r="AA35" s="170" t="str">
        <f ca="1">IFERROR(IF((VLOOKUP($B35,'HICM and Narrative Backsheet'!$A$7:$BX$156,AA$9,FALSE))="","",(VLOOKUP($B35,'HICM and Narrative Backsheet'!$A$7:$BX$156,AA$9,FALSE))),"")</f>
        <v>Mature</v>
      </c>
      <c r="AB35" s="170" t="str">
        <f ca="1">IFERROR(IF((VLOOKUP($B35,'HICM and Narrative Backsheet'!$A$7:$BX$156,AB$9,FALSE))="","",(VLOOKUP($B35,'HICM and Narrative Backsheet'!$A$7:$BX$156,AB$9,FALSE))),"")</f>
        <v>Established</v>
      </c>
      <c r="AC35" s="170" t="str">
        <f ca="1">IFERROR(IF((VLOOKUP($B35,'HICM and Narrative Backsheet'!$A$7:$BX$156,AC$9,FALSE))="","",(VLOOKUP($B35,'HICM and Narrative Backsheet'!$A$7:$BX$156,AC$9,FALSE))),"")</f>
        <v>Mature</v>
      </c>
      <c r="AD35" s="171" t="str">
        <f ca="1">IFERROR(IF((VLOOKUP($B35,'HICM and Narrative Backsheet'!$A$7:$BX$156,AD$9,FALSE))="","",(VLOOKUP($B35,'HICM and Narrative Backsheet'!$A$7:$BX$156,AD$9,FALSE))),"")</f>
        <v>Established</v>
      </c>
      <c r="AE35" s="172" t="str">
        <f ca="1">IFERROR(IF((VLOOKUP($B35,'HICM and Narrative Backsheet'!$A$7:$BX$156,AE$9,FALSE))="","",(VLOOKUP($B35,'HICM and Narrative Backsheet'!$A$7:$BX$156,AE$9,FALSE))),"")</f>
        <v>Established</v>
      </c>
      <c r="AF35" s="170" t="str">
        <f ca="1">IFERROR(IF((VLOOKUP($B35,'HICM and Narrative Backsheet'!$A$7:$BX$156,AF$9,FALSE))="","",(VLOOKUP($B35,'HICM and Narrative Backsheet'!$A$7:$BX$156,AF$9,FALSE))),"")</f>
        <v>Mature</v>
      </c>
      <c r="AG35" s="170" t="str">
        <f ca="1">IFERROR(IF((VLOOKUP($B35,'HICM and Narrative Backsheet'!$A$7:$BX$156,AG$9,FALSE))="","",(VLOOKUP($B35,'HICM and Narrative Backsheet'!$A$7:$BX$156,AG$9,FALSE))),"")</f>
        <v>Established</v>
      </c>
      <c r="AH35" s="170" t="str">
        <f ca="1">IFERROR(IF((VLOOKUP($B35,'HICM and Narrative Backsheet'!$A$7:$BX$156,AH$9,FALSE))="","",(VLOOKUP($B35,'HICM and Narrative Backsheet'!$A$7:$BX$156,AH$9,FALSE))),"")</f>
        <v>Established</v>
      </c>
      <c r="AI35" s="170" t="str">
        <f ca="1">IFERROR(IF((VLOOKUP($B35,'HICM and Narrative Backsheet'!$A$7:$BX$156,AI$9,FALSE))="","",(VLOOKUP($B35,'HICM and Narrative Backsheet'!$A$7:$BX$156,AI$9,FALSE))),"")</f>
        <v>Established</v>
      </c>
      <c r="AJ35" s="170" t="str">
        <f ca="1">IFERROR(IF((VLOOKUP($B35,'HICM and Narrative Backsheet'!$A$7:$BX$156,AJ$9,FALSE))="","",(VLOOKUP($B35,'HICM and Narrative Backsheet'!$A$7:$BX$156,AJ$9,FALSE))),"")</f>
        <v>Mature</v>
      </c>
      <c r="AK35" s="170" t="str">
        <f ca="1">IFERROR(IF((VLOOKUP($B35,'HICM and Narrative Backsheet'!$A$7:$BX$156,AK$9,FALSE))="","",(VLOOKUP($B35,'HICM and Narrative Backsheet'!$A$7:$BX$156,AK$9,FALSE))),"")</f>
        <v>Established</v>
      </c>
      <c r="AL35" s="170" t="str">
        <f ca="1">IFERROR(IF((VLOOKUP($B35,'HICM and Narrative Backsheet'!$A$7:$BX$156,AL$9,FALSE))="","",(VLOOKUP($B35,'HICM and Narrative Backsheet'!$A$7:$BX$156,AL$9,FALSE))),"")</f>
        <v>Mature</v>
      </c>
      <c r="AM35" s="171" t="str">
        <f ca="1">IFERROR(IF((VLOOKUP($B35,'HICM and Narrative Backsheet'!$A$7:$BX$156,AM$9,FALSE))="","",(VLOOKUP($B35,'HICM and Narrative Backsheet'!$A$7:$BX$156,AM$9,FALSE))),"")</f>
        <v>Mature</v>
      </c>
    </row>
    <row r="36" spans="1:39" x14ac:dyDescent="0.3">
      <c r="A36" s="60">
        <v>10</v>
      </c>
      <c r="B36" s="53" t="str">
        <f t="shared" ca="1" si="10"/>
        <v>E06000028 &amp; E06000029</v>
      </c>
      <c r="C36" s="154" t="str">
        <f ca="1">IFERROR(VLOOKUP($B36,'Org List'!$J$9:$K$488,2,0), "")</f>
        <v>Bournemouth &amp; Poole</v>
      </c>
      <c r="D36" s="169" t="str">
        <f ca="1">IFERROR(IF((VLOOKUP($B36,'HICM and Narrative Backsheet'!$A$7:$BX$156,D$9,FALSE))="","",(VLOOKUP($B36,'HICM and Narrative Backsheet'!$A$7:$BX$156,D$9,FALSE))),"")</f>
        <v>Established</v>
      </c>
      <c r="E36" s="170" t="str">
        <f ca="1">IFERROR(IF((VLOOKUP($B36,'HICM and Narrative Backsheet'!$A$7:$BX$156,E$9,FALSE))="","",(VLOOKUP($B36,'HICM and Narrative Backsheet'!$A$7:$BX$156,E$9,FALSE))),"")</f>
        <v>Established</v>
      </c>
      <c r="F36" s="170" t="str">
        <f ca="1">IFERROR(IF((VLOOKUP($B36,'HICM and Narrative Backsheet'!$A$7:$BX$156,F$9,FALSE))="","",(VLOOKUP($B36,'HICM and Narrative Backsheet'!$A$7:$BX$156,F$9,FALSE))),"")</f>
        <v>Established</v>
      </c>
      <c r="G36" s="170" t="str">
        <f ca="1">IFERROR(IF((VLOOKUP($B36,'HICM and Narrative Backsheet'!$A$7:$BX$156,G$9,FALSE))="","",(VLOOKUP($B36,'HICM and Narrative Backsheet'!$A$7:$BX$156,G$9,FALSE))),"")</f>
        <v>Established</v>
      </c>
      <c r="H36" s="170" t="str">
        <f ca="1">IFERROR(IF((VLOOKUP($B36,'HICM and Narrative Backsheet'!$A$7:$BX$156,H$9,FALSE))="","",(VLOOKUP($B36,'HICM and Narrative Backsheet'!$A$7:$BX$156,H$9,FALSE))),"")</f>
        <v>Plans in place</v>
      </c>
      <c r="I36" s="170" t="str">
        <f ca="1">IFERROR(IF((VLOOKUP($B36,'HICM and Narrative Backsheet'!$A$7:$BX$156,I$9,FALSE))="","",(VLOOKUP($B36,'HICM and Narrative Backsheet'!$A$7:$BX$156,I$9,FALSE))),"")</f>
        <v>Established</v>
      </c>
      <c r="J36" s="170" t="str">
        <f ca="1">IFERROR(IF((VLOOKUP($B36,'HICM and Narrative Backsheet'!$A$7:$BX$156,J$9,FALSE))="","",(VLOOKUP($B36,'HICM and Narrative Backsheet'!$A$7:$BX$156,J$9,FALSE))),"")</f>
        <v>Established</v>
      </c>
      <c r="K36" s="170" t="str">
        <f ca="1">IFERROR(IF((VLOOKUP($B36,'HICM and Narrative Backsheet'!$A$7:$BX$156,K$9,FALSE))="","",(VLOOKUP($B36,'HICM and Narrative Backsheet'!$A$7:$BX$156,K$9,FALSE))),"")</f>
        <v>Established</v>
      </c>
      <c r="L36" s="171" t="str">
        <f ca="1">IFERROR(IF((VLOOKUP($B36,'HICM and Narrative Backsheet'!$A$7:$BX$156,L$9,FALSE))="","",(VLOOKUP($B36,'HICM and Narrative Backsheet'!$A$7:$BX$156,L$9,FALSE))),"")</f>
        <v>Established</v>
      </c>
      <c r="M36" s="172" t="str">
        <f ca="1">IFERROR(IF((VLOOKUP($B36,'HICM and Narrative Backsheet'!$A$7:$BX$156,M$9,FALSE))="","",(VLOOKUP($B36,'HICM and Narrative Backsheet'!$A$7:$BX$156,M$9,FALSE))),"")</f>
        <v>Established</v>
      </c>
      <c r="N36" s="170" t="str">
        <f ca="1">IFERROR(IF((VLOOKUP($B36,'HICM and Narrative Backsheet'!$A$7:$BX$156,N$9,FALSE))="","",(VLOOKUP($B36,'HICM and Narrative Backsheet'!$A$7:$BX$156,N$9,FALSE))),"")</f>
        <v>Established</v>
      </c>
      <c r="O36" s="170" t="str">
        <f ca="1">IFERROR(IF((VLOOKUP($B36,'HICM and Narrative Backsheet'!$A$7:$BX$156,O$9,FALSE))="","",(VLOOKUP($B36,'HICM and Narrative Backsheet'!$A$7:$BX$156,O$9,FALSE))),"")</f>
        <v>Established</v>
      </c>
      <c r="P36" s="170" t="str">
        <f ca="1">IFERROR(IF((VLOOKUP($B36,'HICM and Narrative Backsheet'!$A$7:$BX$156,P$9,FALSE))="","",(VLOOKUP($B36,'HICM and Narrative Backsheet'!$A$7:$BX$156,P$9,FALSE))),"")</f>
        <v>Established</v>
      </c>
      <c r="Q36" s="170" t="str">
        <f ca="1">IFERROR(IF((VLOOKUP($B36,'HICM and Narrative Backsheet'!$A$7:$BX$156,Q$9,FALSE))="","",(VLOOKUP($B36,'HICM and Narrative Backsheet'!$A$7:$BX$156,Q$9,FALSE))),"")</f>
        <v>Plans in place</v>
      </c>
      <c r="R36" s="170" t="str">
        <f ca="1">IFERROR(IF((VLOOKUP($B36,'HICM and Narrative Backsheet'!$A$7:$BX$156,R$9,FALSE))="","",(VLOOKUP($B36,'HICM and Narrative Backsheet'!$A$7:$BX$156,R$9,FALSE))),"")</f>
        <v>Established</v>
      </c>
      <c r="S36" s="170" t="str">
        <f ca="1">IFERROR(IF((VLOOKUP($B36,'HICM and Narrative Backsheet'!$A$7:$BX$156,S$9,FALSE))="","",(VLOOKUP($B36,'HICM and Narrative Backsheet'!$A$7:$BX$156,S$9,FALSE))),"")</f>
        <v>Established</v>
      </c>
      <c r="T36" s="170" t="str">
        <f ca="1">IFERROR(IF((VLOOKUP($B36,'HICM and Narrative Backsheet'!$A$7:$BX$156,T$9,FALSE))="","",(VLOOKUP($B36,'HICM and Narrative Backsheet'!$A$7:$BX$156,T$9,FALSE))),"")</f>
        <v>Established</v>
      </c>
      <c r="U36" s="173" t="str">
        <f ca="1">IFERROR(IF((VLOOKUP($B36,'HICM and Narrative Backsheet'!$A$7:$BX$156,U$9,FALSE))="","",(VLOOKUP($B36,'HICM and Narrative Backsheet'!$A$7:$BX$156,U$9,FALSE))),"")</f>
        <v>Established</v>
      </c>
      <c r="V36" s="169" t="str">
        <f ca="1">IFERROR(IF((VLOOKUP($B36,'HICM and Narrative Backsheet'!$A$7:$BX$156,V$9,FALSE))="","",(VLOOKUP($B36,'HICM and Narrative Backsheet'!$A$7:$BX$156,V$9,FALSE))),"")</f>
        <v>Established</v>
      </c>
      <c r="W36" s="170" t="str">
        <f ca="1">IFERROR(IF((VLOOKUP($B36,'HICM and Narrative Backsheet'!$A$7:$BX$156,W$9,FALSE))="","",(VLOOKUP($B36,'HICM and Narrative Backsheet'!$A$7:$BX$156,W$9,FALSE))),"")</f>
        <v>Established</v>
      </c>
      <c r="X36" s="170" t="str">
        <f ca="1">IFERROR(IF((VLOOKUP($B36,'HICM and Narrative Backsheet'!$A$7:$BX$156,X$9,FALSE))="","",(VLOOKUP($B36,'HICM and Narrative Backsheet'!$A$7:$BX$156,X$9,FALSE))),"")</f>
        <v>Established</v>
      </c>
      <c r="Y36" s="170" t="str">
        <f ca="1">IFERROR(IF((VLOOKUP($B36,'HICM and Narrative Backsheet'!$A$7:$BX$156,Y$9,FALSE))="","",(VLOOKUP($B36,'HICM and Narrative Backsheet'!$A$7:$BX$156,Y$9,FALSE))),"")</f>
        <v>Established</v>
      </c>
      <c r="Z36" s="170" t="str">
        <f ca="1">IFERROR(IF((VLOOKUP($B36,'HICM and Narrative Backsheet'!$A$7:$BX$156,Z$9,FALSE))="","",(VLOOKUP($B36,'HICM and Narrative Backsheet'!$A$7:$BX$156,Z$9,FALSE))),"")</f>
        <v>Plans in place</v>
      </c>
      <c r="AA36" s="170" t="str">
        <f ca="1">IFERROR(IF((VLOOKUP($B36,'HICM and Narrative Backsheet'!$A$7:$BX$156,AA$9,FALSE))="","",(VLOOKUP($B36,'HICM and Narrative Backsheet'!$A$7:$BX$156,AA$9,FALSE))),"")</f>
        <v>Established</v>
      </c>
      <c r="AB36" s="170" t="str">
        <f ca="1">IFERROR(IF((VLOOKUP($B36,'HICM and Narrative Backsheet'!$A$7:$BX$156,AB$9,FALSE))="","",(VLOOKUP($B36,'HICM and Narrative Backsheet'!$A$7:$BX$156,AB$9,FALSE))),"")</f>
        <v>Established</v>
      </c>
      <c r="AC36" s="170" t="str">
        <f ca="1">IFERROR(IF((VLOOKUP($B36,'HICM and Narrative Backsheet'!$A$7:$BX$156,AC$9,FALSE))="","",(VLOOKUP($B36,'HICM and Narrative Backsheet'!$A$7:$BX$156,AC$9,FALSE))),"")</f>
        <v>Established</v>
      </c>
      <c r="AD36" s="171" t="str">
        <f ca="1">IFERROR(IF((VLOOKUP($B36,'HICM and Narrative Backsheet'!$A$7:$BX$156,AD$9,FALSE))="","",(VLOOKUP($B36,'HICM and Narrative Backsheet'!$A$7:$BX$156,AD$9,FALSE))),"")</f>
        <v>Established</v>
      </c>
      <c r="AE36" s="172" t="str">
        <f ca="1">IFERROR(IF((VLOOKUP($B36,'HICM and Narrative Backsheet'!$A$7:$BX$156,AE$9,FALSE))="","",(VLOOKUP($B36,'HICM and Narrative Backsheet'!$A$7:$BX$156,AE$9,FALSE))),"")</f>
        <v>Established</v>
      </c>
      <c r="AF36" s="170" t="str">
        <f ca="1">IFERROR(IF((VLOOKUP($B36,'HICM and Narrative Backsheet'!$A$7:$BX$156,AF$9,FALSE))="","",(VLOOKUP($B36,'HICM and Narrative Backsheet'!$A$7:$BX$156,AF$9,FALSE))),"")</f>
        <v>Mature</v>
      </c>
      <c r="AG36" s="170" t="str">
        <f ca="1">IFERROR(IF((VLOOKUP($B36,'HICM and Narrative Backsheet'!$A$7:$BX$156,AG$9,FALSE))="","",(VLOOKUP($B36,'HICM and Narrative Backsheet'!$A$7:$BX$156,AG$9,FALSE))),"")</f>
        <v>Mature</v>
      </c>
      <c r="AH36" s="170" t="str">
        <f ca="1">IFERROR(IF((VLOOKUP($B36,'HICM and Narrative Backsheet'!$A$7:$BX$156,AH$9,FALSE))="","",(VLOOKUP($B36,'HICM and Narrative Backsheet'!$A$7:$BX$156,AH$9,FALSE))),"")</f>
        <v>Established</v>
      </c>
      <c r="AI36" s="170" t="str">
        <f ca="1">IFERROR(IF((VLOOKUP($B36,'HICM and Narrative Backsheet'!$A$7:$BX$156,AI$9,FALSE))="","",(VLOOKUP($B36,'HICM and Narrative Backsheet'!$A$7:$BX$156,AI$9,FALSE))),"")</f>
        <v>Established</v>
      </c>
      <c r="AJ36" s="170" t="str">
        <f ca="1">IFERROR(IF((VLOOKUP($B36,'HICM and Narrative Backsheet'!$A$7:$BX$156,AJ$9,FALSE))="","",(VLOOKUP($B36,'HICM and Narrative Backsheet'!$A$7:$BX$156,AJ$9,FALSE))),"")</f>
        <v>Established</v>
      </c>
      <c r="AK36" s="170" t="str">
        <f ca="1">IFERROR(IF((VLOOKUP($B36,'HICM and Narrative Backsheet'!$A$7:$BX$156,AK$9,FALSE))="","",(VLOOKUP($B36,'HICM and Narrative Backsheet'!$A$7:$BX$156,AK$9,FALSE))),"")</f>
        <v>Mature</v>
      </c>
      <c r="AL36" s="170" t="str">
        <f ca="1">IFERROR(IF((VLOOKUP($B36,'HICM and Narrative Backsheet'!$A$7:$BX$156,AL$9,FALSE))="","",(VLOOKUP($B36,'HICM and Narrative Backsheet'!$A$7:$BX$156,AL$9,FALSE))),"")</f>
        <v>Established</v>
      </c>
      <c r="AM36" s="171" t="str">
        <f ca="1">IFERROR(IF((VLOOKUP($B36,'HICM and Narrative Backsheet'!$A$7:$BX$156,AM$9,FALSE))="","",(VLOOKUP($B36,'HICM and Narrative Backsheet'!$A$7:$BX$156,AM$9,FALSE))),"")</f>
        <v>Established</v>
      </c>
    </row>
    <row r="37" spans="1:39" x14ac:dyDescent="0.3">
      <c r="A37" s="60">
        <v>11</v>
      </c>
      <c r="B37" s="53" t="str">
        <f t="shared" ca="1" si="10"/>
        <v>E06000036</v>
      </c>
      <c r="C37" s="154" t="str">
        <f ca="1">IFERROR(VLOOKUP($B37,'Org List'!$J$9:$K$488,2,0), "")</f>
        <v>Bracknell Forest</v>
      </c>
      <c r="D37" s="169" t="str">
        <f ca="1">IFERROR(IF((VLOOKUP($B37,'HICM and Narrative Backsheet'!$A$7:$BX$156,D$9,FALSE))="","",(VLOOKUP($B37,'HICM and Narrative Backsheet'!$A$7:$BX$156,D$9,FALSE))),"")</f>
        <v>Established</v>
      </c>
      <c r="E37" s="170" t="str">
        <f ca="1">IFERROR(IF((VLOOKUP($B37,'HICM and Narrative Backsheet'!$A$7:$BX$156,E$9,FALSE))="","",(VLOOKUP($B37,'HICM and Narrative Backsheet'!$A$7:$BX$156,E$9,FALSE))),"")</f>
        <v>Established</v>
      </c>
      <c r="F37" s="170" t="str">
        <f ca="1">IFERROR(IF((VLOOKUP($B37,'HICM and Narrative Backsheet'!$A$7:$BX$156,F$9,FALSE))="","",(VLOOKUP($B37,'HICM and Narrative Backsheet'!$A$7:$BX$156,F$9,FALSE))),"")</f>
        <v>Established</v>
      </c>
      <c r="G37" s="170" t="str">
        <f ca="1">IFERROR(IF((VLOOKUP($B37,'HICM and Narrative Backsheet'!$A$7:$BX$156,G$9,FALSE))="","",(VLOOKUP($B37,'HICM and Narrative Backsheet'!$A$7:$BX$156,G$9,FALSE))),"")</f>
        <v>Established</v>
      </c>
      <c r="H37" s="170" t="str">
        <f ca="1">IFERROR(IF((VLOOKUP($B37,'HICM and Narrative Backsheet'!$A$7:$BX$156,H$9,FALSE))="","",(VLOOKUP($B37,'HICM and Narrative Backsheet'!$A$7:$BX$156,H$9,FALSE))),"")</f>
        <v>Plans in place</v>
      </c>
      <c r="I37" s="170" t="str">
        <f ca="1">IFERROR(IF((VLOOKUP($B37,'HICM and Narrative Backsheet'!$A$7:$BX$156,I$9,FALSE))="","",(VLOOKUP($B37,'HICM and Narrative Backsheet'!$A$7:$BX$156,I$9,FALSE))),"")</f>
        <v>Plans in place</v>
      </c>
      <c r="J37" s="170" t="str">
        <f ca="1">IFERROR(IF((VLOOKUP($B37,'HICM and Narrative Backsheet'!$A$7:$BX$156,J$9,FALSE))="","",(VLOOKUP($B37,'HICM and Narrative Backsheet'!$A$7:$BX$156,J$9,FALSE))),"")</f>
        <v>Established</v>
      </c>
      <c r="K37" s="170" t="str">
        <f ca="1">IFERROR(IF((VLOOKUP($B37,'HICM and Narrative Backsheet'!$A$7:$BX$156,K$9,FALSE))="","",(VLOOKUP($B37,'HICM and Narrative Backsheet'!$A$7:$BX$156,K$9,FALSE))),"")</f>
        <v>Established</v>
      </c>
      <c r="L37" s="171" t="str">
        <f ca="1">IFERROR(IF((VLOOKUP($B37,'HICM and Narrative Backsheet'!$A$7:$BX$156,L$9,FALSE))="","",(VLOOKUP($B37,'HICM and Narrative Backsheet'!$A$7:$BX$156,L$9,FALSE))),"")</f>
        <v>Established</v>
      </c>
      <c r="M37" s="172" t="str">
        <f ca="1">IFERROR(IF((VLOOKUP($B37,'HICM and Narrative Backsheet'!$A$7:$BX$156,M$9,FALSE))="","",(VLOOKUP($B37,'HICM and Narrative Backsheet'!$A$7:$BX$156,M$9,FALSE))),"")</f>
        <v>Established</v>
      </c>
      <c r="N37" s="170" t="str">
        <f ca="1">IFERROR(IF((VLOOKUP($B37,'HICM and Narrative Backsheet'!$A$7:$BX$156,N$9,FALSE))="","",(VLOOKUP($B37,'HICM and Narrative Backsheet'!$A$7:$BX$156,N$9,FALSE))),"")</f>
        <v>Established</v>
      </c>
      <c r="O37" s="170" t="str">
        <f ca="1">IFERROR(IF((VLOOKUP($B37,'HICM and Narrative Backsheet'!$A$7:$BX$156,O$9,FALSE))="","",(VLOOKUP($B37,'HICM and Narrative Backsheet'!$A$7:$BX$156,O$9,FALSE))),"")</f>
        <v>Established</v>
      </c>
      <c r="P37" s="170" t="str">
        <f ca="1">IFERROR(IF((VLOOKUP($B37,'HICM and Narrative Backsheet'!$A$7:$BX$156,P$9,FALSE))="","",(VLOOKUP($B37,'HICM and Narrative Backsheet'!$A$7:$BX$156,P$9,FALSE))),"")</f>
        <v>Established</v>
      </c>
      <c r="Q37" s="170" t="str">
        <f ca="1">IFERROR(IF((VLOOKUP($B37,'HICM and Narrative Backsheet'!$A$7:$BX$156,Q$9,FALSE))="","",(VLOOKUP($B37,'HICM and Narrative Backsheet'!$A$7:$BX$156,Q$9,FALSE))),"")</f>
        <v>Plans in place</v>
      </c>
      <c r="R37" s="170" t="str">
        <f ca="1">IFERROR(IF((VLOOKUP($B37,'HICM and Narrative Backsheet'!$A$7:$BX$156,R$9,FALSE))="","",(VLOOKUP($B37,'HICM and Narrative Backsheet'!$A$7:$BX$156,R$9,FALSE))),"")</f>
        <v>Plans in place</v>
      </c>
      <c r="S37" s="170" t="str">
        <f ca="1">IFERROR(IF((VLOOKUP($B37,'HICM and Narrative Backsheet'!$A$7:$BX$156,S$9,FALSE))="","",(VLOOKUP($B37,'HICM and Narrative Backsheet'!$A$7:$BX$156,S$9,FALSE))),"")</f>
        <v>Established</v>
      </c>
      <c r="T37" s="170" t="str">
        <f ca="1">IFERROR(IF((VLOOKUP($B37,'HICM and Narrative Backsheet'!$A$7:$BX$156,T$9,FALSE))="","",(VLOOKUP($B37,'HICM and Narrative Backsheet'!$A$7:$BX$156,T$9,FALSE))),"")</f>
        <v>Established</v>
      </c>
      <c r="U37" s="173" t="str">
        <f ca="1">IFERROR(IF((VLOOKUP($B37,'HICM and Narrative Backsheet'!$A$7:$BX$156,U$9,FALSE))="","",(VLOOKUP($B37,'HICM and Narrative Backsheet'!$A$7:$BX$156,U$9,FALSE))),"")</f>
        <v>Established</v>
      </c>
      <c r="V37" s="169" t="str">
        <f ca="1">IFERROR(IF((VLOOKUP($B37,'HICM and Narrative Backsheet'!$A$7:$BX$156,V$9,FALSE))="","",(VLOOKUP($B37,'HICM and Narrative Backsheet'!$A$7:$BX$156,V$9,FALSE))),"")</f>
        <v>Established</v>
      </c>
      <c r="W37" s="170" t="str">
        <f ca="1">IFERROR(IF((VLOOKUP($B37,'HICM and Narrative Backsheet'!$A$7:$BX$156,W$9,FALSE))="","",(VLOOKUP($B37,'HICM and Narrative Backsheet'!$A$7:$BX$156,W$9,FALSE))),"")</f>
        <v>Established</v>
      </c>
      <c r="X37" s="170" t="str">
        <f ca="1">IFERROR(IF((VLOOKUP($B37,'HICM and Narrative Backsheet'!$A$7:$BX$156,X$9,FALSE))="","",(VLOOKUP($B37,'HICM and Narrative Backsheet'!$A$7:$BX$156,X$9,FALSE))),"")</f>
        <v>Established</v>
      </c>
      <c r="Y37" s="170" t="str">
        <f ca="1">IFERROR(IF((VLOOKUP($B37,'HICM and Narrative Backsheet'!$A$7:$BX$156,Y$9,FALSE))="","",(VLOOKUP($B37,'HICM and Narrative Backsheet'!$A$7:$BX$156,Y$9,FALSE))),"")</f>
        <v>Established</v>
      </c>
      <c r="Z37" s="170" t="str">
        <f ca="1">IFERROR(IF((VLOOKUP($B37,'HICM and Narrative Backsheet'!$A$7:$BX$156,Z$9,FALSE))="","",(VLOOKUP($B37,'HICM and Narrative Backsheet'!$A$7:$BX$156,Z$9,FALSE))),"")</f>
        <v>Established</v>
      </c>
      <c r="AA37" s="170" t="str">
        <f ca="1">IFERROR(IF((VLOOKUP($B37,'HICM and Narrative Backsheet'!$A$7:$BX$156,AA$9,FALSE))="","",(VLOOKUP($B37,'HICM and Narrative Backsheet'!$A$7:$BX$156,AA$9,FALSE))),"")</f>
        <v>Established</v>
      </c>
      <c r="AB37" s="170" t="str">
        <f ca="1">IFERROR(IF((VLOOKUP($B37,'HICM and Narrative Backsheet'!$A$7:$BX$156,AB$9,FALSE))="","",(VLOOKUP($B37,'HICM and Narrative Backsheet'!$A$7:$BX$156,AB$9,FALSE))),"")</f>
        <v>Established</v>
      </c>
      <c r="AC37" s="170" t="str">
        <f ca="1">IFERROR(IF((VLOOKUP($B37,'HICM and Narrative Backsheet'!$A$7:$BX$156,AC$9,FALSE))="","",(VLOOKUP($B37,'HICM and Narrative Backsheet'!$A$7:$BX$156,AC$9,FALSE))),"")</f>
        <v>Established</v>
      </c>
      <c r="AD37" s="171" t="str">
        <f ca="1">IFERROR(IF((VLOOKUP($B37,'HICM and Narrative Backsheet'!$A$7:$BX$156,AD$9,FALSE))="","",(VLOOKUP($B37,'HICM and Narrative Backsheet'!$A$7:$BX$156,AD$9,FALSE))),"")</f>
        <v>Established</v>
      </c>
      <c r="AE37" s="172" t="str">
        <f ca="1">IFERROR(IF((VLOOKUP($B37,'HICM and Narrative Backsheet'!$A$7:$BX$156,AE$9,FALSE))="","",(VLOOKUP($B37,'HICM and Narrative Backsheet'!$A$7:$BX$156,AE$9,FALSE))),"")</f>
        <v>Mature</v>
      </c>
      <c r="AF37" s="170" t="str">
        <f ca="1">IFERROR(IF((VLOOKUP($B37,'HICM and Narrative Backsheet'!$A$7:$BX$156,AF$9,FALSE))="","",(VLOOKUP($B37,'HICM and Narrative Backsheet'!$A$7:$BX$156,AF$9,FALSE))),"")</f>
        <v>Mature</v>
      </c>
      <c r="AG37" s="170" t="str">
        <f ca="1">IFERROR(IF((VLOOKUP($B37,'HICM and Narrative Backsheet'!$A$7:$BX$156,AG$9,FALSE))="","",(VLOOKUP($B37,'HICM and Narrative Backsheet'!$A$7:$BX$156,AG$9,FALSE))),"")</f>
        <v>Established</v>
      </c>
      <c r="AH37" s="170" t="str">
        <f ca="1">IFERROR(IF((VLOOKUP($B37,'HICM and Narrative Backsheet'!$A$7:$BX$156,AH$9,FALSE))="","",(VLOOKUP($B37,'HICM and Narrative Backsheet'!$A$7:$BX$156,AH$9,FALSE))),"")</f>
        <v>Established</v>
      </c>
      <c r="AI37" s="170" t="str">
        <f ca="1">IFERROR(IF((VLOOKUP($B37,'HICM and Narrative Backsheet'!$A$7:$BX$156,AI$9,FALSE))="","",(VLOOKUP($B37,'HICM and Narrative Backsheet'!$A$7:$BX$156,AI$9,FALSE))),"")</f>
        <v>Established</v>
      </c>
      <c r="AJ37" s="170" t="str">
        <f ca="1">IFERROR(IF((VLOOKUP($B37,'HICM and Narrative Backsheet'!$A$7:$BX$156,AJ$9,FALSE))="","",(VLOOKUP($B37,'HICM and Narrative Backsheet'!$A$7:$BX$156,AJ$9,FALSE))),"")</f>
        <v>Established</v>
      </c>
      <c r="AK37" s="170" t="str">
        <f ca="1">IFERROR(IF((VLOOKUP($B37,'HICM and Narrative Backsheet'!$A$7:$BX$156,AK$9,FALSE))="","",(VLOOKUP($B37,'HICM and Narrative Backsheet'!$A$7:$BX$156,AK$9,FALSE))),"")</f>
        <v>Established</v>
      </c>
      <c r="AL37" s="170" t="str">
        <f ca="1">IFERROR(IF((VLOOKUP($B37,'HICM and Narrative Backsheet'!$A$7:$BX$156,AL$9,FALSE))="","",(VLOOKUP($B37,'HICM and Narrative Backsheet'!$A$7:$BX$156,AL$9,FALSE))),"")</f>
        <v>Mature</v>
      </c>
      <c r="AM37" s="171" t="str">
        <f ca="1">IFERROR(IF((VLOOKUP($B37,'HICM and Narrative Backsheet'!$A$7:$BX$156,AM$9,FALSE))="","",(VLOOKUP($B37,'HICM and Narrative Backsheet'!$A$7:$BX$156,AM$9,FALSE))),"")</f>
        <v>Mature</v>
      </c>
    </row>
    <row r="38" spans="1:39" x14ac:dyDescent="0.3">
      <c r="A38" s="60">
        <v>12</v>
      </c>
      <c r="B38" s="53" t="str">
        <f t="shared" ca="1" si="10"/>
        <v>E08000032</v>
      </c>
      <c r="C38" s="154" t="str">
        <f ca="1">IFERROR(VLOOKUP($B38,'Org List'!$J$9:$K$488,2,0), "")</f>
        <v>Bradford</v>
      </c>
      <c r="D38" s="169" t="str">
        <f ca="1">IFERROR(IF((VLOOKUP($B38,'HICM and Narrative Backsheet'!$A$7:$BX$156,D$9,FALSE))="","",(VLOOKUP($B38,'HICM and Narrative Backsheet'!$A$7:$BX$156,D$9,FALSE))),"")</f>
        <v>Established</v>
      </c>
      <c r="E38" s="170" t="str">
        <f ca="1">IFERROR(IF((VLOOKUP($B38,'HICM and Narrative Backsheet'!$A$7:$BX$156,E$9,FALSE))="","",(VLOOKUP($B38,'HICM and Narrative Backsheet'!$A$7:$BX$156,E$9,FALSE))),"")</f>
        <v>Established</v>
      </c>
      <c r="F38" s="170" t="str">
        <f ca="1">IFERROR(IF((VLOOKUP($B38,'HICM and Narrative Backsheet'!$A$7:$BX$156,F$9,FALSE))="","",(VLOOKUP($B38,'HICM and Narrative Backsheet'!$A$7:$BX$156,F$9,FALSE))),"")</f>
        <v>Established</v>
      </c>
      <c r="G38" s="170" t="str">
        <f ca="1">IFERROR(IF((VLOOKUP($B38,'HICM and Narrative Backsheet'!$A$7:$BX$156,G$9,FALSE))="","",(VLOOKUP($B38,'HICM and Narrative Backsheet'!$A$7:$BX$156,G$9,FALSE))),"")</f>
        <v>Established</v>
      </c>
      <c r="H38" s="170" t="str">
        <f ca="1">IFERROR(IF((VLOOKUP($B38,'HICM and Narrative Backsheet'!$A$7:$BX$156,H$9,FALSE))="","",(VLOOKUP($B38,'HICM and Narrative Backsheet'!$A$7:$BX$156,H$9,FALSE))),"")</f>
        <v>Established</v>
      </c>
      <c r="I38" s="170" t="str">
        <f ca="1">IFERROR(IF((VLOOKUP($B38,'HICM and Narrative Backsheet'!$A$7:$BX$156,I$9,FALSE))="","",(VLOOKUP($B38,'HICM and Narrative Backsheet'!$A$7:$BX$156,I$9,FALSE))),"")</f>
        <v>Established</v>
      </c>
      <c r="J38" s="170" t="str">
        <f ca="1">IFERROR(IF((VLOOKUP($B38,'HICM and Narrative Backsheet'!$A$7:$BX$156,J$9,FALSE))="","",(VLOOKUP($B38,'HICM and Narrative Backsheet'!$A$7:$BX$156,J$9,FALSE))),"")</f>
        <v>Established</v>
      </c>
      <c r="K38" s="170" t="str">
        <f ca="1">IFERROR(IF((VLOOKUP($B38,'HICM and Narrative Backsheet'!$A$7:$BX$156,K$9,FALSE))="","",(VLOOKUP($B38,'HICM and Narrative Backsheet'!$A$7:$BX$156,K$9,FALSE))),"")</f>
        <v>Established</v>
      </c>
      <c r="L38" s="171" t="str">
        <f ca="1">IFERROR(IF((VLOOKUP($B38,'HICM and Narrative Backsheet'!$A$7:$BX$156,L$9,FALSE))="","",(VLOOKUP($B38,'HICM and Narrative Backsheet'!$A$7:$BX$156,L$9,FALSE))),"")</f>
        <v>Plans in place</v>
      </c>
      <c r="M38" s="172" t="str">
        <f ca="1">IFERROR(IF((VLOOKUP($B38,'HICM and Narrative Backsheet'!$A$7:$BX$156,M$9,FALSE))="","",(VLOOKUP($B38,'HICM and Narrative Backsheet'!$A$7:$BX$156,M$9,FALSE))),"")</f>
        <v>Established</v>
      </c>
      <c r="N38" s="170" t="str">
        <f ca="1">IFERROR(IF((VLOOKUP($B38,'HICM and Narrative Backsheet'!$A$7:$BX$156,N$9,FALSE))="","",(VLOOKUP($B38,'HICM and Narrative Backsheet'!$A$7:$BX$156,N$9,FALSE))),"")</f>
        <v>Established</v>
      </c>
      <c r="O38" s="170" t="str">
        <f ca="1">IFERROR(IF((VLOOKUP($B38,'HICM and Narrative Backsheet'!$A$7:$BX$156,O$9,FALSE))="","",(VLOOKUP($B38,'HICM and Narrative Backsheet'!$A$7:$BX$156,O$9,FALSE))),"")</f>
        <v>Established</v>
      </c>
      <c r="P38" s="170" t="str">
        <f ca="1">IFERROR(IF((VLOOKUP($B38,'HICM and Narrative Backsheet'!$A$7:$BX$156,P$9,FALSE))="","",(VLOOKUP($B38,'HICM and Narrative Backsheet'!$A$7:$BX$156,P$9,FALSE))),"")</f>
        <v>Established</v>
      </c>
      <c r="Q38" s="170" t="str">
        <f ca="1">IFERROR(IF((VLOOKUP($B38,'HICM and Narrative Backsheet'!$A$7:$BX$156,Q$9,FALSE))="","",(VLOOKUP($B38,'HICM and Narrative Backsheet'!$A$7:$BX$156,Q$9,FALSE))),"")</f>
        <v>Established</v>
      </c>
      <c r="R38" s="170" t="str">
        <f ca="1">IFERROR(IF((VLOOKUP($B38,'HICM and Narrative Backsheet'!$A$7:$BX$156,R$9,FALSE))="","",(VLOOKUP($B38,'HICM and Narrative Backsheet'!$A$7:$BX$156,R$9,FALSE))),"")</f>
        <v>Established</v>
      </c>
      <c r="S38" s="170" t="str">
        <f ca="1">IFERROR(IF((VLOOKUP($B38,'HICM and Narrative Backsheet'!$A$7:$BX$156,S$9,FALSE))="","",(VLOOKUP($B38,'HICM and Narrative Backsheet'!$A$7:$BX$156,S$9,FALSE))),"")</f>
        <v>Established</v>
      </c>
      <c r="T38" s="170" t="str">
        <f ca="1">IFERROR(IF((VLOOKUP($B38,'HICM and Narrative Backsheet'!$A$7:$BX$156,T$9,FALSE))="","",(VLOOKUP($B38,'HICM and Narrative Backsheet'!$A$7:$BX$156,T$9,FALSE))),"")</f>
        <v>Established</v>
      </c>
      <c r="U38" s="173" t="str">
        <f ca="1">IFERROR(IF((VLOOKUP($B38,'HICM and Narrative Backsheet'!$A$7:$BX$156,U$9,FALSE))="","",(VLOOKUP($B38,'HICM and Narrative Backsheet'!$A$7:$BX$156,U$9,FALSE))),"")</f>
        <v>Plans in place</v>
      </c>
      <c r="V38" s="169" t="str">
        <f ca="1">IFERROR(IF((VLOOKUP($B38,'HICM and Narrative Backsheet'!$A$7:$BX$156,V$9,FALSE))="","",(VLOOKUP($B38,'HICM and Narrative Backsheet'!$A$7:$BX$156,V$9,FALSE))),"")</f>
        <v>Established</v>
      </c>
      <c r="W38" s="170" t="str">
        <f ca="1">IFERROR(IF((VLOOKUP($B38,'HICM and Narrative Backsheet'!$A$7:$BX$156,W$9,FALSE))="","",(VLOOKUP($B38,'HICM and Narrative Backsheet'!$A$7:$BX$156,W$9,FALSE))),"")</f>
        <v>Established</v>
      </c>
      <c r="X38" s="170" t="str">
        <f ca="1">IFERROR(IF((VLOOKUP($B38,'HICM and Narrative Backsheet'!$A$7:$BX$156,X$9,FALSE))="","",(VLOOKUP($B38,'HICM and Narrative Backsheet'!$A$7:$BX$156,X$9,FALSE))),"")</f>
        <v>Established</v>
      </c>
      <c r="Y38" s="170" t="str">
        <f ca="1">IFERROR(IF((VLOOKUP($B38,'HICM and Narrative Backsheet'!$A$7:$BX$156,Y$9,FALSE))="","",(VLOOKUP($B38,'HICM and Narrative Backsheet'!$A$7:$BX$156,Y$9,FALSE))),"")</f>
        <v>Established</v>
      </c>
      <c r="Z38" s="170" t="str">
        <f ca="1">IFERROR(IF((VLOOKUP($B38,'HICM and Narrative Backsheet'!$A$7:$BX$156,Z$9,FALSE))="","",(VLOOKUP($B38,'HICM and Narrative Backsheet'!$A$7:$BX$156,Z$9,FALSE))),"")</f>
        <v>Established</v>
      </c>
      <c r="AA38" s="170" t="str">
        <f ca="1">IFERROR(IF((VLOOKUP($B38,'HICM and Narrative Backsheet'!$A$7:$BX$156,AA$9,FALSE))="","",(VLOOKUP($B38,'HICM and Narrative Backsheet'!$A$7:$BX$156,AA$9,FALSE))),"")</f>
        <v>Established</v>
      </c>
      <c r="AB38" s="170" t="str">
        <f ca="1">IFERROR(IF((VLOOKUP($B38,'HICM and Narrative Backsheet'!$A$7:$BX$156,AB$9,FALSE))="","",(VLOOKUP($B38,'HICM and Narrative Backsheet'!$A$7:$BX$156,AB$9,FALSE))),"")</f>
        <v>Established</v>
      </c>
      <c r="AC38" s="170" t="str">
        <f ca="1">IFERROR(IF((VLOOKUP($B38,'HICM and Narrative Backsheet'!$A$7:$BX$156,AC$9,FALSE))="","",(VLOOKUP($B38,'HICM and Narrative Backsheet'!$A$7:$BX$156,AC$9,FALSE))),"")</f>
        <v>Established</v>
      </c>
      <c r="AD38" s="171" t="str">
        <f ca="1">IFERROR(IF((VLOOKUP($B38,'HICM and Narrative Backsheet'!$A$7:$BX$156,AD$9,FALSE))="","",(VLOOKUP($B38,'HICM and Narrative Backsheet'!$A$7:$BX$156,AD$9,FALSE))),"")</f>
        <v>Plans in place</v>
      </c>
      <c r="AE38" s="172" t="str">
        <f ca="1">IFERROR(IF((VLOOKUP($B38,'HICM and Narrative Backsheet'!$A$7:$BX$156,AE$9,FALSE))="","",(VLOOKUP($B38,'HICM and Narrative Backsheet'!$A$7:$BX$156,AE$9,FALSE))),"")</f>
        <v>Established</v>
      </c>
      <c r="AF38" s="170" t="str">
        <f ca="1">IFERROR(IF((VLOOKUP($B38,'HICM and Narrative Backsheet'!$A$7:$BX$156,AF$9,FALSE))="","",(VLOOKUP($B38,'HICM and Narrative Backsheet'!$A$7:$BX$156,AF$9,FALSE))),"")</f>
        <v>Established</v>
      </c>
      <c r="AG38" s="170" t="str">
        <f ca="1">IFERROR(IF((VLOOKUP($B38,'HICM and Narrative Backsheet'!$A$7:$BX$156,AG$9,FALSE))="","",(VLOOKUP($B38,'HICM and Narrative Backsheet'!$A$7:$BX$156,AG$9,FALSE))),"")</f>
        <v>Established</v>
      </c>
      <c r="AH38" s="170" t="str">
        <f ca="1">IFERROR(IF((VLOOKUP($B38,'HICM and Narrative Backsheet'!$A$7:$BX$156,AH$9,FALSE))="","",(VLOOKUP($B38,'HICM and Narrative Backsheet'!$A$7:$BX$156,AH$9,FALSE))),"")</f>
        <v>Established</v>
      </c>
      <c r="AI38" s="170" t="str">
        <f ca="1">IFERROR(IF((VLOOKUP($B38,'HICM and Narrative Backsheet'!$A$7:$BX$156,AI$9,FALSE))="","",(VLOOKUP($B38,'HICM and Narrative Backsheet'!$A$7:$BX$156,AI$9,FALSE))),"")</f>
        <v>Established</v>
      </c>
      <c r="AJ38" s="170" t="str">
        <f ca="1">IFERROR(IF((VLOOKUP($B38,'HICM and Narrative Backsheet'!$A$7:$BX$156,AJ$9,FALSE))="","",(VLOOKUP($B38,'HICM and Narrative Backsheet'!$A$7:$BX$156,AJ$9,FALSE))),"")</f>
        <v>Established</v>
      </c>
      <c r="AK38" s="170" t="str">
        <f ca="1">IFERROR(IF((VLOOKUP($B38,'HICM and Narrative Backsheet'!$A$7:$BX$156,AK$9,FALSE))="","",(VLOOKUP($B38,'HICM and Narrative Backsheet'!$A$7:$BX$156,AK$9,FALSE))),"")</f>
        <v>Established</v>
      </c>
      <c r="AL38" s="170" t="str">
        <f ca="1">IFERROR(IF((VLOOKUP($B38,'HICM and Narrative Backsheet'!$A$7:$BX$156,AL$9,FALSE))="","",(VLOOKUP($B38,'HICM and Narrative Backsheet'!$A$7:$BX$156,AL$9,FALSE))),"")</f>
        <v>Established</v>
      </c>
      <c r="AM38" s="171" t="str">
        <f ca="1">IFERROR(IF((VLOOKUP($B38,'HICM and Narrative Backsheet'!$A$7:$BX$156,AM$9,FALSE))="","",(VLOOKUP($B38,'HICM and Narrative Backsheet'!$A$7:$BX$156,AM$9,FALSE))),"")</f>
        <v>Established</v>
      </c>
    </row>
    <row r="39" spans="1:39" x14ac:dyDescent="0.3">
      <c r="A39" s="60">
        <v>13</v>
      </c>
      <c r="B39" s="53" t="str">
        <f t="shared" ca="1" si="10"/>
        <v>E09000005</v>
      </c>
      <c r="C39" s="154" t="str">
        <f ca="1">IFERROR(VLOOKUP($B39,'Org List'!$J$9:$K$488,2,0), "")</f>
        <v>Brent</v>
      </c>
      <c r="D39" s="169" t="str">
        <f ca="1">IFERROR(IF((VLOOKUP($B39,'HICM and Narrative Backsheet'!$A$7:$BX$156,D$9,FALSE))="","",(VLOOKUP($B39,'HICM and Narrative Backsheet'!$A$7:$BX$156,D$9,FALSE))),"")</f>
        <v>Established</v>
      </c>
      <c r="E39" s="170" t="str">
        <f ca="1">IFERROR(IF((VLOOKUP($B39,'HICM and Narrative Backsheet'!$A$7:$BX$156,E$9,FALSE))="","",(VLOOKUP($B39,'HICM and Narrative Backsheet'!$A$7:$BX$156,E$9,FALSE))),"")</f>
        <v>Established</v>
      </c>
      <c r="F39" s="170" t="str">
        <f ca="1">IFERROR(IF((VLOOKUP($B39,'HICM and Narrative Backsheet'!$A$7:$BX$156,F$9,FALSE))="","",(VLOOKUP($B39,'HICM and Narrative Backsheet'!$A$7:$BX$156,F$9,FALSE))),"")</f>
        <v>Mature</v>
      </c>
      <c r="G39" s="170" t="str">
        <f ca="1">IFERROR(IF((VLOOKUP($B39,'HICM and Narrative Backsheet'!$A$7:$BX$156,G$9,FALSE))="","",(VLOOKUP($B39,'HICM and Narrative Backsheet'!$A$7:$BX$156,G$9,FALSE))),"")</f>
        <v>Mature</v>
      </c>
      <c r="H39" s="170" t="str">
        <f ca="1">IFERROR(IF((VLOOKUP($B39,'HICM and Narrative Backsheet'!$A$7:$BX$156,H$9,FALSE))="","",(VLOOKUP($B39,'HICM and Narrative Backsheet'!$A$7:$BX$156,H$9,FALSE))),"")</f>
        <v>Established</v>
      </c>
      <c r="I39" s="170" t="str">
        <f ca="1">IFERROR(IF((VLOOKUP($B39,'HICM and Narrative Backsheet'!$A$7:$BX$156,I$9,FALSE))="","",(VLOOKUP($B39,'HICM and Narrative Backsheet'!$A$7:$BX$156,I$9,FALSE))),"")</f>
        <v>Established</v>
      </c>
      <c r="J39" s="170" t="str">
        <f ca="1">IFERROR(IF((VLOOKUP($B39,'HICM and Narrative Backsheet'!$A$7:$BX$156,J$9,FALSE))="","",(VLOOKUP($B39,'HICM and Narrative Backsheet'!$A$7:$BX$156,J$9,FALSE))),"")</f>
        <v>Established</v>
      </c>
      <c r="K39" s="170" t="str">
        <f ca="1">IFERROR(IF((VLOOKUP($B39,'HICM and Narrative Backsheet'!$A$7:$BX$156,K$9,FALSE))="","",(VLOOKUP($B39,'HICM and Narrative Backsheet'!$A$7:$BX$156,K$9,FALSE))),"")</f>
        <v>Plans in place</v>
      </c>
      <c r="L39" s="171" t="str">
        <f ca="1">IFERROR(IF((VLOOKUP($B39,'HICM and Narrative Backsheet'!$A$7:$BX$156,L$9,FALSE))="","",(VLOOKUP($B39,'HICM and Narrative Backsheet'!$A$7:$BX$156,L$9,FALSE))),"")</f>
        <v>Established</v>
      </c>
      <c r="M39" s="172" t="str">
        <f ca="1">IFERROR(IF((VLOOKUP($B39,'HICM and Narrative Backsheet'!$A$7:$BX$156,M$9,FALSE))="","",(VLOOKUP($B39,'HICM and Narrative Backsheet'!$A$7:$BX$156,M$9,FALSE))),"")</f>
        <v>Established</v>
      </c>
      <c r="N39" s="170" t="str">
        <f ca="1">IFERROR(IF((VLOOKUP($B39,'HICM and Narrative Backsheet'!$A$7:$BX$156,N$9,FALSE))="","",(VLOOKUP($B39,'HICM and Narrative Backsheet'!$A$7:$BX$156,N$9,FALSE))),"")</f>
        <v>Established</v>
      </c>
      <c r="O39" s="170" t="str">
        <f ca="1">IFERROR(IF((VLOOKUP($B39,'HICM and Narrative Backsheet'!$A$7:$BX$156,O$9,FALSE))="","",(VLOOKUP($B39,'HICM and Narrative Backsheet'!$A$7:$BX$156,O$9,FALSE))),"")</f>
        <v>Mature</v>
      </c>
      <c r="P39" s="170" t="str">
        <f ca="1">IFERROR(IF((VLOOKUP($B39,'HICM and Narrative Backsheet'!$A$7:$BX$156,P$9,FALSE))="","",(VLOOKUP($B39,'HICM and Narrative Backsheet'!$A$7:$BX$156,P$9,FALSE))),"")</f>
        <v>Mature</v>
      </c>
      <c r="Q39" s="170" t="str">
        <f ca="1">IFERROR(IF((VLOOKUP($B39,'HICM and Narrative Backsheet'!$A$7:$BX$156,Q$9,FALSE))="","",(VLOOKUP($B39,'HICM and Narrative Backsheet'!$A$7:$BX$156,Q$9,FALSE))),"")</f>
        <v>Established</v>
      </c>
      <c r="R39" s="170" t="str">
        <f ca="1">IFERROR(IF((VLOOKUP($B39,'HICM and Narrative Backsheet'!$A$7:$BX$156,R$9,FALSE))="","",(VLOOKUP($B39,'HICM and Narrative Backsheet'!$A$7:$BX$156,R$9,FALSE))),"")</f>
        <v>Established</v>
      </c>
      <c r="S39" s="170" t="str">
        <f ca="1">IFERROR(IF((VLOOKUP($B39,'HICM and Narrative Backsheet'!$A$7:$BX$156,S$9,FALSE))="","",(VLOOKUP($B39,'HICM and Narrative Backsheet'!$A$7:$BX$156,S$9,FALSE))),"")</f>
        <v>Established</v>
      </c>
      <c r="T39" s="170" t="str">
        <f ca="1">IFERROR(IF((VLOOKUP($B39,'HICM and Narrative Backsheet'!$A$7:$BX$156,T$9,FALSE))="","",(VLOOKUP($B39,'HICM and Narrative Backsheet'!$A$7:$BX$156,T$9,FALSE))),"")</f>
        <v>Plans in place</v>
      </c>
      <c r="U39" s="173" t="str">
        <f ca="1">IFERROR(IF((VLOOKUP($B39,'HICM and Narrative Backsheet'!$A$7:$BX$156,U$9,FALSE))="","",(VLOOKUP($B39,'HICM and Narrative Backsheet'!$A$7:$BX$156,U$9,FALSE))),"")</f>
        <v>Established</v>
      </c>
      <c r="V39" s="169" t="str">
        <f ca="1">IFERROR(IF((VLOOKUP($B39,'HICM and Narrative Backsheet'!$A$7:$BX$156,V$9,FALSE))="","",(VLOOKUP($B39,'HICM and Narrative Backsheet'!$A$7:$BX$156,V$9,FALSE))),"")</f>
        <v>Established</v>
      </c>
      <c r="W39" s="170" t="str">
        <f ca="1">IFERROR(IF((VLOOKUP($B39,'HICM and Narrative Backsheet'!$A$7:$BX$156,W$9,FALSE))="","",(VLOOKUP($B39,'HICM and Narrative Backsheet'!$A$7:$BX$156,W$9,FALSE))),"")</f>
        <v>Established</v>
      </c>
      <c r="X39" s="170" t="str">
        <f ca="1">IFERROR(IF((VLOOKUP($B39,'HICM and Narrative Backsheet'!$A$7:$BX$156,X$9,FALSE))="","",(VLOOKUP($B39,'HICM and Narrative Backsheet'!$A$7:$BX$156,X$9,FALSE))),"")</f>
        <v>Mature</v>
      </c>
      <c r="Y39" s="170" t="str">
        <f ca="1">IFERROR(IF((VLOOKUP($B39,'HICM and Narrative Backsheet'!$A$7:$BX$156,Y$9,FALSE))="","",(VLOOKUP($B39,'HICM and Narrative Backsheet'!$A$7:$BX$156,Y$9,FALSE))),"")</f>
        <v>Mature</v>
      </c>
      <c r="Z39" s="170" t="str">
        <f ca="1">IFERROR(IF((VLOOKUP($B39,'HICM and Narrative Backsheet'!$A$7:$BX$156,Z$9,FALSE))="","",(VLOOKUP($B39,'HICM and Narrative Backsheet'!$A$7:$BX$156,Z$9,FALSE))),"")</f>
        <v>Established</v>
      </c>
      <c r="AA39" s="170" t="str">
        <f ca="1">IFERROR(IF((VLOOKUP($B39,'HICM and Narrative Backsheet'!$A$7:$BX$156,AA$9,FALSE))="","",(VLOOKUP($B39,'HICM and Narrative Backsheet'!$A$7:$BX$156,AA$9,FALSE))),"")</f>
        <v>Established</v>
      </c>
      <c r="AB39" s="170" t="str">
        <f ca="1">IFERROR(IF((VLOOKUP($B39,'HICM and Narrative Backsheet'!$A$7:$BX$156,AB$9,FALSE))="","",(VLOOKUP($B39,'HICM and Narrative Backsheet'!$A$7:$BX$156,AB$9,FALSE))),"")</f>
        <v>Established</v>
      </c>
      <c r="AC39" s="170" t="str">
        <f ca="1">IFERROR(IF((VLOOKUP($B39,'HICM and Narrative Backsheet'!$A$7:$BX$156,AC$9,FALSE))="","",(VLOOKUP($B39,'HICM and Narrative Backsheet'!$A$7:$BX$156,AC$9,FALSE))),"")</f>
        <v>Plans in place</v>
      </c>
      <c r="AD39" s="171" t="str">
        <f ca="1">IFERROR(IF((VLOOKUP($B39,'HICM and Narrative Backsheet'!$A$7:$BX$156,AD$9,FALSE))="","",(VLOOKUP($B39,'HICM and Narrative Backsheet'!$A$7:$BX$156,AD$9,FALSE))),"")</f>
        <v>Established</v>
      </c>
      <c r="AE39" s="172" t="str">
        <f ca="1">IFERROR(IF((VLOOKUP($B39,'HICM and Narrative Backsheet'!$A$7:$BX$156,AE$9,FALSE))="","",(VLOOKUP($B39,'HICM and Narrative Backsheet'!$A$7:$BX$156,AE$9,FALSE))),"")</f>
        <v>Established</v>
      </c>
      <c r="AF39" s="170" t="str">
        <f ca="1">IFERROR(IF((VLOOKUP($B39,'HICM and Narrative Backsheet'!$A$7:$BX$156,AF$9,FALSE))="","",(VLOOKUP($B39,'HICM and Narrative Backsheet'!$A$7:$BX$156,AF$9,FALSE))),"")</f>
        <v>Established</v>
      </c>
      <c r="AG39" s="170" t="str">
        <f ca="1">IFERROR(IF((VLOOKUP($B39,'HICM and Narrative Backsheet'!$A$7:$BX$156,AG$9,FALSE))="","",(VLOOKUP($B39,'HICM and Narrative Backsheet'!$A$7:$BX$156,AG$9,FALSE))),"")</f>
        <v>Mature</v>
      </c>
      <c r="AH39" s="170" t="str">
        <f ca="1">IFERROR(IF((VLOOKUP($B39,'HICM and Narrative Backsheet'!$A$7:$BX$156,AH$9,FALSE))="","",(VLOOKUP($B39,'HICM and Narrative Backsheet'!$A$7:$BX$156,AH$9,FALSE))),"")</f>
        <v>Mature</v>
      </c>
      <c r="AI39" s="170" t="str">
        <f ca="1">IFERROR(IF((VLOOKUP($B39,'HICM and Narrative Backsheet'!$A$7:$BX$156,AI$9,FALSE))="","",(VLOOKUP($B39,'HICM and Narrative Backsheet'!$A$7:$BX$156,AI$9,FALSE))),"")</f>
        <v>Established</v>
      </c>
      <c r="AJ39" s="170" t="str">
        <f ca="1">IFERROR(IF((VLOOKUP($B39,'HICM and Narrative Backsheet'!$A$7:$BX$156,AJ$9,FALSE))="","",(VLOOKUP($B39,'HICM and Narrative Backsheet'!$A$7:$BX$156,AJ$9,FALSE))),"")</f>
        <v>Established</v>
      </c>
      <c r="AK39" s="170" t="str">
        <f ca="1">IFERROR(IF((VLOOKUP($B39,'HICM and Narrative Backsheet'!$A$7:$BX$156,AK$9,FALSE))="","",(VLOOKUP($B39,'HICM and Narrative Backsheet'!$A$7:$BX$156,AK$9,FALSE))),"")</f>
        <v>Established</v>
      </c>
      <c r="AL39" s="170" t="str">
        <f ca="1">IFERROR(IF((VLOOKUP($B39,'HICM and Narrative Backsheet'!$A$7:$BX$156,AL$9,FALSE))="","",(VLOOKUP($B39,'HICM and Narrative Backsheet'!$A$7:$BX$156,AL$9,FALSE))),"")</f>
        <v>Plans in place</v>
      </c>
      <c r="AM39" s="171" t="str">
        <f ca="1">IFERROR(IF((VLOOKUP($B39,'HICM and Narrative Backsheet'!$A$7:$BX$156,AM$9,FALSE))="","",(VLOOKUP($B39,'HICM and Narrative Backsheet'!$A$7:$BX$156,AM$9,FALSE))),"")</f>
        <v>Established</v>
      </c>
    </row>
    <row r="40" spans="1:39" x14ac:dyDescent="0.3">
      <c r="A40" s="60">
        <v>14</v>
      </c>
      <c r="B40" s="53" t="str">
        <f t="shared" ca="1" si="10"/>
        <v>E06000043</v>
      </c>
      <c r="C40" s="154" t="str">
        <f ca="1">IFERROR(VLOOKUP($B40,'Org List'!$J$9:$K$488,2,0), "")</f>
        <v>Brighton and Hove</v>
      </c>
      <c r="D40" s="169" t="str">
        <f ca="1">IFERROR(IF((VLOOKUP($B40,'HICM and Narrative Backsheet'!$A$7:$BX$156,D$9,FALSE))="","",(VLOOKUP($B40,'HICM and Narrative Backsheet'!$A$7:$BX$156,D$9,FALSE))),"")</f>
        <v>Established</v>
      </c>
      <c r="E40" s="170" t="str">
        <f ca="1">IFERROR(IF((VLOOKUP($B40,'HICM and Narrative Backsheet'!$A$7:$BX$156,E$9,FALSE))="","",(VLOOKUP($B40,'HICM and Narrative Backsheet'!$A$7:$BX$156,E$9,FALSE))),"")</f>
        <v>Established</v>
      </c>
      <c r="F40" s="170" t="str">
        <f ca="1">IFERROR(IF((VLOOKUP($B40,'HICM and Narrative Backsheet'!$A$7:$BX$156,F$9,FALSE))="","",(VLOOKUP($B40,'HICM and Narrative Backsheet'!$A$7:$BX$156,F$9,FALSE))),"")</f>
        <v>Established</v>
      </c>
      <c r="G40" s="170" t="str">
        <f ca="1">IFERROR(IF((VLOOKUP($B40,'HICM and Narrative Backsheet'!$A$7:$BX$156,G$9,FALSE))="","",(VLOOKUP($B40,'HICM and Narrative Backsheet'!$A$7:$BX$156,G$9,FALSE))),"")</f>
        <v>Established</v>
      </c>
      <c r="H40" s="170" t="str">
        <f ca="1">IFERROR(IF((VLOOKUP($B40,'HICM and Narrative Backsheet'!$A$7:$BX$156,H$9,FALSE))="","",(VLOOKUP($B40,'HICM and Narrative Backsheet'!$A$7:$BX$156,H$9,FALSE))),"")</f>
        <v>Established</v>
      </c>
      <c r="I40" s="170" t="str">
        <f ca="1">IFERROR(IF((VLOOKUP($B40,'HICM and Narrative Backsheet'!$A$7:$BX$156,I$9,FALSE))="","",(VLOOKUP($B40,'HICM and Narrative Backsheet'!$A$7:$BX$156,I$9,FALSE))),"")</f>
        <v>Established</v>
      </c>
      <c r="J40" s="170" t="str">
        <f ca="1">IFERROR(IF((VLOOKUP($B40,'HICM and Narrative Backsheet'!$A$7:$BX$156,J$9,FALSE))="","",(VLOOKUP($B40,'HICM and Narrative Backsheet'!$A$7:$BX$156,J$9,FALSE))),"")</f>
        <v>Established</v>
      </c>
      <c r="K40" s="170" t="str">
        <f ca="1">IFERROR(IF((VLOOKUP($B40,'HICM and Narrative Backsheet'!$A$7:$BX$156,K$9,FALSE))="","",(VLOOKUP($B40,'HICM and Narrative Backsheet'!$A$7:$BX$156,K$9,FALSE))),"")</f>
        <v>Established</v>
      </c>
      <c r="L40" s="171" t="str">
        <f ca="1">IFERROR(IF((VLOOKUP($B40,'HICM and Narrative Backsheet'!$A$7:$BX$156,L$9,FALSE))="","",(VLOOKUP($B40,'HICM and Narrative Backsheet'!$A$7:$BX$156,L$9,FALSE))),"")</f>
        <v>Established</v>
      </c>
      <c r="M40" s="172" t="str">
        <f ca="1">IFERROR(IF((VLOOKUP($B40,'HICM and Narrative Backsheet'!$A$7:$BX$156,M$9,FALSE))="","",(VLOOKUP($B40,'HICM and Narrative Backsheet'!$A$7:$BX$156,M$9,FALSE))),"")</f>
        <v>Established</v>
      </c>
      <c r="N40" s="170" t="str">
        <f ca="1">IFERROR(IF((VLOOKUP($B40,'HICM and Narrative Backsheet'!$A$7:$BX$156,N$9,FALSE))="","",(VLOOKUP($B40,'HICM and Narrative Backsheet'!$A$7:$BX$156,N$9,FALSE))),"")</f>
        <v>Established</v>
      </c>
      <c r="O40" s="170" t="str">
        <f ca="1">IFERROR(IF((VLOOKUP($B40,'HICM and Narrative Backsheet'!$A$7:$BX$156,O$9,FALSE))="","",(VLOOKUP($B40,'HICM and Narrative Backsheet'!$A$7:$BX$156,O$9,FALSE))),"")</f>
        <v>Established</v>
      </c>
      <c r="P40" s="170" t="str">
        <f ca="1">IFERROR(IF((VLOOKUP($B40,'HICM and Narrative Backsheet'!$A$7:$BX$156,P$9,FALSE))="","",(VLOOKUP($B40,'HICM and Narrative Backsheet'!$A$7:$BX$156,P$9,FALSE))),"")</f>
        <v>Established</v>
      </c>
      <c r="Q40" s="170" t="str">
        <f ca="1">IFERROR(IF((VLOOKUP($B40,'HICM and Narrative Backsheet'!$A$7:$BX$156,Q$9,FALSE))="","",(VLOOKUP($B40,'HICM and Narrative Backsheet'!$A$7:$BX$156,Q$9,FALSE))),"")</f>
        <v>Established</v>
      </c>
      <c r="R40" s="170" t="str">
        <f ca="1">IFERROR(IF((VLOOKUP($B40,'HICM and Narrative Backsheet'!$A$7:$BX$156,R$9,FALSE))="","",(VLOOKUP($B40,'HICM and Narrative Backsheet'!$A$7:$BX$156,R$9,FALSE))),"")</f>
        <v>Established</v>
      </c>
      <c r="S40" s="170" t="str">
        <f ca="1">IFERROR(IF((VLOOKUP($B40,'HICM and Narrative Backsheet'!$A$7:$BX$156,S$9,FALSE))="","",(VLOOKUP($B40,'HICM and Narrative Backsheet'!$A$7:$BX$156,S$9,FALSE))),"")</f>
        <v>Established</v>
      </c>
      <c r="T40" s="170" t="str">
        <f ca="1">IFERROR(IF((VLOOKUP($B40,'HICM and Narrative Backsheet'!$A$7:$BX$156,T$9,FALSE))="","",(VLOOKUP($B40,'HICM and Narrative Backsheet'!$A$7:$BX$156,T$9,FALSE))),"")</f>
        <v>Established</v>
      </c>
      <c r="U40" s="173" t="str">
        <f ca="1">IFERROR(IF((VLOOKUP($B40,'HICM and Narrative Backsheet'!$A$7:$BX$156,U$9,FALSE))="","",(VLOOKUP($B40,'HICM and Narrative Backsheet'!$A$7:$BX$156,U$9,FALSE))),"")</f>
        <v>Established</v>
      </c>
      <c r="V40" s="169" t="str">
        <f ca="1">IFERROR(IF((VLOOKUP($B40,'HICM and Narrative Backsheet'!$A$7:$BX$156,V$9,FALSE))="","",(VLOOKUP($B40,'HICM and Narrative Backsheet'!$A$7:$BX$156,V$9,FALSE))),"")</f>
        <v>Established</v>
      </c>
      <c r="W40" s="170" t="str">
        <f ca="1">IFERROR(IF((VLOOKUP($B40,'HICM and Narrative Backsheet'!$A$7:$BX$156,W$9,FALSE))="","",(VLOOKUP($B40,'HICM and Narrative Backsheet'!$A$7:$BX$156,W$9,FALSE))),"")</f>
        <v>Established</v>
      </c>
      <c r="X40" s="170" t="str">
        <f ca="1">IFERROR(IF((VLOOKUP($B40,'HICM and Narrative Backsheet'!$A$7:$BX$156,X$9,FALSE))="","",(VLOOKUP($B40,'HICM and Narrative Backsheet'!$A$7:$BX$156,X$9,FALSE))),"")</f>
        <v>Established</v>
      </c>
      <c r="Y40" s="170" t="str">
        <f ca="1">IFERROR(IF((VLOOKUP($B40,'HICM and Narrative Backsheet'!$A$7:$BX$156,Y$9,FALSE))="","",(VLOOKUP($B40,'HICM and Narrative Backsheet'!$A$7:$BX$156,Y$9,FALSE))),"")</f>
        <v>Established</v>
      </c>
      <c r="Z40" s="170" t="str">
        <f ca="1">IFERROR(IF((VLOOKUP($B40,'HICM and Narrative Backsheet'!$A$7:$BX$156,Z$9,FALSE))="","",(VLOOKUP($B40,'HICM and Narrative Backsheet'!$A$7:$BX$156,Z$9,FALSE))),"")</f>
        <v>Established</v>
      </c>
      <c r="AA40" s="170" t="str">
        <f ca="1">IFERROR(IF((VLOOKUP($B40,'HICM and Narrative Backsheet'!$A$7:$BX$156,AA$9,FALSE))="","",(VLOOKUP($B40,'HICM and Narrative Backsheet'!$A$7:$BX$156,AA$9,FALSE))),"")</f>
        <v>Established</v>
      </c>
      <c r="AB40" s="170" t="str">
        <f ca="1">IFERROR(IF((VLOOKUP($B40,'HICM and Narrative Backsheet'!$A$7:$BX$156,AB$9,FALSE))="","",(VLOOKUP($B40,'HICM and Narrative Backsheet'!$A$7:$BX$156,AB$9,FALSE))),"")</f>
        <v>Established</v>
      </c>
      <c r="AC40" s="170" t="str">
        <f ca="1">IFERROR(IF((VLOOKUP($B40,'HICM and Narrative Backsheet'!$A$7:$BX$156,AC$9,FALSE))="","",(VLOOKUP($B40,'HICM and Narrative Backsheet'!$A$7:$BX$156,AC$9,FALSE))),"")</f>
        <v>Established</v>
      </c>
      <c r="AD40" s="171" t="str">
        <f ca="1">IFERROR(IF((VLOOKUP($B40,'HICM and Narrative Backsheet'!$A$7:$BX$156,AD$9,FALSE))="","",(VLOOKUP($B40,'HICM and Narrative Backsheet'!$A$7:$BX$156,AD$9,FALSE))),"")</f>
        <v>Established</v>
      </c>
      <c r="AE40" s="172" t="str">
        <f ca="1">IFERROR(IF((VLOOKUP($B40,'HICM and Narrative Backsheet'!$A$7:$BX$156,AE$9,FALSE))="","",(VLOOKUP($B40,'HICM and Narrative Backsheet'!$A$7:$BX$156,AE$9,FALSE))),"")</f>
        <v>Established</v>
      </c>
      <c r="AF40" s="170" t="str">
        <f ca="1">IFERROR(IF((VLOOKUP($B40,'HICM and Narrative Backsheet'!$A$7:$BX$156,AF$9,FALSE))="","",(VLOOKUP($B40,'HICM and Narrative Backsheet'!$A$7:$BX$156,AF$9,FALSE))),"")</f>
        <v>Established</v>
      </c>
      <c r="AG40" s="170" t="str">
        <f ca="1">IFERROR(IF((VLOOKUP($B40,'HICM and Narrative Backsheet'!$A$7:$BX$156,AG$9,FALSE))="","",(VLOOKUP($B40,'HICM and Narrative Backsheet'!$A$7:$BX$156,AG$9,FALSE))),"")</f>
        <v>Established</v>
      </c>
      <c r="AH40" s="170" t="str">
        <f ca="1">IFERROR(IF((VLOOKUP($B40,'HICM and Narrative Backsheet'!$A$7:$BX$156,AH$9,FALSE))="","",(VLOOKUP($B40,'HICM and Narrative Backsheet'!$A$7:$BX$156,AH$9,FALSE))),"")</f>
        <v>Established</v>
      </c>
      <c r="AI40" s="170" t="str">
        <f ca="1">IFERROR(IF((VLOOKUP($B40,'HICM and Narrative Backsheet'!$A$7:$BX$156,AI$9,FALSE))="","",(VLOOKUP($B40,'HICM and Narrative Backsheet'!$A$7:$BX$156,AI$9,FALSE))),"")</f>
        <v>Established</v>
      </c>
      <c r="AJ40" s="170" t="str">
        <f ca="1">IFERROR(IF((VLOOKUP($B40,'HICM and Narrative Backsheet'!$A$7:$BX$156,AJ$9,FALSE))="","",(VLOOKUP($B40,'HICM and Narrative Backsheet'!$A$7:$BX$156,AJ$9,FALSE))),"")</f>
        <v>Established</v>
      </c>
      <c r="AK40" s="170" t="str">
        <f ca="1">IFERROR(IF((VLOOKUP($B40,'HICM and Narrative Backsheet'!$A$7:$BX$156,AK$9,FALSE))="","",(VLOOKUP($B40,'HICM and Narrative Backsheet'!$A$7:$BX$156,AK$9,FALSE))),"")</f>
        <v>Established</v>
      </c>
      <c r="AL40" s="170" t="str">
        <f ca="1">IFERROR(IF((VLOOKUP($B40,'HICM and Narrative Backsheet'!$A$7:$BX$156,AL$9,FALSE))="","",(VLOOKUP($B40,'HICM and Narrative Backsheet'!$A$7:$BX$156,AL$9,FALSE))),"")</f>
        <v>Established</v>
      </c>
      <c r="AM40" s="171" t="str">
        <f ca="1">IFERROR(IF((VLOOKUP($B40,'HICM and Narrative Backsheet'!$A$7:$BX$156,AM$9,FALSE))="","",(VLOOKUP($B40,'HICM and Narrative Backsheet'!$A$7:$BX$156,AM$9,FALSE))),"")</f>
        <v>Established</v>
      </c>
    </row>
    <row r="41" spans="1:39" x14ac:dyDescent="0.3">
      <c r="A41" s="60">
        <v>15</v>
      </c>
      <c r="B41" s="53" t="str">
        <f t="shared" ca="1" si="10"/>
        <v>E06000023</v>
      </c>
      <c r="C41" s="154" t="str">
        <f ca="1">IFERROR(VLOOKUP($B41,'Org List'!$J$9:$K$488,2,0), "")</f>
        <v>Bristol, City of</v>
      </c>
      <c r="D41" s="169" t="str">
        <f ca="1">IFERROR(IF((VLOOKUP($B41,'HICM and Narrative Backsheet'!$A$7:$BX$156,D$9,FALSE))="","",(VLOOKUP($B41,'HICM and Narrative Backsheet'!$A$7:$BX$156,D$9,FALSE))),"")</f>
        <v>Established</v>
      </c>
      <c r="E41" s="170" t="str">
        <f ca="1">IFERROR(IF((VLOOKUP($B41,'HICM and Narrative Backsheet'!$A$7:$BX$156,E$9,FALSE))="","",(VLOOKUP($B41,'HICM and Narrative Backsheet'!$A$7:$BX$156,E$9,FALSE))),"")</f>
        <v>Established</v>
      </c>
      <c r="F41" s="170" t="str">
        <f ca="1">IFERROR(IF((VLOOKUP($B41,'HICM and Narrative Backsheet'!$A$7:$BX$156,F$9,FALSE))="","",(VLOOKUP($B41,'HICM and Narrative Backsheet'!$A$7:$BX$156,F$9,FALSE))),"")</f>
        <v>Established</v>
      </c>
      <c r="G41" s="170" t="str">
        <f ca="1">IFERROR(IF((VLOOKUP($B41,'HICM and Narrative Backsheet'!$A$7:$BX$156,G$9,FALSE))="","",(VLOOKUP($B41,'HICM and Narrative Backsheet'!$A$7:$BX$156,G$9,FALSE))),"")</f>
        <v>Established</v>
      </c>
      <c r="H41" s="170" t="str">
        <f ca="1">IFERROR(IF((VLOOKUP($B41,'HICM and Narrative Backsheet'!$A$7:$BX$156,H$9,FALSE))="","",(VLOOKUP($B41,'HICM and Narrative Backsheet'!$A$7:$BX$156,H$9,FALSE))),"")</f>
        <v>Plans in place</v>
      </c>
      <c r="I41" s="170" t="str">
        <f ca="1">IFERROR(IF((VLOOKUP($B41,'HICM and Narrative Backsheet'!$A$7:$BX$156,I$9,FALSE))="","",(VLOOKUP($B41,'HICM and Narrative Backsheet'!$A$7:$BX$156,I$9,FALSE))),"")</f>
        <v>Plans in place</v>
      </c>
      <c r="J41" s="170" t="str">
        <f ca="1">IFERROR(IF((VLOOKUP($B41,'HICM and Narrative Backsheet'!$A$7:$BX$156,J$9,FALSE))="","",(VLOOKUP($B41,'HICM and Narrative Backsheet'!$A$7:$BX$156,J$9,FALSE))),"")</f>
        <v>Established</v>
      </c>
      <c r="K41" s="170" t="str">
        <f ca="1">IFERROR(IF((VLOOKUP($B41,'HICM and Narrative Backsheet'!$A$7:$BX$156,K$9,FALSE))="","",(VLOOKUP($B41,'HICM and Narrative Backsheet'!$A$7:$BX$156,K$9,FALSE))),"")</f>
        <v>Plans in place</v>
      </c>
      <c r="L41" s="171" t="str">
        <f ca="1">IFERROR(IF((VLOOKUP($B41,'HICM and Narrative Backsheet'!$A$7:$BX$156,L$9,FALSE))="","",(VLOOKUP($B41,'HICM and Narrative Backsheet'!$A$7:$BX$156,L$9,FALSE))),"")</f>
        <v>Plans in place</v>
      </c>
      <c r="M41" s="172" t="str">
        <f ca="1">IFERROR(IF((VLOOKUP($B41,'HICM and Narrative Backsheet'!$A$7:$BX$156,M$9,FALSE))="","",(VLOOKUP($B41,'HICM and Narrative Backsheet'!$A$7:$BX$156,M$9,FALSE))),"")</f>
        <v>Mature</v>
      </c>
      <c r="N41" s="170" t="str">
        <f ca="1">IFERROR(IF((VLOOKUP($B41,'HICM and Narrative Backsheet'!$A$7:$BX$156,N$9,FALSE))="","",(VLOOKUP($B41,'HICM and Narrative Backsheet'!$A$7:$BX$156,N$9,FALSE))),"")</f>
        <v>Established</v>
      </c>
      <c r="O41" s="170" t="str">
        <f ca="1">IFERROR(IF((VLOOKUP($B41,'HICM and Narrative Backsheet'!$A$7:$BX$156,O$9,FALSE))="","",(VLOOKUP($B41,'HICM and Narrative Backsheet'!$A$7:$BX$156,O$9,FALSE))),"")</f>
        <v>Mature</v>
      </c>
      <c r="P41" s="170" t="str">
        <f ca="1">IFERROR(IF((VLOOKUP($B41,'HICM and Narrative Backsheet'!$A$7:$BX$156,P$9,FALSE))="","",(VLOOKUP($B41,'HICM and Narrative Backsheet'!$A$7:$BX$156,P$9,FALSE))),"")</f>
        <v>Established</v>
      </c>
      <c r="Q41" s="170" t="str">
        <f ca="1">IFERROR(IF((VLOOKUP($B41,'HICM and Narrative Backsheet'!$A$7:$BX$156,Q$9,FALSE))="","",(VLOOKUP($B41,'HICM and Narrative Backsheet'!$A$7:$BX$156,Q$9,FALSE))),"")</f>
        <v>Plans in place</v>
      </c>
      <c r="R41" s="170" t="str">
        <f ca="1">IFERROR(IF((VLOOKUP($B41,'HICM and Narrative Backsheet'!$A$7:$BX$156,R$9,FALSE))="","",(VLOOKUP($B41,'HICM and Narrative Backsheet'!$A$7:$BX$156,R$9,FALSE))),"")</f>
        <v>Plans in place</v>
      </c>
      <c r="S41" s="170" t="str">
        <f ca="1">IFERROR(IF((VLOOKUP($B41,'HICM and Narrative Backsheet'!$A$7:$BX$156,S$9,FALSE))="","",(VLOOKUP($B41,'HICM and Narrative Backsheet'!$A$7:$BX$156,S$9,FALSE))),"")</f>
        <v>Established</v>
      </c>
      <c r="T41" s="170" t="str">
        <f ca="1">IFERROR(IF((VLOOKUP($B41,'HICM and Narrative Backsheet'!$A$7:$BX$156,T$9,FALSE))="","",(VLOOKUP($B41,'HICM and Narrative Backsheet'!$A$7:$BX$156,T$9,FALSE))),"")</f>
        <v>Plans in place</v>
      </c>
      <c r="U41" s="173" t="str">
        <f ca="1">IFERROR(IF((VLOOKUP($B41,'HICM and Narrative Backsheet'!$A$7:$BX$156,U$9,FALSE))="","",(VLOOKUP($B41,'HICM and Narrative Backsheet'!$A$7:$BX$156,U$9,FALSE))),"")</f>
        <v>Established</v>
      </c>
      <c r="V41" s="169" t="str">
        <f ca="1">IFERROR(IF((VLOOKUP($B41,'HICM and Narrative Backsheet'!$A$7:$BX$156,V$9,FALSE))="","",(VLOOKUP($B41,'HICM and Narrative Backsheet'!$A$7:$BX$156,V$9,FALSE))),"")</f>
        <v>Mature</v>
      </c>
      <c r="W41" s="170" t="str">
        <f ca="1">IFERROR(IF((VLOOKUP($B41,'HICM and Narrative Backsheet'!$A$7:$BX$156,W$9,FALSE))="","",(VLOOKUP($B41,'HICM and Narrative Backsheet'!$A$7:$BX$156,W$9,FALSE))),"")</f>
        <v>Mature</v>
      </c>
      <c r="X41" s="170" t="str">
        <f ca="1">IFERROR(IF((VLOOKUP($B41,'HICM and Narrative Backsheet'!$A$7:$BX$156,X$9,FALSE))="","",(VLOOKUP($B41,'HICM and Narrative Backsheet'!$A$7:$BX$156,X$9,FALSE))),"")</f>
        <v>Mature</v>
      </c>
      <c r="Y41" s="170" t="str">
        <f ca="1">IFERROR(IF((VLOOKUP($B41,'HICM and Narrative Backsheet'!$A$7:$BX$156,Y$9,FALSE))="","",(VLOOKUP($B41,'HICM and Narrative Backsheet'!$A$7:$BX$156,Y$9,FALSE))),"")</f>
        <v>Established</v>
      </c>
      <c r="Z41" s="170" t="str">
        <f ca="1">IFERROR(IF((VLOOKUP($B41,'HICM and Narrative Backsheet'!$A$7:$BX$156,Z$9,FALSE))="","",(VLOOKUP($B41,'HICM and Narrative Backsheet'!$A$7:$BX$156,Z$9,FALSE))),"")</f>
        <v>Plans in place</v>
      </c>
      <c r="AA41" s="170" t="str">
        <f ca="1">IFERROR(IF((VLOOKUP($B41,'HICM and Narrative Backsheet'!$A$7:$BX$156,AA$9,FALSE))="","",(VLOOKUP($B41,'HICM and Narrative Backsheet'!$A$7:$BX$156,AA$9,FALSE))),"")</f>
        <v>Plans in place</v>
      </c>
      <c r="AB41" s="170" t="str">
        <f ca="1">IFERROR(IF((VLOOKUP($B41,'HICM and Narrative Backsheet'!$A$7:$BX$156,AB$9,FALSE))="","",(VLOOKUP($B41,'HICM and Narrative Backsheet'!$A$7:$BX$156,AB$9,FALSE))),"")</f>
        <v>Established</v>
      </c>
      <c r="AC41" s="170" t="str">
        <f ca="1">IFERROR(IF((VLOOKUP($B41,'HICM and Narrative Backsheet'!$A$7:$BX$156,AC$9,FALSE))="","",(VLOOKUP($B41,'HICM and Narrative Backsheet'!$A$7:$BX$156,AC$9,FALSE))),"")</f>
        <v>Plans in place</v>
      </c>
      <c r="AD41" s="171" t="str">
        <f ca="1">IFERROR(IF((VLOOKUP($B41,'HICM and Narrative Backsheet'!$A$7:$BX$156,AD$9,FALSE))="","",(VLOOKUP($B41,'HICM and Narrative Backsheet'!$A$7:$BX$156,AD$9,FALSE))),"")</f>
        <v>Established</v>
      </c>
      <c r="AE41" s="172" t="str">
        <f ca="1">IFERROR(IF((VLOOKUP($B41,'HICM and Narrative Backsheet'!$A$7:$BX$156,AE$9,FALSE))="","",(VLOOKUP($B41,'HICM and Narrative Backsheet'!$A$7:$BX$156,AE$9,FALSE))),"")</f>
        <v>Mature</v>
      </c>
      <c r="AF41" s="170" t="str">
        <f ca="1">IFERROR(IF((VLOOKUP($B41,'HICM and Narrative Backsheet'!$A$7:$BX$156,AF$9,FALSE))="","",(VLOOKUP($B41,'HICM and Narrative Backsheet'!$A$7:$BX$156,AF$9,FALSE))),"")</f>
        <v>Mature</v>
      </c>
      <c r="AG41" s="170" t="str">
        <f ca="1">IFERROR(IF((VLOOKUP($B41,'HICM and Narrative Backsheet'!$A$7:$BX$156,AG$9,FALSE))="","",(VLOOKUP($B41,'HICM and Narrative Backsheet'!$A$7:$BX$156,AG$9,FALSE))),"")</f>
        <v>Mature</v>
      </c>
      <c r="AH41" s="170" t="str">
        <f ca="1">IFERROR(IF((VLOOKUP($B41,'HICM and Narrative Backsheet'!$A$7:$BX$156,AH$9,FALSE))="","",(VLOOKUP($B41,'HICM and Narrative Backsheet'!$A$7:$BX$156,AH$9,FALSE))),"")</f>
        <v>Established</v>
      </c>
      <c r="AI41" s="170" t="str">
        <f ca="1">IFERROR(IF((VLOOKUP($B41,'HICM and Narrative Backsheet'!$A$7:$BX$156,AI$9,FALSE))="","",(VLOOKUP($B41,'HICM and Narrative Backsheet'!$A$7:$BX$156,AI$9,FALSE))),"")</f>
        <v>Plans in place</v>
      </c>
      <c r="AJ41" s="170" t="str">
        <f ca="1">IFERROR(IF((VLOOKUP($B41,'HICM and Narrative Backsheet'!$A$7:$BX$156,AJ$9,FALSE))="","",(VLOOKUP($B41,'HICM and Narrative Backsheet'!$A$7:$BX$156,AJ$9,FALSE))),"")</f>
        <v>Plans in place</v>
      </c>
      <c r="AK41" s="170" t="str">
        <f ca="1">IFERROR(IF((VLOOKUP($B41,'HICM and Narrative Backsheet'!$A$7:$BX$156,AK$9,FALSE))="","",(VLOOKUP($B41,'HICM and Narrative Backsheet'!$A$7:$BX$156,AK$9,FALSE))),"")</f>
        <v>Established</v>
      </c>
      <c r="AL41" s="170" t="str">
        <f ca="1">IFERROR(IF((VLOOKUP($B41,'HICM and Narrative Backsheet'!$A$7:$BX$156,AL$9,FALSE))="","",(VLOOKUP($B41,'HICM and Narrative Backsheet'!$A$7:$BX$156,AL$9,FALSE))),"")</f>
        <v>Plans in place</v>
      </c>
      <c r="AM41" s="171" t="str">
        <f ca="1">IFERROR(IF((VLOOKUP($B41,'HICM and Narrative Backsheet'!$A$7:$BX$156,AM$9,FALSE))="","",(VLOOKUP($B41,'HICM and Narrative Backsheet'!$A$7:$BX$156,AM$9,FALSE))),"")</f>
        <v>Established</v>
      </c>
    </row>
    <row r="42" spans="1:39" x14ac:dyDescent="0.3">
      <c r="A42" s="60">
        <v>16</v>
      </c>
      <c r="B42" s="53" t="str">
        <f t="shared" ca="1" si="10"/>
        <v>E09000006</v>
      </c>
      <c r="C42" s="154" t="str">
        <f ca="1">IFERROR(VLOOKUP($B42,'Org List'!$J$9:$K$488,2,0), "")</f>
        <v>Bromley</v>
      </c>
      <c r="D42" s="169" t="str">
        <f ca="1">IFERROR(IF((VLOOKUP($B42,'HICM and Narrative Backsheet'!$A$7:$BX$156,D$9,FALSE))="","",(VLOOKUP($B42,'HICM and Narrative Backsheet'!$A$7:$BX$156,D$9,FALSE))),"")</f>
        <v>Established</v>
      </c>
      <c r="E42" s="170" t="str">
        <f ca="1">IFERROR(IF((VLOOKUP($B42,'HICM and Narrative Backsheet'!$A$7:$BX$156,E$9,FALSE))="","",(VLOOKUP($B42,'HICM and Narrative Backsheet'!$A$7:$BX$156,E$9,FALSE))),"")</f>
        <v>Mature</v>
      </c>
      <c r="F42" s="170" t="str">
        <f ca="1">IFERROR(IF((VLOOKUP($B42,'HICM and Narrative Backsheet'!$A$7:$BX$156,F$9,FALSE))="","",(VLOOKUP($B42,'HICM and Narrative Backsheet'!$A$7:$BX$156,F$9,FALSE))),"")</f>
        <v>Exemplary</v>
      </c>
      <c r="G42" s="170" t="str">
        <f ca="1">IFERROR(IF((VLOOKUP($B42,'HICM and Narrative Backsheet'!$A$7:$BX$156,G$9,FALSE))="","",(VLOOKUP($B42,'HICM and Narrative Backsheet'!$A$7:$BX$156,G$9,FALSE))),"")</f>
        <v>Exemplary</v>
      </c>
      <c r="H42" s="170" t="str">
        <f ca="1">IFERROR(IF((VLOOKUP($B42,'HICM and Narrative Backsheet'!$A$7:$BX$156,H$9,FALSE))="","",(VLOOKUP($B42,'HICM and Narrative Backsheet'!$A$7:$BX$156,H$9,FALSE))),"")</f>
        <v>Mature</v>
      </c>
      <c r="I42" s="170" t="str">
        <f ca="1">IFERROR(IF((VLOOKUP($B42,'HICM and Narrative Backsheet'!$A$7:$BX$156,I$9,FALSE))="","",(VLOOKUP($B42,'HICM and Narrative Backsheet'!$A$7:$BX$156,I$9,FALSE))),"")</f>
        <v>Established</v>
      </c>
      <c r="J42" s="170" t="str">
        <f ca="1">IFERROR(IF((VLOOKUP($B42,'HICM and Narrative Backsheet'!$A$7:$BX$156,J$9,FALSE))="","",(VLOOKUP($B42,'HICM and Narrative Backsheet'!$A$7:$BX$156,J$9,FALSE))),"")</f>
        <v>Exemplary</v>
      </c>
      <c r="K42" s="170" t="str">
        <f ca="1">IFERROR(IF((VLOOKUP($B42,'HICM and Narrative Backsheet'!$A$7:$BX$156,K$9,FALSE))="","",(VLOOKUP($B42,'HICM and Narrative Backsheet'!$A$7:$BX$156,K$9,FALSE))),"")</f>
        <v>Established</v>
      </c>
      <c r="L42" s="171" t="str">
        <f ca="1">IFERROR(IF((VLOOKUP($B42,'HICM and Narrative Backsheet'!$A$7:$BX$156,L$9,FALSE))="","",(VLOOKUP($B42,'HICM and Narrative Backsheet'!$A$7:$BX$156,L$9,FALSE))),"")</f>
        <v>Established</v>
      </c>
      <c r="M42" s="172" t="str">
        <f ca="1">IFERROR(IF((VLOOKUP($B42,'HICM and Narrative Backsheet'!$A$7:$BX$156,M$9,FALSE))="","",(VLOOKUP($B42,'HICM and Narrative Backsheet'!$A$7:$BX$156,M$9,FALSE))),"")</f>
        <v>Mature</v>
      </c>
      <c r="N42" s="170" t="str">
        <f ca="1">IFERROR(IF((VLOOKUP($B42,'HICM and Narrative Backsheet'!$A$7:$BX$156,N$9,FALSE))="","",(VLOOKUP($B42,'HICM and Narrative Backsheet'!$A$7:$BX$156,N$9,FALSE))),"")</f>
        <v>Mature</v>
      </c>
      <c r="O42" s="170" t="str">
        <f ca="1">IFERROR(IF((VLOOKUP($B42,'HICM and Narrative Backsheet'!$A$7:$BX$156,O$9,FALSE))="","",(VLOOKUP($B42,'HICM and Narrative Backsheet'!$A$7:$BX$156,O$9,FALSE))),"")</f>
        <v>Exemplary</v>
      </c>
      <c r="P42" s="170" t="str">
        <f ca="1">IFERROR(IF((VLOOKUP($B42,'HICM and Narrative Backsheet'!$A$7:$BX$156,P$9,FALSE))="","",(VLOOKUP($B42,'HICM and Narrative Backsheet'!$A$7:$BX$156,P$9,FALSE))),"")</f>
        <v>Exemplary</v>
      </c>
      <c r="Q42" s="170" t="str">
        <f ca="1">IFERROR(IF((VLOOKUP($B42,'HICM and Narrative Backsheet'!$A$7:$BX$156,Q$9,FALSE))="","",(VLOOKUP($B42,'HICM and Narrative Backsheet'!$A$7:$BX$156,Q$9,FALSE))),"")</f>
        <v>Mature</v>
      </c>
      <c r="R42" s="170" t="str">
        <f ca="1">IFERROR(IF((VLOOKUP($B42,'HICM and Narrative Backsheet'!$A$7:$BX$156,R$9,FALSE))="","",(VLOOKUP($B42,'HICM and Narrative Backsheet'!$A$7:$BX$156,R$9,FALSE))),"")</f>
        <v>Established</v>
      </c>
      <c r="S42" s="170" t="str">
        <f ca="1">IFERROR(IF((VLOOKUP($B42,'HICM and Narrative Backsheet'!$A$7:$BX$156,S$9,FALSE))="","",(VLOOKUP($B42,'HICM and Narrative Backsheet'!$A$7:$BX$156,S$9,FALSE))),"")</f>
        <v>Exemplary</v>
      </c>
      <c r="T42" s="170" t="str">
        <f ca="1">IFERROR(IF((VLOOKUP($B42,'HICM and Narrative Backsheet'!$A$7:$BX$156,T$9,FALSE))="","",(VLOOKUP($B42,'HICM and Narrative Backsheet'!$A$7:$BX$156,T$9,FALSE))),"")</f>
        <v>Established</v>
      </c>
      <c r="U42" s="173" t="str">
        <f ca="1">IFERROR(IF((VLOOKUP($B42,'HICM and Narrative Backsheet'!$A$7:$BX$156,U$9,FALSE))="","",(VLOOKUP($B42,'HICM and Narrative Backsheet'!$A$7:$BX$156,U$9,FALSE))),"")</f>
        <v>Established</v>
      </c>
      <c r="V42" s="169" t="str">
        <f ca="1">IFERROR(IF((VLOOKUP($B42,'HICM and Narrative Backsheet'!$A$7:$BX$156,V$9,FALSE))="","",(VLOOKUP($B42,'HICM and Narrative Backsheet'!$A$7:$BX$156,V$9,FALSE))),"")</f>
        <v>Mature</v>
      </c>
      <c r="W42" s="170" t="str">
        <f ca="1">IFERROR(IF((VLOOKUP($B42,'HICM and Narrative Backsheet'!$A$7:$BX$156,W$9,FALSE))="","",(VLOOKUP($B42,'HICM and Narrative Backsheet'!$A$7:$BX$156,W$9,FALSE))),"")</f>
        <v>Mature</v>
      </c>
      <c r="X42" s="170" t="str">
        <f ca="1">IFERROR(IF((VLOOKUP($B42,'HICM and Narrative Backsheet'!$A$7:$BX$156,X$9,FALSE))="","",(VLOOKUP($B42,'HICM and Narrative Backsheet'!$A$7:$BX$156,X$9,FALSE))),"")</f>
        <v>Exemplary</v>
      </c>
      <c r="Y42" s="170" t="str">
        <f ca="1">IFERROR(IF((VLOOKUP($B42,'HICM and Narrative Backsheet'!$A$7:$BX$156,Y$9,FALSE))="","",(VLOOKUP($B42,'HICM and Narrative Backsheet'!$A$7:$BX$156,Y$9,FALSE))),"")</f>
        <v>Exemplary</v>
      </c>
      <c r="Z42" s="170" t="str">
        <f ca="1">IFERROR(IF((VLOOKUP($B42,'HICM and Narrative Backsheet'!$A$7:$BX$156,Z$9,FALSE))="","",(VLOOKUP($B42,'HICM and Narrative Backsheet'!$A$7:$BX$156,Z$9,FALSE))),"")</f>
        <v>Mature</v>
      </c>
      <c r="AA42" s="170" t="str">
        <f ca="1">IFERROR(IF((VLOOKUP($B42,'HICM and Narrative Backsheet'!$A$7:$BX$156,AA$9,FALSE))="","",(VLOOKUP($B42,'HICM and Narrative Backsheet'!$A$7:$BX$156,AA$9,FALSE))),"")</f>
        <v>Established</v>
      </c>
      <c r="AB42" s="170" t="str">
        <f ca="1">IFERROR(IF((VLOOKUP($B42,'HICM and Narrative Backsheet'!$A$7:$BX$156,AB$9,FALSE))="","",(VLOOKUP($B42,'HICM and Narrative Backsheet'!$A$7:$BX$156,AB$9,FALSE))),"")</f>
        <v>Exemplary</v>
      </c>
      <c r="AC42" s="170" t="str">
        <f ca="1">IFERROR(IF((VLOOKUP($B42,'HICM and Narrative Backsheet'!$A$7:$BX$156,AC$9,FALSE))="","",(VLOOKUP($B42,'HICM and Narrative Backsheet'!$A$7:$BX$156,AC$9,FALSE))),"")</f>
        <v>Established</v>
      </c>
      <c r="AD42" s="171" t="str">
        <f ca="1">IFERROR(IF((VLOOKUP($B42,'HICM and Narrative Backsheet'!$A$7:$BX$156,AD$9,FALSE))="","",(VLOOKUP($B42,'HICM and Narrative Backsheet'!$A$7:$BX$156,AD$9,FALSE))),"")</f>
        <v>Established</v>
      </c>
      <c r="AE42" s="172" t="str">
        <f ca="1">IFERROR(IF((VLOOKUP($B42,'HICM and Narrative Backsheet'!$A$7:$BX$156,AE$9,FALSE))="","",(VLOOKUP($B42,'HICM and Narrative Backsheet'!$A$7:$BX$156,AE$9,FALSE))),"")</f>
        <v>Established</v>
      </c>
      <c r="AF42" s="170" t="str">
        <f ca="1">IFERROR(IF((VLOOKUP($B42,'HICM and Narrative Backsheet'!$A$7:$BX$156,AF$9,FALSE))="","",(VLOOKUP($B42,'HICM and Narrative Backsheet'!$A$7:$BX$156,AF$9,FALSE))),"")</f>
        <v>Mature</v>
      </c>
      <c r="AG42" s="170" t="str">
        <f ca="1">IFERROR(IF((VLOOKUP($B42,'HICM and Narrative Backsheet'!$A$7:$BX$156,AG$9,FALSE))="","",(VLOOKUP($B42,'HICM and Narrative Backsheet'!$A$7:$BX$156,AG$9,FALSE))),"")</f>
        <v>Exemplary</v>
      </c>
      <c r="AH42" s="170" t="str">
        <f ca="1">IFERROR(IF((VLOOKUP($B42,'HICM and Narrative Backsheet'!$A$7:$BX$156,AH$9,FALSE))="","",(VLOOKUP($B42,'HICM and Narrative Backsheet'!$A$7:$BX$156,AH$9,FALSE))),"")</f>
        <v>Exemplary</v>
      </c>
      <c r="AI42" s="170" t="str">
        <f ca="1">IFERROR(IF((VLOOKUP($B42,'HICM and Narrative Backsheet'!$A$7:$BX$156,AI$9,FALSE))="","",(VLOOKUP($B42,'HICM and Narrative Backsheet'!$A$7:$BX$156,AI$9,FALSE))),"")</f>
        <v>Mature</v>
      </c>
      <c r="AJ42" s="170" t="str">
        <f ca="1">IFERROR(IF((VLOOKUP($B42,'HICM and Narrative Backsheet'!$A$7:$BX$156,AJ$9,FALSE))="","",(VLOOKUP($B42,'HICM and Narrative Backsheet'!$A$7:$BX$156,AJ$9,FALSE))),"")</f>
        <v>Established</v>
      </c>
      <c r="AK42" s="170" t="str">
        <f ca="1">IFERROR(IF((VLOOKUP($B42,'HICM and Narrative Backsheet'!$A$7:$BX$156,AK$9,FALSE))="","",(VLOOKUP($B42,'HICM and Narrative Backsheet'!$A$7:$BX$156,AK$9,FALSE))),"")</f>
        <v>Exemplary</v>
      </c>
      <c r="AL42" s="170" t="str">
        <f ca="1">IFERROR(IF((VLOOKUP($B42,'HICM and Narrative Backsheet'!$A$7:$BX$156,AL$9,FALSE))="","",(VLOOKUP($B42,'HICM and Narrative Backsheet'!$A$7:$BX$156,AL$9,FALSE))),"")</f>
        <v>Established</v>
      </c>
      <c r="AM42" s="171" t="str">
        <f ca="1">IFERROR(IF((VLOOKUP($B42,'HICM and Narrative Backsheet'!$A$7:$BX$156,AM$9,FALSE))="","",(VLOOKUP($B42,'HICM and Narrative Backsheet'!$A$7:$BX$156,AM$9,FALSE))),"")</f>
        <v>Established</v>
      </c>
    </row>
    <row r="43" spans="1:39" x14ac:dyDescent="0.3">
      <c r="A43" s="60">
        <v>17</v>
      </c>
      <c r="B43" s="53" t="str">
        <f t="shared" ca="1" si="10"/>
        <v>E10000002</v>
      </c>
      <c r="C43" s="154" t="str">
        <f ca="1">IFERROR(VLOOKUP($B43,'Org List'!$J$9:$K$488,2,0), "")</f>
        <v>Buckinghamshire</v>
      </c>
      <c r="D43" s="169" t="str">
        <f ca="1">IFERROR(IF((VLOOKUP($B43,'HICM and Narrative Backsheet'!$A$7:$BX$156,D$9,FALSE))="","",(VLOOKUP($B43,'HICM and Narrative Backsheet'!$A$7:$BX$156,D$9,FALSE))),"")</f>
        <v>Established</v>
      </c>
      <c r="E43" s="170" t="str">
        <f ca="1">IFERROR(IF((VLOOKUP($B43,'HICM and Narrative Backsheet'!$A$7:$BX$156,E$9,FALSE))="","",(VLOOKUP($B43,'HICM and Narrative Backsheet'!$A$7:$BX$156,E$9,FALSE))),"")</f>
        <v>Established</v>
      </c>
      <c r="F43" s="170" t="str">
        <f ca="1">IFERROR(IF((VLOOKUP($B43,'HICM and Narrative Backsheet'!$A$7:$BX$156,F$9,FALSE))="","",(VLOOKUP($B43,'HICM and Narrative Backsheet'!$A$7:$BX$156,F$9,FALSE))),"")</f>
        <v>Plans in place</v>
      </c>
      <c r="G43" s="170" t="str">
        <f ca="1">IFERROR(IF((VLOOKUP($B43,'HICM and Narrative Backsheet'!$A$7:$BX$156,G$9,FALSE))="","",(VLOOKUP($B43,'HICM and Narrative Backsheet'!$A$7:$BX$156,G$9,FALSE))),"")</f>
        <v>Not yet established</v>
      </c>
      <c r="H43" s="170" t="str">
        <f ca="1">IFERROR(IF((VLOOKUP($B43,'HICM and Narrative Backsheet'!$A$7:$BX$156,H$9,FALSE))="","",(VLOOKUP($B43,'HICM and Narrative Backsheet'!$A$7:$BX$156,H$9,FALSE))),"")</f>
        <v>Plans in place</v>
      </c>
      <c r="I43" s="170" t="str">
        <f ca="1">IFERROR(IF((VLOOKUP($B43,'HICM and Narrative Backsheet'!$A$7:$BX$156,I$9,FALSE))="","",(VLOOKUP($B43,'HICM and Narrative Backsheet'!$A$7:$BX$156,I$9,FALSE))),"")</f>
        <v>Not yet established</v>
      </c>
      <c r="J43" s="170" t="str">
        <f ca="1">IFERROR(IF((VLOOKUP($B43,'HICM and Narrative Backsheet'!$A$7:$BX$156,J$9,FALSE))="","",(VLOOKUP($B43,'HICM and Narrative Backsheet'!$A$7:$BX$156,J$9,FALSE))),"")</f>
        <v>Established</v>
      </c>
      <c r="K43" s="170" t="str">
        <f ca="1">IFERROR(IF((VLOOKUP($B43,'HICM and Narrative Backsheet'!$A$7:$BX$156,K$9,FALSE))="","",(VLOOKUP($B43,'HICM and Narrative Backsheet'!$A$7:$BX$156,K$9,FALSE))),"")</f>
        <v>Established</v>
      </c>
      <c r="L43" s="171" t="str">
        <f ca="1">IFERROR(IF((VLOOKUP($B43,'HICM and Narrative Backsheet'!$A$7:$BX$156,L$9,FALSE))="","",(VLOOKUP($B43,'HICM and Narrative Backsheet'!$A$7:$BX$156,L$9,FALSE))),"")</f>
        <v>Plans in place</v>
      </c>
      <c r="M43" s="172" t="str">
        <f ca="1">IFERROR(IF((VLOOKUP($B43,'HICM and Narrative Backsheet'!$A$7:$BX$156,M$9,FALSE))="","",(VLOOKUP($B43,'HICM and Narrative Backsheet'!$A$7:$BX$156,M$9,FALSE))),"")</f>
        <v>Established</v>
      </c>
      <c r="N43" s="170" t="str">
        <f ca="1">IFERROR(IF((VLOOKUP($B43,'HICM and Narrative Backsheet'!$A$7:$BX$156,N$9,FALSE))="","",(VLOOKUP($B43,'HICM and Narrative Backsheet'!$A$7:$BX$156,N$9,FALSE))),"")</f>
        <v>Established</v>
      </c>
      <c r="O43" s="170" t="str">
        <f ca="1">IFERROR(IF((VLOOKUP($B43,'HICM and Narrative Backsheet'!$A$7:$BX$156,O$9,FALSE))="","",(VLOOKUP($B43,'HICM and Narrative Backsheet'!$A$7:$BX$156,O$9,FALSE))),"")</f>
        <v>Plans in place</v>
      </c>
      <c r="P43" s="170" t="str">
        <f ca="1">IFERROR(IF((VLOOKUP($B43,'HICM and Narrative Backsheet'!$A$7:$BX$156,P$9,FALSE))="","",(VLOOKUP($B43,'HICM and Narrative Backsheet'!$A$7:$BX$156,P$9,FALSE))),"")</f>
        <v>Plans in place</v>
      </c>
      <c r="Q43" s="170" t="str">
        <f ca="1">IFERROR(IF((VLOOKUP($B43,'HICM and Narrative Backsheet'!$A$7:$BX$156,Q$9,FALSE))="","",(VLOOKUP($B43,'HICM and Narrative Backsheet'!$A$7:$BX$156,Q$9,FALSE))),"")</f>
        <v>Plans in place</v>
      </c>
      <c r="R43" s="170" t="str">
        <f ca="1">IFERROR(IF((VLOOKUP($B43,'HICM and Narrative Backsheet'!$A$7:$BX$156,R$9,FALSE))="","",(VLOOKUP($B43,'HICM and Narrative Backsheet'!$A$7:$BX$156,R$9,FALSE))),"")</f>
        <v>Plans in place</v>
      </c>
      <c r="S43" s="170" t="str">
        <f ca="1">IFERROR(IF((VLOOKUP($B43,'HICM and Narrative Backsheet'!$A$7:$BX$156,S$9,FALSE))="","",(VLOOKUP($B43,'HICM and Narrative Backsheet'!$A$7:$BX$156,S$9,FALSE))),"")</f>
        <v>Established</v>
      </c>
      <c r="T43" s="170" t="str">
        <f ca="1">IFERROR(IF((VLOOKUP($B43,'HICM and Narrative Backsheet'!$A$7:$BX$156,T$9,FALSE))="","",(VLOOKUP($B43,'HICM and Narrative Backsheet'!$A$7:$BX$156,T$9,FALSE))),"")</f>
        <v>Established</v>
      </c>
      <c r="U43" s="173" t="str">
        <f ca="1">IFERROR(IF((VLOOKUP($B43,'HICM and Narrative Backsheet'!$A$7:$BX$156,U$9,FALSE))="","",(VLOOKUP($B43,'HICM and Narrative Backsheet'!$A$7:$BX$156,U$9,FALSE))),"")</f>
        <v>Plans in place</v>
      </c>
      <c r="V43" s="169" t="str">
        <f ca="1">IFERROR(IF((VLOOKUP($B43,'HICM and Narrative Backsheet'!$A$7:$BX$156,V$9,FALSE))="","",(VLOOKUP($B43,'HICM and Narrative Backsheet'!$A$7:$BX$156,V$9,FALSE))),"")</f>
        <v>Established</v>
      </c>
      <c r="W43" s="170" t="str">
        <f ca="1">IFERROR(IF((VLOOKUP($B43,'HICM and Narrative Backsheet'!$A$7:$BX$156,W$9,FALSE))="","",(VLOOKUP($B43,'HICM and Narrative Backsheet'!$A$7:$BX$156,W$9,FALSE))),"")</f>
        <v>Established</v>
      </c>
      <c r="X43" s="170" t="str">
        <f ca="1">IFERROR(IF((VLOOKUP($B43,'HICM and Narrative Backsheet'!$A$7:$BX$156,X$9,FALSE))="","",(VLOOKUP($B43,'HICM and Narrative Backsheet'!$A$7:$BX$156,X$9,FALSE))),"")</f>
        <v>Established</v>
      </c>
      <c r="Y43" s="170" t="str">
        <f ca="1">IFERROR(IF((VLOOKUP($B43,'HICM and Narrative Backsheet'!$A$7:$BX$156,Y$9,FALSE))="","",(VLOOKUP($B43,'HICM and Narrative Backsheet'!$A$7:$BX$156,Y$9,FALSE))),"")</f>
        <v>Established</v>
      </c>
      <c r="Z43" s="170" t="str">
        <f ca="1">IFERROR(IF((VLOOKUP($B43,'HICM and Narrative Backsheet'!$A$7:$BX$156,Z$9,FALSE))="","",(VLOOKUP($B43,'HICM and Narrative Backsheet'!$A$7:$BX$156,Z$9,FALSE))),"")</f>
        <v>Plans in place</v>
      </c>
      <c r="AA43" s="170" t="str">
        <f ca="1">IFERROR(IF((VLOOKUP($B43,'HICM and Narrative Backsheet'!$A$7:$BX$156,AA$9,FALSE))="","",(VLOOKUP($B43,'HICM and Narrative Backsheet'!$A$7:$BX$156,AA$9,FALSE))),"")</f>
        <v>Established</v>
      </c>
      <c r="AB43" s="170" t="str">
        <f ca="1">IFERROR(IF((VLOOKUP($B43,'HICM and Narrative Backsheet'!$A$7:$BX$156,AB$9,FALSE))="","",(VLOOKUP($B43,'HICM and Narrative Backsheet'!$A$7:$BX$156,AB$9,FALSE))),"")</f>
        <v>Established</v>
      </c>
      <c r="AC43" s="170" t="str">
        <f ca="1">IFERROR(IF((VLOOKUP($B43,'HICM and Narrative Backsheet'!$A$7:$BX$156,AC$9,FALSE))="","",(VLOOKUP($B43,'HICM and Narrative Backsheet'!$A$7:$BX$156,AC$9,FALSE))),"")</f>
        <v>Established</v>
      </c>
      <c r="AD43" s="171" t="str">
        <f ca="1">IFERROR(IF((VLOOKUP($B43,'HICM and Narrative Backsheet'!$A$7:$BX$156,AD$9,FALSE))="","",(VLOOKUP($B43,'HICM and Narrative Backsheet'!$A$7:$BX$156,AD$9,FALSE))),"")</f>
        <v>Established</v>
      </c>
      <c r="AE43" s="172" t="str">
        <f ca="1">IFERROR(IF((VLOOKUP($B43,'HICM and Narrative Backsheet'!$A$7:$BX$156,AE$9,FALSE))="","",(VLOOKUP($B43,'HICM and Narrative Backsheet'!$A$7:$BX$156,AE$9,FALSE))),"")</f>
        <v>Established</v>
      </c>
      <c r="AF43" s="170" t="str">
        <f ca="1">IFERROR(IF((VLOOKUP($B43,'HICM and Narrative Backsheet'!$A$7:$BX$156,AF$9,FALSE))="","",(VLOOKUP($B43,'HICM and Narrative Backsheet'!$A$7:$BX$156,AF$9,FALSE))),"")</f>
        <v>Established</v>
      </c>
      <c r="AG43" s="170" t="str">
        <f ca="1">IFERROR(IF((VLOOKUP($B43,'HICM and Narrative Backsheet'!$A$7:$BX$156,AG$9,FALSE))="","",(VLOOKUP($B43,'HICM and Narrative Backsheet'!$A$7:$BX$156,AG$9,FALSE))),"")</f>
        <v>Established</v>
      </c>
      <c r="AH43" s="170" t="str">
        <f ca="1">IFERROR(IF((VLOOKUP($B43,'HICM and Narrative Backsheet'!$A$7:$BX$156,AH$9,FALSE))="","",(VLOOKUP($B43,'HICM and Narrative Backsheet'!$A$7:$BX$156,AH$9,FALSE))),"")</f>
        <v>Established</v>
      </c>
      <c r="AI43" s="170" t="str">
        <f ca="1">IFERROR(IF((VLOOKUP($B43,'HICM and Narrative Backsheet'!$A$7:$BX$156,AI$9,FALSE))="","",(VLOOKUP($B43,'HICM and Narrative Backsheet'!$A$7:$BX$156,AI$9,FALSE))),"")</f>
        <v>Established</v>
      </c>
      <c r="AJ43" s="170" t="str">
        <f ca="1">IFERROR(IF((VLOOKUP($B43,'HICM and Narrative Backsheet'!$A$7:$BX$156,AJ$9,FALSE))="","",(VLOOKUP($B43,'HICM and Narrative Backsheet'!$A$7:$BX$156,AJ$9,FALSE))),"")</f>
        <v>Established</v>
      </c>
      <c r="AK43" s="170" t="str">
        <f ca="1">IFERROR(IF((VLOOKUP($B43,'HICM and Narrative Backsheet'!$A$7:$BX$156,AK$9,FALSE))="","",(VLOOKUP($B43,'HICM and Narrative Backsheet'!$A$7:$BX$156,AK$9,FALSE))),"")</f>
        <v>Established</v>
      </c>
      <c r="AL43" s="170" t="str">
        <f ca="1">IFERROR(IF((VLOOKUP($B43,'HICM and Narrative Backsheet'!$A$7:$BX$156,AL$9,FALSE))="","",(VLOOKUP($B43,'HICM and Narrative Backsheet'!$A$7:$BX$156,AL$9,FALSE))),"")</f>
        <v>Established</v>
      </c>
      <c r="AM43" s="171" t="str">
        <f ca="1">IFERROR(IF((VLOOKUP($B43,'HICM and Narrative Backsheet'!$A$7:$BX$156,AM$9,FALSE))="","",(VLOOKUP($B43,'HICM and Narrative Backsheet'!$A$7:$BX$156,AM$9,FALSE))),"")</f>
        <v>Established</v>
      </c>
    </row>
    <row r="44" spans="1:39" x14ac:dyDescent="0.3">
      <c r="A44" s="60">
        <v>18</v>
      </c>
      <c r="B44" s="53" t="str">
        <f t="shared" ca="1" si="10"/>
        <v>E08000002</v>
      </c>
      <c r="C44" s="154" t="str">
        <f ca="1">IFERROR(VLOOKUP($B44,'Org List'!$J$9:$K$488,2,0), "")</f>
        <v>Bury</v>
      </c>
      <c r="D44" s="169" t="str">
        <f ca="1">IFERROR(IF((VLOOKUP($B44,'HICM and Narrative Backsheet'!$A$7:$BX$156,D$9,FALSE))="","",(VLOOKUP($B44,'HICM and Narrative Backsheet'!$A$7:$BX$156,D$9,FALSE))),"")</f>
        <v>Established</v>
      </c>
      <c r="E44" s="170" t="str">
        <f ca="1">IFERROR(IF((VLOOKUP($B44,'HICM and Narrative Backsheet'!$A$7:$BX$156,E$9,FALSE))="","",(VLOOKUP($B44,'HICM and Narrative Backsheet'!$A$7:$BX$156,E$9,FALSE))),"")</f>
        <v>Established</v>
      </c>
      <c r="F44" s="170" t="str">
        <f ca="1">IFERROR(IF((VLOOKUP($B44,'HICM and Narrative Backsheet'!$A$7:$BX$156,F$9,FALSE))="","",(VLOOKUP($B44,'HICM and Narrative Backsheet'!$A$7:$BX$156,F$9,FALSE))),"")</f>
        <v>Mature</v>
      </c>
      <c r="G44" s="170" t="str">
        <f ca="1">IFERROR(IF((VLOOKUP($B44,'HICM and Narrative Backsheet'!$A$7:$BX$156,G$9,FALSE))="","",(VLOOKUP($B44,'HICM and Narrative Backsheet'!$A$7:$BX$156,G$9,FALSE))),"")</f>
        <v>Plans in place</v>
      </c>
      <c r="H44" s="170" t="str">
        <f ca="1">IFERROR(IF((VLOOKUP($B44,'HICM and Narrative Backsheet'!$A$7:$BX$156,H$9,FALSE))="","",(VLOOKUP($B44,'HICM and Narrative Backsheet'!$A$7:$BX$156,H$9,FALSE))),"")</f>
        <v>Established</v>
      </c>
      <c r="I44" s="170" t="str">
        <f ca="1">IFERROR(IF((VLOOKUP($B44,'HICM and Narrative Backsheet'!$A$7:$BX$156,I$9,FALSE))="","",(VLOOKUP($B44,'HICM and Narrative Backsheet'!$A$7:$BX$156,I$9,FALSE))),"")</f>
        <v>Established</v>
      </c>
      <c r="J44" s="170" t="str">
        <f ca="1">IFERROR(IF((VLOOKUP($B44,'HICM and Narrative Backsheet'!$A$7:$BX$156,J$9,FALSE))="","",(VLOOKUP($B44,'HICM and Narrative Backsheet'!$A$7:$BX$156,J$9,FALSE))),"")</f>
        <v>Established</v>
      </c>
      <c r="K44" s="170" t="str">
        <f ca="1">IFERROR(IF((VLOOKUP($B44,'HICM and Narrative Backsheet'!$A$7:$BX$156,K$9,FALSE))="","",(VLOOKUP($B44,'HICM and Narrative Backsheet'!$A$7:$BX$156,K$9,FALSE))),"")</f>
        <v>Established</v>
      </c>
      <c r="L44" s="171" t="str">
        <f ca="1">IFERROR(IF((VLOOKUP($B44,'HICM and Narrative Backsheet'!$A$7:$BX$156,L$9,FALSE))="","",(VLOOKUP($B44,'HICM and Narrative Backsheet'!$A$7:$BX$156,L$9,FALSE))),"")</f>
        <v>Plans in place</v>
      </c>
      <c r="M44" s="172" t="str">
        <f ca="1">IFERROR(IF((VLOOKUP($B44,'HICM and Narrative Backsheet'!$A$7:$BX$156,M$9,FALSE))="","",(VLOOKUP($B44,'HICM and Narrative Backsheet'!$A$7:$BX$156,M$9,FALSE))),"")</f>
        <v>Established</v>
      </c>
      <c r="N44" s="170" t="str">
        <f ca="1">IFERROR(IF((VLOOKUP($B44,'HICM and Narrative Backsheet'!$A$7:$BX$156,N$9,FALSE))="","",(VLOOKUP($B44,'HICM and Narrative Backsheet'!$A$7:$BX$156,N$9,FALSE))),"")</f>
        <v>Established</v>
      </c>
      <c r="O44" s="170" t="str">
        <f ca="1">IFERROR(IF((VLOOKUP($B44,'HICM and Narrative Backsheet'!$A$7:$BX$156,O$9,FALSE))="","",(VLOOKUP($B44,'HICM and Narrative Backsheet'!$A$7:$BX$156,O$9,FALSE))),"")</f>
        <v>Mature</v>
      </c>
      <c r="P44" s="170" t="str">
        <f ca="1">IFERROR(IF((VLOOKUP($B44,'HICM and Narrative Backsheet'!$A$7:$BX$156,P$9,FALSE))="","",(VLOOKUP($B44,'HICM and Narrative Backsheet'!$A$7:$BX$156,P$9,FALSE))),"")</f>
        <v>Plans in place</v>
      </c>
      <c r="Q44" s="170" t="str">
        <f ca="1">IFERROR(IF((VLOOKUP($B44,'HICM and Narrative Backsheet'!$A$7:$BX$156,Q$9,FALSE))="","",(VLOOKUP($B44,'HICM and Narrative Backsheet'!$A$7:$BX$156,Q$9,FALSE))),"")</f>
        <v>Established</v>
      </c>
      <c r="R44" s="170" t="str">
        <f ca="1">IFERROR(IF((VLOOKUP($B44,'HICM and Narrative Backsheet'!$A$7:$BX$156,R$9,FALSE))="","",(VLOOKUP($B44,'HICM and Narrative Backsheet'!$A$7:$BX$156,R$9,FALSE))),"")</f>
        <v>Established</v>
      </c>
      <c r="S44" s="170" t="str">
        <f ca="1">IFERROR(IF((VLOOKUP($B44,'HICM and Narrative Backsheet'!$A$7:$BX$156,S$9,FALSE))="","",(VLOOKUP($B44,'HICM and Narrative Backsheet'!$A$7:$BX$156,S$9,FALSE))),"")</f>
        <v>Established</v>
      </c>
      <c r="T44" s="170" t="str">
        <f ca="1">IFERROR(IF((VLOOKUP($B44,'HICM and Narrative Backsheet'!$A$7:$BX$156,T$9,FALSE))="","",(VLOOKUP($B44,'HICM and Narrative Backsheet'!$A$7:$BX$156,T$9,FALSE))),"")</f>
        <v>Established</v>
      </c>
      <c r="U44" s="173" t="str">
        <f ca="1">IFERROR(IF((VLOOKUP($B44,'HICM and Narrative Backsheet'!$A$7:$BX$156,U$9,FALSE))="","",(VLOOKUP($B44,'HICM and Narrative Backsheet'!$A$7:$BX$156,U$9,FALSE))),"")</f>
        <v>Established</v>
      </c>
      <c r="V44" s="169" t="str">
        <f ca="1">IFERROR(IF((VLOOKUP($B44,'HICM and Narrative Backsheet'!$A$7:$BX$156,V$9,FALSE))="","",(VLOOKUP($B44,'HICM and Narrative Backsheet'!$A$7:$BX$156,V$9,FALSE))),"")</f>
        <v>Established</v>
      </c>
      <c r="W44" s="170" t="str">
        <f ca="1">IFERROR(IF((VLOOKUP($B44,'HICM and Narrative Backsheet'!$A$7:$BX$156,W$9,FALSE))="","",(VLOOKUP($B44,'HICM and Narrative Backsheet'!$A$7:$BX$156,W$9,FALSE))),"")</f>
        <v>Mature</v>
      </c>
      <c r="X44" s="170" t="str">
        <f ca="1">IFERROR(IF((VLOOKUP($B44,'HICM and Narrative Backsheet'!$A$7:$BX$156,X$9,FALSE))="","",(VLOOKUP($B44,'HICM and Narrative Backsheet'!$A$7:$BX$156,X$9,FALSE))),"")</f>
        <v>Mature</v>
      </c>
      <c r="Y44" s="170" t="str">
        <f ca="1">IFERROR(IF((VLOOKUP($B44,'HICM and Narrative Backsheet'!$A$7:$BX$156,Y$9,FALSE))="","",(VLOOKUP($B44,'HICM and Narrative Backsheet'!$A$7:$BX$156,Y$9,FALSE))),"")</f>
        <v>Established</v>
      </c>
      <c r="Z44" s="170" t="str">
        <f ca="1">IFERROR(IF((VLOOKUP($B44,'HICM and Narrative Backsheet'!$A$7:$BX$156,Z$9,FALSE))="","",(VLOOKUP($B44,'HICM and Narrative Backsheet'!$A$7:$BX$156,Z$9,FALSE))),"")</f>
        <v>Established</v>
      </c>
      <c r="AA44" s="170" t="str">
        <f ca="1">IFERROR(IF((VLOOKUP($B44,'HICM and Narrative Backsheet'!$A$7:$BX$156,AA$9,FALSE))="","",(VLOOKUP($B44,'HICM and Narrative Backsheet'!$A$7:$BX$156,AA$9,FALSE))),"")</f>
        <v>Established</v>
      </c>
      <c r="AB44" s="170" t="str">
        <f ca="1">IFERROR(IF((VLOOKUP($B44,'HICM and Narrative Backsheet'!$A$7:$BX$156,AB$9,FALSE))="","",(VLOOKUP($B44,'HICM and Narrative Backsheet'!$A$7:$BX$156,AB$9,FALSE))),"")</f>
        <v>Established</v>
      </c>
      <c r="AC44" s="170" t="str">
        <f ca="1">IFERROR(IF((VLOOKUP($B44,'HICM and Narrative Backsheet'!$A$7:$BX$156,AC$9,FALSE))="","",(VLOOKUP($B44,'HICM and Narrative Backsheet'!$A$7:$BX$156,AC$9,FALSE))),"")</f>
        <v>Established</v>
      </c>
      <c r="AD44" s="171" t="str">
        <f ca="1">IFERROR(IF((VLOOKUP($B44,'HICM and Narrative Backsheet'!$A$7:$BX$156,AD$9,FALSE))="","",(VLOOKUP($B44,'HICM and Narrative Backsheet'!$A$7:$BX$156,AD$9,FALSE))),"")</f>
        <v>Established</v>
      </c>
      <c r="AE44" s="172" t="str">
        <f ca="1">IFERROR(IF((VLOOKUP($B44,'HICM and Narrative Backsheet'!$A$7:$BX$156,AE$9,FALSE))="","",(VLOOKUP($B44,'HICM and Narrative Backsheet'!$A$7:$BX$156,AE$9,FALSE))),"")</f>
        <v>Established</v>
      </c>
      <c r="AF44" s="170" t="str">
        <f ca="1">IFERROR(IF((VLOOKUP($B44,'HICM and Narrative Backsheet'!$A$7:$BX$156,AF$9,FALSE))="","",(VLOOKUP($B44,'HICM and Narrative Backsheet'!$A$7:$BX$156,AF$9,FALSE))),"")</f>
        <v>Mature</v>
      </c>
      <c r="AG44" s="170" t="str">
        <f ca="1">IFERROR(IF((VLOOKUP($B44,'HICM and Narrative Backsheet'!$A$7:$BX$156,AG$9,FALSE))="","",(VLOOKUP($B44,'HICM and Narrative Backsheet'!$A$7:$BX$156,AG$9,FALSE))),"")</f>
        <v>Mature</v>
      </c>
      <c r="AH44" s="170" t="str">
        <f ca="1">IFERROR(IF((VLOOKUP($B44,'HICM and Narrative Backsheet'!$A$7:$BX$156,AH$9,FALSE))="","",(VLOOKUP($B44,'HICM and Narrative Backsheet'!$A$7:$BX$156,AH$9,FALSE))),"")</f>
        <v>Established</v>
      </c>
      <c r="AI44" s="170" t="str">
        <f ca="1">IFERROR(IF((VLOOKUP($B44,'HICM and Narrative Backsheet'!$A$7:$BX$156,AI$9,FALSE))="","",(VLOOKUP($B44,'HICM and Narrative Backsheet'!$A$7:$BX$156,AI$9,FALSE))),"")</f>
        <v>Mature</v>
      </c>
      <c r="AJ44" s="170" t="str">
        <f ca="1">IFERROR(IF((VLOOKUP($B44,'HICM and Narrative Backsheet'!$A$7:$BX$156,AJ$9,FALSE))="","",(VLOOKUP($B44,'HICM and Narrative Backsheet'!$A$7:$BX$156,AJ$9,FALSE))),"")</f>
        <v>Mature</v>
      </c>
      <c r="AK44" s="170" t="str">
        <f ca="1">IFERROR(IF((VLOOKUP($B44,'HICM and Narrative Backsheet'!$A$7:$BX$156,AK$9,FALSE))="","",(VLOOKUP($B44,'HICM and Narrative Backsheet'!$A$7:$BX$156,AK$9,FALSE))),"")</f>
        <v>Mature</v>
      </c>
      <c r="AL44" s="170" t="str">
        <f ca="1">IFERROR(IF((VLOOKUP($B44,'HICM and Narrative Backsheet'!$A$7:$BX$156,AL$9,FALSE))="","",(VLOOKUP($B44,'HICM and Narrative Backsheet'!$A$7:$BX$156,AL$9,FALSE))),"")</f>
        <v>Mature</v>
      </c>
      <c r="AM44" s="171" t="str">
        <f ca="1">IFERROR(IF((VLOOKUP($B44,'HICM and Narrative Backsheet'!$A$7:$BX$156,AM$9,FALSE))="","",(VLOOKUP($B44,'HICM and Narrative Backsheet'!$A$7:$BX$156,AM$9,FALSE))),"")</f>
        <v>Established</v>
      </c>
    </row>
    <row r="45" spans="1:39" x14ac:dyDescent="0.3">
      <c r="A45" s="60">
        <v>19</v>
      </c>
      <c r="B45" s="53" t="str">
        <f t="shared" ca="1" si="10"/>
        <v>E08000033</v>
      </c>
      <c r="C45" s="154" t="str">
        <f ca="1">IFERROR(VLOOKUP($B45,'Org List'!$J$9:$K$488,2,0), "")</f>
        <v>Calderdale</v>
      </c>
      <c r="D45" s="169" t="str">
        <f ca="1">IFERROR(IF((VLOOKUP($B45,'HICM and Narrative Backsheet'!$A$7:$BX$156,D$9,FALSE))="","",(VLOOKUP($B45,'HICM and Narrative Backsheet'!$A$7:$BX$156,D$9,FALSE))),"")</f>
        <v>Established</v>
      </c>
      <c r="E45" s="170" t="str">
        <f ca="1">IFERROR(IF((VLOOKUP($B45,'HICM and Narrative Backsheet'!$A$7:$BX$156,E$9,FALSE))="","",(VLOOKUP($B45,'HICM and Narrative Backsheet'!$A$7:$BX$156,E$9,FALSE))),"")</f>
        <v>Established</v>
      </c>
      <c r="F45" s="170" t="str">
        <f ca="1">IFERROR(IF((VLOOKUP($B45,'HICM and Narrative Backsheet'!$A$7:$BX$156,F$9,FALSE))="","",(VLOOKUP($B45,'HICM and Narrative Backsheet'!$A$7:$BX$156,F$9,FALSE))),"")</f>
        <v>Mature</v>
      </c>
      <c r="G45" s="170" t="str">
        <f ca="1">IFERROR(IF((VLOOKUP($B45,'HICM and Narrative Backsheet'!$A$7:$BX$156,G$9,FALSE))="","",(VLOOKUP($B45,'HICM and Narrative Backsheet'!$A$7:$BX$156,G$9,FALSE))),"")</f>
        <v>Established</v>
      </c>
      <c r="H45" s="170" t="str">
        <f ca="1">IFERROR(IF((VLOOKUP($B45,'HICM and Narrative Backsheet'!$A$7:$BX$156,H$9,FALSE))="","",(VLOOKUP($B45,'HICM and Narrative Backsheet'!$A$7:$BX$156,H$9,FALSE))),"")</f>
        <v>Plans in place</v>
      </c>
      <c r="I45" s="170" t="str">
        <f ca="1">IFERROR(IF((VLOOKUP($B45,'HICM and Narrative Backsheet'!$A$7:$BX$156,I$9,FALSE))="","",(VLOOKUP($B45,'HICM and Narrative Backsheet'!$A$7:$BX$156,I$9,FALSE))),"")</f>
        <v>Plans in place</v>
      </c>
      <c r="J45" s="170" t="str">
        <f ca="1">IFERROR(IF((VLOOKUP($B45,'HICM and Narrative Backsheet'!$A$7:$BX$156,J$9,FALSE))="","",(VLOOKUP($B45,'HICM and Narrative Backsheet'!$A$7:$BX$156,J$9,FALSE))),"")</f>
        <v>Mature</v>
      </c>
      <c r="K45" s="170" t="str">
        <f ca="1">IFERROR(IF((VLOOKUP($B45,'HICM and Narrative Backsheet'!$A$7:$BX$156,K$9,FALSE))="","",(VLOOKUP($B45,'HICM and Narrative Backsheet'!$A$7:$BX$156,K$9,FALSE))),"")</f>
        <v>Mature</v>
      </c>
      <c r="L45" s="171" t="str">
        <f ca="1">IFERROR(IF((VLOOKUP($B45,'HICM and Narrative Backsheet'!$A$7:$BX$156,L$9,FALSE))="","",(VLOOKUP($B45,'HICM and Narrative Backsheet'!$A$7:$BX$156,L$9,FALSE))),"")</f>
        <v>Plans in place</v>
      </c>
      <c r="M45" s="172" t="str">
        <f ca="1">IFERROR(IF((VLOOKUP($B45,'HICM and Narrative Backsheet'!$A$7:$BX$156,M$9,FALSE))="","",(VLOOKUP($B45,'HICM and Narrative Backsheet'!$A$7:$BX$156,M$9,FALSE))),"")</f>
        <v>Established</v>
      </c>
      <c r="N45" s="170" t="str">
        <f ca="1">IFERROR(IF((VLOOKUP($B45,'HICM and Narrative Backsheet'!$A$7:$BX$156,N$9,FALSE))="","",(VLOOKUP($B45,'HICM and Narrative Backsheet'!$A$7:$BX$156,N$9,FALSE))),"")</f>
        <v>Established</v>
      </c>
      <c r="O45" s="170" t="str">
        <f ca="1">IFERROR(IF((VLOOKUP($B45,'HICM and Narrative Backsheet'!$A$7:$BX$156,O$9,FALSE))="","",(VLOOKUP($B45,'HICM and Narrative Backsheet'!$A$7:$BX$156,O$9,FALSE))),"")</f>
        <v>Mature</v>
      </c>
      <c r="P45" s="170" t="str">
        <f ca="1">IFERROR(IF((VLOOKUP($B45,'HICM and Narrative Backsheet'!$A$7:$BX$156,P$9,FALSE))="","",(VLOOKUP($B45,'HICM and Narrative Backsheet'!$A$7:$BX$156,P$9,FALSE))),"")</f>
        <v>Established</v>
      </c>
      <c r="Q45" s="170" t="str">
        <f ca="1">IFERROR(IF((VLOOKUP($B45,'HICM and Narrative Backsheet'!$A$7:$BX$156,Q$9,FALSE))="","",(VLOOKUP($B45,'HICM and Narrative Backsheet'!$A$7:$BX$156,Q$9,FALSE))),"")</f>
        <v>Plans in place</v>
      </c>
      <c r="R45" s="170" t="str">
        <f ca="1">IFERROR(IF((VLOOKUP($B45,'HICM and Narrative Backsheet'!$A$7:$BX$156,R$9,FALSE))="","",(VLOOKUP($B45,'HICM and Narrative Backsheet'!$A$7:$BX$156,R$9,FALSE))),"")</f>
        <v>Plans in place</v>
      </c>
      <c r="S45" s="170" t="str">
        <f ca="1">IFERROR(IF((VLOOKUP($B45,'HICM and Narrative Backsheet'!$A$7:$BX$156,S$9,FALSE))="","",(VLOOKUP($B45,'HICM and Narrative Backsheet'!$A$7:$BX$156,S$9,FALSE))),"")</f>
        <v>Mature</v>
      </c>
      <c r="T45" s="170" t="str">
        <f ca="1">IFERROR(IF((VLOOKUP($B45,'HICM and Narrative Backsheet'!$A$7:$BX$156,T$9,FALSE))="","",(VLOOKUP($B45,'HICM and Narrative Backsheet'!$A$7:$BX$156,T$9,FALSE))),"")</f>
        <v>Mature</v>
      </c>
      <c r="U45" s="173" t="str">
        <f ca="1">IFERROR(IF((VLOOKUP($B45,'HICM and Narrative Backsheet'!$A$7:$BX$156,U$9,FALSE))="","",(VLOOKUP($B45,'HICM and Narrative Backsheet'!$A$7:$BX$156,U$9,FALSE))),"")</f>
        <v>Plans in place</v>
      </c>
      <c r="V45" s="169" t="str">
        <f ca="1">IFERROR(IF((VLOOKUP($B45,'HICM and Narrative Backsheet'!$A$7:$BX$156,V$9,FALSE))="","",(VLOOKUP($B45,'HICM and Narrative Backsheet'!$A$7:$BX$156,V$9,FALSE))),"")</f>
        <v>Established</v>
      </c>
      <c r="W45" s="170" t="str">
        <f ca="1">IFERROR(IF((VLOOKUP($B45,'HICM and Narrative Backsheet'!$A$7:$BX$156,W$9,FALSE))="","",(VLOOKUP($B45,'HICM and Narrative Backsheet'!$A$7:$BX$156,W$9,FALSE))),"")</f>
        <v>Established</v>
      </c>
      <c r="X45" s="170" t="str">
        <f ca="1">IFERROR(IF((VLOOKUP($B45,'HICM and Narrative Backsheet'!$A$7:$BX$156,X$9,FALSE))="","",(VLOOKUP($B45,'HICM and Narrative Backsheet'!$A$7:$BX$156,X$9,FALSE))),"")</f>
        <v>Mature</v>
      </c>
      <c r="Y45" s="170" t="str">
        <f ca="1">IFERROR(IF((VLOOKUP($B45,'HICM and Narrative Backsheet'!$A$7:$BX$156,Y$9,FALSE))="","",(VLOOKUP($B45,'HICM and Narrative Backsheet'!$A$7:$BX$156,Y$9,FALSE))),"")</f>
        <v>Established</v>
      </c>
      <c r="Z45" s="170" t="str">
        <f ca="1">IFERROR(IF((VLOOKUP($B45,'HICM and Narrative Backsheet'!$A$7:$BX$156,Z$9,FALSE))="","",(VLOOKUP($B45,'HICM and Narrative Backsheet'!$A$7:$BX$156,Z$9,FALSE))),"")</f>
        <v>Plans in place</v>
      </c>
      <c r="AA45" s="170" t="str">
        <f ca="1">IFERROR(IF((VLOOKUP($B45,'HICM and Narrative Backsheet'!$A$7:$BX$156,AA$9,FALSE))="","",(VLOOKUP($B45,'HICM and Narrative Backsheet'!$A$7:$BX$156,AA$9,FALSE))),"")</f>
        <v>Plans in place</v>
      </c>
      <c r="AB45" s="170" t="str">
        <f ca="1">IFERROR(IF((VLOOKUP($B45,'HICM and Narrative Backsheet'!$A$7:$BX$156,AB$9,FALSE))="","",(VLOOKUP($B45,'HICM and Narrative Backsheet'!$A$7:$BX$156,AB$9,FALSE))),"")</f>
        <v>Mature</v>
      </c>
      <c r="AC45" s="170" t="str">
        <f ca="1">IFERROR(IF((VLOOKUP($B45,'HICM and Narrative Backsheet'!$A$7:$BX$156,AC$9,FALSE))="","",(VLOOKUP($B45,'HICM and Narrative Backsheet'!$A$7:$BX$156,AC$9,FALSE))),"")</f>
        <v>Mature</v>
      </c>
      <c r="AD45" s="171" t="str">
        <f ca="1">IFERROR(IF((VLOOKUP($B45,'HICM and Narrative Backsheet'!$A$7:$BX$156,AD$9,FALSE))="","",(VLOOKUP($B45,'HICM and Narrative Backsheet'!$A$7:$BX$156,AD$9,FALSE))),"")</f>
        <v>Established</v>
      </c>
      <c r="AE45" s="172" t="str">
        <f ca="1">IFERROR(IF((VLOOKUP($B45,'HICM and Narrative Backsheet'!$A$7:$BX$156,AE$9,FALSE))="","",(VLOOKUP($B45,'HICM and Narrative Backsheet'!$A$7:$BX$156,AE$9,FALSE))),"")</f>
        <v>Established</v>
      </c>
      <c r="AF45" s="170" t="str">
        <f ca="1">IFERROR(IF((VLOOKUP($B45,'HICM and Narrative Backsheet'!$A$7:$BX$156,AF$9,FALSE))="","",(VLOOKUP($B45,'HICM and Narrative Backsheet'!$A$7:$BX$156,AF$9,FALSE))),"")</f>
        <v>Established</v>
      </c>
      <c r="AG45" s="170" t="str">
        <f ca="1">IFERROR(IF((VLOOKUP($B45,'HICM and Narrative Backsheet'!$A$7:$BX$156,AG$9,FALSE))="","",(VLOOKUP($B45,'HICM and Narrative Backsheet'!$A$7:$BX$156,AG$9,FALSE))),"")</f>
        <v>Mature</v>
      </c>
      <c r="AH45" s="170" t="str">
        <f ca="1">IFERROR(IF((VLOOKUP($B45,'HICM and Narrative Backsheet'!$A$7:$BX$156,AH$9,FALSE))="","",(VLOOKUP($B45,'HICM and Narrative Backsheet'!$A$7:$BX$156,AH$9,FALSE))),"")</f>
        <v>Established</v>
      </c>
      <c r="AI45" s="170" t="str">
        <f ca="1">IFERROR(IF((VLOOKUP($B45,'HICM and Narrative Backsheet'!$A$7:$BX$156,AI$9,FALSE))="","",(VLOOKUP($B45,'HICM and Narrative Backsheet'!$A$7:$BX$156,AI$9,FALSE))),"")</f>
        <v>Plans in place</v>
      </c>
      <c r="AJ45" s="170" t="str">
        <f ca="1">IFERROR(IF((VLOOKUP($B45,'HICM and Narrative Backsheet'!$A$7:$BX$156,AJ$9,FALSE))="","",(VLOOKUP($B45,'HICM and Narrative Backsheet'!$A$7:$BX$156,AJ$9,FALSE))),"")</f>
        <v>Plans in place</v>
      </c>
      <c r="AK45" s="170" t="str">
        <f ca="1">IFERROR(IF((VLOOKUP($B45,'HICM and Narrative Backsheet'!$A$7:$BX$156,AK$9,FALSE))="","",(VLOOKUP($B45,'HICM and Narrative Backsheet'!$A$7:$BX$156,AK$9,FALSE))),"")</f>
        <v>Mature</v>
      </c>
      <c r="AL45" s="170" t="str">
        <f ca="1">IFERROR(IF((VLOOKUP($B45,'HICM and Narrative Backsheet'!$A$7:$BX$156,AL$9,FALSE))="","",(VLOOKUP($B45,'HICM and Narrative Backsheet'!$A$7:$BX$156,AL$9,FALSE))),"")</f>
        <v>Mature</v>
      </c>
      <c r="AM45" s="171" t="str">
        <f ca="1">IFERROR(IF((VLOOKUP($B45,'HICM and Narrative Backsheet'!$A$7:$BX$156,AM$9,FALSE))="","",(VLOOKUP($B45,'HICM and Narrative Backsheet'!$A$7:$BX$156,AM$9,FALSE))),"")</f>
        <v>Established</v>
      </c>
    </row>
    <row r="46" spans="1:39" x14ac:dyDescent="0.3">
      <c r="A46" s="60">
        <v>20</v>
      </c>
      <c r="B46" s="53" t="str">
        <f t="shared" ca="1" si="10"/>
        <v>E10000003</v>
      </c>
      <c r="C46" s="154" t="str">
        <f ca="1">IFERROR(VLOOKUP($B46,'Org List'!$J$9:$K$488,2,0), "")</f>
        <v>Cambridgeshire</v>
      </c>
      <c r="D46" s="169" t="str">
        <f ca="1">IFERROR(IF((VLOOKUP($B46,'HICM and Narrative Backsheet'!$A$7:$BX$156,D$9,FALSE))="","",(VLOOKUP($B46,'HICM and Narrative Backsheet'!$A$7:$BX$156,D$9,FALSE))),"")</f>
        <v>Mature</v>
      </c>
      <c r="E46" s="170" t="str">
        <f ca="1">IFERROR(IF((VLOOKUP($B46,'HICM and Narrative Backsheet'!$A$7:$BX$156,E$9,FALSE))="","",(VLOOKUP($B46,'HICM and Narrative Backsheet'!$A$7:$BX$156,E$9,FALSE))),"")</f>
        <v>Established</v>
      </c>
      <c r="F46" s="170" t="str">
        <f ca="1">IFERROR(IF((VLOOKUP($B46,'HICM and Narrative Backsheet'!$A$7:$BX$156,F$9,FALSE))="","",(VLOOKUP($B46,'HICM and Narrative Backsheet'!$A$7:$BX$156,F$9,FALSE))),"")</f>
        <v>Established</v>
      </c>
      <c r="G46" s="170" t="str">
        <f ca="1">IFERROR(IF((VLOOKUP($B46,'HICM and Narrative Backsheet'!$A$7:$BX$156,G$9,FALSE))="","",(VLOOKUP($B46,'HICM and Narrative Backsheet'!$A$7:$BX$156,G$9,FALSE))),"")</f>
        <v>Established</v>
      </c>
      <c r="H46" s="170" t="str">
        <f ca="1">IFERROR(IF((VLOOKUP($B46,'HICM and Narrative Backsheet'!$A$7:$BX$156,H$9,FALSE))="","",(VLOOKUP($B46,'HICM and Narrative Backsheet'!$A$7:$BX$156,H$9,FALSE))),"")</f>
        <v>Plans in place</v>
      </c>
      <c r="I46" s="170" t="str">
        <f ca="1">IFERROR(IF((VLOOKUP($B46,'HICM and Narrative Backsheet'!$A$7:$BX$156,I$9,FALSE))="","",(VLOOKUP($B46,'HICM and Narrative Backsheet'!$A$7:$BX$156,I$9,FALSE))),"")</f>
        <v>Established</v>
      </c>
      <c r="J46" s="170" t="str">
        <f ca="1">IFERROR(IF((VLOOKUP($B46,'HICM and Narrative Backsheet'!$A$7:$BX$156,J$9,FALSE))="","",(VLOOKUP($B46,'HICM and Narrative Backsheet'!$A$7:$BX$156,J$9,FALSE))),"")</f>
        <v>Established</v>
      </c>
      <c r="K46" s="170" t="str">
        <f ca="1">IFERROR(IF((VLOOKUP($B46,'HICM and Narrative Backsheet'!$A$7:$BX$156,K$9,FALSE))="","",(VLOOKUP($B46,'HICM and Narrative Backsheet'!$A$7:$BX$156,K$9,FALSE))),"")</f>
        <v>Established</v>
      </c>
      <c r="L46" s="171" t="str">
        <f ca="1">IFERROR(IF((VLOOKUP($B46,'HICM and Narrative Backsheet'!$A$7:$BX$156,L$9,FALSE))="","",(VLOOKUP($B46,'HICM and Narrative Backsheet'!$A$7:$BX$156,L$9,FALSE))),"")</f>
        <v>Mature</v>
      </c>
      <c r="M46" s="172" t="str">
        <f ca="1">IFERROR(IF((VLOOKUP($B46,'HICM and Narrative Backsheet'!$A$7:$BX$156,M$9,FALSE))="","",(VLOOKUP($B46,'HICM and Narrative Backsheet'!$A$7:$BX$156,M$9,FALSE))),"")</f>
        <v>Mature</v>
      </c>
      <c r="N46" s="170" t="str">
        <f ca="1">IFERROR(IF((VLOOKUP($B46,'HICM and Narrative Backsheet'!$A$7:$BX$156,N$9,FALSE))="","",(VLOOKUP($B46,'HICM and Narrative Backsheet'!$A$7:$BX$156,N$9,FALSE))),"")</f>
        <v>Established</v>
      </c>
      <c r="O46" s="170" t="str">
        <f ca="1">IFERROR(IF((VLOOKUP($B46,'HICM and Narrative Backsheet'!$A$7:$BX$156,O$9,FALSE))="","",(VLOOKUP($B46,'HICM and Narrative Backsheet'!$A$7:$BX$156,O$9,FALSE))),"")</f>
        <v>Plans in place</v>
      </c>
      <c r="P46" s="170" t="str">
        <f ca="1">IFERROR(IF((VLOOKUP($B46,'HICM and Narrative Backsheet'!$A$7:$BX$156,P$9,FALSE))="","",(VLOOKUP($B46,'HICM and Narrative Backsheet'!$A$7:$BX$156,P$9,FALSE))),"")</f>
        <v>Established</v>
      </c>
      <c r="Q46" s="170" t="str">
        <f ca="1">IFERROR(IF((VLOOKUP($B46,'HICM and Narrative Backsheet'!$A$7:$BX$156,Q$9,FALSE))="","",(VLOOKUP($B46,'HICM and Narrative Backsheet'!$A$7:$BX$156,Q$9,FALSE))),"")</f>
        <v>Plans in place</v>
      </c>
      <c r="R46" s="170" t="str">
        <f ca="1">IFERROR(IF((VLOOKUP($B46,'HICM and Narrative Backsheet'!$A$7:$BX$156,R$9,FALSE))="","",(VLOOKUP($B46,'HICM and Narrative Backsheet'!$A$7:$BX$156,R$9,FALSE))),"")</f>
        <v>Established</v>
      </c>
      <c r="S46" s="170" t="str">
        <f ca="1">IFERROR(IF((VLOOKUP($B46,'HICM and Narrative Backsheet'!$A$7:$BX$156,S$9,FALSE))="","",(VLOOKUP($B46,'HICM and Narrative Backsheet'!$A$7:$BX$156,S$9,FALSE))),"")</f>
        <v>Established</v>
      </c>
      <c r="T46" s="170" t="str">
        <f ca="1">IFERROR(IF((VLOOKUP($B46,'HICM and Narrative Backsheet'!$A$7:$BX$156,T$9,FALSE))="","",(VLOOKUP($B46,'HICM and Narrative Backsheet'!$A$7:$BX$156,T$9,FALSE))),"")</f>
        <v>Established</v>
      </c>
      <c r="U46" s="173" t="str">
        <f ca="1">IFERROR(IF((VLOOKUP($B46,'HICM and Narrative Backsheet'!$A$7:$BX$156,U$9,FALSE))="","",(VLOOKUP($B46,'HICM and Narrative Backsheet'!$A$7:$BX$156,U$9,FALSE))),"")</f>
        <v>Mature</v>
      </c>
      <c r="V46" s="169" t="str">
        <f ca="1">IFERROR(IF((VLOOKUP($B46,'HICM and Narrative Backsheet'!$A$7:$BX$156,V$9,FALSE))="","",(VLOOKUP($B46,'HICM and Narrative Backsheet'!$A$7:$BX$156,V$9,FALSE))),"")</f>
        <v>Mature</v>
      </c>
      <c r="W46" s="170" t="str">
        <f ca="1">IFERROR(IF((VLOOKUP($B46,'HICM and Narrative Backsheet'!$A$7:$BX$156,W$9,FALSE))="","",(VLOOKUP($B46,'HICM and Narrative Backsheet'!$A$7:$BX$156,W$9,FALSE))),"")</f>
        <v>Established</v>
      </c>
      <c r="X46" s="170" t="str">
        <f ca="1">IFERROR(IF((VLOOKUP($B46,'HICM and Narrative Backsheet'!$A$7:$BX$156,X$9,FALSE))="","",(VLOOKUP($B46,'HICM and Narrative Backsheet'!$A$7:$BX$156,X$9,FALSE))),"")</f>
        <v>Established</v>
      </c>
      <c r="Y46" s="170" t="str">
        <f ca="1">IFERROR(IF((VLOOKUP($B46,'HICM and Narrative Backsheet'!$A$7:$BX$156,Y$9,FALSE))="","",(VLOOKUP($B46,'HICM and Narrative Backsheet'!$A$7:$BX$156,Y$9,FALSE))),"")</f>
        <v>Established</v>
      </c>
      <c r="Z46" s="170" t="str">
        <f ca="1">IFERROR(IF((VLOOKUP($B46,'HICM and Narrative Backsheet'!$A$7:$BX$156,Z$9,FALSE))="","",(VLOOKUP($B46,'HICM and Narrative Backsheet'!$A$7:$BX$156,Z$9,FALSE))),"")</f>
        <v>Established</v>
      </c>
      <c r="AA46" s="170" t="str">
        <f ca="1">IFERROR(IF((VLOOKUP($B46,'HICM and Narrative Backsheet'!$A$7:$BX$156,AA$9,FALSE))="","",(VLOOKUP($B46,'HICM and Narrative Backsheet'!$A$7:$BX$156,AA$9,FALSE))),"")</f>
        <v>Established</v>
      </c>
      <c r="AB46" s="170" t="str">
        <f ca="1">IFERROR(IF((VLOOKUP($B46,'HICM and Narrative Backsheet'!$A$7:$BX$156,AB$9,FALSE))="","",(VLOOKUP($B46,'HICM and Narrative Backsheet'!$A$7:$BX$156,AB$9,FALSE))),"")</f>
        <v>Mature</v>
      </c>
      <c r="AC46" s="170" t="str">
        <f ca="1">IFERROR(IF((VLOOKUP($B46,'HICM and Narrative Backsheet'!$A$7:$BX$156,AC$9,FALSE))="","",(VLOOKUP($B46,'HICM and Narrative Backsheet'!$A$7:$BX$156,AC$9,FALSE))),"")</f>
        <v>Established</v>
      </c>
      <c r="AD46" s="171" t="str">
        <f ca="1">IFERROR(IF((VLOOKUP($B46,'HICM and Narrative Backsheet'!$A$7:$BX$156,AD$9,FALSE))="","",(VLOOKUP($B46,'HICM and Narrative Backsheet'!$A$7:$BX$156,AD$9,FALSE))),"")</f>
        <v>Mature</v>
      </c>
      <c r="AE46" s="172" t="str">
        <f ca="1">IFERROR(IF((VLOOKUP($B46,'HICM and Narrative Backsheet'!$A$7:$BX$156,AE$9,FALSE))="","",(VLOOKUP($B46,'HICM and Narrative Backsheet'!$A$7:$BX$156,AE$9,FALSE))),"")</f>
        <v>Mature</v>
      </c>
      <c r="AF46" s="170" t="str">
        <f ca="1">IFERROR(IF((VLOOKUP($B46,'HICM and Narrative Backsheet'!$A$7:$BX$156,AF$9,FALSE))="","",(VLOOKUP($B46,'HICM and Narrative Backsheet'!$A$7:$BX$156,AF$9,FALSE))),"")</f>
        <v>Mature</v>
      </c>
      <c r="AG46" s="170" t="str">
        <f ca="1">IFERROR(IF((VLOOKUP($B46,'HICM and Narrative Backsheet'!$A$7:$BX$156,AG$9,FALSE))="","",(VLOOKUP($B46,'HICM and Narrative Backsheet'!$A$7:$BX$156,AG$9,FALSE))),"")</f>
        <v>Mature</v>
      </c>
      <c r="AH46" s="170" t="str">
        <f ca="1">IFERROR(IF((VLOOKUP($B46,'HICM and Narrative Backsheet'!$A$7:$BX$156,AH$9,FALSE))="","",(VLOOKUP($B46,'HICM and Narrative Backsheet'!$A$7:$BX$156,AH$9,FALSE))),"")</f>
        <v>Mature</v>
      </c>
      <c r="AI46" s="170" t="str">
        <f ca="1">IFERROR(IF((VLOOKUP($B46,'HICM and Narrative Backsheet'!$A$7:$BX$156,AI$9,FALSE))="","",(VLOOKUP($B46,'HICM and Narrative Backsheet'!$A$7:$BX$156,AI$9,FALSE))),"")</f>
        <v>Established</v>
      </c>
      <c r="AJ46" s="170" t="str">
        <f ca="1">IFERROR(IF((VLOOKUP($B46,'HICM and Narrative Backsheet'!$A$7:$BX$156,AJ$9,FALSE))="","",(VLOOKUP($B46,'HICM and Narrative Backsheet'!$A$7:$BX$156,AJ$9,FALSE))),"")</f>
        <v>Established</v>
      </c>
      <c r="AK46" s="170" t="str">
        <f ca="1">IFERROR(IF((VLOOKUP($B46,'HICM and Narrative Backsheet'!$A$7:$BX$156,AK$9,FALSE))="","",(VLOOKUP($B46,'HICM and Narrative Backsheet'!$A$7:$BX$156,AK$9,FALSE))),"")</f>
        <v>Mature</v>
      </c>
      <c r="AL46" s="170" t="str">
        <f ca="1">IFERROR(IF((VLOOKUP($B46,'HICM and Narrative Backsheet'!$A$7:$BX$156,AL$9,FALSE))="","",(VLOOKUP($B46,'HICM and Narrative Backsheet'!$A$7:$BX$156,AL$9,FALSE))),"")</f>
        <v>Mature</v>
      </c>
      <c r="AM46" s="171" t="str">
        <f ca="1">IFERROR(IF((VLOOKUP($B46,'HICM and Narrative Backsheet'!$A$7:$BX$156,AM$9,FALSE))="","",(VLOOKUP($B46,'HICM and Narrative Backsheet'!$A$7:$BX$156,AM$9,FALSE))),"")</f>
        <v>Mature</v>
      </c>
    </row>
    <row r="47" spans="1:39" x14ac:dyDescent="0.3">
      <c r="A47" s="60">
        <v>21</v>
      </c>
      <c r="B47" s="53" t="str">
        <f t="shared" ca="1" si="10"/>
        <v>E09000007</v>
      </c>
      <c r="C47" s="154" t="str">
        <f ca="1">IFERROR(VLOOKUP($B47,'Org List'!$J$9:$K$488,2,0), "")</f>
        <v>Camden</v>
      </c>
      <c r="D47" s="169" t="str">
        <f ca="1">IFERROR(IF((VLOOKUP($B47,'HICM and Narrative Backsheet'!$A$7:$BX$156,D$9,FALSE))="","",(VLOOKUP($B47,'HICM and Narrative Backsheet'!$A$7:$BX$156,D$9,FALSE))),"")</f>
        <v>Mature</v>
      </c>
      <c r="E47" s="170" t="str">
        <f ca="1">IFERROR(IF((VLOOKUP($B47,'HICM and Narrative Backsheet'!$A$7:$BX$156,E$9,FALSE))="","",(VLOOKUP($B47,'HICM and Narrative Backsheet'!$A$7:$BX$156,E$9,FALSE))),"")</f>
        <v>Mature</v>
      </c>
      <c r="F47" s="170" t="str">
        <f ca="1">IFERROR(IF((VLOOKUP($B47,'HICM and Narrative Backsheet'!$A$7:$BX$156,F$9,FALSE))="","",(VLOOKUP($B47,'HICM and Narrative Backsheet'!$A$7:$BX$156,F$9,FALSE))),"")</f>
        <v>Established</v>
      </c>
      <c r="G47" s="170" t="str">
        <f ca="1">IFERROR(IF((VLOOKUP($B47,'HICM and Narrative Backsheet'!$A$7:$BX$156,G$9,FALSE))="","",(VLOOKUP($B47,'HICM and Narrative Backsheet'!$A$7:$BX$156,G$9,FALSE))),"")</f>
        <v>Established</v>
      </c>
      <c r="H47" s="170" t="str">
        <f ca="1">IFERROR(IF((VLOOKUP($B47,'HICM and Narrative Backsheet'!$A$7:$BX$156,H$9,FALSE))="","",(VLOOKUP($B47,'HICM and Narrative Backsheet'!$A$7:$BX$156,H$9,FALSE))),"")</f>
        <v>Established</v>
      </c>
      <c r="I47" s="170" t="str">
        <f ca="1">IFERROR(IF((VLOOKUP($B47,'HICM and Narrative Backsheet'!$A$7:$BX$156,I$9,FALSE))="","",(VLOOKUP($B47,'HICM and Narrative Backsheet'!$A$7:$BX$156,I$9,FALSE))),"")</f>
        <v>Established</v>
      </c>
      <c r="J47" s="170" t="str">
        <f ca="1">IFERROR(IF((VLOOKUP($B47,'HICM and Narrative Backsheet'!$A$7:$BX$156,J$9,FALSE))="","",(VLOOKUP($B47,'HICM and Narrative Backsheet'!$A$7:$BX$156,J$9,FALSE))),"")</f>
        <v>Plans in place</v>
      </c>
      <c r="K47" s="170" t="str">
        <f ca="1">IFERROR(IF((VLOOKUP($B47,'HICM and Narrative Backsheet'!$A$7:$BX$156,K$9,FALSE))="","",(VLOOKUP($B47,'HICM and Narrative Backsheet'!$A$7:$BX$156,K$9,FALSE))),"")</f>
        <v>Established</v>
      </c>
      <c r="L47" s="171" t="str">
        <f ca="1">IFERROR(IF((VLOOKUP($B47,'HICM and Narrative Backsheet'!$A$7:$BX$156,L$9,FALSE))="","",(VLOOKUP($B47,'HICM and Narrative Backsheet'!$A$7:$BX$156,L$9,FALSE))),"")</f>
        <v>Not yet established</v>
      </c>
      <c r="M47" s="172" t="str">
        <f ca="1">IFERROR(IF((VLOOKUP($B47,'HICM and Narrative Backsheet'!$A$7:$BX$156,M$9,FALSE))="","",(VLOOKUP($B47,'HICM and Narrative Backsheet'!$A$7:$BX$156,M$9,FALSE))),"")</f>
        <v>Mature</v>
      </c>
      <c r="N47" s="170" t="str">
        <f ca="1">IFERROR(IF((VLOOKUP($B47,'HICM and Narrative Backsheet'!$A$7:$BX$156,N$9,FALSE))="","",(VLOOKUP($B47,'HICM and Narrative Backsheet'!$A$7:$BX$156,N$9,FALSE))),"")</f>
        <v>Mature</v>
      </c>
      <c r="O47" s="170" t="str">
        <f ca="1">IFERROR(IF((VLOOKUP($B47,'HICM and Narrative Backsheet'!$A$7:$BX$156,O$9,FALSE))="","",(VLOOKUP($B47,'HICM and Narrative Backsheet'!$A$7:$BX$156,O$9,FALSE))),"")</f>
        <v>Established</v>
      </c>
      <c r="P47" s="170" t="str">
        <f ca="1">IFERROR(IF((VLOOKUP($B47,'HICM and Narrative Backsheet'!$A$7:$BX$156,P$9,FALSE))="","",(VLOOKUP($B47,'HICM and Narrative Backsheet'!$A$7:$BX$156,P$9,FALSE))),"")</f>
        <v>Established</v>
      </c>
      <c r="Q47" s="170" t="str">
        <f ca="1">IFERROR(IF((VLOOKUP($B47,'HICM and Narrative Backsheet'!$A$7:$BX$156,Q$9,FALSE))="","",(VLOOKUP($B47,'HICM and Narrative Backsheet'!$A$7:$BX$156,Q$9,FALSE))),"")</f>
        <v>Established</v>
      </c>
      <c r="R47" s="170" t="str">
        <f ca="1">IFERROR(IF((VLOOKUP($B47,'HICM and Narrative Backsheet'!$A$7:$BX$156,R$9,FALSE))="","",(VLOOKUP($B47,'HICM and Narrative Backsheet'!$A$7:$BX$156,R$9,FALSE))),"")</f>
        <v>Established</v>
      </c>
      <c r="S47" s="170" t="str">
        <f ca="1">IFERROR(IF((VLOOKUP($B47,'HICM and Narrative Backsheet'!$A$7:$BX$156,S$9,FALSE))="","",(VLOOKUP($B47,'HICM and Narrative Backsheet'!$A$7:$BX$156,S$9,FALSE))),"")</f>
        <v>Plans in place</v>
      </c>
      <c r="T47" s="170" t="str">
        <f ca="1">IFERROR(IF((VLOOKUP($B47,'HICM and Narrative Backsheet'!$A$7:$BX$156,T$9,FALSE))="","",(VLOOKUP($B47,'HICM and Narrative Backsheet'!$A$7:$BX$156,T$9,FALSE))),"")</f>
        <v>Established</v>
      </c>
      <c r="U47" s="173" t="str">
        <f ca="1">IFERROR(IF((VLOOKUP($B47,'HICM and Narrative Backsheet'!$A$7:$BX$156,U$9,FALSE))="","",(VLOOKUP($B47,'HICM and Narrative Backsheet'!$A$7:$BX$156,U$9,FALSE))),"")</f>
        <v>Not yet established</v>
      </c>
      <c r="V47" s="169" t="str">
        <f ca="1">IFERROR(IF((VLOOKUP($B47,'HICM and Narrative Backsheet'!$A$7:$BX$156,V$9,FALSE))="","",(VLOOKUP($B47,'HICM and Narrative Backsheet'!$A$7:$BX$156,V$9,FALSE))),"")</f>
        <v>Mature</v>
      </c>
      <c r="W47" s="170" t="str">
        <f ca="1">IFERROR(IF((VLOOKUP($B47,'HICM and Narrative Backsheet'!$A$7:$BX$156,W$9,FALSE))="","",(VLOOKUP($B47,'HICM and Narrative Backsheet'!$A$7:$BX$156,W$9,FALSE))),"")</f>
        <v>Mature</v>
      </c>
      <c r="X47" s="170" t="str">
        <f ca="1">IFERROR(IF((VLOOKUP($B47,'HICM and Narrative Backsheet'!$A$7:$BX$156,X$9,FALSE))="","",(VLOOKUP($B47,'HICM and Narrative Backsheet'!$A$7:$BX$156,X$9,FALSE))),"")</f>
        <v>Established</v>
      </c>
      <c r="Y47" s="170" t="str">
        <f ca="1">IFERROR(IF((VLOOKUP($B47,'HICM and Narrative Backsheet'!$A$7:$BX$156,Y$9,FALSE))="","",(VLOOKUP($B47,'HICM and Narrative Backsheet'!$A$7:$BX$156,Y$9,FALSE))),"")</f>
        <v>Mature</v>
      </c>
      <c r="Z47" s="170" t="str">
        <f ca="1">IFERROR(IF((VLOOKUP($B47,'HICM and Narrative Backsheet'!$A$7:$BX$156,Z$9,FALSE))="","",(VLOOKUP($B47,'HICM and Narrative Backsheet'!$A$7:$BX$156,Z$9,FALSE))),"")</f>
        <v>Established</v>
      </c>
      <c r="AA47" s="170" t="str">
        <f ca="1">IFERROR(IF((VLOOKUP($B47,'HICM and Narrative Backsheet'!$A$7:$BX$156,AA$9,FALSE))="","",(VLOOKUP($B47,'HICM and Narrative Backsheet'!$A$7:$BX$156,AA$9,FALSE))),"")</f>
        <v>Established</v>
      </c>
      <c r="AB47" s="170" t="str">
        <f ca="1">IFERROR(IF((VLOOKUP($B47,'HICM and Narrative Backsheet'!$A$7:$BX$156,AB$9,FALSE))="","",(VLOOKUP($B47,'HICM and Narrative Backsheet'!$A$7:$BX$156,AB$9,FALSE))),"")</f>
        <v>Established</v>
      </c>
      <c r="AC47" s="170" t="str">
        <f ca="1">IFERROR(IF((VLOOKUP($B47,'HICM and Narrative Backsheet'!$A$7:$BX$156,AC$9,FALSE))="","",(VLOOKUP($B47,'HICM and Narrative Backsheet'!$A$7:$BX$156,AC$9,FALSE))),"")</f>
        <v>Established</v>
      </c>
      <c r="AD47" s="171" t="str">
        <f ca="1">IFERROR(IF((VLOOKUP($B47,'HICM and Narrative Backsheet'!$A$7:$BX$156,AD$9,FALSE))="","",(VLOOKUP($B47,'HICM and Narrative Backsheet'!$A$7:$BX$156,AD$9,FALSE))),"")</f>
        <v>Not yet established</v>
      </c>
      <c r="AE47" s="172" t="str">
        <f ca="1">IFERROR(IF((VLOOKUP($B47,'HICM and Narrative Backsheet'!$A$7:$BX$156,AE$9,FALSE))="","",(VLOOKUP($B47,'HICM and Narrative Backsheet'!$A$7:$BX$156,AE$9,FALSE))),"")</f>
        <v>Mature</v>
      </c>
      <c r="AF47" s="170" t="str">
        <f ca="1">IFERROR(IF((VLOOKUP($B47,'HICM and Narrative Backsheet'!$A$7:$BX$156,AF$9,FALSE))="","",(VLOOKUP($B47,'HICM and Narrative Backsheet'!$A$7:$BX$156,AF$9,FALSE))),"")</f>
        <v>Mature</v>
      </c>
      <c r="AG47" s="170" t="str">
        <f ca="1">IFERROR(IF((VLOOKUP($B47,'HICM and Narrative Backsheet'!$A$7:$BX$156,AG$9,FALSE))="","",(VLOOKUP($B47,'HICM and Narrative Backsheet'!$A$7:$BX$156,AG$9,FALSE))),"")</f>
        <v>Established</v>
      </c>
      <c r="AH47" s="170" t="str">
        <f ca="1">IFERROR(IF((VLOOKUP($B47,'HICM and Narrative Backsheet'!$A$7:$BX$156,AH$9,FALSE))="","",(VLOOKUP($B47,'HICM and Narrative Backsheet'!$A$7:$BX$156,AH$9,FALSE))),"")</f>
        <v>Mature</v>
      </c>
      <c r="AI47" s="170" t="str">
        <f ca="1">IFERROR(IF((VLOOKUP($B47,'HICM and Narrative Backsheet'!$A$7:$BX$156,AI$9,FALSE))="","",(VLOOKUP($B47,'HICM and Narrative Backsheet'!$A$7:$BX$156,AI$9,FALSE))),"")</f>
        <v>Established</v>
      </c>
      <c r="AJ47" s="170" t="str">
        <f ca="1">IFERROR(IF((VLOOKUP($B47,'HICM and Narrative Backsheet'!$A$7:$BX$156,AJ$9,FALSE))="","",(VLOOKUP($B47,'HICM and Narrative Backsheet'!$A$7:$BX$156,AJ$9,FALSE))),"")</f>
        <v>Established</v>
      </c>
      <c r="AK47" s="170" t="str">
        <f ca="1">IFERROR(IF((VLOOKUP($B47,'HICM and Narrative Backsheet'!$A$7:$BX$156,AK$9,FALSE))="","",(VLOOKUP($B47,'HICM and Narrative Backsheet'!$A$7:$BX$156,AK$9,FALSE))),"")</f>
        <v>Established</v>
      </c>
      <c r="AL47" s="170" t="str">
        <f ca="1">IFERROR(IF((VLOOKUP($B47,'HICM and Narrative Backsheet'!$A$7:$BX$156,AL$9,FALSE))="","",(VLOOKUP($B47,'HICM and Narrative Backsheet'!$A$7:$BX$156,AL$9,FALSE))),"")</f>
        <v>Established</v>
      </c>
      <c r="AM47" s="171" t="str">
        <f ca="1">IFERROR(IF((VLOOKUP($B47,'HICM and Narrative Backsheet'!$A$7:$BX$156,AM$9,FALSE))="","",(VLOOKUP($B47,'HICM and Narrative Backsheet'!$A$7:$BX$156,AM$9,FALSE))),"")</f>
        <v>Not yet established</v>
      </c>
    </row>
    <row r="48" spans="1:39" x14ac:dyDescent="0.3">
      <c r="A48" s="60">
        <v>22</v>
      </c>
      <c r="B48" s="53" t="str">
        <f t="shared" ca="1" si="10"/>
        <v>E06000056</v>
      </c>
      <c r="C48" s="154" t="str">
        <f ca="1">IFERROR(VLOOKUP($B48,'Org List'!$J$9:$K$488,2,0), "")</f>
        <v>Central Bedfordshire</v>
      </c>
      <c r="D48" s="169" t="str">
        <f ca="1">IFERROR(IF((VLOOKUP($B48,'HICM and Narrative Backsheet'!$A$7:$BX$156,D$9,FALSE))="","",(VLOOKUP($B48,'HICM and Narrative Backsheet'!$A$7:$BX$156,D$9,FALSE))),"")</f>
        <v>Established</v>
      </c>
      <c r="E48" s="170" t="str">
        <f ca="1">IFERROR(IF((VLOOKUP($B48,'HICM and Narrative Backsheet'!$A$7:$BX$156,E$9,FALSE))="","",(VLOOKUP($B48,'HICM and Narrative Backsheet'!$A$7:$BX$156,E$9,FALSE))),"")</f>
        <v>Established</v>
      </c>
      <c r="F48" s="170" t="str">
        <f ca="1">IFERROR(IF((VLOOKUP($B48,'HICM and Narrative Backsheet'!$A$7:$BX$156,F$9,FALSE))="","",(VLOOKUP($B48,'HICM and Narrative Backsheet'!$A$7:$BX$156,F$9,FALSE))),"")</f>
        <v>Mature</v>
      </c>
      <c r="G48" s="170" t="str">
        <f ca="1">IFERROR(IF((VLOOKUP($B48,'HICM and Narrative Backsheet'!$A$7:$BX$156,G$9,FALSE))="","",(VLOOKUP($B48,'HICM and Narrative Backsheet'!$A$7:$BX$156,G$9,FALSE))),"")</f>
        <v>Plans in place</v>
      </c>
      <c r="H48" s="170" t="str">
        <f ca="1">IFERROR(IF((VLOOKUP($B48,'HICM and Narrative Backsheet'!$A$7:$BX$156,H$9,FALSE))="","",(VLOOKUP($B48,'HICM and Narrative Backsheet'!$A$7:$BX$156,H$9,FALSE))),"")</f>
        <v>Established</v>
      </c>
      <c r="I48" s="170" t="str">
        <f ca="1">IFERROR(IF((VLOOKUP($B48,'HICM and Narrative Backsheet'!$A$7:$BX$156,I$9,FALSE))="","",(VLOOKUP($B48,'HICM and Narrative Backsheet'!$A$7:$BX$156,I$9,FALSE))),"")</f>
        <v>Established</v>
      </c>
      <c r="J48" s="170" t="str">
        <f ca="1">IFERROR(IF((VLOOKUP($B48,'HICM and Narrative Backsheet'!$A$7:$BX$156,J$9,FALSE))="","",(VLOOKUP($B48,'HICM and Narrative Backsheet'!$A$7:$BX$156,J$9,FALSE))),"")</f>
        <v>Mature</v>
      </c>
      <c r="K48" s="170" t="str">
        <f ca="1">IFERROR(IF((VLOOKUP($B48,'HICM and Narrative Backsheet'!$A$7:$BX$156,K$9,FALSE))="","",(VLOOKUP($B48,'HICM and Narrative Backsheet'!$A$7:$BX$156,K$9,FALSE))),"")</f>
        <v>Established</v>
      </c>
      <c r="L48" s="171" t="str">
        <f ca="1">IFERROR(IF((VLOOKUP($B48,'HICM and Narrative Backsheet'!$A$7:$BX$156,L$9,FALSE))="","",(VLOOKUP($B48,'HICM and Narrative Backsheet'!$A$7:$BX$156,L$9,FALSE))),"")</f>
        <v>Established</v>
      </c>
      <c r="M48" s="172" t="str">
        <f ca="1">IFERROR(IF((VLOOKUP($B48,'HICM and Narrative Backsheet'!$A$7:$BX$156,M$9,FALSE))="","",(VLOOKUP($B48,'HICM and Narrative Backsheet'!$A$7:$BX$156,M$9,FALSE))),"")</f>
        <v>Mature</v>
      </c>
      <c r="N48" s="170" t="str">
        <f ca="1">IFERROR(IF((VLOOKUP($B48,'HICM and Narrative Backsheet'!$A$7:$BX$156,N$9,FALSE))="","",(VLOOKUP($B48,'HICM and Narrative Backsheet'!$A$7:$BX$156,N$9,FALSE))),"")</f>
        <v>Mature</v>
      </c>
      <c r="O48" s="170" t="str">
        <f ca="1">IFERROR(IF((VLOOKUP($B48,'HICM and Narrative Backsheet'!$A$7:$BX$156,O$9,FALSE))="","",(VLOOKUP($B48,'HICM and Narrative Backsheet'!$A$7:$BX$156,O$9,FALSE))),"")</f>
        <v>Mature</v>
      </c>
      <c r="P48" s="170" t="str">
        <f ca="1">IFERROR(IF((VLOOKUP($B48,'HICM and Narrative Backsheet'!$A$7:$BX$156,P$9,FALSE))="","",(VLOOKUP($B48,'HICM and Narrative Backsheet'!$A$7:$BX$156,P$9,FALSE))),"")</f>
        <v>Plans in place</v>
      </c>
      <c r="Q48" s="170" t="str">
        <f ca="1">IFERROR(IF((VLOOKUP($B48,'HICM and Narrative Backsheet'!$A$7:$BX$156,Q$9,FALSE))="","",(VLOOKUP($B48,'HICM and Narrative Backsheet'!$A$7:$BX$156,Q$9,FALSE))),"")</f>
        <v>Established</v>
      </c>
      <c r="R48" s="170" t="str">
        <f ca="1">IFERROR(IF((VLOOKUP($B48,'HICM and Narrative Backsheet'!$A$7:$BX$156,R$9,FALSE))="","",(VLOOKUP($B48,'HICM and Narrative Backsheet'!$A$7:$BX$156,R$9,FALSE))),"")</f>
        <v>Mature</v>
      </c>
      <c r="S48" s="170" t="str">
        <f ca="1">IFERROR(IF((VLOOKUP($B48,'HICM and Narrative Backsheet'!$A$7:$BX$156,S$9,FALSE))="","",(VLOOKUP($B48,'HICM and Narrative Backsheet'!$A$7:$BX$156,S$9,FALSE))),"")</f>
        <v>Mature</v>
      </c>
      <c r="T48" s="170" t="str">
        <f ca="1">IFERROR(IF((VLOOKUP($B48,'HICM and Narrative Backsheet'!$A$7:$BX$156,T$9,FALSE))="","",(VLOOKUP($B48,'HICM and Narrative Backsheet'!$A$7:$BX$156,T$9,FALSE))),"")</f>
        <v>Established</v>
      </c>
      <c r="U48" s="173" t="str">
        <f ca="1">IFERROR(IF((VLOOKUP($B48,'HICM and Narrative Backsheet'!$A$7:$BX$156,U$9,FALSE))="","",(VLOOKUP($B48,'HICM and Narrative Backsheet'!$A$7:$BX$156,U$9,FALSE))),"")</f>
        <v>Established</v>
      </c>
      <c r="V48" s="169" t="str">
        <f ca="1">IFERROR(IF((VLOOKUP($B48,'HICM and Narrative Backsheet'!$A$7:$BX$156,V$9,FALSE))="","",(VLOOKUP($B48,'HICM and Narrative Backsheet'!$A$7:$BX$156,V$9,FALSE))),"")</f>
        <v>Mature</v>
      </c>
      <c r="W48" s="170" t="str">
        <f ca="1">IFERROR(IF((VLOOKUP($B48,'HICM and Narrative Backsheet'!$A$7:$BX$156,W$9,FALSE))="","",(VLOOKUP($B48,'HICM and Narrative Backsheet'!$A$7:$BX$156,W$9,FALSE))),"")</f>
        <v>Mature</v>
      </c>
      <c r="X48" s="170" t="str">
        <f ca="1">IFERROR(IF((VLOOKUP($B48,'HICM and Narrative Backsheet'!$A$7:$BX$156,X$9,FALSE))="","",(VLOOKUP($B48,'HICM and Narrative Backsheet'!$A$7:$BX$156,X$9,FALSE))),"")</f>
        <v>Mature</v>
      </c>
      <c r="Y48" s="170" t="str">
        <f ca="1">IFERROR(IF((VLOOKUP($B48,'HICM and Narrative Backsheet'!$A$7:$BX$156,Y$9,FALSE))="","",(VLOOKUP($B48,'HICM and Narrative Backsheet'!$A$7:$BX$156,Y$9,FALSE))),"")</f>
        <v>Plans in place</v>
      </c>
      <c r="Z48" s="170" t="str">
        <f ca="1">IFERROR(IF((VLOOKUP($B48,'HICM and Narrative Backsheet'!$A$7:$BX$156,Z$9,FALSE))="","",(VLOOKUP($B48,'HICM and Narrative Backsheet'!$A$7:$BX$156,Z$9,FALSE))),"")</f>
        <v>Established</v>
      </c>
      <c r="AA48" s="170" t="str">
        <f ca="1">IFERROR(IF((VLOOKUP($B48,'HICM and Narrative Backsheet'!$A$7:$BX$156,AA$9,FALSE))="","",(VLOOKUP($B48,'HICM and Narrative Backsheet'!$A$7:$BX$156,AA$9,FALSE))),"")</f>
        <v>Mature</v>
      </c>
      <c r="AB48" s="170" t="str">
        <f ca="1">IFERROR(IF((VLOOKUP($B48,'HICM and Narrative Backsheet'!$A$7:$BX$156,AB$9,FALSE))="","",(VLOOKUP($B48,'HICM and Narrative Backsheet'!$A$7:$BX$156,AB$9,FALSE))),"")</f>
        <v>Mature</v>
      </c>
      <c r="AC48" s="170" t="str">
        <f ca="1">IFERROR(IF((VLOOKUP($B48,'HICM and Narrative Backsheet'!$A$7:$BX$156,AC$9,FALSE))="","",(VLOOKUP($B48,'HICM and Narrative Backsheet'!$A$7:$BX$156,AC$9,FALSE))),"")</f>
        <v>Mature</v>
      </c>
      <c r="AD48" s="171" t="str">
        <f ca="1">IFERROR(IF((VLOOKUP($B48,'HICM and Narrative Backsheet'!$A$7:$BX$156,AD$9,FALSE))="","",(VLOOKUP($B48,'HICM and Narrative Backsheet'!$A$7:$BX$156,AD$9,FALSE))),"")</f>
        <v>Mature</v>
      </c>
      <c r="AE48" s="172" t="str">
        <f ca="1">IFERROR(IF((VLOOKUP($B48,'HICM and Narrative Backsheet'!$A$7:$BX$156,AE$9,FALSE))="","",(VLOOKUP($B48,'HICM and Narrative Backsheet'!$A$7:$BX$156,AE$9,FALSE))),"")</f>
        <v>Mature</v>
      </c>
      <c r="AF48" s="170" t="str">
        <f ca="1">IFERROR(IF((VLOOKUP($B48,'HICM and Narrative Backsheet'!$A$7:$BX$156,AF$9,FALSE))="","",(VLOOKUP($B48,'HICM and Narrative Backsheet'!$A$7:$BX$156,AF$9,FALSE))),"")</f>
        <v>Mature</v>
      </c>
      <c r="AG48" s="170" t="str">
        <f ca="1">IFERROR(IF((VLOOKUP($B48,'HICM and Narrative Backsheet'!$A$7:$BX$156,AG$9,FALSE))="","",(VLOOKUP($B48,'HICM and Narrative Backsheet'!$A$7:$BX$156,AG$9,FALSE))),"")</f>
        <v>Mature</v>
      </c>
      <c r="AH48" s="170" t="str">
        <f ca="1">IFERROR(IF((VLOOKUP($B48,'HICM and Narrative Backsheet'!$A$7:$BX$156,AH$9,FALSE))="","",(VLOOKUP($B48,'HICM and Narrative Backsheet'!$A$7:$BX$156,AH$9,FALSE))),"")</f>
        <v>Plans in place</v>
      </c>
      <c r="AI48" s="170" t="str">
        <f ca="1">IFERROR(IF((VLOOKUP($B48,'HICM and Narrative Backsheet'!$A$7:$BX$156,AI$9,FALSE))="","",(VLOOKUP($B48,'HICM and Narrative Backsheet'!$A$7:$BX$156,AI$9,FALSE))),"")</f>
        <v>Established</v>
      </c>
      <c r="AJ48" s="170" t="str">
        <f ca="1">IFERROR(IF((VLOOKUP($B48,'HICM and Narrative Backsheet'!$A$7:$BX$156,AJ$9,FALSE))="","",(VLOOKUP($B48,'HICM and Narrative Backsheet'!$A$7:$BX$156,AJ$9,FALSE))),"")</f>
        <v>Mature</v>
      </c>
      <c r="AK48" s="170" t="str">
        <f ca="1">IFERROR(IF((VLOOKUP($B48,'HICM and Narrative Backsheet'!$A$7:$BX$156,AK$9,FALSE))="","",(VLOOKUP($B48,'HICM and Narrative Backsheet'!$A$7:$BX$156,AK$9,FALSE))),"")</f>
        <v>Mature</v>
      </c>
      <c r="AL48" s="170" t="str">
        <f ca="1">IFERROR(IF((VLOOKUP($B48,'HICM and Narrative Backsheet'!$A$7:$BX$156,AL$9,FALSE))="","",(VLOOKUP($B48,'HICM and Narrative Backsheet'!$A$7:$BX$156,AL$9,FALSE))),"")</f>
        <v>Mature</v>
      </c>
      <c r="AM48" s="171" t="str">
        <f ca="1">IFERROR(IF((VLOOKUP($B48,'HICM and Narrative Backsheet'!$A$7:$BX$156,AM$9,FALSE))="","",(VLOOKUP($B48,'HICM and Narrative Backsheet'!$A$7:$BX$156,AM$9,FALSE))),"")</f>
        <v>Mature</v>
      </c>
    </row>
    <row r="49" spans="1:39" x14ac:dyDescent="0.3">
      <c r="A49" s="60">
        <v>23</v>
      </c>
      <c r="B49" s="53" t="str">
        <f t="shared" ca="1" si="10"/>
        <v>E06000049</v>
      </c>
      <c r="C49" s="154" t="str">
        <f ca="1">IFERROR(VLOOKUP($B49,'Org List'!$J$9:$K$488,2,0), "")</f>
        <v>Cheshire East</v>
      </c>
      <c r="D49" s="169" t="str">
        <f ca="1">IFERROR(IF((VLOOKUP($B49,'HICM and Narrative Backsheet'!$A$7:$BX$156,D$9,FALSE))="","",(VLOOKUP($B49,'HICM and Narrative Backsheet'!$A$7:$BX$156,D$9,FALSE))),"")</f>
        <v>Mature</v>
      </c>
      <c r="E49" s="170" t="str">
        <f ca="1">IFERROR(IF((VLOOKUP($B49,'HICM and Narrative Backsheet'!$A$7:$BX$156,E$9,FALSE))="","",(VLOOKUP($B49,'HICM and Narrative Backsheet'!$A$7:$BX$156,E$9,FALSE))),"")</f>
        <v>Established</v>
      </c>
      <c r="F49" s="170" t="str">
        <f ca="1">IFERROR(IF((VLOOKUP($B49,'HICM and Narrative Backsheet'!$A$7:$BX$156,F$9,FALSE))="","",(VLOOKUP($B49,'HICM and Narrative Backsheet'!$A$7:$BX$156,F$9,FALSE))),"")</f>
        <v>Mature</v>
      </c>
      <c r="G49" s="170" t="str">
        <f ca="1">IFERROR(IF((VLOOKUP($B49,'HICM and Narrative Backsheet'!$A$7:$BX$156,G$9,FALSE))="","",(VLOOKUP($B49,'HICM and Narrative Backsheet'!$A$7:$BX$156,G$9,FALSE))),"")</f>
        <v>Mature</v>
      </c>
      <c r="H49" s="170" t="str">
        <f ca="1">IFERROR(IF((VLOOKUP($B49,'HICM and Narrative Backsheet'!$A$7:$BX$156,H$9,FALSE))="","",(VLOOKUP($B49,'HICM and Narrative Backsheet'!$A$7:$BX$156,H$9,FALSE))),"")</f>
        <v>Mature</v>
      </c>
      <c r="I49" s="170" t="str">
        <f ca="1">IFERROR(IF((VLOOKUP($B49,'HICM and Narrative Backsheet'!$A$7:$BX$156,I$9,FALSE))="","",(VLOOKUP($B49,'HICM and Narrative Backsheet'!$A$7:$BX$156,I$9,FALSE))),"")</f>
        <v>Established</v>
      </c>
      <c r="J49" s="170" t="str">
        <f ca="1">IFERROR(IF((VLOOKUP($B49,'HICM and Narrative Backsheet'!$A$7:$BX$156,J$9,FALSE))="","",(VLOOKUP($B49,'HICM and Narrative Backsheet'!$A$7:$BX$156,J$9,FALSE))),"")</f>
        <v>Mature</v>
      </c>
      <c r="K49" s="170" t="str">
        <f ca="1">IFERROR(IF((VLOOKUP($B49,'HICM and Narrative Backsheet'!$A$7:$BX$156,K$9,FALSE))="","",(VLOOKUP($B49,'HICM and Narrative Backsheet'!$A$7:$BX$156,K$9,FALSE))),"")</f>
        <v>Established</v>
      </c>
      <c r="L49" s="171" t="str">
        <f ca="1">IFERROR(IF((VLOOKUP($B49,'HICM and Narrative Backsheet'!$A$7:$BX$156,L$9,FALSE))="","",(VLOOKUP($B49,'HICM and Narrative Backsheet'!$A$7:$BX$156,L$9,FALSE))),"")</f>
        <v>Established</v>
      </c>
      <c r="M49" s="172" t="str">
        <f ca="1">IFERROR(IF((VLOOKUP($B49,'HICM and Narrative Backsheet'!$A$7:$BX$156,M$9,FALSE))="","",(VLOOKUP($B49,'HICM and Narrative Backsheet'!$A$7:$BX$156,M$9,FALSE))),"")</f>
        <v>Mature</v>
      </c>
      <c r="N49" s="170" t="str">
        <f ca="1">IFERROR(IF((VLOOKUP($B49,'HICM and Narrative Backsheet'!$A$7:$BX$156,N$9,FALSE))="","",(VLOOKUP($B49,'HICM and Narrative Backsheet'!$A$7:$BX$156,N$9,FALSE))),"")</f>
        <v>Established</v>
      </c>
      <c r="O49" s="170" t="str">
        <f ca="1">IFERROR(IF((VLOOKUP($B49,'HICM and Narrative Backsheet'!$A$7:$BX$156,O$9,FALSE))="","",(VLOOKUP($B49,'HICM and Narrative Backsheet'!$A$7:$BX$156,O$9,FALSE))),"")</f>
        <v>Mature</v>
      </c>
      <c r="P49" s="170" t="str">
        <f ca="1">IFERROR(IF((VLOOKUP($B49,'HICM and Narrative Backsheet'!$A$7:$BX$156,P$9,FALSE))="","",(VLOOKUP($B49,'HICM and Narrative Backsheet'!$A$7:$BX$156,P$9,FALSE))),"")</f>
        <v>Mature</v>
      </c>
      <c r="Q49" s="170" t="str">
        <f ca="1">IFERROR(IF((VLOOKUP($B49,'HICM and Narrative Backsheet'!$A$7:$BX$156,Q$9,FALSE))="","",(VLOOKUP($B49,'HICM and Narrative Backsheet'!$A$7:$BX$156,Q$9,FALSE))),"")</f>
        <v>Mature</v>
      </c>
      <c r="R49" s="170" t="str">
        <f ca="1">IFERROR(IF((VLOOKUP($B49,'HICM and Narrative Backsheet'!$A$7:$BX$156,R$9,FALSE))="","",(VLOOKUP($B49,'HICM and Narrative Backsheet'!$A$7:$BX$156,R$9,FALSE))),"")</f>
        <v>Established</v>
      </c>
      <c r="S49" s="170" t="str">
        <f ca="1">IFERROR(IF((VLOOKUP($B49,'HICM and Narrative Backsheet'!$A$7:$BX$156,S$9,FALSE))="","",(VLOOKUP($B49,'HICM and Narrative Backsheet'!$A$7:$BX$156,S$9,FALSE))),"")</f>
        <v>Mature</v>
      </c>
      <c r="T49" s="170" t="str">
        <f ca="1">IFERROR(IF((VLOOKUP($B49,'HICM and Narrative Backsheet'!$A$7:$BX$156,T$9,FALSE))="","",(VLOOKUP($B49,'HICM and Narrative Backsheet'!$A$7:$BX$156,T$9,FALSE))),"")</f>
        <v>Established</v>
      </c>
      <c r="U49" s="173" t="str">
        <f ca="1">IFERROR(IF((VLOOKUP($B49,'HICM and Narrative Backsheet'!$A$7:$BX$156,U$9,FALSE))="","",(VLOOKUP($B49,'HICM and Narrative Backsheet'!$A$7:$BX$156,U$9,FALSE))),"")</f>
        <v>Established</v>
      </c>
      <c r="V49" s="169" t="str">
        <f ca="1">IFERROR(IF((VLOOKUP($B49,'HICM and Narrative Backsheet'!$A$7:$BX$156,V$9,FALSE))="","",(VLOOKUP($B49,'HICM and Narrative Backsheet'!$A$7:$BX$156,V$9,FALSE))),"")</f>
        <v>Mature</v>
      </c>
      <c r="W49" s="170" t="str">
        <f ca="1">IFERROR(IF((VLOOKUP($B49,'HICM and Narrative Backsheet'!$A$7:$BX$156,W$9,FALSE))="","",(VLOOKUP($B49,'HICM and Narrative Backsheet'!$A$7:$BX$156,W$9,FALSE))),"")</f>
        <v>Established</v>
      </c>
      <c r="X49" s="170" t="str">
        <f ca="1">IFERROR(IF((VLOOKUP($B49,'HICM and Narrative Backsheet'!$A$7:$BX$156,X$9,FALSE))="","",(VLOOKUP($B49,'HICM and Narrative Backsheet'!$A$7:$BX$156,X$9,FALSE))),"")</f>
        <v>Mature</v>
      </c>
      <c r="Y49" s="170" t="str">
        <f ca="1">IFERROR(IF((VLOOKUP($B49,'HICM and Narrative Backsheet'!$A$7:$BX$156,Y$9,FALSE))="","",(VLOOKUP($B49,'HICM and Narrative Backsheet'!$A$7:$BX$156,Y$9,FALSE))),"")</f>
        <v>Mature</v>
      </c>
      <c r="Z49" s="170" t="str">
        <f ca="1">IFERROR(IF((VLOOKUP($B49,'HICM and Narrative Backsheet'!$A$7:$BX$156,Z$9,FALSE))="","",(VLOOKUP($B49,'HICM and Narrative Backsheet'!$A$7:$BX$156,Z$9,FALSE))),"")</f>
        <v>Mature</v>
      </c>
      <c r="AA49" s="170" t="str">
        <f ca="1">IFERROR(IF((VLOOKUP($B49,'HICM and Narrative Backsheet'!$A$7:$BX$156,AA$9,FALSE))="","",(VLOOKUP($B49,'HICM and Narrative Backsheet'!$A$7:$BX$156,AA$9,FALSE))),"")</f>
        <v>Established</v>
      </c>
      <c r="AB49" s="170" t="str">
        <f ca="1">IFERROR(IF((VLOOKUP($B49,'HICM and Narrative Backsheet'!$A$7:$BX$156,AB$9,FALSE))="","",(VLOOKUP($B49,'HICM and Narrative Backsheet'!$A$7:$BX$156,AB$9,FALSE))),"")</f>
        <v>Mature</v>
      </c>
      <c r="AC49" s="170" t="str">
        <f ca="1">IFERROR(IF((VLOOKUP($B49,'HICM and Narrative Backsheet'!$A$7:$BX$156,AC$9,FALSE))="","",(VLOOKUP($B49,'HICM and Narrative Backsheet'!$A$7:$BX$156,AC$9,FALSE))),"")</f>
        <v>Established</v>
      </c>
      <c r="AD49" s="171" t="str">
        <f ca="1">IFERROR(IF((VLOOKUP($B49,'HICM and Narrative Backsheet'!$A$7:$BX$156,AD$9,FALSE))="","",(VLOOKUP($B49,'HICM and Narrative Backsheet'!$A$7:$BX$156,AD$9,FALSE))),"")</f>
        <v>Established</v>
      </c>
      <c r="AE49" s="172" t="str">
        <f ca="1">IFERROR(IF((VLOOKUP($B49,'HICM and Narrative Backsheet'!$A$7:$BX$156,AE$9,FALSE))="","",(VLOOKUP($B49,'HICM and Narrative Backsheet'!$A$7:$BX$156,AE$9,FALSE))),"")</f>
        <v>Mature</v>
      </c>
      <c r="AF49" s="170" t="str">
        <f ca="1">IFERROR(IF((VLOOKUP($B49,'HICM and Narrative Backsheet'!$A$7:$BX$156,AF$9,FALSE))="","",(VLOOKUP($B49,'HICM and Narrative Backsheet'!$A$7:$BX$156,AF$9,FALSE))),"")</f>
        <v>Established</v>
      </c>
      <c r="AG49" s="170" t="str">
        <f ca="1">IFERROR(IF((VLOOKUP($B49,'HICM and Narrative Backsheet'!$A$7:$BX$156,AG$9,FALSE))="","",(VLOOKUP($B49,'HICM and Narrative Backsheet'!$A$7:$BX$156,AG$9,FALSE))),"")</f>
        <v>Mature</v>
      </c>
      <c r="AH49" s="170" t="str">
        <f ca="1">IFERROR(IF((VLOOKUP($B49,'HICM and Narrative Backsheet'!$A$7:$BX$156,AH$9,FALSE))="","",(VLOOKUP($B49,'HICM and Narrative Backsheet'!$A$7:$BX$156,AH$9,FALSE))),"")</f>
        <v>Mature</v>
      </c>
      <c r="AI49" s="170" t="str">
        <f ca="1">IFERROR(IF((VLOOKUP($B49,'HICM and Narrative Backsheet'!$A$7:$BX$156,AI$9,FALSE))="","",(VLOOKUP($B49,'HICM and Narrative Backsheet'!$A$7:$BX$156,AI$9,FALSE))),"")</f>
        <v>Mature</v>
      </c>
      <c r="AJ49" s="170" t="str">
        <f ca="1">IFERROR(IF((VLOOKUP($B49,'HICM and Narrative Backsheet'!$A$7:$BX$156,AJ$9,FALSE))="","",(VLOOKUP($B49,'HICM and Narrative Backsheet'!$A$7:$BX$156,AJ$9,FALSE))),"")</f>
        <v>Established</v>
      </c>
      <c r="AK49" s="170" t="str">
        <f ca="1">IFERROR(IF((VLOOKUP($B49,'HICM and Narrative Backsheet'!$A$7:$BX$156,AK$9,FALSE))="","",(VLOOKUP($B49,'HICM and Narrative Backsheet'!$A$7:$BX$156,AK$9,FALSE))),"")</f>
        <v>Mature</v>
      </c>
      <c r="AL49" s="170" t="str">
        <f ca="1">IFERROR(IF((VLOOKUP($B49,'HICM and Narrative Backsheet'!$A$7:$BX$156,AL$9,FALSE))="","",(VLOOKUP($B49,'HICM and Narrative Backsheet'!$A$7:$BX$156,AL$9,FALSE))),"")</f>
        <v>Established</v>
      </c>
      <c r="AM49" s="171" t="str">
        <f ca="1">IFERROR(IF((VLOOKUP($B49,'HICM and Narrative Backsheet'!$A$7:$BX$156,AM$9,FALSE))="","",(VLOOKUP($B49,'HICM and Narrative Backsheet'!$A$7:$BX$156,AM$9,FALSE))),"")</f>
        <v>Established</v>
      </c>
    </row>
    <row r="50" spans="1:39" x14ac:dyDescent="0.3">
      <c r="A50" s="60">
        <v>24</v>
      </c>
      <c r="B50" s="53" t="str">
        <f t="shared" ca="1" si="10"/>
        <v>E06000050</v>
      </c>
      <c r="C50" s="154" t="str">
        <f ca="1">IFERROR(VLOOKUP($B50,'Org List'!$J$9:$K$488,2,0), "")</f>
        <v>Cheshire West and Chester</v>
      </c>
      <c r="D50" s="169" t="str">
        <f ca="1">IFERROR(IF((VLOOKUP($B50,'HICM and Narrative Backsheet'!$A$7:$BX$156,D$9,FALSE))="","",(VLOOKUP($B50,'HICM and Narrative Backsheet'!$A$7:$BX$156,D$9,FALSE))),"")</f>
        <v>Mature</v>
      </c>
      <c r="E50" s="170" t="str">
        <f ca="1">IFERROR(IF((VLOOKUP($B50,'HICM and Narrative Backsheet'!$A$7:$BX$156,E$9,FALSE))="","",(VLOOKUP($B50,'HICM and Narrative Backsheet'!$A$7:$BX$156,E$9,FALSE))),"")</f>
        <v>Mature</v>
      </c>
      <c r="F50" s="170" t="str">
        <f ca="1">IFERROR(IF((VLOOKUP($B50,'HICM and Narrative Backsheet'!$A$7:$BX$156,F$9,FALSE))="","",(VLOOKUP($B50,'HICM and Narrative Backsheet'!$A$7:$BX$156,F$9,FALSE))),"")</f>
        <v>Mature</v>
      </c>
      <c r="G50" s="170" t="str">
        <f ca="1">IFERROR(IF((VLOOKUP($B50,'HICM and Narrative Backsheet'!$A$7:$BX$156,G$9,FALSE))="","",(VLOOKUP($B50,'HICM and Narrative Backsheet'!$A$7:$BX$156,G$9,FALSE))),"")</f>
        <v>Established</v>
      </c>
      <c r="H50" s="170" t="str">
        <f ca="1">IFERROR(IF((VLOOKUP($B50,'HICM and Narrative Backsheet'!$A$7:$BX$156,H$9,FALSE))="","",(VLOOKUP($B50,'HICM and Narrative Backsheet'!$A$7:$BX$156,H$9,FALSE))),"")</f>
        <v>Plans in place</v>
      </c>
      <c r="I50" s="170" t="str">
        <f ca="1">IFERROR(IF((VLOOKUP($B50,'HICM and Narrative Backsheet'!$A$7:$BX$156,I$9,FALSE))="","",(VLOOKUP($B50,'HICM and Narrative Backsheet'!$A$7:$BX$156,I$9,FALSE))),"")</f>
        <v>Plans in place</v>
      </c>
      <c r="J50" s="170" t="str">
        <f ca="1">IFERROR(IF((VLOOKUP($B50,'HICM and Narrative Backsheet'!$A$7:$BX$156,J$9,FALSE))="","",(VLOOKUP($B50,'HICM and Narrative Backsheet'!$A$7:$BX$156,J$9,FALSE))),"")</f>
        <v>Mature</v>
      </c>
      <c r="K50" s="170" t="str">
        <f ca="1">IFERROR(IF((VLOOKUP($B50,'HICM and Narrative Backsheet'!$A$7:$BX$156,K$9,FALSE))="","",(VLOOKUP($B50,'HICM and Narrative Backsheet'!$A$7:$BX$156,K$9,FALSE))),"")</f>
        <v>Established</v>
      </c>
      <c r="L50" s="171" t="str">
        <f ca="1">IFERROR(IF((VLOOKUP($B50,'HICM and Narrative Backsheet'!$A$7:$BX$156,L$9,FALSE))="","",(VLOOKUP($B50,'HICM and Narrative Backsheet'!$A$7:$BX$156,L$9,FALSE))),"")</f>
        <v>Mature</v>
      </c>
      <c r="M50" s="172" t="str">
        <f ca="1">IFERROR(IF((VLOOKUP($B50,'HICM and Narrative Backsheet'!$A$7:$BX$156,M$9,FALSE))="","",(VLOOKUP($B50,'HICM and Narrative Backsheet'!$A$7:$BX$156,M$9,FALSE))),"")</f>
        <v>Mature</v>
      </c>
      <c r="N50" s="170" t="str">
        <f ca="1">IFERROR(IF((VLOOKUP($B50,'HICM and Narrative Backsheet'!$A$7:$BX$156,N$9,FALSE))="","",(VLOOKUP($B50,'HICM and Narrative Backsheet'!$A$7:$BX$156,N$9,FALSE))),"")</f>
        <v>Mature</v>
      </c>
      <c r="O50" s="170" t="str">
        <f ca="1">IFERROR(IF((VLOOKUP($B50,'HICM and Narrative Backsheet'!$A$7:$BX$156,O$9,FALSE))="","",(VLOOKUP($B50,'HICM and Narrative Backsheet'!$A$7:$BX$156,O$9,FALSE))),"")</f>
        <v>Mature</v>
      </c>
      <c r="P50" s="170" t="str">
        <f ca="1">IFERROR(IF((VLOOKUP($B50,'HICM and Narrative Backsheet'!$A$7:$BX$156,P$9,FALSE))="","",(VLOOKUP($B50,'HICM and Narrative Backsheet'!$A$7:$BX$156,P$9,FALSE))),"")</f>
        <v>Established</v>
      </c>
      <c r="Q50" s="170" t="str">
        <f ca="1">IFERROR(IF((VLOOKUP($B50,'HICM and Narrative Backsheet'!$A$7:$BX$156,Q$9,FALSE))="","",(VLOOKUP($B50,'HICM and Narrative Backsheet'!$A$7:$BX$156,Q$9,FALSE))),"")</f>
        <v>Plans in place</v>
      </c>
      <c r="R50" s="170" t="str">
        <f ca="1">IFERROR(IF((VLOOKUP($B50,'HICM and Narrative Backsheet'!$A$7:$BX$156,R$9,FALSE))="","",(VLOOKUP($B50,'HICM and Narrative Backsheet'!$A$7:$BX$156,R$9,FALSE))),"")</f>
        <v>Plans in place</v>
      </c>
      <c r="S50" s="170" t="str">
        <f ca="1">IFERROR(IF((VLOOKUP($B50,'HICM and Narrative Backsheet'!$A$7:$BX$156,S$9,FALSE))="","",(VLOOKUP($B50,'HICM and Narrative Backsheet'!$A$7:$BX$156,S$9,FALSE))),"")</f>
        <v>Mature</v>
      </c>
      <c r="T50" s="170" t="str">
        <f ca="1">IFERROR(IF((VLOOKUP($B50,'HICM and Narrative Backsheet'!$A$7:$BX$156,T$9,FALSE))="","",(VLOOKUP($B50,'HICM and Narrative Backsheet'!$A$7:$BX$156,T$9,FALSE))),"")</f>
        <v>Established</v>
      </c>
      <c r="U50" s="173" t="str">
        <f ca="1">IFERROR(IF((VLOOKUP($B50,'HICM and Narrative Backsheet'!$A$7:$BX$156,U$9,FALSE))="","",(VLOOKUP($B50,'HICM and Narrative Backsheet'!$A$7:$BX$156,U$9,FALSE))),"")</f>
        <v>Mature</v>
      </c>
      <c r="V50" s="169" t="str">
        <f ca="1">IFERROR(IF((VLOOKUP($B50,'HICM and Narrative Backsheet'!$A$7:$BX$156,V$9,FALSE))="","",(VLOOKUP($B50,'HICM and Narrative Backsheet'!$A$7:$BX$156,V$9,FALSE))),"")</f>
        <v>Mature</v>
      </c>
      <c r="W50" s="170" t="str">
        <f ca="1">IFERROR(IF((VLOOKUP($B50,'HICM and Narrative Backsheet'!$A$7:$BX$156,W$9,FALSE))="","",(VLOOKUP($B50,'HICM and Narrative Backsheet'!$A$7:$BX$156,W$9,FALSE))),"")</f>
        <v>Mature</v>
      </c>
      <c r="X50" s="170" t="str">
        <f ca="1">IFERROR(IF((VLOOKUP($B50,'HICM and Narrative Backsheet'!$A$7:$BX$156,X$9,FALSE))="","",(VLOOKUP($B50,'HICM and Narrative Backsheet'!$A$7:$BX$156,X$9,FALSE))),"")</f>
        <v>Mature</v>
      </c>
      <c r="Y50" s="170" t="str">
        <f ca="1">IFERROR(IF((VLOOKUP($B50,'HICM and Narrative Backsheet'!$A$7:$BX$156,Y$9,FALSE))="","",(VLOOKUP($B50,'HICM and Narrative Backsheet'!$A$7:$BX$156,Y$9,FALSE))),"")</f>
        <v>Established</v>
      </c>
      <c r="Z50" s="170" t="str">
        <f ca="1">IFERROR(IF((VLOOKUP($B50,'HICM and Narrative Backsheet'!$A$7:$BX$156,Z$9,FALSE))="","",(VLOOKUP($B50,'HICM and Narrative Backsheet'!$A$7:$BX$156,Z$9,FALSE))),"")</f>
        <v>Plans in place</v>
      </c>
      <c r="AA50" s="170" t="str">
        <f ca="1">IFERROR(IF((VLOOKUP($B50,'HICM and Narrative Backsheet'!$A$7:$BX$156,AA$9,FALSE))="","",(VLOOKUP($B50,'HICM and Narrative Backsheet'!$A$7:$BX$156,AA$9,FALSE))),"")</f>
        <v>Plans in place</v>
      </c>
      <c r="AB50" s="170" t="str">
        <f ca="1">IFERROR(IF((VLOOKUP($B50,'HICM and Narrative Backsheet'!$A$7:$BX$156,AB$9,FALSE))="","",(VLOOKUP($B50,'HICM and Narrative Backsheet'!$A$7:$BX$156,AB$9,FALSE))),"")</f>
        <v>Mature</v>
      </c>
      <c r="AC50" s="170" t="str">
        <f ca="1">IFERROR(IF((VLOOKUP($B50,'HICM and Narrative Backsheet'!$A$7:$BX$156,AC$9,FALSE))="","",(VLOOKUP($B50,'HICM and Narrative Backsheet'!$A$7:$BX$156,AC$9,FALSE))),"")</f>
        <v>Established</v>
      </c>
      <c r="AD50" s="171" t="str">
        <f ca="1">IFERROR(IF((VLOOKUP($B50,'HICM and Narrative Backsheet'!$A$7:$BX$156,AD$9,FALSE))="","",(VLOOKUP($B50,'HICM and Narrative Backsheet'!$A$7:$BX$156,AD$9,FALSE))),"")</f>
        <v>Mature</v>
      </c>
      <c r="AE50" s="172" t="str">
        <f ca="1">IFERROR(IF((VLOOKUP($B50,'HICM and Narrative Backsheet'!$A$7:$BX$156,AE$9,FALSE))="","",(VLOOKUP($B50,'HICM and Narrative Backsheet'!$A$7:$BX$156,AE$9,FALSE))),"")</f>
        <v>Mature</v>
      </c>
      <c r="AF50" s="170" t="str">
        <f ca="1">IFERROR(IF((VLOOKUP($B50,'HICM and Narrative Backsheet'!$A$7:$BX$156,AF$9,FALSE))="","",(VLOOKUP($B50,'HICM and Narrative Backsheet'!$A$7:$BX$156,AF$9,FALSE))),"")</f>
        <v>Mature</v>
      </c>
      <c r="AG50" s="170" t="str">
        <f ca="1">IFERROR(IF((VLOOKUP($B50,'HICM and Narrative Backsheet'!$A$7:$BX$156,AG$9,FALSE))="","",(VLOOKUP($B50,'HICM and Narrative Backsheet'!$A$7:$BX$156,AG$9,FALSE))),"")</f>
        <v>Mature</v>
      </c>
      <c r="AH50" s="170" t="str">
        <f ca="1">IFERROR(IF((VLOOKUP($B50,'HICM and Narrative Backsheet'!$A$7:$BX$156,AH$9,FALSE))="","",(VLOOKUP($B50,'HICM and Narrative Backsheet'!$A$7:$BX$156,AH$9,FALSE))),"")</f>
        <v>Established</v>
      </c>
      <c r="AI50" s="170" t="str">
        <f ca="1">IFERROR(IF((VLOOKUP($B50,'HICM and Narrative Backsheet'!$A$7:$BX$156,AI$9,FALSE))="","",(VLOOKUP($B50,'HICM and Narrative Backsheet'!$A$7:$BX$156,AI$9,FALSE))),"")</f>
        <v>Plans in place</v>
      </c>
      <c r="AJ50" s="170" t="str">
        <f ca="1">IFERROR(IF((VLOOKUP($B50,'HICM and Narrative Backsheet'!$A$7:$BX$156,AJ$9,FALSE))="","",(VLOOKUP($B50,'HICM and Narrative Backsheet'!$A$7:$BX$156,AJ$9,FALSE))),"")</f>
        <v>Plans in place</v>
      </c>
      <c r="AK50" s="170" t="str">
        <f ca="1">IFERROR(IF((VLOOKUP($B50,'HICM and Narrative Backsheet'!$A$7:$BX$156,AK$9,FALSE))="","",(VLOOKUP($B50,'HICM and Narrative Backsheet'!$A$7:$BX$156,AK$9,FALSE))),"")</f>
        <v>Mature</v>
      </c>
      <c r="AL50" s="170" t="str">
        <f ca="1">IFERROR(IF((VLOOKUP($B50,'HICM and Narrative Backsheet'!$A$7:$BX$156,AL$9,FALSE))="","",(VLOOKUP($B50,'HICM and Narrative Backsheet'!$A$7:$BX$156,AL$9,FALSE))),"")</f>
        <v>Established</v>
      </c>
      <c r="AM50" s="171" t="str">
        <f ca="1">IFERROR(IF((VLOOKUP($B50,'HICM and Narrative Backsheet'!$A$7:$BX$156,AM$9,FALSE))="","",(VLOOKUP($B50,'HICM and Narrative Backsheet'!$A$7:$BX$156,AM$9,FALSE))),"")</f>
        <v>Mature</v>
      </c>
    </row>
    <row r="51" spans="1:39" x14ac:dyDescent="0.3">
      <c r="A51" s="60">
        <v>25</v>
      </c>
      <c r="B51" s="53" t="str">
        <f t="shared" ca="1" si="10"/>
        <v>E09000001</v>
      </c>
      <c r="C51" s="154" t="str">
        <f ca="1">IFERROR(VLOOKUP($B51,'Org List'!$J$9:$K$488,2,0), "")</f>
        <v>City of London</v>
      </c>
      <c r="D51" s="169" t="str">
        <f ca="1">IFERROR(IF((VLOOKUP($B51,'HICM and Narrative Backsheet'!$A$7:$BX$156,D$9,FALSE))="","",(VLOOKUP($B51,'HICM and Narrative Backsheet'!$A$7:$BX$156,D$9,FALSE))),"")</f>
        <v>Mature</v>
      </c>
      <c r="E51" s="170" t="str">
        <f ca="1">IFERROR(IF((VLOOKUP($B51,'HICM and Narrative Backsheet'!$A$7:$BX$156,E$9,FALSE))="","",(VLOOKUP($B51,'HICM and Narrative Backsheet'!$A$7:$BX$156,E$9,FALSE))),"")</f>
        <v>Mature</v>
      </c>
      <c r="F51" s="170" t="str">
        <f ca="1">IFERROR(IF((VLOOKUP($B51,'HICM and Narrative Backsheet'!$A$7:$BX$156,F$9,FALSE))="","",(VLOOKUP($B51,'HICM and Narrative Backsheet'!$A$7:$BX$156,F$9,FALSE))),"")</f>
        <v>Mature</v>
      </c>
      <c r="G51" s="170" t="str">
        <f ca="1">IFERROR(IF((VLOOKUP($B51,'HICM and Narrative Backsheet'!$A$7:$BX$156,G$9,FALSE))="","",(VLOOKUP($B51,'HICM and Narrative Backsheet'!$A$7:$BX$156,G$9,FALSE))),"")</f>
        <v>Mature</v>
      </c>
      <c r="H51" s="170" t="str">
        <f ca="1">IFERROR(IF((VLOOKUP($B51,'HICM and Narrative Backsheet'!$A$7:$BX$156,H$9,FALSE))="","",(VLOOKUP($B51,'HICM and Narrative Backsheet'!$A$7:$BX$156,H$9,FALSE))),"")</f>
        <v>Established</v>
      </c>
      <c r="I51" s="170" t="str">
        <f ca="1">IFERROR(IF((VLOOKUP($B51,'HICM and Narrative Backsheet'!$A$7:$BX$156,I$9,FALSE))="","",(VLOOKUP($B51,'HICM and Narrative Backsheet'!$A$7:$BX$156,I$9,FALSE))),"")</f>
        <v>Not yet established</v>
      </c>
      <c r="J51" s="170" t="str">
        <f ca="1">IFERROR(IF((VLOOKUP($B51,'HICM and Narrative Backsheet'!$A$7:$BX$156,J$9,FALSE))="","",(VLOOKUP($B51,'HICM and Narrative Backsheet'!$A$7:$BX$156,J$9,FALSE))),"")</f>
        <v>Established</v>
      </c>
      <c r="K51" s="170" t="str">
        <f ca="1">IFERROR(IF((VLOOKUP($B51,'HICM and Narrative Backsheet'!$A$7:$BX$156,K$9,FALSE))="","",(VLOOKUP($B51,'HICM and Narrative Backsheet'!$A$7:$BX$156,K$9,FALSE))),"")</f>
        <v>Mature</v>
      </c>
      <c r="L51" s="171" t="str">
        <f ca="1">IFERROR(IF((VLOOKUP($B51,'HICM and Narrative Backsheet'!$A$7:$BX$156,L$9,FALSE))="","",(VLOOKUP($B51,'HICM and Narrative Backsheet'!$A$7:$BX$156,L$9,FALSE))),"")</f>
        <v>Not yet established</v>
      </c>
      <c r="M51" s="172" t="str">
        <f ca="1">IFERROR(IF((VLOOKUP($B51,'HICM and Narrative Backsheet'!$A$7:$BX$156,M$9,FALSE))="","",(VLOOKUP($B51,'HICM and Narrative Backsheet'!$A$7:$BX$156,M$9,FALSE))),"")</f>
        <v>Mature</v>
      </c>
      <c r="N51" s="170" t="str">
        <f ca="1">IFERROR(IF((VLOOKUP($B51,'HICM and Narrative Backsheet'!$A$7:$BX$156,N$9,FALSE))="","",(VLOOKUP($B51,'HICM and Narrative Backsheet'!$A$7:$BX$156,N$9,FALSE))),"")</f>
        <v>Mature</v>
      </c>
      <c r="O51" s="170" t="str">
        <f ca="1">IFERROR(IF((VLOOKUP($B51,'HICM and Narrative Backsheet'!$A$7:$BX$156,O$9,FALSE))="","",(VLOOKUP($B51,'HICM and Narrative Backsheet'!$A$7:$BX$156,O$9,FALSE))),"")</f>
        <v>Mature</v>
      </c>
      <c r="P51" s="170" t="str">
        <f ca="1">IFERROR(IF((VLOOKUP($B51,'HICM and Narrative Backsheet'!$A$7:$BX$156,P$9,FALSE))="","",(VLOOKUP($B51,'HICM and Narrative Backsheet'!$A$7:$BX$156,P$9,FALSE))),"")</f>
        <v>Mature</v>
      </c>
      <c r="Q51" s="170" t="str">
        <f ca="1">IFERROR(IF((VLOOKUP($B51,'HICM and Narrative Backsheet'!$A$7:$BX$156,Q$9,FALSE))="","",(VLOOKUP($B51,'HICM and Narrative Backsheet'!$A$7:$BX$156,Q$9,FALSE))),"")</f>
        <v>Established</v>
      </c>
      <c r="R51" s="170" t="str">
        <f ca="1">IFERROR(IF((VLOOKUP($B51,'HICM and Narrative Backsheet'!$A$7:$BX$156,R$9,FALSE))="","",(VLOOKUP($B51,'HICM and Narrative Backsheet'!$A$7:$BX$156,R$9,FALSE))),"")</f>
        <v>Plans in place</v>
      </c>
      <c r="S51" s="170" t="str">
        <f ca="1">IFERROR(IF((VLOOKUP($B51,'HICM and Narrative Backsheet'!$A$7:$BX$156,S$9,FALSE))="","",(VLOOKUP($B51,'HICM and Narrative Backsheet'!$A$7:$BX$156,S$9,FALSE))),"")</f>
        <v>Established</v>
      </c>
      <c r="T51" s="170" t="str">
        <f ca="1">IFERROR(IF((VLOOKUP($B51,'HICM and Narrative Backsheet'!$A$7:$BX$156,T$9,FALSE))="","",(VLOOKUP($B51,'HICM and Narrative Backsheet'!$A$7:$BX$156,T$9,FALSE))),"")</f>
        <v>Established</v>
      </c>
      <c r="U51" s="173" t="str">
        <f ca="1">IFERROR(IF((VLOOKUP($B51,'HICM and Narrative Backsheet'!$A$7:$BX$156,U$9,FALSE))="","",(VLOOKUP($B51,'HICM and Narrative Backsheet'!$A$7:$BX$156,U$9,FALSE))),"")</f>
        <v>Not yet established</v>
      </c>
      <c r="V51" s="169" t="str">
        <f ca="1">IFERROR(IF((VLOOKUP($B51,'HICM and Narrative Backsheet'!$A$7:$BX$156,V$9,FALSE))="","",(VLOOKUP($B51,'HICM and Narrative Backsheet'!$A$7:$BX$156,V$9,FALSE))),"")</f>
        <v>Mature</v>
      </c>
      <c r="W51" s="170" t="str">
        <f ca="1">IFERROR(IF((VLOOKUP($B51,'HICM and Narrative Backsheet'!$A$7:$BX$156,W$9,FALSE))="","",(VLOOKUP($B51,'HICM and Narrative Backsheet'!$A$7:$BX$156,W$9,FALSE))),"")</f>
        <v>Mature</v>
      </c>
      <c r="X51" s="170" t="str">
        <f ca="1">IFERROR(IF((VLOOKUP($B51,'HICM and Narrative Backsheet'!$A$7:$BX$156,X$9,FALSE))="","",(VLOOKUP($B51,'HICM and Narrative Backsheet'!$A$7:$BX$156,X$9,FALSE))),"")</f>
        <v>Mature</v>
      </c>
      <c r="Y51" s="170" t="str">
        <f ca="1">IFERROR(IF((VLOOKUP($B51,'HICM and Narrative Backsheet'!$A$7:$BX$156,Y$9,FALSE))="","",(VLOOKUP($B51,'HICM and Narrative Backsheet'!$A$7:$BX$156,Y$9,FALSE))),"")</f>
        <v>Mature</v>
      </c>
      <c r="Z51" s="170" t="str">
        <f ca="1">IFERROR(IF((VLOOKUP($B51,'HICM and Narrative Backsheet'!$A$7:$BX$156,Z$9,FALSE))="","",(VLOOKUP($B51,'HICM and Narrative Backsheet'!$A$7:$BX$156,Z$9,FALSE))),"")</f>
        <v>Established</v>
      </c>
      <c r="AA51" s="170" t="str">
        <f ca="1">IFERROR(IF((VLOOKUP($B51,'HICM and Narrative Backsheet'!$A$7:$BX$156,AA$9,FALSE))="","",(VLOOKUP($B51,'HICM and Narrative Backsheet'!$A$7:$BX$156,AA$9,FALSE))),"")</f>
        <v>Plans in place</v>
      </c>
      <c r="AB51" s="170" t="str">
        <f ca="1">IFERROR(IF((VLOOKUP($B51,'HICM and Narrative Backsheet'!$A$7:$BX$156,AB$9,FALSE))="","",(VLOOKUP($B51,'HICM and Narrative Backsheet'!$A$7:$BX$156,AB$9,FALSE))),"")</f>
        <v>Mature</v>
      </c>
      <c r="AC51" s="170" t="str">
        <f ca="1">IFERROR(IF((VLOOKUP($B51,'HICM and Narrative Backsheet'!$A$7:$BX$156,AC$9,FALSE))="","",(VLOOKUP($B51,'HICM and Narrative Backsheet'!$A$7:$BX$156,AC$9,FALSE))),"")</f>
        <v>Established</v>
      </c>
      <c r="AD51" s="171" t="str">
        <f ca="1">IFERROR(IF((VLOOKUP($B51,'HICM and Narrative Backsheet'!$A$7:$BX$156,AD$9,FALSE))="","",(VLOOKUP($B51,'HICM and Narrative Backsheet'!$A$7:$BX$156,AD$9,FALSE))),"")</f>
        <v>Not yet established</v>
      </c>
      <c r="AE51" s="172" t="str">
        <f ca="1">IFERROR(IF((VLOOKUP($B51,'HICM and Narrative Backsheet'!$A$7:$BX$156,AE$9,FALSE))="","",(VLOOKUP($B51,'HICM and Narrative Backsheet'!$A$7:$BX$156,AE$9,FALSE))),"")</f>
        <v>Mature</v>
      </c>
      <c r="AF51" s="170" t="str">
        <f ca="1">IFERROR(IF((VLOOKUP($B51,'HICM and Narrative Backsheet'!$A$7:$BX$156,AF$9,FALSE))="","",(VLOOKUP($B51,'HICM and Narrative Backsheet'!$A$7:$BX$156,AF$9,FALSE))),"")</f>
        <v>Mature</v>
      </c>
      <c r="AG51" s="170" t="str">
        <f ca="1">IFERROR(IF((VLOOKUP($B51,'HICM and Narrative Backsheet'!$A$7:$BX$156,AG$9,FALSE))="","",(VLOOKUP($B51,'HICM and Narrative Backsheet'!$A$7:$BX$156,AG$9,FALSE))),"")</f>
        <v>Mature</v>
      </c>
      <c r="AH51" s="170" t="str">
        <f ca="1">IFERROR(IF((VLOOKUP($B51,'HICM and Narrative Backsheet'!$A$7:$BX$156,AH$9,FALSE))="","",(VLOOKUP($B51,'HICM and Narrative Backsheet'!$A$7:$BX$156,AH$9,FALSE))),"")</f>
        <v>Mature</v>
      </c>
      <c r="AI51" s="170" t="str">
        <f ca="1">IFERROR(IF((VLOOKUP($B51,'HICM and Narrative Backsheet'!$A$7:$BX$156,AI$9,FALSE))="","",(VLOOKUP($B51,'HICM and Narrative Backsheet'!$A$7:$BX$156,AI$9,FALSE))),"")</f>
        <v>Established</v>
      </c>
      <c r="AJ51" s="170" t="str">
        <f ca="1">IFERROR(IF((VLOOKUP($B51,'HICM and Narrative Backsheet'!$A$7:$BX$156,AJ$9,FALSE))="","",(VLOOKUP($B51,'HICM and Narrative Backsheet'!$A$7:$BX$156,AJ$9,FALSE))),"")</f>
        <v>Established</v>
      </c>
      <c r="AK51" s="170" t="str">
        <f ca="1">IFERROR(IF((VLOOKUP($B51,'HICM and Narrative Backsheet'!$A$7:$BX$156,AK$9,FALSE))="","",(VLOOKUP($B51,'HICM and Narrative Backsheet'!$A$7:$BX$156,AK$9,FALSE))),"")</f>
        <v>Mature</v>
      </c>
      <c r="AL51" s="170" t="str">
        <f ca="1">IFERROR(IF((VLOOKUP($B51,'HICM and Narrative Backsheet'!$A$7:$BX$156,AL$9,FALSE))="","",(VLOOKUP($B51,'HICM and Narrative Backsheet'!$A$7:$BX$156,AL$9,FALSE))),"")</f>
        <v>Established</v>
      </c>
      <c r="AM51" s="171" t="str">
        <f ca="1">IFERROR(IF((VLOOKUP($B51,'HICM and Narrative Backsheet'!$A$7:$BX$156,AM$9,FALSE))="","",(VLOOKUP($B51,'HICM and Narrative Backsheet'!$A$7:$BX$156,AM$9,FALSE))),"")</f>
        <v>Not yet established</v>
      </c>
    </row>
    <row r="52" spans="1:39" x14ac:dyDescent="0.3">
      <c r="A52" s="60">
        <v>26</v>
      </c>
      <c r="B52" s="53" t="str">
        <f t="shared" ca="1" si="10"/>
        <v>E06000052</v>
      </c>
      <c r="C52" s="154" t="str">
        <f ca="1">IFERROR(VLOOKUP($B52,'Org List'!$J$9:$K$488,2,0), "")</f>
        <v>Cornwall &amp; Scilly</v>
      </c>
      <c r="D52" s="169" t="str">
        <f ca="1">IFERROR(IF((VLOOKUP($B52,'HICM and Narrative Backsheet'!$A$7:$BX$156,D$9,FALSE))="","",(VLOOKUP($B52,'HICM and Narrative Backsheet'!$A$7:$BX$156,D$9,FALSE))),"")</f>
        <v>Established</v>
      </c>
      <c r="E52" s="170" t="str">
        <f ca="1">IFERROR(IF((VLOOKUP($B52,'HICM and Narrative Backsheet'!$A$7:$BX$156,E$9,FALSE))="","",(VLOOKUP($B52,'HICM and Narrative Backsheet'!$A$7:$BX$156,E$9,FALSE))),"")</f>
        <v>Established</v>
      </c>
      <c r="F52" s="170" t="str">
        <f ca="1">IFERROR(IF((VLOOKUP($B52,'HICM and Narrative Backsheet'!$A$7:$BX$156,F$9,FALSE))="","",(VLOOKUP($B52,'HICM and Narrative Backsheet'!$A$7:$BX$156,F$9,FALSE))),"")</f>
        <v>Established</v>
      </c>
      <c r="G52" s="170" t="str">
        <f ca="1">IFERROR(IF((VLOOKUP($B52,'HICM and Narrative Backsheet'!$A$7:$BX$156,G$9,FALSE))="","",(VLOOKUP($B52,'HICM and Narrative Backsheet'!$A$7:$BX$156,G$9,FALSE))),"")</f>
        <v>Established</v>
      </c>
      <c r="H52" s="170" t="str">
        <f ca="1">IFERROR(IF((VLOOKUP($B52,'HICM and Narrative Backsheet'!$A$7:$BX$156,H$9,FALSE))="","",(VLOOKUP($B52,'HICM and Narrative Backsheet'!$A$7:$BX$156,H$9,FALSE))),"")</f>
        <v>Established</v>
      </c>
      <c r="I52" s="170" t="str">
        <f ca="1">IFERROR(IF((VLOOKUP($B52,'HICM and Narrative Backsheet'!$A$7:$BX$156,I$9,FALSE))="","",(VLOOKUP($B52,'HICM and Narrative Backsheet'!$A$7:$BX$156,I$9,FALSE))),"")</f>
        <v>Established</v>
      </c>
      <c r="J52" s="170" t="str">
        <f ca="1">IFERROR(IF((VLOOKUP($B52,'HICM and Narrative Backsheet'!$A$7:$BX$156,J$9,FALSE))="","",(VLOOKUP($B52,'HICM and Narrative Backsheet'!$A$7:$BX$156,J$9,FALSE))),"")</f>
        <v>Established</v>
      </c>
      <c r="K52" s="170" t="str">
        <f ca="1">IFERROR(IF((VLOOKUP($B52,'HICM and Narrative Backsheet'!$A$7:$BX$156,K$9,FALSE))="","",(VLOOKUP($B52,'HICM and Narrative Backsheet'!$A$7:$BX$156,K$9,FALSE))),"")</f>
        <v>Plans in place</v>
      </c>
      <c r="L52" s="171" t="str">
        <f ca="1">IFERROR(IF((VLOOKUP($B52,'HICM and Narrative Backsheet'!$A$7:$BX$156,L$9,FALSE))="","",(VLOOKUP($B52,'HICM and Narrative Backsheet'!$A$7:$BX$156,L$9,FALSE))),"")</f>
        <v>Plans in place</v>
      </c>
      <c r="M52" s="172" t="str">
        <f ca="1">IFERROR(IF((VLOOKUP($B52,'HICM and Narrative Backsheet'!$A$7:$BX$156,M$9,FALSE))="","",(VLOOKUP($B52,'HICM and Narrative Backsheet'!$A$7:$BX$156,M$9,FALSE))),"")</f>
        <v>Established</v>
      </c>
      <c r="N52" s="170" t="str">
        <f ca="1">IFERROR(IF((VLOOKUP($B52,'HICM and Narrative Backsheet'!$A$7:$BX$156,N$9,FALSE))="","",(VLOOKUP($B52,'HICM and Narrative Backsheet'!$A$7:$BX$156,N$9,FALSE))),"")</f>
        <v>Established</v>
      </c>
      <c r="O52" s="170" t="str">
        <f ca="1">IFERROR(IF((VLOOKUP($B52,'HICM and Narrative Backsheet'!$A$7:$BX$156,O$9,FALSE))="","",(VLOOKUP($B52,'HICM and Narrative Backsheet'!$A$7:$BX$156,O$9,FALSE))),"")</f>
        <v>Established</v>
      </c>
      <c r="P52" s="170" t="str">
        <f ca="1">IFERROR(IF((VLOOKUP($B52,'HICM and Narrative Backsheet'!$A$7:$BX$156,P$9,FALSE))="","",(VLOOKUP($B52,'HICM and Narrative Backsheet'!$A$7:$BX$156,P$9,FALSE))),"")</f>
        <v>Established</v>
      </c>
      <c r="Q52" s="170" t="str">
        <f ca="1">IFERROR(IF((VLOOKUP($B52,'HICM and Narrative Backsheet'!$A$7:$BX$156,Q$9,FALSE))="","",(VLOOKUP($B52,'HICM and Narrative Backsheet'!$A$7:$BX$156,Q$9,FALSE))),"")</f>
        <v>Established</v>
      </c>
      <c r="R52" s="170" t="str">
        <f ca="1">IFERROR(IF((VLOOKUP($B52,'HICM and Narrative Backsheet'!$A$7:$BX$156,R$9,FALSE))="","",(VLOOKUP($B52,'HICM and Narrative Backsheet'!$A$7:$BX$156,R$9,FALSE))),"")</f>
        <v>Established</v>
      </c>
      <c r="S52" s="170" t="str">
        <f ca="1">IFERROR(IF((VLOOKUP($B52,'HICM and Narrative Backsheet'!$A$7:$BX$156,S$9,FALSE))="","",(VLOOKUP($B52,'HICM and Narrative Backsheet'!$A$7:$BX$156,S$9,FALSE))),"")</f>
        <v>Established</v>
      </c>
      <c r="T52" s="170" t="str">
        <f ca="1">IFERROR(IF((VLOOKUP($B52,'HICM and Narrative Backsheet'!$A$7:$BX$156,T$9,FALSE))="","",(VLOOKUP($B52,'HICM and Narrative Backsheet'!$A$7:$BX$156,T$9,FALSE))),"")</f>
        <v>Plans in place</v>
      </c>
      <c r="U52" s="173" t="str">
        <f ca="1">IFERROR(IF((VLOOKUP($B52,'HICM and Narrative Backsheet'!$A$7:$BX$156,U$9,FALSE))="","",(VLOOKUP($B52,'HICM and Narrative Backsheet'!$A$7:$BX$156,U$9,FALSE))),"")</f>
        <v>Established</v>
      </c>
      <c r="V52" s="169" t="str">
        <f ca="1">IFERROR(IF((VLOOKUP($B52,'HICM and Narrative Backsheet'!$A$7:$BX$156,V$9,FALSE))="","",(VLOOKUP($B52,'HICM and Narrative Backsheet'!$A$7:$BX$156,V$9,FALSE))),"")</f>
        <v>Established</v>
      </c>
      <c r="W52" s="170" t="str">
        <f ca="1">IFERROR(IF((VLOOKUP($B52,'HICM and Narrative Backsheet'!$A$7:$BX$156,W$9,FALSE))="","",(VLOOKUP($B52,'HICM and Narrative Backsheet'!$A$7:$BX$156,W$9,FALSE))),"")</f>
        <v>Established</v>
      </c>
      <c r="X52" s="170" t="str">
        <f ca="1">IFERROR(IF((VLOOKUP($B52,'HICM and Narrative Backsheet'!$A$7:$BX$156,X$9,FALSE))="","",(VLOOKUP($B52,'HICM and Narrative Backsheet'!$A$7:$BX$156,X$9,FALSE))),"")</f>
        <v>Established</v>
      </c>
      <c r="Y52" s="170" t="str">
        <f ca="1">IFERROR(IF((VLOOKUP($B52,'HICM and Narrative Backsheet'!$A$7:$BX$156,Y$9,FALSE))="","",(VLOOKUP($B52,'HICM and Narrative Backsheet'!$A$7:$BX$156,Y$9,FALSE))),"")</f>
        <v>Established</v>
      </c>
      <c r="Z52" s="170" t="str">
        <f ca="1">IFERROR(IF((VLOOKUP($B52,'HICM and Narrative Backsheet'!$A$7:$BX$156,Z$9,FALSE))="","",(VLOOKUP($B52,'HICM and Narrative Backsheet'!$A$7:$BX$156,Z$9,FALSE))),"")</f>
        <v>Established</v>
      </c>
      <c r="AA52" s="170" t="str">
        <f ca="1">IFERROR(IF((VLOOKUP($B52,'HICM and Narrative Backsheet'!$A$7:$BX$156,AA$9,FALSE))="","",(VLOOKUP($B52,'HICM and Narrative Backsheet'!$A$7:$BX$156,AA$9,FALSE))),"")</f>
        <v>Established</v>
      </c>
      <c r="AB52" s="170" t="str">
        <f ca="1">IFERROR(IF((VLOOKUP($B52,'HICM and Narrative Backsheet'!$A$7:$BX$156,AB$9,FALSE))="","",(VLOOKUP($B52,'HICM and Narrative Backsheet'!$A$7:$BX$156,AB$9,FALSE))),"")</f>
        <v>Established</v>
      </c>
      <c r="AC52" s="170" t="str">
        <f ca="1">IFERROR(IF((VLOOKUP($B52,'HICM and Narrative Backsheet'!$A$7:$BX$156,AC$9,FALSE))="","",(VLOOKUP($B52,'HICM and Narrative Backsheet'!$A$7:$BX$156,AC$9,FALSE))),"")</f>
        <v>Established</v>
      </c>
      <c r="AD52" s="171" t="str">
        <f ca="1">IFERROR(IF((VLOOKUP($B52,'HICM and Narrative Backsheet'!$A$7:$BX$156,AD$9,FALSE))="","",(VLOOKUP($B52,'HICM and Narrative Backsheet'!$A$7:$BX$156,AD$9,FALSE))),"")</f>
        <v>Established</v>
      </c>
      <c r="AE52" s="172" t="str">
        <f ca="1">IFERROR(IF((VLOOKUP($B52,'HICM and Narrative Backsheet'!$A$7:$BX$156,AE$9,FALSE))="","",(VLOOKUP($B52,'HICM and Narrative Backsheet'!$A$7:$BX$156,AE$9,FALSE))),"")</f>
        <v>Established</v>
      </c>
      <c r="AF52" s="170" t="str">
        <f ca="1">IFERROR(IF((VLOOKUP($B52,'HICM and Narrative Backsheet'!$A$7:$BX$156,AF$9,FALSE))="","",(VLOOKUP($B52,'HICM and Narrative Backsheet'!$A$7:$BX$156,AF$9,FALSE))),"")</f>
        <v>Established</v>
      </c>
      <c r="AG52" s="170" t="str">
        <f ca="1">IFERROR(IF((VLOOKUP($B52,'HICM and Narrative Backsheet'!$A$7:$BX$156,AG$9,FALSE))="","",(VLOOKUP($B52,'HICM and Narrative Backsheet'!$A$7:$BX$156,AG$9,FALSE))),"")</f>
        <v>Mature</v>
      </c>
      <c r="AH52" s="170" t="str">
        <f ca="1">IFERROR(IF((VLOOKUP($B52,'HICM and Narrative Backsheet'!$A$7:$BX$156,AH$9,FALSE))="","",(VLOOKUP($B52,'HICM and Narrative Backsheet'!$A$7:$BX$156,AH$9,FALSE))),"")</f>
        <v>Established</v>
      </c>
      <c r="AI52" s="170" t="str">
        <f ca="1">IFERROR(IF((VLOOKUP($B52,'HICM and Narrative Backsheet'!$A$7:$BX$156,AI$9,FALSE))="","",(VLOOKUP($B52,'HICM and Narrative Backsheet'!$A$7:$BX$156,AI$9,FALSE))),"")</f>
        <v>Established</v>
      </c>
      <c r="AJ52" s="170" t="str">
        <f ca="1">IFERROR(IF((VLOOKUP($B52,'HICM and Narrative Backsheet'!$A$7:$BX$156,AJ$9,FALSE))="","",(VLOOKUP($B52,'HICM and Narrative Backsheet'!$A$7:$BX$156,AJ$9,FALSE))),"")</f>
        <v>Established</v>
      </c>
      <c r="AK52" s="170" t="str">
        <f ca="1">IFERROR(IF((VLOOKUP($B52,'HICM and Narrative Backsheet'!$A$7:$BX$156,AK$9,FALSE))="","",(VLOOKUP($B52,'HICM and Narrative Backsheet'!$A$7:$BX$156,AK$9,FALSE))),"")</f>
        <v>Established</v>
      </c>
      <c r="AL52" s="170" t="str">
        <f ca="1">IFERROR(IF((VLOOKUP($B52,'HICM and Narrative Backsheet'!$A$7:$BX$156,AL$9,FALSE))="","",(VLOOKUP($B52,'HICM and Narrative Backsheet'!$A$7:$BX$156,AL$9,FALSE))),"")</f>
        <v>Established</v>
      </c>
      <c r="AM52" s="171" t="str">
        <f ca="1">IFERROR(IF((VLOOKUP($B52,'HICM and Narrative Backsheet'!$A$7:$BX$156,AM$9,FALSE))="","",(VLOOKUP($B52,'HICM and Narrative Backsheet'!$A$7:$BX$156,AM$9,FALSE))),"")</f>
        <v>Established</v>
      </c>
    </row>
    <row r="53" spans="1:39" x14ac:dyDescent="0.3">
      <c r="A53" s="60">
        <v>27</v>
      </c>
      <c r="B53" s="53" t="str">
        <f t="shared" ca="1" si="10"/>
        <v>E06000047</v>
      </c>
      <c r="C53" s="154" t="str">
        <f ca="1">IFERROR(VLOOKUP($B53,'Org List'!$J$9:$K$488,2,0), "")</f>
        <v>County Durham</v>
      </c>
      <c r="D53" s="169" t="str">
        <f ca="1">IFERROR(IF((VLOOKUP($B53,'HICM and Narrative Backsheet'!$A$7:$BX$156,D$9,FALSE))="","",(VLOOKUP($B53,'HICM and Narrative Backsheet'!$A$7:$BX$156,D$9,FALSE))),"")</f>
        <v>Plans in place</v>
      </c>
      <c r="E53" s="170" t="str">
        <f ca="1">IFERROR(IF((VLOOKUP($B53,'HICM and Narrative Backsheet'!$A$7:$BX$156,E$9,FALSE))="","",(VLOOKUP($B53,'HICM and Narrative Backsheet'!$A$7:$BX$156,E$9,FALSE))),"")</f>
        <v>Established</v>
      </c>
      <c r="F53" s="170" t="str">
        <f ca="1">IFERROR(IF((VLOOKUP($B53,'HICM and Narrative Backsheet'!$A$7:$BX$156,F$9,FALSE))="","",(VLOOKUP($B53,'HICM and Narrative Backsheet'!$A$7:$BX$156,F$9,FALSE))),"")</f>
        <v>Established</v>
      </c>
      <c r="G53" s="170" t="str">
        <f ca="1">IFERROR(IF((VLOOKUP($B53,'HICM and Narrative Backsheet'!$A$7:$BX$156,G$9,FALSE))="","",(VLOOKUP($B53,'HICM and Narrative Backsheet'!$A$7:$BX$156,G$9,FALSE))),"")</f>
        <v>Established</v>
      </c>
      <c r="H53" s="170" t="str">
        <f ca="1">IFERROR(IF((VLOOKUP($B53,'HICM and Narrative Backsheet'!$A$7:$BX$156,H$9,FALSE))="","",(VLOOKUP($B53,'HICM and Narrative Backsheet'!$A$7:$BX$156,H$9,FALSE))),"")</f>
        <v>Plans in place</v>
      </c>
      <c r="I53" s="170" t="str">
        <f ca="1">IFERROR(IF((VLOOKUP($B53,'HICM and Narrative Backsheet'!$A$7:$BX$156,I$9,FALSE))="","",(VLOOKUP($B53,'HICM and Narrative Backsheet'!$A$7:$BX$156,I$9,FALSE))),"")</f>
        <v>Established</v>
      </c>
      <c r="J53" s="170" t="str">
        <f ca="1">IFERROR(IF((VLOOKUP($B53,'HICM and Narrative Backsheet'!$A$7:$BX$156,J$9,FALSE))="","",(VLOOKUP($B53,'HICM and Narrative Backsheet'!$A$7:$BX$156,J$9,FALSE))),"")</f>
        <v>Plans in place</v>
      </c>
      <c r="K53" s="170" t="str">
        <f ca="1">IFERROR(IF((VLOOKUP($B53,'HICM and Narrative Backsheet'!$A$7:$BX$156,K$9,FALSE))="","",(VLOOKUP($B53,'HICM and Narrative Backsheet'!$A$7:$BX$156,K$9,FALSE))),"")</f>
        <v>Established</v>
      </c>
      <c r="L53" s="171" t="str">
        <f ca="1">IFERROR(IF((VLOOKUP($B53,'HICM and Narrative Backsheet'!$A$7:$BX$156,L$9,FALSE))="","",(VLOOKUP($B53,'HICM and Narrative Backsheet'!$A$7:$BX$156,L$9,FALSE))),"")</f>
        <v>Established</v>
      </c>
      <c r="M53" s="172" t="str">
        <f ca="1">IFERROR(IF((VLOOKUP($B53,'HICM and Narrative Backsheet'!$A$7:$BX$156,M$9,FALSE))="","",(VLOOKUP($B53,'HICM and Narrative Backsheet'!$A$7:$BX$156,M$9,FALSE))),"")</f>
        <v>Established</v>
      </c>
      <c r="N53" s="170" t="str">
        <f ca="1">IFERROR(IF((VLOOKUP($B53,'HICM and Narrative Backsheet'!$A$7:$BX$156,N$9,FALSE))="","",(VLOOKUP($B53,'HICM and Narrative Backsheet'!$A$7:$BX$156,N$9,FALSE))),"")</f>
        <v>Established</v>
      </c>
      <c r="O53" s="170" t="str">
        <f ca="1">IFERROR(IF((VLOOKUP($B53,'HICM and Narrative Backsheet'!$A$7:$BX$156,O$9,FALSE))="","",(VLOOKUP($B53,'HICM and Narrative Backsheet'!$A$7:$BX$156,O$9,FALSE))),"")</f>
        <v>Established</v>
      </c>
      <c r="P53" s="170" t="str">
        <f ca="1">IFERROR(IF((VLOOKUP($B53,'HICM and Narrative Backsheet'!$A$7:$BX$156,P$9,FALSE))="","",(VLOOKUP($B53,'HICM and Narrative Backsheet'!$A$7:$BX$156,P$9,FALSE))),"")</f>
        <v>Established</v>
      </c>
      <c r="Q53" s="170" t="str">
        <f ca="1">IFERROR(IF((VLOOKUP($B53,'HICM and Narrative Backsheet'!$A$7:$BX$156,Q$9,FALSE))="","",(VLOOKUP($B53,'HICM and Narrative Backsheet'!$A$7:$BX$156,Q$9,FALSE))),"")</f>
        <v>Plans in place</v>
      </c>
      <c r="R53" s="170" t="str">
        <f ca="1">IFERROR(IF((VLOOKUP($B53,'HICM and Narrative Backsheet'!$A$7:$BX$156,R$9,FALSE))="","",(VLOOKUP($B53,'HICM and Narrative Backsheet'!$A$7:$BX$156,R$9,FALSE))),"")</f>
        <v>Established</v>
      </c>
      <c r="S53" s="170" t="str">
        <f ca="1">IFERROR(IF((VLOOKUP($B53,'HICM and Narrative Backsheet'!$A$7:$BX$156,S$9,FALSE))="","",(VLOOKUP($B53,'HICM and Narrative Backsheet'!$A$7:$BX$156,S$9,FALSE))),"")</f>
        <v>Established</v>
      </c>
      <c r="T53" s="170" t="str">
        <f ca="1">IFERROR(IF((VLOOKUP($B53,'HICM and Narrative Backsheet'!$A$7:$BX$156,T$9,FALSE))="","",(VLOOKUP($B53,'HICM and Narrative Backsheet'!$A$7:$BX$156,T$9,FALSE))),"")</f>
        <v>Established</v>
      </c>
      <c r="U53" s="173" t="str">
        <f ca="1">IFERROR(IF((VLOOKUP($B53,'HICM and Narrative Backsheet'!$A$7:$BX$156,U$9,FALSE))="","",(VLOOKUP($B53,'HICM and Narrative Backsheet'!$A$7:$BX$156,U$9,FALSE))),"")</f>
        <v>Established</v>
      </c>
      <c r="V53" s="169" t="str">
        <f ca="1">IFERROR(IF((VLOOKUP($B53,'HICM and Narrative Backsheet'!$A$7:$BX$156,V$9,FALSE))="","",(VLOOKUP($B53,'HICM and Narrative Backsheet'!$A$7:$BX$156,V$9,FALSE))),"")</f>
        <v>Established</v>
      </c>
      <c r="W53" s="170" t="str">
        <f ca="1">IFERROR(IF((VLOOKUP($B53,'HICM and Narrative Backsheet'!$A$7:$BX$156,W$9,FALSE))="","",(VLOOKUP($B53,'HICM and Narrative Backsheet'!$A$7:$BX$156,W$9,FALSE))),"")</f>
        <v>Established</v>
      </c>
      <c r="X53" s="170" t="str">
        <f ca="1">IFERROR(IF((VLOOKUP($B53,'HICM and Narrative Backsheet'!$A$7:$BX$156,X$9,FALSE))="","",(VLOOKUP($B53,'HICM and Narrative Backsheet'!$A$7:$BX$156,X$9,FALSE))),"")</f>
        <v>Established</v>
      </c>
      <c r="Y53" s="170" t="str">
        <f ca="1">IFERROR(IF((VLOOKUP($B53,'HICM and Narrative Backsheet'!$A$7:$BX$156,Y$9,FALSE))="","",(VLOOKUP($B53,'HICM and Narrative Backsheet'!$A$7:$BX$156,Y$9,FALSE))),"")</f>
        <v>Established</v>
      </c>
      <c r="Z53" s="170" t="str">
        <f ca="1">IFERROR(IF((VLOOKUP($B53,'HICM and Narrative Backsheet'!$A$7:$BX$156,Z$9,FALSE))="","",(VLOOKUP($B53,'HICM and Narrative Backsheet'!$A$7:$BX$156,Z$9,FALSE))),"")</f>
        <v>Plans in place</v>
      </c>
      <c r="AA53" s="170" t="str">
        <f ca="1">IFERROR(IF((VLOOKUP($B53,'HICM and Narrative Backsheet'!$A$7:$BX$156,AA$9,FALSE))="","",(VLOOKUP($B53,'HICM and Narrative Backsheet'!$A$7:$BX$156,AA$9,FALSE))),"")</f>
        <v>Established</v>
      </c>
      <c r="AB53" s="170" t="str">
        <f ca="1">IFERROR(IF((VLOOKUP($B53,'HICM and Narrative Backsheet'!$A$7:$BX$156,AB$9,FALSE))="","",(VLOOKUP($B53,'HICM and Narrative Backsheet'!$A$7:$BX$156,AB$9,FALSE))),"")</f>
        <v>Established</v>
      </c>
      <c r="AC53" s="170" t="str">
        <f ca="1">IFERROR(IF((VLOOKUP($B53,'HICM and Narrative Backsheet'!$A$7:$BX$156,AC$9,FALSE))="","",(VLOOKUP($B53,'HICM and Narrative Backsheet'!$A$7:$BX$156,AC$9,FALSE))),"")</f>
        <v>Established</v>
      </c>
      <c r="AD53" s="171" t="str">
        <f ca="1">IFERROR(IF((VLOOKUP($B53,'HICM and Narrative Backsheet'!$A$7:$BX$156,AD$9,FALSE))="","",(VLOOKUP($B53,'HICM and Narrative Backsheet'!$A$7:$BX$156,AD$9,FALSE))),"")</f>
        <v>Established</v>
      </c>
      <c r="AE53" s="172" t="str">
        <f ca="1">IFERROR(IF((VLOOKUP($B53,'HICM and Narrative Backsheet'!$A$7:$BX$156,AE$9,FALSE))="","",(VLOOKUP($B53,'HICM and Narrative Backsheet'!$A$7:$BX$156,AE$9,FALSE))),"")</f>
        <v>Established</v>
      </c>
      <c r="AF53" s="170" t="str">
        <f ca="1">IFERROR(IF((VLOOKUP($B53,'HICM and Narrative Backsheet'!$A$7:$BX$156,AF$9,FALSE))="","",(VLOOKUP($B53,'HICM and Narrative Backsheet'!$A$7:$BX$156,AF$9,FALSE))),"")</f>
        <v>Established</v>
      </c>
      <c r="AG53" s="170" t="str">
        <f ca="1">IFERROR(IF((VLOOKUP($B53,'HICM and Narrative Backsheet'!$A$7:$BX$156,AG$9,FALSE))="","",(VLOOKUP($B53,'HICM and Narrative Backsheet'!$A$7:$BX$156,AG$9,FALSE))),"")</f>
        <v>Established</v>
      </c>
      <c r="AH53" s="170" t="str">
        <f ca="1">IFERROR(IF((VLOOKUP($B53,'HICM and Narrative Backsheet'!$A$7:$BX$156,AH$9,FALSE))="","",(VLOOKUP($B53,'HICM and Narrative Backsheet'!$A$7:$BX$156,AH$9,FALSE))),"")</f>
        <v>Established</v>
      </c>
      <c r="AI53" s="170" t="str">
        <f ca="1">IFERROR(IF((VLOOKUP($B53,'HICM and Narrative Backsheet'!$A$7:$BX$156,AI$9,FALSE))="","",(VLOOKUP($B53,'HICM and Narrative Backsheet'!$A$7:$BX$156,AI$9,FALSE))),"")</f>
        <v>Established</v>
      </c>
      <c r="AJ53" s="170" t="str">
        <f ca="1">IFERROR(IF((VLOOKUP($B53,'HICM and Narrative Backsheet'!$A$7:$BX$156,AJ$9,FALSE))="","",(VLOOKUP($B53,'HICM and Narrative Backsheet'!$A$7:$BX$156,AJ$9,FALSE))),"")</f>
        <v>Established</v>
      </c>
      <c r="AK53" s="170" t="str">
        <f ca="1">IFERROR(IF((VLOOKUP($B53,'HICM and Narrative Backsheet'!$A$7:$BX$156,AK$9,FALSE))="","",(VLOOKUP($B53,'HICM and Narrative Backsheet'!$A$7:$BX$156,AK$9,FALSE))),"")</f>
        <v>Established</v>
      </c>
      <c r="AL53" s="170" t="str">
        <f ca="1">IFERROR(IF((VLOOKUP($B53,'HICM and Narrative Backsheet'!$A$7:$BX$156,AL$9,FALSE))="","",(VLOOKUP($B53,'HICM and Narrative Backsheet'!$A$7:$BX$156,AL$9,FALSE))),"")</f>
        <v>Established</v>
      </c>
      <c r="AM53" s="171" t="str">
        <f ca="1">IFERROR(IF((VLOOKUP($B53,'HICM and Narrative Backsheet'!$A$7:$BX$156,AM$9,FALSE))="","",(VLOOKUP($B53,'HICM and Narrative Backsheet'!$A$7:$BX$156,AM$9,FALSE))),"")</f>
        <v>Established</v>
      </c>
    </row>
    <row r="54" spans="1:39" x14ac:dyDescent="0.3">
      <c r="A54" s="60">
        <v>28</v>
      </c>
      <c r="B54" s="53" t="str">
        <f t="shared" ca="1" si="10"/>
        <v>E08000026</v>
      </c>
      <c r="C54" s="154" t="str">
        <f ca="1">IFERROR(VLOOKUP($B54,'Org List'!$J$9:$K$488,2,0), "")</f>
        <v>Coventry</v>
      </c>
      <c r="D54" s="169" t="str">
        <f ca="1">IFERROR(IF((VLOOKUP($B54,'HICM and Narrative Backsheet'!$A$7:$BX$156,D$9,FALSE))="","",(VLOOKUP($B54,'HICM and Narrative Backsheet'!$A$7:$BX$156,D$9,FALSE))),"")</f>
        <v>Established</v>
      </c>
      <c r="E54" s="170" t="str">
        <f ca="1">IFERROR(IF((VLOOKUP($B54,'HICM and Narrative Backsheet'!$A$7:$BX$156,E$9,FALSE))="","",(VLOOKUP($B54,'HICM and Narrative Backsheet'!$A$7:$BX$156,E$9,FALSE))),"")</f>
        <v>Established</v>
      </c>
      <c r="F54" s="170" t="str">
        <f ca="1">IFERROR(IF((VLOOKUP($B54,'HICM and Narrative Backsheet'!$A$7:$BX$156,F$9,FALSE))="","",(VLOOKUP($B54,'HICM and Narrative Backsheet'!$A$7:$BX$156,F$9,FALSE))),"")</f>
        <v>Mature</v>
      </c>
      <c r="G54" s="170" t="str">
        <f ca="1">IFERROR(IF((VLOOKUP($B54,'HICM and Narrative Backsheet'!$A$7:$BX$156,G$9,FALSE))="","",(VLOOKUP($B54,'HICM and Narrative Backsheet'!$A$7:$BX$156,G$9,FALSE))),"")</f>
        <v>Mature</v>
      </c>
      <c r="H54" s="170" t="str">
        <f ca="1">IFERROR(IF((VLOOKUP($B54,'HICM and Narrative Backsheet'!$A$7:$BX$156,H$9,FALSE))="","",(VLOOKUP($B54,'HICM and Narrative Backsheet'!$A$7:$BX$156,H$9,FALSE))),"")</f>
        <v>Plans in place</v>
      </c>
      <c r="I54" s="170" t="str">
        <f ca="1">IFERROR(IF((VLOOKUP($B54,'HICM and Narrative Backsheet'!$A$7:$BX$156,I$9,FALSE))="","",(VLOOKUP($B54,'HICM and Narrative Backsheet'!$A$7:$BX$156,I$9,FALSE))),"")</f>
        <v>Plans in place</v>
      </c>
      <c r="J54" s="170" t="str">
        <f ca="1">IFERROR(IF((VLOOKUP($B54,'HICM and Narrative Backsheet'!$A$7:$BX$156,J$9,FALSE))="","",(VLOOKUP($B54,'HICM and Narrative Backsheet'!$A$7:$BX$156,J$9,FALSE))),"")</f>
        <v>Plans in place</v>
      </c>
      <c r="K54" s="170" t="str">
        <f ca="1">IFERROR(IF((VLOOKUP($B54,'HICM and Narrative Backsheet'!$A$7:$BX$156,K$9,FALSE))="","",(VLOOKUP($B54,'HICM and Narrative Backsheet'!$A$7:$BX$156,K$9,FALSE))),"")</f>
        <v>Established</v>
      </c>
      <c r="L54" s="171" t="str">
        <f ca="1">IFERROR(IF((VLOOKUP($B54,'HICM and Narrative Backsheet'!$A$7:$BX$156,L$9,FALSE))="","",(VLOOKUP($B54,'HICM and Narrative Backsheet'!$A$7:$BX$156,L$9,FALSE))),"")</f>
        <v>Plans in place</v>
      </c>
      <c r="M54" s="172" t="str">
        <f ca="1">IFERROR(IF((VLOOKUP($B54,'HICM and Narrative Backsheet'!$A$7:$BX$156,M$9,FALSE))="","",(VLOOKUP($B54,'HICM and Narrative Backsheet'!$A$7:$BX$156,M$9,FALSE))),"")</f>
        <v>Established</v>
      </c>
      <c r="N54" s="170" t="str">
        <f ca="1">IFERROR(IF((VLOOKUP($B54,'HICM and Narrative Backsheet'!$A$7:$BX$156,N$9,FALSE))="","",(VLOOKUP($B54,'HICM and Narrative Backsheet'!$A$7:$BX$156,N$9,FALSE))),"")</f>
        <v>Established</v>
      </c>
      <c r="O54" s="170" t="str">
        <f ca="1">IFERROR(IF((VLOOKUP($B54,'HICM and Narrative Backsheet'!$A$7:$BX$156,O$9,FALSE))="","",(VLOOKUP($B54,'HICM and Narrative Backsheet'!$A$7:$BX$156,O$9,FALSE))),"")</f>
        <v>Mature</v>
      </c>
      <c r="P54" s="170" t="str">
        <f ca="1">IFERROR(IF((VLOOKUP($B54,'HICM and Narrative Backsheet'!$A$7:$BX$156,P$9,FALSE))="","",(VLOOKUP($B54,'HICM and Narrative Backsheet'!$A$7:$BX$156,P$9,FALSE))),"")</f>
        <v>Mature</v>
      </c>
      <c r="Q54" s="170" t="str">
        <f ca="1">IFERROR(IF((VLOOKUP($B54,'HICM and Narrative Backsheet'!$A$7:$BX$156,Q$9,FALSE))="","",(VLOOKUP($B54,'HICM and Narrative Backsheet'!$A$7:$BX$156,Q$9,FALSE))),"")</f>
        <v>Plans in place</v>
      </c>
      <c r="R54" s="170" t="str">
        <f ca="1">IFERROR(IF((VLOOKUP($B54,'HICM and Narrative Backsheet'!$A$7:$BX$156,R$9,FALSE))="","",(VLOOKUP($B54,'HICM and Narrative Backsheet'!$A$7:$BX$156,R$9,FALSE))),"")</f>
        <v>Plans in place</v>
      </c>
      <c r="S54" s="170" t="str">
        <f ca="1">IFERROR(IF((VLOOKUP($B54,'HICM and Narrative Backsheet'!$A$7:$BX$156,S$9,FALSE))="","",(VLOOKUP($B54,'HICM and Narrative Backsheet'!$A$7:$BX$156,S$9,FALSE))),"")</f>
        <v>Established</v>
      </c>
      <c r="T54" s="170" t="str">
        <f ca="1">IFERROR(IF((VLOOKUP($B54,'HICM and Narrative Backsheet'!$A$7:$BX$156,T$9,FALSE))="","",(VLOOKUP($B54,'HICM and Narrative Backsheet'!$A$7:$BX$156,T$9,FALSE))),"")</f>
        <v>Established</v>
      </c>
      <c r="U54" s="173" t="str">
        <f ca="1">IFERROR(IF((VLOOKUP($B54,'HICM and Narrative Backsheet'!$A$7:$BX$156,U$9,FALSE))="","",(VLOOKUP($B54,'HICM and Narrative Backsheet'!$A$7:$BX$156,U$9,FALSE))),"")</f>
        <v>Established</v>
      </c>
      <c r="V54" s="169" t="str">
        <f ca="1">IFERROR(IF((VLOOKUP($B54,'HICM and Narrative Backsheet'!$A$7:$BX$156,V$9,FALSE))="","",(VLOOKUP($B54,'HICM and Narrative Backsheet'!$A$7:$BX$156,V$9,FALSE))),"")</f>
        <v>Established</v>
      </c>
      <c r="W54" s="170" t="str">
        <f ca="1">IFERROR(IF((VLOOKUP($B54,'HICM and Narrative Backsheet'!$A$7:$BX$156,W$9,FALSE))="","",(VLOOKUP($B54,'HICM and Narrative Backsheet'!$A$7:$BX$156,W$9,FALSE))),"")</f>
        <v>Mature</v>
      </c>
      <c r="X54" s="170" t="str">
        <f ca="1">IFERROR(IF((VLOOKUP($B54,'HICM and Narrative Backsheet'!$A$7:$BX$156,X$9,FALSE))="","",(VLOOKUP($B54,'HICM and Narrative Backsheet'!$A$7:$BX$156,X$9,FALSE))),"")</f>
        <v>Mature</v>
      </c>
      <c r="Y54" s="170" t="str">
        <f ca="1">IFERROR(IF((VLOOKUP($B54,'HICM and Narrative Backsheet'!$A$7:$BX$156,Y$9,FALSE))="","",(VLOOKUP($B54,'HICM and Narrative Backsheet'!$A$7:$BX$156,Y$9,FALSE))),"")</f>
        <v>Mature</v>
      </c>
      <c r="Z54" s="170" t="str">
        <f ca="1">IFERROR(IF((VLOOKUP($B54,'HICM and Narrative Backsheet'!$A$7:$BX$156,Z$9,FALSE))="","",(VLOOKUP($B54,'HICM and Narrative Backsheet'!$A$7:$BX$156,Z$9,FALSE))),"")</f>
        <v>Established</v>
      </c>
      <c r="AA54" s="170" t="str">
        <f ca="1">IFERROR(IF((VLOOKUP($B54,'HICM and Narrative Backsheet'!$A$7:$BX$156,AA$9,FALSE))="","",(VLOOKUP($B54,'HICM and Narrative Backsheet'!$A$7:$BX$156,AA$9,FALSE))),"")</f>
        <v>Established</v>
      </c>
      <c r="AB54" s="170" t="str">
        <f ca="1">IFERROR(IF((VLOOKUP($B54,'HICM and Narrative Backsheet'!$A$7:$BX$156,AB$9,FALSE))="","",(VLOOKUP($B54,'HICM and Narrative Backsheet'!$A$7:$BX$156,AB$9,FALSE))),"")</f>
        <v>Established</v>
      </c>
      <c r="AC54" s="170" t="str">
        <f ca="1">IFERROR(IF((VLOOKUP($B54,'HICM and Narrative Backsheet'!$A$7:$BX$156,AC$9,FALSE))="","",(VLOOKUP($B54,'HICM and Narrative Backsheet'!$A$7:$BX$156,AC$9,FALSE))),"")</f>
        <v>Established</v>
      </c>
      <c r="AD54" s="171" t="str">
        <f ca="1">IFERROR(IF((VLOOKUP($B54,'HICM and Narrative Backsheet'!$A$7:$BX$156,AD$9,FALSE))="","",(VLOOKUP($B54,'HICM and Narrative Backsheet'!$A$7:$BX$156,AD$9,FALSE))),"")</f>
        <v>Established</v>
      </c>
      <c r="AE54" s="172" t="str">
        <f ca="1">IFERROR(IF((VLOOKUP($B54,'HICM and Narrative Backsheet'!$A$7:$BX$156,AE$9,FALSE))="","",(VLOOKUP($B54,'HICM and Narrative Backsheet'!$A$7:$BX$156,AE$9,FALSE))),"")</f>
        <v>Mature</v>
      </c>
      <c r="AF54" s="170" t="str">
        <f ca="1">IFERROR(IF((VLOOKUP($B54,'HICM and Narrative Backsheet'!$A$7:$BX$156,AF$9,FALSE))="","",(VLOOKUP($B54,'HICM and Narrative Backsheet'!$A$7:$BX$156,AF$9,FALSE))),"")</f>
        <v>Mature</v>
      </c>
      <c r="AG54" s="170" t="str">
        <f ca="1">IFERROR(IF((VLOOKUP($B54,'HICM and Narrative Backsheet'!$A$7:$BX$156,AG$9,FALSE))="","",(VLOOKUP($B54,'HICM and Narrative Backsheet'!$A$7:$BX$156,AG$9,FALSE))),"")</f>
        <v>Mature</v>
      </c>
      <c r="AH54" s="170" t="str">
        <f ca="1">IFERROR(IF((VLOOKUP($B54,'HICM and Narrative Backsheet'!$A$7:$BX$156,AH$9,FALSE))="","",(VLOOKUP($B54,'HICM and Narrative Backsheet'!$A$7:$BX$156,AH$9,FALSE))),"")</f>
        <v>Mature</v>
      </c>
      <c r="AI54" s="170" t="str">
        <f ca="1">IFERROR(IF((VLOOKUP($B54,'HICM and Narrative Backsheet'!$A$7:$BX$156,AI$9,FALSE))="","",(VLOOKUP($B54,'HICM and Narrative Backsheet'!$A$7:$BX$156,AI$9,FALSE))),"")</f>
        <v>Mature</v>
      </c>
      <c r="AJ54" s="170" t="str">
        <f ca="1">IFERROR(IF((VLOOKUP($B54,'HICM and Narrative Backsheet'!$A$7:$BX$156,AJ$9,FALSE))="","",(VLOOKUP($B54,'HICM and Narrative Backsheet'!$A$7:$BX$156,AJ$9,FALSE))),"")</f>
        <v>Mature</v>
      </c>
      <c r="AK54" s="170" t="str">
        <f ca="1">IFERROR(IF((VLOOKUP($B54,'HICM and Narrative Backsheet'!$A$7:$BX$156,AK$9,FALSE))="","",(VLOOKUP($B54,'HICM and Narrative Backsheet'!$A$7:$BX$156,AK$9,FALSE))),"")</f>
        <v>Mature</v>
      </c>
      <c r="AL54" s="170" t="str">
        <f ca="1">IFERROR(IF((VLOOKUP($B54,'HICM and Narrative Backsheet'!$A$7:$BX$156,AL$9,FALSE))="","",(VLOOKUP($B54,'HICM and Narrative Backsheet'!$A$7:$BX$156,AL$9,FALSE))),"")</f>
        <v>Mature</v>
      </c>
      <c r="AM54" s="171" t="str">
        <f ca="1">IFERROR(IF((VLOOKUP($B54,'HICM and Narrative Backsheet'!$A$7:$BX$156,AM$9,FALSE))="","",(VLOOKUP($B54,'HICM and Narrative Backsheet'!$A$7:$BX$156,AM$9,FALSE))),"")</f>
        <v>Established</v>
      </c>
    </row>
    <row r="55" spans="1:39" x14ac:dyDescent="0.3">
      <c r="A55" s="60">
        <v>29</v>
      </c>
      <c r="B55" s="53" t="str">
        <f t="shared" ca="1" si="10"/>
        <v>E09000008</v>
      </c>
      <c r="C55" s="154" t="str">
        <f ca="1">IFERROR(VLOOKUP($B55,'Org List'!$J$9:$K$488,2,0), "")</f>
        <v>Croydon</v>
      </c>
      <c r="D55" s="169" t="str">
        <f ca="1">IFERROR(IF((VLOOKUP($B55,'HICM and Narrative Backsheet'!$A$7:$BX$156,D$9,FALSE))="","",(VLOOKUP($B55,'HICM and Narrative Backsheet'!$A$7:$BX$156,D$9,FALSE))),"")</f>
        <v>Established</v>
      </c>
      <c r="E55" s="170" t="str">
        <f ca="1">IFERROR(IF((VLOOKUP($B55,'HICM and Narrative Backsheet'!$A$7:$BX$156,E$9,FALSE))="","",(VLOOKUP($B55,'HICM and Narrative Backsheet'!$A$7:$BX$156,E$9,FALSE))),"")</f>
        <v>Plans in place</v>
      </c>
      <c r="F55" s="170" t="str">
        <f ca="1">IFERROR(IF((VLOOKUP($B55,'HICM and Narrative Backsheet'!$A$7:$BX$156,F$9,FALSE))="","",(VLOOKUP($B55,'HICM and Narrative Backsheet'!$A$7:$BX$156,F$9,FALSE))),"")</f>
        <v>Established</v>
      </c>
      <c r="G55" s="170" t="str">
        <f ca="1">IFERROR(IF((VLOOKUP($B55,'HICM and Narrative Backsheet'!$A$7:$BX$156,G$9,FALSE))="","",(VLOOKUP($B55,'HICM and Narrative Backsheet'!$A$7:$BX$156,G$9,FALSE))),"")</f>
        <v>Established</v>
      </c>
      <c r="H55" s="170" t="str">
        <f ca="1">IFERROR(IF((VLOOKUP($B55,'HICM and Narrative Backsheet'!$A$7:$BX$156,H$9,FALSE))="","",(VLOOKUP($B55,'HICM and Narrative Backsheet'!$A$7:$BX$156,H$9,FALSE))),"")</f>
        <v>Established</v>
      </c>
      <c r="I55" s="170" t="str">
        <f ca="1">IFERROR(IF((VLOOKUP($B55,'HICM and Narrative Backsheet'!$A$7:$BX$156,I$9,FALSE))="","",(VLOOKUP($B55,'HICM and Narrative Backsheet'!$A$7:$BX$156,I$9,FALSE))),"")</f>
        <v>Established</v>
      </c>
      <c r="J55" s="170" t="str">
        <f ca="1">IFERROR(IF((VLOOKUP($B55,'HICM and Narrative Backsheet'!$A$7:$BX$156,J$9,FALSE))="","",(VLOOKUP($B55,'HICM and Narrative Backsheet'!$A$7:$BX$156,J$9,FALSE))),"")</f>
        <v>Established</v>
      </c>
      <c r="K55" s="170" t="str">
        <f ca="1">IFERROR(IF((VLOOKUP($B55,'HICM and Narrative Backsheet'!$A$7:$BX$156,K$9,FALSE))="","",(VLOOKUP($B55,'HICM and Narrative Backsheet'!$A$7:$BX$156,K$9,FALSE))),"")</f>
        <v>Plans in place</v>
      </c>
      <c r="L55" s="171" t="str">
        <f ca="1">IFERROR(IF((VLOOKUP($B55,'HICM and Narrative Backsheet'!$A$7:$BX$156,L$9,FALSE))="","",(VLOOKUP($B55,'HICM and Narrative Backsheet'!$A$7:$BX$156,L$9,FALSE))),"")</f>
        <v>Not yet established</v>
      </c>
      <c r="M55" s="172" t="str">
        <f ca="1">IFERROR(IF((VLOOKUP($B55,'HICM and Narrative Backsheet'!$A$7:$BX$156,M$9,FALSE))="","",(VLOOKUP($B55,'HICM and Narrative Backsheet'!$A$7:$BX$156,M$9,FALSE))),"")</f>
        <v>Established</v>
      </c>
      <c r="N55" s="170" t="str">
        <f ca="1">IFERROR(IF((VLOOKUP($B55,'HICM and Narrative Backsheet'!$A$7:$BX$156,N$9,FALSE))="","",(VLOOKUP($B55,'HICM and Narrative Backsheet'!$A$7:$BX$156,N$9,FALSE))),"")</f>
        <v>Established</v>
      </c>
      <c r="O55" s="170" t="str">
        <f ca="1">IFERROR(IF((VLOOKUP($B55,'HICM and Narrative Backsheet'!$A$7:$BX$156,O$9,FALSE))="","",(VLOOKUP($B55,'HICM and Narrative Backsheet'!$A$7:$BX$156,O$9,FALSE))),"")</f>
        <v>Mature</v>
      </c>
      <c r="P55" s="170" t="str">
        <f ca="1">IFERROR(IF((VLOOKUP($B55,'HICM and Narrative Backsheet'!$A$7:$BX$156,P$9,FALSE))="","",(VLOOKUP($B55,'HICM and Narrative Backsheet'!$A$7:$BX$156,P$9,FALSE))),"")</f>
        <v>Mature</v>
      </c>
      <c r="Q55" s="170" t="str">
        <f ca="1">IFERROR(IF((VLOOKUP($B55,'HICM and Narrative Backsheet'!$A$7:$BX$156,Q$9,FALSE))="","",(VLOOKUP($B55,'HICM and Narrative Backsheet'!$A$7:$BX$156,Q$9,FALSE))),"")</f>
        <v>Established</v>
      </c>
      <c r="R55" s="170" t="str">
        <f ca="1">IFERROR(IF((VLOOKUP($B55,'HICM and Narrative Backsheet'!$A$7:$BX$156,R$9,FALSE))="","",(VLOOKUP($B55,'HICM and Narrative Backsheet'!$A$7:$BX$156,R$9,FALSE))),"")</f>
        <v>Established</v>
      </c>
      <c r="S55" s="170" t="str">
        <f ca="1">IFERROR(IF((VLOOKUP($B55,'HICM and Narrative Backsheet'!$A$7:$BX$156,S$9,FALSE))="","",(VLOOKUP($B55,'HICM and Narrative Backsheet'!$A$7:$BX$156,S$9,FALSE))),"")</f>
        <v>Established</v>
      </c>
      <c r="T55" s="170" t="str">
        <f ca="1">IFERROR(IF((VLOOKUP($B55,'HICM and Narrative Backsheet'!$A$7:$BX$156,T$9,FALSE))="","",(VLOOKUP($B55,'HICM and Narrative Backsheet'!$A$7:$BX$156,T$9,FALSE))),"")</f>
        <v>Established</v>
      </c>
      <c r="U55" s="173" t="str">
        <f ca="1">IFERROR(IF((VLOOKUP($B55,'HICM and Narrative Backsheet'!$A$7:$BX$156,U$9,FALSE))="","",(VLOOKUP($B55,'HICM and Narrative Backsheet'!$A$7:$BX$156,U$9,FALSE))),"")</f>
        <v>Plans in place</v>
      </c>
      <c r="V55" s="169" t="str">
        <f ca="1">IFERROR(IF((VLOOKUP($B55,'HICM and Narrative Backsheet'!$A$7:$BX$156,V$9,FALSE))="","",(VLOOKUP($B55,'HICM and Narrative Backsheet'!$A$7:$BX$156,V$9,FALSE))),"")</f>
        <v>Established</v>
      </c>
      <c r="W55" s="170" t="str">
        <f ca="1">IFERROR(IF((VLOOKUP($B55,'HICM and Narrative Backsheet'!$A$7:$BX$156,W$9,FALSE))="","",(VLOOKUP($B55,'HICM and Narrative Backsheet'!$A$7:$BX$156,W$9,FALSE))),"")</f>
        <v>Established</v>
      </c>
      <c r="X55" s="170" t="str">
        <f ca="1">IFERROR(IF((VLOOKUP($B55,'HICM and Narrative Backsheet'!$A$7:$BX$156,X$9,FALSE))="","",(VLOOKUP($B55,'HICM and Narrative Backsheet'!$A$7:$BX$156,X$9,FALSE))),"")</f>
        <v>Mature</v>
      </c>
      <c r="Y55" s="170" t="str">
        <f ca="1">IFERROR(IF((VLOOKUP($B55,'HICM and Narrative Backsheet'!$A$7:$BX$156,Y$9,FALSE))="","",(VLOOKUP($B55,'HICM and Narrative Backsheet'!$A$7:$BX$156,Y$9,FALSE))),"")</f>
        <v>Mature</v>
      </c>
      <c r="Z55" s="170" t="str">
        <f ca="1">IFERROR(IF((VLOOKUP($B55,'HICM and Narrative Backsheet'!$A$7:$BX$156,Z$9,FALSE))="","",(VLOOKUP($B55,'HICM and Narrative Backsheet'!$A$7:$BX$156,Z$9,FALSE))),"")</f>
        <v>Mature</v>
      </c>
      <c r="AA55" s="170" t="str">
        <f ca="1">IFERROR(IF((VLOOKUP($B55,'HICM and Narrative Backsheet'!$A$7:$BX$156,AA$9,FALSE))="","",(VLOOKUP($B55,'HICM and Narrative Backsheet'!$A$7:$BX$156,AA$9,FALSE))),"")</f>
        <v>Established</v>
      </c>
      <c r="AB55" s="170" t="str">
        <f ca="1">IFERROR(IF((VLOOKUP($B55,'HICM and Narrative Backsheet'!$A$7:$BX$156,AB$9,FALSE))="","",(VLOOKUP($B55,'HICM and Narrative Backsheet'!$A$7:$BX$156,AB$9,FALSE))),"")</f>
        <v>Established</v>
      </c>
      <c r="AC55" s="170" t="str">
        <f ca="1">IFERROR(IF((VLOOKUP($B55,'HICM and Narrative Backsheet'!$A$7:$BX$156,AC$9,FALSE))="","",(VLOOKUP($B55,'HICM and Narrative Backsheet'!$A$7:$BX$156,AC$9,FALSE))),"")</f>
        <v>Established</v>
      </c>
      <c r="AD55" s="171" t="str">
        <f ca="1">IFERROR(IF((VLOOKUP($B55,'HICM and Narrative Backsheet'!$A$7:$BX$156,AD$9,FALSE))="","",(VLOOKUP($B55,'HICM and Narrative Backsheet'!$A$7:$BX$156,AD$9,FALSE))),"")</f>
        <v>Established</v>
      </c>
      <c r="AE55" s="172" t="str">
        <f ca="1">IFERROR(IF((VLOOKUP($B55,'HICM and Narrative Backsheet'!$A$7:$BX$156,AE$9,FALSE))="","",(VLOOKUP($B55,'HICM and Narrative Backsheet'!$A$7:$BX$156,AE$9,FALSE))),"")</f>
        <v>Established</v>
      </c>
      <c r="AF55" s="170" t="str">
        <f ca="1">IFERROR(IF((VLOOKUP($B55,'HICM and Narrative Backsheet'!$A$7:$BX$156,AF$9,FALSE))="","",(VLOOKUP($B55,'HICM and Narrative Backsheet'!$A$7:$BX$156,AF$9,FALSE))),"")</f>
        <v>Established</v>
      </c>
      <c r="AG55" s="170" t="str">
        <f ca="1">IFERROR(IF((VLOOKUP($B55,'HICM and Narrative Backsheet'!$A$7:$BX$156,AG$9,FALSE))="","",(VLOOKUP($B55,'HICM and Narrative Backsheet'!$A$7:$BX$156,AG$9,FALSE))),"")</f>
        <v>Mature</v>
      </c>
      <c r="AH55" s="170" t="str">
        <f ca="1">IFERROR(IF((VLOOKUP($B55,'HICM and Narrative Backsheet'!$A$7:$BX$156,AH$9,FALSE))="","",(VLOOKUP($B55,'HICM and Narrative Backsheet'!$A$7:$BX$156,AH$9,FALSE))),"")</f>
        <v>Mature</v>
      </c>
      <c r="AI55" s="170" t="str">
        <f ca="1">IFERROR(IF((VLOOKUP($B55,'HICM and Narrative Backsheet'!$A$7:$BX$156,AI$9,FALSE))="","",(VLOOKUP($B55,'HICM and Narrative Backsheet'!$A$7:$BX$156,AI$9,FALSE))),"")</f>
        <v>Mature</v>
      </c>
      <c r="AJ55" s="170" t="str">
        <f ca="1">IFERROR(IF((VLOOKUP($B55,'HICM and Narrative Backsheet'!$A$7:$BX$156,AJ$9,FALSE))="","",(VLOOKUP($B55,'HICM and Narrative Backsheet'!$A$7:$BX$156,AJ$9,FALSE))),"")</f>
        <v>Established</v>
      </c>
      <c r="AK55" s="170" t="str">
        <f ca="1">IFERROR(IF((VLOOKUP($B55,'HICM and Narrative Backsheet'!$A$7:$BX$156,AK$9,FALSE))="","",(VLOOKUP($B55,'HICM and Narrative Backsheet'!$A$7:$BX$156,AK$9,FALSE))),"")</f>
        <v>Established</v>
      </c>
      <c r="AL55" s="170" t="str">
        <f ca="1">IFERROR(IF((VLOOKUP($B55,'HICM and Narrative Backsheet'!$A$7:$BX$156,AL$9,FALSE))="","",(VLOOKUP($B55,'HICM and Narrative Backsheet'!$A$7:$BX$156,AL$9,FALSE))),"")</f>
        <v>Mature</v>
      </c>
      <c r="AM55" s="171" t="str">
        <f ca="1">IFERROR(IF((VLOOKUP($B55,'HICM and Narrative Backsheet'!$A$7:$BX$156,AM$9,FALSE))="","",(VLOOKUP($B55,'HICM and Narrative Backsheet'!$A$7:$BX$156,AM$9,FALSE))),"")</f>
        <v>Established</v>
      </c>
    </row>
    <row r="56" spans="1:39" x14ac:dyDescent="0.3">
      <c r="A56" s="60">
        <v>30</v>
      </c>
      <c r="B56" s="53" t="str">
        <f t="shared" ca="1" si="10"/>
        <v>E10000006</v>
      </c>
      <c r="C56" s="154" t="str">
        <f ca="1">IFERROR(VLOOKUP($B56,'Org List'!$J$9:$K$488,2,0), "")</f>
        <v>Cumbria</v>
      </c>
      <c r="D56" s="169" t="str">
        <f ca="1">IFERROR(IF((VLOOKUP($B56,'HICM and Narrative Backsheet'!$A$7:$BX$156,D$9,FALSE))="","",(VLOOKUP($B56,'HICM and Narrative Backsheet'!$A$7:$BX$156,D$9,FALSE))),"")</f>
        <v>Established</v>
      </c>
      <c r="E56" s="170" t="str">
        <f ca="1">IFERROR(IF((VLOOKUP($B56,'HICM and Narrative Backsheet'!$A$7:$BX$156,E$9,FALSE))="","",(VLOOKUP($B56,'HICM and Narrative Backsheet'!$A$7:$BX$156,E$9,FALSE))),"")</f>
        <v>Established</v>
      </c>
      <c r="F56" s="170" t="str">
        <f ca="1">IFERROR(IF((VLOOKUP($B56,'HICM and Narrative Backsheet'!$A$7:$BX$156,F$9,FALSE))="","",(VLOOKUP($B56,'HICM and Narrative Backsheet'!$A$7:$BX$156,F$9,FALSE))),"")</f>
        <v>Established</v>
      </c>
      <c r="G56" s="170" t="str">
        <f ca="1">IFERROR(IF((VLOOKUP($B56,'HICM and Narrative Backsheet'!$A$7:$BX$156,G$9,FALSE))="","",(VLOOKUP($B56,'HICM and Narrative Backsheet'!$A$7:$BX$156,G$9,FALSE))),"")</f>
        <v>Established</v>
      </c>
      <c r="H56" s="170" t="str">
        <f ca="1">IFERROR(IF((VLOOKUP($B56,'HICM and Narrative Backsheet'!$A$7:$BX$156,H$9,FALSE))="","",(VLOOKUP($B56,'HICM and Narrative Backsheet'!$A$7:$BX$156,H$9,FALSE))),"")</f>
        <v>Established</v>
      </c>
      <c r="I56" s="170" t="str">
        <f ca="1">IFERROR(IF((VLOOKUP($B56,'HICM and Narrative Backsheet'!$A$7:$BX$156,I$9,FALSE))="","",(VLOOKUP($B56,'HICM and Narrative Backsheet'!$A$7:$BX$156,I$9,FALSE))),"")</f>
        <v>Not yet established</v>
      </c>
      <c r="J56" s="170" t="str">
        <f ca="1">IFERROR(IF((VLOOKUP($B56,'HICM and Narrative Backsheet'!$A$7:$BX$156,J$9,FALSE))="","",(VLOOKUP($B56,'HICM and Narrative Backsheet'!$A$7:$BX$156,J$9,FALSE))),"")</f>
        <v>Established</v>
      </c>
      <c r="K56" s="170" t="str">
        <f ca="1">IFERROR(IF((VLOOKUP($B56,'HICM and Narrative Backsheet'!$A$7:$BX$156,K$9,FALSE))="","",(VLOOKUP($B56,'HICM and Narrative Backsheet'!$A$7:$BX$156,K$9,FALSE))),"")</f>
        <v>Plans in place</v>
      </c>
      <c r="L56" s="171" t="str">
        <f ca="1">IFERROR(IF((VLOOKUP($B56,'HICM and Narrative Backsheet'!$A$7:$BX$156,L$9,FALSE))="","",(VLOOKUP($B56,'HICM and Narrative Backsheet'!$A$7:$BX$156,L$9,FALSE))),"")</f>
        <v>Plans in place</v>
      </c>
      <c r="M56" s="172" t="str">
        <f ca="1">IFERROR(IF((VLOOKUP($B56,'HICM and Narrative Backsheet'!$A$7:$BX$156,M$9,FALSE))="","",(VLOOKUP($B56,'HICM and Narrative Backsheet'!$A$7:$BX$156,M$9,FALSE))),"")</f>
        <v>Established</v>
      </c>
      <c r="N56" s="170" t="str">
        <f ca="1">IFERROR(IF((VLOOKUP($B56,'HICM and Narrative Backsheet'!$A$7:$BX$156,N$9,FALSE))="","",(VLOOKUP($B56,'HICM and Narrative Backsheet'!$A$7:$BX$156,N$9,FALSE))),"")</f>
        <v>Established</v>
      </c>
      <c r="O56" s="170" t="str">
        <f ca="1">IFERROR(IF((VLOOKUP($B56,'HICM and Narrative Backsheet'!$A$7:$BX$156,O$9,FALSE))="","",(VLOOKUP($B56,'HICM and Narrative Backsheet'!$A$7:$BX$156,O$9,FALSE))),"")</f>
        <v>Established</v>
      </c>
      <c r="P56" s="170" t="str">
        <f ca="1">IFERROR(IF((VLOOKUP($B56,'HICM and Narrative Backsheet'!$A$7:$BX$156,P$9,FALSE))="","",(VLOOKUP($B56,'HICM and Narrative Backsheet'!$A$7:$BX$156,P$9,FALSE))),"")</f>
        <v>Established</v>
      </c>
      <c r="Q56" s="170" t="str">
        <f ca="1">IFERROR(IF((VLOOKUP($B56,'HICM and Narrative Backsheet'!$A$7:$BX$156,Q$9,FALSE))="","",(VLOOKUP($B56,'HICM and Narrative Backsheet'!$A$7:$BX$156,Q$9,FALSE))),"")</f>
        <v>Established</v>
      </c>
      <c r="R56" s="170" t="str">
        <f ca="1">IFERROR(IF((VLOOKUP($B56,'HICM and Narrative Backsheet'!$A$7:$BX$156,R$9,FALSE))="","",(VLOOKUP($B56,'HICM and Narrative Backsheet'!$A$7:$BX$156,R$9,FALSE))),"")</f>
        <v>Not yet established</v>
      </c>
      <c r="S56" s="170" t="str">
        <f ca="1">IFERROR(IF((VLOOKUP($B56,'HICM and Narrative Backsheet'!$A$7:$BX$156,S$9,FALSE))="","",(VLOOKUP($B56,'HICM and Narrative Backsheet'!$A$7:$BX$156,S$9,FALSE))),"")</f>
        <v>Established</v>
      </c>
      <c r="T56" s="170" t="str">
        <f ca="1">IFERROR(IF((VLOOKUP($B56,'HICM and Narrative Backsheet'!$A$7:$BX$156,T$9,FALSE))="","",(VLOOKUP($B56,'HICM and Narrative Backsheet'!$A$7:$BX$156,T$9,FALSE))),"")</f>
        <v>Plans in place</v>
      </c>
      <c r="U56" s="173" t="str">
        <f ca="1">IFERROR(IF((VLOOKUP($B56,'HICM and Narrative Backsheet'!$A$7:$BX$156,U$9,FALSE))="","",(VLOOKUP($B56,'HICM and Narrative Backsheet'!$A$7:$BX$156,U$9,FALSE))),"")</f>
        <v>Plans in place</v>
      </c>
      <c r="V56" s="169" t="str">
        <f ca="1">IFERROR(IF((VLOOKUP($B56,'HICM and Narrative Backsheet'!$A$7:$BX$156,V$9,FALSE))="","",(VLOOKUP($B56,'HICM and Narrative Backsheet'!$A$7:$BX$156,V$9,FALSE))),"")</f>
        <v>Established</v>
      </c>
      <c r="W56" s="170" t="str">
        <f ca="1">IFERROR(IF((VLOOKUP($B56,'HICM and Narrative Backsheet'!$A$7:$BX$156,W$9,FALSE))="","",(VLOOKUP($B56,'HICM and Narrative Backsheet'!$A$7:$BX$156,W$9,FALSE))),"")</f>
        <v>Established</v>
      </c>
      <c r="X56" s="170" t="str">
        <f ca="1">IFERROR(IF((VLOOKUP($B56,'HICM and Narrative Backsheet'!$A$7:$BX$156,X$9,FALSE))="","",(VLOOKUP($B56,'HICM and Narrative Backsheet'!$A$7:$BX$156,X$9,FALSE))),"")</f>
        <v>Established</v>
      </c>
      <c r="Y56" s="170" t="str">
        <f ca="1">IFERROR(IF((VLOOKUP($B56,'HICM and Narrative Backsheet'!$A$7:$BX$156,Y$9,FALSE))="","",(VLOOKUP($B56,'HICM and Narrative Backsheet'!$A$7:$BX$156,Y$9,FALSE))),"")</f>
        <v>Established</v>
      </c>
      <c r="Z56" s="170" t="str">
        <f ca="1">IFERROR(IF((VLOOKUP($B56,'HICM and Narrative Backsheet'!$A$7:$BX$156,Z$9,FALSE))="","",(VLOOKUP($B56,'HICM and Narrative Backsheet'!$A$7:$BX$156,Z$9,FALSE))),"")</f>
        <v>Established</v>
      </c>
      <c r="AA56" s="170" t="str">
        <f ca="1">IFERROR(IF((VLOOKUP($B56,'HICM and Narrative Backsheet'!$A$7:$BX$156,AA$9,FALSE))="","",(VLOOKUP($B56,'HICM and Narrative Backsheet'!$A$7:$BX$156,AA$9,FALSE))),"")</f>
        <v>Plans in place</v>
      </c>
      <c r="AB56" s="170" t="str">
        <f ca="1">IFERROR(IF((VLOOKUP($B56,'HICM and Narrative Backsheet'!$A$7:$BX$156,AB$9,FALSE))="","",(VLOOKUP($B56,'HICM and Narrative Backsheet'!$A$7:$BX$156,AB$9,FALSE))),"")</f>
        <v>Established</v>
      </c>
      <c r="AC56" s="170" t="str">
        <f ca="1">IFERROR(IF((VLOOKUP($B56,'HICM and Narrative Backsheet'!$A$7:$BX$156,AC$9,FALSE))="","",(VLOOKUP($B56,'HICM and Narrative Backsheet'!$A$7:$BX$156,AC$9,FALSE))),"")</f>
        <v>Plans in place</v>
      </c>
      <c r="AD56" s="171" t="str">
        <f ca="1">IFERROR(IF((VLOOKUP($B56,'HICM and Narrative Backsheet'!$A$7:$BX$156,AD$9,FALSE))="","",(VLOOKUP($B56,'HICM and Narrative Backsheet'!$A$7:$BX$156,AD$9,FALSE))),"")</f>
        <v>Established</v>
      </c>
      <c r="AE56" s="172" t="str">
        <f ca="1">IFERROR(IF((VLOOKUP($B56,'HICM and Narrative Backsheet'!$A$7:$BX$156,AE$9,FALSE))="","",(VLOOKUP($B56,'HICM and Narrative Backsheet'!$A$7:$BX$156,AE$9,FALSE))),"")</f>
        <v>Established</v>
      </c>
      <c r="AF56" s="170" t="str">
        <f ca="1">IFERROR(IF((VLOOKUP($B56,'HICM and Narrative Backsheet'!$A$7:$BX$156,AF$9,FALSE))="","",(VLOOKUP($B56,'HICM and Narrative Backsheet'!$A$7:$BX$156,AF$9,FALSE))),"")</f>
        <v>Established</v>
      </c>
      <c r="AG56" s="170" t="str">
        <f ca="1">IFERROR(IF((VLOOKUP($B56,'HICM and Narrative Backsheet'!$A$7:$BX$156,AG$9,FALSE))="","",(VLOOKUP($B56,'HICM and Narrative Backsheet'!$A$7:$BX$156,AG$9,FALSE))),"")</f>
        <v>Established</v>
      </c>
      <c r="AH56" s="170" t="str">
        <f ca="1">IFERROR(IF((VLOOKUP($B56,'HICM and Narrative Backsheet'!$A$7:$BX$156,AH$9,FALSE))="","",(VLOOKUP($B56,'HICM and Narrative Backsheet'!$A$7:$BX$156,AH$9,FALSE))),"")</f>
        <v>Established</v>
      </c>
      <c r="AI56" s="170" t="str">
        <f ca="1">IFERROR(IF((VLOOKUP($B56,'HICM and Narrative Backsheet'!$A$7:$BX$156,AI$9,FALSE))="","",(VLOOKUP($B56,'HICM and Narrative Backsheet'!$A$7:$BX$156,AI$9,FALSE))),"")</f>
        <v>Established</v>
      </c>
      <c r="AJ56" s="170" t="str">
        <f ca="1">IFERROR(IF((VLOOKUP($B56,'HICM and Narrative Backsheet'!$A$7:$BX$156,AJ$9,FALSE))="","",(VLOOKUP($B56,'HICM and Narrative Backsheet'!$A$7:$BX$156,AJ$9,FALSE))),"")</f>
        <v>Plans in place</v>
      </c>
      <c r="AK56" s="170" t="str">
        <f ca="1">IFERROR(IF((VLOOKUP($B56,'HICM and Narrative Backsheet'!$A$7:$BX$156,AK$9,FALSE))="","",(VLOOKUP($B56,'HICM and Narrative Backsheet'!$A$7:$BX$156,AK$9,FALSE))),"")</f>
        <v>Established</v>
      </c>
      <c r="AL56" s="170" t="str">
        <f ca="1">IFERROR(IF((VLOOKUP($B56,'HICM and Narrative Backsheet'!$A$7:$BX$156,AL$9,FALSE))="","",(VLOOKUP($B56,'HICM and Narrative Backsheet'!$A$7:$BX$156,AL$9,FALSE))),"")</f>
        <v>Plans in place</v>
      </c>
      <c r="AM56" s="171" t="str">
        <f ca="1">IFERROR(IF((VLOOKUP($B56,'HICM and Narrative Backsheet'!$A$7:$BX$156,AM$9,FALSE))="","",(VLOOKUP($B56,'HICM and Narrative Backsheet'!$A$7:$BX$156,AM$9,FALSE))),"")</f>
        <v>Established</v>
      </c>
    </row>
    <row r="57" spans="1:39" x14ac:dyDescent="0.3">
      <c r="A57" s="60">
        <v>31</v>
      </c>
      <c r="B57" s="53" t="str">
        <f t="shared" ca="1" si="10"/>
        <v>E06000005</v>
      </c>
      <c r="C57" s="154" t="str">
        <f ca="1">IFERROR(VLOOKUP($B57,'Org List'!$J$9:$K$488,2,0), "")</f>
        <v>Darlington</v>
      </c>
      <c r="D57" s="169" t="str">
        <f ca="1">IFERROR(IF((VLOOKUP($B57,'HICM and Narrative Backsheet'!$A$7:$BX$156,D$9,FALSE))="","",(VLOOKUP($B57,'HICM and Narrative Backsheet'!$A$7:$BX$156,D$9,FALSE))),"")</f>
        <v>Established</v>
      </c>
      <c r="E57" s="170" t="str">
        <f ca="1">IFERROR(IF((VLOOKUP($B57,'HICM and Narrative Backsheet'!$A$7:$BX$156,E$9,FALSE))="","",(VLOOKUP($B57,'HICM and Narrative Backsheet'!$A$7:$BX$156,E$9,FALSE))),"")</f>
        <v>Established</v>
      </c>
      <c r="F57" s="170" t="str">
        <f ca="1">IFERROR(IF((VLOOKUP($B57,'HICM and Narrative Backsheet'!$A$7:$BX$156,F$9,FALSE))="","",(VLOOKUP($B57,'HICM and Narrative Backsheet'!$A$7:$BX$156,F$9,FALSE))),"")</f>
        <v>Mature</v>
      </c>
      <c r="G57" s="170" t="str">
        <f ca="1">IFERROR(IF((VLOOKUP($B57,'HICM and Narrative Backsheet'!$A$7:$BX$156,G$9,FALSE))="","",(VLOOKUP($B57,'HICM and Narrative Backsheet'!$A$7:$BX$156,G$9,FALSE))),"")</f>
        <v>Plans in place</v>
      </c>
      <c r="H57" s="170" t="str">
        <f ca="1">IFERROR(IF((VLOOKUP($B57,'HICM and Narrative Backsheet'!$A$7:$BX$156,H$9,FALSE))="","",(VLOOKUP($B57,'HICM and Narrative Backsheet'!$A$7:$BX$156,H$9,FALSE))),"")</f>
        <v>Established</v>
      </c>
      <c r="I57" s="170" t="str">
        <f ca="1">IFERROR(IF((VLOOKUP($B57,'HICM and Narrative Backsheet'!$A$7:$BX$156,I$9,FALSE))="","",(VLOOKUP($B57,'HICM and Narrative Backsheet'!$A$7:$BX$156,I$9,FALSE))),"")</f>
        <v>Plans in place</v>
      </c>
      <c r="J57" s="170" t="str">
        <f ca="1">IFERROR(IF((VLOOKUP($B57,'HICM and Narrative Backsheet'!$A$7:$BX$156,J$9,FALSE))="","",(VLOOKUP($B57,'HICM and Narrative Backsheet'!$A$7:$BX$156,J$9,FALSE))),"")</f>
        <v>Plans in place</v>
      </c>
      <c r="K57" s="170" t="str">
        <f ca="1">IFERROR(IF((VLOOKUP($B57,'HICM and Narrative Backsheet'!$A$7:$BX$156,K$9,FALSE))="","",(VLOOKUP($B57,'HICM and Narrative Backsheet'!$A$7:$BX$156,K$9,FALSE))),"")</f>
        <v>Established</v>
      </c>
      <c r="L57" s="171" t="str">
        <f ca="1">IFERROR(IF((VLOOKUP($B57,'HICM and Narrative Backsheet'!$A$7:$BX$156,L$9,FALSE))="","",(VLOOKUP($B57,'HICM and Narrative Backsheet'!$A$7:$BX$156,L$9,FALSE))),"")</f>
        <v>Plans in place</v>
      </c>
      <c r="M57" s="172" t="str">
        <f ca="1">IFERROR(IF((VLOOKUP($B57,'HICM and Narrative Backsheet'!$A$7:$BX$156,M$9,FALSE))="","",(VLOOKUP($B57,'HICM and Narrative Backsheet'!$A$7:$BX$156,M$9,FALSE))),"")</f>
        <v>Established</v>
      </c>
      <c r="N57" s="170" t="str">
        <f ca="1">IFERROR(IF((VLOOKUP($B57,'HICM and Narrative Backsheet'!$A$7:$BX$156,N$9,FALSE))="","",(VLOOKUP($B57,'HICM and Narrative Backsheet'!$A$7:$BX$156,N$9,FALSE))),"")</f>
        <v>Established</v>
      </c>
      <c r="O57" s="170" t="str">
        <f ca="1">IFERROR(IF((VLOOKUP($B57,'HICM and Narrative Backsheet'!$A$7:$BX$156,O$9,FALSE))="","",(VLOOKUP($B57,'HICM and Narrative Backsheet'!$A$7:$BX$156,O$9,FALSE))),"")</f>
        <v>Mature</v>
      </c>
      <c r="P57" s="170" t="str">
        <f ca="1">IFERROR(IF((VLOOKUP($B57,'HICM and Narrative Backsheet'!$A$7:$BX$156,P$9,FALSE))="","",(VLOOKUP($B57,'HICM and Narrative Backsheet'!$A$7:$BX$156,P$9,FALSE))),"")</f>
        <v>Plans in place</v>
      </c>
      <c r="Q57" s="170" t="str">
        <f ca="1">IFERROR(IF((VLOOKUP($B57,'HICM and Narrative Backsheet'!$A$7:$BX$156,Q$9,FALSE))="","",(VLOOKUP($B57,'HICM and Narrative Backsheet'!$A$7:$BX$156,Q$9,FALSE))),"")</f>
        <v>Established</v>
      </c>
      <c r="R57" s="170" t="str">
        <f ca="1">IFERROR(IF((VLOOKUP($B57,'HICM and Narrative Backsheet'!$A$7:$BX$156,R$9,FALSE))="","",(VLOOKUP($B57,'HICM and Narrative Backsheet'!$A$7:$BX$156,R$9,FALSE))),"")</f>
        <v>Plans in place</v>
      </c>
      <c r="S57" s="170" t="str">
        <f ca="1">IFERROR(IF((VLOOKUP($B57,'HICM and Narrative Backsheet'!$A$7:$BX$156,S$9,FALSE))="","",(VLOOKUP($B57,'HICM and Narrative Backsheet'!$A$7:$BX$156,S$9,FALSE))),"")</f>
        <v>Established</v>
      </c>
      <c r="T57" s="170" t="str">
        <f ca="1">IFERROR(IF((VLOOKUP($B57,'HICM and Narrative Backsheet'!$A$7:$BX$156,T$9,FALSE))="","",(VLOOKUP($B57,'HICM and Narrative Backsheet'!$A$7:$BX$156,T$9,FALSE))),"")</f>
        <v>Established</v>
      </c>
      <c r="U57" s="173" t="str">
        <f ca="1">IFERROR(IF((VLOOKUP($B57,'HICM and Narrative Backsheet'!$A$7:$BX$156,U$9,FALSE))="","",(VLOOKUP($B57,'HICM and Narrative Backsheet'!$A$7:$BX$156,U$9,FALSE))),"")</f>
        <v>Established</v>
      </c>
      <c r="V57" s="169" t="str">
        <f ca="1">IFERROR(IF((VLOOKUP($B57,'HICM and Narrative Backsheet'!$A$7:$BX$156,V$9,FALSE))="","",(VLOOKUP($B57,'HICM and Narrative Backsheet'!$A$7:$BX$156,V$9,FALSE))),"")</f>
        <v>Established</v>
      </c>
      <c r="W57" s="170" t="str">
        <f ca="1">IFERROR(IF((VLOOKUP($B57,'HICM and Narrative Backsheet'!$A$7:$BX$156,W$9,FALSE))="","",(VLOOKUP($B57,'HICM and Narrative Backsheet'!$A$7:$BX$156,W$9,FALSE))),"")</f>
        <v>Established</v>
      </c>
      <c r="X57" s="170" t="str">
        <f ca="1">IFERROR(IF((VLOOKUP($B57,'HICM and Narrative Backsheet'!$A$7:$BX$156,X$9,FALSE))="","",(VLOOKUP($B57,'HICM and Narrative Backsheet'!$A$7:$BX$156,X$9,FALSE))),"")</f>
        <v>Mature</v>
      </c>
      <c r="Y57" s="170" t="str">
        <f ca="1">IFERROR(IF((VLOOKUP($B57,'HICM and Narrative Backsheet'!$A$7:$BX$156,Y$9,FALSE))="","",(VLOOKUP($B57,'HICM and Narrative Backsheet'!$A$7:$BX$156,Y$9,FALSE))),"")</f>
        <v>Established</v>
      </c>
      <c r="Z57" s="170" t="str">
        <f ca="1">IFERROR(IF((VLOOKUP($B57,'HICM and Narrative Backsheet'!$A$7:$BX$156,Z$9,FALSE))="","",(VLOOKUP($B57,'HICM and Narrative Backsheet'!$A$7:$BX$156,Z$9,FALSE))),"")</f>
        <v>Established</v>
      </c>
      <c r="AA57" s="170" t="str">
        <f ca="1">IFERROR(IF((VLOOKUP($B57,'HICM and Narrative Backsheet'!$A$7:$BX$156,AA$9,FALSE))="","",(VLOOKUP($B57,'HICM and Narrative Backsheet'!$A$7:$BX$156,AA$9,FALSE))),"")</f>
        <v>Plans in place</v>
      </c>
      <c r="AB57" s="170" t="str">
        <f ca="1">IFERROR(IF((VLOOKUP($B57,'HICM and Narrative Backsheet'!$A$7:$BX$156,AB$9,FALSE))="","",(VLOOKUP($B57,'HICM and Narrative Backsheet'!$A$7:$BX$156,AB$9,FALSE))),"")</f>
        <v>Established</v>
      </c>
      <c r="AC57" s="170" t="str">
        <f ca="1">IFERROR(IF((VLOOKUP($B57,'HICM and Narrative Backsheet'!$A$7:$BX$156,AC$9,FALSE))="","",(VLOOKUP($B57,'HICM and Narrative Backsheet'!$A$7:$BX$156,AC$9,FALSE))),"")</f>
        <v>Mature</v>
      </c>
      <c r="AD57" s="171" t="str">
        <f ca="1">IFERROR(IF((VLOOKUP($B57,'HICM and Narrative Backsheet'!$A$7:$BX$156,AD$9,FALSE))="","",(VLOOKUP($B57,'HICM and Narrative Backsheet'!$A$7:$BX$156,AD$9,FALSE))),"")</f>
        <v>Established</v>
      </c>
      <c r="AE57" s="172" t="str">
        <f ca="1">IFERROR(IF((VLOOKUP($B57,'HICM and Narrative Backsheet'!$A$7:$BX$156,AE$9,FALSE))="","",(VLOOKUP($B57,'HICM and Narrative Backsheet'!$A$7:$BX$156,AE$9,FALSE))),"")</f>
        <v>Established</v>
      </c>
      <c r="AF57" s="170" t="str">
        <f ca="1">IFERROR(IF((VLOOKUP($B57,'HICM and Narrative Backsheet'!$A$7:$BX$156,AF$9,FALSE))="","",(VLOOKUP($B57,'HICM and Narrative Backsheet'!$A$7:$BX$156,AF$9,FALSE))),"")</f>
        <v>Established</v>
      </c>
      <c r="AG57" s="170" t="str">
        <f ca="1">IFERROR(IF((VLOOKUP($B57,'HICM and Narrative Backsheet'!$A$7:$BX$156,AG$9,FALSE))="","",(VLOOKUP($B57,'HICM and Narrative Backsheet'!$A$7:$BX$156,AG$9,FALSE))),"")</f>
        <v>Mature</v>
      </c>
      <c r="AH57" s="170" t="str">
        <f ca="1">IFERROR(IF((VLOOKUP($B57,'HICM and Narrative Backsheet'!$A$7:$BX$156,AH$9,FALSE))="","",(VLOOKUP($B57,'HICM and Narrative Backsheet'!$A$7:$BX$156,AH$9,FALSE))),"")</f>
        <v>Established</v>
      </c>
      <c r="AI57" s="170" t="str">
        <f ca="1">IFERROR(IF((VLOOKUP($B57,'HICM and Narrative Backsheet'!$A$7:$BX$156,AI$9,FALSE))="","",(VLOOKUP($B57,'HICM and Narrative Backsheet'!$A$7:$BX$156,AI$9,FALSE))),"")</f>
        <v>Established</v>
      </c>
      <c r="AJ57" s="170" t="str">
        <f ca="1">IFERROR(IF((VLOOKUP($B57,'HICM and Narrative Backsheet'!$A$7:$BX$156,AJ$9,FALSE))="","",(VLOOKUP($B57,'HICM and Narrative Backsheet'!$A$7:$BX$156,AJ$9,FALSE))),"")</f>
        <v>Established</v>
      </c>
      <c r="AK57" s="170" t="str">
        <f ca="1">IFERROR(IF((VLOOKUP($B57,'HICM and Narrative Backsheet'!$A$7:$BX$156,AK$9,FALSE))="","",(VLOOKUP($B57,'HICM and Narrative Backsheet'!$A$7:$BX$156,AK$9,FALSE))),"")</f>
        <v>Established</v>
      </c>
      <c r="AL57" s="170" t="str">
        <f ca="1">IFERROR(IF((VLOOKUP($B57,'HICM and Narrative Backsheet'!$A$7:$BX$156,AL$9,FALSE))="","",(VLOOKUP($B57,'HICM and Narrative Backsheet'!$A$7:$BX$156,AL$9,FALSE))),"")</f>
        <v>Mature</v>
      </c>
      <c r="AM57" s="171" t="str">
        <f ca="1">IFERROR(IF((VLOOKUP($B57,'HICM and Narrative Backsheet'!$A$7:$BX$156,AM$9,FALSE))="","",(VLOOKUP($B57,'HICM and Narrative Backsheet'!$A$7:$BX$156,AM$9,FALSE))),"")</f>
        <v>Established</v>
      </c>
    </row>
    <row r="58" spans="1:39" x14ac:dyDescent="0.3">
      <c r="A58" s="60">
        <v>32</v>
      </c>
      <c r="B58" s="53" t="str">
        <f t="shared" ca="1" si="10"/>
        <v>E06000015</v>
      </c>
      <c r="C58" s="154" t="str">
        <f ca="1">IFERROR(VLOOKUP($B58,'Org List'!$J$9:$K$488,2,0), "")</f>
        <v>Derby</v>
      </c>
      <c r="D58" s="169" t="str">
        <f ca="1">IFERROR(IF((VLOOKUP($B58,'HICM and Narrative Backsheet'!$A$7:$BX$156,D$9,FALSE))="","",(VLOOKUP($B58,'HICM and Narrative Backsheet'!$A$7:$BX$156,D$9,FALSE))),"")</f>
        <v>Established</v>
      </c>
      <c r="E58" s="170" t="str">
        <f ca="1">IFERROR(IF((VLOOKUP($B58,'HICM and Narrative Backsheet'!$A$7:$BX$156,E$9,FALSE))="","",(VLOOKUP($B58,'HICM and Narrative Backsheet'!$A$7:$BX$156,E$9,FALSE))),"")</f>
        <v>Plans in place</v>
      </c>
      <c r="F58" s="170" t="str">
        <f ca="1">IFERROR(IF((VLOOKUP($B58,'HICM and Narrative Backsheet'!$A$7:$BX$156,F$9,FALSE))="","",(VLOOKUP($B58,'HICM and Narrative Backsheet'!$A$7:$BX$156,F$9,FALSE))),"")</f>
        <v>Established</v>
      </c>
      <c r="G58" s="170" t="str">
        <f ca="1">IFERROR(IF((VLOOKUP($B58,'HICM and Narrative Backsheet'!$A$7:$BX$156,G$9,FALSE))="","",(VLOOKUP($B58,'HICM and Narrative Backsheet'!$A$7:$BX$156,G$9,FALSE))),"")</f>
        <v>Established</v>
      </c>
      <c r="H58" s="170" t="str">
        <f ca="1">IFERROR(IF((VLOOKUP($B58,'HICM and Narrative Backsheet'!$A$7:$BX$156,H$9,FALSE))="","",(VLOOKUP($B58,'HICM and Narrative Backsheet'!$A$7:$BX$156,H$9,FALSE))),"")</f>
        <v>Plans in place</v>
      </c>
      <c r="I58" s="170" t="str">
        <f ca="1">IFERROR(IF((VLOOKUP($B58,'HICM and Narrative Backsheet'!$A$7:$BX$156,I$9,FALSE))="","",(VLOOKUP($B58,'HICM and Narrative Backsheet'!$A$7:$BX$156,I$9,FALSE))),"")</f>
        <v>Plans in place</v>
      </c>
      <c r="J58" s="170" t="str">
        <f ca="1">IFERROR(IF((VLOOKUP($B58,'HICM and Narrative Backsheet'!$A$7:$BX$156,J$9,FALSE))="","",(VLOOKUP($B58,'HICM and Narrative Backsheet'!$A$7:$BX$156,J$9,FALSE))),"")</f>
        <v>Established</v>
      </c>
      <c r="K58" s="170" t="str">
        <f ca="1">IFERROR(IF((VLOOKUP($B58,'HICM and Narrative Backsheet'!$A$7:$BX$156,K$9,FALSE))="","",(VLOOKUP($B58,'HICM and Narrative Backsheet'!$A$7:$BX$156,K$9,FALSE))),"")</f>
        <v>Established</v>
      </c>
      <c r="L58" s="171" t="str">
        <f ca="1">IFERROR(IF((VLOOKUP($B58,'HICM and Narrative Backsheet'!$A$7:$BX$156,L$9,FALSE))="","",(VLOOKUP($B58,'HICM and Narrative Backsheet'!$A$7:$BX$156,L$9,FALSE))),"")</f>
        <v>Plans in place</v>
      </c>
      <c r="M58" s="172" t="str">
        <f ca="1">IFERROR(IF((VLOOKUP($B58,'HICM and Narrative Backsheet'!$A$7:$BX$156,M$9,FALSE))="","",(VLOOKUP($B58,'HICM and Narrative Backsheet'!$A$7:$BX$156,M$9,FALSE))),"")</f>
        <v>Established</v>
      </c>
      <c r="N58" s="170" t="str">
        <f ca="1">IFERROR(IF((VLOOKUP($B58,'HICM and Narrative Backsheet'!$A$7:$BX$156,N$9,FALSE))="","",(VLOOKUP($B58,'HICM and Narrative Backsheet'!$A$7:$BX$156,N$9,FALSE))),"")</f>
        <v>Established</v>
      </c>
      <c r="O58" s="170" t="str">
        <f ca="1">IFERROR(IF((VLOOKUP($B58,'HICM and Narrative Backsheet'!$A$7:$BX$156,O$9,FALSE))="","",(VLOOKUP($B58,'HICM and Narrative Backsheet'!$A$7:$BX$156,O$9,FALSE))),"")</f>
        <v>Established</v>
      </c>
      <c r="P58" s="170" t="str">
        <f ca="1">IFERROR(IF((VLOOKUP($B58,'HICM and Narrative Backsheet'!$A$7:$BX$156,P$9,FALSE))="","",(VLOOKUP($B58,'HICM and Narrative Backsheet'!$A$7:$BX$156,P$9,FALSE))),"")</f>
        <v>Established</v>
      </c>
      <c r="Q58" s="170" t="str">
        <f ca="1">IFERROR(IF((VLOOKUP($B58,'HICM and Narrative Backsheet'!$A$7:$BX$156,Q$9,FALSE))="","",(VLOOKUP($B58,'HICM and Narrative Backsheet'!$A$7:$BX$156,Q$9,FALSE))),"")</f>
        <v>Plans in place</v>
      </c>
      <c r="R58" s="170" t="str">
        <f ca="1">IFERROR(IF((VLOOKUP($B58,'HICM and Narrative Backsheet'!$A$7:$BX$156,R$9,FALSE))="","",(VLOOKUP($B58,'HICM and Narrative Backsheet'!$A$7:$BX$156,R$9,FALSE))),"")</f>
        <v>Plans in place</v>
      </c>
      <c r="S58" s="170" t="str">
        <f ca="1">IFERROR(IF((VLOOKUP($B58,'HICM and Narrative Backsheet'!$A$7:$BX$156,S$9,FALSE))="","",(VLOOKUP($B58,'HICM and Narrative Backsheet'!$A$7:$BX$156,S$9,FALSE))),"")</f>
        <v>Established</v>
      </c>
      <c r="T58" s="170" t="str">
        <f ca="1">IFERROR(IF((VLOOKUP($B58,'HICM and Narrative Backsheet'!$A$7:$BX$156,T$9,FALSE))="","",(VLOOKUP($B58,'HICM and Narrative Backsheet'!$A$7:$BX$156,T$9,FALSE))),"")</f>
        <v>Established</v>
      </c>
      <c r="U58" s="173" t="str">
        <f ca="1">IFERROR(IF((VLOOKUP($B58,'HICM and Narrative Backsheet'!$A$7:$BX$156,U$9,FALSE))="","",(VLOOKUP($B58,'HICM and Narrative Backsheet'!$A$7:$BX$156,U$9,FALSE))),"")</f>
        <v>Plans in place</v>
      </c>
      <c r="V58" s="169" t="str">
        <f ca="1">IFERROR(IF((VLOOKUP($B58,'HICM and Narrative Backsheet'!$A$7:$BX$156,V$9,FALSE))="","",(VLOOKUP($B58,'HICM and Narrative Backsheet'!$A$7:$BX$156,V$9,FALSE))),"")</f>
        <v>Established</v>
      </c>
      <c r="W58" s="170" t="str">
        <f ca="1">IFERROR(IF((VLOOKUP($B58,'HICM and Narrative Backsheet'!$A$7:$BX$156,W$9,FALSE))="","",(VLOOKUP($B58,'HICM and Narrative Backsheet'!$A$7:$BX$156,W$9,FALSE))),"")</f>
        <v>Established</v>
      </c>
      <c r="X58" s="170" t="str">
        <f ca="1">IFERROR(IF((VLOOKUP($B58,'HICM and Narrative Backsheet'!$A$7:$BX$156,X$9,FALSE))="","",(VLOOKUP($B58,'HICM and Narrative Backsheet'!$A$7:$BX$156,X$9,FALSE))),"")</f>
        <v>Established</v>
      </c>
      <c r="Y58" s="170" t="str">
        <f ca="1">IFERROR(IF((VLOOKUP($B58,'HICM and Narrative Backsheet'!$A$7:$BX$156,Y$9,FALSE))="","",(VLOOKUP($B58,'HICM and Narrative Backsheet'!$A$7:$BX$156,Y$9,FALSE))),"")</f>
        <v>Established</v>
      </c>
      <c r="Z58" s="170" t="str">
        <f ca="1">IFERROR(IF((VLOOKUP($B58,'HICM and Narrative Backsheet'!$A$7:$BX$156,Z$9,FALSE))="","",(VLOOKUP($B58,'HICM and Narrative Backsheet'!$A$7:$BX$156,Z$9,FALSE))),"")</f>
        <v>Plans in place</v>
      </c>
      <c r="AA58" s="170" t="str">
        <f ca="1">IFERROR(IF((VLOOKUP($B58,'HICM and Narrative Backsheet'!$A$7:$BX$156,AA$9,FALSE))="","",(VLOOKUP($B58,'HICM and Narrative Backsheet'!$A$7:$BX$156,AA$9,FALSE))),"")</f>
        <v>Established</v>
      </c>
      <c r="AB58" s="170" t="str">
        <f ca="1">IFERROR(IF((VLOOKUP($B58,'HICM and Narrative Backsheet'!$A$7:$BX$156,AB$9,FALSE))="","",(VLOOKUP($B58,'HICM and Narrative Backsheet'!$A$7:$BX$156,AB$9,FALSE))),"")</f>
        <v>Established</v>
      </c>
      <c r="AC58" s="170" t="str">
        <f ca="1">IFERROR(IF((VLOOKUP($B58,'HICM and Narrative Backsheet'!$A$7:$BX$156,AC$9,FALSE))="","",(VLOOKUP($B58,'HICM and Narrative Backsheet'!$A$7:$BX$156,AC$9,FALSE))),"")</f>
        <v>Established</v>
      </c>
      <c r="AD58" s="171" t="str">
        <f ca="1">IFERROR(IF((VLOOKUP($B58,'HICM and Narrative Backsheet'!$A$7:$BX$156,AD$9,FALSE))="","",(VLOOKUP($B58,'HICM and Narrative Backsheet'!$A$7:$BX$156,AD$9,FALSE))),"")</f>
        <v>Plans in place</v>
      </c>
      <c r="AE58" s="172" t="str">
        <f ca="1">IFERROR(IF((VLOOKUP($B58,'HICM and Narrative Backsheet'!$A$7:$BX$156,AE$9,FALSE))="","",(VLOOKUP($B58,'HICM and Narrative Backsheet'!$A$7:$BX$156,AE$9,FALSE))),"")</f>
        <v>Mature</v>
      </c>
      <c r="AF58" s="170" t="str">
        <f ca="1">IFERROR(IF((VLOOKUP($B58,'HICM and Narrative Backsheet'!$A$7:$BX$156,AF$9,FALSE))="","",(VLOOKUP($B58,'HICM and Narrative Backsheet'!$A$7:$BX$156,AF$9,FALSE))),"")</f>
        <v>Established</v>
      </c>
      <c r="AG58" s="170" t="str">
        <f ca="1">IFERROR(IF((VLOOKUP($B58,'HICM and Narrative Backsheet'!$A$7:$BX$156,AG$9,FALSE))="","",(VLOOKUP($B58,'HICM and Narrative Backsheet'!$A$7:$BX$156,AG$9,FALSE))),"")</f>
        <v>Mature</v>
      </c>
      <c r="AH58" s="170" t="str">
        <f ca="1">IFERROR(IF((VLOOKUP($B58,'HICM and Narrative Backsheet'!$A$7:$BX$156,AH$9,FALSE))="","",(VLOOKUP($B58,'HICM and Narrative Backsheet'!$A$7:$BX$156,AH$9,FALSE))),"")</f>
        <v>Mature</v>
      </c>
      <c r="AI58" s="170" t="str">
        <f ca="1">IFERROR(IF((VLOOKUP($B58,'HICM and Narrative Backsheet'!$A$7:$BX$156,AI$9,FALSE))="","",(VLOOKUP($B58,'HICM and Narrative Backsheet'!$A$7:$BX$156,AI$9,FALSE))),"")</f>
        <v>Established</v>
      </c>
      <c r="AJ58" s="170" t="str">
        <f ca="1">IFERROR(IF((VLOOKUP($B58,'HICM and Narrative Backsheet'!$A$7:$BX$156,AJ$9,FALSE))="","",(VLOOKUP($B58,'HICM and Narrative Backsheet'!$A$7:$BX$156,AJ$9,FALSE))),"")</f>
        <v>Mature</v>
      </c>
      <c r="AK58" s="170" t="str">
        <f ca="1">IFERROR(IF((VLOOKUP($B58,'HICM and Narrative Backsheet'!$A$7:$BX$156,AK$9,FALSE))="","",(VLOOKUP($B58,'HICM and Narrative Backsheet'!$A$7:$BX$156,AK$9,FALSE))),"")</f>
        <v>Mature</v>
      </c>
      <c r="AL58" s="170" t="str">
        <f ca="1">IFERROR(IF((VLOOKUP($B58,'HICM and Narrative Backsheet'!$A$7:$BX$156,AL$9,FALSE))="","",(VLOOKUP($B58,'HICM and Narrative Backsheet'!$A$7:$BX$156,AL$9,FALSE))),"")</f>
        <v>Mature</v>
      </c>
      <c r="AM58" s="171" t="str">
        <f ca="1">IFERROR(IF((VLOOKUP($B58,'HICM and Narrative Backsheet'!$A$7:$BX$156,AM$9,FALSE))="","",(VLOOKUP($B58,'HICM and Narrative Backsheet'!$A$7:$BX$156,AM$9,FALSE))),"")</f>
        <v>Established</v>
      </c>
    </row>
    <row r="59" spans="1:39" x14ac:dyDescent="0.3">
      <c r="A59" s="60">
        <v>33</v>
      </c>
      <c r="B59" s="53" t="str">
        <f t="shared" ca="1" si="10"/>
        <v>E10000007</v>
      </c>
      <c r="C59" s="154" t="str">
        <f ca="1">IFERROR(VLOOKUP($B59,'Org List'!$J$9:$K$488,2,0), "")</f>
        <v>Derbyshire</v>
      </c>
      <c r="D59" s="169" t="str">
        <f ca="1">IFERROR(IF((VLOOKUP($B59,'HICM and Narrative Backsheet'!$A$7:$BX$156,D$9,FALSE))="","",(VLOOKUP($B59,'HICM and Narrative Backsheet'!$A$7:$BX$156,D$9,FALSE))),"")</f>
        <v>Established</v>
      </c>
      <c r="E59" s="170" t="str">
        <f ca="1">IFERROR(IF((VLOOKUP($B59,'HICM and Narrative Backsheet'!$A$7:$BX$156,E$9,FALSE))="","",(VLOOKUP($B59,'HICM and Narrative Backsheet'!$A$7:$BX$156,E$9,FALSE))),"")</f>
        <v>Plans in place</v>
      </c>
      <c r="F59" s="170" t="str">
        <f ca="1">IFERROR(IF((VLOOKUP($B59,'HICM and Narrative Backsheet'!$A$7:$BX$156,F$9,FALSE))="","",(VLOOKUP($B59,'HICM and Narrative Backsheet'!$A$7:$BX$156,F$9,FALSE))),"")</f>
        <v>Established</v>
      </c>
      <c r="G59" s="170" t="str">
        <f ca="1">IFERROR(IF((VLOOKUP($B59,'HICM and Narrative Backsheet'!$A$7:$BX$156,G$9,FALSE))="","",(VLOOKUP($B59,'HICM and Narrative Backsheet'!$A$7:$BX$156,G$9,FALSE))),"")</f>
        <v>Established</v>
      </c>
      <c r="H59" s="170" t="str">
        <f ca="1">IFERROR(IF((VLOOKUP($B59,'HICM and Narrative Backsheet'!$A$7:$BX$156,H$9,FALSE))="","",(VLOOKUP($B59,'HICM and Narrative Backsheet'!$A$7:$BX$156,H$9,FALSE))),"")</f>
        <v>Plans in place</v>
      </c>
      <c r="I59" s="170" t="str">
        <f ca="1">IFERROR(IF((VLOOKUP($B59,'HICM and Narrative Backsheet'!$A$7:$BX$156,I$9,FALSE))="","",(VLOOKUP($B59,'HICM and Narrative Backsheet'!$A$7:$BX$156,I$9,FALSE))),"")</f>
        <v>Plans in place</v>
      </c>
      <c r="J59" s="170" t="str">
        <f ca="1">IFERROR(IF((VLOOKUP($B59,'HICM and Narrative Backsheet'!$A$7:$BX$156,J$9,FALSE))="","",(VLOOKUP($B59,'HICM and Narrative Backsheet'!$A$7:$BX$156,J$9,FALSE))),"")</f>
        <v>Established</v>
      </c>
      <c r="K59" s="170" t="str">
        <f ca="1">IFERROR(IF((VLOOKUP($B59,'HICM and Narrative Backsheet'!$A$7:$BX$156,K$9,FALSE))="","",(VLOOKUP($B59,'HICM and Narrative Backsheet'!$A$7:$BX$156,K$9,FALSE))),"")</f>
        <v>Established</v>
      </c>
      <c r="L59" s="171" t="str">
        <f ca="1">IFERROR(IF((VLOOKUP($B59,'HICM and Narrative Backsheet'!$A$7:$BX$156,L$9,FALSE))="","",(VLOOKUP($B59,'HICM and Narrative Backsheet'!$A$7:$BX$156,L$9,FALSE))),"")</f>
        <v>Established</v>
      </c>
      <c r="M59" s="172" t="str">
        <f ca="1">IFERROR(IF((VLOOKUP($B59,'HICM and Narrative Backsheet'!$A$7:$BX$156,M$9,FALSE))="","",(VLOOKUP($B59,'HICM and Narrative Backsheet'!$A$7:$BX$156,M$9,FALSE))),"")</f>
        <v>Established</v>
      </c>
      <c r="N59" s="170" t="str">
        <f ca="1">IFERROR(IF((VLOOKUP($B59,'HICM and Narrative Backsheet'!$A$7:$BX$156,N$9,FALSE))="","",(VLOOKUP($B59,'HICM and Narrative Backsheet'!$A$7:$BX$156,N$9,FALSE))),"")</f>
        <v>Plans in place</v>
      </c>
      <c r="O59" s="170" t="str">
        <f ca="1">IFERROR(IF((VLOOKUP($B59,'HICM and Narrative Backsheet'!$A$7:$BX$156,O$9,FALSE))="","",(VLOOKUP($B59,'HICM and Narrative Backsheet'!$A$7:$BX$156,O$9,FALSE))),"")</f>
        <v>Established</v>
      </c>
      <c r="P59" s="170" t="str">
        <f ca="1">IFERROR(IF((VLOOKUP($B59,'HICM and Narrative Backsheet'!$A$7:$BX$156,P$9,FALSE))="","",(VLOOKUP($B59,'HICM and Narrative Backsheet'!$A$7:$BX$156,P$9,FALSE))),"")</f>
        <v>Established</v>
      </c>
      <c r="Q59" s="170" t="str">
        <f ca="1">IFERROR(IF((VLOOKUP($B59,'HICM and Narrative Backsheet'!$A$7:$BX$156,Q$9,FALSE))="","",(VLOOKUP($B59,'HICM and Narrative Backsheet'!$A$7:$BX$156,Q$9,FALSE))),"")</f>
        <v>Plans in place</v>
      </c>
      <c r="R59" s="170" t="str">
        <f ca="1">IFERROR(IF((VLOOKUP($B59,'HICM and Narrative Backsheet'!$A$7:$BX$156,R$9,FALSE))="","",(VLOOKUP($B59,'HICM and Narrative Backsheet'!$A$7:$BX$156,R$9,FALSE))),"")</f>
        <v>Plans in place</v>
      </c>
      <c r="S59" s="170" t="str">
        <f ca="1">IFERROR(IF((VLOOKUP($B59,'HICM and Narrative Backsheet'!$A$7:$BX$156,S$9,FALSE))="","",(VLOOKUP($B59,'HICM and Narrative Backsheet'!$A$7:$BX$156,S$9,FALSE))),"")</f>
        <v>Established</v>
      </c>
      <c r="T59" s="170" t="str">
        <f ca="1">IFERROR(IF((VLOOKUP($B59,'HICM and Narrative Backsheet'!$A$7:$BX$156,T$9,FALSE))="","",(VLOOKUP($B59,'HICM and Narrative Backsheet'!$A$7:$BX$156,T$9,FALSE))),"")</f>
        <v>Established</v>
      </c>
      <c r="U59" s="173" t="str">
        <f ca="1">IFERROR(IF((VLOOKUP($B59,'HICM and Narrative Backsheet'!$A$7:$BX$156,U$9,FALSE))="","",(VLOOKUP($B59,'HICM and Narrative Backsheet'!$A$7:$BX$156,U$9,FALSE))),"")</f>
        <v>Established</v>
      </c>
      <c r="V59" s="169" t="str">
        <f ca="1">IFERROR(IF((VLOOKUP($B59,'HICM and Narrative Backsheet'!$A$7:$BX$156,V$9,FALSE))="","",(VLOOKUP($B59,'HICM and Narrative Backsheet'!$A$7:$BX$156,V$9,FALSE))),"")</f>
        <v>Established</v>
      </c>
      <c r="W59" s="170" t="str">
        <f ca="1">IFERROR(IF((VLOOKUP($B59,'HICM and Narrative Backsheet'!$A$7:$BX$156,W$9,FALSE))="","",(VLOOKUP($B59,'HICM and Narrative Backsheet'!$A$7:$BX$156,W$9,FALSE))),"")</f>
        <v>Plans in place</v>
      </c>
      <c r="X59" s="170" t="str">
        <f ca="1">IFERROR(IF((VLOOKUP($B59,'HICM and Narrative Backsheet'!$A$7:$BX$156,X$9,FALSE))="","",(VLOOKUP($B59,'HICM and Narrative Backsheet'!$A$7:$BX$156,X$9,FALSE))),"")</f>
        <v>Established</v>
      </c>
      <c r="Y59" s="170" t="str">
        <f ca="1">IFERROR(IF((VLOOKUP($B59,'HICM and Narrative Backsheet'!$A$7:$BX$156,Y$9,FALSE))="","",(VLOOKUP($B59,'HICM and Narrative Backsheet'!$A$7:$BX$156,Y$9,FALSE))),"")</f>
        <v>Established</v>
      </c>
      <c r="Z59" s="170" t="str">
        <f ca="1">IFERROR(IF((VLOOKUP($B59,'HICM and Narrative Backsheet'!$A$7:$BX$156,Z$9,FALSE))="","",(VLOOKUP($B59,'HICM and Narrative Backsheet'!$A$7:$BX$156,Z$9,FALSE))),"")</f>
        <v>Plans in place</v>
      </c>
      <c r="AA59" s="170" t="str">
        <f ca="1">IFERROR(IF((VLOOKUP($B59,'HICM and Narrative Backsheet'!$A$7:$BX$156,AA$9,FALSE))="","",(VLOOKUP($B59,'HICM and Narrative Backsheet'!$A$7:$BX$156,AA$9,FALSE))),"")</f>
        <v>Plans in place</v>
      </c>
      <c r="AB59" s="170" t="str">
        <f ca="1">IFERROR(IF((VLOOKUP($B59,'HICM and Narrative Backsheet'!$A$7:$BX$156,AB$9,FALSE))="","",(VLOOKUP($B59,'HICM and Narrative Backsheet'!$A$7:$BX$156,AB$9,FALSE))),"")</f>
        <v>Established</v>
      </c>
      <c r="AC59" s="170" t="str">
        <f ca="1">IFERROR(IF((VLOOKUP($B59,'HICM and Narrative Backsheet'!$A$7:$BX$156,AC$9,FALSE))="","",(VLOOKUP($B59,'HICM and Narrative Backsheet'!$A$7:$BX$156,AC$9,FALSE))),"")</f>
        <v>Established</v>
      </c>
      <c r="AD59" s="171" t="str">
        <f ca="1">IFERROR(IF((VLOOKUP($B59,'HICM and Narrative Backsheet'!$A$7:$BX$156,AD$9,FALSE))="","",(VLOOKUP($B59,'HICM and Narrative Backsheet'!$A$7:$BX$156,AD$9,FALSE))),"")</f>
        <v>Mature</v>
      </c>
      <c r="AE59" s="172" t="str">
        <f ca="1">IFERROR(IF((VLOOKUP($B59,'HICM and Narrative Backsheet'!$A$7:$BX$156,AE$9,FALSE))="","",(VLOOKUP($B59,'HICM and Narrative Backsheet'!$A$7:$BX$156,AE$9,FALSE))),"")</f>
        <v>Mature</v>
      </c>
      <c r="AF59" s="170" t="str">
        <f ca="1">IFERROR(IF((VLOOKUP($B59,'HICM and Narrative Backsheet'!$A$7:$BX$156,AF$9,FALSE))="","",(VLOOKUP($B59,'HICM and Narrative Backsheet'!$A$7:$BX$156,AF$9,FALSE))),"")</f>
        <v>Established</v>
      </c>
      <c r="AG59" s="170" t="str">
        <f ca="1">IFERROR(IF((VLOOKUP($B59,'HICM and Narrative Backsheet'!$A$7:$BX$156,AG$9,FALSE))="","",(VLOOKUP($B59,'HICM and Narrative Backsheet'!$A$7:$BX$156,AG$9,FALSE))),"")</f>
        <v>Mature</v>
      </c>
      <c r="AH59" s="170" t="str">
        <f ca="1">IFERROR(IF((VLOOKUP($B59,'HICM and Narrative Backsheet'!$A$7:$BX$156,AH$9,FALSE))="","",(VLOOKUP($B59,'HICM and Narrative Backsheet'!$A$7:$BX$156,AH$9,FALSE))),"")</f>
        <v>Mature</v>
      </c>
      <c r="AI59" s="170" t="str">
        <f ca="1">IFERROR(IF((VLOOKUP($B59,'HICM and Narrative Backsheet'!$A$7:$BX$156,AI$9,FALSE))="","",(VLOOKUP($B59,'HICM and Narrative Backsheet'!$A$7:$BX$156,AI$9,FALSE))),"")</f>
        <v>Established</v>
      </c>
      <c r="AJ59" s="170" t="str">
        <f ca="1">IFERROR(IF((VLOOKUP($B59,'HICM and Narrative Backsheet'!$A$7:$BX$156,AJ$9,FALSE))="","",(VLOOKUP($B59,'HICM and Narrative Backsheet'!$A$7:$BX$156,AJ$9,FALSE))),"")</f>
        <v>Established</v>
      </c>
      <c r="AK59" s="170" t="str">
        <f ca="1">IFERROR(IF((VLOOKUP($B59,'HICM and Narrative Backsheet'!$A$7:$BX$156,AK$9,FALSE))="","",(VLOOKUP($B59,'HICM and Narrative Backsheet'!$A$7:$BX$156,AK$9,FALSE))),"")</f>
        <v>Mature</v>
      </c>
      <c r="AL59" s="170" t="str">
        <f ca="1">IFERROR(IF((VLOOKUP($B59,'HICM and Narrative Backsheet'!$A$7:$BX$156,AL$9,FALSE))="","",(VLOOKUP($B59,'HICM and Narrative Backsheet'!$A$7:$BX$156,AL$9,FALSE))),"")</f>
        <v>Mature</v>
      </c>
      <c r="AM59" s="171" t="str">
        <f ca="1">IFERROR(IF((VLOOKUP($B59,'HICM and Narrative Backsheet'!$A$7:$BX$156,AM$9,FALSE))="","",(VLOOKUP($B59,'HICM and Narrative Backsheet'!$A$7:$BX$156,AM$9,FALSE))),"")</f>
        <v>Mature</v>
      </c>
    </row>
    <row r="60" spans="1:39" x14ac:dyDescent="0.3">
      <c r="A60" s="60">
        <v>34</v>
      </c>
      <c r="B60" s="53" t="str">
        <f t="shared" ca="1" si="10"/>
        <v>E10000008</v>
      </c>
      <c r="C60" s="154" t="str">
        <f ca="1">IFERROR(VLOOKUP($B60,'Org List'!$J$9:$K$488,2,0), "")</f>
        <v>Devon</v>
      </c>
      <c r="D60" s="169" t="str">
        <f ca="1">IFERROR(IF((VLOOKUP($B60,'HICM and Narrative Backsheet'!$A$7:$BX$156,D$9,FALSE))="","",(VLOOKUP($B60,'HICM and Narrative Backsheet'!$A$7:$BX$156,D$9,FALSE))),"")</f>
        <v>Established</v>
      </c>
      <c r="E60" s="170" t="str">
        <f ca="1">IFERROR(IF((VLOOKUP($B60,'HICM and Narrative Backsheet'!$A$7:$BX$156,E$9,FALSE))="","",(VLOOKUP($B60,'HICM and Narrative Backsheet'!$A$7:$BX$156,E$9,FALSE))),"")</f>
        <v>Mature</v>
      </c>
      <c r="F60" s="170" t="str">
        <f ca="1">IFERROR(IF((VLOOKUP($B60,'HICM and Narrative Backsheet'!$A$7:$BX$156,F$9,FALSE))="","",(VLOOKUP($B60,'HICM and Narrative Backsheet'!$A$7:$BX$156,F$9,FALSE))),"")</f>
        <v>Mature</v>
      </c>
      <c r="G60" s="170" t="str">
        <f ca="1">IFERROR(IF((VLOOKUP($B60,'HICM and Narrative Backsheet'!$A$7:$BX$156,G$9,FALSE))="","",(VLOOKUP($B60,'HICM and Narrative Backsheet'!$A$7:$BX$156,G$9,FALSE))),"")</f>
        <v>Established</v>
      </c>
      <c r="H60" s="170" t="str">
        <f ca="1">IFERROR(IF((VLOOKUP($B60,'HICM and Narrative Backsheet'!$A$7:$BX$156,H$9,FALSE))="","",(VLOOKUP($B60,'HICM and Narrative Backsheet'!$A$7:$BX$156,H$9,FALSE))),"")</f>
        <v>Established</v>
      </c>
      <c r="I60" s="170" t="str">
        <f ca="1">IFERROR(IF((VLOOKUP($B60,'HICM and Narrative Backsheet'!$A$7:$BX$156,I$9,FALSE))="","",(VLOOKUP($B60,'HICM and Narrative Backsheet'!$A$7:$BX$156,I$9,FALSE))),"")</f>
        <v>Established</v>
      </c>
      <c r="J60" s="170" t="str">
        <f ca="1">IFERROR(IF((VLOOKUP($B60,'HICM and Narrative Backsheet'!$A$7:$BX$156,J$9,FALSE))="","",(VLOOKUP($B60,'HICM and Narrative Backsheet'!$A$7:$BX$156,J$9,FALSE))),"")</f>
        <v>Established</v>
      </c>
      <c r="K60" s="170" t="str">
        <f ca="1">IFERROR(IF((VLOOKUP($B60,'HICM and Narrative Backsheet'!$A$7:$BX$156,K$9,FALSE))="","",(VLOOKUP($B60,'HICM and Narrative Backsheet'!$A$7:$BX$156,K$9,FALSE))),"")</f>
        <v>Established</v>
      </c>
      <c r="L60" s="171" t="str">
        <f ca="1">IFERROR(IF((VLOOKUP($B60,'HICM and Narrative Backsheet'!$A$7:$BX$156,L$9,FALSE))="","",(VLOOKUP($B60,'HICM and Narrative Backsheet'!$A$7:$BX$156,L$9,FALSE))),"")</f>
        <v>Mature</v>
      </c>
      <c r="M60" s="172" t="str">
        <f ca="1">IFERROR(IF((VLOOKUP($B60,'HICM and Narrative Backsheet'!$A$7:$BX$156,M$9,FALSE))="","",(VLOOKUP($B60,'HICM and Narrative Backsheet'!$A$7:$BX$156,M$9,FALSE))),"")</f>
        <v>Established</v>
      </c>
      <c r="N60" s="170" t="str">
        <f ca="1">IFERROR(IF((VLOOKUP($B60,'HICM and Narrative Backsheet'!$A$7:$BX$156,N$9,FALSE))="","",(VLOOKUP($B60,'HICM and Narrative Backsheet'!$A$7:$BX$156,N$9,FALSE))),"")</f>
        <v>Mature</v>
      </c>
      <c r="O60" s="170" t="str">
        <f ca="1">IFERROR(IF((VLOOKUP($B60,'HICM and Narrative Backsheet'!$A$7:$BX$156,O$9,FALSE))="","",(VLOOKUP($B60,'HICM and Narrative Backsheet'!$A$7:$BX$156,O$9,FALSE))),"")</f>
        <v>Mature</v>
      </c>
      <c r="P60" s="170" t="str">
        <f ca="1">IFERROR(IF((VLOOKUP($B60,'HICM and Narrative Backsheet'!$A$7:$BX$156,P$9,FALSE))="","",(VLOOKUP($B60,'HICM and Narrative Backsheet'!$A$7:$BX$156,P$9,FALSE))),"")</f>
        <v>Established</v>
      </c>
      <c r="Q60" s="170" t="str">
        <f ca="1">IFERROR(IF((VLOOKUP($B60,'HICM and Narrative Backsheet'!$A$7:$BX$156,Q$9,FALSE))="","",(VLOOKUP($B60,'HICM and Narrative Backsheet'!$A$7:$BX$156,Q$9,FALSE))),"")</f>
        <v>Established</v>
      </c>
      <c r="R60" s="170" t="str">
        <f ca="1">IFERROR(IF((VLOOKUP($B60,'HICM and Narrative Backsheet'!$A$7:$BX$156,R$9,FALSE))="","",(VLOOKUP($B60,'HICM and Narrative Backsheet'!$A$7:$BX$156,R$9,FALSE))),"")</f>
        <v>Established</v>
      </c>
      <c r="S60" s="170" t="str">
        <f ca="1">IFERROR(IF((VLOOKUP($B60,'HICM and Narrative Backsheet'!$A$7:$BX$156,S$9,FALSE))="","",(VLOOKUP($B60,'HICM and Narrative Backsheet'!$A$7:$BX$156,S$9,FALSE))),"")</f>
        <v>Established</v>
      </c>
      <c r="T60" s="170" t="str">
        <f ca="1">IFERROR(IF((VLOOKUP($B60,'HICM and Narrative Backsheet'!$A$7:$BX$156,T$9,FALSE))="","",(VLOOKUP($B60,'HICM and Narrative Backsheet'!$A$7:$BX$156,T$9,FALSE))),"")</f>
        <v>Established</v>
      </c>
      <c r="U60" s="173" t="str">
        <f ca="1">IFERROR(IF((VLOOKUP($B60,'HICM and Narrative Backsheet'!$A$7:$BX$156,U$9,FALSE))="","",(VLOOKUP($B60,'HICM and Narrative Backsheet'!$A$7:$BX$156,U$9,FALSE))),"")</f>
        <v>Mature</v>
      </c>
      <c r="V60" s="169" t="str">
        <f ca="1">IFERROR(IF((VLOOKUP($B60,'HICM and Narrative Backsheet'!$A$7:$BX$156,V$9,FALSE))="","",(VLOOKUP($B60,'HICM and Narrative Backsheet'!$A$7:$BX$156,V$9,FALSE))),"")</f>
        <v>Established</v>
      </c>
      <c r="W60" s="170" t="str">
        <f ca="1">IFERROR(IF((VLOOKUP($B60,'HICM and Narrative Backsheet'!$A$7:$BX$156,W$9,FALSE))="","",(VLOOKUP($B60,'HICM and Narrative Backsheet'!$A$7:$BX$156,W$9,FALSE))),"")</f>
        <v>Mature</v>
      </c>
      <c r="X60" s="170" t="str">
        <f ca="1">IFERROR(IF((VLOOKUP($B60,'HICM and Narrative Backsheet'!$A$7:$BX$156,X$9,FALSE))="","",(VLOOKUP($B60,'HICM and Narrative Backsheet'!$A$7:$BX$156,X$9,FALSE))),"")</f>
        <v>Mature</v>
      </c>
      <c r="Y60" s="170" t="str">
        <f ca="1">IFERROR(IF((VLOOKUP($B60,'HICM and Narrative Backsheet'!$A$7:$BX$156,Y$9,FALSE))="","",(VLOOKUP($B60,'HICM and Narrative Backsheet'!$A$7:$BX$156,Y$9,FALSE))),"")</f>
        <v>Established</v>
      </c>
      <c r="Z60" s="170" t="str">
        <f ca="1">IFERROR(IF((VLOOKUP($B60,'HICM and Narrative Backsheet'!$A$7:$BX$156,Z$9,FALSE))="","",(VLOOKUP($B60,'HICM and Narrative Backsheet'!$A$7:$BX$156,Z$9,FALSE))),"")</f>
        <v>Established</v>
      </c>
      <c r="AA60" s="170" t="str">
        <f ca="1">IFERROR(IF((VLOOKUP($B60,'HICM and Narrative Backsheet'!$A$7:$BX$156,AA$9,FALSE))="","",(VLOOKUP($B60,'HICM and Narrative Backsheet'!$A$7:$BX$156,AA$9,FALSE))),"")</f>
        <v>Established</v>
      </c>
      <c r="AB60" s="170" t="str">
        <f ca="1">IFERROR(IF((VLOOKUP($B60,'HICM and Narrative Backsheet'!$A$7:$BX$156,AB$9,FALSE))="","",(VLOOKUP($B60,'HICM and Narrative Backsheet'!$A$7:$BX$156,AB$9,FALSE))),"")</f>
        <v>Established</v>
      </c>
      <c r="AC60" s="170" t="str">
        <f ca="1">IFERROR(IF((VLOOKUP($B60,'HICM and Narrative Backsheet'!$A$7:$BX$156,AC$9,FALSE))="","",(VLOOKUP($B60,'HICM and Narrative Backsheet'!$A$7:$BX$156,AC$9,FALSE))),"")</f>
        <v>Established</v>
      </c>
      <c r="AD60" s="171" t="str">
        <f ca="1">IFERROR(IF((VLOOKUP($B60,'HICM and Narrative Backsheet'!$A$7:$BX$156,AD$9,FALSE))="","",(VLOOKUP($B60,'HICM and Narrative Backsheet'!$A$7:$BX$156,AD$9,FALSE))),"")</f>
        <v>Mature</v>
      </c>
      <c r="AE60" s="172" t="str">
        <f ca="1">IFERROR(IF((VLOOKUP($B60,'HICM and Narrative Backsheet'!$A$7:$BX$156,AE$9,FALSE))="","",(VLOOKUP($B60,'HICM and Narrative Backsheet'!$A$7:$BX$156,AE$9,FALSE))),"")</f>
        <v>Established</v>
      </c>
      <c r="AF60" s="170" t="str">
        <f ca="1">IFERROR(IF((VLOOKUP($B60,'HICM and Narrative Backsheet'!$A$7:$BX$156,AF$9,FALSE))="","",(VLOOKUP($B60,'HICM and Narrative Backsheet'!$A$7:$BX$156,AF$9,FALSE))),"")</f>
        <v>Mature</v>
      </c>
      <c r="AG60" s="170" t="str">
        <f ca="1">IFERROR(IF((VLOOKUP($B60,'HICM and Narrative Backsheet'!$A$7:$BX$156,AG$9,FALSE))="","",(VLOOKUP($B60,'HICM and Narrative Backsheet'!$A$7:$BX$156,AG$9,FALSE))),"")</f>
        <v>Mature</v>
      </c>
      <c r="AH60" s="170" t="str">
        <f ca="1">IFERROR(IF((VLOOKUP($B60,'HICM and Narrative Backsheet'!$A$7:$BX$156,AH$9,FALSE))="","",(VLOOKUP($B60,'HICM and Narrative Backsheet'!$A$7:$BX$156,AH$9,FALSE))),"")</f>
        <v>Established</v>
      </c>
      <c r="AI60" s="170" t="str">
        <f ca="1">IFERROR(IF((VLOOKUP($B60,'HICM and Narrative Backsheet'!$A$7:$BX$156,AI$9,FALSE))="","",(VLOOKUP($B60,'HICM and Narrative Backsheet'!$A$7:$BX$156,AI$9,FALSE))),"")</f>
        <v>Established</v>
      </c>
      <c r="AJ60" s="170" t="str">
        <f ca="1">IFERROR(IF((VLOOKUP($B60,'HICM and Narrative Backsheet'!$A$7:$BX$156,AJ$9,FALSE))="","",(VLOOKUP($B60,'HICM and Narrative Backsheet'!$A$7:$BX$156,AJ$9,FALSE))),"")</f>
        <v>Established</v>
      </c>
      <c r="AK60" s="170" t="str">
        <f ca="1">IFERROR(IF((VLOOKUP($B60,'HICM and Narrative Backsheet'!$A$7:$BX$156,AK$9,FALSE))="","",(VLOOKUP($B60,'HICM and Narrative Backsheet'!$A$7:$BX$156,AK$9,FALSE))),"")</f>
        <v>Established</v>
      </c>
      <c r="AL60" s="170" t="str">
        <f ca="1">IFERROR(IF((VLOOKUP($B60,'HICM and Narrative Backsheet'!$A$7:$BX$156,AL$9,FALSE))="","",(VLOOKUP($B60,'HICM and Narrative Backsheet'!$A$7:$BX$156,AL$9,FALSE))),"")</f>
        <v>Established</v>
      </c>
      <c r="AM60" s="171" t="str">
        <f ca="1">IFERROR(IF((VLOOKUP($B60,'HICM and Narrative Backsheet'!$A$7:$BX$156,AM$9,FALSE))="","",(VLOOKUP($B60,'HICM and Narrative Backsheet'!$A$7:$BX$156,AM$9,FALSE))),"")</f>
        <v>Mature</v>
      </c>
    </row>
    <row r="61" spans="1:39" x14ac:dyDescent="0.3">
      <c r="A61" s="60">
        <v>35</v>
      </c>
      <c r="B61" s="53" t="str">
        <f t="shared" ca="1" si="10"/>
        <v>E08000017</v>
      </c>
      <c r="C61" s="154" t="str">
        <f ca="1">IFERROR(VLOOKUP($B61,'Org List'!$J$9:$K$488,2,0), "")</f>
        <v>Doncaster</v>
      </c>
      <c r="D61" s="169" t="str">
        <f ca="1">IFERROR(IF((VLOOKUP($B61,'HICM and Narrative Backsheet'!$A$7:$BX$156,D$9,FALSE))="","",(VLOOKUP($B61,'HICM and Narrative Backsheet'!$A$7:$BX$156,D$9,FALSE))),"")</f>
        <v>Established</v>
      </c>
      <c r="E61" s="170" t="str">
        <f ca="1">IFERROR(IF((VLOOKUP($B61,'HICM and Narrative Backsheet'!$A$7:$BX$156,E$9,FALSE))="","",(VLOOKUP($B61,'HICM and Narrative Backsheet'!$A$7:$BX$156,E$9,FALSE))),"")</f>
        <v>Established</v>
      </c>
      <c r="F61" s="170" t="str">
        <f ca="1">IFERROR(IF((VLOOKUP($B61,'HICM and Narrative Backsheet'!$A$7:$BX$156,F$9,FALSE))="","",(VLOOKUP($B61,'HICM and Narrative Backsheet'!$A$7:$BX$156,F$9,FALSE))),"")</f>
        <v>Established</v>
      </c>
      <c r="G61" s="170" t="str">
        <f ca="1">IFERROR(IF((VLOOKUP($B61,'HICM and Narrative Backsheet'!$A$7:$BX$156,G$9,FALSE))="","",(VLOOKUP($B61,'HICM and Narrative Backsheet'!$A$7:$BX$156,G$9,FALSE))),"")</f>
        <v>Established</v>
      </c>
      <c r="H61" s="170" t="str">
        <f ca="1">IFERROR(IF((VLOOKUP($B61,'HICM and Narrative Backsheet'!$A$7:$BX$156,H$9,FALSE))="","",(VLOOKUP($B61,'HICM and Narrative Backsheet'!$A$7:$BX$156,H$9,FALSE))),"")</f>
        <v>Established</v>
      </c>
      <c r="I61" s="170" t="str">
        <f ca="1">IFERROR(IF((VLOOKUP($B61,'HICM and Narrative Backsheet'!$A$7:$BX$156,I$9,FALSE))="","",(VLOOKUP($B61,'HICM and Narrative Backsheet'!$A$7:$BX$156,I$9,FALSE))),"")</f>
        <v>Established</v>
      </c>
      <c r="J61" s="170" t="str">
        <f ca="1">IFERROR(IF((VLOOKUP($B61,'HICM and Narrative Backsheet'!$A$7:$BX$156,J$9,FALSE))="","",(VLOOKUP($B61,'HICM and Narrative Backsheet'!$A$7:$BX$156,J$9,FALSE))),"")</f>
        <v>Established</v>
      </c>
      <c r="K61" s="170" t="str">
        <f ca="1">IFERROR(IF((VLOOKUP($B61,'HICM and Narrative Backsheet'!$A$7:$BX$156,K$9,FALSE))="","",(VLOOKUP($B61,'HICM and Narrative Backsheet'!$A$7:$BX$156,K$9,FALSE))),"")</f>
        <v>Plans in place</v>
      </c>
      <c r="L61" s="171" t="str">
        <f ca="1">IFERROR(IF((VLOOKUP($B61,'HICM and Narrative Backsheet'!$A$7:$BX$156,L$9,FALSE))="","",(VLOOKUP($B61,'HICM and Narrative Backsheet'!$A$7:$BX$156,L$9,FALSE))),"")</f>
        <v>Plans in place</v>
      </c>
      <c r="M61" s="172" t="str">
        <f ca="1">IFERROR(IF((VLOOKUP($B61,'HICM and Narrative Backsheet'!$A$7:$BX$156,M$9,FALSE))="","",(VLOOKUP($B61,'HICM and Narrative Backsheet'!$A$7:$BX$156,M$9,FALSE))),"")</f>
        <v>Established</v>
      </c>
      <c r="N61" s="170" t="str">
        <f ca="1">IFERROR(IF((VLOOKUP($B61,'HICM and Narrative Backsheet'!$A$7:$BX$156,N$9,FALSE))="","",(VLOOKUP($B61,'HICM and Narrative Backsheet'!$A$7:$BX$156,N$9,FALSE))),"")</f>
        <v>Established</v>
      </c>
      <c r="O61" s="170" t="str">
        <f ca="1">IFERROR(IF((VLOOKUP($B61,'HICM and Narrative Backsheet'!$A$7:$BX$156,O$9,FALSE))="","",(VLOOKUP($B61,'HICM and Narrative Backsheet'!$A$7:$BX$156,O$9,FALSE))),"")</f>
        <v>Mature</v>
      </c>
      <c r="P61" s="170" t="str">
        <f ca="1">IFERROR(IF((VLOOKUP($B61,'HICM and Narrative Backsheet'!$A$7:$BX$156,P$9,FALSE))="","",(VLOOKUP($B61,'HICM and Narrative Backsheet'!$A$7:$BX$156,P$9,FALSE))),"")</f>
        <v>Established</v>
      </c>
      <c r="Q61" s="170" t="str">
        <f ca="1">IFERROR(IF((VLOOKUP($B61,'HICM and Narrative Backsheet'!$A$7:$BX$156,Q$9,FALSE))="","",(VLOOKUP($B61,'HICM and Narrative Backsheet'!$A$7:$BX$156,Q$9,FALSE))),"")</f>
        <v>Established</v>
      </c>
      <c r="R61" s="170" t="str">
        <f ca="1">IFERROR(IF((VLOOKUP($B61,'HICM and Narrative Backsheet'!$A$7:$BX$156,R$9,FALSE))="","",(VLOOKUP($B61,'HICM and Narrative Backsheet'!$A$7:$BX$156,R$9,FALSE))),"")</f>
        <v>Established</v>
      </c>
      <c r="S61" s="170" t="str">
        <f ca="1">IFERROR(IF((VLOOKUP($B61,'HICM and Narrative Backsheet'!$A$7:$BX$156,S$9,FALSE))="","",(VLOOKUP($B61,'HICM and Narrative Backsheet'!$A$7:$BX$156,S$9,FALSE))),"")</f>
        <v>Established</v>
      </c>
      <c r="T61" s="170" t="str">
        <f ca="1">IFERROR(IF((VLOOKUP($B61,'HICM and Narrative Backsheet'!$A$7:$BX$156,T$9,FALSE))="","",(VLOOKUP($B61,'HICM and Narrative Backsheet'!$A$7:$BX$156,T$9,FALSE))),"")</f>
        <v>Established</v>
      </c>
      <c r="U61" s="173" t="str">
        <f ca="1">IFERROR(IF((VLOOKUP($B61,'HICM and Narrative Backsheet'!$A$7:$BX$156,U$9,FALSE))="","",(VLOOKUP($B61,'HICM and Narrative Backsheet'!$A$7:$BX$156,U$9,FALSE))),"")</f>
        <v>Plans in place</v>
      </c>
      <c r="V61" s="169" t="str">
        <f ca="1">IFERROR(IF((VLOOKUP($B61,'HICM and Narrative Backsheet'!$A$7:$BX$156,V$9,FALSE))="","",(VLOOKUP($B61,'HICM and Narrative Backsheet'!$A$7:$BX$156,V$9,FALSE))),"")</f>
        <v>Mature</v>
      </c>
      <c r="W61" s="170" t="str">
        <f ca="1">IFERROR(IF((VLOOKUP($B61,'HICM and Narrative Backsheet'!$A$7:$BX$156,W$9,FALSE))="","",(VLOOKUP($B61,'HICM and Narrative Backsheet'!$A$7:$BX$156,W$9,FALSE))),"")</f>
        <v>Mature</v>
      </c>
      <c r="X61" s="170" t="str">
        <f ca="1">IFERROR(IF((VLOOKUP($B61,'HICM and Narrative Backsheet'!$A$7:$BX$156,X$9,FALSE))="","",(VLOOKUP($B61,'HICM and Narrative Backsheet'!$A$7:$BX$156,X$9,FALSE))),"")</f>
        <v>Mature</v>
      </c>
      <c r="Y61" s="170" t="str">
        <f ca="1">IFERROR(IF((VLOOKUP($B61,'HICM and Narrative Backsheet'!$A$7:$BX$156,Y$9,FALSE))="","",(VLOOKUP($B61,'HICM and Narrative Backsheet'!$A$7:$BX$156,Y$9,FALSE))),"")</f>
        <v>Established</v>
      </c>
      <c r="Z61" s="170" t="str">
        <f ca="1">IFERROR(IF((VLOOKUP($B61,'HICM and Narrative Backsheet'!$A$7:$BX$156,Z$9,FALSE))="","",(VLOOKUP($B61,'HICM and Narrative Backsheet'!$A$7:$BX$156,Z$9,FALSE))),"")</f>
        <v>Established</v>
      </c>
      <c r="AA61" s="170" t="str">
        <f ca="1">IFERROR(IF((VLOOKUP($B61,'HICM and Narrative Backsheet'!$A$7:$BX$156,AA$9,FALSE))="","",(VLOOKUP($B61,'HICM and Narrative Backsheet'!$A$7:$BX$156,AA$9,FALSE))),"")</f>
        <v>Established</v>
      </c>
      <c r="AB61" s="170" t="str">
        <f ca="1">IFERROR(IF((VLOOKUP($B61,'HICM and Narrative Backsheet'!$A$7:$BX$156,AB$9,FALSE))="","",(VLOOKUP($B61,'HICM and Narrative Backsheet'!$A$7:$BX$156,AB$9,FALSE))),"")</f>
        <v>Established</v>
      </c>
      <c r="AC61" s="170" t="str">
        <f ca="1">IFERROR(IF((VLOOKUP($B61,'HICM and Narrative Backsheet'!$A$7:$BX$156,AC$9,FALSE))="","",(VLOOKUP($B61,'HICM and Narrative Backsheet'!$A$7:$BX$156,AC$9,FALSE))),"")</f>
        <v>Established</v>
      </c>
      <c r="AD61" s="171" t="str">
        <f ca="1">IFERROR(IF((VLOOKUP($B61,'HICM and Narrative Backsheet'!$A$7:$BX$156,AD$9,FALSE))="","",(VLOOKUP($B61,'HICM and Narrative Backsheet'!$A$7:$BX$156,AD$9,FALSE))),"")</f>
        <v>Plans in place</v>
      </c>
      <c r="AE61" s="172" t="str">
        <f ca="1">IFERROR(IF((VLOOKUP($B61,'HICM and Narrative Backsheet'!$A$7:$BX$156,AE$9,FALSE))="","",(VLOOKUP($B61,'HICM and Narrative Backsheet'!$A$7:$BX$156,AE$9,FALSE))),"")</f>
        <v>Mature</v>
      </c>
      <c r="AF61" s="170" t="str">
        <f ca="1">IFERROR(IF((VLOOKUP($B61,'HICM and Narrative Backsheet'!$A$7:$BX$156,AF$9,FALSE))="","",(VLOOKUP($B61,'HICM and Narrative Backsheet'!$A$7:$BX$156,AF$9,FALSE))),"")</f>
        <v>Mature</v>
      </c>
      <c r="AG61" s="170" t="str">
        <f ca="1">IFERROR(IF((VLOOKUP($B61,'HICM and Narrative Backsheet'!$A$7:$BX$156,AG$9,FALSE))="","",(VLOOKUP($B61,'HICM and Narrative Backsheet'!$A$7:$BX$156,AG$9,FALSE))),"")</f>
        <v>Mature</v>
      </c>
      <c r="AH61" s="170" t="str">
        <f ca="1">IFERROR(IF((VLOOKUP($B61,'HICM and Narrative Backsheet'!$A$7:$BX$156,AH$9,FALSE))="","",(VLOOKUP($B61,'HICM and Narrative Backsheet'!$A$7:$BX$156,AH$9,FALSE))),"")</f>
        <v>Established</v>
      </c>
      <c r="AI61" s="170" t="str">
        <f ca="1">IFERROR(IF((VLOOKUP($B61,'HICM and Narrative Backsheet'!$A$7:$BX$156,AI$9,FALSE))="","",(VLOOKUP($B61,'HICM and Narrative Backsheet'!$A$7:$BX$156,AI$9,FALSE))),"")</f>
        <v>Established</v>
      </c>
      <c r="AJ61" s="170" t="str">
        <f ca="1">IFERROR(IF((VLOOKUP($B61,'HICM and Narrative Backsheet'!$A$7:$BX$156,AJ$9,FALSE))="","",(VLOOKUP($B61,'HICM and Narrative Backsheet'!$A$7:$BX$156,AJ$9,FALSE))),"")</f>
        <v>Established</v>
      </c>
      <c r="AK61" s="170" t="str">
        <f ca="1">IFERROR(IF((VLOOKUP($B61,'HICM and Narrative Backsheet'!$A$7:$BX$156,AK$9,FALSE))="","",(VLOOKUP($B61,'HICM and Narrative Backsheet'!$A$7:$BX$156,AK$9,FALSE))),"")</f>
        <v>Mature</v>
      </c>
      <c r="AL61" s="170" t="str">
        <f ca="1">IFERROR(IF((VLOOKUP($B61,'HICM and Narrative Backsheet'!$A$7:$BX$156,AL$9,FALSE))="","",(VLOOKUP($B61,'HICM and Narrative Backsheet'!$A$7:$BX$156,AL$9,FALSE))),"")</f>
        <v>Established</v>
      </c>
      <c r="AM61" s="171" t="str">
        <f ca="1">IFERROR(IF((VLOOKUP($B61,'HICM and Narrative Backsheet'!$A$7:$BX$156,AM$9,FALSE))="","",(VLOOKUP($B61,'HICM and Narrative Backsheet'!$A$7:$BX$156,AM$9,FALSE))),"")</f>
        <v>Established</v>
      </c>
    </row>
    <row r="62" spans="1:39" x14ac:dyDescent="0.3">
      <c r="A62" s="60">
        <v>36</v>
      </c>
      <c r="B62" s="53" t="str">
        <f t="shared" ca="1" si="10"/>
        <v>E10000009</v>
      </c>
      <c r="C62" s="154" t="str">
        <f ca="1">IFERROR(VLOOKUP($B62,'Org List'!$J$9:$K$488,2,0), "")</f>
        <v>Dorset</v>
      </c>
      <c r="D62" s="169" t="str">
        <f ca="1">IFERROR(IF((VLOOKUP($B62,'HICM and Narrative Backsheet'!$A$7:$BX$156,D$9,FALSE))="","",(VLOOKUP($B62,'HICM and Narrative Backsheet'!$A$7:$BX$156,D$9,FALSE))),"")</f>
        <v>Established</v>
      </c>
      <c r="E62" s="170" t="str">
        <f ca="1">IFERROR(IF((VLOOKUP($B62,'HICM and Narrative Backsheet'!$A$7:$BX$156,E$9,FALSE))="","",(VLOOKUP($B62,'HICM and Narrative Backsheet'!$A$7:$BX$156,E$9,FALSE))),"")</f>
        <v>Established</v>
      </c>
      <c r="F62" s="170" t="str">
        <f ca="1">IFERROR(IF((VLOOKUP($B62,'HICM and Narrative Backsheet'!$A$7:$BX$156,F$9,FALSE))="","",(VLOOKUP($B62,'HICM and Narrative Backsheet'!$A$7:$BX$156,F$9,FALSE))),"")</f>
        <v>Established</v>
      </c>
      <c r="G62" s="170" t="str">
        <f ca="1">IFERROR(IF((VLOOKUP($B62,'HICM and Narrative Backsheet'!$A$7:$BX$156,G$9,FALSE))="","",(VLOOKUP($B62,'HICM and Narrative Backsheet'!$A$7:$BX$156,G$9,FALSE))),"")</f>
        <v>Established</v>
      </c>
      <c r="H62" s="170" t="str">
        <f ca="1">IFERROR(IF((VLOOKUP($B62,'HICM and Narrative Backsheet'!$A$7:$BX$156,H$9,FALSE))="","",(VLOOKUP($B62,'HICM and Narrative Backsheet'!$A$7:$BX$156,H$9,FALSE))),"")</f>
        <v>Plans in place</v>
      </c>
      <c r="I62" s="170" t="str">
        <f ca="1">IFERROR(IF((VLOOKUP($B62,'HICM and Narrative Backsheet'!$A$7:$BX$156,I$9,FALSE))="","",(VLOOKUP($B62,'HICM and Narrative Backsheet'!$A$7:$BX$156,I$9,FALSE))),"")</f>
        <v>Established</v>
      </c>
      <c r="J62" s="170" t="str">
        <f ca="1">IFERROR(IF((VLOOKUP($B62,'HICM and Narrative Backsheet'!$A$7:$BX$156,J$9,FALSE))="","",(VLOOKUP($B62,'HICM and Narrative Backsheet'!$A$7:$BX$156,J$9,FALSE))),"")</f>
        <v>Established</v>
      </c>
      <c r="K62" s="170" t="str">
        <f ca="1">IFERROR(IF((VLOOKUP($B62,'HICM and Narrative Backsheet'!$A$7:$BX$156,K$9,FALSE))="","",(VLOOKUP($B62,'HICM and Narrative Backsheet'!$A$7:$BX$156,K$9,FALSE))),"")</f>
        <v>Established</v>
      </c>
      <c r="L62" s="171" t="str">
        <f ca="1">IFERROR(IF((VLOOKUP($B62,'HICM and Narrative Backsheet'!$A$7:$BX$156,L$9,FALSE))="","",(VLOOKUP($B62,'HICM and Narrative Backsheet'!$A$7:$BX$156,L$9,FALSE))),"")</f>
        <v>Established</v>
      </c>
      <c r="M62" s="172" t="str">
        <f ca="1">IFERROR(IF((VLOOKUP($B62,'HICM and Narrative Backsheet'!$A$7:$BX$156,M$9,FALSE))="","",(VLOOKUP($B62,'HICM and Narrative Backsheet'!$A$7:$BX$156,M$9,FALSE))),"")</f>
        <v>Established</v>
      </c>
      <c r="N62" s="170" t="str">
        <f ca="1">IFERROR(IF((VLOOKUP($B62,'HICM and Narrative Backsheet'!$A$7:$BX$156,N$9,FALSE))="","",(VLOOKUP($B62,'HICM and Narrative Backsheet'!$A$7:$BX$156,N$9,FALSE))),"")</f>
        <v>Established</v>
      </c>
      <c r="O62" s="170" t="str">
        <f ca="1">IFERROR(IF((VLOOKUP($B62,'HICM and Narrative Backsheet'!$A$7:$BX$156,O$9,FALSE))="","",(VLOOKUP($B62,'HICM and Narrative Backsheet'!$A$7:$BX$156,O$9,FALSE))),"")</f>
        <v>Established</v>
      </c>
      <c r="P62" s="170" t="str">
        <f ca="1">IFERROR(IF((VLOOKUP($B62,'HICM and Narrative Backsheet'!$A$7:$BX$156,P$9,FALSE))="","",(VLOOKUP($B62,'HICM and Narrative Backsheet'!$A$7:$BX$156,P$9,FALSE))),"")</f>
        <v>Established</v>
      </c>
      <c r="Q62" s="170" t="str">
        <f ca="1">IFERROR(IF((VLOOKUP($B62,'HICM and Narrative Backsheet'!$A$7:$BX$156,Q$9,FALSE))="","",(VLOOKUP($B62,'HICM and Narrative Backsheet'!$A$7:$BX$156,Q$9,FALSE))),"")</f>
        <v>Established</v>
      </c>
      <c r="R62" s="170" t="str">
        <f ca="1">IFERROR(IF((VLOOKUP($B62,'HICM and Narrative Backsheet'!$A$7:$BX$156,R$9,FALSE))="","",(VLOOKUP($B62,'HICM and Narrative Backsheet'!$A$7:$BX$156,R$9,FALSE))),"")</f>
        <v>Established</v>
      </c>
      <c r="S62" s="170" t="str">
        <f ca="1">IFERROR(IF((VLOOKUP($B62,'HICM and Narrative Backsheet'!$A$7:$BX$156,S$9,FALSE))="","",(VLOOKUP($B62,'HICM and Narrative Backsheet'!$A$7:$BX$156,S$9,FALSE))),"")</f>
        <v>Established</v>
      </c>
      <c r="T62" s="170" t="str">
        <f ca="1">IFERROR(IF((VLOOKUP($B62,'HICM and Narrative Backsheet'!$A$7:$BX$156,T$9,FALSE))="","",(VLOOKUP($B62,'HICM and Narrative Backsheet'!$A$7:$BX$156,T$9,FALSE))),"")</f>
        <v>Established</v>
      </c>
      <c r="U62" s="173" t="str">
        <f ca="1">IFERROR(IF((VLOOKUP($B62,'HICM and Narrative Backsheet'!$A$7:$BX$156,U$9,FALSE))="","",(VLOOKUP($B62,'HICM and Narrative Backsheet'!$A$7:$BX$156,U$9,FALSE))),"")</f>
        <v>Established</v>
      </c>
      <c r="V62" s="169" t="str">
        <f ca="1">IFERROR(IF((VLOOKUP($B62,'HICM and Narrative Backsheet'!$A$7:$BX$156,V$9,FALSE))="","",(VLOOKUP($B62,'HICM and Narrative Backsheet'!$A$7:$BX$156,V$9,FALSE))),"")</f>
        <v>Established</v>
      </c>
      <c r="W62" s="170" t="str">
        <f ca="1">IFERROR(IF((VLOOKUP($B62,'HICM and Narrative Backsheet'!$A$7:$BX$156,W$9,FALSE))="","",(VLOOKUP($B62,'HICM and Narrative Backsheet'!$A$7:$BX$156,W$9,FALSE))),"")</f>
        <v>Established</v>
      </c>
      <c r="X62" s="170" t="str">
        <f ca="1">IFERROR(IF((VLOOKUP($B62,'HICM and Narrative Backsheet'!$A$7:$BX$156,X$9,FALSE))="","",(VLOOKUP($B62,'HICM and Narrative Backsheet'!$A$7:$BX$156,X$9,FALSE))),"")</f>
        <v>Established</v>
      </c>
      <c r="Y62" s="170" t="str">
        <f ca="1">IFERROR(IF((VLOOKUP($B62,'HICM and Narrative Backsheet'!$A$7:$BX$156,Y$9,FALSE))="","",(VLOOKUP($B62,'HICM and Narrative Backsheet'!$A$7:$BX$156,Y$9,FALSE))),"")</f>
        <v>Established</v>
      </c>
      <c r="Z62" s="170" t="str">
        <f ca="1">IFERROR(IF((VLOOKUP($B62,'HICM and Narrative Backsheet'!$A$7:$BX$156,Z$9,FALSE))="","",(VLOOKUP($B62,'HICM and Narrative Backsheet'!$A$7:$BX$156,Z$9,FALSE))),"")</f>
        <v>Plans in place</v>
      </c>
      <c r="AA62" s="170" t="str">
        <f ca="1">IFERROR(IF((VLOOKUP($B62,'HICM and Narrative Backsheet'!$A$7:$BX$156,AA$9,FALSE))="","",(VLOOKUP($B62,'HICM and Narrative Backsheet'!$A$7:$BX$156,AA$9,FALSE))),"")</f>
        <v>Established</v>
      </c>
      <c r="AB62" s="170" t="str">
        <f ca="1">IFERROR(IF((VLOOKUP($B62,'HICM and Narrative Backsheet'!$A$7:$BX$156,AB$9,FALSE))="","",(VLOOKUP($B62,'HICM and Narrative Backsheet'!$A$7:$BX$156,AB$9,FALSE))),"")</f>
        <v>Established</v>
      </c>
      <c r="AC62" s="170" t="str">
        <f ca="1">IFERROR(IF((VLOOKUP($B62,'HICM and Narrative Backsheet'!$A$7:$BX$156,AC$9,FALSE))="","",(VLOOKUP($B62,'HICM and Narrative Backsheet'!$A$7:$BX$156,AC$9,FALSE))),"")</f>
        <v>Established</v>
      </c>
      <c r="AD62" s="171" t="str">
        <f ca="1">IFERROR(IF((VLOOKUP($B62,'HICM and Narrative Backsheet'!$A$7:$BX$156,AD$9,FALSE))="","",(VLOOKUP($B62,'HICM and Narrative Backsheet'!$A$7:$BX$156,AD$9,FALSE))),"")</f>
        <v>Established</v>
      </c>
      <c r="AE62" s="172" t="str">
        <f ca="1">IFERROR(IF((VLOOKUP($B62,'HICM and Narrative Backsheet'!$A$7:$BX$156,AE$9,FALSE))="","",(VLOOKUP($B62,'HICM and Narrative Backsheet'!$A$7:$BX$156,AE$9,FALSE))),"")</f>
        <v>Established</v>
      </c>
      <c r="AF62" s="170" t="str">
        <f ca="1">IFERROR(IF((VLOOKUP($B62,'HICM and Narrative Backsheet'!$A$7:$BX$156,AF$9,FALSE))="","",(VLOOKUP($B62,'HICM and Narrative Backsheet'!$A$7:$BX$156,AF$9,FALSE))),"")</f>
        <v>Established</v>
      </c>
      <c r="AG62" s="170" t="str">
        <f ca="1">IFERROR(IF((VLOOKUP($B62,'HICM and Narrative Backsheet'!$A$7:$BX$156,AG$9,FALSE))="","",(VLOOKUP($B62,'HICM and Narrative Backsheet'!$A$7:$BX$156,AG$9,FALSE))),"")</f>
        <v>Established</v>
      </c>
      <c r="AH62" s="170" t="str">
        <f ca="1">IFERROR(IF((VLOOKUP($B62,'HICM and Narrative Backsheet'!$A$7:$BX$156,AH$9,FALSE))="","",(VLOOKUP($B62,'HICM and Narrative Backsheet'!$A$7:$BX$156,AH$9,FALSE))),"")</f>
        <v>Established</v>
      </c>
      <c r="AI62" s="170" t="str">
        <f ca="1">IFERROR(IF((VLOOKUP($B62,'HICM and Narrative Backsheet'!$A$7:$BX$156,AI$9,FALSE))="","",(VLOOKUP($B62,'HICM and Narrative Backsheet'!$A$7:$BX$156,AI$9,FALSE))),"")</f>
        <v>Plans in place</v>
      </c>
      <c r="AJ62" s="170" t="str">
        <f ca="1">IFERROR(IF((VLOOKUP($B62,'HICM and Narrative Backsheet'!$A$7:$BX$156,AJ$9,FALSE))="","",(VLOOKUP($B62,'HICM and Narrative Backsheet'!$A$7:$BX$156,AJ$9,FALSE))),"")</f>
        <v>Established</v>
      </c>
      <c r="AK62" s="170" t="str">
        <f ca="1">IFERROR(IF((VLOOKUP($B62,'HICM and Narrative Backsheet'!$A$7:$BX$156,AK$9,FALSE))="","",(VLOOKUP($B62,'HICM and Narrative Backsheet'!$A$7:$BX$156,AK$9,FALSE))),"")</f>
        <v>Established</v>
      </c>
      <c r="AL62" s="170" t="str">
        <f ca="1">IFERROR(IF((VLOOKUP($B62,'HICM and Narrative Backsheet'!$A$7:$BX$156,AL$9,FALSE))="","",(VLOOKUP($B62,'HICM and Narrative Backsheet'!$A$7:$BX$156,AL$9,FALSE))),"")</f>
        <v>Established</v>
      </c>
      <c r="AM62" s="171" t="str">
        <f ca="1">IFERROR(IF((VLOOKUP($B62,'HICM and Narrative Backsheet'!$A$7:$BX$156,AM$9,FALSE))="","",(VLOOKUP($B62,'HICM and Narrative Backsheet'!$A$7:$BX$156,AM$9,FALSE))),"")</f>
        <v>Established</v>
      </c>
    </row>
    <row r="63" spans="1:39" x14ac:dyDescent="0.3">
      <c r="A63" s="60">
        <v>37</v>
      </c>
      <c r="B63" s="53" t="str">
        <f t="shared" ca="1" si="10"/>
        <v>E08000027</v>
      </c>
      <c r="C63" s="154" t="str">
        <f ca="1">IFERROR(VLOOKUP($B63,'Org List'!$J$9:$K$488,2,0), "")</f>
        <v>Dudley</v>
      </c>
      <c r="D63" s="169" t="str">
        <f ca="1">IFERROR(IF((VLOOKUP($B63,'HICM and Narrative Backsheet'!$A$7:$BX$156,D$9,FALSE))="","",(VLOOKUP($B63,'HICM and Narrative Backsheet'!$A$7:$BX$156,D$9,FALSE))),"")</f>
        <v>Established</v>
      </c>
      <c r="E63" s="170" t="str">
        <f ca="1">IFERROR(IF((VLOOKUP($B63,'HICM and Narrative Backsheet'!$A$7:$BX$156,E$9,FALSE))="","",(VLOOKUP($B63,'HICM and Narrative Backsheet'!$A$7:$BX$156,E$9,FALSE))),"")</f>
        <v>Established</v>
      </c>
      <c r="F63" s="170" t="str">
        <f ca="1">IFERROR(IF((VLOOKUP($B63,'HICM and Narrative Backsheet'!$A$7:$BX$156,F$9,FALSE))="","",(VLOOKUP($B63,'HICM and Narrative Backsheet'!$A$7:$BX$156,F$9,FALSE))),"")</f>
        <v>Established</v>
      </c>
      <c r="G63" s="170" t="str">
        <f ca="1">IFERROR(IF((VLOOKUP($B63,'HICM and Narrative Backsheet'!$A$7:$BX$156,G$9,FALSE))="","",(VLOOKUP($B63,'HICM and Narrative Backsheet'!$A$7:$BX$156,G$9,FALSE))),"")</f>
        <v>Exemplary</v>
      </c>
      <c r="H63" s="170" t="str">
        <f ca="1">IFERROR(IF((VLOOKUP($B63,'HICM and Narrative Backsheet'!$A$7:$BX$156,H$9,FALSE))="","",(VLOOKUP($B63,'HICM and Narrative Backsheet'!$A$7:$BX$156,H$9,FALSE))),"")</f>
        <v>Mature</v>
      </c>
      <c r="I63" s="170" t="str">
        <f ca="1">IFERROR(IF((VLOOKUP($B63,'HICM and Narrative Backsheet'!$A$7:$BX$156,I$9,FALSE))="","",(VLOOKUP($B63,'HICM and Narrative Backsheet'!$A$7:$BX$156,I$9,FALSE))),"")</f>
        <v>Established</v>
      </c>
      <c r="J63" s="170" t="str">
        <f ca="1">IFERROR(IF((VLOOKUP($B63,'HICM and Narrative Backsheet'!$A$7:$BX$156,J$9,FALSE))="","",(VLOOKUP($B63,'HICM and Narrative Backsheet'!$A$7:$BX$156,J$9,FALSE))),"")</f>
        <v>Plans in place</v>
      </c>
      <c r="K63" s="170" t="str">
        <f ca="1">IFERROR(IF((VLOOKUP($B63,'HICM and Narrative Backsheet'!$A$7:$BX$156,K$9,FALSE))="","",(VLOOKUP($B63,'HICM and Narrative Backsheet'!$A$7:$BX$156,K$9,FALSE))),"")</f>
        <v>Established</v>
      </c>
      <c r="L63" s="171" t="str">
        <f ca="1">IFERROR(IF((VLOOKUP($B63,'HICM and Narrative Backsheet'!$A$7:$BX$156,L$9,FALSE))="","",(VLOOKUP($B63,'HICM and Narrative Backsheet'!$A$7:$BX$156,L$9,FALSE))),"")</f>
        <v>Established</v>
      </c>
      <c r="M63" s="172" t="str">
        <f ca="1">IFERROR(IF((VLOOKUP($B63,'HICM and Narrative Backsheet'!$A$7:$BX$156,M$9,FALSE))="","",(VLOOKUP($B63,'HICM and Narrative Backsheet'!$A$7:$BX$156,M$9,FALSE))),"")</f>
        <v>Mature</v>
      </c>
      <c r="N63" s="170" t="str">
        <f ca="1">IFERROR(IF((VLOOKUP($B63,'HICM and Narrative Backsheet'!$A$7:$BX$156,N$9,FALSE))="","",(VLOOKUP($B63,'HICM and Narrative Backsheet'!$A$7:$BX$156,N$9,FALSE))),"")</f>
        <v>Established</v>
      </c>
      <c r="O63" s="170" t="str">
        <f ca="1">IFERROR(IF((VLOOKUP($B63,'HICM and Narrative Backsheet'!$A$7:$BX$156,O$9,FALSE))="","",(VLOOKUP($B63,'HICM and Narrative Backsheet'!$A$7:$BX$156,O$9,FALSE))),"")</f>
        <v>Mature</v>
      </c>
      <c r="P63" s="170" t="str">
        <f ca="1">IFERROR(IF((VLOOKUP($B63,'HICM and Narrative Backsheet'!$A$7:$BX$156,P$9,FALSE))="","",(VLOOKUP($B63,'HICM and Narrative Backsheet'!$A$7:$BX$156,P$9,FALSE))),"")</f>
        <v>Exemplary</v>
      </c>
      <c r="Q63" s="170" t="str">
        <f ca="1">IFERROR(IF((VLOOKUP($B63,'HICM and Narrative Backsheet'!$A$7:$BX$156,Q$9,FALSE))="","",(VLOOKUP($B63,'HICM and Narrative Backsheet'!$A$7:$BX$156,Q$9,FALSE))),"")</f>
        <v>Mature</v>
      </c>
      <c r="R63" s="170" t="str">
        <f ca="1">IFERROR(IF((VLOOKUP($B63,'HICM and Narrative Backsheet'!$A$7:$BX$156,R$9,FALSE))="","",(VLOOKUP($B63,'HICM and Narrative Backsheet'!$A$7:$BX$156,R$9,FALSE))),"")</f>
        <v>Established</v>
      </c>
      <c r="S63" s="170" t="str">
        <f ca="1">IFERROR(IF((VLOOKUP($B63,'HICM and Narrative Backsheet'!$A$7:$BX$156,S$9,FALSE))="","",(VLOOKUP($B63,'HICM and Narrative Backsheet'!$A$7:$BX$156,S$9,FALSE))),"")</f>
        <v>Established</v>
      </c>
      <c r="T63" s="170" t="str">
        <f ca="1">IFERROR(IF((VLOOKUP($B63,'HICM and Narrative Backsheet'!$A$7:$BX$156,T$9,FALSE))="","",(VLOOKUP($B63,'HICM and Narrative Backsheet'!$A$7:$BX$156,T$9,FALSE))),"")</f>
        <v>Established</v>
      </c>
      <c r="U63" s="173" t="str">
        <f ca="1">IFERROR(IF((VLOOKUP($B63,'HICM and Narrative Backsheet'!$A$7:$BX$156,U$9,FALSE))="","",(VLOOKUP($B63,'HICM and Narrative Backsheet'!$A$7:$BX$156,U$9,FALSE))),"")</f>
        <v>Established</v>
      </c>
      <c r="V63" s="169" t="str">
        <f ca="1">IFERROR(IF((VLOOKUP($B63,'HICM and Narrative Backsheet'!$A$7:$BX$156,V$9,FALSE))="","",(VLOOKUP($B63,'HICM and Narrative Backsheet'!$A$7:$BX$156,V$9,FALSE))),"")</f>
        <v>Mature</v>
      </c>
      <c r="W63" s="170" t="str">
        <f ca="1">IFERROR(IF((VLOOKUP($B63,'HICM and Narrative Backsheet'!$A$7:$BX$156,W$9,FALSE))="","",(VLOOKUP($B63,'HICM and Narrative Backsheet'!$A$7:$BX$156,W$9,FALSE))),"")</f>
        <v>Established</v>
      </c>
      <c r="X63" s="170" t="str">
        <f ca="1">IFERROR(IF((VLOOKUP($B63,'HICM and Narrative Backsheet'!$A$7:$BX$156,X$9,FALSE))="","",(VLOOKUP($B63,'HICM and Narrative Backsheet'!$A$7:$BX$156,X$9,FALSE))),"")</f>
        <v>Mature</v>
      </c>
      <c r="Y63" s="170" t="str">
        <f ca="1">IFERROR(IF((VLOOKUP($B63,'HICM and Narrative Backsheet'!$A$7:$BX$156,Y$9,FALSE))="","",(VLOOKUP($B63,'HICM and Narrative Backsheet'!$A$7:$BX$156,Y$9,FALSE))),"")</f>
        <v>Exemplary</v>
      </c>
      <c r="Z63" s="170" t="str">
        <f ca="1">IFERROR(IF((VLOOKUP($B63,'HICM and Narrative Backsheet'!$A$7:$BX$156,Z$9,FALSE))="","",(VLOOKUP($B63,'HICM and Narrative Backsheet'!$A$7:$BX$156,Z$9,FALSE))),"")</f>
        <v>Mature</v>
      </c>
      <c r="AA63" s="170" t="str">
        <f ca="1">IFERROR(IF((VLOOKUP($B63,'HICM and Narrative Backsheet'!$A$7:$BX$156,AA$9,FALSE))="","",(VLOOKUP($B63,'HICM and Narrative Backsheet'!$A$7:$BX$156,AA$9,FALSE))),"")</f>
        <v>Mature</v>
      </c>
      <c r="AB63" s="170" t="str">
        <f ca="1">IFERROR(IF((VLOOKUP($B63,'HICM and Narrative Backsheet'!$A$7:$BX$156,AB$9,FALSE))="","",(VLOOKUP($B63,'HICM and Narrative Backsheet'!$A$7:$BX$156,AB$9,FALSE))),"")</f>
        <v>Established</v>
      </c>
      <c r="AC63" s="170" t="str">
        <f ca="1">IFERROR(IF((VLOOKUP($B63,'HICM and Narrative Backsheet'!$A$7:$BX$156,AC$9,FALSE))="","",(VLOOKUP($B63,'HICM and Narrative Backsheet'!$A$7:$BX$156,AC$9,FALSE))),"")</f>
        <v>Established</v>
      </c>
      <c r="AD63" s="171" t="str">
        <f ca="1">IFERROR(IF((VLOOKUP($B63,'HICM and Narrative Backsheet'!$A$7:$BX$156,AD$9,FALSE))="","",(VLOOKUP($B63,'HICM and Narrative Backsheet'!$A$7:$BX$156,AD$9,FALSE))),"")</f>
        <v>Established</v>
      </c>
      <c r="AE63" s="172" t="str">
        <f ca="1">IFERROR(IF((VLOOKUP($B63,'HICM and Narrative Backsheet'!$A$7:$BX$156,AE$9,FALSE))="","",(VLOOKUP($B63,'HICM and Narrative Backsheet'!$A$7:$BX$156,AE$9,FALSE))),"")</f>
        <v>Mature</v>
      </c>
      <c r="AF63" s="170" t="str">
        <f ca="1">IFERROR(IF((VLOOKUP($B63,'HICM and Narrative Backsheet'!$A$7:$BX$156,AF$9,FALSE))="","",(VLOOKUP($B63,'HICM and Narrative Backsheet'!$A$7:$BX$156,AF$9,FALSE))),"")</f>
        <v>Mature</v>
      </c>
      <c r="AG63" s="170" t="str">
        <f ca="1">IFERROR(IF((VLOOKUP($B63,'HICM and Narrative Backsheet'!$A$7:$BX$156,AG$9,FALSE))="","",(VLOOKUP($B63,'HICM and Narrative Backsheet'!$A$7:$BX$156,AG$9,FALSE))),"")</f>
        <v>Mature</v>
      </c>
      <c r="AH63" s="170" t="str">
        <f ca="1">IFERROR(IF((VLOOKUP($B63,'HICM and Narrative Backsheet'!$A$7:$BX$156,AH$9,FALSE))="","",(VLOOKUP($B63,'HICM and Narrative Backsheet'!$A$7:$BX$156,AH$9,FALSE))),"")</f>
        <v>Exemplary</v>
      </c>
      <c r="AI63" s="170" t="str">
        <f ca="1">IFERROR(IF((VLOOKUP($B63,'HICM and Narrative Backsheet'!$A$7:$BX$156,AI$9,FALSE))="","",(VLOOKUP($B63,'HICM and Narrative Backsheet'!$A$7:$BX$156,AI$9,FALSE))),"")</f>
        <v>Mature</v>
      </c>
      <c r="AJ63" s="170" t="str">
        <f ca="1">IFERROR(IF((VLOOKUP($B63,'HICM and Narrative Backsheet'!$A$7:$BX$156,AJ$9,FALSE))="","",(VLOOKUP($B63,'HICM and Narrative Backsheet'!$A$7:$BX$156,AJ$9,FALSE))),"")</f>
        <v>Mature</v>
      </c>
      <c r="AK63" s="170" t="str">
        <f ca="1">IFERROR(IF((VLOOKUP($B63,'HICM and Narrative Backsheet'!$A$7:$BX$156,AK$9,FALSE))="","",(VLOOKUP($B63,'HICM and Narrative Backsheet'!$A$7:$BX$156,AK$9,FALSE))),"")</f>
        <v>Established</v>
      </c>
      <c r="AL63" s="170" t="str">
        <f ca="1">IFERROR(IF((VLOOKUP($B63,'HICM and Narrative Backsheet'!$A$7:$BX$156,AL$9,FALSE))="","",(VLOOKUP($B63,'HICM and Narrative Backsheet'!$A$7:$BX$156,AL$9,FALSE))),"")</f>
        <v>Mature</v>
      </c>
      <c r="AM63" s="171" t="str">
        <f ca="1">IFERROR(IF((VLOOKUP($B63,'HICM and Narrative Backsheet'!$A$7:$BX$156,AM$9,FALSE))="","",(VLOOKUP($B63,'HICM and Narrative Backsheet'!$A$7:$BX$156,AM$9,FALSE))),"")</f>
        <v>Established</v>
      </c>
    </row>
    <row r="64" spans="1:39" x14ac:dyDescent="0.3">
      <c r="A64" s="60">
        <v>38</v>
      </c>
      <c r="B64" s="53" t="str">
        <f t="shared" ca="1" si="10"/>
        <v>E09000009</v>
      </c>
      <c r="C64" s="154" t="str">
        <f ca="1">IFERROR(VLOOKUP($B64,'Org List'!$J$9:$K$488,2,0), "")</f>
        <v>Ealing</v>
      </c>
      <c r="D64" s="169" t="str">
        <f ca="1">IFERROR(IF((VLOOKUP($B64,'HICM and Narrative Backsheet'!$A$7:$BX$156,D$9,FALSE))="","",(VLOOKUP($B64,'HICM and Narrative Backsheet'!$A$7:$BX$156,D$9,FALSE))),"")</f>
        <v>Established</v>
      </c>
      <c r="E64" s="170" t="str">
        <f ca="1">IFERROR(IF((VLOOKUP($B64,'HICM and Narrative Backsheet'!$A$7:$BX$156,E$9,FALSE))="","",(VLOOKUP($B64,'HICM and Narrative Backsheet'!$A$7:$BX$156,E$9,FALSE))),"")</f>
        <v>Established</v>
      </c>
      <c r="F64" s="170" t="str">
        <f ca="1">IFERROR(IF((VLOOKUP($B64,'HICM and Narrative Backsheet'!$A$7:$BX$156,F$9,FALSE))="","",(VLOOKUP($B64,'HICM and Narrative Backsheet'!$A$7:$BX$156,F$9,FALSE))),"")</f>
        <v>Established</v>
      </c>
      <c r="G64" s="170" t="str">
        <f ca="1">IFERROR(IF((VLOOKUP($B64,'HICM and Narrative Backsheet'!$A$7:$BX$156,G$9,FALSE))="","",(VLOOKUP($B64,'HICM and Narrative Backsheet'!$A$7:$BX$156,G$9,FALSE))),"")</f>
        <v>Established</v>
      </c>
      <c r="H64" s="170" t="str">
        <f ca="1">IFERROR(IF((VLOOKUP($B64,'HICM and Narrative Backsheet'!$A$7:$BX$156,H$9,FALSE))="","",(VLOOKUP($B64,'HICM and Narrative Backsheet'!$A$7:$BX$156,H$9,FALSE))),"")</f>
        <v>Established</v>
      </c>
      <c r="I64" s="170" t="str">
        <f ca="1">IFERROR(IF((VLOOKUP($B64,'HICM and Narrative Backsheet'!$A$7:$BX$156,I$9,FALSE))="","",(VLOOKUP($B64,'HICM and Narrative Backsheet'!$A$7:$BX$156,I$9,FALSE))),"")</f>
        <v>Plans in place</v>
      </c>
      <c r="J64" s="170" t="str">
        <f ca="1">IFERROR(IF((VLOOKUP($B64,'HICM and Narrative Backsheet'!$A$7:$BX$156,J$9,FALSE))="","",(VLOOKUP($B64,'HICM and Narrative Backsheet'!$A$7:$BX$156,J$9,FALSE))),"")</f>
        <v>Established</v>
      </c>
      <c r="K64" s="170" t="str">
        <f ca="1">IFERROR(IF((VLOOKUP($B64,'HICM and Narrative Backsheet'!$A$7:$BX$156,K$9,FALSE))="","",(VLOOKUP($B64,'HICM and Narrative Backsheet'!$A$7:$BX$156,K$9,FALSE))),"")</f>
        <v>Established</v>
      </c>
      <c r="L64" s="171" t="str">
        <f ca="1">IFERROR(IF((VLOOKUP($B64,'HICM and Narrative Backsheet'!$A$7:$BX$156,L$9,FALSE))="","",(VLOOKUP($B64,'HICM and Narrative Backsheet'!$A$7:$BX$156,L$9,FALSE))),"")</f>
        <v>Plans in place</v>
      </c>
      <c r="M64" s="172" t="str">
        <f ca="1">IFERROR(IF((VLOOKUP($B64,'HICM and Narrative Backsheet'!$A$7:$BX$156,M$9,FALSE))="","",(VLOOKUP($B64,'HICM and Narrative Backsheet'!$A$7:$BX$156,M$9,FALSE))),"")</f>
        <v>Established</v>
      </c>
      <c r="N64" s="170" t="str">
        <f ca="1">IFERROR(IF((VLOOKUP($B64,'HICM and Narrative Backsheet'!$A$7:$BX$156,N$9,FALSE))="","",(VLOOKUP($B64,'HICM and Narrative Backsheet'!$A$7:$BX$156,N$9,FALSE))),"")</f>
        <v>Established</v>
      </c>
      <c r="O64" s="170" t="str">
        <f ca="1">IFERROR(IF((VLOOKUP($B64,'HICM and Narrative Backsheet'!$A$7:$BX$156,O$9,FALSE))="","",(VLOOKUP($B64,'HICM and Narrative Backsheet'!$A$7:$BX$156,O$9,FALSE))),"")</f>
        <v>Established</v>
      </c>
      <c r="P64" s="170" t="str">
        <f ca="1">IFERROR(IF((VLOOKUP($B64,'HICM and Narrative Backsheet'!$A$7:$BX$156,P$9,FALSE))="","",(VLOOKUP($B64,'HICM and Narrative Backsheet'!$A$7:$BX$156,P$9,FALSE))),"")</f>
        <v>Established</v>
      </c>
      <c r="Q64" s="170" t="str">
        <f ca="1">IFERROR(IF((VLOOKUP($B64,'HICM and Narrative Backsheet'!$A$7:$BX$156,Q$9,FALSE))="","",(VLOOKUP($B64,'HICM and Narrative Backsheet'!$A$7:$BX$156,Q$9,FALSE))),"")</f>
        <v>Established</v>
      </c>
      <c r="R64" s="170" t="str">
        <f ca="1">IFERROR(IF((VLOOKUP($B64,'HICM and Narrative Backsheet'!$A$7:$BX$156,R$9,FALSE))="","",(VLOOKUP($B64,'HICM and Narrative Backsheet'!$A$7:$BX$156,R$9,FALSE))),"")</f>
        <v>Established</v>
      </c>
      <c r="S64" s="170" t="str">
        <f ca="1">IFERROR(IF((VLOOKUP($B64,'HICM and Narrative Backsheet'!$A$7:$BX$156,S$9,FALSE))="","",(VLOOKUP($B64,'HICM and Narrative Backsheet'!$A$7:$BX$156,S$9,FALSE))),"")</f>
        <v>Established</v>
      </c>
      <c r="T64" s="170" t="str">
        <f ca="1">IFERROR(IF((VLOOKUP($B64,'HICM and Narrative Backsheet'!$A$7:$BX$156,T$9,FALSE))="","",(VLOOKUP($B64,'HICM and Narrative Backsheet'!$A$7:$BX$156,T$9,FALSE))),"")</f>
        <v>Established</v>
      </c>
      <c r="U64" s="173" t="str">
        <f ca="1">IFERROR(IF((VLOOKUP($B64,'HICM and Narrative Backsheet'!$A$7:$BX$156,U$9,FALSE))="","",(VLOOKUP($B64,'HICM and Narrative Backsheet'!$A$7:$BX$156,U$9,FALSE))),"")</f>
        <v>Plans in place</v>
      </c>
      <c r="V64" s="169" t="str">
        <f ca="1">IFERROR(IF((VLOOKUP($B64,'HICM and Narrative Backsheet'!$A$7:$BX$156,V$9,FALSE))="","",(VLOOKUP($B64,'HICM and Narrative Backsheet'!$A$7:$BX$156,V$9,FALSE))),"")</f>
        <v>Established</v>
      </c>
      <c r="W64" s="170" t="str">
        <f ca="1">IFERROR(IF((VLOOKUP($B64,'HICM and Narrative Backsheet'!$A$7:$BX$156,W$9,FALSE))="","",(VLOOKUP($B64,'HICM and Narrative Backsheet'!$A$7:$BX$156,W$9,FALSE))),"")</f>
        <v>Mature</v>
      </c>
      <c r="X64" s="170" t="str">
        <f ca="1">IFERROR(IF((VLOOKUP($B64,'HICM and Narrative Backsheet'!$A$7:$BX$156,X$9,FALSE))="","",(VLOOKUP($B64,'HICM and Narrative Backsheet'!$A$7:$BX$156,X$9,FALSE))),"")</f>
        <v>Mature</v>
      </c>
      <c r="Y64" s="170" t="str">
        <f ca="1">IFERROR(IF((VLOOKUP($B64,'HICM and Narrative Backsheet'!$A$7:$BX$156,Y$9,FALSE))="","",(VLOOKUP($B64,'HICM and Narrative Backsheet'!$A$7:$BX$156,Y$9,FALSE))),"")</f>
        <v>Mature</v>
      </c>
      <c r="Z64" s="170" t="str">
        <f ca="1">IFERROR(IF((VLOOKUP($B64,'HICM and Narrative Backsheet'!$A$7:$BX$156,Z$9,FALSE))="","",(VLOOKUP($B64,'HICM and Narrative Backsheet'!$A$7:$BX$156,Z$9,FALSE))),"")</f>
        <v>Established</v>
      </c>
      <c r="AA64" s="170" t="str">
        <f ca="1">IFERROR(IF((VLOOKUP($B64,'HICM and Narrative Backsheet'!$A$7:$BX$156,AA$9,FALSE))="","",(VLOOKUP($B64,'HICM and Narrative Backsheet'!$A$7:$BX$156,AA$9,FALSE))),"")</f>
        <v>Established</v>
      </c>
      <c r="AB64" s="170" t="str">
        <f ca="1">IFERROR(IF((VLOOKUP($B64,'HICM and Narrative Backsheet'!$A$7:$BX$156,AB$9,FALSE))="","",(VLOOKUP($B64,'HICM and Narrative Backsheet'!$A$7:$BX$156,AB$9,FALSE))),"")</f>
        <v>Established</v>
      </c>
      <c r="AC64" s="170" t="str">
        <f ca="1">IFERROR(IF((VLOOKUP($B64,'HICM and Narrative Backsheet'!$A$7:$BX$156,AC$9,FALSE))="","",(VLOOKUP($B64,'HICM and Narrative Backsheet'!$A$7:$BX$156,AC$9,FALSE))),"")</f>
        <v>Mature</v>
      </c>
      <c r="AD64" s="171" t="str">
        <f ca="1">IFERROR(IF((VLOOKUP($B64,'HICM and Narrative Backsheet'!$A$7:$BX$156,AD$9,FALSE))="","",(VLOOKUP($B64,'HICM and Narrative Backsheet'!$A$7:$BX$156,AD$9,FALSE))),"")</f>
        <v>Plans in place</v>
      </c>
      <c r="AE64" s="172" t="str">
        <f ca="1">IFERROR(IF((VLOOKUP($B64,'HICM and Narrative Backsheet'!$A$7:$BX$156,AE$9,FALSE))="","",(VLOOKUP($B64,'HICM and Narrative Backsheet'!$A$7:$BX$156,AE$9,FALSE))),"")</f>
        <v>Mature</v>
      </c>
      <c r="AF64" s="170" t="str">
        <f ca="1">IFERROR(IF((VLOOKUP($B64,'HICM and Narrative Backsheet'!$A$7:$BX$156,AF$9,FALSE))="","",(VLOOKUP($B64,'HICM and Narrative Backsheet'!$A$7:$BX$156,AF$9,FALSE))),"")</f>
        <v>Mature</v>
      </c>
      <c r="AG64" s="170" t="str">
        <f ca="1">IFERROR(IF((VLOOKUP($B64,'HICM and Narrative Backsheet'!$A$7:$BX$156,AG$9,FALSE))="","",(VLOOKUP($B64,'HICM and Narrative Backsheet'!$A$7:$BX$156,AG$9,FALSE))),"")</f>
        <v>Mature</v>
      </c>
      <c r="AH64" s="170" t="str">
        <f ca="1">IFERROR(IF((VLOOKUP($B64,'HICM and Narrative Backsheet'!$A$7:$BX$156,AH$9,FALSE))="","",(VLOOKUP($B64,'HICM and Narrative Backsheet'!$A$7:$BX$156,AH$9,FALSE))),"")</f>
        <v>Mature</v>
      </c>
      <c r="AI64" s="170" t="str">
        <f ca="1">IFERROR(IF((VLOOKUP($B64,'HICM and Narrative Backsheet'!$A$7:$BX$156,AI$9,FALSE))="","",(VLOOKUP($B64,'HICM and Narrative Backsheet'!$A$7:$BX$156,AI$9,FALSE))),"")</f>
        <v>Mature</v>
      </c>
      <c r="AJ64" s="170" t="str">
        <f ca="1">IFERROR(IF((VLOOKUP($B64,'HICM and Narrative Backsheet'!$A$7:$BX$156,AJ$9,FALSE))="","",(VLOOKUP($B64,'HICM and Narrative Backsheet'!$A$7:$BX$156,AJ$9,FALSE))),"")</f>
        <v>Established</v>
      </c>
      <c r="AK64" s="170" t="str">
        <f ca="1">IFERROR(IF((VLOOKUP($B64,'HICM and Narrative Backsheet'!$A$7:$BX$156,AK$9,FALSE))="","",(VLOOKUP($B64,'HICM and Narrative Backsheet'!$A$7:$BX$156,AK$9,FALSE))),"")</f>
        <v>Established</v>
      </c>
      <c r="AL64" s="170" t="str">
        <f ca="1">IFERROR(IF((VLOOKUP($B64,'HICM and Narrative Backsheet'!$A$7:$BX$156,AL$9,FALSE))="","",(VLOOKUP($B64,'HICM and Narrative Backsheet'!$A$7:$BX$156,AL$9,FALSE))),"")</f>
        <v>Mature</v>
      </c>
      <c r="AM64" s="171" t="str">
        <f ca="1">IFERROR(IF((VLOOKUP($B64,'HICM and Narrative Backsheet'!$A$7:$BX$156,AM$9,FALSE))="","",(VLOOKUP($B64,'HICM and Narrative Backsheet'!$A$7:$BX$156,AM$9,FALSE))),"")</f>
        <v>Plans in place</v>
      </c>
    </row>
    <row r="65" spans="1:39" x14ac:dyDescent="0.3">
      <c r="A65" s="60">
        <v>39</v>
      </c>
      <c r="B65" s="53" t="str">
        <f t="shared" ca="1" si="10"/>
        <v>E06000011</v>
      </c>
      <c r="C65" s="154" t="str">
        <f ca="1">IFERROR(VLOOKUP($B65,'Org List'!$J$9:$K$488,2,0), "")</f>
        <v>East Riding of Yorkshire</v>
      </c>
      <c r="D65" s="169" t="str">
        <f ca="1">IFERROR(IF((VLOOKUP($B65,'HICM and Narrative Backsheet'!$A$7:$BX$156,D$9,FALSE))="","",(VLOOKUP($B65,'HICM and Narrative Backsheet'!$A$7:$BX$156,D$9,FALSE))),"")</f>
        <v>Plans in place</v>
      </c>
      <c r="E65" s="170" t="str">
        <f ca="1">IFERROR(IF((VLOOKUP($B65,'HICM and Narrative Backsheet'!$A$7:$BX$156,E$9,FALSE))="","",(VLOOKUP($B65,'HICM and Narrative Backsheet'!$A$7:$BX$156,E$9,FALSE))),"")</f>
        <v>Established</v>
      </c>
      <c r="F65" s="170" t="str">
        <f ca="1">IFERROR(IF((VLOOKUP($B65,'HICM and Narrative Backsheet'!$A$7:$BX$156,F$9,FALSE))="","",(VLOOKUP($B65,'HICM and Narrative Backsheet'!$A$7:$BX$156,F$9,FALSE))),"")</f>
        <v>Established</v>
      </c>
      <c r="G65" s="170" t="str">
        <f ca="1">IFERROR(IF((VLOOKUP($B65,'HICM and Narrative Backsheet'!$A$7:$BX$156,G$9,FALSE))="","",(VLOOKUP($B65,'HICM and Narrative Backsheet'!$A$7:$BX$156,G$9,FALSE))),"")</f>
        <v>Plans in place</v>
      </c>
      <c r="H65" s="170" t="str">
        <f ca="1">IFERROR(IF((VLOOKUP($B65,'HICM and Narrative Backsheet'!$A$7:$BX$156,H$9,FALSE))="","",(VLOOKUP($B65,'HICM and Narrative Backsheet'!$A$7:$BX$156,H$9,FALSE))),"")</f>
        <v>Established</v>
      </c>
      <c r="I65" s="170" t="str">
        <f ca="1">IFERROR(IF((VLOOKUP($B65,'HICM and Narrative Backsheet'!$A$7:$BX$156,I$9,FALSE))="","",(VLOOKUP($B65,'HICM and Narrative Backsheet'!$A$7:$BX$156,I$9,FALSE))),"")</f>
        <v>Plans in place</v>
      </c>
      <c r="J65" s="170" t="str">
        <f ca="1">IFERROR(IF((VLOOKUP($B65,'HICM and Narrative Backsheet'!$A$7:$BX$156,J$9,FALSE))="","",(VLOOKUP($B65,'HICM and Narrative Backsheet'!$A$7:$BX$156,J$9,FALSE))),"")</f>
        <v>Established</v>
      </c>
      <c r="K65" s="170" t="str">
        <f ca="1">IFERROR(IF((VLOOKUP($B65,'HICM and Narrative Backsheet'!$A$7:$BX$156,K$9,FALSE))="","",(VLOOKUP($B65,'HICM and Narrative Backsheet'!$A$7:$BX$156,K$9,FALSE))),"")</f>
        <v>Established</v>
      </c>
      <c r="L65" s="171" t="str">
        <f ca="1">IFERROR(IF((VLOOKUP($B65,'HICM and Narrative Backsheet'!$A$7:$BX$156,L$9,FALSE))="","",(VLOOKUP($B65,'HICM and Narrative Backsheet'!$A$7:$BX$156,L$9,FALSE))),"")</f>
        <v>Plans in place</v>
      </c>
      <c r="M65" s="172" t="str">
        <f ca="1">IFERROR(IF((VLOOKUP($B65,'HICM and Narrative Backsheet'!$A$7:$BX$156,M$9,FALSE))="","",(VLOOKUP($B65,'HICM and Narrative Backsheet'!$A$7:$BX$156,M$9,FALSE))),"")</f>
        <v>Plans in place</v>
      </c>
      <c r="N65" s="170" t="str">
        <f ca="1">IFERROR(IF((VLOOKUP($B65,'HICM and Narrative Backsheet'!$A$7:$BX$156,N$9,FALSE))="","",(VLOOKUP($B65,'HICM and Narrative Backsheet'!$A$7:$BX$156,N$9,FALSE))),"")</f>
        <v>Established</v>
      </c>
      <c r="O65" s="170" t="str">
        <f ca="1">IFERROR(IF((VLOOKUP($B65,'HICM and Narrative Backsheet'!$A$7:$BX$156,O$9,FALSE))="","",(VLOOKUP($B65,'HICM and Narrative Backsheet'!$A$7:$BX$156,O$9,FALSE))),"")</f>
        <v>Established</v>
      </c>
      <c r="P65" s="170" t="str">
        <f ca="1">IFERROR(IF((VLOOKUP($B65,'HICM and Narrative Backsheet'!$A$7:$BX$156,P$9,FALSE))="","",(VLOOKUP($B65,'HICM and Narrative Backsheet'!$A$7:$BX$156,P$9,FALSE))),"")</f>
        <v>Plans in place</v>
      </c>
      <c r="Q65" s="170" t="str">
        <f ca="1">IFERROR(IF((VLOOKUP($B65,'HICM and Narrative Backsheet'!$A$7:$BX$156,Q$9,FALSE))="","",(VLOOKUP($B65,'HICM and Narrative Backsheet'!$A$7:$BX$156,Q$9,FALSE))),"")</f>
        <v>Established</v>
      </c>
      <c r="R65" s="170" t="str">
        <f ca="1">IFERROR(IF((VLOOKUP($B65,'HICM and Narrative Backsheet'!$A$7:$BX$156,R$9,FALSE))="","",(VLOOKUP($B65,'HICM and Narrative Backsheet'!$A$7:$BX$156,R$9,FALSE))),"")</f>
        <v>Plans in place</v>
      </c>
      <c r="S65" s="170" t="str">
        <f ca="1">IFERROR(IF((VLOOKUP($B65,'HICM and Narrative Backsheet'!$A$7:$BX$156,S$9,FALSE))="","",(VLOOKUP($B65,'HICM and Narrative Backsheet'!$A$7:$BX$156,S$9,FALSE))),"")</f>
        <v>Established</v>
      </c>
      <c r="T65" s="170" t="str">
        <f ca="1">IFERROR(IF((VLOOKUP($B65,'HICM and Narrative Backsheet'!$A$7:$BX$156,T$9,FALSE))="","",(VLOOKUP($B65,'HICM and Narrative Backsheet'!$A$7:$BX$156,T$9,FALSE))),"")</f>
        <v>Established</v>
      </c>
      <c r="U65" s="173" t="str">
        <f ca="1">IFERROR(IF((VLOOKUP($B65,'HICM and Narrative Backsheet'!$A$7:$BX$156,U$9,FALSE))="","",(VLOOKUP($B65,'HICM and Narrative Backsheet'!$A$7:$BX$156,U$9,FALSE))),"")</f>
        <v>Plans in place</v>
      </c>
      <c r="V65" s="169" t="str">
        <f ca="1">IFERROR(IF((VLOOKUP($B65,'HICM and Narrative Backsheet'!$A$7:$BX$156,V$9,FALSE))="","",(VLOOKUP($B65,'HICM and Narrative Backsheet'!$A$7:$BX$156,V$9,FALSE))),"")</f>
        <v>Plans in place</v>
      </c>
      <c r="W65" s="170" t="str">
        <f ca="1">IFERROR(IF((VLOOKUP($B65,'HICM and Narrative Backsheet'!$A$7:$BX$156,W$9,FALSE))="","",(VLOOKUP($B65,'HICM and Narrative Backsheet'!$A$7:$BX$156,W$9,FALSE))),"")</f>
        <v>Established</v>
      </c>
      <c r="X65" s="170" t="str">
        <f ca="1">IFERROR(IF((VLOOKUP($B65,'HICM and Narrative Backsheet'!$A$7:$BX$156,X$9,FALSE))="","",(VLOOKUP($B65,'HICM and Narrative Backsheet'!$A$7:$BX$156,X$9,FALSE))),"")</f>
        <v>Established</v>
      </c>
      <c r="Y65" s="170" t="str">
        <f ca="1">IFERROR(IF((VLOOKUP($B65,'HICM and Narrative Backsheet'!$A$7:$BX$156,Y$9,FALSE))="","",(VLOOKUP($B65,'HICM and Narrative Backsheet'!$A$7:$BX$156,Y$9,FALSE))),"")</f>
        <v>Plans in place</v>
      </c>
      <c r="Z65" s="170" t="str">
        <f ca="1">IFERROR(IF((VLOOKUP($B65,'HICM and Narrative Backsheet'!$A$7:$BX$156,Z$9,FALSE))="","",(VLOOKUP($B65,'HICM and Narrative Backsheet'!$A$7:$BX$156,Z$9,FALSE))),"")</f>
        <v>Established</v>
      </c>
      <c r="AA65" s="170" t="str">
        <f ca="1">IFERROR(IF((VLOOKUP($B65,'HICM and Narrative Backsheet'!$A$7:$BX$156,AA$9,FALSE))="","",(VLOOKUP($B65,'HICM and Narrative Backsheet'!$A$7:$BX$156,AA$9,FALSE))),"")</f>
        <v>Plans in place</v>
      </c>
      <c r="AB65" s="170" t="str">
        <f ca="1">IFERROR(IF((VLOOKUP($B65,'HICM and Narrative Backsheet'!$A$7:$BX$156,AB$9,FALSE))="","",(VLOOKUP($B65,'HICM and Narrative Backsheet'!$A$7:$BX$156,AB$9,FALSE))),"")</f>
        <v>Established</v>
      </c>
      <c r="AC65" s="170" t="str">
        <f ca="1">IFERROR(IF((VLOOKUP($B65,'HICM and Narrative Backsheet'!$A$7:$BX$156,AC$9,FALSE))="","",(VLOOKUP($B65,'HICM and Narrative Backsheet'!$A$7:$BX$156,AC$9,FALSE))),"")</f>
        <v>Established</v>
      </c>
      <c r="AD65" s="171" t="str">
        <f ca="1">IFERROR(IF((VLOOKUP($B65,'HICM and Narrative Backsheet'!$A$7:$BX$156,AD$9,FALSE))="","",(VLOOKUP($B65,'HICM and Narrative Backsheet'!$A$7:$BX$156,AD$9,FALSE))),"")</f>
        <v>Plans in place</v>
      </c>
      <c r="AE65" s="172" t="str">
        <f ca="1">IFERROR(IF((VLOOKUP($B65,'HICM and Narrative Backsheet'!$A$7:$BX$156,AE$9,FALSE))="","",(VLOOKUP($B65,'HICM and Narrative Backsheet'!$A$7:$BX$156,AE$9,FALSE))),"")</f>
        <v>Established</v>
      </c>
      <c r="AF65" s="170" t="str">
        <f ca="1">IFERROR(IF((VLOOKUP($B65,'HICM and Narrative Backsheet'!$A$7:$BX$156,AF$9,FALSE))="","",(VLOOKUP($B65,'HICM and Narrative Backsheet'!$A$7:$BX$156,AF$9,FALSE))),"")</f>
        <v>Established</v>
      </c>
      <c r="AG65" s="170" t="str">
        <f ca="1">IFERROR(IF((VLOOKUP($B65,'HICM and Narrative Backsheet'!$A$7:$BX$156,AG$9,FALSE))="","",(VLOOKUP($B65,'HICM and Narrative Backsheet'!$A$7:$BX$156,AG$9,FALSE))),"")</f>
        <v>Established</v>
      </c>
      <c r="AH65" s="170" t="str">
        <f ca="1">IFERROR(IF((VLOOKUP($B65,'HICM and Narrative Backsheet'!$A$7:$BX$156,AH$9,FALSE))="","",(VLOOKUP($B65,'HICM and Narrative Backsheet'!$A$7:$BX$156,AH$9,FALSE))),"")</f>
        <v>Established</v>
      </c>
      <c r="AI65" s="170" t="str">
        <f ca="1">IFERROR(IF((VLOOKUP($B65,'HICM and Narrative Backsheet'!$A$7:$BX$156,AI$9,FALSE))="","",(VLOOKUP($B65,'HICM and Narrative Backsheet'!$A$7:$BX$156,AI$9,FALSE))),"")</f>
        <v>Established</v>
      </c>
      <c r="AJ65" s="170" t="str">
        <f ca="1">IFERROR(IF((VLOOKUP($B65,'HICM and Narrative Backsheet'!$A$7:$BX$156,AJ$9,FALSE))="","",(VLOOKUP($B65,'HICM and Narrative Backsheet'!$A$7:$BX$156,AJ$9,FALSE))),"")</f>
        <v>Plans in place</v>
      </c>
      <c r="AK65" s="170" t="str">
        <f ca="1">IFERROR(IF((VLOOKUP($B65,'HICM and Narrative Backsheet'!$A$7:$BX$156,AK$9,FALSE))="","",(VLOOKUP($B65,'HICM and Narrative Backsheet'!$A$7:$BX$156,AK$9,FALSE))),"")</f>
        <v>Established</v>
      </c>
      <c r="AL65" s="170" t="str">
        <f ca="1">IFERROR(IF((VLOOKUP($B65,'HICM and Narrative Backsheet'!$A$7:$BX$156,AL$9,FALSE))="","",(VLOOKUP($B65,'HICM and Narrative Backsheet'!$A$7:$BX$156,AL$9,FALSE))),"")</f>
        <v>Established</v>
      </c>
      <c r="AM65" s="171" t="str">
        <f ca="1">IFERROR(IF((VLOOKUP($B65,'HICM and Narrative Backsheet'!$A$7:$BX$156,AM$9,FALSE))="","",(VLOOKUP($B65,'HICM and Narrative Backsheet'!$A$7:$BX$156,AM$9,FALSE))),"")</f>
        <v>Established</v>
      </c>
    </row>
    <row r="66" spans="1:39" x14ac:dyDescent="0.3">
      <c r="A66" s="60">
        <v>40</v>
      </c>
      <c r="B66" s="53" t="str">
        <f t="shared" ca="1" si="10"/>
        <v>E10000011</v>
      </c>
      <c r="C66" s="154" t="str">
        <f ca="1">IFERROR(VLOOKUP($B66,'Org List'!$J$9:$K$488,2,0), "")</f>
        <v>East Sussex</v>
      </c>
      <c r="D66" s="169" t="str">
        <f ca="1">IFERROR(IF((VLOOKUP($B66,'HICM and Narrative Backsheet'!$A$7:$BX$156,D$9,FALSE))="","",(VLOOKUP($B66,'HICM and Narrative Backsheet'!$A$7:$BX$156,D$9,FALSE))),"")</f>
        <v>Established</v>
      </c>
      <c r="E66" s="170" t="str">
        <f ca="1">IFERROR(IF((VLOOKUP($B66,'HICM and Narrative Backsheet'!$A$7:$BX$156,E$9,FALSE))="","",(VLOOKUP($B66,'HICM and Narrative Backsheet'!$A$7:$BX$156,E$9,FALSE))),"")</f>
        <v>Established</v>
      </c>
      <c r="F66" s="170" t="str">
        <f ca="1">IFERROR(IF((VLOOKUP($B66,'HICM and Narrative Backsheet'!$A$7:$BX$156,F$9,FALSE))="","",(VLOOKUP($B66,'HICM and Narrative Backsheet'!$A$7:$BX$156,F$9,FALSE))),"")</f>
        <v>Established</v>
      </c>
      <c r="G66" s="170" t="str">
        <f ca="1">IFERROR(IF((VLOOKUP($B66,'HICM and Narrative Backsheet'!$A$7:$BX$156,G$9,FALSE))="","",(VLOOKUP($B66,'HICM and Narrative Backsheet'!$A$7:$BX$156,G$9,FALSE))),"")</f>
        <v>Plans in place</v>
      </c>
      <c r="H66" s="170" t="str">
        <f ca="1">IFERROR(IF((VLOOKUP($B66,'HICM and Narrative Backsheet'!$A$7:$BX$156,H$9,FALSE))="","",(VLOOKUP($B66,'HICM and Narrative Backsheet'!$A$7:$BX$156,H$9,FALSE))),"")</f>
        <v>Established</v>
      </c>
      <c r="I66" s="170" t="str">
        <f ca="1">IFERROR(IF((VLOOKUP($B66,'HICM and Narrative Backsheet'!$A$7:$BX$156,I$9,FALSE))="","",(VLOOKUP($B66,'HICM and Narrative Backsheet'!$A$7:$BX$156,I$9,FALSE))),"")</f>
        <v>Established</v>
      </c>
      <c r="J66" s="170" t="str">
        <f ca="1">IFERROR(IF((VLOOKUP($B66,'HICM and Narrative Backsheet'!$A$7:$BX$156,J$9,FALSE))="","",(VLOOKUP($B66,'HICM and Narrative Backsheet'!$A$7:$BX$156,J$9,FALSE))),"")</f>
        <v>Established</v>
      </c>
      <c r="K66" s="170" t="str">
        <f ca="1">IFERROR(IF((VLOOKUP($B66,'HICM and Narrative Backsheet'!$A$7:$BX$156,K$9,FALSE))="","",(VLOOKUP($B66,'HICM and Narrative Backsheet'!$A$7:$BX$156,K$9,FALSE))),"")</f>
        <v>Established</v>
      </c>
      <c r="L66" s="171" t="str">
        <f ca="1">IFERROR(IF((VLOOKUP($B66,'HICM and Narrative Backsheet'!$A$7:$BX$156,L$9,FALSE))="","",(VLOOKUP($B66,'HICM and Narrative Backsheet'!$A$7:$BX$156,L$9,FALSE))),"")</f>
        <v>Not yet established</v>
      </c>
      <c r="M66" s="172" t="str">
        <f ca="1">IFERROR(IF((VLOOKUP($B66,'HICM and Narrative Backsheet'!$A$7:$BX$156,M$9,FALSE))="","",(VLOOKUP($B66,'HICM and Narrative Backsheet'!$A$7:$BX$156,M$9,FALSE))),"")</f>
        <v>Established</v>
      </c>
      <c r="N66" s="170" t="str">
        <f ca="1">IFERROR(IF((VLOOKUP($B66,'HICM and Narrative Backsheet'!$A$7:$BX$156,N$9,FALSE))="","",(VLOOKUP($B66,'HICM and Narrative Backsheet'!$A$7:$BX$156,N$9,FALSE))),"")</f>
        <v>Established</v>
      </c>
      <c r="O66" s="170" t="str">
        <f ca="1">IFERROR(IF((VLOOKUP($B66,'HICM and Narrative Backsheet'!$A$7:$BX$156,O$9,FALSE))="","",(VLOOKUP($B66,'HICM and Narrative Backsheet'!$A$7:$BX$156,O$9,FALSE))),"")</f>
        <v>Established</v>
      </c>
      <c r="P66" s="170" t="str">
        <f ca="1">IFERROR(IF((VLOOKUP($B66,'HICM and Narrative Backsheet'!$A$7:$BX$156,P$9,FALSE))="","",(VLOOKUP($B66,'HICM and Narrative Backsheet'!$A$7:$BX$156,P$9,FALSE))),"")</f>
        <v>Established</v>
      </c>
      <c r="Q66" s="170" t="str">
        <f ca="1">IFERROR(IF((VLOOKUP($B66,'HICM and Narrative Backsheet'!$A$7:$BX$156,Q$9,FALSE))="","",(VLOOKUP($B66,'HICM and Narrative Backsheet'!$A$7:$BX$156,Q$9,FALSE))),"")</f>
        <v>Established</v>
      </c>
      <c r="R66" s="170" t="str">
        <f ca="1">IFERROR(IF((VLOOKUP($B66,'HICM and Narrative Backsheet'!$A$7:$BX$156,R$9,FALSE))="","",(VLOOKUP($B66,'HICM and Narrative Backsheet'!$A$7:$BX$156,R$9,FALSE))),"")</f>
        <v>Established</v>
      </c>
      <c r="S66" s="170" t="str">
        <f ca="1">IFERROR(IF((VLOOKUP($B66,'HICM and Narrative Backsheet'!$A$7:$BX$156,S$9,FALSE))="","",(VLOOKUP($B66,'HICM and Narrative Backsheet'!$A$7:$BX$156,S$9,FALSE))),"")</f>
        <v>Established</v>
      </c>
      <c r="T66" s="170" t="str">
        <f ca="1">IFERROR(IF((VLOOKUP($B66,'HICM and Narrative Backsheet'!$A$7:$BX$156,T$9,FALSE))="","",(VLOOKUP($B66,'HICM and Narrative Backsheet'!$A$7:$BX$156,T$9,FALSE))),"")</f>
        <v>Established</v>
      </c>
      <c r="U66" s="173" t="str">
        <f ca="1">IFERROR(IF((VLOOKUP($B66,'HICM and Narrative Backsheet'!$A$7:$BX$156,U$9,FALSE))="","",(VLOOKUP($B66,'HICM and Narrative Backsheet'!$A$7:$BX$156,U$9,FALSE))),"")</f>
        <v>Plans in place</v>
      </c>
      <c r="V66" s="169" t="str">
        <f ca="1">IFERROR(IF((VLOOKUP($B66,'HICM and Narrative Backsheet'!$A$7:$BX$156,V$9,FALSE))="","",(VLOOKUP($B66,'HICM and Narrative Backsheet'!$A$7:$BX$156,V$9,FALSE))),"")</f>
        <v>Established</v>
      </c>
      <c r="W66" s="170" t="str">
        <f ca="1">IFERROR(IF((VLOOKUP($B66,'HICM and Narrative Backsheet'!$A$7:$BX$156,W$9,FALSE))="","",(VLOOKUP($B66,'HICM and Narrative Backsheet'!$A$7:$BX$156,W$9,FALSE))),"")</f>
        <v>Established</v>
      </c>
      <c r="X66" s="170" t="str">
        <f ca="1">IFERROR(IF((VLOOKUP($B66,'HICM and Narrative Backsheet'!$A$7:$BX$156,X$9,FALSE))="","",(VLOOKUP($B66,'HICM and Narrative Backsheet'!$A$7:$BX$156,X$9,FALSE))),"")</f>
        <v>Established</v>
      </c>
      <c r="Y66" s="170" t="str">
        <f ca="1">IFERROR(IF((VLOOKUP($B66,'HICM and Narrative Backsheet'!$A$7:$BX$156,Y$9,FALSE))="","",(VLOOKUP($B66,'HICM and Narrative Backsheet'!$A$7:$BX$156,Y$9,FALSE))),"")</f>
        <v>Established</v>
      </c>
      <c r="Z66" s="170" t="str">
        <f ca="1">IFERROR(IF((VLOOKUP($B66,'HICM and Narrative Backsheet'!$A$7:$BX$156,Z$9,FALSE))="","",(VLOOKUP($B66,'HICM and Narrative Backsheet'!$A$7:$BX$156,Z$9,FALSE))),"")</f>
        <v>Established</v>
      </c>
      <c r="AA66" s="170" t="str">
        <f ca="1">IFERROR(IF((VLOOKUP($B66,'HICM and Narrative Backsheet'!$A$7:$BX$156,AA$9,FALSE))="","",(VLOOKUP($B66,'HICM and Narrative Backsheet'!$A$7:$BX$156,AA$9,FALSE))),"")</f>
        <v>Established</v>
      </c>
      <c r="AB66" s="170" t="str">
        <f ca="1">IFERROR(IF((VLOOKUP($B66,'HICM and Narrative Backsheet'!$A$7:$BX$156,AB$9,FALSE))="","",(VLOOKUP($B66,'HICM and Narrative Backsheet'!$A$7:$BX$156,AB$9,FALSE))),"")</f>
        <v>Established</v>
      </c>
      <c r="AC66" s="170" t="str">
        <f ca="1">IFERROR(IF((VLOOKUP($B66,'HICM and Narrative Backsheet'!$A$7:$BX$156,AC$9,FALSE))="","",(VLOOKUP($B66,'HICM and Narrative Backsheet'!$A$7:$BX$156,AC$9,FALSE))),"")</f>
        <v>Established</v>
      </c>
      <c r="AD66" s="171" t="str">
        <f ca="1">IFERROR(IF((VLOOKUP($B66,'HICM and Narrative Backsheet'!$A$7:$BX$156,AD$9,FALSE))="","",(VLOOKUP($B66,'HICM and Narrative Backsheet'!$A$7:$BX$156,AD$9,FALSE))),"")</f>
        <v>Plans in place</v>
      </c>
      <c r="AE66" s="172" t="str">
        <f ca="1">IFERROR(IF((VLOOKUP($B66,'HICM and Narrative Backsheet'!$A$7:$BX$156,AE$9,FALSE))="","",(VLOOKUP($B66,'HICM and Narrative Backsheet'!$A$7:$BX$156,AE$9,FALSE))),"")</f>
        <v>Established</v>
      </c>
      <c r="AF66" s="170" t="str">
        <f ca="1">IFERROR(IF((VLOOKUP($B66,'HICM and Narrative Backsheet'!$A$7:$BX$156,AF$9,FALSE))="","",(VLOOKUP($B66,'HICM and Narrative Backsheet'!$A$7:$BX$156,AF$9,FALSE))),"")</f>
        <v>Established</v>
      </c>
      <c r="AG66" s="170" t="str">
        <f ca="1">IFERROR(IF((VLOOKUP($B66,'HICM and Narrative Backsheet'!$A$7:$BX$156,AG$9,FALSE))="","",(VLOOKUP($B66,'HICM and Narrative Backsheet'!$A$7:$BX$156,AG$9,FALSE))),"")</f>
        <v>Established</v>
      </c>
      <c r="AH66" s="170" t="str">
        <f ca="1">IFERROR(IF((VLOOKUP($B66,'HICM and Narrative Backsheet'!$A$7:$BX$156,AH$9,FALSE))="","",(VLOOKUP($B66,'HICM and Narrative Backsheet'!$A$7:$BX$156,AH$9,FALSE))),"")</f>
        <v>Established</v>
      </c>
      <c r="AI66" s="170" t="str">
        <f ca="1">IFERROR(IF((VLOOKUP($B66,'HICM and Narrative Backsheet'!$A$7:$BX$156,AI$9,FALSE))="","",(VLOOKUP($B66,'HICM and Narrative Backsheet'!$A$7:$BX$156,AI$9,FALSE))),"")</f>
        <v>Established</v>
      </c>
      <c r="AJ66" s="170" t="str">
        <f ca="1">IFERROR(IF((VLOOKUP($B66,'HICM and Narrative Backsheet'!$A$7:$BX$156,AJ$9,FALSE))="","",(VLOOKUP($B66,'HICM and Narrative Backsheet'!$A$7:$BX$156,AJ$9,FALSE))),"")</f>
        <v>Established</v>
      </c>
      <c r="AK66" s="170" t="str">
        <f ca="1">IFERROR(IF((VLOOKUP($B66,'HICM and Narrative Backsheet'!$A$7:$BX$156,AK$9,FALSE))="","",(VLOOKUP($B66,'HICM and Narrative Backsheet'!$A$7:$BX$156,AK$9,FALSE))),"")</f>
        <v>Established</v>
      </c>
      <c r="AL66" s="170" t="str">
        <f ca="1">IFERROR(IF((VLOOKUP($B66,'HICM and Narrative Backsheet'!$A$7:$BX$156,AL$9,FALSE))="","",(VLOOKUP($B66,'HICM and Narrative Backsheet'!$A$7:$BX$156,AL$9,FALSE))),"")</f>
        <v>Established</v>
      </c>
      <c r="AM66" s="171" t="str">
        <f ca="1">IFERROR(IF((VLOOKUP($B66,'HICM and Narrative Backsheet'!$A$7:$BX$156,AM$9,FALSE))="","",(VLOOKUP($B66,'HICM and Narrative Backsheet'!$A$7:$BX$156,AM$9,FALSE))),"")</f>
        <v>Not yet established</v>
      </c>
    </row>
    <row r="67" spans="1:39" x14ac:dyDescent="0.3">
      <c r="A67" s="60">
        <v>41</v>
      </c>
      <c r="B67" s="53" t="str">
        <f t="shared" ca="1" si="10"/>
        <v>E09000010</v>
      </c>
      <c r="C67" s="154" t="str">
        <f ca="1">IFERROR(VLOOKUP($B67,'Org List'!$J$9:$K$488,2,0), "")</f>
        <v>Enfield</v>
      </c>
      <c r="D67" s="169" t="str">
        <f ca="1">IFERROR(IF((VLOOKUP($B67,'HICM and Narrative Backsheet'!$A$7:$BX$156,D$9,FALSE))="","",(VLOOKUP($B67,'HICM and Narrative Backsheet'!$A$7:$BX$156,D$9,FALSE))),"")</f>
        <v>Plans in place</v>
      </c>
      <c r="E67" s="170" t="str">
        <f ca="1">IFERROR(IF((VLOOKUP($B67,'HICM and Narrative Backsheet'!$A$7:$BX$156,E$9,FALSE))="","",(VLOOKUP($B67,'HICM and Narrative Backsheet'!$A$7:$BX$156,E$9,FALSE))),"")</f>
        <v>Established</v>
      </c>
      <c r="F67" s="170" t="str">
        <f ca="1">IFERROR(IF((VLOOKUP($B67,'HICM and Narrative Backsheet'!$A$7:$BX$156,F$9,FALSE))="","",(VLOOKUP($B67,'HICM and Narrative Backsheet'!$A$7:$BX$156,F$9,FALSE))),"")</f>
        <v>Plans in place</v>
      </c>
      <c r="G67" s="170" t="str">
        <f ca="1">IFERROR(IF((VLOOKUP($B67,'HICM and Narrative Backsheet'!$A$7:$BX$156,G$9,FALSE))="","",(VLOOKUP($B67,'HICM and Narrative Backsheet'!$A$7:$BX$156,G$9,FALSE))),"")</f>
        <v>Established</v>
      </c>
      <c r="H67" s="170" t="str">
        <f ca="1">IFERROR(IF((VLOOKUP($B67,'HICM and Narrative Backsheet'!$A$7:$BX$156,H$9,FALSE))="","",(VLOOKUP($B67,'HICM and Narrative Backsheet'!$A$7:$BX$156,H$9,FALSE))),"")</f>
        <v>Plans in place</v>
      </c>
      <c r="I67" s="170" t="str">
        <f ca="1">IFERROR(IF((VLOOKUP($B67,'HICM and Narrative Backsheet'!$A$7:$BX$156,I$9,FALSE))="","",(VLOOKUP($B67,'HICM and Narrative Backsheet'!$A$7:$BX$156,I$9,FALSE))),"")</f>
        <v>Plans in place</v>
      </c>
      <c r="J67" s="170" t="str">
        <f ca="1">IFERROR(IF((VLOOKUP($B67,'HICM and Narrative Backsheet'!$A$7:$BX$156,J$9,FALSE))="","",(VLOOKUP($B67,'HICM and Narrative Backsheet'!$A$7:$BX$156,J$9,FALSE))),"")</f>
        <v>Established</v>
      </c>
      <c r="K67" s="170" t="str">
        <f ca="1">IFERROR(IF((VLOOKUP($B67,'HICM and Narrative Backsheet'!$A$7:$BX$156,K$9,FALSE))="","",(VLOOKUP($B67,'HICM and Narrative Backsheet'!$A$7:$BX$156,K$9,FALSE))),"")</f>
        <v>Mature</v>
      </c>
      <c r="L67" s="171" t="str">
        <f ca="1">IFERROR(IF((VLOOKUP($B67,'HICM and Narrative Backsheet'!$A$7:$BX$156,L$9,FALSE))="","",(VLOOKUP($B67,'HICM and Narrative Backsheet'!$A$7:$BX$156,L$9,FALSE))),"")</f>
        <v>Plans in place</v>
      </c>
      <c r="M67" s="172" t="str">
        <f ca="1">IFERROR(IF((VLOOKUP($B67,'HICM and Narrative Backsheet'!$A$7:$BX$156,M$9,FALSE))="","",(VLOOKUP($B67,'HICM and Narrative Backsheet'!$A$7:$BX$156,M$9,FALSE))),"")</f>
        <v>Plans in place</v>
      </c>
      <c r="N67" s="170" t="str">
        <f ca="1">IFERROR(IF((VLOOKUP($B67,'HICM and Narrative Backsheet'!$A$7:$BX$156,N$9,FALSE))="","",(VLOOKUP($B67,'HICM and Narrative Backsheet'!$A$7:$BX$156,N$9,FALSE))),"")</f>
        <v>Established</v>
      </c>
      <c r="O67" s="170" t="str">
        <f ca="1">IFERROR(IF((VLOOKUP($B67,'HICM and Narrative Backsheet'!$A$7:$BX$156,O$9,FALSE))="","",(VLOOKUP($B67,'HICM and Narrative Backsheet'!$A$7:$BX$156,O$9,FALSE))),"")</f>
        <v>Plans in place</v>
      </c>
      <c r="P67" s="170" t="str">
        <f ca="1">IFERROR(IF((VLOOKUP($B67,'HICM and Narrative Backsheet'!$A$7:$BX$156,P$9,FALSE))="","",(VLOOKUP($B67,'HICM and Narrative Backsheet'!$A$7:$BX$156,P$9,FALSE))),"")</f>
        <v>Established</v>
      </c>
      <c r="Q67" s="170" t="str">
        <f ca="1">IFERROR(IF((VLOOKUP($B67,'HICM and Narrative Backsheet'!$A$7:$BX$156,Q$9,FALSE))="","",(VLOOKUP($B67,'HICM and Narrative Backsheet'!$A$7:$BX$156,Q$9,FALSE))),"")</f>
        <v>Plans in place</v>
      </c>
      <c r="R67" s="170" t="str">
        <f ca="1">IFERROR(IF((VLOOKUP($B67,'HICM and Narrative Backsheet'!$A$7:$BX$156,R$9,FALSE))="","",(VLOOKUP($B67,'HICM and Narrative Backsheet'!$A$7:$BX$156,R$9,FALSE))),"")</f>
        <v>Plans in place</v>
      </c>
      <c r="S67" s="170" t="str">
        <f ca="1">IFERROR(IF((VLOOKUP($B67,'HICM and Narrative Backsheet'!$A$7:$BX$156,S$9,FALSE))="","",(VLOOKUP($B67,'HICM and Narrative Backsheet'!$A$7:$BX$156,S$9,FALSE))),"")</f>
        <v>Established</v>
      </c>
      <c r="T67" s="170" t="str">
        <f ca="1">IFERROR(IF((VLOOKUP($B67,'HICM and Narrative Backsheet'!$A$7:$BX$156,T$9,FALSE))="","",(VLOOKUP($B67,'HICM and Narrative Backsheet'!$A$7:$BX$156,T$9,FALSE))),"")</f>
        <v>Mature</v>
      </c>
      <c r="U67" s="173" t="str">
        <f ca="1">IFERROR(IF((VLOOKUP($B67,'HICM and Narrative Backsheet'!$A$7:$BX$156,U$9,FALSE))="","",(VLOOKUP($B67,'HICM and Narrative Backsheet'!$A$7:$BX$156,U$9,FALSE))),"")</f>
        <v>Plans in place</v>
      </c>
      <c r="V67" s="169" t="str">
        <f ca="1">IFERROR(IF((VLOOKUP($B67,'HICM and Narrative Backsheet'!$A$7:$BX$156,V$9,FALSE))="","",(VLOOKUP($B67,'HICM and Narrative Backsheet'!$A$7:$BX$156,V$9,FALSE))),"")</f>
        <v>Established</v>
      </c>
      <c r="W67" s="170" t="str">
        <f ca="1">IFERROR(IF((VLOOKUP($B67,'HICM and Narrative Backsheet'!$A$7:$BX$156,W$9,FALSE))="","",(VLOOKUP($B67,'HICM and Narrative Backsheet'!$A$7:$BX$156,W$9,FALSE))),"")</f>
        <v>Established</v>
      </c>
      <c r="X67" s="170" t="str">
        <f ca="1">IFERROR(IF((VLOOKUP($B67,'HICM and Narrative Backsheet'!$A$7:$BX$156,X$9,FALSE))="","",(VLOOKUP($B67,'HICM and Narrative Backsheet'!$A$7:$BX$156,X$9,FALSE))),"")</f>
        <v>Plans in place</v>
      </c>
      <c r="Y67" s="170" t="str">
        <f ca="1">IFERROR(IF((VLOOKUP($B67,'HICM and Narrative Backsheet'!$A$7:$BX$156,Y$9,FALSE))="","",(VLOOKUP($B67,'HICM and Narrative Backsheet'!$A$7:$BX$156,Y$9,FALSE))),"")</f>
        <v>Established</v>
      </c>
      <c r="Z67" s="170" t="str">
        <f ca="1">IFERROR(IF((VLOOKUP($B67,'HICM and Narrative Backsheet'!$A$7:$BX$156,Z$9,FALSE))="","",(VLOOKUP($B67,'HICM and Narrative Backsheet'!$A$7:$BX$156,Z$9,FALSE))),"")</f>
        <v>Plans in place</v>
      </c>
      <c r="AA67" s="170" t="str">
        <f ca="1">IFERROR(IF((VLOOKUP($B67,'HICM and Narrative Backsheet'!$A$7:$BX$156,AA$9,FALSE))="","",(VLOOKUP($B67,'HICM and Narrative Backsheet'!$A$7:$BX$156,AA$9,FALSE))),"")</f>
        <v>Established</v>
      </c>
      <c r="AB67" s="170" t="str">
        <f ca="1">IFERROR(IF((VLOOKUP($B67,'HICM and Narrative Backsheet'!$A$7:$BX$156,AB$9,FALSE))="","",(VLOOKUP($B67,'HICM and Narrative Backsheet'!$A$7:$BX$156,AB$9,FALSE))),"")</f>
        <v>Established</v>
      </c>
      <c r="AC67" s="170" t="str">
        <f ca="1">IFERROR(IF((VLOOKUP($B67,'HICM and Narrative Backsheet'!$A$7:$BX$156,AC$9,FALSE))="","",(VLOOKUP($B67,'HICM and Narrative Backsheet'!$A$7:$BX$156,AC$9,FALSE))),"")</f>
        <v>Mature</v>
      </c>
      <c r="AD67" s="171" t="str">
        <f ca="1">IFERROR(IF((VLOOKUP($B67,'HICM and Narrative Backsheet'!$A$7:$BX$156,AD$9,FALSE))="","",(VLOOKUP($B67,'HICM and Narrative Backsheet'!$A$7:$BX$156,AD$9,FALSE))),"")</f>
        <v>Plans in place</v>
      </c>
      <c r="AE67" s="172" t="str">
        <f ca="1">IFERROR(IF((VLOOKUP($B67,'HICM and Narrative Backsheet'!$A$7:$BX$156,AE$9,FALSE))="","",(VLOOKUP($B67,'HICM and Narrative Backsheet'!$A$7:$BX$156,AE$9,FALSE))),"")</f>
        <v>Established</v>
      </c>
      <c r="AF67" s="170" t="str">
        <f ca="1">IFERROR(IF((VLOOKUP($B67,'HICM and Narrative Backsheet'!$A$7:$BX$156,AF$9,FALSE))="","",(VLOOKUP($B67,'HICM and Narrative Backsheet'!$A$7:$BX$156,AF$9,FALSE))),"")</f>
        <v>Established</v>
      </c>
      <c r="AG67" s="170" t="str">
        <f ca="1">IFERROR(IF((VLOOKUP($B67,'HICM and Narrative Backsheet'!$A$7:$BX$156,AG$9,FALSE))="","",(VLOOKUP($B67,'HICM and Narrative Backsheet'!$A$7:$BX$156,AG$9,FALSE))),"")</f>
        <v>Established</v>
      </c>
      <c r="AH67" s="170" t="str">
        <f ca="1">IFERROR(IF((VLOOKUP($B67,'HICM and Narrative Backsheet'!$A$7:$BX$156,AH$9,FALSE))="","",(VLOOKUP($B67,'HICM and Narrative Backsheet'!$A$7:$BX$156,AH$9,FALSE))),"")</f>
        <v>Established</v>
      </c>
      <c r="AI67" s="170" t="str">
        <f ca="1">IFERROR(IF((VLOOKUP($B67,'HICM and Narrative Backsheet'!$A$7:$BX$156,AI$9,FALSE))="","",(VLOOKUP($B67,'HICM and Narrative Backsheet'!$A$7:$BX$156,AI$9,FALSE))),"")</f>
        <v>Established</v>
      </c>
      <c r="AJ67" s="170" t="str">
        <f ca="1">IFERROR(IF((VLOOKUP($B67,'HICM and Narrative Backsheet'!$A$7:$BX$156,AJ$9,FALSE))="","",(VLOOKUP($B67,'HICM and Narrative Backsheet'!$A$7:$BX$156,AJ$9,FALSE))),"")</f>
        <v>Established</v>
      </c>
      <c r="AK67" s="170" t="str">
        <f ca="1">IFERROR(IF((VLOOKUP($B67,'HICM and Narrative Backsheet'!$A$7:$BX$156,AK$9,FALSE))="","",(VLOOKUP($B67,'HICM and Narrative Backsheet'!$A$7:$BX$156,AK$9,FALSE))),"")</f>
        <v>Established</v>
      </c>
      <c r="AL67" s="170" t="str">
        <f ca="1">IFERROR(IF((VLOOKUP($B67,'HICM and Narrative Backsheet'!$A$7:$BX$156,AL$9,FALSE))="","",(VLOOKUP($B67,'HICM and Narrative Backsheet'!$A$7:$BX$156,AL$9,FALSE))),"")</f>
        <v>Mature</v>
      </c>
      <c r="AM67" s="171" t="str">
        <f ca="1">IFERROR(IF((VLOOKUP($B67,'HICM and Narrative Backsheet'!$A$7:$BX$156,AM$9,FALSE))="","",(VLOOKUP($B67,'HICM and Narrative Backsheet'!$A$7:$BX$156,AM$9,FALSE))),"")</f>
        <v>Established</v>
      </c>
    </row>
    <row r="68" spans="1:39" x14ac:dyDescent="0.3">
      <c r="A68" s="60">
        <v>42</v>
      </c>
      <c r="B68" s="53" t="str">
        <f t="shared" ca="1" si="10"/>
        <v>E10000012</v>
      </c>
      <c r="C68" s="154" t="str">
        <f ca="1">IFERROR(VLOOKUP($B68,'Org List'!$J$9:$K$488,2,0), "")</f>
        <v>Essex</v>
      </c>
      <c r="D68" s="169" t="str">
        <f ca="1">IFERROR(IF((VLOOKUP($B68,'HICM and Narrative Backsheet'!$A$7:$BX$156,D$9,FALSE))="","",(VLOOKUP($B68,'HICM and Narrative Backsheet'!$A$7:$BX$156,D$9,FALSE))),"")</f>
        <v>Established</v>
      </c>
      <c r="E68" s="170" t="str">
        <f ca="1">IFERROR(IF((VLOOKUP($B68,'HICM and Narrative Backsheet'!$A$7:$BX$156,E$9,FALSE))="","",(VLOOKUP($B68,'HICM and Narrative Backsheet'!$A$7:$BX$156,E$9,FALSE))),"")</f>
        <v>Established</v>
      </c>
      <c r="F68" s="170" t="str">
        <f ca="1">IFERROR(IF((VLOOKUP($B68,'HICM and Narrative Backsheet'!$A$7:$BX$156,F$9,FALSE))="","",(VLOOKUP($B68,'HICM and Narrative Backsheet'!$A$7:$BX$156,F$9,FALSE))),"")</f>
        <v>Established</v>
      </c>
      <c r="G68" s="170" t="str">
        <f ca="1">IFERROR(IF((VLOOKUP($B68,'HICM and Narrative Backsheet'!$A$7:$BX$156,G$9,FALSE))="","",(VLOOKUP($B68,'HICM and Narrative Backsheet'!$A$7:$BX$156,G$9,FALSE))),"")</f>
        <v>Established</v>
      </c>
      <c r="H68" s="170" t="str">
        <f ca="1">IFERROR(IF((VLOOKUP($B68,'HICM and Narrative Backsheet'!$A$7:$BX$156,H$9,FALSE))="","",(VLOOKUP($B68,'HICM and Narrative Backsheet'!$A$7:$BX$156,H$9,FALSE))),"")</f>
        <v>Established</v>
      </c>
      <c r="I68" s="170" t="str">
        <f ca="1">IFERROR(IF((VLOOKUP($B68,'HICM and Narrative Backsheet'!$A$7:$BX$156,I$9,FALSE))="","",(VLOOKUP($B68,'HICM and Narrative Backsheet'!$A$7:$BX$156,I$9,FALSE))),"")</f>
        <v>Plans in place</v>
      </c>
      <c r="J68" s="170" t="str">
        <f ca="1">IFERROR(IF((VLOOKUP($B68,'HICM and Narrative Backsheet'!$A$7:$BX$156,J$9,FALSE))="","",(VLOOKUP($B68,'HICM and Narrative Backsheet'!$A$7:$BX$156,J$9,FALSE))),"")</f>
        <v>Established</v>
      </c>
      <c r="K68" s="170" t="str">
        <f ca="1">IFERROR(IF((VLOOKUP($B68,'HICM and Narrative Backsheet'!$A$7:$BX$156,K$9,FALSE))="","",(VLOOKUP($B68,'HICM and Narrative Backsheet'!$A$7:$BX$156,K$9,FALSE))),"")</f>
        <v>Established</v>
      </c>
      <c r="L68" s="171" t="str">
        <f ca="1">IFERROR(IF((VLOOKUP($B68,'HICM and Narrative Backsheet'!$A$7:$BX$156,L$9,FALSE))="","",(VLOOKUP($B68,'HICM and Narrative Backsheet'!$A$7:$BX$156,L$9,FALSE))),"")</f>
        <v>Plans in place</v>
      </c>
      <c r="M68" s="172" t="str">
        <f ca="1">IFERROR(IF((VLOOKUP($B68,'HICM and Narrative Backsheet'!$A$7:$BX$156,M$9,FALSE))="","",(VLOOKUP($B68,'HICM and Narrative Backsheet'!$A$7:$BX$156,M$9,FALSE))),"")</f>
        <v>Established</v>
      </c>
      <c r="N68" s="170" t="str">
        <f ca="1">IFERROR(IF((VLOOKUP($B68,'HICM and Narrative Backsheet'!$A$7:$BX$156,N$9,FALSE))="","",(VLOOKUP($B68,'HICM and Narrative Backsheet'!$A$7:$BX$156,N$9,FALSE))),"")</f>
        <v>Established</v>
      </c>
      <c r="O68" s="170" t="str">
        <f ca="1">IFERROR(IF((VLOOKUP($B68,'HICM and Narrative Backsheet'!$A$7:$BX$156,O$9,FALSE))="","",(VLOOKUP($B68,'HICM and Narrative Backsheet'!$A$7:$BX$156,O$9,FALSE))),"")</f>
        <v>Established</v>
      </c>
      <c r="P68" s="170" t="str">
        <f ca="1">IFERROR(IF((VLOOKUP($B68,'HICM and Narrative Backsheet'!$A$7:$BX$156,P$9,FALSE))="","",(VLOOKUP($B68,'HICM and Narrative Backsheet'!$A$7:$BX$156,P$9,FALSE))),"")</f>
        <v>Established</v>
      </c>
      <c r="Q68" s="170" t="str">
        <f ca="1">IFERROR(IF((VLOOKUP($B68,'HICM and Narrative Backsheet'!$A$7:$BX$156,Q$9,FALSE))="","",(VLOOKUP($B68,'HICM and Narrative Backsheet'!$A$7:$BX$156,Q$9,FALSE))),"")</f>
        <v>Mature</v>
      </c>
      <c r="R68" s="170" t="str">
        <f ca="1">IFERROR(IF((VLOOKUP($B68,'HICM and Narrative Backsheet'!$A$7:$BX$156,R$9,FALSE))="","",(VLOOKUP($B68,'HICM and Narrative Backsheet'!$A$7:$BX$156,R$9,FALSE))),"")</f>
        <v>Plans in place</v>
      </c>
      <c r="S68" s="170" t="str">
        <f ca="1">IFERROR(IF((VLOOKUP($B68,'HICM and Narrative Backsheet'!$A$7:$BX$156,S$9,FALSE))="","",(VLOOKUP($B68,'HICM and Narrative Backsheet'!$A$7:$BX$156,S$9,FALSE))),"")</f>
        <v>Established</v>
      </c>
      <c r="T68" s="170" t="str">
        <f ca="1">IFERROR(IF((VLOOKUP($B68,'HICM and Narrative Backsheet'!$A$7:$BX$156,T$9,FALSE))="","",(VLOOKUP($B68,'HICM and Narrative Backsheet'!$A$7:$BX$156,T$9,FALSE))),"")</f>
        <v>Established</v>
      </c>
      <c r="U68" s="173" t="str">
        <f ca="1">IFERROR(IF((VLOOKUP($B68,'HICM and Narrative Backsheet'!$A$7:$BX$156,U$9,FALSE))="","",(VLOOKUP($B68,'HICM and Narrative Backsheet'!$A$7:$BX$156,U$9,FALSE))),"")</f>
        <v>Established</v>
      </c>
      <c r="V68" s="169" t="str">
        <f ca="1">IFERROR(IF((VLOOKUP($B68,'HICM and Narrative Backsheet'!$A$7:$BX$156,V$9,FALSE))="","",(VLOOKUP($B68,'HICM and Narrative Backsheet'!$A$7:$BX$156,V$9,FALSE))),"")</f>
        <v>Established</v>
      </c>
      <c r="W68" s="170" t="str">
        <f ca="1">IFERROR(IF((VLOOKUP($B68,'HICM and Narrative Backsheet'!$A$7:$BX$156,W$9,FALSE))="","",(VLOOKUP($B68,'HICM and Narrative Backsheet'!$A$7:$BX$156,W$9,FALSE))),"")</f>
        <v>Established</v>
      </c>
      <c r="X68" s="170" t="str">
        <f ca="1">IFERROR(IF((VLOOKUP($B68,'HICM and Narrative Backsheet'!$A$7:$BX$156,X$9,FALSE))="","",(VLOOKUP($B68,'HICM and Narrative Backsheet'!$A$7:$BX$156,X$9,FALSE))),"")</f>
        <v>Established</v>
      </c>
      <c r="Y68" s="170" t="str">
        <f ca="1">IFERROR(IF((VLOOKUP($B68,'HICM and Narrative Backsheet'!$A$7:$BX$156,Y$9,FALSE))="","",(VLOOKUP($B68,'HICM and Narrative Backsheet'!$A$7:$BX$156,Y$9,FALSE))),"")</f>
        <v>Established</v>
      </c>
      <c r="Z68" s="170" t="str">
        <f ca="1">IFERROR(IF((VLOOKUP($B68,'HICM and Narrative Backsheet'!$A$7:$BX$156,Z$9,FALSE))="","",(VLOOKUP($B68,'HICM and Narrative Backsheet'!$A$7:$BX$156,Z$9,FALSE))),"")</f>
        <v>Mature</v>
      </c>
      <c r="AA68" s="170" t="str">
        <f ca="1">IFERROR(IF((VLOOKUP($B68,'HICM and Narrative Backsheet'!$A$7:$BX$156,AA$9,FALSE))="","",(VLOOKUP($B68,'HICM and Narrative Backsheet'!$A$7:$BX$156,AA$9,FALSE))),"")</f>
        <v>Plans in place</v>
      </c>
      <c r="AB68" s="170" t="str">
        <f ca="1">IFERROR(IF((VLOOKUP($B68,'HICM and Narrative Backsheet'!$A$7:$BX$156,AB$9,FALSE))="","",(VLOOKUP($B68,'HICM and Narrative Backsheet'!$A$7:$BX$156,AB$9,FALSE))),"")</f>
        <v>Established</v>
      </c>
      <c r="AC68" s="170" t="str">
        <f ca="1">IFERROR(IF((VLOOKUP($B68,'HICM and Narrative Backsheet'!$A$7:$BX$156,AC$9,FALSE))="","",(VLOOKUP($B68,'HICM and Narrative Backsheet'!$A$7:$BX$156,AC$9,FALSE))),"")</f>
        <v>Established</v>
      </c>
      <c r="AD68" s="171" t="str">
        <f ca="1">IFERROR(IF((VLOOKUP($B68,'HICM and Narrative Backsheet'!$A$7:$BX$156,AD$9,FALSE))="","",(VLOOKUP($B68,'HICM and Narrative Backsheet'!$A$7:$BX$156,AD$9,FALSE))),"")</f>
        <v>Established</v>
      </c>
      <c r="AE68" s="172" t="str">
        <f ca="1">IFERROR(IF((VLOOKUP($B68,'HICM and Narrative Backsheet'!$A$7:$BX$156,AE$9,FALSE))="","",(VLOOKUP($B68,'HICM and Narrative Backsheet'!$A$7:$BX$156,AE$9,FALSE))),"")</f>
        <v>Established</v>
      </c>
      <c r="AF68" s="170" t="str">
        <f ca="1">IFERROR(IF((VLOOKUP($B68,'HICM and Narrative Backsheet'!$A$7:$BX$156,AF$9,FALSE))="","",(VLOOKUP($B68,'HICM and Narrative Backsheet'!$A$7:$BX$156,AF$9,FALSE))),"")</f>
        <v>Established</v>
      </c>
      <c r="AG68" s="170" t="str">
        <f ca="1">IFERROR(IF((VLOOKUP($B68,'HICM and Narrative Backsheet'!$A$7:$BX$156,AG$9,FALSE))="","",(VLOOKUP($B68,'HICM and Narrative Backsheet'!$A$7:$BX$156,AG$9,FALSE))),"")</f>
        <v>Established</v>
      </c>
      <c r="AH68" s="170" t="str">
        <f ca="1">IFERROR(IF((VLOOKUP($B68,'HICM and Narrative Backsheet'!$A$7:$BX$156,AH$9,FALSE))="","",(VLOOKUP($B68,'HICM and Narrative Backsheet'!$A$7:$BX$156,AH$9,FALSE))),"")</f>
        <v>Established</v>
      </c>
      <c r="AI68" s="170" t="str">
        <f ca="1">IFERROR(IF((VLOOKUP($B68,'HICM and Narrative Backsheet'!$A$7:$BX$156,AI$9,FALSE))="","",(VLOOKUP($B68,'HICM and Narrative Backsheet'!$A$7:$BX$156,AI$9,FALSE))),"")</f>
        <v>Mature</v>
      </c>
      <c r="AJ68" s="170" t="str">
        <f ca="1">IFERROR(IF((VLOOKUP($B68,'HICM and Narrative Backsheet'!$A$7:$BX$156,AJ$9,FALSE))="","",(VLOOKUP($B68,'HICM and Narrative Backsheet'!$A$7:$BX$156,AJ$9,FALSE))),"")</f>
        <v>Established</v>
      </c>
      <c r="AK68" s="170" t="str">
        <f ca="1">IFERROR(IF((VLOOKUP($B68,'HICM and Narrative Backsheet'!$A$7:$BX$156,AK$9,FALSE))="","",(VLOOKUP($B68,'HICM and Narrative Backsheet'!$A$7:$BX$156,AK$9,FALSE))),"")</f>
        <v>Established</v>
      </c>
      <c r="AL68" s="170" t="str">
        <f ca="1">IFERROR(IF((VLOOKUP($B68,'HICM and Narrative Backsheet'!$A$7:$BX$156,AL$9,FALSE))="","",(VLOOKUP($B68,'HICM and Narrative Backsheet'!$A$7:$BX$156,AL$9,FALSE))),"")</f>
        <v>Established</v>
      </c>
      <c r="AM68" s="171" t="str">
        <f ca="1">IFERROR(IF((VLOOKUP($B68,'HICM and Narrative Backsheet'!$A$7:$BX$156,AM$9,FALSE))="","",(VLOOKUP($B68,'HICM and Narrative Backsheet'!$A$7:$BX$156,AM$9,FALSE))),"")</f>
        <v>Established</v>
      </c>
    </row>
    <row r="69" spans="1:39" x14ac:dyDescent="0.3">
      <c r="A69" s="60">
        <v>43</v>
      </c>
      <c r="B69" s="53" t="str">
        <f t="shared" ca="1" si="10"/>
        <v>E08000037</v>
      </c>
      <c r="C69" s="154" t="str">
        <f ca="1">IFERROR(VLOOKUP($B69,'Org List'!$J$9:$K$488,2,0), "")</f>
        <v>Gateshead</v>
      </c>
      <c r="D69" s="169" t="str">
        <f ca="1">IFERROR(IF((VLOOKUP($B69,'HICM and Narrative Backsheet'!$A$7:$BX$156,D$9,FALSE))="","",(VLOOKUP($B69,'HICM and Narrative Backsheet'!$A$7:$BX$156,D$9,FALSE))),"")</f>
        <v>Mature</v>
      </c>
      <c r="E69" s="170" t="str">
        <f ca="1">IFERROR(IF((VLOOKUP($B69,'HICM and Narrative Backsheet'!$A$7:$BX$156,E$9,FALSE))="","",(VLOOKUP($B69,'HICM and Narrative Backsheet'!$A$7:$BX$156,E$9,FALSE))),"")</f>
        <v>Mature</v>
      </c>
      <c r="F69" s="170" t="str">
        <f ca="1">IFERROR(IF((VLOOKUP($B69,'HICM and Narrative Backsheet'!$A$7:$BX$156,F$9,FALSE))="","",(VLOOKUP($B69,'HICM and Narrative Backsheet'!$A$7:$BX$156,F$9,FALSE))),"")</f>
        <v>Established</v>
      </c>
      <c r="G69" s="170" t="str">
        <f ca="1">IFERROR(IF((VLOOKUP($B69,'HICM and Narrative Backsheet'!$A$7:$BX$156,G$9,FALSE))="","",(VLOOKUP($B69,'HICM and Narrative Backsheet'!$A$7:$BX$156,G$9,FALSE))),"")</f>
        <v>Plans in place</v>
      </c>
      <c r="H69" s="170" t="str">
        <f ca="1">IFERROR(IF((VLOOKUP($B69,'HICM and Narrative Backsheet'!$A$7:$BX$156,H$9,FALSE))="","",(VLOOKUP($B69,'HICM and Narrative Backsheet'!$A$7:$BX$156,H$9,FALSE))),"")</f>
        <v>Plans in place</v>
      </c>
      <c r="I69" s="170" t="str">
        <f ca="1">IFERROR(IF((VLOOKUP($B69,'HICM and Narrative Backsheet'!$A$7:$BX$156,I$9,FALSE))="","",(VLOOKUP($B69,'HICM and Narrative Backsheet'!$A$7:$BX$156,I$9,FALSE))),"")</f>
        <v>Established</v>
      </c>
      <c r="J69" s="170" t="str">
        <f ca="1">IFERROR(IF((VLOOKUP($B69,'HICM and Narrative Backsheet'!$A$7:$BX$156,J$9,FALSE))="","",(VLOOKUP($B69,'HICM and Narrative Backsheet'!$A$7:$BX$156,J$9,FALSE))),"")</f>
        <v>Mature</v>
      </c>
      <c r="K69" s="170" t="str">
        <f ca="1">IFERROR(IF((VLOOKUP($B69,'HICM and Narrative Backsheet'!$A$7:$BX$156,K$9,FALSE))="","",(VLOOKUP($B69,'HICM and Narrative Backsheet'!$A$7:$BX$156,K$9,FALSE))),"")</f>
        <v>Mature</v>
      </c>
      <c r="L69" s="171" t="str">
        <f ca="1">IFERROR(IF((VLOOKUP($B69,'HICM and Narrative Backsheet'!$A$7:$BX$156,L$9,FALSE))="","",(VLOOKUP($B69,'HICM and Narrative Backsheet'!$A$7:$BX$156,L$9,FALSE))),"")</f>
        <v>Exemplary</v>
      </c>
      <c r="M69" s="172" t="str">
        <f ca="1">IFERROR(IF((VLOOKUP($B69,'HICM and Narrative Backsheet'!$A$7:$BX$156,M$9,FALSE))="","",(VLOOKUP($B69,'HICM and Narrative Backsheet'!$A$7:$BX$156,M$9,FALSE))),"")</f>
        <v>Mature</v>
      </c>
      <c r="N69" s="170" t="str">
        <f ca="1">IFERROR(IF((VLOOKUP($B69,'HICM and Narrative Backsheet'!$A$7:$BX$156,N$9,FALSE))="","",(VLOOKUP($B69,'HICM and Narrative Backsheet'!$A$7:$BX$156,N$9,FALSE))),"")</f>
        <v>Mature</v>
      </c>
      <c r="O69" s="170" t="str">
        <f ca="1">IFERROR(IF((VLOOKUP($B69,'HICM and Narrative Backsheet'!$A$7:$BX$156,O$9,FALSE))="","",(VLOOKUP($B69,'HICM and Narrative Backsheet'!$A$7:$BX$156,O$9,FALSE))),"")</f>
        <v>Established</v>
      </c>
      <c r="P69" s="170" t="str">
        <f ca="1">IFERROR(IF((VLOOKUP($B69,'HICM and Narrative Backsheet'!$A$7:$BX$156,P$9,FALSE))="","",(VLOOKUP($B69,'HICM and Narrative Backsheet'!$A$7:$BX$156,P$9,FALSE))),"")</f>
        <v>Plans in place</v>
      </c>
      <c r="Q69" s="170" t="str">
        <f ca="1">IFERROR(IF((VLOOKUP($B69,'HICM and Narrative Backsheet'!$A$7:$BX$156,Q$9,FALSE))="","",(VLOOKUP($B69,'HICM and Narrative Backsheet'!$A$7:$BX$156,Q$9,FALSE))),"")</f>
        <v>Plans in place</v>
      </c>
      <c r="R69" s="170" t="str">
        <f ca="1">IFERROR(IF((VLOOKUP($B69,'HICM and Narrative Backsheet'!$A$7:$BX$156,R$9,FALSE))="","",(VLOOKUP($B69,'HICM and Narrative Backsheet'!$A$7:$BX$156,R$9,FALSE))),"")</f>
        <v>Established</v>
      </c>
      <c r="S69" s="170" t="str">
        <f ca="1">IFERROR(IF((VLOOKUP($B69,'HICM and Narrative Backsheet'!$A$7:$BX$156,S$9,FALSE))="","",(VLOOKUP($B69,'HICM and Narrative Backsheet'!$A$7:$BX$156,S$9,FALSE))),"")</f>
        <v>Mature</v>
      </c>
      <c r="T69" s="170" t="str">
        <f ca="1">IFERROR(IF((VLOOKUP($B69,'HICM and Narrative Backsheet'!$A$7:$BX$156,T$9,FALSE))="","",(VLOOKUP($B69,'HICM and Narrative Backsheet'!$A$7:$BX$156,T$9,FALSE))),"")</f>
        <v>Exemplary</v>
      </c>
      <c r="U69" s="173" t="str">
        <f ca="1">IFERROR(IF((VLOOKUP($B69,'HICM and Narrative Backsheet'!$A$7:$BX$156,U$9,FALSE))="","",(VLOOKUP($B69,'HICM and Narrative Backsheet'!$A$7:$BX$156,U$9,FALSE))),"")</f>
        <v>Exemplary</v>
      </c>
      <c r="V69" s="169" t="str">
        <f ca="1">IFERROR(IF((VLOOKUP($B69,'HICM and Narrative Backsheet'!$A$7:$BX$156,V$9,FALSE))="","",(VLOOKUP($B69,'HICM and Narrative Backsheet'!$A$7:$BX$156,V$9,FALSE))),"")</f>
        <v>Mature</v>
      </c>
      <c r="W69" s="170" t="str">
        <f ca="1">IFERROR(IF((VLOOKUP($B69,'HICM and Narrative Backsheet'!$A$7:$BX$156,W$9,FALSE))="","",(VLOOKUP($B69,'HICM and Narrative Backsheet'!$A$7:$BX$156,W$9,FALSE))),"")</f>
        <v>Mature</v>
      </c>
      <c r="X69" s="170" t="str">
        <f ca="1">IFERROR(IF((VLOOKUP($B69,'HICM and Narrative Backsheet'!$A$7:$BX$156,X$9,FALSE))="","",(VLOOKUP($B69,'HICM and Narrative Backsheet'!$A$7:$BX$156,X$9,FALSE))),"")</f>
        <v>Established</v>
      </c>
      <c r="Y69" s="170" t="str">
        <f ca="1">IFERROR(IF((VLOOKUP($B69,'HICM and Narrative Backsheet'!$A$7:$BX$156,Y$9,FALSE))="","",(VLOOKUP($B69,'HICM and Narrative Backsheet'!$A$7:$BX$156,Y$9,FALSE))),"")</f>
        <v>Established</v>
      </c>
      <c r="Z69" s="170" t="str">
        <f ca="1">IFERROR(IF((VLOOKUP($B69,'HICM and Narrative Backsheet'!$A$7:$BX$156,Z$9,FALSE))="","",(VLOOKUP($B69,'HICM and Narrative Backsheet'!$A$7:$BX$156,Z$9,FALSE))),"")</f>
        <v>Plans in place</v>
      </c>
      <c r="AA69" s="170" t="str">
        <f ca="1">IFERROR(IF((VLOOKUP($B69,'HICM and Narrative Backsheet'!$A$7:$BX$156,AA$9,FALSE))="","",(VLOOKUP($B69,'HICM and Narrative Backsheet'!$A$7:$BX$156,AA$9,FALSE))),"")</f>
        <v>Established</v>
      </c>
      <c r="AB69" s="170" t="str">
        <f ca="1">IFERROR(IF((VLOOKUP($B69,'HICM and Narrative Backsheet'!$A$7:$BX$156,AB$9,FALSE))="","",(VLOOKUP($B69,'HICM and Narrative Backsheet'!$A$7:$BX$156,AB$9,FALSE))),"")</f>
        <v>Mature</v>
      </c>
      <c r="AC69" s="170" t="str">
        <f ca="1">IFERROR(IF((VLOOKUP($B69,'HICM and Narrative Backsheet'!$A$7:$BX$156,AC$9,FALSE))="","",(VLOOKUP($B69,'HICM and Narrative Backsheet'!$A$7:$BX$156,AC$9,FALSE))),"")</f>
        <v>Exemplary</v>
      </c>
      <c r="AD69" s="171" t="str">
        <f ca="1">IFERROR(IF((VLOOKUP($B69,'HICM and Narrative Backsheet'!$A$7:$BX$156,AD$9,FALSE))="","",(VLOOKUP($B69,'HICM and Narrative Backsheet'!$A$7:$BX$156,AD$9,FALSE))),"")</f>
        <v>Exemplary</v>
      </c>
      <c r="AE69" s="172" t="str">
        <f ca="1">IFERROR(IF((VLOOKUP($B69,'HICM and Narrative Backsheet'!$A$7:$BX$156,AE$9,FALSE))="","",(VLOOKUP($B69,'HICM and Narrative Backsheet'!$A$7:$BX$156,AE$9,FALSE))),"")</f>
        <v>Mature</v>
      </c>
      <c r="AF69" s="170" t="str">
        <f ca="1">IFERROR(IF((VLOOKUP($B69,'HICM and Narrative Backsheet'!$A$7:$BX$156,AF$9,FALSE))="","",(VLOOKUP($B69,'HICM and Narrative Backsheet'!$A$7:$BX$156,AF$9,FALSE))),"")</f>
        <v>Mature</v>
      </c>
      <c r="AG69" s="170" t="str">
        <f ca="1">IFERROR(IF((VLOOKUP($B69,'HICM and Narrative Backsheet'!$A$7:$BX$156,AG$9,FALSE))="","",(VLOOKUP($B69,'HICM and Narrative Backsheet'!$A$7:$BX$156,AG$9,FALSE))),"")</f>
        <v>Mature</v>
      </c>
      <c r="AH69" s="170" t="str">
        <f ca="1">IFERROR(IF((VLOOKUP($B69,'HICM and Narrative Backsheet'!$A$7:$BX$156,AH$9,FALSE))="","",(VLOOKUP($B69,'HICM and Narrative Backsheet'!$A$7:$BX$156,AH$9,FALSE))),"")</f>
        <v>Established</v>
      </c>
      <c r="AI69" s="170" t="str">
        <f ca="1">IFERROR(IF((VLOOKUP($B69,'HICM and Narrative Backsheet'!$A$7:$BX$156,AI$9,FALSE))="","",(VLOOKUP($B69,'HICM and Narrative Backsheet'!$A$7:$BX$156,AI$9,FALSE))),"")</f>
        <v>Established</v>
      </c>
      <c r="AJ69" s="170" t="str">
        <f ca="1">IFERROR(IF((VLOOKUP($B69,'HICM and Narrative Backsheet'!$A$7:$BX$156,AJ$9,FALSE))="","",(VLOOKUP($B69,'HICM and Narrative Backsheet'!$A$7:$BX$156,AJ$9,FALSE))),"")</f>
        <v>Established</v>
      </c>
      <c r="AK69" s="170" t="str">
        <f ca="1">IFERROR(IF((VLOOKUP($B69,'HICM and Narrative Backsheet'!$A$7:$BX$156,AK$9,FALSE))="","",(VLOOKUP($B69,'HICM and Narrative Backsheet'!$A$7:$BX$156,AK$9,FALSE))),"")</f>
        <v>Mature</v>
      </c>
      <c r="AL69" s="170" t="str">
        <f ca="1">IFERROR(IF((VLOOKUP($B69,'HICM and Narrative Backsheet'!$A$7:$BX$156,AL$9,FALSE))="","",(VLOOKUP($B69,'HICM and Narrative Backsheet'!$A$7:$BX$156,AL$9,FALSE))),"")</f>
        <v>Exemplary</v>
      </c>
      <c r="AM69" s="171" t="str">
        <f ca="1">IFERROR(IF((VLOOKUP($B69,'HICM and Narrative Backsheet'!$A$7:$BX$156,AM$9,FALSE))="","",(VLOOKUP($B69,'HICM and Narrative Backsheet'!$A$7:$BX$156,AM$9,FALSE))),"")</f>
        <v>Exemplary</v>
      </c>
    </row>
    <row r="70" spans="1:39" x14ac:dyDescent="0.3">
      <c r="A70" s="60">
        <v>44</v>
      </c>
      <c r="B70" s="53" t="str">
        <f t="shared" ca="1" si="10"/>
        <v>E10000013</v>
      </c>
      <c r="C70" s="154" t="str">
        <f ca="1">IFERROR(VLOOKUP($B70,'Org List'!$J$9:$K$488,2,0), "")</f>
        <v>Gloucestershire</v>
      </c>
      <c r="D70" s="169" t="str">
        <f ca="1">IFERROR(IF((VLOOKUP($B70,'HICM and Narrative Backsheet'!$A$7:$BX$156,D$9,FALSE))="","",(VLOOKUP($B70,'HICM and Narrative Backsheet'!$A$7:$BX$156,D$9,FALSE))),"")</f>
        <v>Established</v>
      </c>
      <c r="E70" s="170" t="str">
        <f ca="1">IFERROR(IF((VLOOKUP($B70,'HICM and Narrative Backsheet'!$A$7:$BX$156,E$9,FALSE))="","",(VLOOKUP($B70,'HICM and Narrative Backsheet'!$A$7:$BX$156,E$9,FALSE))),"")</f>
        <v>Established</v>
      </c>
      <c r="F70" s="170" t="str">
        <f ca="1">IFERROR(IF((VLOOKUP($B70,'HICM and Narrative Backsheet'!$A$7:$BX$156,F$9,FALSE))="","",(VLOOKUP($B70,'HICM and Narrative Backsheet'!$A$7:$BX$156,F$9,FALSE))),"")</f>
        <v>Established</v>
      </c>
      <c r="G70" s="170" t="str">
        <f ca="1">IFERROR(IF((VLOOKUP($B70,'HICM and Narrative Backsheet'!$A$7:$BX$156,G$9,FALSE))="","",(VLOOKUP($B70,'HICM and Narrative Backsheet'!$A$7:$BX$156,G$9,FALSE))),"")</f>
        <v>Established</v>
      </c>
      <c r="H70" s="170" t="str">
        <f ca="1">IFERROR(IF((VLOOKUP($B70,'HICM and Narrative Backsheet'!$A$7:$BX$156,H$9,FALSE))="","",(VLOOKUP($B70,'HICM and Narrative Backsheet'!$A$7:$BX$156,H$9,FALSE))),"")</f>
        <v>Established</v>
      </c>
      <c r="I70" s="170" t="str">
        <f ca="1">IFERROR(IF((VLOOKUP($B70,'HICM and Narrative Backsheet'!$A$7:$BX$156,I$9,FALSE))="","",(VLOOKUP($B70,'HICM and Narrative Backsheet'!$A$7:$BX$156,I$9,FALSE))),"")</f>
        <v>Established</v>
      </c>
      <c r="J70" s="170" t="str">
        <f ca="1">IFERROR(IF((VLOOKUP($B70,'HICM and Narrative Backsheet'!$A$7:$BX$156,J$9,FALSE))="","",(VLOOKUP($B70,'HICM and Narrative Backsheet'!$A$7:$BX$156,J$9,FALSE))),"")</f>
        <v>Established</v>
      </c>
      <c r="K70" s="170" t="str">
        <f ca="1">IFERROR(IF((VLOOKUP($B70,'HICM and Narrative Backsheet'!$A$7:$BX$156,K$9,FALSE))="","",(VLOOKUP($B70,'HICM and Narrative Backsheet'!$A$7:$BX$156,K$9,FALSE))),"")</f>
        <v>Mature</v>
      </c>
      <c r="L70" s="171" t="str">
        <f ca="1">IFERROR(IF((VLOOKUP($B70,'HICM and Narrative Backsheet'!$A$7:$BX$156,L$9,FALSE))="","",(VLOOKUP($B70,'HICM and Narrative Backsheet'!$A$7:$BX$156,L$9,FALSE))),"")</f>
        <v>Established</v>
      </c>
      <c r="M70" s="172" t="str">
        <f ca="1">IFERROR(IF((VLOOKUP($B70,'HICM and Narrative Backsheet'!$A$7:$BX$156,M$9,FALSE))="","",(VLOOKUP($B70,'HICM and Narrative Backsheet'!$A$7:$BX$156,M$9,FALSE))),"")</f>
        <v>Established</v>
      </c>
      <c r="N70" s="170" t="str">
        <f ca="1">IFERROR(IF((VLOOKUP($B70,'HICM and Narrative Backsheet'!$A$7:$BX$156,N$9,FALSE))="","",(VLOOKUP($B70,'HICM and Narrative Backsheet'!$A$7:$BX$156,N$9,FALSE))),"")</f>
        <v>Established</v>
      </c>
      <c r="O70" s="170" t="str">
        <f ca="1">IFERROR(IF((VLOOKUP($B70,'HICM and Narrative Backsheet'!$A$7:$BX$156,O$9,FALSE))="","",(VLOOKUP($B70,'HICM and Narrative Backsheet'!$A$7:$BX$156,O$9,FALSE))),"")</f>
        <v>Established</v>
      </c>
      <c r="P70" s="170" t="str">
        <f ca="1">IFERROR(IF((VLOOKUP($B70,'HICM and Narrative Backsheet'!$A$7:$BX$156,P$9,FALSE))="","",(VLOOKUP($B70,'HICM and Narrative Backsheet'!$A$7:$BX$156,P$9,FALSE))),"")</f>
        <v>Established</v>
      </c>
      <c r="Q70" s="170" t="str">
        <f ca="1">IFERROR(IF((VLOOKUP($B70,'HICM and Narrative Backsheet'!$A$7:$BX$156,Q$9,FALSE))="","",(VLOOKUP($B70,'HICM and Narrative Backsheet'!$A$7:$BX$156,Q$9,FALSE))),"")</f>
        <v>Established</v>
      </c>
      <c r="R70" s="170" t="str">
        <f ca="1">IFERROR(IF((VLOOKUP($B70,'HICM and Narrative Backsheet'!$A$7:$BX$156,R$9,FALSE))="","",(VLOOKUP($B70,'HICM and Narrative Backsheet'!$A$7:$BX$156,R$9,FALSE))),"")</f>
        <v>Established</v>
      </c>
      <c r="S70" s="170" t="str">
        <f ca="1">IFERROR(IF((VLOOKUP($B70,'HICM and Narrative Backsheet'!$A$7:$BX$156,S$9,FALSE))="","",(VLOOKUP($B70,'HICM and Narrative Backsheet'!$A$7:$BX$156,S$9,FALSE))),"")</f>
        <v>Established</v>
      </c>
      <c r="T70" s="170" t="str">
        <f ca="1">IFERROR(IF((VLOOKUP($B70,'HICM and Narrative Backsheet'!$A$7:$BX$156,T$9,FALSE))="","",(VLOOKUP($B70,'HICM and Narrative Backsheet'!$A$7:$BX$156,T$9,FALSE))),"")</f>
        <v>Mature</v>
      </c>
      <c r="U70" s="173" t="str">
        <f ca="1">IFERROR(IF((VLOOKUP($B70,'HICM and Narrative Backsheet'!$A$7:$BX$156,U$9,FALSE))="","",(VLOOKUP($B70,'HICM and Narrative Backsheet'!$A$7:$BX$156,U$9,FALSE))),"")</f>
        <v>Established</v>
      </c>
      <c r="V70" s="169" t="str">
        <f ca="1">IFERROR(IF((VLOOKUP($B70,'HICM and Narrative Backsheet'!$A$7:$BX$156,V$9,FALSE))="","",(VLOOKUP($B70,'HICM and Narrative Backsheet'!$A$7:$BX$156,V$9,FALSE))),"")</f>
        <v>Established</v>
      </c>
      <c r="W70" s="170" t="str">
        <f ca="1">IFERROR(IF((VLOOKUP($B70,'HICM and Narrative Backsheet'!$A$7:$BX$156,W$9,FALSE))="","",(VLOOKUP($B70,'HICM and Narrative Backsheet'!$A$7:$BX$156,W$9,FALSE))),"")</f>
        <v>Established</v>
      </c>
      <c r="X70" s="170" t="str">
        <f ca="1">IFERROR(IF((VLOOKUP($B70,'HICM and Narrative Backsheet'!$A$7:$BX$156,X$9,FALSE))="","",(VLOOKUP($B70,'HICM and Narrative Backsheet'!$A$7:$BX$156,X$9,FALSE))),"")</f>
        <v>Established</v>
      </c>
      <c r="Y70" s="170" t="str">
        <f ca="1">IFERROR(IF((VLOOKUP($B70,'HICM and Narrative Backsheet'!$A$7:$BX$156,Y$9,FALSE))="","",(VLOOKUP($B70,'HICM and Narrative Backsheet'!$A$7:$BX$156,Y$9,FALSE))),"")</f>
        <v>Established</v>
      </c>
      <c r="Z70" s="170" t="str">
        <f ca="1">IFERROR(IF((VLOOKUP($B70,'HICM and Narrative Backsheet'!$A$7:$BX$156,Z$9,FALSE))="","",(VLOOKUP($B70,'HICM and Narrative Backsheet'!$A$7:$BX$156,Z$9,FALSE))),"")</f>
        <v>Established</v>
      </c>
      <c r="AA70" s="170" t="str">
        <f ca="1">IFERROR(IF((VLOOKUP($B70,'HICM and Narrative Backsheet'!$A$7:$BX$156,AA$9,FALSE))="","",(VLOOKUP($B70,'HICM and Narrative Backsheet'!$A$7:$BX$156,AA$9,FALSE))),"")</f>
        <v>Established</v>
      </c>
      <c r="AB70" s="170" t="str">
        <f ca="1">IFERROR(IF((VLOOKUP($B70,'HICM and Narrative Backsheet'!$A$7:$BX$156,AB$9,FALSE))="","",(VLOOKUP($B70,'HICM and Narrative Backsheet'!$A$7:$BX$156,AB$9,FALSE))),"")</f>
        <v>Established</v>
      </c>
      <c r="AC70" s="170" t="str">
        <f ca="1">IFERROR(IF((VLOOKUP($B70,'HICM and Narrative Backsheet'!$A$7:$BX$156,AC$9,FALSE))="","",(VLOOKUP($B70,'HICM and Narrative Backsheet'!$A$7:$BX$156,AC$9,FALSE))),"")</f>
        <v>Mature</v>
      </c>
      <c r="AD70" s="171" t="str">
        <f ca="1">IFERROR(IF((VLOOKUP($B70,'HICM and Narrative Backsheet'!$A$7:$BX$156,AD$9,FALSE))="","",(VLOOKUP($B70,'HICM and Narrative Backsheet'!$A$7:$BX$156,AD$9,FALSE))),"")</f>
        <v>Established</v>
      </c>
      <c r="AE70" s="172" t="str">
        <f ca="1">IFERROR(IF((VLOOKUP($B70,'HICM and Narrative Backsheet'!$A$7:$BX$156,AE$9,FALSE))="","",(VLOOKUP($B70,'HICM and Narrative Backsheet'!$A$7:$BX$156,AE$9,FALSE))),"")</f>
        <v>Established</v>
      </c>
      <c r="AF70" s="170" t="str">
        <f ca="1">IFERROR(IF((VLOOKUP($B70,'HICM and Narrative Backsheet'!$A$7:$BX$156,AF$9,FALSE))="","",(VLOOKUP($B70,'HICM and Narrative Backsheet'!$A$7:$BX$156,AF$9,FALSE))),"")</f>
        <v>Established</v>
      </c>
      <c r="AG70" s="170" t="str">
        <f ca="1">IFERROR(IF((VLOOKUP($B70,'HICM and Narrative Backsheet'!$A$7:$BX$156,AG$9,FALSE))="","",(VLOOKUP($B70,'HICM and Narrative Backsheet'!$A$7:$BX$156,AG$9,FALSE))),"")</f>
        <v>Established</v>
      </c>
      <c r="AH70" s="170" t="str">
        <f ca="1">IFERROR(IF((VLOOKUP($B70,'HICM and Narrative Backsheet'!$A$7:$BX$156,AH$9,FALSE))="","",(VLOOKUP($B70,'HICM and Narrative Backsheet'!$A$7:$BX$156,AH$9,FALSE))),"")</f>
        <v>Established</v>
      </c>
      <c r="AI70" s="170" t="str">
        <f ca="1">IFERROR(IF((VLOOKUP($B70,'HICM and Narrative Backsheet'!$A$7:$BX$156,AI$9,FALSE))="","",(VLOOKUP($B70,'HICM and Narrative Backsheet'!$A$7:$BX$156,AI$9,FALSE))),"")</f>
        <v>Established</v>
      </c>
      <c r="AJ70" s="170" t="str">
        <f ca="1">IFERROR(IF((VLOOKUP($B70,'HICM and Narrative Backsheet'!$A$7:$BX$156,AJ$9,FALSE))="","",(VLOOKUP($B70,'HICM and Narrative Backsheet'!$A$7:$BX$156,AJ$9,FALSE))),"")</f>
        <v>Established</v>
      </c>
      <c r="AK70" s="170" t="str">
        <f ca="1">IFERROR(IF((VLOOKUP($B70,'HICM and Narrative Backsheet'!$A$7:$BX$156,AK$9,FALSE))="","",(VLOOKUP($B70,'HICM and Narrative Backsheet'!$A$7:$BX$156,AK$9,FALSE))),"")</f>
        <v>Established</v>
      </c>
      <c r="AL70" s="170" t="str">
        <f ca="1">IFERROR(IF((VLOOKUP($B70,'HICM and Narrative Backsheet'!$A$7:$BX$156,AL$9,FALSE))="","",(VLOOKUP($B70,'HICM and Narrative Backsheet'!$A$7:$BX$156,AL$9,FALSE))),"")</f>
        <v>Mature</v>
      </c>
      <c r="AM70" s="171" t="str">
        <f ca="1">IFERROR(IF((VLOOKUP($B70,'HICM and Narrative Backsheet'!$A$7:$BX$156,AM$9,FALSE))="","",(VLOOKUP($B70,'HICM and Narrative Backsheet'!$A$7:$BX$156,AM$9,FALSE))),"")</f>
        <v>Established</v>
      </c>
    </row>
    <row r="71" spans="1:39" x14ac:dyDescent="0.3">
      <c r="A71" s="60">
        <v>45</v>
      </c>
      <c r="B71" s="53" t="str">
        <f t="shared" ca="1" si="10"/>
        <v>E09000011</v>
      </c>
      <c r="C71" s="154" t="str">
        <f ca="1">IFERROR(VLOOKUP($B71,'Org List'!$J$9:$K$488,2,0), "")</f>
        <v>Greenwich</v>
      </c>
      <c r="D71" s="169" t="str">
        <f ca="1">IFERROR(IF((VLOOKUP($B71,'HICM and Narrative Backsheet'!$A$7:$BX$156,D$9,FALSE))="","",(VLOOKUP($B71,'HICM and Narrative Backsheet'!$A$7:$BX$156,D$9,FALSE))),"")</f>
        <v>Established</v>
      </c>
      <c r="E71" s="170" t="str">
        <f ca="1">IFERROR(IF((VLOOKUP($B71,'HICM and Narrative Backsheet'!$A$7:$BX$156,E$9,FALSE))="","",(VLOOKUP($B71,'HICM and Narrative Backsheet'!$A$7:$BX$156,E$9,FALSE))),"")</f>
        <v>Established</v>
      </c>
      <c r="F71" s="170" t="str">
        <f ca="1">IFERROR(IF((VLOOKUP($B71,'HICM and Narrative Backsheet'!$A$7:$BX$156,F$9,FALSE))="","",(VLOOKUP($B71,'HICM and Narrative Backsheet'!$A$7:$BX$156,F$9,FALSE))),"")</f>
        <v>Established</v>
      </c>
      <c r="G71" s="170" t="str">
        <f ca="1">IFERROR(IF((VLOOKUP($B71,'HICM and Narrative Backsheet'!$A$7:$BX$156,G$9,FALSE))="","",(VLOOKUP($B71,'HICM and Narrative Backsheet'!$A$7:$BX$156,G$9,FALSE))),"")</f>
        <v>Established</v>
      </c>
      <c r="H71" s="170" t="str">
        <f ca="1">IFERROR(IF((VLOOKUP($B71,'HICM and Narrative Backsheet'!$A$7:$BX$156,H$9,FALSE))="","",(VLOOKUP($B71,'HICM and Narrative Backsheet'!$A$7:$BX$156,H$9,FALSE))),"")</f>
        <v>Established</v>
      </c>
      <c r="I71" s="170" t="str">
        <f ca="1">IFERROR(IF((VLOOKUP($B71,'HICM and Narrative Backsheet'!$A$7:$BX$156,I$9,FALSE))="","",(VLOOKUP($B71,'HICM and Narrative Backsheet'!$A$7:$BX$156,I$9,FALSE))),"")</f>
        <v>Established</v>
      </c>
      <c r="J71" s="170" t="str">
        <f ca="1">IFERROR(IF((VLOOKUP($B71,'HICM and Narrative Backsheet'!$A$7:$BX$156,J$9,FALSE))="","",(VLOOKUP($B71,'HICM and Narrative Backsheet'!$A$7:$BX$156,J$9,FALSE))),"")</f>
        <v>Established</v>
      </c>
      <c r="K71" s="170" t="str">
        <f ca="1">IFERROR(IF((VLOOKUP($B71,'HICM and Narrative Backsheet'!$A$7:$BX$156,K$9,FALSE))="","",(VLOOKUP($B71,'HICM and Narrative Backsheet'!$A$7:$BX$156,K$9,FALSE))),"")</f>
        <v>Established</v>
      </c>
      <c r="L71" s="171" t="str">
        <f ca="1">IFERROR(IF((VLOOKUP($B71,'HICM and Narrative Backsheet'!$A$7:$BX$156,L$9,FALSE))="","",(VLOOKUP($B71,'HICM and Narrative Backsheet'!$A$7:$BX$156,L$9,FALSE))),"")</f>
        <v>Established</v>
      </c>
      <c r="M71" s="172" t="str">
        <f ca="1">IFERROR(IF((VLOOKUP($B71,'HICM and Narrative Backsheet'!$A$7:$BX$156,M$9,FALSE))="","",(VLOOKUP($B71,'HICM and Narrative Backsheet'!$A$7:$BX$156,M$9,FALSE))),"")</f>
        <v>Established</v>
      </c>
      <c r="N71" s="170" t="str">
        <f ca="1">IFERROR(IF((VLOOKUP($B71,'HICM and Narrative Backsheet'!$A$7:$BX$156,N$9,FALSE))="","",(VLOOKUP($B71,'HICM and Narrative Backsheet'!$A$7:$BX$156,N$9,FALSE))),"")</f>
        <v>Established</v>
      </c>
      <c r="O71" s="170" t="str">
        <f ca="1">IFERROR(IF((VLOOKUP($B71,'HICM and Narrative Backsheet'!$A$7:$BX$156,O$9,FALSE))="","",(VLOOKUP($B71,'HICM and Narrative Backsheet'!$A$7:$BX$156,O$9,FALSE))),"")</f>
        <v>Established</v>
      </c>
      <c r="P71" s="170" t="str">
        <f ca="1">IFERROR(IF((VLOOKUP($B71,'HICM and Narrative Backsheet'!$A$7:$BX$156,P$9,FALSE))="","",(VLOOKUP($B71,'HICM and Narrative Backsheet'!$A$7:$BX$156,P$9,FALSE))),"")</f>
        <v>Established</v>
      </c>
      <c r="Q71" s="170" t="str">
        <f ca="1">IFERROR(IF((VLOOKUP($B71,'HICM and Narrative Backsheet'!$A$7:$BX$156,Q$9,FALSE))="","",(VLOOKUP($B71,'HICM and Narrative Backsheet'!$A$7:$BX$156,Q$9,FALSE))),"")</f>
        <v>Established</v>
      </c>
      <c r="R71" s="170" t="str">
        <f ca="1">IFERROR(IF((VLOOKUP($B71,'HICM and Narrative Backsheet'!$A$7:$BX$156,R$9,FALSE))="","",(VLOOKUP($B71,'HICM and Narrative Backsheet'!$A$7:$BX$156,R$9,FALSE))),"")</f>
        <v>Established</v>
      </c>
      <c r="S71" s="170" t="str">
        <f ca="1">IFERROR(IF((VLOOKUP($B71,'HICM and Narrative Backsheet'!$A$7:$BX$156,S$9,FALSE))="","",(VLOOKUP($B71,'HICM and Narrative Backsheet'!$A$7:$BX$156,S$9,FALSE))),"")</f>
        <v>Established</v>
      </c>
      <c r="T71" s="170" t="str">
        <f ca="1">IFERROR(IF((VLOOKUP($B71,'HICM and Narrative Backsheet'!$A$7:$BX$156,T$9,FALSE))="","",(VLOOKUP($B71,'HICM and Narrative Backsheet'!$A$7:$BX$156,T$9,FALSE))),"")</f>
        <v>Established</v>
      </c>
      <c r="U71" s="173" t="str">
        <f ca="1">IFERROR(IF((VLOOKUP($B71,'HICM and Narrative Backsheet'!$A$7:$BX$156,U$9,FALSE))="","",(VLOOKUP($B71,'HICM and Narrative Backsheet'!$A$7:$BX$156,U$9,FALSE))),"")</f>
        <v>Established</v>
      </c>
      <c r="V71" s="169" t="str">
        <f ca="1">IFERROR(IF((VLOOKUP($B71,'HICM and Narrative Backsheet'!$A$7:$BX$156,V$9,FALSE))="","",(VLOOKUP($B71,'HICM and Narrative Backsheet'!$A$7:$BX$156,V$9,FALSE))),"")</f>
        <v>Established</v>
      </c>
      <c r="W71" s="170" t="str">
        <f ca="1">IFERROR(IF((VLOOKUP($B71,'HICM and Narrative Backsheet'!$A$7:$BX$156,W$9,FALSE))="","",(VLOOKUP($B71,'HICM and Narrative Backsheet'!$A$7:$BX$156,W$9,FALSE))),"")</f>
        <v>Established</v>
      </c>
      <c r="X71" s="170" t="str">
        <f ca="1">IFERROR(IF((VLOOKUP($B71,'HICM and Narrative Backsheet'!$A$7:$BX$156,X$9,FALSE))="","",(VLOOKUP($B71,'HICM and Narrative Backsheet'!$A$7:$BX$156,X$9,FALSE))),"")</f>
        <v>Established</v>
      </c>
      <c r="Y71" s="170" t="str">
        <f ca="1">IFERROR(IF((VLOOKUP($B71,'HICM and Narrative Backsheet'!$A$7:$BX$156,Y$9,FALSE))="","",(VLOOKUP($B71,'HICM and Narrative Backsheet'!$A$7:$BX$156,Y$9,FALSE))),"")</f>
        <v>Established</v>
      </c>
      <c r="Z71" s="170" t="str">
        <f ca="1">IFERROR(IF((VLOOKUP($B71,'HICM and Narrative Backsheet'!$A$7:$BX$156,Z$9,FALSE))="","",(VLOOKUP($B71,'HICM and Narrative Backsheet'!$A$7:$BX$156,Z$9,FALSE))),"")</f>
        <v>Established</v>
      </c>
      <c r="AA71" s="170" t="str">
        <f ca="1">IFERROR(IF((VLOOKUP($B71,'HICM and Narrative Backsheet'!$A$7:$BX$156,AA$9,FALSE))="","",(VLOOKUP($B71,'HICM and Narrative Backsheet'!$A$7:$BX$156,AA$9,FALSE))),"")</f>
        <v>Established</v>
      </c>
      <c r="AB71" s="170" t="str">
        <f ca="1">IFERROR(IF((VLOOKUP($B71,'HICM and Narrative Backsheet'!$A$7:$BX$156,AB$9,FALSE))="","",(VLOOKUP($B71,'HICM and Narrative Backsheet'!$A$7:$BX$156,AB$9,FALSE))),"")</f>
        <v>Established</v>
      </c>
      <c r="AC71" s="170" t="str">
        <f ca="1">IFERROR(IF((VLOOKUP($B71,'HICM and Narrative Backsheet'!$A$7:$BX$156,AC$9,FALSE))="","",(VLOOKUP($B71,'HICM and Narrative Backsheet'!$A$7:$BX$156,AC$9,FALSE))),"")</f>
        <v>Mature</v>
      </c>
      <c r="AD71" s="171" t="str">
        <f ca="1">IFERROR(IF((VLOOKUP($B71,'HICM and Narrative Backsheet'!$A$7:$BX$156,AD$9,FALSE))="","",(VLOOKUP($B71,'HICM and Narrative Backsheet'!$A$7:$BX$156,AD$9,FALSE))),"")</f>
        <v>Established</v>
      </c>
      <c r="AE71" s="172" t="str">
        <f ca="1">IFERROR(IF((VLOOKUP($B71,'HICM and Narrative Backsheet'!$A$7:$BX$156,AE$9,FALSE))="","",(VLOOKUP($B71,'HICM and Narrative Backsheet'!$A$7:$BX$156,AE$9,FALSE))),"")</f>
        <v>Established</v>
      </c>
      <c r="AF71" s="170" t="str">
        <f ca="1">IFERROR(IF((VLOOKUP($B71,'HICM and Narrative Backsheet'!$A$7:$BX$156,AF$9,FALSE))="","",(VLOOKUP($B71,'HICM and Narrative Backsheet'!$A$7:$BX$156,AF$9,FALSE))),"")</f>
        <v>Established</v>
      </c>
      <c r="AG71" s="170" t="str">
        <f ca="1">IFERROR(IF((VLOOKUP($B71,'HICM and Narrative Backsheet'!$A$7:$BX$156,AG$9,FALSE))="","",(VLOOKUP($B71,'HICM and Narrative Backsheet'!$A$7:$BX$156,AG$9,FALSE))),"")</f>
        <v>Established</v>
      </c>
      <c r="AH71" s="170" t="str">
        <f ca="1">IFERROR(IF((VLOOKUP($B71,'HICM and Narrative Backsheet'!$A$7:$BX$156,AH$9,FALSE))="","",(VLOOKUP($B71,'HICM and Narrative Backsheet'!$A$7:$BX$156,AH$9,FALSE))),"")</f>
        <v>Mature</v>
      </c>
      <c r="AI71" s="170" t="str">
        <f ca="1">IFERROR(IF((VLOOKUP($B71,'HICM and Narrative Backsheet'!$A$7:$BX$156,AI$9,FALSE))="","",(VLOOKUP($B71,'HICM and Narrative Backsheet'!$A$7:$BX$156,AI$9,FALSE))),"")</f>
        <v>Established</v>
      </c>
      <c r="AJ71" s="170" t="str">
        <f ca="1">IFERROR(IF((VLOOKUP($B71,'HICM and Narrative Backsheet'!$A$7:$BX$156,AJ$9,FALSE))="","",(VLOOKUP($B71,'HICM and Narrative Backsheet'!$A$7:$BX$156,AJ$9,FALSE))),"")</f>
        <v>Established</v>
      </c>
      <c r="AK71" s="170" t="str">
        <f ca="1">IFERROR(IF((VLOOKUP($B71,'HICM and Narrative Backsheet'!$A$7:$BX$156,AK$9,FALSE))="","",(VLOOKUP($B71,'HICM and Narrative Backsheet'!$A$7:$BX$156,AK$9,FALSE))),"")</f>
        <v>Established</v>
      </c>
      <c r="AL71" s="170" t="str">
        <f ca="1">IFERROR(IF((VLOOKUP($B71,'HICM and Narrative Backsheet'!$A$7:$BX$156,AL$9,FALSE))="","",(VLOOKUP($B71,'HICM and Narrative Backsheet'!$A$7:$BX$156,AL$9,FALSE))),"")</f>
        <v>Established</v>
      </c>
      <c r="AM71" s="171" t="str">
        <f ca="1">IFERROR(IF((VLOOKUP($B71,'HICM and Narrative Backsheet'!$A$7:$BX$156,AM$9,FALSE))="","",(VLOOKUP($B71,'HICM and Narrative Backsheet'!$A$7:$BX$156,AM$9,FALSE))),"")</f>
        <v>Established</v>
      </c>
    </row>
    <row r="72" spans="1:39" x14ac:dyDescent="0.3">
      <c r="A72" s="60">
        <v>46</v>
      </c>
      <c r="B72" s="53" t="str">
        <f t="shared" ca="1" si="10"/>
        <v>E09000012</v>
      </c>
      <c r="C72" s="154" t="str">
        <f ca="1">IFERROR(VLOOKUP($B72,'Org List'!$J$9:$K$488,2,0), "")</f>
        <v>Hackney</v>
      </c>
      <c r="D72" s="169" t="str">
        <f ca="1">IFERROR(IF((VLOOKUP($B72,'HICM and Narrative Backsheet'!$A$7:$BX$156,D$9,FALSE))="","",(VLOOKUP($B72,'HICM and Narrative Backsheet'!$A$7:$BX$156,D$9,FALSE))),"")</f>
        <v>Mature</v>
      </c>
      <c r="E72" s="170" t="str">
        <f ca="1">IFERROR(IF((VLOOKUP($B72,'HICM and Narrative Backsheet'!$A$7:$BX$156,E$9,FALSE))="","",(VLOOKUP($B72,'HICM and Narrative Backsheet'!$A$7:$BX$156,E$9,FALSE))),"")</f>
        <v>Established</v>
      </c>
      <c r="F72" s="170" t="str">
        <f ca="1">IFERROR(IF((VLOOKUP($B72,'HICM and Narrative Backsheet'!$A$7:$BX$156,F$9,FALSE))="","",(VLOOKUP($B72,'HICM and Narrative Backsheet'!$A$7:$BX$156,F$9,FALSE))),"")</f>
        <v>Mature</v>
      </c>
      <c r="G72" s="170" t="str">
        <f ca="1">IFERROR(IF((VLOOKUP($B72,'HICM and Narrative Backsheet'!$A$7:$BX$156,G$9,FALSE))="","",(VLOOKUP($B72,'HICM and Narrative Backsheet'!$A$7:$BX$156,G$9,FALSE))),"")</f>
        <v>Established</v>
      </c>
      <c r="H72" s="170" t="str">
        <f ca="1">IFERROR(IF((VLOOKUP($B72,'HICM and Narrative Backsheet'!$A$7:$BX$156,H$9,FALSE))="","",(VLOOKUP($B72,'HICM and Narrative Backsheet'!$A$7:$BX$156,H$9,FALSE))),"")</f>
        <v>Established</v>
      </c>
      <c r="I72" s="170" t="str">
        <f ca="1">IFERROR(IF((VLOOKUP($B72,'HICM and Narrative Backsheet'!$A$7:$BX$156,I$9,FALSE))="","",(VLOOKUP($B72,'HICM and Narrative Backsheet'!$A$7:$BX$156,I$9,FALSE))),"")</f>
        <v>Established</v>
      </c>
      <c r="J72" s="170" t="str">
        <f ca="1">IFERROR(IF((VLOOKUP($B72,'HICM and Narrative Backsheet'!$A$7:$BX$156,J$9,FALSE))="","",(VLOOKUP($B72,'HICM and Narrative Backsheet'!$A$7:$BX$156,J$9,FALSE))),"")</f>
        <v>Mature</v>
      </c>
      <c r="K72" s="170" t="str">
        <f ca="1">IFERROR(IF((VLOOKUP($B72,'HICM and Narrative Backsheet'!$A$7:$BX$156,K$9,FALSE))="","",(VLOOKUP($B72,'HICM and Narrative Backsheet'!$A$7:$BX$156,K$9,FALSE))),"")</f>
        <v>Established</v>
      </c>
      <c r="L72" s="171" t="str">
        <f ca="1">IFERROR(IF((VLOOKUP($B72,'HICM and Narrative Backsheet'!$A$7:$BX$156,L$9,FALSE))="","",(VLOOKUP($B72,'HICM and Narrative Backsheet'!$A$7:$BX$156,L$9,FALSE))),"")</f>
        <v>Not yet established</v>
      </c>
      <c r="M72" s="172" t="str">
        <f ca="1">IFERROR(IF((VLOOKUP($B72,'HICM and Narrative Backsheet'!$A$7:$BX$156,M$9,FALSE))="","",(VLOOKUP($B72,'HICM and Narrative Backsheet'!$A$7:$BX$156,M$9,FALSE))),"")</f>
        <v>Mature</v>
      </c>
      <c r="N72" s="170" t="str">
        <f ca="1">IFERROR(IF((VLOOKUP($B72,'HICM and Narrative Backsheet'!$A$7:$BX$156,N$9,FALSE))="","",(VLOOKUP($B72,'HICM and Narrative Backsheet'!$A$7:$BX$156,N$9,FALSE))),"")</f>
        <v>Established</v>
      </c>
      <c r="O72" s="170" t="str">
        <f ca="1">IFERROR(IF((VLOOKUP($B72,'HICM and Narrative Backsheet'!$A$7:$BX$156,O$9,FALSE))="","",(VLOOKUP($B72,'HICM and Narrative Backsheet'!$A$7:$BX$156,O$9,FALSE))),"")</f>
        <v>Mature</v>
      </c>
      <c r="P72" s="170" t="str">
        <f ca="1">IFERROR(IF((VLOOKUP($B72,'HICM and Narrative Backsheet'!$A$7:$BX$156,P$9,FALSE))="","",(VLOOKUP($B72,'HICM and Narrative Backsheet'!$A$7:$BX$156,P$9,FALSE))),"")</f>
        <v>Established</v>
      </c>
      <c r="Q72" s="170" t="str">
        <f ca="1">IFERROR(IF((VLOOKUP($B72,'HICM and Narrative Backsheet'!$A$7:$BX$156,Q$9,FALSE))="","",(VLOOKUP($B72,'HICM and Narrative Backsheet'!$A$7:$BX$156,Q$9,FALSE))),"")</f>
        <v>Established</v>
      </c>
      <c r="R72" s="170" t="str">
        <f ca="1">IFERROR(IF((VLOOKUP($B72,'HICM and Narrative Backsheet'!$A$7:$BX$156,R$9,FALSE))="","",(VLOOKUP($B72,'HICM and Narrative Backsheet'!$A$7:$BX$156,R$9,FALSE))),"")</f>
        <v>Established</v>
      </c>
      <c r="S72" s="170" t="str">
        <f ca="1">IFERROR(IF((VLOOKUP($B72,'HICM and Narrative Backsheet'!$A$7:$BX$156,S$9,FALSE))="","",(VLOOKUP($B72,'HICM and Narrative Backsheet'!$A$7:$BX$156,S$9,FALSE))),"")</f>
        <v>Mature</v>
      </c>
      <c r="T72" s="170" t="str">
        <f ca="1">IFERROR(IF((VLOOKUP($B72,'HICM and Narrative Backsheet'!$A$7:$BX$156,T$9,FALSE))="","",(VLOOKUP($B72,'HICM and Narrative Backsheet'!$A$7:$BX$156,T$9,FALSE))),"")</f>
        <v>Established</v>
      </c>
      <c r="U72" s="173" t="str">
        <f ca="1">IFERROR(IF((VLOOKUP($B72,'HICM and Narrative Backsheet'!$A$7:$BX$156,U$9,FALSE))="","",(VLOOKUP($B72,'HICM and Narrative Backsheet'!$A$7:$BX$156,U$9,FALSE))),"")</f>
        <v>Not yet established</v>
      </c>
      <c r="V72" s="169" t="str">
        <f ca="1">IFERROR(IF((VLOOKUP($B72,'HICM and Narrative Backsheet'!$A$7:$BX$156,V$9,FALSE))="","",(VLOOKUP($B72,'HICM and Narrative Backsheet'!$A$7:$BX$156,V$9,FALSE))),"")</f>
        <v>Mature</v>
      </c>
      <c r="W72" s="170" t="str">
        <f ca="1">IFERROR(IF((VLOOKUP($B72,'HICM and Narrative Backsheet'!$A$7:$BX$156,W$9,FALSE))="","",(VLOOKUP($B72,'HICM and Narrative Backsheet'!$A$7:$BX$156,W$9,FALSE))),"")</f>
        <v>Mature</v>
      </c>
      <c r="X72" s="170" t="str">
        <f ca="1">IFERROR(IF((VLOOKUP($B72,'HICM and Narrative Backsheet'!$A$7:$BX$156,X$9,FALSE))="","",(VLOOKUP($B72,'HICM and Narrative Backsheet'!$A$7:$BX$156,X$9,FALSE))),"")</f>
        <v>Mature</v>
      </c>
      <c r="Y72" s="170" t="str">
        <f ca="1">IFERROR(IF((VLOOKUP($B72,'HICM and Narrative Backsheet'!$A$7:$BX$156,Y$9,FALSE))="","",(VLOOKUP($B72,'HICM and Narrative Backsheet'!$A$7:$BX$156,Y$9,FALSE))),"")</f>
        <v>Established</v>
      </c>
      <c r="Z72" s="170" t="str">
        <f ca="1">IFERROR(IF((VLOOKUP($B72,'HICM and Narrative Backsheet'!$A$7:$BX$156,Z$9,FALSE))="","",(VLOOKUP($B72,'HICM and Narrative Backsheet'!$A$7:$BX$156,Z$9,FALSE))),"")</f>
        <v>Established</v>
      </c>
      <c r="AA72" s="170" t="str">
        <f ca="1">IFERROR(IF((VLOOKUP($B72,'HICM and Narrative Backsheet'!$A$7:$BX$156,AA$9,FALSE))="","",(VLOOKUP($B72,'HICM and Narrative Backsheet'!$A$7:$BX$156,AA$9,FALSE))),"")</f>
        <v>Established</v>
      </c>
      <c r="AB72" s="170" t="str">
        <f ca="1">IFERROR(IF((VLOOKUP($B72,'HICM and Narrative Backsheet'!$A$7:$BX$156,AB$9,FALSE))="","",(VLOOKUP($B72,'HICM and Narrative Backsheet'!$A$7:$BX$156,AB$9,FALSE))),"")</f>
        <v>Mature</v>
      </c>
      <c r="AC72" s="170" t="str">
        <f ca="1">IFERROR(IF((VLOOKUP($B72,'HICM and Narrative Backsheet'!$A$7:$BX$156,AC$9,FALSE))="","",(VLOOKUP($B72,'HICM and Narrative Backsheet'!$A$7:$BX$156,AC$9,FALSE))),"")</f>
        <v>Established</v>
      </c>
      <c r="AD72" s="171" t="str">
        <f ca="1">IFERROR(IF((VLOOKUP($B72,'HICM and Narrative Backsheet'!$A$7:$BX$156,AD$9,FALSE))="","",(VLOOKUP($B72,'HICM and Narrative Backsheet'!$A$7:$BX$156,AD$9,FALSE))),"")</f>
        <v>Not yet established</v>
      </c>
      <c r="AE72" s="172" t="str">
        <f ca="1">IFERROR(IF((VLOOKUP($B72,'HICM and Narrative Backsheet'!$A$7:$BX$156,AE$9,FALSE))="","",(VLOOKUP($B72,'HICM and Narrative Backsheet'!$A$7:$BX$156,AE$9,FALSE))),"")</f>
        <v>Mature</v>
      </c>
      <c r="AF72" s="170" t="str">
        <f ca="1">IFERROR(IF((VLOOKUP($B72,'HICM and Narrative Backsheet'!$A$7:$BX$156,AF$9,FALSE))="","",(VLOOKUP($B72,'HICM and Narrative Backsheet'!$A$7:$BX$156,AF$9,FALSE))),"")</f>
        <v>Mature</v>
      </c>
      <c r="AG72" s="170" t="str">
        <f ca="1">IFERROR(IF((VLOOKUP($B72,'HICM and Narrative Backsheet'!$A$7:$BX$156,AG$9,FALSE))="","",(VLOOKUP($B72,'HICM and Narrative Backsheet'!$A$7:$BX$156,AG$9,FALSE))),"")</f>
        <v>Mature</v>
      </c>
      <c r="AH72" s="170" t="str">
        <f ca="1">IFERROR(IF((VLOOKUP($B72,'HICM and Narrative Backsheet'!$A$7:$BX$156,AH$9,FALSE))="","",(VLOOKUP($B72,'HICM and Narrative Backsheet'!$A$7:$BX$156,AH$9,FALSE))),"")</f>
        <v>Established</v>
      </c>
      <c r="AI72" s="170" t="str">
        <f ca="1">IFERROR(IF((VLOOKUP($B72,'HICM and Narrative Backsheet'!$A$7:$BX$156,AI$9,FALSE))="","",(VLOOKUP($B72,'HICM and Narrative Backsheet'!$A$7:$BX$156,AI$9,FALSE))),"")</f>
        <v>Established</v>
      </c>
      <c r="AJ72" s="170" t="str">
        <f ca="1">IFERROR(IF((VLOOKUP($B72,'HICM and Narrative Backsheet'!$A$7:$BX$156,AJ$9,FALSE))="","",(VLOOKUP($B72,'HICM and Narrative Backsheet'!$A$7:$BX$156,AJ$9,FALSE))),"")</f>
        <v>Established</v>
      </c>
      <c r="AK72" s="170" t="str">
        <f ca="1">IFERROR(IF((VLOOKUP($B72,'HICM and Narrative Backsheet'!$A$7:$BX$156,AK$9,FALSE))="","",(VLOOKUP($B72,'HICM and Narrative Backsheet'!$A$7:$BX$156,AK$9,FALSE))),"")</f>
        <v>Mature</v>
      </c>
      <c r="AL72" s="170" t="str">
        <f ca="1">IFERROR(IF((VLOOKUP($B72,'HICM and Narrative Backsheet'!$A$7:$BX$156,AL$9,FALSE))="","",(VLOOKUP($B72,'HICM and Narrative Backsheet'!$A$7:$BX$156,AL$9,FALSE))),"")</f>
        <v>Mature</v>
      </c>
      <c r="AM72" s="171" t="str">
        <f ca="1">IFERROR(IF((VLOOKUP($B72,'HICM and Narrative Backsheet'!$A$7:$BX$156,AM$9,FALSE))="","",(VLOOKUP($B72,'HICM and Narrative Backsheet'!$A$7:$BX$156,AM$9,FALSE))),"")</f>
        <v>Not yet established</v>
      </c>
    </row>
    <row r="73" spans="1:39" x14ac:dyDescent="0.3">
      <c r="A73" s="60">
        <v>47</v>
      </c>
      <c r="B73" s="53" t="str">
        <f t="shared" ca="1" si="10"/>
        <v>E06000006</v>
      </c>
      <c r="C73" s="154" t="str">
        <f ca="1">IFERROR(VLOOKUP($B73,'Org List'!$J$9:$K$488,2,0), "")</f>
        <v>Halton</v>
      </c>
      <c r="D73" s="169" t="str">
        <f ca="1">IFERROR(IF((VLOOKUP($B73,'HICM and Narrative Backsheet'!$A$7:$BX$156,D$9,FALSE))="","",(VLOOKUP($B73,'HICM and Narrative Backsheet'!$A$7:$BX$156,D$9,FALSE))),"")</f>
        <v>Mature</v>
      </c>
      <c r="E73" s="170" t="str">
        <f ca="1">IFERROR(IF((VLOOKUP($B73,'HICM and Narrative Backsheet'!$A$7:$BX$156,E$9,FALSE))="","",(VLOOKUP($B73,'HICM and Narrative Backsheet'!$A$7:$BX$156,E$9,FALSE))),"")</f>
        <v>Established</v>
      </c>
      <c r="F73" s="170" t="str">
        <f ca="1">IFERROR(IF((VLOOKUP($B73,'HICM and Narrative Backsheet'!$A$7:$BX$156,F$9,FALSE))="","",(VLOOKUP($B73,'HICM and Narrative Backsheet'!$A$7:$BX$156,F$9,FALSE))),"")</f>
        <v>Mature</v>
      </c>
      <c r="G73" s="170" t="str">
        <f ca="1">IFERROR(IF((VLOOKUP($B73,'HICM and Narrative Backsheet'!$A$7:$BX$156,G$9,FALSE))="","",(VLOOKUP($B73,'HICM and Narrative Backsheet'!$A$7:$BX$156,G$9,FALSE))),"")</f>
        <v>Plans in place</v>
      </c>
      <c r="H73" s="170" t="str">
        <f ca="1">IFERROR(IF((VLOOKUP($B73,'HICM and Narrative Backsheet'!$A$7:$BX$156,H$9,FALSE))="","",(VLOOKUP($B73,'HICM and Narrative Backsheet'!$A$7:$BX$156,H$9,FALSE))),"")</f>
        <v>Established</v>
      </c>
      <c r="I73" s="170" t="str">
        <f ca="1">IFERROR(IF((VLOOKUP($B73,'HICM and Narrative Backsheet'!$A$7:$BX$156,I$9,FALSE))="","",(VLOOKUP($B73,'HICM and Narrative Backsheet'!$A$7:$BX$156,I$9,FALSE))),"")</f>
        <v>Plans in place</v>
      </c>
      <c r="J73" s="170" t="str">
        <f ca="1">IFERROR(IF((VLOOKUP($B73,'HICM and Narrative Backsheet'!$A$7:$BX$156,J$9,FALSE))="","",(VLOOKUP($B73,'HICM and Narrative Backsheet'!$A$7:$BX$156,J$9,FALSE))),"")</f>
        <v>Mature</v>
      </c>
      <c r="K73" s="170" t="str">
        <f ca="1">IFERROR(IF((VLOOKUP($B73,'HICM and Narrative Backsheet'!$A$7:$BX$156,K$9,FALSE))="","",(VLOOKUP($B73,'HICM and Narrative Backsheet'!$A$7:$BX$156,K$9,FALSE))),"")</f>
        <v>Established</v>
      </c>
      <c r="L73" s="171" t="str">
        <f ca="1">IFERROR(IF((VLOOKUP($B73,'HICM and Narrative Backsheet'!$A$7:$BX$156,L$9,FALSE))="","",(VLOOKUP($B73,'HICM and Narrative Backsheet'!$A$7:$BX$156,L$9,FALSE))),"")</f>
        <v>Established</v>
      </c>
      <c r="M73" s="172" t="str">
        <f ca="1">IFERROR(IF((VLOOKUP($B73,'HICM and Narrative Backsheet'!$A$7:$BX$156,M$9,FALSE))="","",(VLOOKUP($B73,'HICM and Narrative Backsheet'!$A$7:$BX$156,M$9,FALSE))),"")</f>
        <v>Mature</v>
      </c>
      <c r="N73" s="170" t="str">
        <f ca="1">IFERROR(IF((VLOOKUP($B73,'HICM and Narrative Backsheet'!$A$7:$BX$156,N$9,FALSE))="","",(VLOOKUP($B73,'HICM and Narrative Backsheet'!$A$7:$BX$156,N$9,FALSE))),"")</f>
        <v>Established</v>
      </c>
      <c r="O73" s="170" t="str">
        <f ca="1">IFERROR(IF((VLOOKUP($B73,'HICM and Narrative Backsheet'!$A$7:$BX$156,O$9,FALSE))="","",(VLOOKUP($B73,'HICM and Narrative Backsheet'!$A$7:$BX$156,O$9,FALSE))),"")</f>
        <v>Mature</v>
      </c>
      <c r="P73" s="170" t="str">
        <f ca="1">IFERROR(IF((VLOOKUP($B73,'HICM and Narrative Backsheet'!$A$7:$BX$156,P$9,FALSE))="","",(VLOOKUP($B73,'HICM and Narrative Backsheet'!$A$7:$BX$156,P$9,FALSE))),"")</f>
        <v>Established</v>
      </c>
      <c r="Q73" s="170" t="str">
        <f ca="1">IFERROR(IF((VLOOKUP($B73,'HICM and Narrative Backsheet'!$A$7:$BX$156,Q$9,FALSE))="","",(VLOOKUP($B73,'HICM and Narrative Backsheet'!$A$7:$BX$156,Q$9,FALSE))),"")</f>
        <v>Mature</v>
      </c>
      <c r="R73" s="170" t="str">
        <f ca="1">IFERROR(IF((VLOOKUP($B73,'HICM and Narrative Backsheet'!$A$7:$BX$156,R$9,FALSE))="","",(VLOOKUP($B73,'HICM and Narrative Backsheet'!$A$7:$BX$156,R$9,FALSE))),"")</f>
        <v>Plans in place</v>
      </c>
      <c r="S73" s="170" t="str">
        <f ca="1">IFERROR(IF((VLOOKUP($B73,'HICM and Narrative Backsheet'!$A$7:$BX$156,S$9,FALSE))="","",(VLOOKUP($B73,'HICM and Narrative Backsheet'!$A$7:$BX$156,S$9,FALSE))),"")</f>
        <v>Mature</v>
      </c>
      <c r="T73" s="170" t="str">
        <f ca="1">IFERROR(IF((VLOOKUP($B73,'HICM and Narrative Backsheet'!$A$7:$BX$156,T$9,FALSE))="","",(VLOOKUP($B73,'HICM and Narrative Backsheet'!$A$7:$BX$156,T$9,FALSE))),"")</f>
        <v>Established</v>
      </c>
      <c r="U73" s="173" t="str">
        <f ca="1">IFERROR(IF((VLOOKUP($B73,'HICM and Narrative Backsheet'!$A$7:$BX$156,U$9,FALSE))="","",(VLOOKUP($B73,'HICM and Narrative Backsheet'!$A$7:$BX$156,U$9,FALSE))),"")</f>
        <v>Established</v>
      </c>
      <c r="V73" s="169" t="str">
        <f ca="1">IFERROR(IF((VLOOKUP($B73,'HICM and Narrative Backsheet'!$A$7:$BX$156,V$9,FALSE))="","",(VLOOKUP($B73,'HICM and Narrative Backsheet'!$A$7:$BX$156,V$9,FALSE))),"")</f>
        <v>Mature</v>
      </c>
      <c r="W73" s="170" t="str">
        <f ca="1">IFERROR(IF((VLOOKUP($B73,'HICM and Narrative Backsheet'!$A$7:$BX$156,W$9,FALSE))="","",(VLOOKUP($B73,'HICM and Narrative Backsheet'!$A$7:$BX$156,W$9,FALSE))),"")</f>
        <v>Established</v>
      </c>
      <c r="X73" s="170" t="str">
        <f ca="1">IFERROR(IF((VLOOKUP($B73,'HICM and Narrative Backsheet'!$A$7:$BX$156,X$9,FALSE))="","",(VLOOKUP($B73,'HICM and Narrative Backsheet'!$A$7:$BX$156,X$9,FALSE))),"")</f>
        <v>Mature</v>
      </c>
      <c r="Y73" s="170" t="str">
        <f ca="1">IFERROR(IF((VLOOKUP($B73,'HICM and Narrative Backsheet'!$A$7:$BX$156,Y$9,FALSE))="","",(VLOOKUP($B73,'HICM and Narrative Backsheet'!$A$7:$BX$156,Y$9,FALSE))),"")</f>
        <v>Established</v>
      </c>
      <c r="Z73" s="170" t="str">
        <f ca="1">IFERROR(IF((VLOOKUP($B73,'HICM and Narrative Backsheet'!$A$7:$BX$156,Z$9,FALSE))="","",(VLOOKUP($B73,'HICM and Narrative Backsheet'!$A$7:$BX$156,Z$9,FALSE))),"")</f>
        <v>Mature</v>
      </c>
      <c r="AA73" s="170" t="str">
        <f ca="1">IFERROR(IF((VLOOKUP($B73,'HICM and Narrative Backsheet'!$A$7:$BX$156,AA$9,FALSE))="","",(VLOOKUP($B73,'HICM and Narrative Backsheet'!$A$7:$BX$156,AA$9,FALSE))),"")</f>
        <v>Established</v>
      </c>
      <c r="AB73" s="170" t="str">
        <f ca="1">IFERROR(IF((VLOOKUP($B73,'HICM and Narrative Backsheet'!$A$7:$BX$156,AB$9,FALSE))="","",(VLOOKUP($B73,'HICM and Narrative Backsheet'!$A$7:$BX$156,AB$9,FALSE))),"")</f>
        <v>Mature</v>
      </c>
      <c r="AC73" s="170" t="str">
        <f ca="1">IFERROR(IF((VLOOKUP($B73,'HICM and Narrative Backsheet'!$A$7:$BX$156,AC$9,FALSE))="","",(VLOOKUP($B73,'HICM and Narrative Backsheet'!$A$7:$BX$156,AC$9,FALSE))),"")</f>
        <v>Established</v>
      </c>
      <c r="AD73" s="171" t="str">
        <f ca="1">IFERROR(IF((VLOOKUP($B73,'HICM and Narrative Backsheet'!$A$7:$BX$156,AD$9,FALSE))="","",(VLOOKUP($B73,'HICM and Narrative Backsheet'!$A$7:$BX$156,AD$9,FALSE))),"")</f>
        <v>Mature</v>
      </c>
      <c r="AE73" s="172" t="str">
        <f ca="1">IFERROR(IF((VLOOKUP($B73,'HICM and Narrative Backsheet'!$A$7:$BX$156,AE$9,FALSE))="","",(VLOOKUP($B73,'HICM and Narrative Backsheet'!$A$7:$BX$156,AE$9,FALSE))),"")</f>
        <v>Mature</v>
      </c>
      <c r="AF73" s="170" t="str">
        <f ca="1">IFERROR(IF((VLOOKUP($B73,'HICM and Narrative Backsheet'!$A$7:$BX$156,AF$9,FALSE))="","",(VLOOKUP($B73,'HICM and Narrative Backsheet'!$A$7:$BX$156,AF$9,FALSE))),"")</f>
        <v>Established</v>
      </c>
      <c r="AG73" s="170" t="str">
        <f ca="1">IFERROR(IF((VLOOKUP($B73,'HICM and Narrative Backsheet'!$A$7:$BX$156,AG$9,FALSE))="","",(VLOOKUP($B73,'HICM and Narrative Backsheet'!$A$7:$BX$156,AG$9,FALSE))),"")</f>
        <v>Mature</v>
      </c>
      <c r="AH73" s="170" t="str">
        <f ca="1">IFERROR(IF((VLOOKUP($B73,'HICM and Narrative Backsheet'!$A$7:$BX$156,AH$9,FALSE))="","",(VLOOKUP($B73,'HICM and Narrative Backsheet'!$A$7:$BX$156,AH$9,FALSE))),"")</f>
        <v>Established</v>
      </c>
      <c r="AI73" s="170" t="str">
        <f ca="1">IFERROR(IF((VLOOKUP($B73,'HICM and Narrative Backsheet'!$A$7:$BX$156,AI$9,FALSE))="","",(VLOOKUP($B73,'HICM and Narrative Backsheet'!$A$7:$BX$156,AI$9,FALSE))),"")</f>
        <v>Mature</v>
      </c>
      <c r="AJ73" s="170" t="str">
        <f ca="1">IFERROR(IF((VLOOKUP($B73,'HICM and Narrative Backsheet'!$A$7:$BX$156,AJ$9,FALSE))="","",(VLOOKUP($B73,'HICM and Narrative Backsheet'!$A$7:$BX$156,AJ$9,FALSE))),"")</f>
        <v>Established</v>
      </c>
      <c r="AK73" s="170" t="str">
        <f ca="1">IFERROR(IF((VLOOKUP($B73,'HICM and Narrative Backsheet'!$A$7:$BX$156,AK$9,FALSE))="","",(VLOOKUP($B73,'HICM and Narrative Backsheet'!$A$7:$BX$156,AK$9,FALSE))),"")</f>
        <v>Mature</v>
      </c>
      <c r="AL73" s="170" t="str">
        <f ca="1">IFERROR(IF((VLOOKUP($B73,'HICM and Narrative Backsheet'!$A$7:$BX$156,AL$9,FALSE))="","",(VLOOKUP($B73,'HICM and Narrative Backsheet'!$A$7:$BX$156,AL$9,FALSE))),"")</f>
        <v>Established</v>
      </c>
      <c r="AM73" s="171" t="str">
        <f ca="1">IFERROR(IF((VLOOKUP($B73,'HICM and Narrative Backsheet'!$A$7:$BX$156,AM$9,FALSE))="","",(VLOOKUP($B73,'HICM and Narrative Backsheet'!$A$7:$BX$156,AM$9,FALSE))),"")</f>
        <v>Mature</v>
      </c>
    </row>
    <row r="74" spans="1:39" x14ac:dyDescent="0.3">
      <c r="A74" s="60">
        <v>48</v>
      </c>
      <c r="B74" s="53" t="str">
        <f t="shared" ca="1" si="10"/>
        <v>E09000013</v>
      </c>
      <c r="C74" s="154" t="str">
        <f ca="1">IFERROR(VLOOKUP($B74,'Org List'!$J$9:$K$488,2,0), "")</f>
        <v>Hammersmith and Fulham</v>
      </c>
      <c r="D74" s="169" t="str">
        <f ca="1">IFERROR(IF((VLOOKUP($B74,'HICM and Narrative Backsheet'!$A$7:$BX$156,D$9,FALSE))="","",(VLOOKUP($B74,'HICM and Narrative Backsheet'!$A$7:$BX$156,D$9,FALSE))),"")</f>
        <v>Established</v>
      </c>
      <c r="E74" s="170" t="str">
        <f ca="1">IFERROR(IF((VLOOKUP($B74,'HICM and Narrative Backsheet'!$A$7:$BX$156,E$9,FALSE))="","",(VLOOKUP($B74,'HICM and Narrative Backsheet'!$A$7:$BX$156,E$9,FALSE))),"")</f>
        <v>Established</v>
      </c>
      <c r="F74" s="170" t="str">
        <f ca="1">IFERROR(IF((VLOOKUP($B74,'HICM and Narrative Backsheet'!$A$7:$BX$156,F$9,FALSE))="","",(VLOOKUP($B74,'HICM and Narrative Backsheet'!$A$7:$BX$156,F$9,FALSE))),"")</f>
        <v>Established</v>
      </c>
      <c r="G74" s="170" t="str">
        <f ca="1">IFERROR(IF((VLOOKUP($B74,'HICM and Narrative Backsheet'!$A$7:$BX$156,G$9,FALSE))="","",(VLOOKUP($B74,'HICM and Narrative Backsheet'!$A$7:$BX$156,G$9,FALSE))),"")</f>
        <v>Established</v>
      </c>
      <c r="H74" s="170" t="str">
        <f ca="1">IFERROR(IF((VLOOKUP($B74,'HICM and Narrative Backsheet'!$A$7:$BX$156,H$9,FALSE))="","",(VLOOKUP($B74,'HICM and Narrative Backsheet'!$A$7:$BX$156,H$9,FALSE))),"")</f>
        <v>Mature</v>
      </c>
      <c r="I74" s="170" t="str">
        <f ca="1">IFERROR(IF((VLOOKUP($B74,'HICM and Narrative Backsheet'!$A$7:$BX$156,I$9,FALSE))="","",(VLOOKUP($B74,'HICM and Narrative Backsheet'!$A$7:$BX$156,I$9,FALSE))),"")</f>
        <v>Established</v>
      </c>
      <c r="J74" s="170" t="str">
        <f ca="1">IFERROR(IF((VLOOKUP($B74,'HICM and Narrative Backsheet'!$A$7:$BX$156,J$9,FALSE))="","",(VLOOKUP($B74,'HICM and Narrative Backsheet'!$A$7:$BX$156,J$9,FALSE))),"")</f>
        <v>Established</v>
      </c>
      <c r="K74" s="170" t="str">
        <f ca="1">IFERROR(IF((VLOOKUP($B74,'HICM and Narrative Backsheet'!$A$7:$BX$156,K$9,FALSE))="","",(VLOOKUP($B74,'HICM and Narrative Backsheet'!$A$7:$BX$156,K$9,FALSE))),"")</f>
        <v>Established</v>
      </c>
      <c r="L74" s="171" t="str">
        <f ca="1">IFERROR(IF((VLOOKUP($B74,'HICM and Narrative Backsheet'!$A$7:$BX$156,L$9,FALSE))="","",(VLOOKUP($B74,'HICM and Narrative Backsheet'!$A$7:$BX$156,L$9,FALSE))),"")</f>
        <v>Established</v>
      </c>
      <c r="M74" s="172" t="str">
        <f ca="1">IFERROR(IF((VLOOKUP($B74,'HICM and Narrative Backsheet'!$A$7:$BX$156,M$9,FALSE))="","",(VLOOKUP($B74,'HICM and Narrative Backsheet'!$A$7:$BX$156,M$9,FALSE))),"")</f>
        <v>Established</v>
      </c>
      <c r="N74" s="170" t="str">
        <f ca="1">IFERROR(IF((VLOOKUP($B74,'HICM and Narrative Backsheet'!$A$7:$BX$156,N$9,FALSE))="","",(VLOOKUP($B74,'HICM and Narrative Backsheet'!$A$7:$BX$156,N$9,FALSE))),"")</f>
        <v>Established</v>
      </c>
      <c r="O74" s="170" t="str">
        <f ca="1">IFERROR(IF((VLOOKUP($B74,'HICM and Narrative Backsheet'!$A$7:$BX$156,O$9,FALSE))="","",(VLOOKUP($B74,'HICM and Narrative Backsheet'!$A$7:$BX$156,O$9,FALSE))),"")</f>
        <v>Established</v>
      </c>
      <c r="P74" s="170" t="str">
        <f ca="1">IFERROR(IF((VLOOKUP($B74,'HICM and Narrative Backsheet'!$A$7:$BX$156,P$9,FALSE))="","",(VLOOKUP($B74,'HICM and Narrative Backsheet'!$A$7:$BX$156,P$9,FALSE))),"")</f>
        <v>Established</v>
      </c>
      <c r="Q74" s="170" t="str">
        <f ca="1">IFERROR(IF((VLOOKUP($B74,'HICM and Narrative Backsheet'!$A$7:$BX$156,Q$9,FALSE))="","",(VLOOKUP($B74,'HICM and Narrative Backsheet'!$A$7:$BX$156,Q$9,FALSE))),"")</f>
        <v>Mature</v>
      </c>
      <c r="R74" s="170" t="str">
        <f ca="1">IFERROR(IF((VLOOKUP($B74,'HICM and Narrative Backsheet'!$A$7:$BX$156,R$9,FALSE))="","",(VLOOKUP($B74,'HICM and Narrative Backsheet'!$A$7:$BX$156,R$9,FALSE))),"")</f>
        <v>Established</v>
      </c>
      <c r="S74" s="170" t="str">
        <f ca="1">IFERROR(IF((VLOOKUP($B74,'HICM and Narrative Backsheet'!$A$7:$BX$156,S$9,FALSE))="","",(VLOOKUP($B74,'HICM and Narrative Backsheet'!$A$7:$BX$156,S$9,FALSE))),"")</f>
        <v>Established</v>
      </c>
      <c r="T74" s="170" t="str">
        <f ca="1">IFERROR(IF((VLOOKUP($B74,'HICM and Narrative Backsheet'!$A$7:$BX$156,T$9,FALSE))="","",(VLOOKUP($B74,'HICM and Narrative Backsheet'!$A$7:$BX$156,T$9,FALSE))),"")</f>
        <v>Established</v>
      </c>
      <c r="U74" s="173" t="str">
        <f ca="1">IFERROR(IF((VLOOKUP($B74,'HICM and Narrative Backsheet'!$A$7:$BX$156,U$9,FALSE))="","",(VLOOKUP($B74,'HICM and Narrative Backsheet'!$A$7:$BX$156,U$9,FALSE))),"")</f>
        <v>Established</v>
      </c>
      <c r="V74" s="169" t="str">
        <f ca="1">IFERROR(IF((VLOOKUP($B74,'HICM and Narrative Backsheet'!$A$7:$BX$156,V$9,FALSE))="","",(VLOOKUP($B74,'HICM and Narrative Backsheet'!$A$7:$BX$156,V$9,FALSE))),"")</f>
        <v>Established</v>
      </c>
      <c r="W74" s="170" t="str">
        <f ca="1">IFERROR(IF((VLOOKUP($B74,'HICM and Narrative Backsheet'!$A$7:$BX$156,W$9,FALSE))="","",(VLOOKUP($B74,'HICM and Narrative Backsheet'!$A$7:$BX$156,W$9,FALSE))),"")</f>
        <v>Established</v>
      </c>
      <c r="X74" s="170" t="str">
        <f ca="1">IFERROR(IF((VLOOKUP($B74,'HICM and Narrative Backsheet'!$A$7:$BX$156,X$9,FALSE))="","",(VLOOKUP($B74,'HICM and Narrative Backsheet'!$A$7:$BX$156,X$9,FALSE))),"")</f>
        <v>Established</v>
      </c>
      <c r="Y74" s="170" t="str">
        <f ca="1">IFERROR(IF((VLOOKUP($B74,'HICM and Narrative Backsheet'!$A$7:$BX$156,Y$9,FALSE))="","",(VLOOKUP($B74,'HICM and Narrative Backsheet'!$A$7:$BX$156,Y$9,FALSE))),"")</f>
        <v>Established</v>
      </c>
      <c r="Z74" s="170" t="str">
        <f ca="1">IFERROR(IF((VLOOKUP($B74,'HICM and Narrative Backsheet'!$A$7:$BX$156,Z$9,FALSE))="","",(VLOOKUP($B74,'HICM and Narrative Backsheet'!$A$7:$BX$156,Z$9,FALSE))),"")</f>
        <v>Mature</v>
      </c>
      <c r="AA74" s="170" t="str">
        <f ca="1">IFERROR(IF((VLOOKUP($B74,'HICM and Narrative Backsheet'!$A$7:$BX$156,AA$9,FALSE))="","",(VLOOKUP($B74,'HICM and Narrative Backsheet'!$A$7:$BX$156,AA$9,FALSE))),"")</f>
        <v>Established</v>
      </c>
      <c r="AB74" s="170" t="str">
        <f ca="1">IFERROR(IF((VLOOKUP($B74,'HICM and Narrative Backsheet'!$A$7:$BX$156,AB$9,FALSE))="","",(VLOOKUP($B74,'HICM and Narrative Backsheet'!$A$7:$BX$156,AB$9,FALSE))),"")</f>
        <v>Mature</v>
      </c>
      <c r="AC74" s="170" t="str">
        <f ca="1">IFERROR(IF((VLOOKUP($B74,'HICM and Narrative Backsheet'!$A$7:$BX$156,AC$9,FALSE))="","",(VLOOKUP($B74,'HICM and Narrative Backsheet'!$A$7:$BX$156,AC$9,FALSE))),"")</f>
        <v>Established</v>
      </c>
      <c r="AD74" s="171" t="str">
        <f ca="1">IFERROR(IF((VLOOKUP($B74,'HICM and Narrative Backsheet'!$A$7:$BX$156,AD$9,FALSE))="","",(VLOOKUP($B74,'HICM and Narrative Backsheet'!$A$7:$BX$156,AD$9,FALSE))),"")</f>
        <v>Established</v>
      </c>
      <c r="AE74" s="172" t="str">
        <f ca="1">IFERROR(IF((VLOOKUP($B74,'HICM and Narrative Backsheet'!$A$7:$BX$156,AE$9,FALSE))="","",(VLOOKUP($B74,'HICM and Narrative Backsheet'!$A$7:$BX$156,AE$9,FALSE))),"")</f>
        <v>Established</v>
      </c>
      <c r="AF74" s="170" t="str">
        <f ca="1">IFERROR(IF((VLOOKUP($B74,'HICM and Narrative Backsheet'!$A$7:$BX$156,AF$9,FALSE))="","",(VLOOKUP($B74,'HICM and Narrative Backsheet'!$A$7:$BX$156,AF$9,FALSE))),"")</f>
        <v>Established</v>
      </c>
      <c r="AG74" s="170" t="str">
        <f ca="1">IFERROR(IF((VLOOKUP($B74,'HICM and Narrative Backsheet'!$A$7:$BX$156,AG$9,FALSE))="","",(VLOOKUP($B74,'HICM and Narrative Backsheet'!$A$7:$BX$156,AG$9,FALSE))),"")</f>
        <v>Established</v>
      </c>
      <c r="AH74" s="170" t="str">
        <f ca="1">IFERROR(IF((VLOOKUP($B74,'HICM and Narrative Backsheet'!$A$7:$BX$156,AH$9,FALSE))="","",(VLOOKUP($B74,'HICM and Narrative Backsheet'!$A$7:$BX$156,AH$9,FALSE))),"")</f>
        <v>Established</v>
      </c>
      <c r="AI74" s="170" t="str">
        <f ca="1">IFERROR(IF((VLOOKUP($B74,'HICM and Narrative Backsheet'!$A$7:$BX$156,AI$9,FALSE))="","",(VLOOKUP($B74,'HICM and Narrative Backsheet'!$A$7:$BX$156,AI$9,FALSE))),"")</f>
        <v>Mature</v>
      </c>
      <c r="AJ74" s="170" t="str">
        <f ca="1">IFERROR(IF((VLOOKUP($B74,'HICM and Narrative Backsheet'!$A$7:$BX$156,AJ$9,FALSE))="","",(VLOOKUP($B74,'HICM and Narrative Backsheet'!$A$7:$BX$156,AJ$9,FALSE))),"")</f>
        <v>Established</v>
      </c>
      <c r="AK74" s="170" t="str">
        <f ca="1">IFERROR(IF((VLOOKUP($B74,'HICM and Narrative Backsheet'!$A$7:$BX$156,AK$9,FALSE))="","",(VLOOKUP($B74,'HICM and Narrative Backsheet'!$A$7:$BX$156,AK$9,FALSE))),"")</f>
        <v>Mature</v>
      </c>
      <c r="AL74" s="170" t="str">
        <f ca="1">IFERROR(IF((VLOOKUP($B74,'HICM and Narrative Backsheet'!$A$7:$BX$156,AL$9,FALSE))="","",(VLOOKUP($B74,'HICM and Narrative Backsheet'!$A$7:$BX$156,AL$9,FALSE))),"")</f>
        <v>Established</v>
      </c>
      <c r="AM74" s="171" t="str">
        <f ca="1">IFERROR(IF((VLOOKUP($B74,'HICM and Narrative Backsheet'!$A$7:$BX$156,AM$9,FALSE))="","",(VLOOKUP($B74,'HICM and Narrative Backsheet'!$A$7:$BX$156,AM$9,FALSE))),"")</f>
        <v>Established</v>
      </c>
    </row>
    <row r="75" spans="1:39" x14ac:dyDescent="0.3">
      <c r="A75" s="60">
        <v>49</v>
      </c>
      <c r="B75" s="53" t="str">
        <f t="shared" ca="1" si="10"/>
        <v>E10000014</v>
      </c>
      <c r="C75" s="154" t="str">
        <f ca="1">IFERROR(VLOOKUP($B75,'Org List'!$J$9:$K$488,2,0), "")</f>
        <v>Hampshire</v>
      </c>
      <c r="D75" s="169" t="str">
        <f ca="1">IFERROR(IF((VLOOKUP($B75,'HICM and Narrative Backsheet'!$A$7:$BX$156,D$9,FALSE))="","",(VLOOKUP($B75,'HICM and Narrative Backsheet'!$A$7:$BX$156,D$9,FALSE))),"")</f>
        <v>Plans in place</v>
      </c>
      <c r="E75" s="170" t="str">
        <f ca="1">IFERROR(IF((VLOOKUP($B75,'HICM and Narrative Backsheet'!$A$7:$BX$156,E$9,FALSE))="","",(VLOOKUP($B75,'HICM and Narrative Backsheet'!$A$7:$BX$156,E$9,FALSE))),"")</f>
        <v>Plans in place</v>
      </c>
      <c r="F75" s="170" t="str">
        <f ca="1">IFERROR(IF((VLOOKUP($B75,'HICM and Narrative Backsheet'!$A$7:$BX$156,F$9,FALSE))="","",(VLOOKUP($B75,'HICM and Narrative Backsheet'!$A$7:$BX$156,F$9,FALSE))),"")</f>
        <v>Established</v>
      </c>
      <c r="G75" s="170" t="str">
        <f ca="1">IFERROR(IF((VLOOKUP($B75,'HICM and Narrative Backsheet'!$A$7:$BX$156,G$9,FALSE))="","",(VLOOKUP($B75,'HICM and Narrative Backsheet'!$A$7:$BX$156,G$9,FALSE))),"")</f>
        <v>Plans in place</v>
      </c>
      <c r="H75" s="170" t="str">
        <f ca="1">IFERROR(IF((VLOOKUP($B75,'HICM and Narrative Backsheet'!$A$7:$BX$156,H$9,FALSE))="","",(VLOOKUP($B75,'HICM and Narrative Backsheet'!$A$7:$BX$156,H$9,FALSE))),"")</f>
        <v>Plans in place</v>
      </c>
      <c r="I75" s="170" t="str">
        <f ca="1">IFERROR(IF((VLOOKUP($B75,'HICM and Narrative Backsheet'!$A$7:$BX$156,I$9,FALSE))="","",(VLOOKUP($B75,'HICM and Narrative Backsheet'!$A$7:$BX$156,I$9,FALSE))),"")</f>
        <v>Established</v>
      </c>
      <c r="J75" s="170" t="str">
        <f ca="1">IFERROR(IF((VLOOKUP($B75,'HICM and Narrative Backsheet'!$A$7:$BX$156,J$9,FALSE))="","",(VLOOKUP($B75,'HICM and Narrative Backsheet'!$A$7:$BX$156,J$9,FALSE))),"")</f>
        <v>Established</v>
      </c>
      <c r="K75" s="170" t="str">
        <f ca="1">IFERROR(IF((VLOOKUP($B75,'HICM and Narrative Backsheet'!$A$7:$BX$156,K$9,FALSE))="","",(VLOOKUP($B75,'HICM and Narrative Backsheet'!$A$7:$BX$156,K$9,FALSE))),"")</f>
        <v>Plans in place</v>
      </c>
      <c r="L75" s="171" t="str">
        <f ca="1">IFERROR(IF((VLOOKUP($B75,'HICM and Narrative Backsheet'!$A$7:$BX$156,L$9,FALSE))="","",(VLOOKUP($B75,'HICM and Narrative Backsheet'!$A$7:$BX$156,L$9,FALSE))),"")</f>
        <v>Plans in place</v>
      </c>
      <c r="M75" s="172" t="str">
        <f ca="1">IFERROR(IF((VLOOKUP($B75,'HICM and Narrative Backsheet'!$A$7:$BX$156,M$9,FALSE))="","",(VLOOKUP($B75,'HICM and Narrative Backsheet'!$A$7:$BX$156,M$9,FALSE))),"")</f>
        <v>Established</v>
      </c>
      <c r="N75" s="170" t="str">
        <f ca="1">IFERROR(IF((VLOOKUP($B75,'HICM and Narrative Backsheet'!$A$7:$BX$156,N$9,FALSE))="","",(VLOOKUP($B75,'HICM and Narrative Backsheet'!$A$7:$BX$156,N$9,FALSE))),"")</f>
        <v>Plans in place</v>
      </c>
      <c r="O75" s="170" t="str">
        <f ca="1">IFERROR(IF((VLOOKUP($B75,'HICM and Narrative Backsheet'!$A$7:$BX$156,O$9,FALSE))="","",(VLOOKUP($B75,'HICM and Narrative Backsheet'!$A$7:$BX$156,O$9,FALSE))),"")</f>
        <v>Established</v>
      </c>
      <c r="P75" s="170" t="str">
        <f ca="1">IFERROR(IF((VLOOKUP($B75,'HICM and Narrative Backsheet'!$A$7:$BX$156,P$9,FALSE))="","",(VLOOKUP($B75,'HICM and Narrative Backsheet'!$A$7:$BX$156,P$9,FALSE))),"")</f>
        <v>Established</v>
      </c>
      <c r="Q75" s="170" t="str">
        <f ca="1">IFERROR(IF((VLOOKUP($B75,'HICM and Narrative Backsheet'!$A$7:$BX$156,Q$9,FALSE))="","",(VLOOKUP($B75,'HICM and Narrative Backsheet'!$A$7:$BX$156,Q$9,FALSE))),"")</f>
        <v>Established</v>
      </c>
      <c r="R75" s="170" t="str">
        <f ca="1">IFERROR(IF((VLOOKUP($B75,'HICM and Narrative Backsheet'!$A$7:$BX$156,R$9,FALSE))="","",(VLOOKUP($B75,'HICM and Narrative Backsheet'!$A$7:$BX$156,R$9,FALSE))),"")</f>
        <v>Established</v>
      </c>
      <c r="S75" s="170" t="str">
        <f ca="1">IFERROR(IF((VLOOKUP($B75,'HICM and Narrative Backsheet'!$A$7:$BX$156,S$9,FALSE))="","",(VLOOKUP($B75,'HICM and Narrative Backsheet'!$A$7:$BX$156,S$9,FALSE))),"")</f>
        <v>Established</v>
      </c>
      <c r="T75" s="170" t="str">
        <f ca="1">IFERROR(IF((VLOOKUP($B75,'HICM and Narrative Backsheet'!$A$7:$BX$156,T$9,FALSE))="","",(VLOOKUP($B75,'HICM and Narrative Backsheet'!$A$7:$BX$156,T$9,FALSE))),"")</f>
        <v>Established</v>
      </c>
      <c r="U75" s="173" t="str">
        <f ca="1">IFERROR(IF((VLOOKUP($B75,'HICM and Narrative Backsheet'!$A$7:$BX$156,U$9,FALSE))="","",(VLOOKUP($B75,'HICM and Narrative Backsheet'!$A$7:$BX$156,U$9,FALSE))),"")</f>
        <v>Established</v>
      </c>
      <c r="V75" s="169" t="str">
        <f ca="1">IFERROR(IF((VLOOKUP($B75,'HICM and Narrative Backsheet'!$A$7:$BX$156,V$9,FALSE))="","",(VLOOKUP($B75,'HICM and Narrative Backsheet'!$A$7:$BX$156,V$9,FALSE))),"")</f>
        <v>Established</v>
      </c>
      <c r="W75" s="170" t="str">
        <f ca="1">IFERROR(IF((VLOOKUP($B75,'HICM and Narrative Backsheet'!$A$7:$BX$156,W$9,FALSE))="","",(VLOOKUP($B75,'HICM and Narrative Backsheet'!$A$7:$BX$156,W$9,FALSE))),"")</f>
        <v>Established</v>
      </c>
      <c r="X75" s="170" t="str">
        <f ca="1">IFERROR(IF((VLOOKUP($B75,'HICM and Narrative Backsheet'!$A$7:$BX$156,X$9,FALSE))="","",(VLOOKUP($B75,'HICM and Narrative Backsheet'!$A$7:$BX$156,X$9,FALSE))),"")</f>
        <v>Established</v>
      </c>
      <c r="Y75" s="170" t="str">
        <f ca="1">IFERROR(IF((VLOOKUP($B75,'HICM and Narrative Backsheet'!$A$7:$BX$156,Y$9,FALSE))="","",(VLOOKUP($B75,'HICM and Narrative Backsheet'!$A$7:$BX$156,Y$9,FALSE))),"")</f>
        <v>Established</v>
      </c>
      <c r="Z75" s="170" t="str">
        <f ca="1">IFERROR(IF((VLOOKUP($B75,'HICM and Narrative Backsheet'!$A$7:$BX$156,Z$9,FALSE))="","",(VLOOKUP($B75,'HICM and Narrative Backsheet'!$A$7:$BX$156,Z$9,FALSE))),"")</f>
        <v>Established</v>
      </c>
      <c r="AA75" s="170" t="str">
        <f ca="1">IFERROR(IF((VLOOKUP($B75,'HICM and Narrative Backsheet'!$A$7:$BX$156,AA$9,FALSE))="","",(VLOOKUP($B75,'HICM and Narrative Backsheet'!$A$7:$BX$156,AA$9,FALSE))),"")</f>
        <v>Established</v>
      </c>
      <c r="AB75" s="170" t="str">
        <f ca="1">IFERROR(IF((VLOOKUP($B75,'HICM and Narrative Backsheet'!$A$7:$BX$156,AB$9,FALSE))="","",(VLOOKUP($B75,'HICM and Narrative Backsheet'!$A$7:$BX$156,AB$9,FALSE))),"")</f>
        <v>Established</v>
      </c>
      <c r="AC75" s="170" t="str">
        <f ca="1">IFERROR(IF((VLOOKUP($B75,'HICM and Narrative Backsheet'!$A$7:$BX$156,AC$9,FALSE))="","",(VLOOKUP($B75,'HICM and Narrative Backsheet'!$A$7:$BX$156,AC$9,FALSE))),"")</f>
        <v>Established</v>
      </c>
      <c r="AD75" s="171" t="str">
        <f ca="1">IFERROR(IF((VLOOKUP($B75,'HICM and Narrative Backsheet'!$A$7:$BX$156,AD$9,FALSE))="","",(VLOOKUP($B75,'HICM and Narrative Backsheet'!$A$7:$BX$156,AD$9,FALSE))),"")</f>
        <v>Established</v>
      </c>
      <c r="AE75" s="172" t="str">
        <f ca="1">IFERROR(IF((VLOOKUP($B75,'HICM and Narrative Backsheet'!$A$7:$BX$156,AE$9,FALSE))="","",(VLOOKUP($B75,'HICM and Narrative Backsheet'!$A$7:$BX$156,AE$9,FALSE))),"")</f>
        <v>Established</v>
      </c>
      <c r="AF75" s="170" t="str">
        <f ca="1">IFERROR(IF((VLOOKUP($B75,'HICM and Narrative Backsheet'!$A$7:$BX$156,AF$9,FALSE))="","",(VLOOKUP($B75,'HICM and Narrative Backsheet'!$A$7:$BX$156,AF$9,FALSE))),"")</f>
        <v>Established</v>
      </c>
      <c r="AG75" s="170" t="str">
        <f ca="1">IFERROR(IF((VLOOKUP($B75,'HICM and Narrative Backsheet'!$A$7:$BX$156,AG$9,FALSE))="","",(VLOOKUP($B75,'HICM and Narrative Backsheet'!$A$7:$BX$156,AG$9,FALSE))),"")</f>
        <v>Established</v>
      </c>
      <c r="AH75" s="170" t="str">
        <f ca="1">IFERROR(IF((VLOOKUP($B75,'HICM and Narrative Backsheet'!$A$7:$BX$156,AH$9,FALSE))="","",(VLOOKUP($B75,'HICM and Narrative Backsheet'!$A$7:$BX$156,AH$9,FALSE))),"")</f>
        <v>Established</v>
      </c>
      <c r="AI75" s="170" t="str">
        <f ca="1">IFERROR(IF((VLOOKUP($B75,'HICM and Narrative Backsheet'!$A$7:$BX$156,AI$9,FALSE))="","",(VLOOKUP($B75,'HICM and Narrative Backsheet'!$A$7:$BX$156,AI$9,FALSE))),"")</f>
        <v>Established</v>
      </c>
      <c r="AJ75" s="170" t="str">
        <f ca="1">IFERROR(IF((VLOOKUP($B75,'HICM and Narrative Backsheet'!$A$7:$BX$156,AJ$9,FALSE))="","",(VLOOKUP($B75,'HICM and Narrative Backsheet'!$A$7:$BX$156,AJ$9,FALSE))),"")</f>
        <v>Established</v>
      </c>
      <c r="AK75" s="170" t="str">
        <f ca="1">IFERROR(IF((VLOOKUP($B75,'HICM and Narrative Backsheet'!$A$7:$BX$156,AK$9,FALSE))="","",(VLOOKUP($B75,'HICM and Narrative Backsheet'!$A$7:$BX$156,AK$9,FALSE))),"")</f>
        <v>Established</v>
      </c>
      <c r="AL75" s="170" t="str">
        <f ca="1">IFERROR(IF((VLOOKUP($B75,'HICM and Narrative Backsheet'!$A$7:$BX$156,AL$9,FALSE))="","",(VLOOKUP($B75,'HICM and Narrative Backsheet'!$A$7:$BX$156,AL$9,FALSE))),"")</f>
        <v>Established</v>
      </c>
      <c r="AM75" s="171" t="str">
        <f ca="1">IFERROR(IF((VLOOKUP($B75,'HICM and Narrative Backsheet'!$A$7:$BX$156,AM$9,FALSE))="","",(VLOOKUP($B75,'HICM and Narrative Backsheet'!$A$7:$BX$156,AM$9,FALSE))),"")</f>
        <v>Established</v>
      </c>
    </row>
    <row r="76" spans="1:39" x14ac:dyDescent="0.3">
      <c r="A76" s="60">
        <v>50</v>
      </c>
      <c r="B76" s="53" t="str">
        <f t="shared" ca="1" si="10"/>
        <v>E09000014</v>
      </c>
      <c r="C76" s="154" t="str">
        <f ca="1">IFERROR(VLOOKUP($B76,'Org List'!$J$9:$K$488,2,0), "")</f>
        <v>Haringey</v>
      </c>
      <c r="D76" s="169" t="str">
        <f ca="1">IFERROR(IF((VLOOKUP($B76,'HICM and Narrative Backsheet'!$A$7:$BX$156,D$9,FALSE))="","",(VLOOKUP($B76,'HICM and Narrative Backsheet'!$A$7:$BX$156,D$9,FALSE))),"")</f>
        <v>Plans in place</v>
      </c>
      <c r="E76" s="170" t="str">
        <f ca="1">IFERROR(IF((VLOOKUP($B76,'HICM and Narrative Backsheet'!$A$7:$BX$156,E$9,FALSE))="","",(VLOOKUP($B76,'HICM and Narrative Backsheet'!$A$7:$BX$156,E$9,FALSE))),"")</f>
        <v>Plans in place</v>
      </c>
      <c r="F76" s="170" t="str">
        <f ca="1">IFERROR(IF((VLOOKUP($B76,'HICM and Narrative Backsheet'!$A$7:$BX$156,F$9,FALSE))="","",(VLOOKUP($B76,'HICM and Narrative Backsheet'!$A$7:$BX$156,F$9,FALSE))),"")</f>
        <v>Established</v>
      </c>
      <c r="G76" s="170" t="str">
        <f ca="1">IFERROR(IF((VLOOKUP($B76,'HICM and Narrative Backsheet'!$A$7:$BX$156,G$9,FALSE))="","",(VLOOKUP($B76,'HICM and Narrative Backsheet'!$A$7:$BX$156,G$9,FALSE))),"")</f>
        <v>Established</v>
      </c>
      <c r="H76" s="170" t="str">
        <f ca="1">IFERROR(IF((VLOOKUP($B76,'HICM and Narrative Backsheet'!$A$7:$BX$156,H$9,FALSE))="","",(VLOOKUP($B76,'HICM and Narrative Backsheet'!$A$7:$BX$156,H$9,FALSE))),"")</f>
        <v>Plans in place</v>
      </c>
      <c r="I76" s="170" t="str">
        <f ca="1">IFERROR(IF((VLOOKUP($B76,'HICM and Narrative Backsheet'!$A$7:$BX$156,I$9,FALSE))="","",(VLOOKUP($B76,'HICM and Narrative Backsheet'!$A$7:$BX$156,I$9,FALSE))),"")</f>
        <v>Plans in place</v>
      </c>
      <c r="J76" s="170" t="str">
        <f ca="1">IFERROR(IF((VLOOKUP($B76,'HICM and Narrative Backsheet'!$A$7:$BX$156,J$9,FALSE))="","",(VLOOKUP($B76,'HICM and Narrative Backsheet'!$A$7:$BX$156,J$9,FALSE))),"")</f>
        <v>Established</v>
      </c>
      <c r="K76" s="170" t="str">
        <f ca="1">IFERROR(IF((VLOOKUP($B76,'HICM and Narrative Backsheet'!$A$7:$BX$156,K$9,FALSE))="","",(VLOOKUP($B76,'HICM and Narrative Backsheet'!$A$7:$BX$156,K$9,FALSE))),"")</f>
        <v>Plans in place</v>
      </c>
      <c r="L76" s="171" t="str">
        <f ca="1">IFERROR(IF((VLOOKUP($B76,'HICM and Narrative Backsheet'!$A$7:$BX$156,L$9,FALSE))="","",(VLOOKUP($B76,'HICM and Narrative Backsheet'!$A$7:$BX$156,L$9,FALSE))),"")</f>
        <v>Plans in place</v>
      </c>
      <c r="M76" s="172" t="str">
        <f ca="1">IFERROR(IF((VLOOKUP($B76,'HICM and Narrative Backsheet'!$A$7:$BX$156,M$9,FALSE))="","",(VLOOKUP($B76,'HICM and Narrative Backsheet'!$A$7:$BX$156,M$9,FALSE))),"")</f>
        <v>Plans in place</v>
      </c>
      <c r="N76" s="170" t="str">
        <f ca="1">IFERROR(IF((VLOOKUP($B76,'HICM and Narrative Backsheet'!$A$7:$BX$156,N$9,FALSE))="","",(VLOOKUP($B76,'HICM and Narrative Backsheet'!$A$7:$BX$156,N$9,FALSE))),"")</f>
        <v>Plans in place</v>
      </c>
      <c r="O76" s="170" t="str">
        <f ca="1">IFERROR(IF((VLOOKUP($B76,'HICM and Narrative Backsheet'!$A$7:$BX$156,O$9,FALSE))="","",(VLOOKUP($B76,'HICM and Narrative Backsheet'!$A$7:$BX$156,O$9,FALSE))),"")</f>
        <v>Established</v>
      </c>
      <c r="P76" s="170" t="str">
        <f ca="1">IFERROR(IF((VLOOKUP($B76,'HICM and Narrative Backsheet'!$A$7:$BX$156,P$9,FALSE))="","",(VLOOKUP($B76,'HICM and Narrative Backsheet'!$A$7:$BX$156,P$9,FALSE))),"")</f>
        <v>Established</v>
      </c>
      <c r="Q76" s="170" t="str">
        <f ca="1">IFERROR(IF((VLOOKUP($B76,'HICM and Narrative Backsheet'!$A$7:$BX$156,Q$9,FALSE))="","",(VLOOKUP($B76,'HICM and Narrative Backsheet'!$A$7:$BX$156,Q$9,FALSE))),"")</f>
        <v>Plans in place</v>
      </c>
      <c r="R76" s="170" t="str">
        <f ca="1">IFERROR(IF((VLOOKUP($B76,'HICM and Narrative Backsheet'!$A$7:$BX$156,R$9,FALSE))="","",(VLOOKUP($B76,'HICM and Narrative Backsheet'!$A$7:$BX$156,R$9,FALSE))),"")</f>
        <v>Plans in place</v>
      </c>
      <c r="S76" s="170" t="str">
        <f ca="1">IFERROR(IF((VLOOKUP($B76,'HICM and Narrative Backsheet'!$A$7:$BX$156,S$9,FALSE))="","",(VLOOKUP($B76,'HICM and Narrative Backsheet'!$A$7:$BX$156,S$9,FALSE))),"")</f>
        <v>Established</v>
      </c>
      <c r="T76" s="170" t="str">
        <f ca="1">IFERROR(IF((VLOOKUP($B76,'HICM and Narrative Backsheet'!$A$7:$BX$156,T$9,FALSE))="","",(VLOOKUP($B76,'HICM and Narrative Backsheet'!$A$7:$BX$156,T$9,FALSE))),"")</f>
        <v>Plans in place</v>
      </c>
      <c r="U76" s="173" t="str">
        <f ca="1">IFERROR(IF((VLOOKUP($B76,'HICM and Narrative Backsheet'!$A$7:$BX$156,U$9,FALSE))="","",(VLOOKUP($B76,'HICM and Narrative Backsheet'!$A$7:$BX$156,U$9,FALSE))),"")</f>
        <v>Plans in place</v>
      </c>
      <c r="V76" s="169" t="str">
        <f ca="1">IFERROR(IF((VLOOKUP($B76,'HICM and Narrative Backsheet'!$A$7:$BX$156,V$9,FALSE))="","",(VLOOKUP($B76,'HICM and Narrative Backsheet'!$A$7:$BX$156,V$9,FALSE))),"")</f>
        <v>Plans in place</v>
      </c>
      <c r="W76" s="170" t="str">
        <f ca="1">IFERROR(IF((VLOOKUP($B76,'HICM and Narrative Backsheet'!$A$7:$BX$156,W$9,FALSE))="","",(VLOOKUP($B76,'HICM and Narrative Backsheet'!$A$7:$BX$156,W$9,FALSE))),"")</f>
        <v>Plans in place</v>
      </c>
      <c r="X76" s="170" t="str">
        <f ca="1">IFERROR(IF((VLOOKUP($B76,'HICM and Narrative Backsheet'!$A$7:$BX$156,X$9,FALSE))="","",(VLOOKUP($B76,'HICM and Narrative Backsheet'!$A$7:$BX$156,X$9,FALSE))),"")</f>
        <v>Established</v>
      </c>
      <c r="Y76" s="170" t="str">
        <f ca="1">IFERROR(IF((VLOOKUP($B76,'HICM and Narrative Backsheet'!$A$7:$BX$156,Y$9,FALSE))="","",(VLOOKUP($B76,'HICM and Narrative Backsheet'!$A$7:$BX$156,Y$9,FALSE))),"")</f>
        <v>Established</v>
      </c>
      <c r="Z76" s="170" t="str">
        <f ca="1">IFERROR(IF((VLOOKUP($B76,'HICM and Narrative Backsheet'!$A$7:$BX$156,Z$9,FALSE))="","",(VLOOKUP($B76,'HICM and Narrative Backsheet'!$A$7:$BX$156,Z$9,FALSE))),"")</f>
        <v>Plans in place</v>
      </c>
      <c r="AA76" s="170" t="str">
        <f ca="1">IFERROR(IF((VLOOKUP($B76,'HICM and Narrative Backsheet'!$A$7:$BX$156,AA$9,FALSE))="","",(VLOOKUP($B76,'HICM and Narrative Backsheet'!$A$7:$BX$156,AA$9,FALSE))),"")</f>
        <v>Plans in place</v>
      </c>
      <c r="AB76" s="170" t="str">
        <f ca="1">IFERROR(IF((VLOOKUP($B76,'HICM and Narrative Backsheet'!$A$7:$BX$156,AB$9,FALSE))="","",(VLOOKUP($B76,'HICM and Narrative Backsheet'!$A$7:$BX$156,AB$9,FALSE))),"")</f>
        <v>Established</v>
      </c>
      <c r="AC76" s="170" t="str">
        <f ca="1">IFERROR(IF((VLOOKUP($B76,'HICM and Narrative Backsheet'!$A$7:$BX$156,AC$9,FALSE))="","",(VLOOKUP($B76,'HICM and Narrative Backsheet'!$A$7:$BX$156,AC$9,FALSE))),"")</f>
        <v>Plans in place</v>
      </c>
      <c r="AD76" s="171" t="str">
        <f ca="1">IFERROR(IF((VLOOKUP($B76,'HICM and Narrative Backsheet'!$A$7:$BX$156,AD$9,FALSE))="","",(VLOOKUP($B76,'HICM and Narrative Backsheet'!$A$7:$BX$156,AD$9,FALSE))),"")</f>
        <v>Plans in place</v>
      </c>
      <c r="AE76" s="172" t="str">
        <f ca="1">IFERROR(IF((VLOOKUP($B76,'HICM and Narrative Backsheet'!$A$7:$BX$156,AE$9,FALSE))="","",(VLOOKUP($B76,'HICM and Narrative Backsheet'!$A$7:$BX$156,AE$9,FALSE))),"")</f>
        <v>Established</v>
      </c>
      <c r="AF76" s="170" t="str">
        <f ca="1">IFERROR(IF((VLOOKUP($B76,'HICM and Narrative Backsheet'!$A$7:$BX$156,AF$9,FALSE))="","",(VLOOKUP($B76,'HICM and Narrative Backsheet'!$A$7:$BX$156,AF$9,FALSE))),"")</f>
        <v>Plans in place</v>
      </c>
      <c r="AG76" s="170" t="str">
        <f ca="1">IFERROR(IF((VLOOKUP($B76,'HICM and Narrative Backsheet'!$A$7:$BX$156,AG$9,FALSE))="","",(VLOOKUP($B76,'HICM and Narrative Backsheet'!$A$7:$BX$156,AG$9,FALSE))),"")</f>
        <v>Established</v>
      </c>
      <c r="AH76" s="170" t="str">
        <f ca="1">IFERROR(IF((VLOOKUP($B76,'HICM and Narrative Backsheet'!$A$7:$BX$156,AH$9,FALSE))="","",(VLOOKUP($B76,'HICM and Narrative Backsheet'!$A$7:$BX$156,AH$9,FALSE))),"")</f>
        <v>Established</v>
      </c>
      <c r="AI76" s="170" t="str">
        <f ca="1">IFERROR(IF((VLOOKUP($B76,'HICM and Narrative Backsheet'!$A$7:$BX$156,AI$9,FALSE))="","",(VLOOKUP($B76,'HICM and Narrative Backsheet'!$A$7:$BX$156,AI$9,FALSE))),"")</f>
        <v>Plans in place</v>
      </c>
      <c r="AJ76" s="170" t="str">
        <f ca="1">IFERROR(IF((VLOOKUP($B76,'HICM and Narrative Backsheet'!$A$7:$BX$156,AJ$9,FALSE))="","",(VLOOKUP($B76,'HICM and Narrative Backsheet'!$A$7:$BX$156,AJ$9,FALSE))),"")</f>
        <v>Plans in place</v>
      </c>
      <c r="AK76" s="170" t="str">
        <f ca="1">IFERROR(IF((VLOOKUP($B76,'HICM and Narrative Backsheet'!$A$7:$BX$156,AK$9,FALSE))="","",(VLOOKUP($B76,'HICM and Narrative Backsheet'!$A$7:$BX$156,AK$9,FALSE))),"")</f>
        <v>Established</v>
      </c>
      <c r="AL76" s="170" t="str">
        <f ca="1">IFERROR(IF((VLOOKUP($B76,'HICM and Narrative Backsheet'!$A$7:$BX$156,AL$9,FALSE))="","",(VLOOKUP($B76,'HICM and Narrative Backsheet'!$A$7:$BX$156,AL$9,FALSE))),"")</f>
        <v>Established</v>
      </c>
      <c r="AM76" s="171" t="str">
        <f ca="1">IFERROR(IF((VLOOKUP($B76,'HICM and Narrative Backsheet'!$A$7:$BX$156,AM$9,FALSE))="","",(VLOOKUP($B76,'HICM and Narrative Backsheet'!$A$7:$BX$156,AM$9,FALSE))),"")</f>
        <v>Established</v>
      </c>
    </row>
    <row r="77" spans="1:39" x14ac:dyDescent="0.3">
      <c r="A77" s="60">
        <v>51</v>
      </c>
      <c r="B77" s="53" t="str">
        <f t="shared" ca="1" si="10"/>
        <v>E09000015</v>
      </c>
      <c r="C77" s="154" t="str">
        <f ca="1">IFERROR(VLOOKUP($B77,'Org List'!$J$9:$K$488,2,0), "")</f>
        <v>Harrow</v>
      </c>
      <c r="D77" s="169" t="str">
        <f ca="1">IFERROR(IF((VLOOKUP($B77,'HICM and Narrative Backsheet'!$A$7:$BX$156,D$9,FALSE))="","",(VLOOKUP($B77,'HICM and Narrative Backsheet'!$A$7:$BX$156,D$9,FALSE))),"")</f>
        <v>Established</v>
      </c>
      <c r="E77" s="170" t="str">
        <f ca="1">IFERROR(IF((VLOOKUP($B77,'HICM and Narrative Backsheet'!$A$7:$BX$156,E$9,FALSE))="","",(VLOOKUP($B77,'HICM and Narrative Backsheet'!$A$7:$BX$156,E$9,FALSE))),"")</f>
        <v>Established</v>
      </c>
      <c r="F77" s="170" t="str">
        <f ca="1">IFERROR(IF((VLOOKUP($B77,'HICM and Narrative Backsheet'!$A$7:$BX$156,F$9,FALSE))="","",(VLOOKUP($B77,'HICM and Narrative Backsheet'!$A$7:$BX$156,F$9,FALSE))),"")</f>
        <v>Established</v>
      </c>
      <c r="G77" s="170" t="str">
        <f ca="1">IFERROR(IF((VLOOKUP($B77,'HICM and Narrative Backsheet'!$A$7:$BX$156,G$9,FALSE))="","",(VLOOKUP($B77,'HICM and Narrative Backsheet'!$A$7:$BX$156,G$9,FALSE))),"")</f>
        <v>Established</v>
      </c>
      <c r="H77" s="170" t="str">
        <f ca="1">IFERROR(IF((VLOOKUP($B77,'HICM and Narrative Backsheet'!$A$7:$BX$156,H$9,FALSE))="","",(VLOOKUP($B77,'HICM and Narrative Backsheet'!$A$7:$BX$156,H$9,FALSE))),"")</f>
        <v>Established</v>
      </c>
      <c r="I77" s="170" t="str">
        <f ca="1">IFERROR(IF((VLOOKUP($B77,'HICM and Narrative Backsheet'!$A$7:$BX$156,I$9,FALSE))="","",(VLOOKUP($B77,'HICM and Narrative Backsheet'!$A$7:$BX$156,I$9,FALSE))),"")</f>
        <v>Established</v>
      </c>
      <c r="J77" s="170" t="str">
        <f ca="1">IFERROR(IF((VLOOKUP($B77,'HICM and Narrative Backsheet'!$A$7:$BX$156,J$9,FALSE))="","",(VLOOKUP($B77,'HICM and Narrative Backsheet'!$A$7:$BX$156,J$9,FALSE))),"")</f>
        <v>Established</v>
      </c>
      <c r="K77" s="170" t="str">
        <f ca="1">IFERROR(IF((VLOOKUP($B77,'HICM and Narrative Backsheet'!$A$7:$BX$156,K$9,FALSE))="","",(VLOOKUP($B77,'HICM and Narrative Backsheet'!$A$7:$BX$156,K$9,FALSE))),"")</f>
        <v>Established</v>
      </c>
      <c r="L77" s="171" t="str">
        <f ca="1">IFERROR(IF((VLOOKUP($B77,'HICM and Narrative Backsheet'!$A$7:$BX$156,L$9,FALSE))="","",(VLOOKUP($B77,'HICM and Narrative Backsheet'!$A$7:$BX$156,L$9,FALSE))),"")</f>
        <v>Established</v>
      </c>
      <c r="M77" s="172" t="str">
        <f ca="1">IFERROR(IF((VLOOKUP($B77,'HICM and Narrative Backsheet'!$A$7:$BX$156,M$9,FALSE))="","",(VLOOKUP($B77,'HICM and Narrative Backsheet'!$A$7:$BX$156,M$9,FALSE))),"")</f>
        <v>Established</v>
      </c>
      <c r="N77" s="170" t="str">
        <f ca="1">IFERROR(IF((VLOOKUP($B77,'HICM and Narrative Backsheet'!$A$7:$BX$156,N$9,FALSE))="","",(VLOOKUP($B77,'HICM and Narrative Backsheet'!$A$7:$BX$156,N$9,FALSE))),"")</f>
        <v>Established</v>
      </c>
      <c r="O77" s="170" t="str">
        <f ca="1">IFERROR(IF((VLOOKUP($B77,'HICM and Narrative Backsheet'!$A$7:$BX$156,O$9,FALSE))="","",(VLOOKUP($B77,'HICM and Narrative Backsheet'!$A$7:$BX$156,O$9,FALSE))),"")</f>
        <v>Established</v>
      </c>
      <c r="P77" s="170" t="str">
        <f ca="1">IFERROR(IF((VLOOKUP($B77,'HICM and Narrative Backsheet'!$A$7:$BX$156,P$9,FALSE))="","",(VLOOKUP($B77,'HICM and Narrative Backsheet'!$A$7:$BX$156,P$9,FALSE))),"")</f>
        <v>Established</v>
      </c>
      <c r="Q77" s="170" t="str">
        <f ca="1">IFERROR(IF((VLOOKUP($B77,'HICM and Narrative Backsheet'!$A$7:$BX$156,Q$9,FALSE))="","",(VLOOKUP($B77,'HICM and Narrative Backsheet'!$A$7:$BX$156,Q$9,FALSE))),"")</f>
        <v>Established</v>
      </c>
      <c r="R77" s="170" t="str">
        <f ca="1">IFERROR(IF((VLOOKUP($B77,'HICM and Narrative Backsheet'!$A$7:$BX$156,R$9,FALSE))="","",(VLOOKUP($B77,'HICM and Narrative Backsheet'!$A$7:$BX$156,R$9,FALSE))),"")</f>
        <v>Established</v>
      </c>
      <c r="S77" s="170" t="str">
        <f ca="1">IFERROR(IF((VLOOKUP($B77,'HICM and Narrative Backsheet'!$A$7:$BX$156,S$9,FALSE))="","",(VLOOKUP($B77,'HICM and Narrative Backsheet'!$A$7:$BX$156,S$9,FALSE))),"")</f>
        <v>Established</v>
      </c>
      <c r="T77" s="170" t="str">
        <f ca="1">IFERROR(IF((VLOOKUP($B77,'HICM and Narrative Backsheet'!$A$7:$BX$156,T$9,FALSE))="","",(VLOOKUP($B77,'HICM and Narrative Backsheet'!$A$7:$BX$156,T$9,FALSE))),"")</f>
        <v>Established</v>
      </c>
      <c r="U77" s="173" t="str">
        <f ca="1">IFERROR(IF((VLOOKUP($B77,'HICM and Narrative Backsheet'!$A$7:$BX$156,U$9,FALSE))="","",(VLOOKUP($B77,'HICM and Narrative Backsheet'!$A$7:$BX$156,U$9,FALSE))),"")</f>
        <v>Established</v>
      </c>
      <c r="V77" s="169" t="str">
        <f ca="1">IFERROR(IF((VLOOKUP($B77,'HICM and Narrative Backsheet'!$A$7:$BX$156,V$9,FALSE))="","",(VLOOKUP($B77,'HICM and Narrative Backsheet'!$A$7:$BX$156,V$9,FALSE))),"")</f>
        <v>Established</v>
      </c>
      <c r="W77" s="170" t="str">
        <f ca="1">IFERROR(IF((VLOOKUP($B77,'HICM and Narrative Backsheet'!$A$7:$BX$156,W$9,FALSE))="","",(VLOOKUP($B77,'HICM and Narrative Backsheet'!$A$7:$BX$156,W$9,FALSE))),"")</f>
        <v>Established</v>
      </c>
      <c r="X77" s="170" t="str">
        <f ca="1">IFERROR(IF((VLOOKUP($B77,'HICM and Narrative Backsheet'!$A$7:$BX$156,X$9,FALSE))="","",(VLOOKUP($B77,'HICM and Narrative Backsheet'!$A$7:$BX$156,X$9,FALSE))),"")</f>
        <v>Established</v>
      </c>
      <c r="Y77" s="170" t="str">
        <f ca="1">IFERROR(IF((VLOOKUP($B77,'HICM and Narrative Backsheet'!$A$7:$BX$156,Y$9,FALSE))="","",(VLOOKUP($B77,'HICM and Narrative Backsheet'!$A$7:$BX$156,Y$9,FALSE))),"")</f>
        <v>Established</v>
      </c>
      <c r="Z77" s="170" t="str">
        <f ca="1">IFERROR(IF((VLOOKUP($B77,'HICM and Narrative Backsheet'!$A$7:$BX$156,Z$9,FALSE))="","",(VLOOKUP($B77,'HICM and Narrative Backsheet'!$A$7:$BX$156,Z$9,FALSE))),"")</f>
        <v>Established</v>
      </c>
      <c r="AA77" s="170" t="str">
        <f ca="1">IFERROR(IF((VLOOKUP($B77,'HICM and Narrative Backsheet'!$A$7:$BX$156,AA$9,FALSE))="","",(VLOOKUP($B77,'HICM and Narrative Backsheet'!$A$7:$BX$156,AA$9,FALSE))),"")</f>
        <v>Established</v>
      </c>
      <c r="AB77" s="170" t="str">
        <f ca="1">IFERROR(IF((VLOOKUP($B77,'HICM and Narrative Backsheet'!$A$7:$BX$156,AB$9,FALSE))="","",(VLOOKUP($B77,'HICM and Narrative Backsheet'!$A$7:$BX$156,AB$9,FALSE))),"")</f>
        <v>Established</v>
      </c>
      <c r="AC77" s="170" t="str">
        <f ca="1">IFERROR(IF((VLOOKUP($B77,'HICM and Narrative Backsheet'!$A$7:$BX$156,AC$9,FALSE))="","",(VLOOKUP($B77,'HICM and Narrative Backsheet'!$A$7:$BX$156,AC$9,FALSE))),"")</f>
        <v>Established</v>
      </c>
      <c r="AD77" s="171" t="str">
        <f ca="1">IFERROR(IF((VLOOKUP($B77,'HICM and Narrative Backsheet'!$A$7:$BX$156,AD$9,FALSE))="","",(VLOOKUP($B77,'HICM and Narrative Backsheet'!$A$7:$BX$156,AD$9,FALSE))),"")</f>
        <v>Established</v>
      </c>
      <c r="AE77" s="172" t="str">
        <f ca="1">IFERROR(IF((VLOOKUP($B77,'HICM and Narrative Backsheet'!$A$7:$BX$156,AE$9,FALSE))="","",(VLOOKUP($B77,'HICM and Narrative Backsheet'!$A$7:$BX$156,AE$9,FALSE))),"")</f>
        <v>Established</v>
      </c>
      <c r="AF77" s="170" t="str">
        <f ca="1">IFERROR(IF((VLOOKUP($B77,'HICM and Narrative Backsheet'!$A$7:$BX$156,AF$9,FALSE))="","",(VLOOKUP($B77,'HICM and Narrative Backsheet'!$A$7:$BX$156,AF$9,FALSE))),"")</f>
        <v>Established</v>
      </c>
      <c r="AG77" s="170" t="str">
        <f ca="1">IFERROR(IF((VLOOKUP($B77,'HICM and Narrative Backsheet'!$A$7:$BX$156,AG$9,FALSE))="","",(VLOOKUP($B77,'HICM and Narrative Backsheet'!$A$7:$BX$156,AG$9,FALSE))),"")</f>
        <v>Established</v>
      </c>
      <c r="AH77" s="170" t="str">
        <f ca="1">IFERROR(IF((VLOOKUP($B77,'HICM and Narrative Backsheet'!$A$7:$BX$156,AH$9,FALSE))="","",(VLOOKUP($B77,'HICM and Narrative Backsheet'!$A$7:$BX$156,AH$9,FALSE))),"")</f>
        <v>Established</v>
      </c>
      <c r="AI77" s="170" t="str">
        <f ca="1">IFERROR(IF((VLOOKUP($B77,'HICM and Narrative Backsheet'!$A$7:$BX$156,AI$9,FALSE))="","",(VLOOKUP($B77,'HICM and Narrative Backsheet'!$A$7:$BX$156,AI$9,FALSE))),"")</f>
        <v>Established</v>
      </c>
      <c r="AJ77" s="170" t="str">
        <f ca="1">IFERROR(IF((VLOOKUP($B77,'HICM and Narrative Backsheet'!$A$7:$BX$156,AJ$9,FALSE))="","",(VLOOKUP($B77,'HICM and Narrative Backsheet'!$A$7:$BX$156,AJ$9,FALSE))),"")</f>
        <v>Established</v>
      </c>
      <c r="AK77" s="170" t="str">
        <f ca="1">IFERROR(IF((VLOOKUP($B77,'HICM and Narrative Backsheet'!$A$7:$BX$156,AK$9,FALSE))="","",(VLOOKUP($B77,'HICM and Narrative Backsheet'!$A$7:$BX$156,AK$9,FALSE))),"")</f>
        <v>Established</v>
      </c>
      <c r="AL77" s="170" t="str">
        <f ca="1">IFERROR(IF((VLOOKUP($B77,'HICM and Narrative Backsheet'!$A$7:$BX$156,AL$9,FALSE))="","",(VLOOKUP($B77,'HICM and Narrative Backsheet'!$A$7:$BX$156,AL$9,FALSE))),"")</f>
        <v>Established</v>
      </c>
      <c r="AM77" s="171" t="str">
        <f ca="1">IFERROR(IF((VLOOKUP($B77,'HICM and Narrative Backsheet'!$A$7:$BX$156,AM$9,FALSE))="","",(VLOOKUP($B77,'HICM and Narrative Backsheet'!$A$7:$BX$156,AM$9,FALSE))),"")</f>
        <v>Established</v>
      </c>
    </row>
    <row r="78" spans="1:39" x14ac:dyDescent="0.3">
      <c r="A78" s="60">
        <v>52</v>
      </c>
      <c r="B78" s="53" t="str">
        <f t="shared" ca="1" si="10"/>
        <v>E06000001</v>
      </c>
      <c r="C78" s="154" t="str">
        <f ca="1">IFERROR(VLOOKUP($B78,'Org List'!$J$9:$K$488,2,0), "")</f>
        <v>Hartlepool</v>
      </c>
      <c r="D78" s="169" t="str">
        <f ca="1">IFERROR(IF((VLOOKUP($B78,'HICM and Narrative Backsheet'!$A$7:$BX$156,D$9,FALSE))="","",(VLOOKUP($B78,'HICM and Narrative Backsheet'!$A$7:$BX$156,D$9,FALSE))),"")</f>
        <v>Established</v>
      </c>
      <c r="E78" s="170" t="str">
        <f ca="1">IFERROR(IF((VLOOKUP($B78,'HICM and Narrative Backsheet'!$A$7:$BX$156,E$9,FALSE))="","",(VLOOKUP($B78,'HICM and Narrative Backsheet'!$A$7:$BX$156,E$9,FALSE))),"")</f>
        <v>Mature</v>
      </c>
      <c r="F78" s="170" t="str">
        <f ca="1">IFERROR(IF((VLOOKUP($B78,'HICM and Narrative Backsheet'!$A$7:$BX$156,F$9,FALSE))="","",(VLOOKUP($B78,'HICM and Narrative Backsheet'!$A$7:$BX$156,F$9,FALSE))),"")</f>
        <v>Mature</v>
      </c>
      <c r="G78" s="170" t="str">
        <f ca="1">IFERROR(IF((VLOOKUP($B78,'HICM and Narrative Backsheet'!$A$7:$BX$156,G$9,FALSE))="","",(VLOOKUP($B78,'HICM and Narrative Backsheet'!$A$7:$BX$156,G$9,FALSE))),"")</f>
        <v>Established</v>
      </c>
      <c r="H78" s="170" t="str">
        <f ca="1">IFERROR(IF((VLOOKUP($B78,'HICM and Narrative Backsheet'!$A$7:$BX$156,H$9,FALSE))="","",(VLOOKUP($B78,'HICM and Narrative Backsheet'!$A$7:$BX$156,H$9,FALSE))),"")</f>
        <v>Plans in place</v>
      </c>
      <c r="I78" s="170" t="str">
        <f ca="1">IFERROR(IF((VLOOKUP($B78,'HICM and Narrative Backsheet'!$A$7:$BX$156,I$9,FALSE))="","",(VLOOKUP($B78,'HICM and Narrative Backsheet'!$A$7:$BX$156,I$9,FALSE))),"")</f>
        <v>Established</v>
      </c>
      <c r="J78" s="170" t="str">
        <f ca="1">IFERROR(IF((VLOOKUP($B78,'HICM and Narrative Backsheet'!$A$7:$BX$156,J$9,FALSE))="","",(VLOOKUP($B78,'HICM and Narrative Backsheet'!$A$7:$BX$156,J$9,FALSE))),"")</f>
        <v>Mature</v>
      </c>
      <c r="K78" s="170" t="str">
        <f ca="1">IFERROR(IF((VLOOKUP($B78,'HICM and Narrative Backsheet'!$A$7:$BX$156,K$9,FALSE))="","",(VLOOKUP($B78,'HICM and Narrative Backsheet'!$A$7:$BX$156,K$9,FALSE))),"")</f>
        <v>Mature</v>
      </c>
      <c r="L78" s="171" t="str">
        <f ca="1">IFERROR(IF((VLOOKUP($B78,'HICM and Narrative Backsheet'!$A$7:$BX$156,L$9,FALSE))="","",(VLOOKUP($B78,'HICM and Narrative Backsheet'!$A$7:$BX$156,L$9,FALSE))),"")</f>
        <v>Plans in place</v>
      </c>
      <c r="M78" s="172" t="str">
        <f ca="1">IFERROR(IF((VLOOKUP($B78,'HICM and Narrative Backsheet'!$A$7:$BX$156,M$9,FALSE))="","",(VLOOKUP($B78,'HICM and Narrative Backsheet'!$A$7:$BX$156,M$9,FALSE))),"")</f>
        <v>Established</v>
      </c>
      <c r="N78" s="170" t="str">
        <f ca="1">IFERROR(IF((VLOOKUP($B78,'HICM and Narrative Backsheet'!$A$7:$BX$156,N$9,FALSE))="","",(VLOOKUP($B78,'HICM and Narrative Backsheet'!$A$7:$BX$156,N$9,FALSE))),"")</f>
        <v>Mature</v>
      </c>
      <c r="O78" s="170" t="str">
        <f ca="1">IFERROR(IF((VLOOKUP($B78,'HICM and Narrative Backsheet'!$A$7:$BX$156,O$9,FALSE))="","",(VLOOKUP($B78,'HICM and Narrative Backsheet'!$A$7:$BX$156,O$9,FALSE))),"")</f>
        <v>Mature</v>
      </c>
      <c r="P78" s="170" t="str">
        <f ca="1">IFERROR(IF((VLOOKUP($B78,'HICM and Narrative Backsheet'!$A$7:$BX$156,P$9,FALSE))="","",(VLOOKUP($B78,'HICM and Narrative Backsheet'!$A$7:$BX$156,P$9,FALSE))),"")</f>
        <v>Established</v>
      </c>
      <c r="Q78" s="170" t="str">
        <f ca="1">IFERROR(IF((VLOOKUP($B78,'HICM and Narrative Backsheet'!$A$7:$BX$156,Q$9,FALSE))="","",(VLOOKUP($B78,'HICM and Narrative Backsheet'!$A$7:$BX$156,Q$9,FALSE))),"")</f>
        <v>Plans in place</v>
      </c>
      <c r="R78" s="170" t="str">
        <f ca="1">IFERROR(IF((VLOOKUP($B78,'HICM and Narrative Backsheet'!$A$7:$BX$156,R$9,FALSE))="","",(VLOOKUP($B78,'HICM and Narrative Backsheet'!$A$7:$BX$156,R$9,FALSE))),"")</f>
        <v>Established</v>
      </c>
      <c r="S78" s="170" t="str">
        <f ca="1">IFERROR(IF((VLOOKUP($B78,'HICM and Narrative Backsheet'!$A$7:$BX$156,S$9,FALSE))="","",(VLOOKUP($B78,'HICM and Narrative Backsheet'!$A$7:$BX$156,S$9,FALSE))),"")</f>
        <v>Mature</v>
      </c>
      <c r="T78" s="170" t="str">
        <f ca="1">IFERROR(IF((VLOOKUP($B78,'HICM and Narrative Backsheet'!$A$7:$BX$156,T$9,FALSE))="","",(VLOOKUP($B78,'HICM and Narrative Backsheet'!$A$7:$BX$156,T$9,FALSE))),"")</f>
        <v>Mature</v>
      </c>
      <c r="U78" s="173" t="str">
        <f ca="1">IFERROR(IF((VLOOKUP($B78,'HICM and Narrative Backsheet'!$A$7:$BX$156,U$9,FALSE))="","",(VLOOKUP($B78,'HICM and Narrative Backsheet'!$A$7:$BX$156,U$9,FALSE))),"")</f>
        <v>Established</v>
      </c>
      <c r="V78" s="169" t="str">
        <f ca="1">IFERROR(IF((VLOOKUP($B78,'HICM and Narrative Backsheet'!$A$7:$BX$156,V$9,FALSE))="","",(VLOOKUP($B78,'HICM and Narrative Backsheet'!$A$7:$BX$156,V$9,FALSE))),"")</f>
        <v>Established</v>
      </c>
      <c r="W78" s="170" t="str">
        <f ca="1">IFERROR(IF((VLOOKUP($B78,'HICM and Narrative Backsheet'!$A$7:$BX$156,W$9,FALSE))="","",(VLOOKUP($B78,'HICM and Narrative Backsheet'!$A$7:$BX$156,W$9,FALSE))),"")</f>
        <v>Mature</v>
      </c>
      <c r="X78" s="170" t="str">
        <f ca="1">IFERROR(IF((VLOOKUP($B78,'HICM and Narrative Backsheet'!$A$7:$BX$156,X$9,FALSE))="","",(VLOOKUP($B78,'HICM and Narrative Backsheet'!$A$7:$BX$156,X$9,FALSE))),"")</f>
        <v>Mature</v>
      </c>
      <c r="Y78" s="170" t="str">
        <f ca="1">IFERROR(IF((VLOOKUP($B78,'HICM and Narrative Backsheet'!$A$7:$BX$156,Y$9,FALSE))="","",(VLOOKUP($B78,'HICM and Narrative Backsheet'!$A$7:$BX$156,Y$9,FALSE))),"")</f>
        <v>Established</v>
      </c>
      <c r="Z78" s="170" t="str">
        <f ca="1">IFERROR(IF((VLOOKUP($B78,'HICM and Narrative Backsheet'!$A$7:$BX$156,Z$9,FALSE))="","",(VLOOKUP($B78,'HICM and Narrative Backsheet'!$A$7:$BX$156,Z$9,FALSE))),"")</f>
        <v>Established</v>
      </c>
      <c r="AA78" s="170" t="str">
        <f ca="1">IFERROR(IF((VLOOKUP($B78,'HICM and Narrative Backsheet'!$A$7:$BX$156,AA$9,FALSE))="","",(VLOOKUP($B78,'HICM and Narrative Backsheet'!$A$7:$BX$156,AA$9,FALSE))),"")</f>
        <v>Established</v>
      </c>
      <c r="AB78" s="170" t="str">
        <f ca="1">IFERROR(IF((VLOOKUP($B78,'HICM and Narrative Backsheet'!$A$7:$BX$156,AB$9,FALSE))="","",(VLOOKUP($B78,'HICM and Narrative Backsheet'!$A$7:$BX$156,AB$9,FALSE))),"")</f>
        <v>Mature</v>
      </c>
      <c r="AC78" s="170" t="str">
        <f ca="1">IFERROR(IF((VLOOKUP($B78,'HICM and Narrative Backsheet'!$A$7:$BX$156,AC$9,FALSE))="","",(VLOOKUP($B78,'HICM and Narrative Backsheet'!$A$7:$BX$156,AC$9,FALSE))),"")</f>
        <v>Mature</v>
      </c>
      <c r="AD78" s="171" t="str">
        <f ca="1">IFERROR(IF((VLOOKUP($B78,'HICM and Narrative Backsheet'!$A$7:$BX$156,AD$9,FALSE))="","",(VLOOKUP($B78,'HICM and Narrative Backsheet'!$A$7:$BX$156,AD$9,FALSE))),"")</f>
        <v>Established</v>
      </c>
      <c r="AE78" s="172" t="str">
        <f ca="1">IFERROR(IF((VLOOKUP($B78,'HICM and Narrative Backsheet'!$A$7:$BX$156,AE$9,FALSE))="","",(VLOOKUP($B78,'HICM and Narrative Backsheet'!$A$7:$BX$156,AE$9,FALSE))),"")</f>
        <v>Mature</v>
      </c>
      <c r="AF78" s="170" t="str">
        <f ca="1">IFERROR(IF((VLOOKUP($B78,'HICM and Narrative Backsheet'!$A$7:$BX$156,AF$9,FALSE))="","",(VLOOKUP($B78,'HICM and Narrative Backsheet'!$A$7:$BX$156,AF$9,FALSE))),"")</f>
        <v>Mature</v>
      </c>
      <c r="AG78" s="170" t="str">
        <f ca="1">IFERROR(IF((VLOOKUP($B78,'HICM and Narrative Backsheet'!$A$7:$BX$156,AG$9,FALSE))="","",(VLOOKUP($B78,'HICM and Narrative Backsheet'!$A$7:$BX$156,AG$9,FALSE))),"")</f>
        <v>Exemplary</v>
      </c>
      <c r="AH78" s="170" t="str">
        <f ca="1">IFERROR(IF((VLOOKUP($B78,'HICM and Narrative Backsheet'!$A$7:$BX$156,AH$9,FALSE))="","",(VLOOKUP($B78,'HICM and Narrative Backsheet'!$A$7:$BX$156,AH$9,FALSE))),"")</f>
        <v>Mature</v>
      </c>
      <c r="AI78" s="170" t="str">
        <f ca="1">IFERROR(IF((VLOOKUP($B78,'HICM and Narrative Backsheet'!$A$7:$BX$156,AI$9,FALSE))="","",(VLOOKUP($B78,'HICM and Narrative Backsheet'!$A$7:$BX$156,AI$9,FALSE))),"")</f>
        <v>Established</v>
      </c>
      <c r="AJ78" s="170" t="str">
        <f ca="1">IFERROR(IF((VLOOKUP($B78,'HICM and Narrative Backsheet'!$A$7:$BX$156,AJ$9,FALSE))="","",(VLOOKUP($B78,'HICM and Narrative Backsheet'!$A$7:$BX$156,AJ$9,FALSE))),"")</f>
        <v>Mature</v>
      </c>
      <c r="AK78" s="170" t="str">
        <f ca="1">IFERROR(IF((VLOOKUP($B78,'HICM and Narrative Backsheet'!$A$7:$BX$156,AK$9,FALSE))="","",(VLOOKUP($B78,'HICM and Narrative Backsheet'!$A$7:$BX$156,AK$9,FALSE))),"")</f>
        <v>Mature</v>
      </c>
      <c r="AL78" s="170" t="str">
        <f ca="1">IFERROR(IF((VLOOKUP($B78,'HICM and Narrative Backsheet'!$A$7:$BX$156,AL$9,FALSE))="","",(VLOOKUP($B78,'HICM and Narrative Backsheet'!$A$7:$BX$156,AL$9,FALSE))),"")</f>
        <v>Mature</v>
      </c>
      <c r="AM78" s="171" t="str">
        <f ca="1">IFERROR(IF((VLOOKUP($B78,'HICM and Narrative Backsheet'!$A$7:$BX$156,AM$9,FALSE))="","",(VLOOKUP($B78,'HICM and Narrative Backsheet'!$A$7:$BX$156,AM$9,FALSE))),"")</f>
        <v>Established</v>
      </c>
    </row>
    <row r="79" spans="1:39" x14ac:dyDescent="0.3">
      <c r="A79" s="60">
        <v>53</v>
      </c>
      <c r="B79" s="53" t="str">
        <f t="shared" ca="1" si="10"/>
        <v>E09000016</v>
      </c>
      <c r="C79" s="154" t="str">
        <f ca="1">IFERROR(VLOOKUP($B79,'Org List'!$J$9:$K$488,2,0), "")</f>
        <v>Havering</v>
      </c>
      <c r="D79" s="169" t="str">
        <f ca="1">IFERROR(IF((VLOOKUP($B79,'HICM and Narrative Backsheet'!$A$7:$BX$156,D$9,FALSE))="","",(VLOOKUP($B79,'HICM and Narrative Backsheet'!$A$7:$BX$156,D$9,FALSE))),"")</f>
        <v>Established</v>
      </c>
      <c r="E79" s="170" t="str">
        <f ca="1">IFERROR(IF((VLOOKUP($B79,'HICM and Narrative Backsheet'!$A$7:$BX$156,E$9,FALSE))="","",(VLOOKUP($B79,'HICM and Narrative Backsheet'!$A$7:$BX$156,E$9,FALSE))),"")</f>
        <v>Established</v>
      </c>
      <c r="F79" s="170" t="str">
        <f ca="1">IFERROR(IF((VLOOKUP($B79,'HICM and Narrative Backsheet'!$A$7:$BX$156,F$9,FALSE))="","",(VLOOKUP($B79,'HICM and Narrative Backsheet'!$A$7:$BX$156,F$9,FALSE))),"")</f>
        <v>Established</v>
      </c>
      <c r="G79" s="170" t="str">
        <f ca="1">IFERROR(IF((VLOOKUP($B79,'HICM and Narrative Backsheet'!$A$7:$BX$156,G$9,FALSE))="","",(VLOOKUP($B79,'HICM and Narrative Backsheet'!$A$7:$BX$156,G$9,FALSE))),"")</f>
        <v>Established</v>
      </c>
      <c r="H79" s="170" t="str">
        <f ca="1">IFERROR(IF((VLOOKUP($B79,'HICM and Narrative Backsheet'!$A$7:$BX$156,H$9,FALSE))="","",(VLOOKUP($B79,'HICM and Narrative Backsheet'!$A$7:$BX$156,H$9,FALSE))),"")</f>
        <v>Established</v>
      </c>
      <c r="I79" s="170" t="str">
        <f ca="1">IFERROR(IF((VLOOKUP($B79,'HICM and Narrative Backsheet'!$A$7:$BX$156,I$9,FALSE))="","",(VLOOKUP($B79,'HICM and Narrative Backsheet'!$A$7:$BX$156,I$9,FALSE))),"")</f>
        <v>Established</v>
      </c>
      <c r="J79" s="170" t="str">
        <f ca="1">IFERROR(IF((VLOOKUP($B79,'HICM and Narrative Backsheet'!$A$7:$BX$156,J$9,FALSE))="","",(VLOOKUP($B79,'HICM and Narrative Backsheet'!$A$7:$BX$156,J$9,FALSE))),"")</f>
        <v>Established</v>
      </c>
      <c r="K79" s="170" t="str">
        <f ca="1">IFERROR(IF((VLOOKUP($B79,'HICM and Narrative Backsheet'!$A$7:$BX$156,K$9,FALSE))="","",(VLOOKUP($B79,'HICM and Narrative Backsheet'!$A$7:$BX$156,K$9,FALSE))),"")</f>
        <v>Plans in place</v>
      </c>
      <c r="L79" s="171" t="str">
        <f ca="1">IFERROR(IF((VLOOKUP($B79,'HICM and Narrative Backsheet'!$A$7:$BX$156,L$9,FALSE))="","",(VLOOKUP($B79,'HICM and Narrative Backsheet'!$A$7:$BX$156,L$9,FALSE))),"")</f>
        <v>Plans in place</v>
      </c>
      <c r="M79" s="172" t="str">
        <f ca="1">IFERROR(IF((VLOOKUP($B79,'HICM and Narrative Backsheet'!$A$7:$BX$156,M$9,FALSE))="","",(VLOOKUP($B79,'HICM and Narrative Backsheet'!$A$7:$BX$156,M$9,FALSE))),"")</f>
        <v>Established</v>
      </c>
      <c r="N79" s="170" t="str">
        <f ca="1">IFERROR(IF((VLOOKUP($B79,'HICM and Narrative Backsheet'!$A$7:$BX$156,N$9,FALSE))="","",(VLOOKUP($B79,'HICM and Narrative Backsheet'!$A$7:$BX$156,N$9,FALSE))),"")</f>
        <v>Established</v>
      </c>
      <c r="O79" s="170" t="str">
        <f ca="1">IFERROR(IF((VLOOKUP($B79,'HICM and Narrative Backsheet'!$A$7:$BX$156,O$9,FALSE))="","",(VLOOKUP($B79,'HICM and Narrative Backsheet'!$A$7:$BX$156,O$9,FALSE))),"")</f>
        <v>Established</v>
      </c>
      <c r="P79" s="170" t="str">
        <f ca="1">IFERROR(IF((VLOOKUP($B79,'HICM and Narrative Backsheet'!$A$7:$BX$156,P$9,FALSE))="","",(VLOOKUP($B79,'HICM and Narrative Backsheet'!$A$7:$BX$156,P$9,FALSE))),"")</f>
        <v>Established</v>
      </c>
      <c r="Q79" s="170" t="str">
        <f ca="1">IFERROR(IF((VLOOKUP($B79,'HICM and Narrative Backsheet'!$A$7:$BX$156,Q$9,FALSE))="","",(VLOOKUP($B79,'HICM and Narrative Backsheet'!$A$7:$BX$156,Q$9,FALSE))),"")</f>
        <v>Established</v>
      </c>
      <c r="R79" s="170" t="str">
        <f ca="1">IFERROR(IF((VLOOKUP($B79,'HICM and Narrative Backsheet'!$A$7:$BX$156,R$9,FALSE))="","",(VLOOKUP($B79,'HICM and Narrative Backsheet'!$A$7:$BX$156,R$9,FALSE))),"")</f>
        <v>Established</v>
      </c>
      <c r="S79" s="170" t="str">
        <f ca="1">IFERROR(IF((VLOOKUP($B79,'HICM and Narrative Backsheet'!$A$7:$BX$156,S$9,FALSE))="","",(VLOOKUP($B79,'HICM and Narrative Backsheet'!$A$7:$BX$156,S$9,FALSE))),"")</f>
        <v>Established</v>
      </c>
      <c r="T79" s="170" t="str">
        <f ca="1">IFERROR(IF((VLOOKUP($B79,'HICM and Narrative Backsheet'!$A$7:$BX$156,T$9,FALSE))="","",(VLOOKUP($B79,'HICM and Narrative Backsheet'!$A$7:$BX$156,T$9,FALSE))),"")</f>
        <v>Established</v>
      </c>
      <c r="U79" s="173" t="str">
        <f ca="1">IFERROR(IF((VLOOKUP($B79,'HICM and Narrative Backsheet'!$A$7:$BX$156,U$9,FALSE))="","",(VLOOKUP($B79,'HICM and Narrative Backsheet'!$A$7:$BX$156,U$9,FALSE))),"")</f>
        <v>Established</v>
      </c>
      <c r="V79" s="169" t="str">
        <f ca="1">IFERROR(IF((VLOOKUP($B79,'HICM and Narrative Backsheet'!$A$7:$BX$156,V$9,FALSE))="","",(VLOOKUP($B79,'HICM and Narrative Backsheet'!$A$7:$BX$156,V$9,FALSE))),"")</f>
        <v>Established</v>
      </c>
      <c r="W79" s="170" t="str">
        <f ca="1">IFERROR(IF((VLOOKUP($B79,'HICM and Narrative Backsheet'!$A$7:$BX$156,W$9,FALSE))="","",(VLOOKUP($B79,'HICM and Narrative Backsheet'!$A$7:$BX$156,W$9,FALSE))),"")</f>
        <v>Established</v>
      </c>
      <c r="X79" s="170" t="str">
        <f ca="1">IFERROR(IF((VLOOKUP($B79,'HICM and Narrative Backsheet'!$A$7:$BX$156,X$9,FALSE))="","",(VLOOKUP($B79,'HICM and Narrative Backsheet'!$A$7:$BX$156,X$9,FALSE))),"")</f>
        <v>Established</v>
      </c>
      <c r="Y79" s="170" t="str">
        <f ca="1">IFERROR(IF((VLOOKUP($B79,'HICM and Narrative Backsheet'!$A$7:$BX$156,Y$9,FALSE))="","",(VLOOKUP($B79,'HICM and Narrative Backsheet'!$A$7:$BX$156,Y$9,FALSE))),"")</f>
        <v>Established</v>
      </c>
      <c r="Z79" s="170" t="str">
        <f ca="1">IFERROR(IF((VLOOKUP($B79,'HICM and Narrative Backsheet'!$A$7:$BX$156,Z$9,FALSE))="","",(VLOOKUP($B79,'HICM and Narrative Backsheet'!$A$7:$BX$156,Z$9,FALSE))),"")</f>
        <v>Established</v>
      </c>
      <c r="AA79" s="170" t="str">
        <f ca="1">IFERROR(IF((VLOOKUP($B79,'HICM and Narrative Backsheet'!$A$7:$BX$156,AA$9,FALSE))="","",(VLOOKUP($B79,'HICM and Narrative Backsheet'!$A$7:$BX$156,AA$9,FALSE))),"")</f>
        <v>Established</v>
      </c>
      <c r="AB79" s="170" t="str">
        <f ca="1">IFERROR(IF((VLOOKUP($B79,'HICM and Narrative Backsheet'!$A$7:$BX$156,AB$9,FALSE))="","",(VLOOKUP($B79,'HICM and Narrative Backsheet'!$A$7:$BX$156,AB$9,FALSE))),"")</f>
        <v>Established</v>
      </c>
      <c r="AC79" s="170" t="str">
        <f ca="1">IFERROR(IF((VLOOKUP($B79,'HICM and Narrative Backsheet'!$A$7:$BX$156,AC$9,FALSE))="","",(VLOOKUP($B79,'HICM and Narrative Backsheet'!$A$7:$BX$156,AC$9,FALSE))),"")</f>
        <v>Established</v>
      </c>
      <c r="AD79" s="171" t="str">
        <f ca="1">IFERROR(IF((VLOOKUP($B79,'HICM and Narrative Backsheet'!$A$7:$BX$156,AD$9,FALSE))="","",(VLOOKUP($B79,'HICM and Narrative Backsheet'!$A$7:$BX$156,AD$9,FALSE))),"")</f>
        <v>Established</v>
      </c>
      <c r="AE79" s="172" t="str">
        <f ca="1">IFERROR(IF((VLOOKUP($B79,'HICM and Narrative Backsheet'!$A$7:$BX$156,AE$9,FALSE))="","",(VLOOKUP($B79,'HICM and Narrative Backsheet'!$A$7:$BX$156,AE$9,FALSE))),"")</f>
        <v>Established</v>
      </c>
      <c r="AF79" s="170" t="str">
        <f ca="1">IFERROR(IF((VLOOKUP($B79,'HICM and Narrative Backsheet'!$A$7:$BX$156,AF$9,FALSE))="","",(VLOOKUP($B79,'HICM and Narrative Backsheet'!$A$7:$BX$156,AF$9,FALSE))),"")</f>
        <v>Established</v>
      </c>
      <c r="AG79" s="170" t="str">
        <f ca="1">IFERROR(IF((VLOOKUP($B79,'HICM and Narrative Backsheet'!$A$7:$BX$156,AG$9,FALSE))="","",(VLOOKUP($B79,'HICM and Narrative Backsheet'!$A$7:$BX$156,AG$9,FALSE))),"")</f>
        <v>Established</v>
      </c>
      <c r="AH79" s="170" t="str">
        <f ca="1">IFERROR(IF((VLOOKUP($B79,'HICM and Narrative Backsheet'!$A$7:$BX$156,AH$9,FALSE))="","",(VLOOKUP($B79,'HICM and Narrative Backsheet'!$A$7:$BX$156,AH$9,FALSE))),"")</f>
        <v>Established</v>
      </c>
      <c r="AI79" s="170" t="str">
        <f ca="1">IFERROR(IF((VLOOKUP($B79,'HICM and Narrative Backsheet'!$A$7:$BX$156,AI$9,FALSE))="","",(VLOOKUP($B79,'HICM and Narrative Backsheet'!$A$7:$BX$156,AI$9,FALSE))),"")</f>
        <v>Established</v>
      </c>
      <c r="AJ79" s="170" t="str">
        <f ca="1">IFERROR(IF((VLOOKUP($B79,'HICM and Narrative Backsheet'!$A$7:$BX$156,AJ$9,FALSE))="","",(VLOOKUP($B79,'HICM and Narrative Backsheet'!$A$7:$BX$156,AJ$9,FALSE))),"")</f>
        <v>Established</v>
      </c>
      <c r="AK79" s="170" t="str">
        <f ca="1">IFERROR(IF((VLOOKUP($B79,'HICM and Narrative Backsheet'!$A$7:$BX$156,AK$9,FALSE))="","",(VLOOKUP($B79,'HICM and Narrative Backsheet'!$A$7:$BX$156,AK$9,FALSE))),"")</f>
        <v>Established</v>
      </c>
      <c r="AL79" s="170" t="str">
        <f ca="1">IFERROR(IF((VLOOKUP($B79,'HICM and Narrative Backsheet'!$A$7:$BX$156,AL$9,FALSE))="","",(VLOOKUP($B79,'HICM and Narrative Backsheet'!$A$7:$BX$156,AL$9,FALSE))),"")</f>
        <v>Established</v>
      </c>
      <c r="AM79" s="171" t="str">
        <f ca="1">IFERROR(IF((VLOOKUP($B79,'HICM and Narrative Backsheet'!$A$7:$BX$156,AM$9,FALSE))="","",(VLOOKUP($B79,'HICM and Narrative Backsheet'!$A$7:$BX$156,AM$9,FALSE))),"")</f>
        <v>Established</v>
      </c>
    </row>
    <row r="80" spans="1:39" x14ac:dyDescent="0.3">
      <c r="A80" s="60">
        <v>54</v>
      </c>
      <c r="B80" s="53" t="str">
        <f t="shared" ca="1" si="10"/>
        <v>E06000019</v>
      </c>
      <c r="C80" s="154" t="str">
        <f ca="1">IFERROR(VLOOKUP($B80,'Org List'!$J$9:$K$488,2,0), "")</f>
        <v>Herefordshire, County of</v>
      </c>
      <c r="D80" s="169" t="str">
        <f ca="1">IFERROR(IF((VLOOKUP($B80,'HICM and Narrative Backsheet'!$A$7:$BX$156,D$9,FALSE))="","",(VLOOKUP($B80,'HICM and Narrative Backsheet'!$A$7:$BX$156,D$9,FALSE))),"")</f>
        <v>Established</v>
      </c>
      <c r="E80" s="170" t="str">
        <f ca="1">IFERROR(IF((VLOOKUP($B80,'HICM and Narrative Backsheet'!$A$7:$BX$156,E$9,FALSE))="","",(VLOOKUP($B80,'HICM and Narrative Backsheet'!$A$7:$BX$156,E$9,FALSE))),"")</f>
        <v>Plans in place</v>
      </c>
      <c r="F80" s="170" t="str">
        <f ca="1">IFERROR(IF((VLOOKUP($B80,'HICM and Narrative Backsheet'!$A$7:$BX$156,F$9,FALSE))="","",(VLOOKUP($B80,'HICM and Narrative Backsheet'!$A$7:$BX$156,F$9,FALSE))),"")</f>
        <v>Plans in place</v>
      </c>
      <c r="G80" s="170" t="str">
        <f ca="1">IFERROR(IF((VLOOKUP($B80,'HICM and Narrative Backsheet'!$A$7:$BX$156,G$9,FALSE))="","",(VLOOKUP($B80,'HICM and Narrative Backsheet'!$A$7:$BX$156,G$9,FALSE))),"")</f>
        <v>Plans in place</v>
      </c>
      <c r="H80" s="170" t="str">
        <f ca="1">IFERROR(IF((VLOOKUP($B80,'HICM and Narrative Backsheet'!$A$7:$BX$156,H$9,FALSE))="","",(VLOOKUP($B80,'HICM and Narrative Backsheet'!$A$7:$BX$156,H$9,FALSE))),"")</f>
        <v>Plans in place</v>
      </c>
      <c r="I80" s="170" t="str">
        <f ca="1">IFERROR(IF((VLOOKUP($B80,'HICM and Narrative Backsheet'!$A$7:$BX$156,I$9,FALSE))="","",(VLOOKUP($B80,'HICM and Narrative Backsheet'!$A$7:$BX$156,I$9,FALSE))),"")</f>
        <v>Plans in place</v>
      </c>
      <c r="J80" s="170" t="str">
        <f ca="1">IFERROR(IF((VLOOKUP($B80,'HICM and Narrative Backsheet'!$A$7:$BX$156,J$9,FALSE))="","",(VLOOKUP($B80,'HICM and Narrative Backsheet'!$A$7:$BX$156,J$9,FALSE))),"")</f>
        <v>Plans in place</v>
      </c>
      <c r="K80" s="170" t="str">
        <f ca="1">IFERROR(IF((VLOOKUP($B80,'HICM and Narrative Backsheet'!$A$7:$BX$156,K$9,FALSE))="","",(VLOOKUP($B80,'HICM and Narrative Backsheet'!$A$7:$BX$156,K$9,FALSE))),"")</f>
        <v>Established</v>
      </c>
      <c r="L80" s="171" t="str">
        <f ca="1">IFERROR(IF((VLOOKUP($B80,'HICM and Narrative Backsheet'!$A$7:$BX$156,L$9,FALSE))="","",(VLOOKUP($B80,'HICM and Narrative Backsheet'!$A$7:$BX$156,L$9,FALSE))),"")</f>
        <v>Established</v>
      </c>
      <c r="M80" s="172" t="str">
        <f ca="1">IFERROR(IF((VLOOKUP($B80,'HICM and Narrative Backsheet'!$A$7:$BX$156,M$9,FALSE))="","",(VLOOKUP($B80,'HICM and Narrative Backsheet'!$A$7:$BX$156,M$9,FALSE))),"")</f>
        <v>Established</v>
      </c>
      <c r="N80" s="170" t="str">
        <f ca="1">IFERROR(IF((VLOOKUP($B80,'HICM and Narrative Backsheet'!$A$7:$BX$156,N$9,FALSE))="","",(VLOOKUP($B80,'HICM and Narrative Backsheet'!$A$7:$BX$156,N$9,FALSE))),"")</f>
        <v>Plans in place</v>
      </c>
      <c r="O80" s="170" t="str">
        <f ca="1">IFERROR(IF((VLOOKUP($B80,'HICM and Narrative Backsheet'!$A$7:$BX$156,O$9,FALSE))="","",(VLOOKUP($B80,'HICM and Narrative Backsheet'!$A$7:$BX$156,O$9,FALSE))),"")</f>
        <v>Established</v>
      </c>
      <c r="P80" s="170" t="str">
        <f ca="1">IFERROR(IF((VLOOKUP($B80,'HICM and Narrative Backsheet'!$A$7:$BX$156,P$9,FALSE))="","",(VLOOKUP($B80,'HICM and Narrative Backsheet'!$A$7:$BX$156,P$9,FALSE))),"")</f>
        <v>Established</v>
      </c>
      <c r="Q80" s="170" t="str">
        <f ca="1">IFERROR(IF((VLOOKUP($B80,'HICM and Narrative Backsheet'!$A$7:$BX$156,Q$9,FALSE))="","",(VLOOKUP($B80,'HICM and Narrative Backsheet'!$A$7:$BX$156,Q$9,FALSE))),"")</f>
        <v>Plans in place</v>
      </c>
      <c r="R80" s="170" t="str">
        <f ca="1">IFERROR(IF((VLOOKUP($B80,'HICM and Narrative Backsheet'!$A$7:$BX$156,R$9,FALSE))="","",(VLOOKUP($B80,'HICM and Narrative Backsheet'!$A$7:$BX$156,R$9,FALSE))),"")</f>
        <v>Plans in place</v>
      </c>
      <c r="S80" s="170" t="str">
        <f ca="1">IFERROR(IF((VLOOKUP($B80,'HICM and Narrative Backsheet'!$A$7:$BX$156,S$9,FALSE))="","",(VLOOKUP($B80,'HICM and Narrative Backsheet'!$A$7:$BX$156,S$9,FALSE))),"")</f>
        <v>Established</v>
      </c>
      <c r="T80" s="170" t="str">
        <f ca="1">IFERROR(IF((VLOOKUP($B80,'HICM and Narrative Backsheet'!$A$7:$BX$156,T$9,FALSE))="","",(VLOOKUP($B80,'HICM and Narrative Backsheet'!$A$7:$BX$156,T$9,FALSE))),"")</f>
        <v>Established</v>
      </c>
      <c r="U80" s="173" t="str">
        <f ca="1">IFERROR(IF((VLOOKUP($B80,'HICM and Narrative Backsheet'!$A$7:$BX$156,U$9,FALSE))="","",(VLOOKUP($B80,'HICM and Narrative Backsheet'!$A$7:$BX$156,U$9,FALSE))),"")</f>
        <v>Established</v>
      </c>
      <c r="V80" s="169" t="str">
        <f ca="1">IFERROR(IF((VLOOKUP($B80,'HICM and Narrative Backsheet'!$A$7:$BX$156,V$9,FALSE))="","",(VLOOKUP($B80,'HICM and Narrative Backsheet'!$A$7:$BX$156,V$9,FALSE))),"")</f>
        <v>Established</v>
      </c>
      <c r="W80" s="170" t="str">
        <f ca="1">IFERROR(IF((VLOOKUP($B80,'HICM and Narrative Backsheet'!$A$7:$BX$156,W$9,FALSE))="","",(VLOOKUP($B80,'HICM and Narrative Backsheet'!$A$7:$BX$156,W$9,FALSE))),"")</f>
        <v>Plans in place</v>
      </c>
      <c r="X80" s="170" t="str">
        <f ca="1">IFERROR(IF((VLOOKUP($B80,'HICM and Narrative Backsheet'!$A$7:$BX$156,X$9,FALSE))="","",(VLOOKUP($B80,'HICM and Narrative Backsheet'!$A$7:$BX$156,X$9,FALSE))),"")</f>
        <v>Established</v>
      </c>
      <c r="Y80" s="170" t="str">
        <f ca="1">IFERROR(IF((VLOOKUP($B80,'HICM and Narrative Backsheet'!$A$7:$BX$156,Y$9,FALSE))="","",(VLOOKUP($B80,'HICM and Narrative Backsheet'!$A$7:$BX$156,Y$9,FALSE))),"")</f>
        <v>Established</v>
      </c>
      <c r="Z80" s="170" t="str">
        <f ca="1">IFERROR(IF((VLOOKUP($B80,'HICM and Narrative Backsheet'!$A$7:$BX$156,Z$9,FALSE))="","",(VLOOKUP($B80,'HICM and Narrative Backsheet'!$A$7:$BX$156,Z$9,FALSE))),"")</f>
        <v>Plans in place</v>
      </c>
      <c r="AA80" s="170" t="str">
        <f ca="1">IFERROR(IF((VLOOKUP($B80,'HICM and Narrative Backsheet'!$A$7:$BX$156,AA$9,FALSE))="","",(VLOOKUP($B80,'HICM and Narrative Backsheet'!$A$7:$BX$156,AA$9,FALSE))),"")</f>
        <v>Plans in place</v>
      </c>
      <c r="AB80" s="170" t="str">
        <f ca="1">IFERROR(IF((VLOOKUP($B80,'HICM and Narrative Backsheet'!$A$7:$BX$156,AB$9,FALSE))="","",(VLOOKUP($B80,'HICM and Narrative Backsheet'!$A$7:$BX$156,AB$9,FALSE))),"")</f>
        <v>Established</v>
      </c>
      <c r="AC80" s="170" t="str">
        <f ca="1">IFERROR(IF((VLOOKUP($B80,'HICM and Narrative Backsheet'!$A$7:$BX$156,AC$9,FALSE))="","",(VLOOKUP($B80,'HICM and Narrative Backsheet'!$A$7:$BX$156,AC$9,FALSE))),"")</f>
        <v>Established</v>
      </c>
      <c r="AD80" s="171" t="str">
        <f ca="1">IFERROR(IF((VLOOKUP($B80,'HICM and Narrative Backsheet'!$A$7:$BX$156,AD$9,FALSE))="","",(VLOOKUP($B80,'HICM and Narrative Backsheet'!$A$7:$BX$156,AD$9,FALSE))),"")</f>
        <v>Established</v>
      </c>
      <c r="AE80" s="172" t="str">
        <f ca="1">IFERROR(IF((VLOOKUP($B80,'HICM and Narrative Backsheet'!$A$7:$BX$156,AE$9,FALSE))="","",(VLOOKUP($B80,'HICM and Narrative Backsheet'!$A$7:$BX$156,AE$9,FALSE))),"")</f>
        <v>Mature</v>
      </c>
      <c r="AF80" s="170" t="str">
        <f ca="1">IFERROR(IF((VLOOKUP($B80,'HICM and Narrative Backsheet'!$A$7:$BX$156,AF$9,FALSE))="","",(VLOOKUP($B80,'HICM and Narrative Backsheet'!$A$7:$BX$156,AF$9,FALSE))),"")</f>
        <v>Established</v>
      </c>
      <c r="AG80" s="170" t="str">
        <f ca="1">IFERROR(IF((VLOOKUP($B80,'HICM and Narrative Backsheet'!$A$7:$BX$156,AG$9,FALSE))="","",(VLOOKUP($B80,'HICM and Narrative Backsheet'!$A$7:$BX$156,AG$9,FALSE))),"")</f>
        <v>Mature</v>
      </c>
      <c r="AH80" s="170" t="str">
        <f ca="1">IFERROR(IF((VLOOKUP($B80,'HICM and Narrative Backsheet'!$A$7:$BX$156,AH$9,FALSE))="","",(VLOOKUP($B80,'HICM and Narrative Backsheet'!$A$7:$BX$156,AH$9,FALSE))),"")</f>
        <v>Mature</v>
      </c>
      <c r="AI80" s="170" t="str">
        <f ca="1">IFERROR(IF((VLOOKUP($B80,'HICM and Narrative Backsheet'!$A$7:$BX$156,AI$9,FALSE))="","",(VLOOKUP($B80,'HICM and Narrative Backsheet'!$A$7:$BX$156,AI$9,FALSE))),"")</f>
        <v>Established</v>
      </c>
      <c r="AJ80" s="170" t="str">
        <f ca="1">IFERROR(IF((VLOOKUP($B80,'HICM and Narrative Backsheet'!$A$7:$BX$156,AJ$9,FALSE))="","",(VLOOKUP($B80,'HICM and Narrative Backsheet'!$A$7:$BX$156,AJ$9,FALSE))),"")</f>
        <v>Established</v>
      </c>
      <c r="AK80" s="170" t="str">
        <f ca="1">IFERROR(IF((VLOOKUP($B80,'HICM and Narrative Backsheet'!$A$7:$BX$156,AK$9,FALSE))="","",(VLOOKUP($B80,'HICM and Narrative Backsheet'!$A$7:$BX$156,AK$9,FALSE))),"")</f>
        <v>Mature</v>
      </c>
      <c r="AL80" s="170" t="str">
        <f ca="1">IFERROR(IF((VLOOKUP($B80,'HICM and Narrative Backsheet'!$A$7:$BX$156,AL$9,FALSE))="","",(VLOOKUP($B80,'HICM and Narrative Backsheet'!$A$7:$BX$156,AL$9,FALSE))),"")</f>
        <v>Mature</v>
      </c>
      <c r="AM80" s="171" t="str">
        <f ca="1">IFERROR(IF((VLOOKUP($B80,'HICM and Narrative Backsheet'!$A$7:$BX$156,AM$9,FALSE))="","",(VLOOKUP($B80,'HICM and Narrative Backsheet'!$A$7:$BX$156,AM$9,FALSE))),"")</f>
        <v>Mature</v>
      </c>
    </row>
    <row r="81" spans="1:39" x14ac:dyDescent="0.3">
      <c r="A81" s="60">
        <v>55</v>
      </c>
      <c r="B81" s="53" t="str">
        <f t="shared" ca="1" si="10"/>
        <v>E10000015</v>
      </c>
      <c r="C81" s="154" t="str">
        <f ca="1">IFERROR(VLOOKUP($B81,'Org List'!$J$9:$K$488,2,0), "")</f>
        <v>Hertfordshire</v>
      </c>
      <c r="D81" s="169" t="str">
        <f ca="1">IFERROR(IF((VLOOKUP($B81,'HICM and Narrative Backsheet'!$A$7:$BX$156,D$9,FALSE))="","",(VLOOKUP($B81,'HICM and Narrative Backsheet'!$A$7:$BX$156,D$9,FALSE))),"")</f>
        <v>Established</v>
      </c>
      <c r="E81" s="170" t="str">
        <f ca="1">IFERROR(IF((VLOOKUP($B81,'HICM and Narrative Backsheet'!$A$7:$BX$156,E$9,FALSE))="","",(VLOOKUP($B81,'HICM and Narrative Backsheet'!$A$7:$BX$156,E$9,FALSE))),"")</f>
        <v>Plans in place</v>
      </c>
      <c r="F81" s="170" t="str">
        <f ca="1">IFERROR(IF((VLOOKUP($B81,'HICM and Narrative Backsheet'!$A$7:$BX$156,F$9,FALSE))="","",(VLOOKUP($B81,'HICM and Narrative Backsheet'!$A$7:$BX$156,F$9,FALSE))),"")</f>
        <v>Established</v>
      </c>
      <c r="G81" s="170" t="str">
        <f ca="1">IFERROR(IF((VLOOKUP($B81,'HICM and Narrative Backsheet'!$A$7:$BX$156,G$9,FALSE))="","",(VLOOKUP($B81,'HICM and Narrative Backsheet'!$A$7:$BX$156,G$9,FALSE))),"")</f>
        <v>Established</v>
      </c>
      <c r="H81" s="170" t="str">
        <f ca="1">IFERROR(IF((VLOOKUP($B81,'HICM and Narrative Backsheet'!$A$7:$BX$156,H$9,FALSE))="","",(VLOOKUP($B81,'HICM and Narrative Backsheet'!$A$7:$BX$156,H$9,FALSE))),"")</f>
        <v>Established</v>
      </c>
      <c r="I81" s="170" t="str">
        <f ca="1">IFERROR(IF((VLOOKUP($B81,'HICM and Narrative Backsheet'!$A$7:$BX$156,I$9,FALSE))="","",(VLOOKUP($B81,'HICM and Narrative Backsheet'!$A$7:$BX$156,I$9,FALSE))),"")</f>
        <v>Established</v>
      </c>
      <c r="J81" s="170" t="str">
        <f ca="1">IFERROR(IF((VLOOKUP($B81,'HICM and Narrative Backsheet'!$A$7:$BX$156,J$9,FALSE))="","",(VLOOKUP($B81,'HICM and Narrative Backsheet'!$A$7:$BX$156,J$9,FALSE))),"")</f>
        <v>Established</v>
      </c>
      <c r="K81" s="170" t="str">
        <f ca="1">IFERROR(IF((VLOOKUP($B81,'HICM and Narrative Backsheet'!$A$7:$BX$156,K$9,FALSE))="","",(VLOOKUP($B81,'HICM and Narrative Backsheet'!$A$7:$BX$156,K$9,FALSE))),"")</f>
        <v>Established</v>
      </c>
      <c r="L81" s="171" t="str">
        <f ca="1">IFERROR(IF((VLOOKUP($B81,'HICM and Narrative Backsheet'!$A$7:$BX$156,L$9,FALSE))="","",(VLOOKUP($B81,'HICM and Narrative Backsheet'!$A$7:$BX$156,L$9,FALSE))),"")</f>
        <v>Established</v>
      </c>
      <c r="M81" s="172" t="str">
        <f ca="1">IFERROR(IF((VLOOKUP($B81,'HICM and Narrative Backsheet'!$A$7:$BX$156,M$9,FALSE))="","",(VLOOKUP($B81,'HICM and Narrative Backsheet'!$A$7:$BX$156,M$9,FALSE))),"")</f>
        <v>Mature</v>
      </c>
      <c r="N81" s="170" t="str">
        <f ca="1">IFERROR(IF((VLOOKUP($B81,'HICM and Narrative Backsheet'!$A$7:$BX$156,N$9,FALSE))="","",(VLOOKUP($B81,'HICM and Narrative Backsheet'!$A$7:$BX$156,N$9,FALSE))),"")</f>
        <v>Established</v>
      </c>
      <c r="O81" s="170" t="str">
        <f ca="1">IFERROR(IF((VLOOKUP($B81,'HICM and Narrative Backsheet'!$A$7:$BX$156,O$9,FALSE))="","",(VLOOKUP($B81,'HICM and Narrative Backsheet'!$A$7:$BX$156,O$9,FALSE))),"")</f>
        <v>Mature</v>
      </c>
      <c r="P81" s="170" t="str">
        <f ca="1">IFERROR(IF((VLOOKUP($B81,'HICM and Narrative Backsheet'!$A$7:$BX$156,P$9,FALSE))="","",(VLOOKUP($B81,'HICM and Narrative Backsheet'!$A$7:$BX$156,P$9,FALSE))),"")</f>
        <v>Established</v>
      </c>
      <c r="Q81" s="170" t="str">
        <f ca="1">IFERROR(IF((VLOOKUP($B81,'HICM and Narrative Backsheet'!$A$7:$BX$156,Q$9,FALSE))="","",(VLOOKUP($B81,'HICM and Narrative Backsheet'!$A$7:$BX$156,Q$9,FALSE))),"")</f>
        <v>Established</v>
      </c>
      <c r="R81" s="170" t="str">
        <f ca="1">IFERROR(IF((VLOOKUP($B81,'HICM and Narrative Backsheet'!$A$7:$BX$156,R$9,FALSE))="","",(VLOOKUP($B81,'HICM and Narrative Backsheet'!$A$7:$BX$156,R$9,FALSE))),"")</f>
        <v>Mature</v>
      </c>
      <c r="S81" s="170" t="str">
        <f ca="1">IFERROR(IF((VLOOKUP($B81,'HICM and Narrative Backsheet'!$A$7:$BX$156,S$9,FALSE))="","",(VLOOKUP($B81,'HICM and Narrative Backsheet'!$A$7:$BX$156,S$9,FALSE))),"")</f>
        <v>Established</v>
      </c>
      <c r="T81" s="170" t="str">
        <f ca="1">IFERROR(IF((VLOOKUP($B81,'HICM and Narrative Backsheet'!$A$7:$BX$156,T$9,FALSE))="","",(VLOOKUP($B81,'HICM and Narrative Backsheet'!$A$7:$BX$156,T$9,FALSE))),"")</f>
        <v>Mature</v>
      </c>
      <c r="U81" s="173" t="str">
        <f ca="1">IFERROR(IF((VLOOKUP($B81,'HICM and Narrative Backsheet'!$A$7:$BX$156,U$9,FALSE))="","",(VLOOKUP($B81,'HICM and Narrative Backsheet'!$A$7:$BX$156,U$9,FALSE))),"")</f>
        <v>Mature</v>
      </c>
      <c r="V81" s="169" t="str">
        <f ca="1">IFERROR(IF((VLOOKUP($B81,'HICM and Narrative Backsheet'!$A$7:$BX$156,V$9,FALSE))="","",(VLOOKUP($B81,'HICM and Narrative Backsheet'!$A$7:$BX$156,V$9,FALSE))),"")</f>
        <v>Mature</v>
      </c>
      <c r="W81" s="170" t="str">
        <f ca="1">IFERROR(IF((VLOOKUP($B81,'HICM and Narrative Backsheet'!$A$7:$BX$156,W$9,FALSE))="","",(VLOOKUP($B81,'HICM and Narrative Backsheet'!$A$7:$BX$156,W$9,FALSE))),"")</f>
        <v>Established</v>
      </c>
      <c r="X81" s="170" t="str">
        <f ca="1">IFERROR(IF((VLOOKUP($B81,'HICM and Narrative Backsheet'!$A$7:$BX$156,X$9,FALSE))="","",(VLOOKUP($B81,'HICM and Narrative Backsheet'!$A$7:$BX$156,X$9,FALSE))),"")</f>
        <v>Mature</v>
      </c>
      <c r="Y81" s="170" t="str">
        <f ca="1">IFERROR(IF((VLOOKUP($B81,'HICM and Narrative Backsheet'!$A$7:$BX$156,Y$9,FALSE))="","",(VLOOKUP($B81,'HICM and Narrative Backsheet'!$A$7:$BX$156,Y$9,FALSE))),"")</f>
        <v>Mature</v>
      </c>
      <c r="Z81" s="170" t="str">
        <f ca="1">IFERROR(IF((VLOOKUP($B81,'HICM and Narrative Backsheet'!$A$7:$BX$156,Z$9,FALSE))="","",(VLOOKUP($B81,'HICM and Narrative Backsheet'!$A$7:$BX$156,Z$9,FALSE))),"")</f>
        <v>Mature</v>
      </c>
      <c r="AA81" s="170" t="str">
        <f ca="1">IFERROR(IF((VLOOKUP($B81,'HICM and Narrative Backsheet'!$A$7:$BX$156,AA$9,FALSE))="","",(VLOOKUP($B81,'HICM and Narrative Backsheet'!$A$7:$BX$156,AA$9,FALSE))),"")</f>
        <v>Mature</v>
      </c>
      <c r="AB81" s="170" t="str">
        <f ca="1">IFERROR(IF((VLOOKUP($B81,'HICM and Narrative Backsheet'!$A$7:$BX$156,AB$9,FALSE))="","",(VLOOKUP($B81,'HICM and Narrative Backsheet'!$A$7:$BX$156,AB$9,FALSE))),"")</f>
        <v>Mature</v>
      </c>
      <c r="AC81" s="170" t="str">
        <f ca="1">IFERROR(IF((VLOOKUP($B81,'HICM and Narrative Backsheet'!$A$7:$BX$156,AC$9,FALSE))="","",(VLOOKUP($B81,'HICM and Narrative Backsheet'!$A$7:$BX$156,AC$9,FALSE))),"")</f>
        <v>Mature</v>
      </c>
      <c r="AD81" s="171" t="str">
        <f ca="1">IFERROR(IF((VLOOKUP($B81,'HICM and Narrative Backsheet'!$A$7:$BX$156,AD$9,FALSE))="","",(VLOOKUP($B81,'HICM and Narrative Backsheet'!$A$7:$BX$156,AD$9,FALSE))),"")</f>
        <v>Mature</v>
      </c>
      <c r="AE81" s="172" t="str">
        <f ca="1">IFERROR(IF((VLOOKUP($B81,'HICM and Narrative Backsheet'!$A$7:$BX$156,AE$9,FALSE))="","",(VLOOKUP($B81,'HICM and Narrative Backsheet'!$A$7:$BX$156,AE$9,FALSE))),"")</f>
        <v>Mature</v>
      </c>
      <c r="AF81" s="170" t="str">
        <f ca="1">IFERROR(IF((VLOOKUP($B81,'HICM and Narrative Backsheet'!$A$7:$BX$156,AF$9,FALSE))="","",(VLOOKUP($B81,'HICM and Narrative Backsheet'!$A$7:$BX$156,AF$9,FALSE))),"")</f>
        <v>Mature</v>
      </c>
      <c r="AG81" s="170" t="str">
        <f ca="1">IFERROR(IF((VLOOKUP($B81,'HICM and Narrative Backsheet'!$A$7:$BX$156,AG$9,FALSE))="","",(VLOOKUP($B81,'HICM and Narrative Backsheet'!$A$7:$BX$156,AG$9,FALSE))),"")</f>
        <v>Mature</v>
      </c>
      <c r="AH81" s="170" t="str">
        <f ca="1">IFERROR(IF((VLOOKUP($B81,'HICM and Narrative Backsheet'!$A$7:$BX$156,AH$9,FALSE))="","",(VLOOKUP($B81,'HICM and Narrative Backsheet'!$A$7:$BX$156,AH$9,FALSE))),"")</f>
        <v>Mature</v>
      </c>
      <c r="AI81" s="170" t="str">
        <f ca="1">IFERROR(IF((VLOOKUP($B81,'HICM and Narrative Backsheet'!$A$7:$BX$156,AI$9,FALSE))="","",(VLOOKUP($B81,'HICM and Narrative Backsheet'!$A$7:$BX$156,AI$9,FALSE))),"")</f>
        <v>Mature</v>
      </c>
      <c r="AJ81" s="170" t="str">
        <f ca="1">IFERROR(IF((VLOOKUP($B81,'HICM and Narrative Backsheet'!$A$7:$BX$156,AJ$9,FALSE))="","",(VLOOKUP($B81,'HICM and Narrative Backsheet'!$A$7:$BX$156,AJ$9,FALSE))),"")</f>
        <v>Mature</v>
      </c>
      <c r="AK81" s="170" t="str">
        <f ca="1">IFERROR(IF((VLOOKUP($B81,'HICM and Narrative Backsheet'!$A$7:$BX$156,AK$9,FALSE))="","",(VLOOKUP($B81,'HICM and Narrative Backsheet'!$A$7:$BX$156,AK$9,FALSE))),"")</f>
        <v>Mature</v>
      </c>
      <c r="AL81" s="170" t="str">
        <f ca="1">IFERROR(IF((VLOOKUP($B81,'HICM and Narrative Backsheet'!$A$7:$BX$156,AL$9,FALSE))="","",(VLOOKUP($B81,'HICM and Narrative Backsheet'!$A$7:$BX$156,AL$9,FALSE))),"")</f>
        <v>Exemplary</v>
      </c>
      <c r="AM81" s="171" t="str">
        <f ca="1">IFERROR(IF((VLOOKUP($B81,'HICM and Narrative Backsheet'!$A$7:$BX$156,AM$9,FALSE))="","",(VLOOKUP($B81,'HICM and Narrative Backsheet'!$A$7:$BX$156,AM$9,FALSE))),"")</f>
        <v>Mature</v>
      </c>
    </row>
    <row r="82" spans="1:39" x14ac:dyDescent="0.3">
      <c r="A82" s="60">
        <v>56</v>
      </c>
      <c r="B82" s="53" t="str">
        <f t="shared" ca="1" si="10"/>
        <v>E09000017</v>
      </c>
      <c r="C82" s="154" t="str">
        <f ca="1">IFERROR(VLOOKUP($B82,'Org List'!$J$9:$K$488,2,0), "")</f>
        <v>Hillingdon</v>
      </c>
      <c r="D82" s="169" t="str">
        <f ca="1">IFERROR(IF((VLOOKUP($B82,'HICM and Narrative Backsheet'!$A$7:$BX$156,D$9,FALSE))="","",(VLOOKUP($B82,'HICM and Narrative Backsheet'!$A$7:$BX$156,D$9,FALSE))),"")</f>
        <v>Established</v>
      </c>
      <c r="E82" s="170" t="str">
        <f ca="1">IFERROR(IF((VLOOKUP($B82,'HICM and Narrative Backsheet'!$A$7:$BX$156,E$9,FALSE))="","",(VLOOKUP($B82,'HICM and Narrative Backsheet'!$A$7:$BX$156,E$9,FALSE))),"")</f>
        <v>Established</v>
      </c>
      <c r="F82" s="170" t="str">
        <f ca="1">IFERROR(IF((VLOOKUP($B82,'HICM and Narrative Backsheet'!$A$7:$BX$156,F$9,FALSE))="","",(VLOOKUP($B82,'HICM and Narrative Backsheet'!$A$7:$BX$156,F$9,FALSE))),"")</f>
        <v>Established</v>
      </c>
      <c r="G82" s="170" t="str">
        <f ca="1">IFERROR(IF((VLOOKUP($B82,'HICM and Narrative Backsheet'!$A$7:$BX$156,G$9,FALSE))="","",(VLOOKUP($B82,'HICM and Narrative Backsheet'!$A$7:$BX$156,G$9,FALSE))),"")</f>
        <v>Established</v>
      </c>
      <c r="H82" s="170" t="str">
        <f ca="1">IFERROR(IF((VLOOKUP($B82,'HICM and Narrative Backsheet'!$A$7:$BX$156,H$9,FALSE))="","",(VLOOKUP($B82,'HICM and Narrative Backsheet'!$A$7:$BX$156,H$9,FALSE))),"")</f>
        <v>Plans in place</v>
      </c>
      <c r="I82" s="170" t="str">
        <f ca="1">IFERROR(IF((VLOOKUP($B82,'HICM and Narrative Backsheet'!$A$7:$BX$156,I$9,FALSE))="","",(VLOOKUP($B82,'HICM and Narrative Backsheet'!$A$7:$BX$156,I$9,FALSE))),"")</f>
        <v>Plans in place</v>
      </c>
      <c r="J82" s="170" t="str">
        <f ca="1">IFERROR(IF((VLOOKUP($B82,'HICM and Narrative Backsheet'!$A$7:$BX$156,J$9,FALSE))="","",(VLOOKUP($B82,'HICM and Narrative Backsheet'!$A$7:$BX$156,J$9,FALSE))),"")</f>
        <v>Plans in place</v>
      </c>
      <c r="K82" s="170" t="str">
        <f ca="1">IFERROR(IF((VLOOKUP($B82,'HICM and Narrative Backsheet'!$A$7:$BX$156,K$9,FALSE))="","",(VLOOKUP($B82,'HICM and Narrative Backsheet'!$A$7:$BX$156,K$9,FALSE))),"")</f>
        <v>Established</v>
      </c>
      <c r="L82" s="171" t="str">
        <f ca="1">IFERROR(IF((VLOOKUP($B82,'HICM and Narrative Backsheet'!$A$7:$BX$156,L$9,FALSE))="","",(VLOOKUP($B82,'HICM and Narrative Backsheet'!$A$7:$BX$156,L$9,FALSE))),"")</f>
        <v>Established</v>
      </c>
      <c r="M82" s="172" t="str">
        <f ca="1">IFERROR(IF((VLOOKUP($B82,'HICM and Narrative Backsheet'!$A$7:$BX$156,M$9,FALSE))="","",(VLOOKUP($B82,'HICM and Narrative Backsheet'!$A$7:$BX$156,M$9,FALSE))),"")</f>
        <v>Established</v>
      </c>
      <c r="N82" s="170" t="str">
        <f ca="1">IFERROR(IF((VLOOKUP($B82,'HICM and Narrative Backsheet'!$A$7:$BX$156,N$9,FALSE))="","",(VLOOKUP($B82,'HICM and Narrative Backsheet'!$A$7:$BX$156,N$9,FALSE))),"")</f>
        <v>Established</v>
      </c>
      <c r="O82" s="170" t="str">
        <f ca="1">IFERROR(IF((VLOOKUP($B82,'HICM and Narrative Backsheet'!$A$7:$BX$156,O$9,FALSE))="","",(VLOOKUP($B82,'HICM and Narrative Backsheet'!$A$7:$BX$156,O$9,FALSE))),"")</f>
        <v>Established</v>
      </c>
      <c r="P82" s="170" t="str">
        <f ca="1">IFERROR(IF((VLOOKUP($B82,'HICM and Narrative Backsheet'!$A$7:$BX$156,P$9,FALSE))="","",(VLOOKUP($B82,'HICM and Narrative Backsheet'!$A$7:$BX$156,P$9,FALSE))),"")</f>
        <v>Established</v>
      </c>
      <c r="Q82" s="170" t="str">
        <f ca="1">IFERROR(IF((VLOOKUP($B82,'HICM and Narrative Backsheet'!$A$7:$BX$156,Q$9,FALSE))="","",(VLOOKUP($B82,'HICM and Narrative Backsheet'!$A$7:$BX$156,Q$9,FALSE))),"")</f>
        <v>Plans in place</v>
      </c>
      <c r="R82" s="170" t="str">
        <f ca="1">IFERROR(IF((VLOOKUP($B82,'HICM and Narrative Backsheet'!$A$7:$BX$156,R$9,FALSE))="","",(VLOOKUP($B82,'HICM and Narrative Backsheet'!$A$7:$BX$156,R$9,FALSE))),"")</f>
        <v>Plans in place</v>
      </c>
      <c r="S82" s="170" t="str">
        <f ca="1">IFERROR(IF((VLOOKUP($B82,'HICM and Narrative Backsheet'!$A$7:$BX$156,S$9,FALSE))="","",(VLOOKUP($B82,'HICM and Narrative Backsheet'!$A$7:$BX$156,S$9,FALSE))),"")</f>
        <v>Plans in place</v>
      </c>
      <c r="T82" s="170" t="str">
        <f ca="1">IFERROR(IF((VLOOKUP($B82,'HICM and Narrative Backsheet'!$A$7:$BX$156,T$9,FALSE))="","",(VLOOKUP($B82,'HICM and Narrative Backsheet'!$A$7:$BX$156,T$9,FALSE))),"")</f>
        <v>Established</v>
      </c>
      <c r="U82" s="173" t="str">
        <f ca="1">IFERROR(IF((VLOOKUP($B82,'HICM and Narrative Backsheet'!$A$7:$BX$156,U$9,FALSE))="","",(VLOOKUP($B82,'HICM and Narrative Backsheet'!$A$7:$BX$156,U$9,FALSE))),"")</f>
        <v>Mature</v>
      </c>
      <c r="V82" s="169" t="str">
        <f ca="1">IFERROR(IF((VLOOKUP($B82,'HICM and Narrative Backsheet'!$A$7:$BX$156,V$9,FALSE))="","",(VLOOKUP($B82,'HICM and Narrative Backsheet'!$A$7:$BX$156,V$9,FALSE))),"")</f>
        <v>Established</v>
      </c>
      <c r="W82" s="170" t="str">
        <f ca="1">IFERROR(IF((VLOOKUP($B82,'HICM and Narrative Backsheet'!$A$7:$BX$156,W$9,FALSE))="","",(VLOOKUP($B82,'HICM and Narrative Backsheet'!$A$7:$BX$156,W$9,FALSE))),"")</f>
        <v>Established</v>
      </c>
      <c r="X82" s="170" t="str">
        <f ca="1">IFERROR(IF((VLOOKUP($B82,'HICM and Narrative Backsheet'!$A$7:$BX$156,X$9,FALSE))="","",(VLOOKUP($B82,'HICM and Narrative Backsheet'!$A$7:$BX$156,X$9,FALSE))),"")</f>
        <v>Established</v>
      </c>
      <c r="Y82" s="170" t="str">
        <f ca="1">IFERROR(IF((VLOOKUP($B82,'HICM and Narrative Backsheet'!$A$7:$BX$156,Y$9,FALSE))="","",(VLOOKUP($B82,'HICM and Narrative Backsheet'!$A$7:$BX$156,Y$9,FALSE))),"")</f>
        <v>Mature</v>
      </c>
      <c r="Z82" s="170" t="str">
        <f ca="1">IFERROR(IF((VLOOKUP($B82,'HICM and Narrative Backsheet'!$A$7:$BX$156,Z$9,FALSE))="","",(VLOOKUP($B82,'HICM and Narrative Backsheet'!$A$7:$BX$156,Z$9,FALSE))),"")</f>
        <v>Plans in place</v>
      </c>
      <c r="AA82" s="170" t="str">
        <f ca="1">IFERROR(IF((VLOOKUP($B82,'HICM and Narrative Backsheet'!$A$7:$BX$156,AA$9,FALSE))="","",(VLOOKUP($B82,'HICM and Narrative Backsheet'!$A$7:$BX$156,AA$9,FALSE))),"")</f>
        <v>Plans in place</v>
      </c>
      <c r="AB82" s="170" t="str">
        <f ca="1">IFERROR(IF((VLOOKUP($B82,'HICM and Narrative Backsheet'!$A$7:$BX$156,AB$9,FALSE))="","",(VLOOKUP($B82,'HICM and Narrative Backsheet'!$A$7:$BX$156,AB$9,FALSE))),"")</f>
        <v>Plans in place</v>
      </c>
      <c r="AC82" s="170" t="str">
        <f ca="1">IFERROR(IF((VLOOKUP($B82,'HICM and Narrative Backsheet'!$A$7:$BX$156,AC$9,FALSE))="","",(VLOOKUP($B82,'HICM and Narrative Backsheet'!$A$7:$BX$156,AC$9,FALSE))),"")</f>
        <v>Established</v>
      </c>
      <c r="AD82" s="171" t="str">
        <f ca="1">IFERROR(IF((VLOOKUP($B82,'HICM and Narrative Backsheet'!$A$7:$BX$156,AD$9,FALSE))="","",(VLOOKUP($B82,'HICM and Narrative Backsheet'!$A$7:$BX$156,AD$9,FALSE))),"")</f>
        <v>Mature</v>
      </c>
      <c r="AE82" s="172" t="str">
        <f ca="1">IFERROR(IF((VLOOKUP($B82,'HICM and Narrative Backsheet'!$A$7:$BX$156,AE$9,FALSE))="","",(VLOOKUP($B82,'HICM and Narrative Backsheet'!$A$7:$BX$156,AE$9,FALSE))),"")</f>
        <v>Established</v>
      </c>
      <c r="AF82" s="170" t="str">
        <f ca="1">IFERROR(IF((VLOOKUP($B82,'HICM and Narrative Backsheet'!$A$7:$BX$156,AF$9,FALSE))="","",(VLOOKUP($B82,'HICM and Narrative Backsheet'!$A$7:$BX$156,AF$9,FALSE))),"")</f>
        <v>Mature</v>
      </c>
      <c r="AG82" s="170" t="str">
        <f ca="1">IFERROR(IF((VLOOKUP($B82,'HICM and Narrative Backsheet'!$A$7:$BX$156,AG$9,FALSE))="","",(VLOOKUP($B82,'HICM and Narrative Backsheet'!$A$7:$BX$156,AG$9,FALSE))),"")</f>
        <v>Mature</v>
      </c>
      <c r="AH82" s="170" t="str">
        <f ca="1">IFERROR(IF((VLOOKUP($B82,'HICM and Narrative Backsheet'!$A$7:$BX$156,AH$9,FALSE))="","",(VLOOKUP($B82,'HICM and Narrative Backsheet'!$A$7:$BX$156,AH$9,FALSE))),"")</f>
        <v>Exemplary</v>
      </c>
      <c r="AI82" s="170" t="str">
        <f ca="1">IFERROR(IF((VLOOKUP($B82,'HICM and Narrative Backsheet'!$A$7:$BX$156,AI$9,FALSE))="","",(VLOOKUP($B82,'HICM and Narrative Backsheet'!$A$7:$BX$156,AI$9,FALSE))),"")</f>
        <v>Established</v>
      </c>
      <c r="AJ82" s="170" t="str">
        <f ca="1">IFERROR(IF((VLOOKUP($B82,'HICM and Narrative Backsheet'!$A$7:$BX$156,AJ$9,FALSE))="","",(VLOOKUP($B82,'HICM and Narrative Backsheet'!$A$7:$BX$156,AJ$9,FALSE))),"")</f>
        <v>Established</v>
      </c>
      <c r="AK82" s="170" t="str">
        <f ca="1">IFERROR(IF((VLOOKUP($B82,'HICM and Narrative Backsheet'!$A$7:$BX$156,AK$9,FALSE))="","",(VLOOKUP($B82,'HICM and Narrative Backsheet'!$A$7:$BX$156,AK$9,FALSE))),"")</f>
        <v>Established</v>
      </c>
      <c r="AL82" s="170" t="str">
        <f ca="1">IFERROR(IF((VLOOKUP($B82,'HICM and Narrative Backsheet'!$A$7:$BX$156,AL$9,FALSE))="","",(VLOOKUP($B82,'HICM and Narrative Backsheet'!$A$7:$BX$156,AL$9,FALSE))),"")</f>
        <v>Established</v>
      </c>
      <c r="AM82" s="171" t="str">
        <f ca="1">IFERROR(IF((VLOOKUP($B82,'HICM and Narrative Backsheet'!$A$7:$BX$156,AM$9,FALSE))="","",(VLOOKUP($B82,'HICM and Narrative Backsheet'!$A$7:$BX$156,AM$9,FALSE))),"")</f>
        <v>Mature</v>
      </c>
    </row>
    <row r="83" spans="1:39" x14ac:dyDescent="0.3">
      <c r="A83" s="60">
        <v>57</v>
      </c>
      <c r="B83" s="53" t="str">
        <f t="shared" ca="1" si="10"/>
        <v>E09000018</v>
      </c>
      <c r="C83" s="154" t="str">
        <f ca="1">IFERROR(VLOOKUP($B83,'Org List'!$J$9:$K$488,2,0), "")</f>
        <v>Hounslow</v>
      </c>
      <c r="D83" s="169" t="str">
        <f ca="1">IFERROR(IF((VLOOKUP($B83,'HICM and Narrative Backsheet'!$A$7:$BX$156,D$9,FALSE))="","",(VLOOKUP($B83,'HICM and Narrative Backsheet'!$A$7:$BX$156,D$9,FALSE))),"")</f>
        <v>Mature</v>
      </c>
      <c r="E83" s="170" t="str">
        <f ca="1">IFERROR(IF((VLOOKUP($B83,'HICM and Narrative Backsheet'!$A$7:$BX$156,E$9,FALSE))="","",(VLOOKUP($B83,'HICM and Narrative Backsheet'!$A$7:$BX$156,E$9,FALSE))),"")</f>
        <v>Established</v>
      </c>
      <c r="F83" s="170" t="str">
        <f ca="1">IFERROR(IF((VLOOKUP($B83,'HICM and Narrative Backsheet'!$A$7:$BX$156,F$9,FALSE))="","",(VLOOKUP($B83,'HICM and Narrative Backsheet'!$A$7:$BX$156,F$9,FALSE))),"")</f>
        <v>Established</v>
      </c>
      <c r="G83" s="170" t="str">
        <f ca="1">IFERROR(IF((VLOOKUP($B83,'HICM and Narrative Backsheet'!$A$7:$BX$156,G$9,FALSE))="","",(VLOOKUP($B83,'HICM and Narrative Backsheet'!$A$7:$BX$156,G$9,FALSE))),"")</f>
        <v>Established</v>
      </c>
      <c r="H83" s="170" t="str">
        <f ca="1">IFERROR(IF((VLOOKUP($B83,'HICM and Narrative Backsheet'!$A$7:$BX$156,H$9,FALSE))="","",(VLOOKUP($B83,'HICM and Narrative Backsheet'!$A$7:$BX$156,H$9,FALSE))),"")</f>
        <v>Established</v>
      </c>
      <c r="I83" s="170" t="str">
        <f ca="1">IFERROR(IF((VLOOKUP($B83,'HICM and Narrative Backsheet'!$A$7:$BX$156,I$9,FALSE))="","",(VLOOKUP($B83,'HICM and Narrative Backsheet'!$A$7:$BX$156,I$9,FALSE))),"")</f>
        <v>Established</v>
      </c>
      <c r="J83" s="170" t="str">
        <f ca="1">IFERROR(IF((VLOOKUP($B83,'HICM and Narrative Backsheet'!$A$7:$BX$156,J$9,FALSE))="","",(VLOOKUP($B83,'HICM and Narrative Backsheet'!$A$7:$BX$156,J$9,FALSE))),"")</f>
        <v>Established</v>
      </c>
      <c r="K83" s="170" t="str">
        <f ca="1">IFERROR(IF((VLOOKUP($B83,'HICM and Narrative Backsheet'!$A$7:$BX$156,K$9,FALSE))="","",(VLOOKUP($B83,'HICM and Narrative Backsheet'!$A$7:$BX$156,K$9,FALSE))),"")</f>
        <v>Established</v>
      </c>
      <c r="L83" s="171" t="str">
        <f ca="1">IFERROR(IF((VLOOKUP($B83,'HICM and Narrative Backsheet'!$A$7:$BX$156,L$9,FALSE))="","",(VLOOKUP($B83,'HICM and Narrative Backsheet'!$A$7:$BX$156,L$9,FALSE))),"")</f>
        <v>Established</v>
      </c>
      <c r="M83" s="172" t="str">
        <f ca="1">IFERROR(IF((VLOOKUP($B83,'HICM and Narrative Backsheet'!$A$7:$BX$156,M$9,FALSE))="","",(VLOOKUP($B83,'HICM and Narrative Backsheet'!$A$7:$BX$156,M$9,FALSE))),"")</f>
        <v>Mature</v>
      </c>
      <c r="N83" s="170" t="str">
        <f ca="1">IFERROR(IF((VLOOKUP($B83,'HICM and Narrative Backsheet'!$A$7:$BX$156,N$9,FALSE))="","",(VLOOKUP($B83,'HICM and Narrative Backsheet'!$A$7:$BX$156,N$9,FALSE))),"")</f>
        <v>Established</v>
      </c>
      <c r="O83" s="170" t="str">
        <f ca="1">IFERROR(IF((VLOOKUP($B83,'HICM and Narrative Backsheet'!$A$7:$BX$156,O$9,FALSE))="","",(VLOOKUP($B83,'HICM and Narrative Backsheet'!$A$7:$BX$156,O$9,FALSE))),"")</f>
        <v>Established</v>
      </c>
      <c r="P83" s="170" t="str">
        <f ca="1">IFERROR(IF((VLOOKUP($B83,'HICM and Narrative Backsheet'!$A$7:$BX$156,P$9,FALSE))="","",(VLOOKUP($B83,'HICM and Narrative Backsheet'!$A$7:$BX$156,P$9,FALSE))),"")</f>
        <v>Established</v>
      </c>
      <c r="Q83" s="170" t="str">
        <f ca="1">IFERROR(IF((VLOOKUP($B83,'HICM and Narrative Backsheet'!$A$7:$BX$156,Q$9,FALSE))="","",(VLOOKUP($B83,'HICM and Narrative Backsheet'!$A$7:$BX$156,Q$9,FALSE))),"")</f>
        <v>Mature</v>
      </c>
      <c r="R83" s="170" t="str">
        <f ca="1">IFERROR(IF((VLOOKUP($B83,'HICM and Narrative Backsheet'!$A$7:$BX$156,R$9,FALSE))="","",(VLOOKUP($B83,'HICM and Narrative Backsheet'!$A$7:$BX$156,R$9,FALSE))),"")</f>
        <v>Established</v>
      </c>
      <c r="S83" s="170" t="str">
        <f ca="1">IFERROR(IF((VLOOKUP($B83,'HICM and Narrative Backsheet'!$A$7:$BX$156,S$9,FALSE))="","",(VLOOKUP($B83,'HICM and Narrative Backsheet'!$A$7:$BX$156,S$9,FALSE))),"")</f>
        <v>Established</v>
      </c>
      <c r="T83" s="170" t="str">
        <f ca="1">IFERROR(IF((VLOOKUP($B83,'HICM and Narrative Backsheet'!$A$7:$BX$156,T$9,FALSE))="","",(VLOOKUP($B83,'HICM and Narrative Backsheet'!$A$7:$BX$156,T$9,FALSE))),"")</f>
        <v>Established</v>
      </c>
      <c r="U83" s="173" t="str">
        <f ca="1">IFERROR(IF((VLOOKUP($B83,'HICM and Narrative Backsheet'!$A$7:$BX$156,U$9,FALSE))="","",(VLOOKUP($B83,'HICM and Narrative Backsheet'!$A$7:$BX$156,U$9,FALSE))),"")</f>
        <v>Established</v>
      </c>
      <c r="V83" s="169" t="str">
        <f ca="1">IFERROR(IF((VLOOKUP($B83,'HICM and Narrative Backsheet'!$A$7:$BX$156,V$9,FALSE))="","",(VLOOKUP($B83,'HICM and Narrative Backsheet'!$A$7:$BX$156,V$9,FALSE))),"")</f>
        <v>Mature</v>
      </c>
      <c r="W83" s="170" t="str">
        <f ca="1">IFERROR(IF((VLOOKUP($B83,'HICM and Narrative Backsheet'!$A$7:$BX$156,W$9,FALSE))="","",(VLOOKUP($B83,'HICM and Narrative Backsheet'!$A$7:$BX$156,W$9,FALSE))),"")</f>
        <v>Established</v>
      </c>
      <c r="X83" s="170" t="str">
        <f ca="1">IFERROR(IF((VLOOKUP($B83,'HICM and Narrative Backsheet'!$A$7:$BX$156,X$9,FALSE))="","",(VLOOKUP($B83,'HICM and Narrative Backsheet'!$A$7:$BX$156,X$9,FALSE))),"")</f>
        <v>Established</v>
      </c>
      <c r="Y83" s="170" t="str">
        <f ca="1">IFERROR(IF((VLOOKUP($B83,'HICM and Narrative Backsheet'!$A$7:$BX$156,Y$9,FALSE))="","",(VLOOKUP($B83,'HICM and Narrative Backsheet'!$A$7:$BX$156,Y$9,FALSE))),"")</f>
        <v>Established</v>
      </c>
      <c r="Z83" s="170" t="str">
        <f ca="1">IFERROR(IF((VLOOKUP($B83,'HICM and Narrative Backsheet'!$A$7:$BX$156,Z$9,FALSE))="","",(VLOOKUP($B83,'HICM and Narrative Backsheet'!$A$7:$BX$156,Z$9,FALSE))),"")</f>
        <v>Mature</v>
      </c>
      <c r="AA83" s="170" t="str">
        <f ca="1">IFERROR(IF((VLOOKUP($B83,'HICM and Narrative Backsheet'!$A$7:$BX$156,AA$9,FALSE))="","",(VLOOKUP($B83,'HICM and Narrative Backsheet'!$A$7:$BX$156,AA$9,FALSE))),"")</f>
        <v>Established</v>
      </c>
      <c r="AB83" s="170" t="str">
        <f ca="1">IFERROR(IF((VLOOKUP($B83,'HICM and Narrative Backsheet'!$A$7:$BX$156,AB$9,FALSE))="","",(VLOOKUP($B83,'HICM and Narrative Backsheet'!$A$7:$BX$156,AB$9,FALSE))),"")</f>
        <v>Established</v>
      </c>
      <c r="AC83" s="170" t="str">
        <f ca="1">IFERROR(IF((VLOOKUP($B83,'HICM and Narrative Backsheet'!$A$7:$BX$156,AC$9,FALSE))="","",(VLOOKUP($B83,'HICM and Narrative Backsheet'!$A$7:$BX$156,AC$9,FALSE))),"")</f>
        <v>Established</v>
      </c>
      <c r="AD83" s="171" t="str">
        <f ca="1">IFERROR(IF((VLOOKUP($B83,'HICM and Narrative Backsheet'!$A$7:$BX$156,AD$9,FALSE))="","",(VLOOKUP($B83,'HICM and Narrative Backsheet'!$A$7:$BX$156,AD$9,FALSE))),"")</f>
        <v>Established</v>
      </c>
      <c r="AE83" s="172" t="str">
        <f ca="1">IFERROR(IF((VLOOKUP($B83,'HICM and Narrative Backsheet'!$A$7:$BX$156,AE$9,FALSE))="","",(VLOOKUP($B83,'HICM and Narrative Backsheet'!$A$7:$BX$156,AE$9,FALSE))),"")</f>
        <v>Mature</v>
      </c>
      <c r="AF83" s="170" t="str">
        <f ca="1">IFERROR(IF((VLOOKUP($B83,'HICM and Narrative Backsheet'!$A$7:$BX$156,AF$9,FALSE))="","",(VLOOKUP($B83,'HICM and Narrative Backsheet'!$A$7:$BX$156,AF$9,FALSE))),"")</f>
        <v>Established</v>
      </c>
      <c r="AG83" s="170" t="str">
        <f ca="1">IFERROR(IF((VLOOKUP($B83,'HICM and Narrative Backsheet'!$A$7:$BX$156,AG$9,FALSE))="","",(VLOOKUP($B83,'HICM and Narrative Backsheet'!$A$7:$BX$156,AG$9,FALSE))),"")</f>
        <v>Established</v>
      </c>
      <c r="AH83" s="170" t="str">
        <f ca="1">IFERROR(IF((VLOOKUP($B83,'HICM and Narrative Backsheet'!$A$7:$BX$156,AH$9,FALSE))="","",(VLOOKUP($B83,'HICM and Narrative Backsheet'!$A$7:$BX$156,AH$9,FALSE))),"")</f>
        <v>Established</v>
      </c>
      <c r="AI83" s="170" t="str">
        <f ca="1">IFERROR(IF((VLOOKUP($B83,'HICM and Narrative Backsheet'!$A$7:$BX$156,AI$9,FALSE))="","",(VLOOKUP($B83,'HICM and Narrative Backsheet'!$A$7:$BX$156,AI$9,FALSE))),"")</f>
        <v>Mature</v>
      </c>
      <c r="AJ83" s="170" t="str">
        <f ca="1">IFERROR(IF((VLOOKUP($B83,'HICM and Narrative Backsheet'!$A$7:$BX$156,AJ$9,FALSE))="","",(VLOOKUP($B83,'HICM and Narrative Backsheet'!$A$7:$BX$156,AJ$9,FALSE))),"")</f>
        <v>Established</v>
      </c>
      <c r="AK83" s="170" t="str">
        <f ca="1">IFERROR(IF((VLOOKUP($B83,'HICM and Narrative Backsheet'!$A$7:$BX$156,AK$9,FALSE))="","",(VLOOKUP($B83,'HICM and Narrative Backsheet'!$A$7:$BX$156,AK$9,FALSE))),"")</f>
        <v>Established</v>
      </c>
      <c r="AL83" s="170" t="str">
        <f ca="1">IFERROR(IF((VLOOKUP($B83,'HICM and Narrative Backsheet'!$A$7:$BX$156,AL$9,FALSE))="","",(VLOOKUP($B83,'HICM and Narrative Backsheet'!$A$7:$BX$156,AL$9,FALSE))),"")</f>
        <v>Established</v>
      </c>
      <c r="AM83" s="171" t="str">
        <f ca="1">IFERROR(IF((VLOOKUP($B83,'HICM and Narrative Backsheet'!$A$7:$BX$156,AM$9,FALSE))="","",(VLOOKUP($B83,'HICM and Narrative Backsheet'!$A$7:$BX$156,AM$9,FALSE))),"")</f>
        <v>Established</v>
      </c>
    </row>
    <row r="84" spans="1:39" x14ac:dyDescent="0.3">
      <c r="A84" s="60">
        <v>58</v>
      </c>
      <c r="B84" s="53" t="str">
        <f t="shared" ca="1" si="10"/>
        <v>E06000046</v>
      </c>
      <c r="C84" s="154" t="str">
        <f ca="1">IFERROR(VLOOKUP($B84,'Org List'!$J$9:$K$488,2,0), "")</f>
        <v>Isle of Wight</v>
      </c>
      <c r="D84" s="169" t="str">
        <f ca="1">IFERROR(IF((VLOOKUP($B84,'HICM and Narrative Backsheet'!$A$7:$BX$156,D$9,FALSE))="","",(VLOOKUP($B84,'HICM and Narrative Backsheet'!$A$7:$BX$156,D$9,FALSE))),"")</f>
        <v>Plans in place</v>
      </c>
      <c r="E84" s="170" t="str">
        <f ca="1">IFERROR(IF((VLOOKUP($B84,'HICM and Narrative Backsheet'!$A$7:$BX$156,E$9,FALSE))="","",(VLOOKUP($B84,'HICM and Narrative Backsheet'!$A$7:$BX$156,E$9,FALSE))),"")</f>
        <v>Plans in place</v>
      </c>
      <c r="F84" s="170" t="str">
        <f ca="1">IFERROR(IF((VLOOKUP($B84,'HICM and Narrative Backsheet'!$A$7:$BX$156,F$9,FALSE))="","",(VLOOKUP($B84,'HICM and Narrative Backsheet'!$A$7:$BX$156,F$9,FALSE))),"")</f>
        <v>Plans in place</v>
      </c>
      <c r="G84" s="170" t="str">
        <f ca="1">IFERROR(IF((VLOOKUP($B84,'HICM and Narrative Backsheet'!$A$7:$BX$156,G$9,FALSE))="","",(VLOOKUP($B84,'HICM and Narrative Backsheet'!$A$7:$BX$156,G$9,FALSE))),"")</f>
        <v>Plans in place</v>
      </c>
      <c r="H84" s="170" t="str">
        <f ca="1">IFERROR(IF((VLOOKUP($B84,'HICM and Narrative Backsheet'!$A$7:$BX$156,H$9,FALSE))="","",(VLOOKUP($B84,'HICM and Narrative Backsheet'!$A$7:$BX$156,H$9,FALSE))),"")</f>
        <v>Plans in place</v>
      </c>
      <c r="I84" s="170" t="str">
        <f ca="1">IFERROR(IF((VLOOKUP($B84,'HICM and Narrative Backsheet'!$A$7:$BX$156,I$9,FALSE))="","",(VLOOKUP($B84,'HICM and Narrative Backsheet'!$A$7:$BX$156,I$9,FALSE))),"")</f>
        <v>Plans in place</v>
      </c>
      <c r="J84" s="170" t="str">
        <f ca="1">IFERROR(IF((VLOOKUP($B84,'HICM and Narrative Backsheet'!$A$7:$BX$156,J$9,FALSE))="","",(VLOOKUP($B84,'HICM and Narrative Backsheet'!$A$7:$BX$156,J$9,FALSE))),"")</f>
        <v>Plans in place</v>
      </c>
      <c r="K84" s="170" t="str">
        <f ca="1">IFERROR(IF((VLOOKUP($B84,'HICM and Narrative Backsheet'!$A$7:$BX$156,K$9,FALSE))="","",(VLOOKUP($B84,'HICM and Narrative Backsheet'!$A$7:$BX$156,K$9,FALSE))),"")</f>
        <v>Plans in place</v>
      </c>
      <c r="L84" s="171" t="str">
        <f ca="1">IFERROR(IF((VLOOKUP($B84,'HICM and Narrative Backsheet'!$A$7:$BX$156,L$9,FALSE))="","",(VLOOKUP($B84,'HICM and Narrative Backsheet'!$A$7:$BX$156,L$9,FALSE))),"")</f>
        <v>Established</v>
      </c>
      <c r="M84" s="172" t="str">
        <f ca="1">IFERROR(IF((VLOOKUP($B84,'HICM and Narrative Backsheet'!$A$7:$BX$156,M$9,FALSE))="","",(VLOOKUP($B84,'HICM and Narrative Backsheet'!$A$7:$BX$156,M$9,FALSE))),"")</f>
        <v>Plans in place</v>
      </c>
      <c r="N84" s="170" t="str">
        <f ca="1">IFERROR(IF((VLOOKUP($B84,'HICM and Narrative Backsheet'!$A$7:$BX$156,N$9,FALSE))="","",(VLOOKUP($B84,'HICM and Narrative Backsheet'!$A$7:$BX$156,N$9,FALSE))),"")</f>
        <v>Plans in place</v>
      </c>
      <c r="O84" s="170" t="str">
        <f ca="1">IFERROR(IF((VLOOKUP($B84,'HICM and Narrative Backsheet'!$A$7:$BX$156,O$9,FALSE))="","",(VLOOKUP($B84,'HICM and Narrative Backsheet'!$A$7:$BX$156,O$9,FALSE))),"")</f>
        <v>Plans in place</v>
      </c>
      <c r="P84" s="170" t="str">
        <f ca="1">IFERROR(IF((VLOOKUP($B84,'HICM and Narrative Backsheet'!$A$7:$BX$156,P$9,FALSE))="","",(VLOOKUP($B84,'HICM and Narrative Backsheet'!$A$7:$BX$156,P$9,FALSE))),"")</f>
        <v>Plans in place</v>
      </c>
      <c r="Q84" s="170" t="str">
        <f ca="1">IFERROR(IF((VLOOKUP($B84,'HICM and Narrative Backsheet'!$A$7:$BX$156,Q$9,FALSE))="","",(VLOOKUP($B84,'HICM and Narrative Backsheet'!$A$7:$BX$156,Q$9,FALSE))),"")</f>
        <v>Established</v>
      </c>
      <c r="R84" s="170" t="str">
        <f ca="1">IFERROR(IF((VLOOKUP($B84,'HICM and Narrative Backsheet'!$A$7:$BX$156,R$9,FALSE))="","",(VLOOKUP($B84,'HICM and Narrative Backsheet'!$A$7:$BX$156,R$9,FALSE))),"")</f>
        <v>Plans in place</v>
      </c>
      <c r="S84" s="170" t="str">
        <f ca="1">IFERROR(IF((VLOOKUP($B84,'HICM and Narrative Backsheet'!$A$7:$BX$156,S$9,FALSE))="","",(VLOOKUP($B84,'HICM and Narrative Backsheet'!$A$7:$BX$156,S$9,FALSE))),"")</f>
        <v>Plans in place</v>
      </c>
      <c r="T84" s="170" t="str">
        <f ca="1">IFERROR(IF((VLOOKUP($B84,'HICM and Narrative Backsheet'!$A$7:$BX$156,T$9,FALSE))="","",(VLOOKUP($B84,'HICM and Narrative Backsheet'!$A$7:$BX$156,T$9,FALSE))),"")</f>
        <v>Plans in place</v>
      </c>
      <c r="U84" s="173" t="str">
        <f ca="1">IFERROR(IF((VLOOKUP($B84,'HICM and Narrative Backsheet'!$A$7:$BX$156,U$9,FALSE))="","",(VLOOKUP($B84,'HICM and Narrative Backsheet'!$A$7:$BX$156,U$9,FALSE))),"")</f>
        <v>Established</v>
      </c>
      <c r="V84" s="169" t="str">
        <f ca="1">IFERROR(IF((VLOOKUP($B84,'HICM and Narrative Backsheet'!$A$7:$BX$156,V$9,FALSE))="","",(VLOOKUP($B84,'HICM and Narrative Backsheet'!$A$7:$BX$156,V$9,FALSE))),"")</f>
        <v>Established</v>
      </c>
      <c r="W84" s="170" t="str">
        <f ca="1">IFERROR(IF((VLOOKUP($B84,'HICM and Narrative Backsheet'!$A$7:$BX$156,W$9,FALSE))="","",(VLOOKUP($B84,'HICM and Narrative Backsheet'!$A$7:$BX$156,W$9,FALSE))),"")</f>
        <v>Established</v>
      </c>
      <c r="X84" s="170" t="str">
        <f ca="1">IFERROR(IF((VLOOKUP($B84,'HICM and Narrative Backsheet'!$A$7:$BX$156,X$9,FALSE))="","",(VLOOKUP($B84,'HICM and Narrative Backsheet'!$A$7:$BX$156,X$9,FALSE))),"")</f>
        <v>Established</v>
      </c>
      <c r="Y84" s="170" t="str">
        <f ca="1">IFERROR(IF((VLOOKUP($B84,'HICM and Narrative Backsheet'!$A$7:$BX$156,Y$9,FALSE))="","",(VLOOKUP($B84,'HICM and Narrative Backsheet'!$A$7:$BX$156,Y$9,FALSE))),"")</f>
        <v>Established</v>
      </c>
      <c r="Z84" s="170" t="str">
        <f ca="1">IFERROR(IF((VLOOKUP($B84,'HICM and Narrative Backsheet'!$A$7:$BX$156,Z$9,FALSE))="","",(VLOOKUP($B84,'HICM and Narrative Backsheet'!$A$7:$BX$156,Z$9,FALSE))),"")</f>
        <v>Established</v>
      </c>
      <c r="AA84" s="170" t="str">
        <f ca="1">IFERROR(IF((VLOOKUP($B84,'HICM and Narrative Backsheet'!$A$7:$BX$156,AA$9,FALSE))="","",(VLOOKUP($B84,'HICM and Narrative Backsheet'!$A$7:$BX$156,AA$9,FALSE))),"")</f>
        <v>Established</v>
      </c>
      <c r="AB84" s="170" t="str">
        <f ca="1">IFERROR(IF((VLOOKUP($B84,'HICM and Narrative Backsheet'!$A$7:$BX$156,AB$9,FALSE))="","",(VLOOKUP($B84,'HICM and Narrative Backsheet'!$A$7:$BX$156,AB$9,FALSE))),"")</f>
        <v>Established</v>
      </c>
      <c r="AC84" s="170" t="str">
        <f ca="1">IFERROR(IF((VLOOKUP($B84,'HICM and Narrative Backsheet'!$A$7:$BX$156,AC$9,FALSE))="","",(VLOOKUP($B84,'HICM and Narrative Backsheet'!$A$7:$BX$156,AC$9,FALSE))),"")</f>
        <v>Established</v>
      </c>
      <c r="AD84" s="171" t="str">
        <f ca="1">IFERROR(IF((VLOOKUP($B84,'HICM and Narrative Backsheet'!$A$7:$BX$156,AD$9,FALSE))="","",(VLOOKUP($B84,'HICM and Narrative Backsheet'!$A$7:$BX$156,AD$9,FALSE))),"")</f>
        <v>Mature</v>
      </c>
      <c r="AE84" s="172" t="str">
        <f ca="1">IFERROR(IF((VLOOKUP($B84,'HICM and Narrative Backsheet'!$A$7:$BX$156,AE$9,FALSE))="","",(VLOOKUP($B84,'HICM and Narrative Backsheet'!$A$7:$BX$156,AE$9,FALSE))),"")</f>
        <v>Established</v>
      </c>
      <c r="AF84" s="170" t="str">
        <f ca="1">IFERROR(IF((VLOOKUP($B84,'HICM and Narrative Backsheet'!$A$7:$BX$156,AF$9,FALSE))="","",(VLOOKUP($B84,'HICM and Narrative Backsheet'!$A$7:$BX$156,AF$9,FALSE))),"")</f>
        <v>Established</v>
      </c>
      <c r="AG84" s="170" t="str">
        <f ca="1">IFERROR(IF((VLOOKUP($B84,'HICM and Narrative Backsheet'!$A$7:$BX$156,AG$9,FALSE))="","",(VLOOKUP($B84,'HICM and Narrative Backsheet'!$A$7:$BX$156,AG$9,FALSE))),"")</f>
        <v>Established</v>
      </c>
      <c r="AH84" s="170" t="str">
        <f ca="1">IFERROR(IF((VLOOKUP($B84,'HICM and Narrative Backsheet'!$A$7:$BX$156,AH$9,FALSE))="","",(VLOOKUP($B84,'HICM and Narrative Backsheet'!$A$7:$BX$156,AH$9,FALSE))),"")</f>
        <v>Established</v>
      </c>
      <c r="AI84" s="170" t="str">
        <f ca="1">IFERROR(IF((VLOOKUP($B84,'HICM and Narrative Backsheet'!$A$7:$BX$156,AI$9,FALSE))="","",(VLOOKUP($B84,'HICM and Narrative Backsheet'!$A$7:$BX$156,AI$9,FALSE))),"")</f>
        <v>Mature</v>
      </c>
      <c r="AJ84" s="170" t="str">
        <f ca="1">IFERROR(IF((VLOOKUP($B84,'HICM and Narrative Backsheet'!$A$7:$BX$156,AJ$9,FALSE))="","",(VLOOKUP($B84,'HICM and Narrative Backsheet'!$A$7:$BX$156,AJ$9,FALSE))),"")</f>
        <v>Established</v>
      </c>
      <c r="AK84" s="170" t="str">
        <f ca="1">IFERROR(IF((VLOOKUP($B84,'HICM and Narrative Backsheet'!$A$7:$BX$156,AK$9,FALSE))="","",(VLOOKUP($B84,'HICM and Narrative Backsheet'!$A$7:$BX$156,AK$9,FALSE))),"")</f>
        <v>Established</v>
      </c>
      <c r="AL84" s="170" t="str">
        <f ca="1">IFERROR(IF((VLOOKUP($B84,'HICM and Narrative Backsheet'!$A$7:$BX$156,AL$9,FALSE))="","",(VLOOKUP($B84,'HICM and Narrative Backsheet'!$A$7:$BX$156,AL$9,FALSE))),"")</f>
        <v>Established</v>
      </c>
      <c r="AM84" s="171" t="str">
        <f ca="1">IFERROR(IF((VLOOKUP($B84,'HICM and Narrative Backsheet'!$A$7:$BX$156,AM$9,FALSE))="","",(VLOOKUP($B84,'HICM and Narrative Backsheet'!$A$7:$BX$156,AM$9,FALSE))),"")</f>
        <v>Mature</v>
      </c>
    </row>
    <row r="85" spans="1:39" x14ac:dyDescent="0.3">
      <c r="A85" s="60">
        <v>59</v>
      </c>
      <c r="B85" s="53" t="str">
        <f t="shared" ca="1" si="10"/>
        <v>E09000019</v>
      </c>
      <c r="C85" s="154" t="str">
        <f ca="1">IFERROR(VLOOKUP($B85,'Org List'!$J$9:$K$488,2,0), "")</f>
        <v>Islington</v>
      </c>
      <c r="D85" s="169" t="str">
        <f ca="1">IFERROR(IF((VLOOKUP($B85,'HICM and Narrative Backsheet'!$A$7:$BX$156,D$9,FALSE))="","",(VLOOKUP($B85,'HICM and Narrative Backsheet'!$A$7:$BX$156,D$9,FALSE))),"")</f>
        <v>Plans in place</v>
      </c>
      <c r="E85" s="170" t="str">
        <f ca="1">IFERROR(IF((VLOOKUP($B85,'HICM and Narrative Backsheet'!$A$7:$BX$156,E$9,FALSE))="","",(VLOOKUP($B85,'HICM and Narrative Backsheet'!$A$7:$BX$156,E$9,FALSE))),"")</f>
        <v>Plans in place</v>
      </c>
      <c r="F85" s="170" t="str">
        <f ca="1">IFERROR(IF((VLOOKUP($B85,'HICM and Narrative Backsheet'!$A$7:$BX$156,F$9,FALSE))="","",(VLOOKUP($B85,'HICM and Narrative Backsheet'!$A$7:$BX$156,F$9,FALSE))),"")</f>
        <v>Mature</v>
      </c>
      <c r="G85" s="170" t="str">
        <f ca="1">IFERROR(IF((VLOOKUP($B85,'HICM and Narrative Backsheet'!$A$7:$BX$156,G$9,FALSE))="","",(VLOOKUP($B85,'HICM and Narrative Backsheet'!$A$7:$BX$156,G$9,FALSE))),"")</f>
        <v>Established</v>
      </c>
      <c r="H85" s="170" t="str">
        <f ca="1">IFERROR(IF((VLOOKUP($B85,'HICM and Narrative Backsheet'!$A$7:$BX$156,H$9,FALSE))="","",(VLOOKUP($B85,'HICM and Narrative Backsheet'!$A$7:$BX$156,H$9,FALSE))),"")</f>
        <v>Plans in place</v>
      </c>
      <c r="I85" s="170" t="str">
        <f ca="1">IFERROR(IF((VLOOKUP($B85,'HICM and Narrative Backsheet'!$A$7:$BX$156,I$9,FALSE))="","",(VLOOKUP($B85,'HICM and Narrative Backsheet'!$A$7:$BX$156,I$9,FALSE))),"")</f>
        <v>Plans in place</v>
      </c>
      <c r="J85" s="170" t="str">
        <f ca="1">IFERROR(IF((VLOOKUP($B85,'HICM and Narrative Backsheet'!$A$7:$BX$156,J$9,FALSE))="","",(VLOOKUP($B85,'HICM and Narrative Backsheet'!$A$7:$BX$156,J$9,FALSE))),"")</f>
        <v>Plans in place</v>
      </c>
      <c r="K85" s="170" t="str">
        <f ca="1">IFERROR(IF((VLOOKUP($B85,'HICM and Narrative Backsheet'!$A$7:$BX$156,K$9,FALSE))="","",(VLOOKUP($B85,'HICM and Narrative Backsheet'!$A$7:$BX$156,K$9,FALSE))),"")</f>
        <v>Established</v>
      </c>
      <c r="L85" s="171" t="str">
        <f ca="1">IFERROR(IF((VLOOKUP($B85,'HICM and Narrative Backsheet'!$A$7:$BX$156,L$9,FALSE))="","",(VLOOKUP($B85,'HICM and Narrative Backsheet'!$A$7:$BX$156,L$9,FALSE))),"")</f>
        <v>Mature</v>
      </c>
      <c r="M85" s="172" t="str">
        <f ca="1">IFERROR(IF((VLOOKUP($B85,'HICM and Narrative Backsheet'!$A$7:$BX$156,M$9,FALSE))="","",(VLOOKUP($B85,'HICM and Narrative Backsheet'!$A$7:$BX$156,M$9,FALSE))),"")</f>
        <v>Established</v>
      </c>
      <c r="N85" s="170" t="str">
        <f ca="1">IFERROR(IF((VLOOKUP($B85,'HICM and Narrative Backsheet'!$A$7:$BX$156,N$9,FALSE))="","",(VLOOKUP($B85,'HICM and Narrative Backsheet'!$A$7:$BX$156,N$9,FALSE))),"")</f>
        <v>Established</v>
      </c>
      <c r="O85" s="170" t="str">
        <f ca="1">IFERROR(IF((VLOOKUP($B85,'HICM and Narrative Backsheet'!$A$7:$BX$156,O$9,FALSE))="","",(VLOOKUP($B85,'HICM and Narrative Backsheet'!$A$7:$BX$156,O$9,FALSE))),"")</f>
        <v>Mature</v>
      </c>
      <c r="P85" s="170" t="str">
        <f ca="1">IFERROR(IF((VLOOKUP($B85,'HICM and Narrative Backsheet'!$A$7:$BX$156,P$9,FALSE))="","",(VLOOKUP($B85,'HICM and Narrative Backsheet'!$A$7:$BX$156,P$9,FALSE))),"")</f>
        <v>Established</v>
      </c>
      <c r="Q85" s="170" t="str">
        <f ca="1">IFERROR(IF((VLOOKUP($B85,'HICM and Narrative Backsheet'!$A$7:$BX$156,Q$9,FALSE))="","",(VLOOKUP($B85,'HICM and Narrative Backsheet'!$A$7:$BX$156,Q$9,FALSE))),"")</f>
        <v>Plans in place</v>
      </c>
      <c r="R85" s="170" t="str">
        <f ca="1">IFERROR(IF((VLOOKUP($B85,'HICM and Narrative Backsheet'!$A$7:$BX$156,R$9,FALSE))="","",(VLOOKUP($B85,'HICM and Narrative Backsheet'!$A$7:$BX$156,R$9,FALSE))),"")</f>
        <v>Established</v>
      </c>
      <c r="S85" s="170" t="str">
        <f ca="1">IFERROR(IF((VLOOKUP($B85,'HICM and Narrative Backsheet'!$A$7:$BX$156,S$9,FALSE))="","",(VLOOKUP($B85,'HICM and Narrative Backsheet'!$A$7:$BX$156,S$9,FALSE))),"")</f>
        <v>Established</v>
      </c>
      <c r="T85" s="170" t="str">
        <f ca="1">IFERROR(IF((VLOOKUP($B85,'HICM and Narrative Backsheet'!$A$7:$BX$156,T$9,FALSE))="","",(VLOOKUP($B85,'HICM and Narrative Backsheet'!$A$7:$BX$156,T$9,FALSE))),"")</f>
        <v>Established</v>
      </c>
      <c r="U85" s="173" t="str">
        <f ca="1">IFERROR(IF((VLOOKUP($B85,'HICM and Narrative Backsheet'!$A$7:$BX$156,U$9,FALSE))="","",(VLOOKUP($B85,'HICM and Narrative Backsheet'!$A$7:$BX$156,U$9,FALSE))),"")</f>
        <v>Mature</v>
      </c>
      <c r="V85" s="169" t="str">
        <f ca="1">IFERROR(IF((VLOOKUP($B85,'HICM and Narrative Backsheet'!$A$7:$BX$156,V$9,FALSE))="","",(VLOOKUP($B85,'HICM and Narrative Backsheet'!$A$7:$BX$156,V$9,FALSE))),"")</f>
        <v>Established</v>
      </c>
      <c r="W85" s="170" t="str">
        <f ca="1">IFERROR(IF((VLOOKUP($B85,'HICM and Narrative Backsheet'!$A$7:$BX$156,W$9,FALSE))="","",(VLOOKUP($B85,'HICM and Narrative Backsheet'!$A$7:$BX$156,W$9,FALSE))),"")</f>
        <v>Established</v>
      </c>
      <c r="X85" s="170" t="str">
        <f ca="1">IFERROR(IF((VLOOKUP($B85,'HICM and Narrative Backsheet'!$A$7:$BX$156,X$9,FALSE))="","",(VLOOKUP($B85,'HICM and Narrative Backsheet'!$A$7:$BX$156,X$9,FALSE))),"")</f>
        <v>Mature</v>
      </c>
      <c r="Y85" s="170" t="str">
        <f ca="1">IFERROR(IF((VLOOKUP($B85,'HICM and Narrative Backsheet'!$A$7:$BX$156,Y$9,FALSE))="","",(VLOOKUP($B85,'HICM and Narrative Backsheet'!$A$7:$BX$156,Y$9,FALSE))),"")</f>
        <v>Established</v>
      </c>
      <c r="Z85" s="170" t="str">
        <f ca="1">IFERROR(IF((VLOOKUP($B85,'HICM and Narrative Backsheet'!$A$7:$BX$156,Z$9,FALSE))="","",(VLOOKUP($B85,'HICM and Narrative Backsheet'!$A$7:$BX$156,Z$9,FALSE))),"")</f>
        <v>Plans in place</v>
      </c>
      <c r="AA85" s="170" t="str">
        <f ca="1">IFERROR(IF((VLOOKUP($B85,'HICM and Narrative Backsheet'!$A$7:$BX$156,AA$9,FALSE))="","",(VLOOKUP($B85,'HICM and Narrative Backsheet'!$A$7:$BX$156,AA$9,FALSE))),"")</f>
        <v>Established</v>
      </c>
      <c r="AB85" s="170" t="str">
        <f ca="1">IFERROR(IF((VLOOKUP($B85,'HICM and Narrative Backsheet'!$A$7:$BX$156,AB$9,FALSE))="","",(VLOOKUP($B85,'HICM and Narrative Backsheet'!$A$7:$BX$156,AB$9,FALSE))),"")</f>
        <v>Established</v>
      </c>
      <c r="AC85" s="170" t="str">
        <f ca="1">IFERROR(IF((VLOOKUP($B85,'HICM and Narrative Backsheet'!$A$7:$BX$156,AC$9,FALSE))="","",(VLOOKUP($B85,'HICM and Narrative Backsheet'!$A$7:$BX$156,AC$9,FALSE))),"")</f>
        <v>Established</v>
      </c>
      <c r="AD85" s="171" t="str">
        <f ca="1">IFERROR(IF((VLOOKUP($B85,'HICM and Narrative Backsheet'!$A$7:$BX$156,AD$9,FALSE))="","",(VLOOKUP($B85,'HICM and Narrative Backsheet'!$A$7:$BX$156,AD$9,FALSE))),"")</f>
        <v>Mature</v>
      </c>
      <c r="AE85" s="172" t="str">
        <f ca="1">IFERROR(IF((VLOOKUP($B85,'HICM and Narrative Backsheet'!$A$7:$BX$156,AE$9,FALSE))="","",(VLOOKUP($B85,'HICM and Narrative Backsheet'!$A$7:$BX$156,AE$9,FALSE))),"")</f>
        <v>Established</v>
      </c>
      <c r="AF85" s="170" t="str">
        <f ca="1">IFERROR(IF((VLOOKUP($B85,'HICM and Narrative Backsheet'!$A$7:$BX$156,AF$9,FALSE))="","",(VLOOKUP($B85,'HICM and Narrative Backsheet'!$A$7:$BX$156,AF$9,FALSE))),"")</f>
        <v>Established</v>
      </c>
      <c r="AG85" s="170" t="str">
        <f ca="1">IFERROR(IF((VLOOKUP($B85,'HICM and Narrative Backsheet'!$A$7:$BX$156,AG$9,FALSE))="","",(VLOOKUP($B85,'HICM and Narrative Backsheet'!$A$7:$BX$156,AG$9,FALSE))),"")</f>
        <v>Mature</v>
      </c>
      <c r="AH85" s="170" t="str">
        <f ca="1">IFERROR(IF((VLOOKUP($B85,'HICM and Narrative Backsheet'!$A$7:$BX$156,AH$9,FALSE))="","",(VLOOKUP($B85,'HICM and Narrative Backsheet'!$A$7:$BX$156,AH$9,FALSE))),"")</f>
        <v>Established</v>
      </c>
      <c r="AI85" s="170" t="str">
        <f ca="1">IFERROR(IF((VLOOKUP($B85,'HICM and Narrative Backsheet'!$A$7:$BX$156,AI$9,FALSE))="","",(VLOOKUP($B85,'HICM and Narrative Backsheet'!$A$7:$BX$156,AI$9,FALSE))),"")</f>
        <v>Established</v>
      </c>
      <c r="AJ85" s="170" t="str">
        <f ca="1">IFERROR(IF((VLOOKUP($B85,'HICM and Narrative Backsheet'!$A$7:$BX$156,AJ$9,FALSE))="","",(VLOOKUP($B85,'HICM and Narrative Backsheet'!$A$7:$BX$156,AJ$9,FALSE))),"")</f>
        <v>Established</v>
      </c>
      <c r="AK85" s="170" t="str">
        <f ca="1">IFERROR(IF((VLOOKUP($B85,'HICM and Narrative Backsheet'!$A$7:$BX$156,AK$9,FALSE))="","",(VLOOKUP($B85,'HICM and Narrative Backsheet'!$A$7:$BX$156,AK$9,FALSE))),"")</f>
        <v>Established</v>
      </c>
      <c r="AL85" s="170" t="str">
        <f ca="1">IFERROR(IF((VLOOKUP($B85,'HICM and Narrative Backsheet'!$A$7:$BX$156,AL$9,FALSE))="","",(VLOOKUP($B85,'HICM and Narrative Backsheet'!$A$7:$BX$156,AL$9,FALSE))),"")</f>
        <v>Established</v>
      </c>
      <c r="AM85" s="171" t="str">
        <f ca="1">IFERROR(IF((VLOOKUP($B85,'HICM and Narrative Backsheet'!$A$7:$BX$156,AM$9,FALSE))="","",(VLOOKUP($B85,'HICM and Narrative Backsheet'!$A$7:$BX$156,AM$9,FALSE))),"")</f>
        <v>Mature</v>
      </c>
    </row>
    <row r="86" spans="1:39" x14ac:dyDescent="0.3">
      <c r="A86" s="60">
        <v>60</v>
      </c>
      <c r="B86" s="53" t="str">
        <f t="shared" ca="1" si="10"/>
        <v>E09000020</v>
      </c>
      <c r="C86" s="154" t="str">
        <f ca="1">IFERROR(VLOOKUP($B86,'Org List'!$J$9:$K$488,2,0), "")</f>
        <v>Kensington and Chelsea</v>
      </c>
      <c r="D86" s="169" t="str">
        <f ca="1">IFERROR(IF((VLOOKUP($B86,'HICM and Narrative Backsheet'!$A$7:$BX$156,D$9,FALSE))="","",(VLOOKUP($B86,'HICM and Narrative Backsheet'!$A$7:$BX$156,D$9,FALSE))),"")</f>
        <v>Established</v>
      </c>
      <c r="E86" s="170" t="str">
        <f ca="1">IFERROR(IF((VLOOKUP($B86,'HICM and Narrative Backsheet'!$A$7:$BX$156,E$9,FALSE))="","",(VLOOKUP($B86,'HICM and Narrative Backsheet'!$A$7:$BX$156,E$9,FALSE))),"")</f>
        <v>Established</v>
      </c>
      <c r="F86" s="170" t="str">
        <f ca="1">IFERROR(IF((VLOOKUP($B86,'HICM and Narrative Backsheet'!$A$7:$BX$156,F$9,FALSE))="","",(VLOOKUP($B86,'HICM and Narrative Backsheet'!$A$7:$BX$156,F$9,FALSE))),"")</f>
        <v>Established</v>
      </c>
      <c r="G86" s="170" t="str">
        <f ca="1">IFERROR(IF((VLOOKUP($B86,'HICM and Narrative Backsheet'!$A$7:$BX$156,G$9,FALSE))="","",(VLOOKUP($B86,'HICM and Narrative Backsheet'!$A$7:$BX$156,G$9,FALSE))),"")</f>
        <v>Established</v>
      </c>
      <c r="H86" s="170" t="str">
        <f ca="1">IFERROR(IF((VLOOKUP($B86,'HICM and Narrative Backsheet'!$A$7:$BX$156,H$9,FALSE))="","",(VLOOKUP($B86,'HICM and Narrative Backsheet'!$A$7:$BX$156,H$9,FALSE))),"")</f>
        <v>Mature</v>
      </c>
      <c r="I86" s="170" t="str">
        <f ca="1">IFERROR(IF((VLOOKUP($B86,'HICM and Narrative Backsheet'!$A$7:$BX$156,I$9,FALSE))="","",(VLOOKUP($B86,'HICM and Narrative Backsheet'!$A$7:$BX$156,I$9,FALSE))),"")</f>
        <v>Established</v>
      </c>
      <c r="J86" s="170" t="str">
        <f ca="1">IFERROR(IF((VLOOKUP($B86,'HICM and Narrative Backsheet'!$A$7:$BX$156,J$9,FALSE))="","",(VLOOKUP($B86,'HICM and Narrative Backsheet'!$A$7:$BX$156,J$9,FALSE))),"")</f>
        <v>Established</v>
      </c>
      <c r="K86" s="170" t="str">
        <f ca="1">IFERROR(IF((VLOOKUP($B86,'HICM and Narrative Backsheet'!$A$7:$BX$156,K$9,FALSE))="","",(VLOOKUP($B86,'HICM and Narrative Backsheet'!$A$7:$BX$156,K$9,FALSE))),"")</f>
        <v>Established</v>
      </c>
      <c r="L86" s="171" t="str">
        <f ca="1">IFERROR(IF((VLOOKUP($B86,'HICM and Narrative Backsheet'!$A$7:$BX$156,L$9,FALSE))="","",(VLOOKUP($B86,'HICM and Narrative Backsheet'!$A$7:$BX$156,L$9,FALSE))),"")</f>
        <v>Established</v>
      </c>
      <c r="M86" s="172" t="str">
        <f ca="1">IFERROR(IF((VLOOKUP($B86,'HICM and Narrative Backsheet'!$A$7:$BX$156,M$9,FALSE))="","",(VLOOKUP($B86,'HICM and Narrative Backsheet'!$A$7:$BX$156,M$9,FALSE))),"")</f>
        <v>Established</v>
      </c>
      <c r="N86" s="170" t="str">
        <f ca="1">IFERROR(IF((VLOOKUP($B86,'HICM and Narrative Backsheet'!$A$7:$BX$156,N$9,FALSE))="","",(VLOOKUP($B86,'HICM and Narrative Backsheet'!$A$7:$BX$156,N$9,FALSE))),"")</f>
        <v>Established</v>
      </c>
      <c r="O86" s="170" t="str">
        <f ca="1">IFERROR(IF((VLOOKUP($B86,'HICM and Narrative Backsheet'!$A$7:$BX$156,O$9,FALSE))="","",(VLOOKUP($B86,'HICM and Narrative Backsheet'!$A$7:$BX$156,O$9,FALSE))),"")</f>
        <v>Established</v>
      </c>
      <c r="P86" s="170" t="str">
        <f ca="1">IFERROR(IF((VLOOKUP($B86,'HICM and Narrative Backsheet'!$A$7:$BX$156,P$9,FALSE))="","",(VLOOKUP($B86,'HICM and Narrative Backsheet'!$A$7:$BX$156,P$9,FALSE))),"")</f>
        <v>Established</v>
      </c>
      <c r="Q86" s="170" t="str">
        <f ca="1">IFERROR(IF((VLOOKUP($B86,'HICM and Narrative Backsheet'!$A$7:$BX$156,Q$9,FALSE))="","",(VLOOKUP($B86,'HICM and Narrative Backsheet'!$A$7:$BX$156,Q$9,FALSE))),"")</f>
        <v>Mature</v>
      </c>
      <c r="R86" s="170" t="str">
        <f ca="1">IFERROR(IF((VLOOKUP($B86,'HICM and Narrative Backsheet'!$A$7:$BX$156,R$9,FALSE))="","",(VLOOKUP($B86,'HICM and Narrative Backsheet'!$A$7:$BX$156,R$9,FALSE))),"")</f>
        <v>Established</v>
      </c>
      <c r="S86" s="170" t="str">
        <f ca="1">IFERROR(IF((VLOOKUP($B86,'HICM and Narrative Backsheet'!$A$7:$BX$156,S$9,FALSE))="","",(VLOOKUP($B86,'HICM and Narrative Backsheet'!$A$7:$BX$156,S$9,FALSE))),"")</f>
        <v>Mature</v>
      </c>
      <c r="T86" s="170" t="str">
        <f ca="1">IFERROR(IF((VLOOKUP($B86,'HICM and Narrative Backsheet'!$A$7:$BX$156,T$9,FALSE))="","",(VLOOKUP($B86,'HICM and Narrative Backsheet'!$A$7:$BX$156,T$9,FALSE))),"")</f>
        <v>Established</v>
      </c>
      <c r="U86" s="173" t="str">
        <f ca="1">IFERROR(IF((VLOOKUP($B86,'HICM and Narrative Backsheet'!$A$7:$BX$156,U$9,FALSE))="","",(VLOOKUP($B86,'HICM and Narrative Backsheet'!$A$7:$BX$156,U$9,FALSE))),"")</f>
        <v>Established</v>
      </c>
      <c r="V86" s="169" t="str">
        <f ca="1">IFERROR(IF((VLOOKUP($B86,'HICM and Narrative Backsheet'!$A$7:$BX$156,V$9,FALSE))="","",(VLOOKUP($B86,'HICM and Narrative Backsheet'!$A$7:$BX$156,V$9,FALSE))),"")</f>
        <v>Established</v>
      </c>
      <c r="W86" s="170" t="str">
        <f ca="1">IFERROR(IF((VLOOKUP($B86,'HICM and Narrative Backsheet'!$A$7:$BX$156,W$9,FALSE))="","",(VLOOKUP($B86,'HICM and Narrative Backsheet'!$A$7:$BX$156,W$9,FALSE))),"")</f>
        <v>Established</v>
      </c>
      <c r="X86" s="170" t="str">
        <f ca="1">IFERROR(IF((VLOOKUP($B86,'HICM and Narrative Backsheet'!$A$7:$BX$156,X$9,FALSE))="","",(VLOOKUP($B86,'HICM and Narrative Backsheet'!$A$7:$BX$156,X$9,FALSE))),"")</f>
        <v>Established</v>
      </c>
      <c r="Y86" s="170" t="str">
        <f ca="1">IFERROR(IF((VLOOKUP($B86,'HICM and Narrative Backsheet'!$A$7:$BX$156,Y$9,FALSE))="","",(VLOOKUP($B86,'HICM and Narrative Backsheet'!$A$7:$BX$156,Y$9,FALSE))),"")</f>
        <v>Established</v>
      </c>
      <c r="Z86" s="170" t="str">
        <f ca="1">IFERROR(IF((VLOOKUP($B86,'HICM and Narrative Backsheet'!$A$7:$BX$156,Z$9,FALSE))="","",(VLOOKUP($B86,'HICM and Narrative Backsheet'!$A$7:$BX$156,Z$9,FALSE))),"")</f>
        <v>Mature</v>
      </c>
      <c r="AA86" s="170" t="str">
        <f ca="1">IFERROR(IF((VLOOKUP($B86,'HICM and Narrative Backsheet'!$A$7:$BX$156,AA$9,FALSE))="","",(VLOOKUP($B86,'HICM and Narrative Backsheet'!$A$7:$BX$156,AA$9,FALSE))),"")</f>
        <v>Established</v>
      </c>
      <c r="AB86" s="170" t="str">
        <f ca="1">IFERROR(IF((VLOOKUP($B86,'HICM and Narrative Backsheet'!$A$7:$BX$156,AB$9,FALSE))="","",(VLOOKUP($B86,'HICM and Narrative Backsheet'!$A$7:$BX$156,AB$9,FALSE))),"")</f>
        <v>Mature</v>
      </c>
      <c r="AC86" s="170" t="str">
        <f ca="1">IFERROR(IF((VLOOKUP($B86,'HICM and Narrative Backsheet'!$A$7:$BX$156,AC$9,FALSE))="","",(VLOOKUP($B86,'HICM and Narrative Backsheet'!$A$7:$BX$156,AC$9,FALSE))),"")</f>
        <v>Established</v>
      </c>
      <c r="AD86" s="171" t="str">
        <f ca="1">IFERROR(IF((VLOOKUP($B86,'HICM and Narrative Backsheet'!$A$7:$BX$156,AD$9,FALSE))="","",(VLOOKUP($B86,'HICM and Narrative Backsheet'!$A$7:$BX$156,AD$9,FALSE))),"")</f>
        <v>Established</v>
      </c>
      <c r="AE86" s="172" t="str">
        <f ca="1">IFERROR(IF((VLOOKUP($B86,'HICM and Narrative Backsheet'!$A$7:$BX$156,AE$9,FALSE))="","",(VLOOKUP($B86,'HICM and Narrative Backsheet'!$A$7:$BX$156,AE$9,FALSE))),"")</f>
        <v>Established</v>
      </c>
      <c r="AF86" s="170" t="str">
        <f ca="1">IFERROR(IF((VLOOKUP($B86,'HICM and Narrative Backsheet'!$A$7:$BX$156,AF$9,FALSE))="","",(VLOOKUP($B86,'HICM and Narrative Backsheet'!$A$7:$BX$156,AF$9,FALSE))),"")</f>
        <v>Established</v>
      </c>
      <c r="AG86" s="170" t="str">
        <f ca="1">IFERROR(IF((VLOOKUP($B86,'HICM and Narrative Backsheet'!$A$7:$BX$156,AG$9,FALSE))="","",(VLOOKUP($B86,'HICM and Narrative Backsheet'!$A$7:$BX$156,AG$9,FALSE))),"")</f>
        <v>Established</v>
      </c>
      <c r="AH86" s="170" t="str">
        <f ca="1">IFERROR(IF((VLOOKUP($B86,'HICM and Narrative Backsheet'!$A$7:$BX$156,AH$9,FALSE))="","",(VLOOKUP($B86,'HICM and Narrative Backsheet'!$A$7:$BX$156,AH$9,FALSE))),"")</f>
        <v>Established</v>
      </c>
      <c r="AI86" s="170" t="str">
        <f ca="1">IFERROR(IF((VLOOKUP($B86,'HICM and Narrative Backsheet'!$A$7:$BX$156,AI$9,FALSE))="","",(VLOOKUP($B86,'HICM and Narrative Backsheet'!$A$7:$BX$156,AI$9,FALSE))),"")</f>
        <v>Mature</v>
      </c>
      <c r="AJ86" s="170" t="str">
        <f ca="1">IFERROR(IF((VLOOKUP($B86,'HICM and Narrative Backsheet'!$A$7:$BX$156,AJ$9,FALSE))="","",(VLOOKUP($B86,'HICM and Narrative Backsheet'!$A$7:$BX$156,AJ$9,FALSE))),"")</f>
        <v>Established</v>
      </c>
      <c r="AK86" s="170" t="str">
        <f ca="1">IFERROR(IF((VLOOKUP($B86,'HICM and Narrative Backsheet'!$A$7:$BX$156,AK$9,FALSE))="","",(VLOOKUP($B86,'HICM and Narrative Backsheet'!$A$7:$BX$156,AK$9,FALSE))),"")</f>
        <v>Mature</v>
      </c>
      <c r="AL86" s="170" t="str">
        <f ca="1">IFERROR(IF((VLOOKUP($B86,'HICM and Narrative Backsheet'!$A$7:$BX$156,AL$9,FALSE))="","",(VLOOKUP($B86,'HICM and Narrative Backsheet'!$A$7:$BX$156,AL$9,FALSE))),"")</f>
        <v>Established</v>
      </c>
      <c r="AM86" s="171" t="str">
        <f ca="1">IFERROR(IF((VLOOKUP($B86,'HICM and Narrative Backsheet'!$A$7:$BX$156,AM$9,FALSE))="","",(VLOOKUP($B86,'HICM and Narrative Backsheet'!$A$7:$BX$156,AM$9,FALSE))),"")</f>
        <v>Established</v>
      </c>
    </row>
    <row r="87" spans="1:39" x14ac:dyDescent="0.3">
      <c r="A87" s="60">
        <v>61</v>
      </c>
      <c r="B87" s="53" t="str">
        <f t="shared" ca="1" si="10"/>
        <v>E10000016</v>
      </c>
      <c r="C87" s="154" t="str">
        <f ca="1">IFERROR(VLOOKUP($B87,'Org List'!$J$9:$K$488,2,0), "")</f>
        <v>Kent</v>
      </c>
      <c r="D87" s="169" t="str">
        <f ca="1">IFERROR(IF((VLOOKUP($B87,'HICM and Narrative Backsheet'!$A$7:$BX$156,D$9,FALSE))="","",(VLOOKUP($B87,'HICM and Narrative Backsheet'!$A$7:$BX$156,D$9,FALSE))),"")</f>
        <v>Established</v>
      </c>
      <c r="E87" s="170" t="str">
        <f ca="1">IFERROR(IF((VLOOKUP($B87,'HICM and Narrative Backsheet'!$A$7:$BX$156,E$9,FALSE))="","",(VLOOKUP($B87,'HICM and Narrative Backsheet'!$A$7:$BX$156,E$9,FALSE))),"")</f>
        <v>Established</v>
      </c>
      <c r="F87" s="170" t="str">
        <f ca="1">IFERROR(IF((VLOOKUP($B87,'HICM and Narrative Backsheet'!$A$7:$BX$156,F$9,FALSE))="","",(VLOOKUP($B87,'HICM and Narrative Backsheet'!$A$7:$BX$156,F$9,FALSE))),"")</f>
        <v>Established</v>
      </c>
      <c r="G87" s="170" t="str">
        <f ca="1">IFERROR(IF((VLOOKUP($B87,'HICM and Narrative Backsheet'!$A$7:$BX$156,G$9,FALSE))="","",(VLOOKUP($B87,'HICM and Narrative Backsheet'!$A$7:$BX$156,G$9,FALSE))),"")</f>
        <v>Established</v>
      </c>
      <c r="H87" s="170" t="str">
        <f ca="1">IFERROR(IF((VLOOKUP($B87,'HICM and Narrative Backsheet'!$A$7:$BX$156,H$9,FALSE))="","",(VLOOKUP($B87,'HICM and Narrative Backsheet'!$A$7:$BX$156,H$9,FALSE))),"")</f>
        <v>Mature</v>
      </c>
      <c r="I87" s="170" t="str">
        <f ca="1">IFERROR(IF((VLOOKUP($B87,'HICM and Narrative Backsheet'!$A$7:$BX$156,I$9,FALSE))="","",(VLOOKUP($B87,'HICM and Narrative Backsheet'!$A$7:$BX$156,I$9,FALSE))),"")</f>
        <v>Mature</v>
      </c>
      <c r="J87" s="170" t="str">
        <f ca="1">IFERROR(IF((VLOOKUP($B87,'HICM and Narrative Backsheet'!$A$7:$BX$156,J$9,FALSE))="","",(VLOOKUP($B87,'HICM and Narrative Backsheet'!$A$7:$BX$156,J$9,FALSE))),"")</f>
        <v>Plans in place</v>
      </c>
      <c r="K87" s="170" t="str">
        <f ca="1">IFERROR(IF((VLOOKUP($B87,'HICM and Narrative Backsheet'!$A$7:$BX$156,K$9,FALSE))="","",(VLOOKUP($B87,'HICM and Narrative Backsheet'!$A$7:$BX$156,K$9,FALSE))),"")</f>
        <v>Plans in place</v>
      </c>
      <c r="L87" s="171" t="str">
        <f ca="1">IFERROR(IF((VLOOKUP($B87,'HICM and Narrative Backsheet'!$A$7:$BX$156,L$9,FALSE))="","",(VLOOKUP($B87,'HICM and Narrative Backsheet'!$A$7:$BX$156,L$9,FALSE))),"")</f>
        <v>Plans in place</v>
      </c>
      <c r="M87" s="172" t="str">
        <f ca="1">IFERROR(IF((VLOOKUP($B87,'HICM and Narrative Backsheet'!$A$7:$BX$156,M$9,FALSE))="","",(VLOOKUP($B87,'HICM and Narrative Backsheet'!$A$7:$BX$156,M$9,FALSE))),"")</f>
        <v>Established</v>
      </c>
      <c r="N87" s="170" t="str">
        <f ca="1">IFERROR(IF((VLOOKUP($B87,'HICM and Narrative Backsheet'!$A$7:$BX$156,N$9,FALSE))="","",(VLOOKUP($B87,'HICM and Narrative Backsheet'!$A$7:$BX$156,N$9,FALSE))),"")</f>
        <v>Established</v>
      </c>
      <c r="O87" s="170" t="str">
        <f ca="1">IFERROR(IF((VLOOKUP($B87,'HICM and Narrative Backsheet'!$A$7:$BX$156,O$9,FALSE))="","",(VLOOKUP($B87,'HICM and Narrative Backsheet'!$A$7:$BX$156,O$9,FALSE))),"")</f>
        <v>Established</v>
      </c>
      <c r="P87" s="170" t="str">
        <f ca="1">IFERROR(IF((VLOOKUP($B87,'HICM and Narrative Backsheet'!$A$7:$BX$156,P$9,FALSE))="","",(VLOOKUP($B87,'HICM and Narrative Backsheet'!$A$7:$BX$156,P$9,FALSE))),"")</f>
        <v>Established</v>
      </c>
      <c r="Q87" s="170" t="str">
        <f ca="1">IFERROR(IF((VLOOKUP($B87,'HICM and Narrative Backsheet'!$A$7:$BX$156,Q$9,FALSE))="","",(VLOOKUP($B87,'HICM and Narrative Backsheet'!$A$7:$BX$156,Q$9,FALSE))),"")</f>
        <v>Mature</v>
      </c>
      <c r="R87" s="170" t="str">
        <f ca="1">IFERROR(IF((VLOOKUP($B87,'HICM and Narrative Backsheet'!$A$7:$BX$156,R$9,FALSE))="","",(VLOOKUP($B87,'HICM and Narrative Backsheet'!$A$7:$BX$156,R$9,FALSE))),"")</f>
        <v>Established</v>
      </c>
      <c r="S87" s="170" t="str">
        <f ca="1">IFERROR(IF((VLOOKUP($B87,'HICM and Narrative Backsheet'!$A$7:$BX$156,S$9,FALSE))="","",(VLOOKUP($B87,'HICM and Narrative Backsheet'!$A$7:$BX$156,S$9,FALSE))),"")</f>
        <v>Plans in place</v>
      </c>
      <c r="T87" s="170" t="str">
        <f ca="1">IFERROR(IF((VLOOKUP($B87,'HICM and Narrative Backsheet'!$A$7:$BX$156,T$9,FALSE))="","",(VLOOKUP($B87,'HICM and Narrative Backsheet'!$A$7:$BX$156,T$9,FALSE))),"")</f>
        <v>Plans in place</v>
      </c>
      <c r="U87" s="173" t="str">
        <f ca="1">IFERROR(IF((VLOOKUP($B87,'HICM and Narrative Backsheet'!$A$7:$BX$156,U$9,FALSE))="","",(VLOOKUP($B87,'HICM and Narrative Backsheet'!$A$7:$BX$156,U$9,FALSE))),"")</f>
        <v>Plans in place</v>
      </c>
      <c r="V87" s="169" t="str">
        <f ca="1">IFERROR(IF((VLOOKUP($B87,'HICM and Narrative Backsheet'!$A$7:$BX$156,V$9,FALSE))="","",(VLOOKUP($B87,'HICM and Narrative Backsheet'!$A$7:$BX$156,V$9,FALSE))),"")</f>
        <v>Established</v>
      </c>
      <c r="W87" s="170" t="str">
        <f ca="1">IFERROR(IF((VLOOKUP($B87,'HICM and Narrative Backsheet'!$A$7:$BX$156,W$9,FALSE))="","",(VLOOKUP($B87,'HICM and Narrative Backsheet'!$A$7:$BX$156,W$9,FALSE))),"")</f>
        <v>Mature</v>
      </c>
      <c r="X87" s="170" t="str">
        <f ca="1">IFERROR(IF((VLOOKUP($B87,'HICM and Narrative Backsheet'!$A$7:$BX$156,X$9,FALSE))="","",(VLOOKUP($B87,'HICM and Narrative Backsheet'!$A$7:$BX$156,X$9,FALSE))),"")</f>
        <v>Established</v>
      </c>
      <c r="Y87" s="170" t="str">
        <f ca="1">IFERROR(IF((VLOOKUP($B87,'HICM and Narrative Backsheet'!$A$7:$BX$156,Y$9,FALSE))="","",(VLOOKUP($B87,'HICM and Narrative Backsheet'!$A$7:$BX$156,Y$9,FALSE))),"")</f>
        <v>Established</v>
      </c>
      <c r="Z87" s="170" t="str">
        <f ca="1">IFERROR(IF((VLOOKUP($B87,'HICM and Narrative Backsheet'!$A$7:$BX$156,Z$9,FALSE))="","",(VLOOKUP($B87,'HICM and Narrative Backsheet'!$A$7:$BX$156,Z$9,FALSE))),"")</f>
        <v>Mature</v>
      </c>
      <c r="AA87" s="170" t="str">
        <f ca="1">IFERROR(IF((VLOOKUP($B87,'HICM and Narrative Backsheet'!$A$7:$BX$156,AA$9,FALSE))="","",(VLOOKUP($B87,'HICM and Narrative Backsheet'!$A$7:$BX$156,AA$9,FALSE))),"")</f>
        <v>Established</v>
      </c>
      <c r="AB87" s="170" t="str">
        <f ca="1">IFERROR(IF((VLOOKUP($B87,'HICM and Narrative Backsheet'!$A$7:$BX$156,AB$9,FALSE))="","",(VLOOKUP($B87,'HICM and Narrative Backsheet'!$A$7:$BX$156,AB$9,FALSE))),"")</f>
        <v>Established</v>
      </c>
      <c r="AC87" s="170" t="str">
        <f ca="1">IFERROR(IF((VLOOKUP($B87,'HICM and Narrative Backsheet'!$A$7:$BX$156,AC$9,FALSE))="","",(VLOOKUP($B87,'HICM and Narrative Backsheet'!$A$7:$BX$156,AC$9,FALSE))),"")</f>
        <v>Established</v>
      </c>
      <c r="AD87" s="171" t="str">
        <f ca="1">IFERROR(IF((VLOOKUP($B87,'HICM and Narrative Backsheet'!$A$7:$BX$156,AD$9,FALSE))="","",(VLOOKUP($B87,'HICM and Narrative Backsheet'!$A$7:$BX$156,AD$9,FALSE))),"")</f>
        <v>Established</v>
      </c>
      <c r="AE87" s="172" t="str">
        <f ca="1">IFERROR(IF((VLOOKUP($B87,'HICM and Narrative Backsheet'!$A$7:$BX$156,AE$9,FALSE))="","",(VLOOKUP($B87,'HICM and Narrative Backsheet'!$A$7:$BX$156,AE$9,FALSE))),"")</f>
        <v>Established</v>
      </c>
      <c r="AF87" s="170" t="str">
        <f ca="1">IFERROR(IF((VLOOKUP($B87,'HICM and Narrative Backsheet'!$A$7:$BX$156,AF$9,FALSE))="","",(VLOOKUP($B87,'HICM and Narrative Backsheet'!$A$7:$BX$156,AF$9,FALSE))),"")</f>
        <v>Exemplary</v>
      </c>
      <c r="AG87" s="170" t="str">
        <f ca="1">IFERROR(IF((VLOOKUP($B87,'HICM and Narrative Backsheet'!$A$7:$BX$156,AG$9,FALSE))="","",(VLOOKUP($B87,'HICM and Narrative Backsheet'!$A$7:$BX$156,AG$9,FALSE))),"")</f>
        <v>Mature</v>
      </c>
      <c r="AH87" s="170" t="str">
        <f ca="1">IFERROR(IF((VLOOKUP($B87,'HICM and Narrative Backsheet'!$A$7:$BX$156,AH$9,FALSE))="","",(VLOOKUP($B87,'HICM and Narrative Backsheet'!$A$7:$BX$156,AH$9,FALSE))),"")</f>
        <v>Mature</v>
      </c>
      <c r="AI87" s="170" t="str">
        <f ca="1">IFERROR(IF((VLOOKUP($B87,'HICM and Narrative Backsheet'!$A$7:$BX$156,AI$9,FALSE))="","",(VLOOKUP($B87,'HICM and Narrative Backsheet'!$A$7:$BX$156,AI$9,FALSE))),"")</f>
        <v>Mature</v>
      </c>
      <c r="AJ87" s="170" t="str">
        <f ca="1">IFERROR(IF((VLOOKUP($B87,'HICM and Narrative Backsheet'!$A$7:$BX$156,AJ$9,FALSE))="","",(VLOOKUP($B87,'HICM and Narrative Backsheet'!$A$7:$BX$156,AJ$9,FALSE))),"")</f>
        <v>Established</v>
      </c>
      <c r="AK87" s="170" t="str">
        <f ca="1">IFERROR(IF((VLOOKUP($B87,'HICM and Narrative Backsheet'!$A$7:$BX$156,AK$9,FALSE))="","",(VLOOKUP($B87,'HICM and Narrative Backsheet'!$A$7:$BX$156,AK$9,FALSE))),"")</f>
        <v>Established</v>
      </c>
      <c r="AL87" s="170" t="str">
        <f ca="1">IFERROR(IF((VLOOKUP($B87,'HICM and Narrative Backsheet'!$A$7:$BX$156,AL$9,FALSE))="","",(VLOOKUP($B87,'HICM and Narrative Backsheet'!$A$7:$BX$156,AL$9,FALSE))),"")</f>
        <v>Established</v>
      </c>
      <c r="AM87" s="171" t="str">
        <f ca="1">IFERROR(IF((VLOOKUP($B87,'HICM and Narrative Backsheet'!$A$7:$BX$156,AM$9,FALSE))="","",(VLOOKUP($B87,'HICM and Narrative Backsheet'!$A$7:$BX$156,AM$9,FALSE))),"")</f>
        <v>Established</v>
      </c>
    </row>
    <row r="88" spans="1:39" x14ac:dyDescent="0.3">
      <c r="A88" s="60">
        <v>62</v>
      </c>
      <c r="B88" s="53" t="str">
        <f t="shared" ca="1" si="10"/>
        <v>E06000010</v>
      </c>
      <c r="C88" s="154" t="str">
        <f ca="1">IFERROR(VLOOKUP($B88,'Org List'!$J$9:$K$488,2,0), "")</f>
        <v>Kingston upon Hull, City of</v>
      </c>
      <c r="D88" s="169" t="str">
        <f ca="1">IFERROR(IF((VLOOKUP($B88,'HICM and Narrative Backsheet'!$A$7:$BX$156,D$9,FALSE))="","",(VLOOKUP($B88,'HICM and Narrative Backsheet'!$A$7:$BX$156,D$9,FALSE))),"")</f>
        <v>Plans in place</v>
      </c>
      <c r="E88" s="170" t="str">
        <f ca="1">IFERROR(IF((VLOOKUP($B88,'HICM and Narrative Backsheet'!$A$7:$BX$156,E$9,FALSE))="","",(VLOOKUP($B88,'HICM and Narrative Backsheet'!$A$7:$BX$156,E$9,FALSE))),"")</f>
        <v>Established</v>
      </c>
      <c r="F88" s="170" t="str">
        <f ca="1">IFERROR(IF((VLOOKUP($B88,'HICM and Narrative Backsheet'!$A$7:$BX$156,F$9,FALSE))="","",(VLOOKUP($B88,'HICM and Narrative Backsheet'!$A$7:$BX$156,F$9,FALSE))),"")</f>
        <v>Established</v>
      </c>
      <c r="G88" s="170" t="str">
        <f ca="1">IFERROR(IF((VLOOKUP($B88,'HICM and Narrative Backsheet'!$A$7:$BX$156,G$9,FALSE))="","",(VLOOKUP($B88,'HICM and Narrative Backsheet'!$A$7:$BX$156,G$9,FALSE))),"")</f>
        <v>Established</v>
      </c>
      <c r="H88" s="170" t="str">
        <f ca="1">IFERROR(IF((VLOOKUP($B88,'HICM and Narrative Backsheet'!$A$7:$BX$156,H$9,FALSE))="","",(VLOOKUP($B88,'HICM and Narrative Backsheet'!$A$7:$BX$156,H$9,FALSE))),"")</f>
        <v>Established</v>
      </c>
      <c r="I88" s="170" t="str">
        <f ca="1">IFERROR(IF((VLOOKUP($B88,'HICM and Narrative Backsheet'!$A$7:$BX$156,I$9,FALSE))="","",(VLOOKUP($B88,'HICM and Narrative Backsheet'!$A$7:$BX$156,I$9,FALSE))),"")</f>
        <v>Plans in place</v>
      </c>
      <c r="J88" s="170" t="str">
        <f ca="1">IFERROR(IF((VLOOKUP($B88,'HICM and Narrative Backsheet'!$A$7:$BX$156,J$9,FALSE))="","",(VLOOKUP($B88,'HICM and Narrative Backsheet'!$A$7:$BX$156,J$9,FALSE))),"")</f>
        <v>Established</v>
      </c>
      <c r="K88" s="170" t="str">
        <f ca="1">IFERROR(IF((VLOOKUP($B88,'HICM and Narrative Backsheet'!$A$7:$BX$156,K$9,FALSE))="","",(VLOOKUP($B88,'HICM and Narrative Backsheet'!$A$7:$BX$156,K$9,FALSE))),"")</f>
        <v>Established</v>
      </c>
      <c r="L88" s="171" t="str">
        <f ca="1">IFERROR(IF((VLOOKUP($B88,'HICM and Narrative Backsheet'!$A$7:$BX$156,L$9,FALSE))="","",(VLOOKUP($B88,'HICM and Narrative Backsheet'!$A$7:$BX$156,L$9,FALSE))),"")</f>
        <v>Not yet established</v>
      </c>
      <c r="M88" s="172" t="str">
        <f ca="1">IFERROR(IF((VLOOKUP($B88,'HICM and Narrative Backsheet'!$A$7:$BX$156,M$9,FALSE))="","",(VLOOKUP($B88,'HICM and Narrative Backsheet'!$A$7:$BX$156,M$9,FALSE))),"")</f>
        <v>Plans in place</v>
      </c>
      <c r="N88" s="170" t="str">
        <f ca="1">IFERROR(IF((VLOOKUP($B88,'HICM and Narrative Backsheet'!$A$7:$BX$156,N$9,FALSE))="","",(VLOOKUP($B88,'HICM and Narrative Backsheet'!$A$7:$BX$156,N$9,FALSE))),"")</f>
        <v>Established</v>
      </c>
      <c r="O88" s="170" t="str">
        <f ca="1">IFERROR(IF((VLOOKUP($B88,'HICM and Narrative Backsheet'!$A$7:$BX$156,O$9,FALSE))="","",(VLOOKUP($B88,'HICM and Narrative Backsheet'!$A$7:$BX$156,O$9,FALSE))),"")</f>
        <v>Established</v>
      </c>
      <c r="P88" s="170" t="str">
        <f ca="1">IFERROR(IF((VLOOKUP($B88,'HICM and Narrative Backsheet'!$A$7:$BX$156,P$9,FALSE))="","",(VLOOKUP($B88,'HICM and Narrative Backsheet'!$A$7:$BX$156,P$9,FALSE))),"")</f>
        <v>Established</v>
      </c>
      <c r="Q88" s="170" t="str">
        <f ca="1">IFERROR(IF((VLOOKUP($B88,'HICM and Narrative Backsheet'!$A$7:$BX$156,Q$9,FALSE))="","",(VLOOKUP($B88,'HICM and Narrative Backsheet'!$A$7:$BX$156,Q$9,FALSE))),"")</f>
        <v>Established</v>
      </c>
      <c r="R88" s="170" t="str">
        <f ca="1">IFERROR(IF((VLOOKUP($B88,'HICM and Narrative Backsheet'!$A$7:$BX$156,R$9,FALSE))="","",(VLOOKUP($B88,'HICM and Narrative Backsheet'!$A$7:$BX$156,R$9,FALSE))),"")</f>
        <v>Established</v>
      </c>
      <c r="S88" s="170" t="str">
        <f ca="1">IFERROR(IF((VLOOKUP($B88,'HICM and Narrative Backsheet'!$A$7:$BX$156,S$9,FALSE))="","",(VLOOKUP($B88,'HICM and Narrative Backsheet'!$A$7:$BX$156,S$9,FALSE))),"")</f>
        <v>Established</v>
      </c>
      <c r="T88" s="170" t="str">
        <f ca="1">IFERROR(IF((VLOOKUP($B88,'HICM and Narrative Backsheet'!$A$7:$BX$156,T$9,FALSE))="","",(VLOOKUP($B88,'HICM and Narrative Backsheet'!$A$7:$BX$156,T$9,FALSE))),"")</f>
        <v>Established</v>
      </c>
      <c r="U88" s="173" t="str">
        <f ca="1">IFERROR(IF((VLOOKUP($B88,'HICM and Narrative Backsheet'!$A$7:$BX$156,U$9,FALSE))="","",(VLOOKUP($B88,'HICM and Narrative Backsheet'!$A$7:$BX$156,U$9,FALSE))),"")</f>
        <v>Not yet established</v>
      </c>
      <c r="V88" s="169" t="str">
        <f ca="1">IFERROR(IF((VLOOKUP($B88,'HICM and Narrative Backsheet'!$A$7:$BX$156,V$9,FALSE))="","",(VLOOKUP($B88,'HICM and Narrative Backsheet'!$A$7:$BX$156,V$9,FALSE))),"")</f>
        <v>Established</v>
      </c>
      <c r="W88" s="170" t="str">
        <f ca="1">IFERROR(IF((VLOOKUP($B88,'HICM and Narrative Backsheet'!$A$7:$BX$156,W$9,FALSE))="","",(VLOOKUP($B88,'HICM and Narrative Backsheet'!$A$7:$BX$156,W$9,FALSE))),"")</f>
        <v>Established</v>
      </c>
      <c r="X88" s="170" t="str">
        <f ca="1">IFERROR(IF((VLOOKUP($B88,'HICM and Narrative Backsheet'!$A$7:$BX$156,X$9,FALSE))="","",(VLOOKUP($B88,'HICM and Narrative Backsheet'!$A$7:$BX$156,X$9,FALSE))),"")</f>
        <v>Established</v>
      </c>
      <c r="Y88" s="170" t="str">
        <f ca="1">IFERROR(IF((VLOOKUP($B88,'HICM and Narrative Backsheet'!$A$7:$BX$156,Y$9,FALSE))="","",(VLOOKUP($B88,'HICM and Narrative Backsheet'!$A$7:$BX$156,Y$9,FALSE))),"")</f>
        <v>Established</v>
      </c>
      <c r="Z88" s="170" t="str">
        <f ca="1">IFERROR(IF((VLOOKUP($B88,'HICM and Narrative Backsheet'!$A$7:$BX$156,Z$9,FALSE))="","",(VLOOKUP($B88,'HICM and Narrative Backsheet'!$A$7:$BX$156,Z$9,FALSE))),"")</f>
        <v>Established</v>
      </c>
      <c r="AA88" s="170" t="str">
        <f ca="1">IFERROR(IF((VLOOKUP($B88,'HICM and Narrative Backsheet'!$A$7:$BX$156,AA$9,FALSE))="","",(VLOOKUP($B88,'HICM and Narrative Backsheet'!$A$7:$BX$156,AA$9,FALSE))),"")</f>
        <v>Established</v>
      </c>
      <c r="AB88" s="170" t="str">
        <f ca="1">IFERROR(IF((VLOOKUP($B88,'HICM and Narrative Backsheet'!$A$7:$BX$156,AB$9,FALSE))="","",(VLOOKUP($B88,'HICM and Narrative Backsheet'!$A$7:$BX$156,AB$9,FALSE))),"")</f>
        <v>Established</v>
      </c>
      <c r="AC88" s="170" t="str">
        <f ca="1">IFERROR(IF((VLOOKUP($B88,'HICM and Narrative Backsheet'!$A$7:$BX$156,AC$9,FALSE))="","",(VLOOKUP($B88,'HICM and Narrative Backsheet'!$A$7:$BX$156,AC$9,FALSE))),"")</f>
        <v>Established</v>
      </c>
      <c r="AD88" s="171" t="str">
        <f ca="1">IFERROR(IF((VLOOKUP($B88,'HICM and Narrative Backsheet'!$A$7:$BX$156,AD$9,FALSE))="","",(VLOOKUP($B88,'HICM and Narrative Backsheet'!$A$7:$BX$156,AD$9,FALSE))),"")</f>
        <v>Not yet established</v>
      </c>
      <c r="AE88" s="172" t="str">
        <f ca="1">IFERROR(IF((VLOOKUP($B88,'HICM and Narrative Backsheet'!$A$7:$BX$156,AE$9,FALSE))="","",(VLOOKUP($B88,'HICM and Narrative Backsheet'!$A$7:$BX$156,AE$9,FALSE))),"")</f>
        <v>Established</v>
      </c>
      <c r="AF88" s="170" t="str">
        <f ca="1">IFERROR(IF((VLOOKUP($B88,'HICM and Narrative Backsheet'!$A$7:$BX$156,AF$9,FALSE))="","",(VLOOKUP($B88,'HICM and Narrative Backsheet'!$A$7:$BX$156,AF$9,FALSE))),"")</f>
        <v>Established</v>
      </c>
      <c r="AG88" s="170" t="str">
        <f ca="1">IFERROR(IF((VLOOKUP($B88,'HICM and Narrative Backsheet'!$A$7:$BX$156,AG$9,FALSE))="","",(VLOOKUP($B88,'HICM and Narrative Backsheet'!$A$7:$BX$156,AG$9,FALSE))),"")</f>
        <v>Established</v>
      </c>
      <c r="AH88" s="170" t="str">
        <f ca="1">IFERROR(IF((VLOOKUP($B88,'HICM and Narrative Backsheet'!$A$7:$BX$156,AH$9,FALSE))="","",(VLOOKUP($B88,'HICM and Narrative Backsheet'!$A$7:$BX$156,AH$9,FALSE))),"")</f>
        <v>Established</v>
      </c>
      <c r="AI88" s="170" t="str">
        <f ca="1">IFERROR(IF((VLOOKUP($B88,'HICM and Narrative Backsheet'!$A$7:$BX$156,AI$9,FALSE))="","",(VLOOKUP($B88,'HICM and Narrative Backsheet'!$A$7:$BX$156,AI$9,FALSE))),"")</f>
        <v>Established</v>
      </c>
      <c r="AJ88" s="170" t="str">
        <f ca="1">IFERROR(IF((VLOOKUP($B88,'HICM and Narrative Backsheet'!$A$7:$BX$156,AJ$9,FALSE))="","",(VLOOKUP($B88,'HICM and Narrative Backsheet'!$A$7:$BX$156,AJ$9,FALSE))),"")</f>
        <v>Established</v>
      </c>
      <c r="AK88" s="170" t="str">
        <f ca="1">IFERROR(IF((VLOOKUP($B88,'HICM and Narrative Backsheet'!$A$7:$BX$156,AK$9,FALSE))="","",(VLOOKUP($B88,'HICM and Narrative Backsheet'!$A$7:$BX$156,AK$9,FALSE))),"")</f>
        <v>Established</v>
      </c>
      <c r="AL88" s="170" t="str">
        <f ca="1">IFERROR(IF((VLOOKUP($B88,'HICM and Narrative Backsheet'!$A$7:$BX$156,AL$9,FALSE))="","",(VLOOKUP($B88,'HICM and Narrative Backsheet'!$A$7:$BX$156,AL$9,FALSE))),"")</f>
        <v>Established</v>
      </c>
      <c r="AM88" s="171" t="str">
        <f ca="1">IFERROR(IF((VLOOKUP($B88,'HICM and Narrative Backsheet'!$A$7:$BX$156,AM$9,FALSE))="","",(VLOOKUP($B88,'HICM and Narrative Backsheet'!$A$7:$BX$156,AM$9,FALSE))),"")</f>
        <v>Not yet established</v>
      </c>
    </row>
    <row r="89" spans="1:39" x14ac:dyDescent="0.3">
      <c r="A89" s="60">
        <v>63</v>
      </c>
      <c r="B89" s="53" t="str">
        <f t="shared" ca="1" si="10"/>
        <v>E09000021</v>
      </c>
      <c r="C89" s="154" t="str">
        <f ca="1">IFERROR(VLOOKUP($B89,'Org List'!$J$9:$K$488,2,0), "")</f>
        <v>Kingston upon Thames</v>
      </c>
      <c r="D89" s="169" t="str">
        <f ca="1">IFERROR(IF((VLOOKUP($B89,'HICM and Narrative Backsheet'!$A$7:$BX$156,D$9,FALSE))="","",(VLOOKUP($B89,'HICM and Narrative Backsheet'!$A$7:$BX$156,D$9,FALSE))),"")</f>
        <v>Mature</v>
      </c>
      <c r="E89" s="170" t="str">
        <f ca="1">IFERROR(IF((VLOOKUP($B89,'HICM and Narrative Backsheet'!$A$7:$BX$156,E$9,FALSE))="","",(VLOOKUP($B89,'HICM and Narrative Backsheet'!$A$7:$BX$156,E$9,FALSE))),"")</f>
        <v>Plans in place</v>
      </c>
      <c r="F89" s="170" t="str">
        <f ca="1">IFERROR(IF((VLOOKUP($B89,'HICM and Narrative Backsheet'!$A$7:$BX$156,F$9,FALSE))="","",(VLOOKUP($B89,'HICM and Narrative Backsheet'!$A$7:$BX$156,F$9,FALSE))),"")</f>
        <v>Plans in place</v>
      </c>
      <c r="G89" s="170" t="str">
        <f ca="1">IFERROR(IF((VLOOKUP($B89,'HICM and Narrative Backsheet'!$A$7:$BX$156,G$9,FALSE))="","",(VLOOKUP($B89,'HICM and Narrative Backsheet'!$A$7:$BX$156,G$9,FALSE))),"")</f>
        <v>Plans in place</v>
      </c>
      <c r="H89" s="170" t="str">
        <f ca="1">IFERROR(IF((VLOOKUP($B89,'HICM and Narrative Backsheet'!$A$7:$BX$156,H$9,FALSE))="","",(VLOOKUP($B89,'HICM and Narrative Backsheet'!$A$7:$BX$156,H$9,FALSE))),"")</f>
        <v>Established</v>
      </c>
      <c r="I89" s="170" t="str">
        <f ca="1">IFERROR(IF((VLOOKUP($B89,'HICM and Narrative Backsheet'!$A$7:$BX$156,I$9,FALSE))="","",(VLOOKUP($B89,'HICM and Narrative Backsheet'!$A$7:$BX$156,I$9,FALSE))),"")</f>
        <v>Plans in place</v>
      </c>
      <c r="J89" s="170" t="str">
        <f ca="1">IFERROR(IF((VLOOKUP($B89,'HICM and Narrative Backsheet'!$A$7:$BX$156,J$9,FALSE))="","",(VLOOKUP($B89,'HICM and Narrative Backsheet'!$A$7:$BX$156,J$9,FALSE))),"")</f>
        <v>Established</v>
      </c>
      <c r="K89" s="170" t="str">
        <f ca="1">IFERROR(IF((VLOOKUP($B89,'HICM and Narrative Backsheet'!$A$7:$BX$156,K$9,FALSE))="","",(VLOOKUP($B89,'HICM and Narrative Backsheet'!$A$7:$BX$156,K$9,FALSE))),"")</f>
        <v>Established</v>
      </c>
      <c r="L89" s="171" t="str">
        <f ca="1">IFERROR(IF((VLOOKUP($B89,'HICM and Narrative Backsheet'!$A$7:$BX$156,L$9,FALSE))="","",(VLOOKUP($B89,'HICM and Narrative Backsheet'!$A$7:$BX$156,L$9,FALSE))),"")</f>
        <v>Mature</v>
      </c>
      <c r="M89" s="172" t="str">
        <f ca="1">IFERROR(IF((VLOOKUP($B89,'HICM and Narrative Backsheet'!$A$7:$BX$156,M$9,FALSE))="","",(VLOOKUP($B89,'HICM and Narrative Backsheet'!$A$7:$BX$156,M$9,FALSE))),"")</f>
        <v>Mature</v>
      </c>
      <c r="N89" s="170" t="str">
        <f ca="1">IFERROR(IF((VLOOKUP($B89,'HICM and Narrative Backsheet'!$A$7:$BX$156,N$9,FALSE))="","",(VLOOKUP($B89,'HICM and Narrative Backsheet'!$A$7:$BX$156,N$9,FALSE))),"")</f>
        <v>Established</v>
      </c>
      <c r="O89" s="170" t="str">
        <f ca="1">IFERROR(IF((VLOOKUP($B89,'HICM and Narrative Backsheet'!$A$7:$BX$156,O$9,FALSE))="","",(VLOOKUP($B89,'HICM and Narrative Backsheet'!$A$7:$BX$156,O$9,FALSE))),"")</f>
        <v>Plans in place</v>
      </c>
      <c r="P89" s="170" t="str">
        <f ca="1">IFERROR(IF((VLOOKUP($B89,'HICM and Narrative Backsheet'!$A$7:$BX$156,P$9,FALSE))="","",(VLOOKUP($B89,'HICM and Narrative Backsheet'!$A$7:$BX$156,P$9,FALSE))),"")</f>
        <v>Plans in place</v>
      </c>
      <c r="Q89" s="170" t="str">
        <f ca="1">IFERROR(IF((VLOOKUP($B89,'HICM and Narrative Backsheet'!$A$7:$BX$156,Q$9,FALSE))="","",(VLOOKUP($B89,'HICM and Narrative Backsheet'!$A$7:$BX$156,Q$9,FALSE))),"")</f>
        <v>Established</v>
      </c>
      <c r="R89" s="170" t="str">
        <f ca="1">IFERROR(IF((VLOOKUP($B89,'HICM and Narrative Backsheet'!$A$7:$BX$156,R$9,FALSE))="","",(VLOOKUP($B89,'HICM and Narrative Backsheet'!$A$7:$BX$156,R$9,FALSE))),"")</f>
        <v>Established</v>
      </c>
      <c r="S89" s="170" t="str">
        <f ca="1">IFERROR(IF((VLOOKUP($B89,'HICM and Narrative Backsheet'!$A$7:$BX$156,S$9,FALSE))="","",(VLOOKUP($B89,'HICM and Narrative Backsheet'!$A$7:$BX$156,S$9,FALSE))),"")</f>
        <v>Established</v>
      </c>
      <c r="T89" s="170" t="str">
        <f ca="1">IFERROR(IF((VLOOKUP($B89,'HICM and Narrative Backsheet'!$A$7:$BX$156,T$9,FALSE))="","",(VLOOKUP($B89,'HICM and Narrative Backsheet'!$A$7:$BX$156,T$9,FALSE))),"")</f>
        <v>Established</v>
      </c>
      <c r="U89" s="173" t="str">
        <f ca="1">IFERROR(IF((VLOOKUP($B89,'HICM and Narrative Backsheet'!$A$7:$BX$156,U$9,FALSE))="","",(VLOOKUP($B89,'HICM and Narrative Backsheet'!$A$7:$BX$156,U$9,FALSE))),"")</f>
        <v>Mature</v>
      </c>
      <c r="V89" s="169" t="str">
        <f ca="1">IFERROR(IF((VLOOKUP($B89,'HICM and Narrative Backsheet'!$A$7:$BX$156,V$9,FALSE))="","",(VLOOKUP($B89,'HICM and Narrative Backsheet'!$A$7:$BX$156,V$9,FALSE))),"")</f>
        <v>Mature</v>
      </c>
      <c r="W89" s="170" t="str">
        <f ca="1">IFERROR(IF((VLOOKUP($B89,'HICM and Narrative Backsheet'!$A$7:$BX$156,W$9,FALSE))="","",(VLOOKUP($B89,'HICM and Narrative Backsheet'!$A$7:$BX$156,W$9,FALSE))),"")</f>
        <v>Established</v>
      </c>
      <c r="X89" s="170" t="str">
        <f ca="1">IFERROR(IF((VLOOKUP($B89,'HICM and Narrative Backsheet'!$A$7:$BX$156,X$9,FALSE))="","",(VLOOKUP($B89,'HICM and Narrative Backsheet'!$A$7:$BX$156,X$9,FALSE))),"")</f>
        <v>Established</v>
      </c>
      <c r="Y89" s="170" t="str">
        <f ca="1">IFERROR(IF((VLOOKUP($B89,'HICM and Narrative Backsheet'!$A$7:$BX$156,Y$9,FALSE))="","",(VLOOKUP($B89,'HICM and Narrative Backsheet'!$A$7:$BX$156,Y$9,FALSE))),"")</f>
        <v>Established</v>
      </c>
      <c r="Z89" s="170" t="str">
        <f ca="1">IFERROR(IF((VLOOKUP($B89,'HICM and Narrative Backsheet'!$A$7:$BX$156,Z$9,FALSE))="","",(VLOOKUP($B89,'HICM and Narrative Backsheet'!$A$7:$BX$156,Z$9,FALSE))),"")</f>
        <v>Established</v>
      </c>
      <c r="AA89" s="170" t="str">
        <f ca="1">IFERROR(IF((VLOOKUP($B89,'HICM and Narrative Backsheet'!$A$7:$BX$156,AA$9,FALSE))="","",(VLOOKUP($B89,'HICM and Narrative Backsheet'!$A$7:$BX$156,AA$9,FALSE))),"")</f>
        <v>Established</v>
      </c>
      <c r="AB89" s="170" t="str">
        <f ca="1">IFERROR(IF((VLOOKUP($B89,'HICM and Narrative Backsheet'!$A$7:$BX$156,AB$9,FALSE))="","",(VLOOKUP($B89,'HICM and Narrative Backsheet'!$A$7:$BX$156,AB$9,FALSE))),"")</f>
        <v>Mature</v>
      </c>
      <c r="AC89" s="170" t="str">
        <f ca="1">IFERROR(IF((VLOOKUP($B89,'HICM and Narrative Backsheet'!$A$7:$BX$156,AC$9,FALSE))="","",(VLOOKUP($B89,'HICM and Narrative Backsheet'!$A$7:$BX$156,AC$9,FALSE))),"")</f>
        <v>Established</v>
      </c>
      <c r="AD89" s="171" t="str">
        <f ca="1">IFERROR(IF((VLOOKUP($B89,'HICM and Narrative Backsheet'!$A$7:$BX$156,AD$9,FALSE))="","",(VLOOKUP($B89,'HICM and Narrative Backsheet'!$A$7:$BX$156,AD$9,FALSE))),"")</f>
        <v>Exemplary</v>
      </c>
      <c r="AE89" s="172" t="str">
        <f ca="1">IFERROR(IF((VLOOKUP($B89,'HICM and Narrative Backsheet'!$A$7:$BX$156,AE$9,FALSE))="","",(VLOOKUP($B89,'HICM and Narrative Backsheet'!$A$7:$BX$156,AE$9,FALSE))),"")</f>
        <v>Mature</v>
      </c>
      <c r="AF89" s="170" t="str">
        <f ca="1">IFERROR(IF((VLOOKUP($B89,'HICM and Narrative Backsheet'!$A$7:$BX$156,AF$9,FALSE))="","",(VLOOKUP($B89,'HICM and Narrative Backsheet'!$A$7:$BX$156,AF$9,FALSE))),"")</f>
        <v>Mature</v>
      </c>
      <c r="AG89" s="170" t="str">
        <f ca="1">IFERROR(IF((VLOOKUP($B89,'HICM and Narrative Backsheet'!$A$7:$BX$156,AG$9,FALSE))="","",(VLOOKUP($B89,'HICM and Narrative Backsheet'!$A$7:$BX$156,AG$9,FALSE))),"")</f>
        <v>Established</v>
      </c>
      <c r="AH89" s="170" t="str">
        <f ca="1">IFERROR(IF((VLOOKUP($B89,'HICM and Narrative Backsheet'!$A$7:$BX$156,AH$9,FALSE))="","",(VLOOKUP($B89,'HICM and Narrative Backsheet'!$A$7:$BX$156,AH$9,FALSE))),"")</f>
        <v>Mature</v>
      </c>
      <c r="AI89" s="170" t="str">
        <f ca="1">IFERROR(IF((VLOOKUP($B89,'HICM and Narrative Backsheet'!$A$7:$BX$156,AI$9,FALSE))="","",(VLOOKUP($B89,'HICM and Narrative Backsheet'!$A$7:$BX$156,AI$9,FALSE))),"")</f>
        <v>Mature</v>
      </c>
      <c r="AJ89" s="170" t="str">
        <f ca="1">IFERROR(IF((VLOOKUP($B89,'HICM and Narrative Backsheet'!$A$7:$BX$156,AJ$9,FALSE))="","",(VLOOKUP($B89,'HICM and Narrative Backsheet'!$A$7:$BX$156,AJ$9,FALSE))),"")</f>
        <v>Established</v>
      </c>
      <c r="AK89" s="170" t="str">
        <f ca="1">IFERROR(IF((VLOOKUP($B89,'HICM and Narrative Backsheet'!$A$7:$BX$156,AK$9,FALSE))="","",(VLOOKUP($B89,'HICM and Narrative Backsheet'!$A$7:$BX$156,AK$9,FALSE))),"")</f>
        <v>Mature</v>
      </c>
      <c r="AL89" s="170" t="str">
        <f ca="1">IFERROR(IF((VLOOKUP($B89,'HICM and Narrative Backsheet'!$A$7:$BX$156,AL$9,FALSE))="","",(VLOOKUP($B89,'HICM and Narrative Backsheet'!$A$7:$BX$156,AL$9,FALSE))),"")</f>
        <v>Mature</v>
      </c>
      <c r="AM89" s="171" t="str">
        <f ca="1">IFERROR(IF((VLOOKUP($B89,'HICM and Narrative Backsheet'!$A$7:$BX$156,AM$9,FALSE))="","",(VLOOKUP($B89,'HICM and Narrative Backsheet'!$A$7:$BX$156,AM$9,FALSE))),"")</f>
        <v>Exemplary</v>
      </c>
    </row>
    <row r="90" spans="1:39" x14ac:dyDescent="0.3">
      <c r="A90" s="60">
        <v>64</v>
      </c>
      <c r="B90" s="53" t="str">
        <f t="shared" ca="1" si="10"/>
        <v>E08000034</v>
      </c>
      <c r="C90" s="154" t="str">
        <f ca="1">IFERROR(VLOOKUP($B90,'Org List'!$J$9:$K$488,2,0), "")</f>
        <v>Kirklees</v>
      </c>
      <c r="D90" s="169" t="str">
        <f ca="1">IFERROR(IF((VLOOKUP($B90,'HICM and Narrative Backsheet'!$A$7:$BX$156,D$9,FALSE))="","",(VLOOKUP($B90,'HICM and Narrative Backsheet'!$A$7:$BX$156,D$9,FALSE))),"")</f>
        <v>Plans in place</v>
      </c>
      <c r="E90" s="170" t="str">
        <f ca="1">IFERROR(IF((VLOOKUP($B90,'HICM and Narrative Backsheet'!$A$7:$BX$156,E$9,FALSE))="","",(VLOOKUP($B90,'HICM and Narrative Backsheet'!$A$7:$BX$156,E$9,FALSE))),"")</f>
        <v>Plans in place</v>
      </c>
      <c r="F90" s="170" t="str">
        <f ca="1">IFERROR(IF((VLOOKUP($B90,'HICM and Narrative Backsheet'!$A$7:$BX$156,F$9,FALSE))="","",(VLOOKUP($B90,'HICM and Narrative Backsheet'!$A$7:$BX$156,F$9,FALSE))),"")</f>
        <v>Established</v>
      </c>
      <c r="G90" s="170" t="str">
        <f ca="1">IFERROR(IF((VLOOKUP($B90,'HICM and Narrative Backsheet'!$A$7:$BX$156,G$9,FALSE))="","",(VLOOKUP($B90,'HICM and Narrative Backsheet'!$A$7:$BX$156,G$9,FALSE))),"")</f>
        <v>Plans in place</v>
      </c>
      <c r="H90" s="170" t="str">
        <f ca="1">IFERROR(IF((VLOOKUP($B90,'HICM and Narrative Backsheet'!$A$7:$BX$156,H$9,FALSE))="","",(VLOOKUP($B90,'HICM and Narrative Backsheet'!$A$7:$BX$156,H$9,FALSE))),"")</f>
        <v>Plans in place</v>
      </c>
      <c r="I90" s="170" t="str">
        <f ca="1">IFERROR(IF((VLOOKUP($B90,'HICM and Narrative Backsheet'!$A$7:$BX$156,I$9,FALSE))="","",(VLOOKUP($B90,'HICM and Narrative Backsheet'!$A$7:$BX$156,I$9,FALSE))),"")</f>
        <v>Plans in place</v>
      </c>
      <c r="J90" s="170" t="str">
        <f ca="1">IFERROR(IF((VLOOKUP($B90,'HICM and Narrative Backsheet'!$A$7:$BX$156,J$9,FALSE))="","",(VLOOKUP($B90,'HICM and Narrative Backsheet'!$A$7:$BX$156,J$9,FALSE))),"")</f>
        <v>Mature</v>
      </c>
      <c r="K90" s="170" t="str">
        <f ca="1">IFERROR(IF((VLOOKUP($B90,'HICM and Narrative Backsheet'!$A$7:$BX$156,K$9,FALSE))="","",(VLOOKUP($B90,'HICM and Narrative Backsheet'!$A$7:$BX$156,K$9,FALSE))),"")</f>
        <v>Plans in place</v>
      </c>
      <c r="L90" s="171" t="str">
        <f ca="1">IFERROR(IF((VLOOKUP($B90,'HICM and Narrative Backsheet'!$A$7:$BX$156,L$9,FALSE))="","",(VLOOKUP($B90,'HICM and Narrative Backsheet'!$A$7:$BX$156,L$9,FALSE))),"")</f>
        <v>Plans in place</v>
      </c>
      <c r="M90" s="172" t="str">
        <f ca="1">IFERROR(IF((VLOOKUP($B90,'HICM and Narrative Backsheet'!$A$7:$BX$156,M$9,FALSE))="","",(VLOOKUP($B90,'HICM and Narrative Backsheet'!$A$7:$BX$156,M$9,FALSE))),"")</f>
        <v>Established</v>
      </c>
      <c r="N90" s="170" t="str">
        <f ca="1">IFERROR(IF((VLOOKUP($B90,'HICM and Narrative Backsheet'!$A$7:$BX$156,N$9,FALSE))="","",(VLOOKUP($B90,'HICM and Narrative Backsheet'!$A$7:$BX$156,N$9,FALSE))),"")</f>
        <v>Established</v>
      </c>
      <c r="O90" s="170" t="str">
        <f ca="1">IFERROR(IF((VLOOKUP($B90,'HICM and Narrative Backsheet'!$A$7:$BX$156,O$9,FALSE))="","",(VLOOKUP($B90,'HICM and Narrative Backsheet'!$A$7:$BX$156,O$9,FALSE))),"")</f>
        <v>Established</v>
      </c>
      <c r="P90" s="170" t="str">
        <f ca="1">IFERROR(IF((VLOOKUP($B90,'HICM and Narrative Backsheet'!$A$7:$BX$156,P$9,FALSE))="","",(VLOOKUP($B90,'HICM and Narrative Backsheet'!$A$7:$BX$156,P$9,FALSE))),"")</f>
        <v>Plans in place</v>
      </c>
      <c r="Q90" s="170" t="str">
        <f ca="1">IFERROR(IF((VLOOKUP($B90,'HICM and Narrative Backsheet'!$A$7:$BX$156,Q$9,FALSE))="","",(VLOOKUP($B90,'HICM and Narrative Backsheet'!$A$7:$BX$156,Q$9,FALSE))),"")</f>
        <v>Plans in place</v>
      </c>
      <c r="R90" s="170" t="str">
        <f ca="1">IFERROR(IF((VLOOKUP($B90,'HICM and Narrative Backsheet'!$A$7:$BX$156,R$9,FALSE))="","",(VLOOKUP($B90,'HICM and Narrative Backsheet'!$A$7:$BX$156,R$9,FALSE))),"")</f>
        <v>Plans in place</v>
      </c>
      <c r="S90" s="170" t="str">
        <f ca="1">IFERROR(IF((VLOOKUP($B90,'HICM and Narrative Backsheet'!$A$7:$BX$156,S$9,FALSE))="","",(VLOOKUP($B90,'HICM and Narrative Backsheet'!$A$7:$BX$156,S$9,FALSE))),"")</f>
        <v>Mature</v>
      </c>
      <c r="T90" s="170" t="str">
        <f ca="1">IFERROR(IF((VLOOKUP($B90,'HICM and Narrative Backsheet'!$A$7:$BX$156,T$9,FALSE))="","",(VLOOKUP($B90,'HICM and Narrative Backsheet'!$A$7:$BX$156,T$9,FALSE))),"")</f>
        <v>Plans in place</v>
      </c>
      <c r="U90" s="173" t="str">
        <f ca="1">IFERROR(IF((VLOOKUP($B90,'HICM and Narrative Backsheet'!$A$7:$BX$156,U$9,FALSE))="","",(VLOOKUP($B90,'HICM and Narrative Backsheet'!$A$7:$BX$156,U$9,FALSE))),"")</f>
        <v>Established</v>
      </c>
      <c r="V90" s="169" t="str">
        <f ca="1">IFERROR(IF((VLOOKUP($B90,'HICM and Narrative Backsheet'!$A$7:$BX$156,V$9,FALSE))="","",(VLOOKUP($B90,'HICM and Narrative Backsheet'!$A$7:$BX$156,V$9,FALSE))),"")</f>
        <v>Established</v>
      </c>
      <c r="W90" s="170" t="str">
        <f ca="1">IFERROR(IF((VLOOKUP($B90,'HICM and Narrative Backsheet'!$A$7:$BX$156,W$9,FALSE))="","",(VLOOKUP($B90,'HICM and Narrative Backsheet'!$A$7:$BX$156,W$9,FALSE))),"")</f>
        <v>Established</v>
      </c>
      <c r="X90" s="170" t="str">
        <f ca="1">IFERROR(IF((VLOOKUP($B90,'HICM and Narrative Backsheet'!$A$7:$BX$156,X$9,FALSE))="","",(VLOOKUP($B90,'HICM and Narrative Backsheet'!$A$7:$BX$156,X$9,FALSE))),"")</f>
        <v>Established</v>
      </c>
      <c r="Y90" s="170" t="str">
        <f ca="1">IFERROR(IF((VLOOKUP($B90,'HICM and Narrative Backsheet'!$A$7:$BX$156,Y$9,FALSE))="","",(VLOOKUP($B90,'HICM and Narrative Backsheet'!$A$7:$BX$156,Y$9,FALSE))),"")</f>
        <v>Established</v>
      </c>
      <c r="Z90" s="170" t="str">
        <f ca="1">IFERROR(IF((VLOOKUP($B90,'HICM and Narrative Backsheet'!$A$7:$BX$156,Z$9,FALSE))="","",(VLOOKUP($B90,'HICM and Narrative Backsheet'!$A$7:$BX$156,Z$9,FALSE))),"")</f>
        <v>Established</v>
      </c>
      <c r="AA90" s="170" t="str">
        <f ca="1">IFERROR(IF((VLOOKUP($B90,'HICM and Narrative Backsheet'!$A$7:$BX$156,AA$9,FALSE))="","",(VLOOKUP($B90,'HICM and Narrative Backsheet'!$A$7:$BX$156,AA$9,FALSE))),"")</f>
        <v>Established</v>
      </c>
      <c r="AB90" s="170" t="str">
        <f ca="1">IFERROR(IF((VLOOKUP($B90,'HICM and Narrative Backsheet'!$A$7:$BX$156,AB$9,FALSE))="","",(VLOOKUP($B90,'HICM and Narrative Backsheet'!$A$7:$BX$156,AB$9,FALSE))),"")</f>
        <v>Mature</v>
      </c>
      <c r="AC90" s="170" t="str">
        <f ca="1">IFERROR(IF((VLOOKUP($B90,'HICM and Narrative Backsheet'!$A$7:$BX$156,AC$9,FALSE))="","",(VLOOKUP($B90,'HICM and Narrative Backsheet'!$A$7:$BX$156,AC$9,FALSE))),"")</f>
        <v>Plans in place</v>
      </c>
      <c r="AD90" s="171" t="str">
        <f ca="1">IFERROR(IF((VLOOKUP($B90,'HICM and Narrative Backsheet'!$A$7:$BX$156,AD$9,FALSE))="","",(VLOOKUP($B90,'HICM and Narrative Backsheet'!$A$7:$BX$156,AD$9,FALSE))),"")</f>
        <v>Established</v>
      </c>
      <c r="AE90" s="172" t="str">
        <f ca="1">IFERROR(IF((VLOOKUP($B90,'HICM and Narrative Backsheet'!$A$7:$BX$156,AE$9,FALSE))="","",(VLOOKUP($B90,'HICM and Narrative Backsheet'!$A$7:$BX$156,AE$9,FALSE))),"")</f>
        <v>Mature</v>
      </c>
      <c r="AF90" s="170" t="str">
        <f ca="1">IFERROR(IF((VLOOKUP($B90,'HICM and Narrative Backsheet'!$A$7:$BX$156,AF$9,FALSE))="","",(VLOOKUP($B90,'HICM and Narrative Backsheet'!$A$7:$BX$156,AF$9,FALSE))),"")</f>
        <v>Mature</v>
      </c>
      <c r="AG90" s="170" t="str">
        <f ca="1">IFERROR(IF((VLOOKUP($B90,'HICM and Narrative Backsheet'!$A$7:$BX$156,AG$9,FALSE))="","",(VLOOKUP($B90,'HICM and Narrative Backsheet'!$A$7:$BX$156,AG$9,FALSE))),"")</f>
        <v>Mature</v>
      </c>
      <c r="AH90" s="170" t="str">
        <f ca="1">IFERROR(IF((VLOOKUP($B90,'HICM and Narrative Backsheet'!$A$7:$BX$156,AH$9,FALSE))="","",(VLOOKUP($B90,'HICM and Narrative Backsheet'!$A$7:$BX$156,AH$9,FALSE))),"")</f>
        <v>Established</v>
      </c>
      <c r="AI90" s="170" t="str">
        <f ca="1">IFERROR(IF((VLOOKUP($B90,'HICM and Narrative Backsheet'!$A$7:$BX$156,AI$9,FALSE))="","",(VLOOKUP($B90,'HICM and Narrative Backsheet'!$A$7:$BX$156,AI$9,FALSE))),"")</f>
        <v>Established</v>
      </c>
      <c r="AJ90" s="170" t="str">
        <f ca="1">IFERROR(IF((VLOOKUP($B90,'HICM and Narrative Backsheet'!$A$7:$BX$156,AJ$9,FALSE))="","",(VLOOKUP($B90,'HICM and Narrative Backsheet'!$A$7:$BX$156,AJ$9,FALSE))),"")</f>
        <v>Established</v>
      </c>
      <c r="AK90" s="170" t="str">
        <f ca="1">IFERROR(IF((VLOOKUP($B90,'HICM and Narrative Backsheet'!$A$7:$BX$156,AK$9,FALSE))="","",(VLOOKUP($B90,'HICM and Narrative Backsheet'!$A$7:$BX$156,AK$9,FALSE))),"")</f>
        <v>Mature</v>
      </c>
      <c r="AL90" s="170" t="str">
        <f ca="1">IFERROR(IF((VLOOKUP($B90,'HICM and Narrative Backsheet'!$A$7:$BX$156,AL$9,FALSE))="","",(VLOOKUP($B90,'HICM and Narrative Backsheet'!$A$7:$BX$156,AL$9,FALSE))),"")</f>
        <v>Plans in place</v>
      </c>
      <c r="AM90" s="171" t="str">
        <f ca="1">IFERROR(IF((VLOOKUP($B90,'HICM and Narrative Backsheet'!$A$7:$BX$156,AM$9,FALSE))="","",(VLOOKUP($B90,'HICM and Narrative Backsheet'!$A$7:$BX$156,AM$9,FALSE))),"")</f>
        <v>Mature</v>
      </c>
    </row>
    <row r="91" spans="1:39" x14ac:dyDescent="0.3">
      <c r="A91" s="60">
        <v>65</v>
      </c>
      <c r="B91" s="53" t="str">
        <f t="shared" ref="B91:B154" ca="1" si="11">IF($A91&gt;$AP$5-1,"",INDIRECT("'Comms by AT'!AA"&amp;$A91+$AP$4))</f>
        <v>E08000011</v>
      </c>
      <c r="C91" s="154" t="str">
        <f ca="1">IFERROR(VLOOKUP($B91,'Org List'!$J$9:$K$488,2,0), "")</f>
        <v>Knowsley</v>
      </c>
      <c r="D91" s="169" t="str">
        <f ca="1">IFERROR(IF((VLOOKUP($B91,'HICM and Narrative Backsheet'!$A$7:$BX$156,D$9,FALSE))="","",(VLOOKUP($B91,'HICM and Narrative Backsheet'!$A$7:$BX$156,D$9,FALSE))),"")</f>
        <v>Mature</v>
      </c>
      <c r="E91" s="170" t="str">
        <f ca="1">IFERROR(IF((VLOOKUP($B91,'HICM and Narrative Backsheet'!$A$7:$BX$156,E$9,FALSE))="","",(VLOOKUP($B91,'HICM and Narrative Backsheet'!$A$7:$BX$156,E$9,FALSE))),"")</f>
        <v>Mature</v>
      </c>
      <c r="F91" s="170" t="str">
        <f ca="1">IFERROR(IF((VLOOKUP($B91,'HICM and Narrative Backsheet'!$A$7:$BX$156,F$9,FALSE))="","",(VLOOKUP($B91,'HICM and Narrative Backsheet'!$A$7:$BX$156,F$9,FALSE))),"")</f>
        <v>Mature</v>
      </c>
      <c r="G91" s="170" t="str">
        <f ca="1">IFERROR(IF((VLOOKUP($B91,'HICM and Narrative Backsheet'!$A$7:$BX$156,G$9,FALSE))="","",(VLOOKUP($B91,'HICM and Narrative Backsheet'!$A$7:$BX$156,G$9,FALSE))),"")</f>
        <v>Established</v>
      </c>
      <c r="H91" s="170" t="str">
        <f ca="1">IFERROR(IF((VLOOKUP($B91,'HICM and Narrative Backsheet'!$A$7:$BX$156,H$9,FALSE))="","",(VLOOKUP($B91,'HICM and Narrative Backsheet'!$A$7:$BX$156,H$9,FALSE))),"")</f>
        <v>Plans in place</v>
      </c>
      <c r="I91" s="170" t="str">
        <f ca="1">IFERROR(IF((VLOOKUP($B91,'HICM and Narrative Backsheet'!$A$7:$BX$156,I$9,FALSE))="","",(VLOOKUP($B91,'HICM and Narrative Backsheet'!$A$7:$BX$156,I$9,FALSE))),"")</f>
        <v>Established</v>
      </c>
      <c r="J91" s="170" t="str">
        <f ca="1">IFERROR(IF((VLOOKUP($B91,'HICM and Narrative Backsheet'!$A$7:$BX$156,J$9,FALSE))="","",(VLOOKUP($B91,'HICM and Narrative Backsheet'!$A$7:$BX$156,J$9,FALSE))),"")</f>
        <v>Established</v>
      </c>
      <c r="K91" s="170" t="str">
        <f ca="1">IFERROR(IF((VLOOKUP($B91,'HICM and Narrative Backsheet'!$A$7:$BX$156,K$9,FALSE))="","",(VLOOKUP($B91,'HICM and Narrative Backsheet'!$A$7:$BX$156,K$9,FALSE))),"")</f>
        <v>Established</v>
      </c>
      <c r="L91" s="171" t="str">
        <f ca="1">IFERROR(IF((VLOOKUP($B91,'HICM and Narrative Backsheet'!$A$7:$BX$156,L$9,FALSE))="","",(VLOOKUP($B91,'HICM and Narrative Backsheet'!$A$7:$BX$156,L$9,FALSE))),"")</f>
        <v>Not yet established</v>
      </c>
      <c r="M91" s="172" t="str">
        <f ca="1">IFERROR(IF((VLOOKUP($B91,'HICM and Narrative Backsheet'!$A$7:$BX$156,M$9,FALSE))="","",(VLOOKUP($B91,'HICM and Narrative Backsheet'!$A$7:$BX$156,M$9,FALSE))),"")</f>
        <v>Mature</v>
      </c>
      <c r="N91" s="170" t="str">
        <f ca="1">IFERROR(IF((VLOOKUP($B91,'HICM and Narrative Backsheet'!$A$7:$BX$156,N$9,FALSE))="","",(VLOOKUP($B91,'HICM and Narrative Backsheet'!$A$7:$BX$156,N$9,FALSE))),"")</f>
        <v>Mature</v>
      </c>
      <c r="O91" s="170" t="str">
        <f ca="1">IFERROR(IF((VLOOKUP($B91,'HICM and Narrative Backsheet'!$A$7:$BX$156,O$9,FALSE))="","",(VLOOKUP($B91,'HICM and Narrative Backsheet'!$A$7:$BX$156,O$9,FALSE))),"")</f>
        <v>Mature</v>
      </c>
      <c r="P91" s="170" t="str">
        <f ca="1">IFERROR(IF((VLOOKUP($B91,'HICM and Narrative Backsheet'!$A$7:$BX$156,P$9,FALSE))="","",(VLOOKUP($B91,'HICM and Narrative Backsheet'!$A$7:$BX$156,P$9,FALSE))),"")</f>
        <v>Established</v>
      </c>
      <c r="Q91" s="170" t="str">
        <f ca="1">IFERROR(IF((VLOOKUP($B91,'HICM and Narrative Backsheet'!$A$7:$BX$156,Q$9,FALSE))="","",(VLOOKUP($B91,'HICM and Narrative Backsheet'!$A$7:$BX$156,Q$9,FALSE))),"")</f>
        <v>Plans in place</v>
      </c>
      <c r="R91" s="170" t="str">
        <f ca="1">IFERROR(IF((VLOOKUP($B91,'HICM and Narrative Backsheet'!$A$7:$BX$156,R$9,FALSE))="","",(VLOOKUP($B91,'HICM and Narrative Backsheet'!$A$7:$BX$156,R$9,FALSE))),"")</f>
        <v>Established</v>
      </c>
      <c r="S91" s="170" t="str">
        <f ca="1">IFERROR(IF((VLOOKUP($B91,'HICM and Narrative Backsheet'!$A$7:$BX$156,S$9,FALSE))="","",(VLOOKUP($B91,'HICM and Narrative Backsheet'!$A$7:$BX$156,S$9,FALSE))),"")</f>
        <v>Established</v>
      </c>
      <c r="T91" s="170" t="str">
        <f ca="1">IFERROR(IF((VLOOKUP($B91,'HICM and Narrative Backsheet'!$A$7:$BX$156,T$9,FALSE))="","",(VLOOKUP($B91,'HICM and Narrative Backsheet'!$A$7:$BX$156,T$9,FALSE))),"")</f>
        <v>Established</v>
      </c>
      <c r="U91" s="173" t="str">
        <f ca="1">IFERROR(IF((VLOOKUP($B91,'HICM and Narrative Backsheet'!$A$7:$BX$156,U$9,FALSE))="","",(VLOOKUP($B91,'HICM and Narrative Backsheet'!$A$7:$BX$156,U$9,FALSE))),"")</f>
        <v>Plans in place</v>
      </c>
      <c r="V91" s="169" t="str">
        <f ca="1">IFERROR(IF((VLOOKUP($B91,'HICM and Narrative Backsheet'!$A$7:$BX$156,V$9,FALSE))="","",(VLOOKUP($B91,'HICM and Narrative Backsheet'!$A$7:$BX$156,V$9,FALSE))),"")</f>
        <v>Mature</v>
      </c>
      <c r="W91" s="170" t="str">
        <f ca="1">IFERROR(IF((VLOOKUP($B91,'HICM and Narrative Backsheet'!$A$7:$BX$156,W$9,FALSE))="","",(VLOOKUP($B91,'HICM and Narrative Backsheet'!$A$7:$BX$156,W$9,FALSE))),"")</f>
        <v>Mature</v>
      </c>
      <c r="X91" s="170" t="str">
        <f ca="1">IFERROR(IF((VLOOKUP($B91,'HICM and Narrative Backsheet'!$A$7:$BX$156,X$9,FALSE))="","",(VLOOKUP($B91,'HICM and Narrative Backsheet'!$A$7:$BX$156,X$9,FALSE))),"")</f>
        <v>Mature</v>
      </c>
      <c r="Y91" s="170" t="str">
        <f ca="1">IFERROR(IF((VLOOKUP($B91,'HICM and Narrative Backsheet'!$A$7:$BX$156,Y$9,FALSE))="","",(VLOOKUP($B91,'HICM and Narrative Backsheet'!$A$7:$BX$156,Y$9,FALSE))),"")</f>
        <v>Established</v>
      </c>
      <c r="Z91" s="170" t="str">
        <f ca="1">IFERROR(IF((VLOOKUP($B91,'HICM and Narrative Backsheet'!$A$7:$BX$156,Z$9,FALSE))="","",(VLOOKUP($B91,'HICM and Narrative Backsheet'!$A$7:$BX$156,Z$9,FALSE))),"")</f>
        <v>Plans in place</v>
      </c>
      <c r="AA91" s="170" t="str">
        <f ca="1">IFERROR(IF((VLOOKUP($B91,'HICM and Narrative Backsheet'!$A$7:$BX$156,AA$9,FALSE))="","",(VLOOKUP($B91,'HICM and Narrative Backsheet'!$A$7:$BX$156,AA$9,FALSE))),"")</f>
        <v>Established</v>
      </c>
      <c r="AB91" s="170" t="str">
        <f ca="1">IFERROR(IF((VLOOKUP($B91,'HICM and Narrative Backsheet'!$A$7:$BX$156,AB$9,FALSE))="","",(VLOOKUP($B91,'HICM and Narrative Backsheet'!$A$7:$BX$156,AB$9,FALSE))),"")</f>
        <v>Established</v>
      </c>
      <c r="AC91" s="170" t="str">
        <f ca="1">IFERROR(IF((VLOOKUP($B91,'HICM and Narrative Backsheet'!$A$7:$BX$156,AC$9,FALSE))="","",(VLOOKUP($B91,'HICM and Narrative Backsheet'!$A$7:$BX$156,AC$9,FALSE))),"")</f>
        <v>Established</v>
      </c>
      <c r="AD91" s="171" t="str">
        <f ca="1">IFERROR(IF((VLOOKUP($B91,'HICM and Narrative Backsheet'!$A$7:$BX$156,AD$9,FALSE))="","",(VLOOKUP($B91,'HICM and Narrative Backsheet'!$A$7:$BX$156,AD$9,FALSE))),"")</f>
        <v>Plans in place</v>
      </c>
      <c r="AE91" s="172" t="str">
        <f ca="1">IFERROR(IF((VLOOKUP($B91,'HICM and Narrative Backsheet'!$A$7:$BX$156,AE$9,FALSE))="","",(VLOOKUP($B91,'HICM and Narrative Backsheet'!$A$7:$BX$156,AE$9,FALSE))),"")</f>
        <v>Mature</v>
      </c>
      <c r="AF91" s="170" t="str">
        <f ca="1">IFERROR(IF((VLOOKUP($B91,'HICM and Narrative Backsheet'!$A$7:$BX$156,AF$9,FALSE))="","",(VLOOKUP($B91,'HICM and Narrative Backsheet'!$A$7:$BX$156,AF$9,FALSE))),"")</f>
        <v>Mature</v>
      </c>
      <c r="AG91" s="170" t="str">
        <f ca="1">IFERROR(IF((VLOOKUP($B91,'HICM and Narrative Backsheet'!$A$7:$BX$156,AG$9,FALSE))="","",(VLOOKUP($B91,'HICM and Narrative Backsheet'!$A$7:$BX$156,AG$9,FALSE))),"")</f>
        <v>Mature</v>
      </c>
      <c r="AH91" s="170" t="str">
        <f ca="1">IFERROR(IF((VLOOKUP($B91,'HICM and Narrative Backsheet'!$A$7:$BX$156,AH$9,FALSE))="","",(VLOOKUP($B91,'HICM and Narrative Backsheet'!$A$7:$BX$156,AH$9,FALSE))),"")</f>
        <v>Established</v>
      </c>
      <c r="AI91" s="170" t="str">
        <f ca="1">IFERROR(IF((VLOOKUP($B91,'HICM and Narrative Backsheet'!$A$7:$BX$156,AI$9,FALSE))="","",(VLOOKUP($B91,'HICM and Narrative Backsheet'!$A$7:$BX$156,AI$9,FALSE))),"")</f>
        <v>Plans in place</v>
      </c>
      <c r="AJ91" s="170" t="str">
        <f ca="1">IFERROR(IF((VLOOKUP($B91,'HICM and Narrative Backsheet'!$A$7:$BX$156,AJ$9,FALSE))="","",(VLOOKUP($B91,'HICM and Narrative Backsheet'!$A$7:$BX$156,AJ$9,FALSE))),"")</f>
        <v>Established</v>
      </c>
      <c r="AK91" s="170" t="str">
        <f ca="1">IFERROR(IF((VLOOKUP($B91,'HICM and Narrative Backsheet'!$A$7:$BX$156,AK$9,FALSE))="","",(VLOOKUP($B91,'HICM and Narrative Backsheet'!$A$7:$BX$156,AK$9,FALSE))),"")</f>
        <v>Established</v>
      </c>
      <c r="AL91" s="170" t="str">
        <f ca="1">IFERROR(IF((VLOOKUP($B91,'HICM and Narrative Backsheet'!$A$7:$BX$156,AL$9,FALSE))="","",(VLOOKUP($B91,'HICM and Narrative Backsheet'!$A$7:$BX$156,AL$9,FALSE))),"")</f>
        <v>Established</v>
      </c>
      <c r="AM91" s="171" t="str">
        <f ca="1">IFERROR(IF((VLOOKUP($B91,'HICM and Narrative Backsheet'!$A$7:$BX$156,AM$9,FALSE))="","",(VLOOKUP($B91,'HICM and Narrative Backsheet'!$A$7:$BX$156,AM$9,FALSE))),"")</f>
        <v>Plans in place</v>
      </c>
    </row>
    <row r="92" spans="1:39" x14ac:dyDescent="0.3">
      <c r="A92" s="60">
        <v>66</v>
      </c>
      <c r="B92" s="53" t="str">
        <f t="shared" ca="1" si="11"/>
        <v>E09000022</v>
      </c>
      <c r="C92" s="154" t="str">
        <f ca="1">IFERROR(VLOOKUP($B92,'Org List'!$J$9:$K$488,2,0), "")</f>
        <v>Lambeth</v>
      </c>
      <c r="D92" s="169" t="str">
        <f ca="1">IFERROR(IF((VLOOKUP($B92,'HICM and Narrative Backsheet'!$A$7:$BX$156,D$9,FALSE))="","",(VLOOKUP($B92,'HICM and Narrative Backsheet'!$A$7:$BX$156,D$9,FALSE))),"")</f>
        <v>Established</v>
      </c>
      <c r="E92" s="170" t="str">
        <f ca="1">IFERROR(IF((VLOOKUP($B92,'HICM and Narrative Backsheet'!$A$7:$BX$156,E$9,FALSE))="","",(VLOOKUP($B92,'HICM and Narrative Backsheet'!$A$7:$BX$156,E$9,FALSE))),"")</f>
        <v>Established</v>
      </c>
      <c r="F92" s="170" t="str">
        <f ca="1">IFERROR(IF((VLOOKUP($B92,'HICM and Narrative Backsheet'!$A$7:$BX$156,F$9,FALSE))="","",(VLOOKUP($B92,'HICM and Narrative Backsheet'!$A$7:$BX$156,F$9,FALSE))),"")</f>
        <v>Established</v>
      </c>
      <c r="G92" s="170" t="str">
        <f ca="1">IFERROR(IF((VLOOKUP($B92,'HICM and Narrative Backsheet'!$A$7:$BX$156,G$9,FALSE))="","",(VLOOKUP($B92,'HICM and Narrative Backsheet'!$A$7:$BX$156,G$9,FALSE))),"")</f>
        <v>Established</v>
      </c>
      <c r="H92" s="170" t="str">
        <f ca="1">IFERROR(IF((VLOOKUP($B92,'HICM and Narrative Backsheet'!$A$7:$BX$156,H$9,FALSE))="","",(VLOOKUP($B92,'HICM and Narrative Backsheet'!$A$7:$BX$156,H$9,FALSE))),"")</f>
        <v>Plans in place</v>
      </c>
      <c r="I92" s="170" t="str">
        <f ca="1">IFERROR(IF((VLOOKUP($B92,'HICM and Narrative Backsheet'!$A$7:$BX$156,I$9,FALSE))="","",(VLOOKUP($B92,'HICM and Narrative Backsheet'!$A$7:$BX$156,I$9,FALSE))),"")</f>
        <v>Plans in place</v>
      </c>
      <c r="J92" s="170" t="str">
        <f ca="1">IFERROR(IF((VLOOKUP($B92,'HICM and Narrative Backsheet'!$A$7:$BX$156,J$9,FALSE))="","",(VLOOKUP($B92,'HICM and Narrative Backsheet'!$A$7:$BX$156,J$9,FALSE))),"")</f>
        <v>Established</v>
      </c>
      <c r="K92" s="170" t="str">
        <f ca="1">IFERROR(IF((VLOOKUP($B92,'HICM and Narrative Backsheet'!$A$7:$BX$156,K$9,FALSE))="","",(VLOOKUP($B92,'HICM and Narrative Backsheet'!$A$7:$BX$156,K$9,FALSE))),"")</f>
        <v>Established</v>
      </c>
      <c r="L92" s="171" t="str">
        <f ca="1">IFERROR(IF((VLOOKUP($B92,'HICM and Narrative Backsheet'!$A$7:$BX$156,L$9,FALSE))="","",(VLOOKUP($B92,'HICM and Narrative Backsheet'!$A$7:$BX$156,L$9,FALSE))),"")</f>
        <v>Established</v>
      </c>
      <c r="M92" s="172" t="str">
        <f ca="1">IFERROR(IF((VLOOKUP($B92,'HICM and Narrative Backsheet'!$A$7:$BX$156,M$9,FALSE))="","",(VLOOKUP($B92,'HICM and Narrative Backsheet'!$A$7:$BX$156,M$9,FALSE))),"")</f>
        <v>Mature</v>
      </c>
      <c r="N92" s="170" t="str">
        <f ca="1">IFERROR(IF((VLOOKUP($B92,'HICM and Narrative Backsheet'!$A$7:$BX$156,N$9,FALSE))="","",(VLOOKUP($B92,'HICM and Narrative Backsheet'!$A$7:$BX$156,N$9,FALSE))),"")</f>
        <v>Established</v>
      </c>
      <c r="O92" s="170" t="str">
        <f ca="1">IFERROR(IF((VLOOKUP($B92,'HICM and Narrative Backsheet'!$A$7:$BX$156,O$9,FALSE))="","",(VLOOKUP($B92,'HICM and Narrative Backsheet'!$A$7:$BX$156,O$9,FALSE))),"")</f>
        <v>Established</v>
      </c>
      <c r="P92" s="170" t="str">
        <f ca="1">IFERROR(IF((VLOOKUP($B92,'HICM and Narrative Backsheet'!$A$7:$BX$156,P$9,FALSE))="","",(VLOOKUP($B92,'HICM and Narrative Backsheet'!$A$7:$BX$156,P$9,FALSE))),"")</f>
        <v>Established</v>
      </c>
      <c r="Q92" s="170" t="str">
        <f ca="1">IFERROR(IF((VLOOKUP($B92,'HICM and Narrative Backsheet'!$A$7:$BX$156,Q$9,FALSE))="","",(VLOOKUP($B92,'HICM and Narrative Backsheet'!$A$7:$BX$156,Q$9,FALSE))),"")</f>
        <v>Plans in place</v>
      </c>
      <c r="R92" s="170" t="str">
        <f ca="1">IFERROR(IF((VLOOKUP($B92,'HICM and Narrative Backsheet'!$A$7:$BX$156,R$9,FALSE))="","",(VLOOKUP($B92,'HICM and Narrative Backsheet'!$A$7:$BX$156,R$9,FALSE))),"")</f>
        <v>Plans in place</v>
      </c>
      <c r="S92" s="170" t="str">
        <f ca="1">IFERROR(IF((VLOOKUP($B92,'HICM and Narrative Backsheet'!$A$7:$BX$156,S$9,FALSE))="","",(VLOOKUP($B92,'HICM and Narrative Backsheet'!$A$7:$BX$156,S$9,FALSE))),"")</f>
        <v>Established</v>
      </c>
      <c r="T92" s="170" t="str">
        <f ca="1">IFERROR(IF((VLOOKUP($B92,'HICM and Narrative Backsheet'!$A$7:$BX$156,T$9,FALSE))="","",(VLOOKUP($B92,'HICM and Narrative Backsheet'!$A$7:$BX$156,T$9,FALSE))),"")</f>
        <v>Established</v>
      </c>
      <c r="U92" s="173" t="str">
        <f ca="1">IFERROR(IF((VLOOKUP($B92,'HICM and Narrative Backsheet'!$A$7:$BX$156,U$9,FALSE))="","",(VLOOKUP($B92,'HICM and Narrative Backsheet'!$A$7:$BX$156,U$9,FALSE))),"")</f>
        <v>Established</v>
      </c>
      <c r="V92" s="169" t="str">
        <f ca="1">IFERROR(IF((VLOOKUP($B92,'HICM and Narrative Backsheet'!$A$7:$BX$156,V$9,FALSE))="","",(VLOOKUP($B92,'HICM and Narrative Backsheet'!$A$7:$BX$156,V$9,FALSE))),"")</f>
        <v>Mature</v>
      </c>
      <c r="W92" s="170" t="str">
        <f ca="1">IFERROR(IF((VLOOKUP($B92,'HICM and Narrative Backsheet'!$A$7:$BX$156,W$9,FALSE))="","",(VLOOKUP($B92,'HICM and Narrative Backsheet'!$A$7:$BX$156,W$9,FALSE))),"")</f>
        <v>Mature</v>
      </c>
      <c r="X92" s="170" t="str">
        <f ca="1">IFERROR(IF((VLOOKUP($B92,'HICM and Narrative Backsheet'!$A$7:$BX$156,X$9,FALSE))="","",(VLOOKUP($B92,'HICM and Narrative Backsheet'!$A$7:$BX$156,X$9,FALSE))),"")</f>
        <v>Mature</v>
      </c>
      <c r="Y92" s="170" t="str">
        <f ca="1">IFERROR(IF((VLOOKUP($B92,'HICM and Narrative Backsheet'!$A$7:$BX$156,Y$9,FALSE))="","",(VLOOKUP($B92,'HICM and Narrative Backsheet'!$A$7:$BX$156,Y$9,FALSE))),"")</f>
        <v>Established</v>
      </c>
      <c r="Z92" s="170" t="str">
        <f ca="1">IFERROR(IF((VLOOKUP($B92,'HICM and Narrative Backsheet'!$A$7:$BX$156,Z$9,FALSE))="","",(VLOOKUP($B92,'HICM and Narrative Backsheet'!$A$7:$BX$156,Z$9,FALSE))),"")</f>
        <v>Established</v>
      </c>
      <c r="AA92" s="170" t="str">
        <f ca="1">IFERROR(IF((VLOOKUP($B92,'HICM and Narrative Backsheet'!$A$7:$BX$156,AA$9,FALSE))="","",(VLOOKUP($B92,'HICM and Narrative Backsheet'!$A$7:$BX$156,AA$9,FALSE))),"")</f>
        <v>Established</v>
      </c>
      <c r="AB92" s="170" t="str">
        <f ca="1">IFERROR(IF((VLOOKUP($B92,'HICM and Narrative Backsheet'!$A$7:$BX$156,AB$9,FALSE))="","",(VLOOKUP($B92,'HICM and Narrative Backsheet'!$A$7:$BX$156,AB$9,FALSE))),"")</f>
        <v>Mature</v>
      </c>
      <c r="AC92" s="170" t="str">
        <f ca="1">IFERROR(IF((VLOOKUP($B92,'HICM and Narrative Backsheet'!$A$7:$BX$156,AC$9,FALSE))="","",(VLOOKUP($B92,'HICM and Narrative Backsheet'!$A$7:$BX$156,AC$9,FALSE))),"")</f>
        <v>Mature</v>
      </c>
      <c r="AD92" s="171" t="str">
        <f ca="1">IFERROR(IF((VLOOKUP($B92,'HICM and Narrative Backsheet'!$A$7:$BX$156,AD$9,FALSE))="","",(VLOOKUP($B92,'HICM and Narrative Backsheet'!$A$7:$BX$156,AD$9,FALSE))),"")</f>
        <v>Mature</v>
      </c>
      <c r="AE92" s="172" t="str">
        <f ca="1">IFERROR(IF((VLOOKUP($B92,'HICM and Narrative Backsheet'!$A$7:$BX$156,AE$9,FALSE))="","",(VLOOKUP($B92,'HICM and Narrative Backsheet'!$A$7:$BX$156,AE$9,FALSE))),"")</f>
        <v>Mature</v>
      </c>
      <c r="AF92" s="170" t="str">
        <f ca="1">IFERROR(IF((VLOOKUP($B92,'HICM and Narrative Backsheet'!$A$7:$BX$156,AF$9,FALSE))="","",(VLOOKUP($B92,'HICM and Narrative Backsheet'!$A$7:$BX$156,AF$9,FALSE))),"")</f>
        <v>Mature</v>
      </c>
      <c r="AG92" s="170" t="str">
        <f ca="1">IFERROR(IF((VLOOKUP($B92,'HICM and Narrative Backsheet'!$A$7:$BX$156,AG$9,FALSE))="","",(VLOOKUP($B92,'HICM and Narrative Backsheet'!$A$7:$BX$156,AG$9,FALSE))),"")</f>
        <v>Mature</v>
      </c>
      <c r="AH92" s="170" t="str">
        <f ca="1">IFERROR(IF((VLOOKUP($B92,'HICM and Narrative Backsheet'!$A$7:$BX$156,AH$9,FALSE))="","",(VLOOKUP($B92,'HICM and Narrative Backsheet'!$A$7:$BX$156,AH$9,FALSE))),"")</f>
        <v>Mature</v>
      </c>
      <c r="AI92" s="170" t="str">
        <f ca="1">IFERROR(IF((VLOOKUP($B92,'HICM and Narrative Backsheet'!$A$7:$BX$156,AI$9,FALSE))="","",(VLOOKUP($B92,'HICM and Narrative Backsheet'!$A$7:$BX$156,AI$9,FALSE))),"")</f>
        <v>Established</v>
      </c>
      <c r="AJ92" s="170" t="str">
        <f ca="1">IFERROR(IF((VLOOKUP($B92,'HICM and Narrative Backsheet'!$A$7:$BX$156,AJ$9,FALSE))="","",(VLOOKUP($B92,'HICM and Narrative Backsheet'!$A$7:$BX$156,AJ$9,FALSE))),"")</f>
        <v>Mature</v>
      </c>
      <c r="AK92" s="170" t="str">
        <f ca="1">IFERROR(IF((VLOOKUP($B92,'HICM and Narrative Backsheet'!$A$7:$BX$156,AK$9,FALSE))="","",(VLOOKUP($B92,'HICM and Narrative Backsheet'!$A$7:$BX$156,AK$9,FALSE))),"")</f>
        <v>Mature</v>
      </c>
      <c r="AL92" s="170" t="str">
        <f ca="1">IFERROR(IF((VLOOKUP($B92,'HICM and Narrative Backsheet'!$A$7:$BX$156,AL$9,FALSE))="","",(VLOOKUP($B92,'HICM and Narrative Backsheet'!$A$7:$BX$156,AL$9,FALSE))),"")</f>
        <v>Mature</v>
      </c>
      <c r="AM92" s="171" t="str">
        <f ca="1">IFERROR(IF((VLOOKUP($B92,'HICM and Narrative Backsheet'!$A$7:$BX$156,AM$9,FALSE))="","",(VLOOKUP($B92,'HICM and Narrative Backsheet'!$A$7:$BX$156,AM$9,FALSE))),"")</f>
        <v>Mature</v>
      </c>
    </row>
    <row r="93" spans="1:39" x14ac:dyDescent="0.3">
      <c r="A93" s="60">
        <v>67</v>
      </c>
      <c r="B93" s="53" t="str">
        <f t="shared" ca="1" si="11"/>
        <v>E10000017</v>
      </c>
      <c r="C93" s="154" t="str">
        <f ca="1">IFERROR(VLOOKUP($B93,'Org List'!$J$9:$K$488,2,0), "")</f>
        <v>Lancashire</v>
      </c>
      <c r="D93" s="169" t="str">
        <f ca="1">IFERROR(IF((VLOOKUP($B93,'HICM and Narrative Backsheet'!$A$7:$BX$156,D$9,FALSE))="","",(VLOOKUP($B93,'HICM and Narrative Backsheet'!$A$7:$BX$156,D$9,FALSE))),"")</f>
        <v>Established</v>
      </c>
      <c r="E93" s="170" t="str">
        <f ca="1">IFERROR(IF((VLOOKUP($B93,'HICM and Narrative Backsheet'!$A$7:$BX$156,E$9,FALSE))="","",(VLOOKUP($B93,'HICM and Narrative Backsheet'!$A$7:$BX$156,E$9,FALSE))),"")</f>
        <v>Established</v>
      </c>
      <c r="F93" s="170" t="str">
        <f ca="1">IFERROR(IF((VLOOKUP($B93,'HICM and Narrative Backsheet'!$A$7:$BX$156,F$9,FALSE))="","",(VLOOKUP($B93,'HICM and Narrative Backsheet'!$A$7:$BX$156,F$9,FALSE))),"")</f>
        <v>Established</v>
      </c>
      <c r="G93" s="170" t="str">
        <f ca="1">IFERROR(IF((VLOOKUP($B93,'HICM and Narrative Backsheet'!$A$7:$BX$156,G$9,FALSE))="","",(VLOOKUP($B93,'HICM and Narrative Backsheet'!$A$7:$BX$156,G$9,FALSE))),"")</f>
        <v>Established</v>
      </c>
      <c r="H93" s="170" t="str">
        <f ca="1">IFERROR(IF((VLOOKUP($B93,'HICM and Narrative Backsheet'!$A$7:$BX$156,H$9,FALSE))="","",(VLOOKUP($B93,'HICM and Narrative Backsheet'!$A$7:$BX$156,H$9,FALSE))),"")</f>
        <v>Mature</v>
      </c>
      <c r="I93" s="170" t="str">
        <f ca="1">IFERROR(IF((VLOOKUP($B93,'HICM and Narrative Backsheet'!$A$7:$BX$156,I$9,FALSE))="","",(VLOOKUP($B93,'HICM and Narrative Backsheet'!$A$7:$BX$156,I$9,FALSE))),"")</f>
        <v>Established</v>
      </c>
      <c r="J93" s="170" t="str">
        <f ca="1">IFERROR(IF((VLOOKUP($B93,'HICM and Narrative Backsheet'!$A$7:$BX$156,J$9,FALSE))="","",(VLOOKUP($B93,'HICM and Narrative Backsheet'!$A$7:$BX$156,J$9,FALSE))),"")</f>
        <v>Mature</v>
      </c>
      <c r="K93" s="170" t="str">
        <f ca="1">IFERROR(IF((VLOOKUP($B93,'HICM and Narrative Backsheet'!$A$7:$BX$156,K$9,FALSE))="","",(VLOOKUP($B93,'HICM and Narrative Backsheet'!$A$7:$BX$156,K$9,FALSE))),"")</f>
        <v>Established</v>
      </c>
      <c r="L93" s="171" t="str">
        <f ca="1">IFERROR(IF((VLOOKUP($B93,'HICM and Narrative Backsheet'!$A$7:$BX$156,L$9,FALSE))="","",(VLOOKUP($B93,'HICM and Narrative Backsheet'!$A$7:$BX$156,L$9,FALSE))),"")</f>
        <v>Established</v>
      </c>
      <c r="M93" s="172" t="str">
        <f ca="1">IFERROR(IF((VLOOKUP($B93,'HICM and Narrative Backsheet'!$A$7:$BX$156,M$9,FALSE))="","",(VLOOKUP($B93,'HICM and Narrative Backsheet'!$A$7:$BX$156,M$9,FALSE))),"")</f>
        <v>Established</v>
      </c>
      <c r="N93" s="170" t="str">
        <f ca="1">IFERROR(IF((VLOOKUP($B93,'HICM and Narrative Backsheet'!$A$7:$BX$156,N$9,FALSE))="","",(VLOOKUP($B93,'HICM and Narrative Backsheet'!$A$7:$BX$156,N$9,FALSE))),"")</f>
        <v>Established</v>
      </c>
      <c r="O93" s="170" t="str">
        <f ca="1">IFERROR(IF((VLOOKUP($B93,'HICM and Narrative Backsheet'!$A$7:$BX$156,O$9,FALSE))="","",(VLOOKUP($B93,'HICM and Narrative Backsheet'!$A$7:$BX$156,O$9,FALSE))),"")</f>
        <v>Established</v>
      </c>
      <c r="P93" s="170" t="str">
        <f ca="1">IFERROR(IF((VLOOKUP($B93,'HICM and Narrative Backsheet'!$A$7:$BX$156,P$9,FALSE))="","",(VLOOKUP($B93,'HICM and Narrative Backsheet'!$A$7:$BX$156,P$9,FALSE))),"")</f>
        <v>Established</v>
      </c>
      <c r="Q93" s="170" t="str">
        <f ca="1">IFERROR(IF((VLOOKUP($B93,'HICM and Narrative Backsheet'!$A$7:$BX$156,Q$9,FALSE))="","",(VLOOKUP($B93,'HICM and Narrative Backsheet'!$A$7:$BX$156,Q$9,FALSE))),"")</f>
        <v>Mature</v>
      </c>
      <c r="R93" s="170" t="str">
        <f ca="1">IFERROR(IF((VLOOKUP($B93,'HICM and Narrative Backsheet'!$A$7:$BX$156,R$9,FALSE))="","",(VLOOKUP($B93,'HICM and Narrative Backsheet'!$A$7:$BX$156,R$9,FALSE))),"")</f>
        <v>Established</v>
      </c>
      <c r="S93" s="170" t="str">
        <f ca="1">IFERROR(IF((VLOOKUP($B93,'HICM and Narrative Backsheet'!$A$7:$BX$156,S$9,FALSE))="","",(VLOOKUP($B93,'HICM and Narrative Backsheet'!$A$7:$BX$156,S$9,FALSE))),"")</f>
        <v>Mature</v>
      </c>
      <c r="T93" s="170" t="str">
        <f ca="1">IFERROR(IF((VLOOKUP($B93,'HICM and Narrative Backsheet'!$A$7:$BX$156,T$9,FALSE))="","",(VLOOKUP($B93,'HICM and Narrative Backsheet'!$A$7:$BX$156,T$9,FALSE))),"")</f>
        <v>Established</v>
      </c>
      <c r="U93" s="173" t="str">
        <f ca="1">IFERROR(IF((VLOOKUP($B93,'HICM and Narrative Backsheet'!$A$7:$BX$156,U$9,FALSE))="","",(VLOOKUP($B93,'HICM and Narrative Backsheet'!$A$7:$BX$156,U$9,FALSE))),"")</f>
        <v>Established</v>
      </c>
      <c r="V93" s="169" t="str">
        <f ca="1">IFERROR(IF((VLOOKUP($B93,'HICM and Narrative Backsheet'!$A$7:$BX$156,V$9,FALSE))="","",(VLOOKUP($B93,'HICM and Narrative Backsheet'!$A$7:$BX$156,V$9,FALSE))),"")</f>
        <v>Established</v>
      </c>
      <c r="W93" s="170" t="str">
        <f ca="1">IFERROR(IF((VLOOKUP($B93,'HICM and Narrative Backsheet'!$A$7:$BX$156,W$9,FALSE))="","",(VLOOKUP($B93,'HICM and Narrative Backsheet'!$A$7:$BX$156,W$9,FALSE))),"")</f>
        <v>Established</v>
      </c>
      <c r="X93" s="170" t="str">
        <f ca="1">IFERROR(IF((VLOOKUP($B93,'HICM and Narrative Backsheet'!$A$7:$BX$156,X$9,FALSE))="","",(VLOOKUP($B93,'HICM and Narrative Backsheet'!$A$7:$BX$156,X$9,FALSE))),"")</f>
        <v>Mature</v>
      </c>
      <c r="Y93" s="170" t="str">
        <f ca="1">IFERROR(IF((VLOOKUP($B93,'HICM and Narrative Backsheet'!$A$7:$BX$156,Y$9,FALSE))="","",(VLOOKUP($B93,'HICM and Narrative Backsheet'!$A$7:$BX$156,Y$9,FALSE))),"")</f>
        <v>Established</v>
      </c>
      <c r="Z93" s="170" t="str">
        <f ca="1">IFERROR(IF((VLOOKUP($B93,'HICM and Narrative Backsheet'!$A$7:$BX$156,Z$9,FALSE))="","",(VLOOKUP($B93,'HICM and Narrative Backsheet'!$A$7:$BX$156,Z$9,FALSE))),"")</f>
        <v>Mature</v>
      </c>
      <c r="AA93" s="170" t="str">
        <f ca="1">IFERROR(IF((VLOOKUP($B93,'HICM and Narrative Backsheet'!$A$7:$BX$156,AA$9,FALSE))="","",(VLOOKUP($B93,'HICM and Narrative Backsheet'!$A$7:$BX$156,AA$9,FALSE))),"")</f>
        <v>Mature</v>
      </c>
      <c r="AB93" s="170" t="str">
        <f ca="1">IFERROR(IF((VLOOKUP($B93,'HICM and Narrative Backsheet'!$A$7:$BX$156,AB$9,FALSE))="","",(VLOOKUP($B93,'HICM and Narrative Backsheet'!$A$7:$BX$156,AB$9,FALSE))),"")</f>
        <v>Mature</v>
      </c>
      <c r="AC93" s="170" t="str">
        <f ca="1">IFERROR(IF((VLOOKUP($B93,'HICM and Narrative Backsheet'!$A$7:$BX$156,AC$9,FALSE))="","",(VLOOKUP($B93,'HICM and Narrative Backsheet'!$A$7:$BX$156,AC$9,FALSE))),"")</f>
        <v>Mature</v>
      </c>
      <c r="AD93" s="171" t="str">
        <f ca="1">IFERROR(IF((VLOOKUP($B93,'HICM and Narrative Backsheet'!$A$7:$BX$156,AD$9,FALSE))="","",(VLOOKUP($B93,'HICM and Narrative Backsheet'!$A$7:$BX$156,AD$9,FALSE))),"")</f>
        <v>Established</v>
      </c>
      <c r="AE93" s="172" t="str">
        <f ca="1">IFERROR(IF((VLOOKUP($B93,'HICM and Narrative Backsheet'!$A$7:$BX$156,AE$9,FALSE))="","",(VLOOKUP($B93,'HICM and Narrative Backsheet'!$A$7:$BX$156,AE$9,FALSE))),"")</f>
        <v>Mature</v>
      </c>
      <c r="AF93" s="170" t="str">
        <f ca="1">IFERROR(IF((VLOOKUP($B93,'HICM and Narrative Backsheet'!$A$7:$BX$156,AF$9,FALSE))="","",(VLOOKUP($B93,'HICM and Narrative Backsheet'!$A$7:$BX$156,AF$9,FALSE))),"")</f>
        <v>Established</v>
      </c>
      <c r="AG93" s="170" t="str">
        <f ca="1">IFERROR(IF((VLOOKUP($B93,'HICM and Narrative Backsheet'!$A$7:$BX$156,AG$9,FALSE))="","",(VLOOKUP($B93,'HICM and Narrative Backsheet'!$A$7:$BX$156,AG$9,FALSE))),"")</f>
        <v>Mature</v>
      </c>
      <c r="AH93" s="170" t="str">
        <f ca="1">IFERROR(IF((VLOOKUP($B93,'HICM and Narrative Backsheet'!$A$7:$BX$156,AH$9,FALSE))="","",(VLOOKUP($B93,'HICM and Narrative Backsheet'!$A$7:$BX$156,AH$9,FALSE))),"")</f>
        <v>Mature</v>
      </c>
      <c r="AI93" s="170" t="str">
        <f ca="1">IFERROR(IF((VLOOKUP($B93,'HICM and Narrative Backsheet'!$A$7:$BX$156,AI$9,FALSE))="","",(VLOOKUP($B93,'HICM and Narrative Backsheet'!$A$7:$BX$156,AI$9,FALSE))),"")</f>
        <v>Mature</v>
      </c>
      <c r="AJ93" s="170" t="str">
        <f ca="1">IFERROR(IF((VLOOKUP($B93,'HICM and Narrative Backsheet'!$A$7:$BX$156,AJ$9,FALSE))="","",(VLOOKUP($B93,'HICM and Narrative Backsheet'!$A$7:$BX$156,AJ$9,FALSE))),"")</f>
        <v>Mature</v>
      </c>
      <c r="AK93" s="170" t="str">
        <f ca="1">IFERROR(IF((VLOOKUP($B93,'HICM and Narrative Backsheet'!$A$7:$BX$156,AK$9,FALSE))="","",(VLOOKUP($B93,'HICM and Narrative Backsheet'!$A$7:$BX$156,AK$9,FALSE))),"")</f>
        <v>Mature</v>
      </c>
      <c r="AL93" s="170" t="str">
        <f ca="1">IFERROR(IF((VLOOKUP($B93,'HICM and Narrative Backsheet'!$A$7:$BX$156,AL$9,FALSE))="","",(VLOOKUP($B93,'HICM and Narrative Backsheet'!$A$7:$BX$156,AL$9,FALSE))),"")</f>
        <v>Mature</v>
      </c>
      <c r="AM93" s="171" t="str">
        <f ca="1">IFERROR(IF((VLOOKUP($B93,'HICM and Narrative Backsheet'!$A$7:$BX$156,AM$9,FALSE))="","",(VLOOKUP($B93,'HICM and Narrative Backsheet'!$A$7:$BX$156,AM$9,FALSE))),"")</f>
        <v>Established</v>
      </c>
    </row>
    <row r="94" spans="1:39" x14ac:dyDescent="0.3">
      <c r="A94" s="60">
        <v>68</v>
      </c>
      <c r="B94" s="53" t="str">
        <f t="shared" ca="1" si="11"/>
        <v>E08000035</v>
      </c>
      <c r="C94" s="154" t="str">
        <f ca="1">IFERROR(VLOOKUP($B94,'Org List'!$J$9:$K$488,2,0), "")</f>
        <v>Leeds</v>
      </c>
      <c r="D94" s="169" t="str">
        <f ca="1">IFERROR(IF((VLOOKUP($B94,'HICM and Narrative Backsheet'!$A$7:$BX$156,D$9,FALSE))="","",(VLOOKUP($B94,'HICM and Narrative Backsheet'!$A$7:$BX$156,D$9,FALSE))),"")</f>
        <v>Established</v>
      </c>
      <c r="E94" s="170" t="str">
        <f ca="1">IFERROR(IF((VLOOKUP($B94,'HICM and Narrative Backsheet'!$A$7:$BX$156,E$9,FALSE))="","",(VLOOKUP($B94,'HICM and Narrative Backsheet'!$A$7:$BX$156,E$9,FALSE))),"")</f>
        <v>Established</v>
      </c>
      <c r="F94" s="170" t="str">
        <f ca="1">IFERROR(IF((VLOOKUP($B94,'HICM and Narrative Backsheet'!$A$7:$BX$156,F$9,FALSE))="","",(VLOOKUP($B94,'HICM and Narrative Backsheet'!$A$7:$BX$156,F$9,FALSE))),"")</f>
        <v>Established</v>
      </c>
      <c r="G94" s="170" t="str">
        <f ca="1">IFERROR(IF((VLOOKUP($B94,'HICM and Narrative Backsheet'!$A$7:$BX$156,G$9,FALSE))="","",(VLOOKUP($B94,'HICM and Narrative Backsheet'!$A$7:$BX$156,G$9,FALSE))),"")</f>
        <v>Established</v>
      </c>
      <c r="H94" s="170" t="str">
        <f ca="1">IFERROR(IF((VLOOKUP($B94,'HICM and Narrative Backsheet'!$A$7:$BX$156,H$9,FALSE))="","",(VLOOKUP($B94,'HICM and Narrative Backsheet'!$A$7:$BX$156,H$9,FALSE))),"")</f>
        <v>Not yet established</v>
      </c>
      <c r="I94" s="170" t="str">
        <f ca="1">IFERROR(IF((VLOOKUP($B94,'HICM and Narrative Backsheet'!$A$7:$BX$156,I$9,FALSE))="","",(VLOOKUP($B94,'HICM and Narrative Backsheet'!$A$7:$BX$156,I$9,FALSE))),"")</f>
        <v>Established</v>
      </c>
      <c r="J94" s="170" t="str">
        <f ca="1">IFERROR(IF((VLOOKUP($B94,'HICM and Narrative Backsheet'!$A$7:$BX$156,J$9,FALSE))="","",(VLOOKUP($B94,'HICM and Narrative Backsheet'!$A$7:$BX$156,J$9,FALSE))),"")</f>
        <v>Mature</v>
      </c>
      <c r="K94" s="170" t="str">
        <f ca="1">IFERROR(IF((VLOOKUP($B94,'HICM and Narrative Backsheet'!$A$7:$BX$156,K$9,FALSE))="","",(VLOOKUP($B94,'HICM and Narrative Backsheet'!$A$7:$BX$156,K$9,FALSE))),"")</f>
        <v>Established</v>
      </c>
      <c r="L94" s="171" t="str">
        <f ca="1">IFERROR(IF((VLOOKUP($B94,'HICM and Narrative Backsheet'!$A$7:$BX$156,L$9,FALSE))="","",(VLOOKUP($B94,'HICM and Narrative Backsheet'!$A$7:$BX$156,L$9,FALSE))),"")</f>
        <v>Established</v>
      </c>
      <c r="M94" s="172" t="str">
        <f ca="1">IFERROR(IF((VLOOKUP($B94,'HICM and Narrative Backsheet'!$A$7:$BX$156,M$9,FALSE))="","",(VLOOKUP($B94,'HICM and Narrative Backsheet'!$A$7:$BX$156,M$9,FALSE))),"")</f>
        <v>Established</v>
      </c>
      <c r="N94" s="170" t="str">
        <f ca="1">IFERROR(IF((VLOOKUP($B94,'HICM and Narrative Backsheet'!$A$7:$BX$156,N$9,FALSE))="","",(VLOOKUP($B94,'HICM and Narrative Backsheet'!$A$7:$BX$156,N$9,FALSE))),"")</f>
        <v>Established</v>
      </c>
      <c r="O94" s="170" t="str">
        <f ca="1">IFERROR(IF((VLOOKUP($B94,'HICM and Narrative Backsheet'!$A$7:$BX$156,O$9,FALSE))="","",(VLOOKUP($B94,'HICM and Narrative Backsheet'!$A$7:$BX$156,O$9,FALSE))),"")</f>
        <v>Established</v>
      </c>
      <c r="P94" s="170" t="str">
        <f ca="1">IFERROR(IF((VLOOKUP($B94,'HICM and Narrative Backsheet'!$A$7:$BX$156,P$9,FALSE))="","",(VLOOKUP($B94,'HICM and Narrative Backsheet'!$A$7:$BX$156,P$9,FALSE))),"")</f>
        <v>Established</v>
      </c>
      <c r="Q94" s="170" t="str">
        <f ca="1">IFERROR(IF((VLOOKUP($B94,'HICM and Narrative Backsheet'!$A$7:$BX$156,Q$9,FALSE))="","",(VLOOKUP($B94,'HICM and Narrative Backsheet'!$A$7:$BX$156,Q$9,FALSE))),"")</f>
        <v>Not yet established</v>
      </c>
      <c r="R94" s="170" t="str">
        <f ca="1">IFERROR(IF((VLOOKUP($B94,'HICM and Narrative Backsheet'!$A$7:$BX$156,R$9,FALSE))="","",(VLOOKUP($B94,'HICM and Narrative Backsheet'!$A$7:$BX$156,R$9,FALSE))),"")</f>
        <v>Established</v>
      </c>
      <c r="S94" s="170" t="str">
        <f ca="1">IFERROR(IF((VLOOKUP($B94,'HICM and Narrative Backsheet'!$A$7:$BX$156,S$9,FALSE))="","",(VLOOKUP($B94,'HICM and Narrative Backsheet'!$A$7:$BX$156,S$9,FALSE))),"")</f>
        <v>Mature</v>
      </c>
      <c r="T94" s="170" t="str">
        <f ca="1">IFERROR(IF((VLOOKUP($B94,'HICM and Narrative Backsheet'!$A$7:$BX$156,T$9,FALSE))="","",(VLOOKUP($B94,'HICM and Narrative Backsheet'!$A$7:$BX$156,T$9,FALSE))),"")</f>
        <v>Established</v>
      </c>
      <c r="U94" s="173" t="str">
        <f ca="1">IFERROR(IF((VLOOKUP($B94,'HICM and Narrative Backsheet'!$A$7:$BX$156,U$9,FALSE))="","",(VLOOKUP($B94,'HICM and Narrative Backsheet'!$A$7:$BX$156,U$9,FALSE))),"")</f>
        <v>Established</v>
      </c>
      <c r="V94" s="169" t="str">
        <f ca="1">IFERROR(IF((VLOOKUP($B94,'HICM and Narrative Backsheet'!$A$7:$BX$156,V$9,FALSE))="","",(VLOOKUP($B94,'HICM and Narrative Backsheet'!$A$7:$BX$156,V$9,FALSE))),"")</f>
        <v>Established</v>
      </c>
      <c r="W94" s="170" t="str">
        <f ca="1">IFERROR(IF((VLOOKUP($B94,'HICM and Narrative Backsheet'!$A$7:$BX$156,W$9,FALSE))="","",(VLOOKUP($B94,'HICM and Narrative Backsheet'!$A$7:$BX$156,W$9,FALSE))),"")</f>
        <v>Established</v>
      </c>
      <c r="X94" s="170" t="str">
        <f ca="1">IFERROR(IF((VLOOKUP($B94,'HICM and Narrative Backsheet'!$A$7:$BX$156,X$9,FALSE))="","",(VLOOKUP($B94,'HICM and Narrative Backsheet'!$A$7:$BX$156,X$9,FALSE))),"")</f>
        <v>Mature</v>
      </c>
      <c r="Y94" s="170" t="str">
        <f ca="1">IFERROR(IF((VLOOKUP($B94,'HICM and Narrative Backsheet'!$A$7:$BX$156,Y$9,FALSE))="","",(VLOOKUP($B94,'HICM and Narrative Backsheet'!$A$7:$BX$156,Y$9,FALSE))),"")</f>
        <v>Established</v>
      </c>
      <c r="Z94" s="170" t="str">
        <f ca="1">IFERROR(IF((VLOOKUP($B94,'HICM and Narrative Backsheet'!$A$7:$BX$156,Z$9,FALSE))="","",(VLOOKUP($B94,'HICM and Narrative Backsheet'!$A$7:$BX$156,Z$9,FALSE))),"")</f>
        <v>Not yet established</v>
      </c>
      <c r="AA94" s="170" t="str">
        <f ca="1">IFERROR(IF((VLOOKUP($B94,'HICM and Narrative Backsheet'!$A$7:$BX$156,AA$9,FALSE))="","",(VLOOKUP($B94,'HICM and Narrative Backsheet'!$A$7:$BX$156,AA$9,FALSE))),"")</f>
        <v>Mature</v>
      </c>
      <c r="AB94" s="170" t="str">
        <f ca="1">IFERROR(IF((VLOOKUP($B94,'HICM and Narrative Backsheet'!$A$7:$BX$156,AB$9,FALSE))="","",(VLOOKUP($B94,'HICM and Narrative Backsheet'!$A$7:$BX$156,AB$9,FALSE))),"")</f>
        <v>Mature</v>
      </c>
      <c r="AC94" s="170" t="str">
        <f ca="1">IFERROR(IF((VLOOKUP($B94,'HICM and Narrative Backsheet'!$A$7:$BX$156,AC$9,FALSE))="","",(VLOOKUP($B94,'HICM and Narrative Backsheet'!$A$7:$BX$156,AC$9,FALSE))),"")</f>
        <v>Established</v>
      </c>
      <c r="AD94" s="171" t="str">
        <f ca="1">IFERROR(IF((VLOOKUP($B94,'HICM and Narrative Backsheet'!$A$7:$BX$156,AD$9,FALSE))="","",(VLOOKUP($B94,'HICM and Narrative Backsheet'!$A$7:$BX$156,AD$9,FALSE))),"")</f>
        <v>Established</v>
      </c>
      <c r="AE94" s="172" t="str">
        <f ca="1">IFERROR(IF((VLOOKUP($B94,'HICM and Narrative Backsheet'!$A$7:$BX$156,AE$9,FALSE))="","",(VLOOKUP($B94,'HICM and Narrative Backsheet'!$A$7:$BX$156,AE$9,FALSE))),"")</f>
        <v>Mature</v>
      </c>
      <c r="AF94" s="170" t="str">
        <f ca="1">IFERROR(IF((VLOOKUP($B94,'HICM and Narrative Backsheet'!$A$7:$BX$156,AF$9,FALSE))="","",(VLOOKUP($B94,'HICM and Narrative Backsheet'!$A$7:$BX$156,AF$9,FALSE))),"")</f>
        <v>Mature</v>
      </c>
      <c r="AG94" s="170" t="str">
        <f ca="1">IFERROR(IF((VLOOKUP($B94,'HICM and Narrative Backsheet'!$A$7:$BX$156,AG$9,FALSE))="","",(VLOOKUP($B94,'HICM and Narrative Backsheet'!$A$7:$BX$156,AG$9,FALSE))),"")</f>
        <v>Mature</v>
      </c>
      <c r="AH94" s="170" t="str">
        <f ca="1">IFERROR(IF((VLOOKUP($B94,'HICM and Narrative Backsheet'!$A$7:$BX$156,AH$9,FALSE))="","",(VLOOKUP($B94,'HICM and Narrative Backsheet'!$A$7:$BX$156,AH$9,FALSE))),"")</f>
        <v>Established</v>
      </c>
      <c r="AI94" s="170" t="str">
        <f ca="1">IFERROR(IF((VLOOKUP($B94,'HICM and Narrative Backsheet'!$A$7:$BX$156,AI$9,FALSE))="","",(VLOOKUP($B94,'HICM and Narrative Backsheet'!$A$7:$BX$156,AI$9,FALSE))),"")</f>
        <v>Plans in place</v>
      </c>
      <c r="AJ94" s="170" t="str">
        <f ca="1">IFERROR(IF((VLOOKUP($B94,'HICM and Narrative Backsheet'!$A$7:$BX$156,AJ$9,FALSE))="","",(VLOOKUP($B94,'HICM and Narrative Backsheet'!$A$7:$BX$156,AJ$9,FALSE))),"")</f>
        <v>Mature</v>
      </c>
      <c r="AK94" s="170" t="str">
        <f ca="1">IFERROR(IF((VLOOKUP($B94,'HICM and Narrative Backsheet'!$A$7:$BX$156,AK$9,FALSE))="","",(VLOOKUP($B94,'HICM and Narrative Backsheet'!$A$7:$BX$156,AK$9,FALSE))),"")</f>
        <v>Mature</v>
      </c>
      <c r="AL94" s="170" t="str">
        <f ca="1">IFERROR(IF((VLOOKUP($B94,'HICM and Narrative Backsheet'!$A$7:$BX$156,AL$9,FALSE))="","",(VLOOKUP($B94,'HICM and Narrative Backsheet'!$A$7:$BX$156,AL$9,FALSE))),"")</f>
        <v>Established</v>
      </c>
      <c r="AM94" s="171" t="str">
        <f ca="1">IFERROR(IF((VLOOKUP($B94,'HICM and Narrative Backsheet'!$A$7:$BX$156,AM$9,FALSE))="","",(VLOOKUP($B94,'HICM and Narrative Backsheet'!$A$7:$BX$156,AM$9,FALSE))),"")</f>
        <v>Established</v>
      </c>
    </row>
    <row r="95" spans="1:39" x14ac:dyDescent="0.3">
      <c r="A95" s="60">
        <v>69</v>
      </c>
      <c r="B95" s="53" t="str">
        <f t="shared" ca="1" si="11"/>
        <v>E06000016</v>
      </c>
      <c r="C95" s="154" t="str">
        <f ca="1">IFERROR(VLOOKUP($B95,'Org List'!$J$9:$K$488,2,0), "")</f>
        <v>Leicester</v>
      </c>
      <c r="D95" s="169" t="str">
        <f ca="1">IFERROR(IF((VLOOKUP($B95,'HICM and Narrative Backsheet'!$A$7:$BX$156,D$9,FALSE))="","",(VLOOKUP($B95,'HICM and Narrative Backsheet'!$A$7:$BX$156,D$9,FALSE))),"")</f>
        <v>Established</v>
      </c>
      <c r="E95" s="170" t="str">
        <f ca="1">IFERROR(IF((VLOOKUP($B95,'HICM and Narrative Backsheet'!$A$7:$BX$156,E$9,FALSE))="","",(VLOOKUP($B95,'HICM and Narrative Backsheet'!$A$7:$BX$156,E$9,FALSE))),"")</f>
        <v>Established</v>
      </c>
      <c r="F95" s="170" t="str">
        <f ca="1">IFERROR(IF((VLOOKUP($B95,'HICM and Narrative Backsheet'!$A$7:$BX$156,F$9,FALSE))="","",(VLOOKUP($B95,'HICM and Narrative Backsheet'!$A$7:$BX$156,F$9,FALSE))),"")</f>
        <v>Established</v>
      </c>
      <c r="G95" s="170" t="str">
        <f ca="1">IFERROR(IF((VLOOKUP($B95,'HICM and Narrative Backsheet'!$A$7:$BX$156,G$9,FALSE))="","",(VLOOKUP($B95,'HICM and Narrative Backsheet'!$A$7:$BX$156,G$9,FALSE))),"")</f>
        <v>Established</v>
      </c>
      <c r="H95" s="170" t="str">
        <f ca="1">IFERROR(IF((VLOOKUP($B95,'HICM and Narrative Backsheet'!$A$7:$BX$156,H$9,FALSE))="","",(VLOOKUP($B95,'HICM and Narrative Backsheet'!$A$7:$BX$156,H$9,FALSE))),"")</f>
        <v>Established</v>
      </c>
      <c r="I95" s="170" t="str">
        <f ca="1">IFERROR(IF((VLOOKUP($B95,'HICM and Narrative Backsheet'!$A$7:$BX$156,I$9,FALSE))="","",(VLOOKUP($B95,'HICM and Narrative Backsheet'!$A$7:$BX$156,I$9,FALSE))),"")</f>
        <v>Plans in place</v>
      </c>
      <c r="J95" s="170" t="str">
        <f ca="1">IFERROR(IF((VLOOKUP($B95,'HICM and Narrative Backsheet'!$A$7:$BX$156,J$9,FALSE))="","",(VLOOKUP($B95,'HICM and Narrative Backsheet'!$A$7:$BX$156,J$9,FALSE))),"")</f>
        <v>Established</v>
      </c>
      <c r="K95" s="170" t="str">
        <f ca="1">IFERROR(IF((VLOOKUP($B95,'HICM and Narrative Backsheet'!$A$7:$BX$156,K$9,FALSE))="","",(VLOOKUP($B95,'HICM and Narrative Backsheet'!$A$7:$BX$156,K$9,FALSE))),"")</f>
        <v>Established</v>
      </c>
      <c r="L95" s="171" t="str">
        <f ca="1">IFERROR(IF((VLOOKUP($B95,'HICM and Narrative Backsheet'!$A$7:$BX$156,L$9,FALSE))="","",(VLOOKUP($B95,'HICM and Narrative Backsheet'!$A$7:$BX$156,L$9,FALSE))),"")</f>
        <v>Plans in place</v>
      </c>
      <c r="M95" s="172" t="str">
        <f ca="1">IFERROR(IF((VLOOKUP($B95,'HICM and Narrative Backsheet'!$A$7:$BX$156,M$9,FALSE))="","",(VLOOKUP($B95,'HICM and Narrative Backsheet'!$A$7:$BX$156,M$9,FALSE))),"")</f>
        <v>Established</v>
      </c>
      <c r="N95" s="170" t="str">
        <f ca="1">IFERROR(IF((VLOOKUP($B95,'HICM and Narrative Backsheet'!$A$7:$BX$156,N$9,FALSE))="","",(VLOOKUP($B95,'HICM and Narrative Backsheet'!$A$7:$BX$156,N$9,FALSE))),"")</f>
        <v>Established</v>
      </c>
      <c r="O95" s="170" t="str">
        <f ca="1">IFERROR(IF((VLOOKUP($B95,'HICM and Narrative Backsheet'!$A$7:$BX$156,O$9,FALSE))="","",(VLOOKUP($B95,'HICM and Narrative Backsheet'!$A$7:$BX$156,O$9,FALSE))),"")</f>
        <v>Established</v>
      </c>
      <c r="P95" s="170" t="str">
        <f ca="1">IFERROR(IF((VLOOKUP($B95,'HICM and Narrative Backsheet'!$A$7:$BX$156,P$9,FALSE))="","",(VLOOKUP($B95,'HICM and Narrative Backsheet'!$A$7:$BX$156,P$9,FALSE))),"")</f>
        <v>Established</v>
      </c>
      <c r="Q95" s="170" t="str">
        <f ca="1">IFERROR(IF((VLOOKUP($B95,'HICM and Narrative Backsheet'!$A$7:$BX$156,Q$9,FALSE))="","",(VLOOKUP($B95,'HICM and Narrative Backsheet'!$A$7:$BX$156,Q$9,FALSE))),"")</f>
        <v>Established</v>
      </c>
      <c r="R95" s="170" t="str">
        <f ca="1">IFERROR(IF((VLOOKUP($B95,'HICM and Narrative Backsheet'!$A$7:$BX$156,R$9,FALSE))="","",(VLOOKUP($B95,'HICM and Narrative Backsheet'!$A$7:$BX$156,R$9,FALSE))),"")</f>
        <v>Plans in place</v>
      </c>
      <c r="S95" s="170" t="str">
        <f ca="1">IFERROR(IF((VLOOKUP($B95,'HICM and Narrative Backsheet'!$A$7:$BX$156,S$9,FALSE))="","",(VLOOKUP($B95,'HICM and Narrative Backsheet'!$A$7:$BX$156,S$9,FALSE))),"")</f>
        <v>Mature</v>
      </c>
      <c r="T95" s="170" t="str">
        <f ca="1">IFERROR(IF((VLOOKUP($B95,'HICM and Narrative Backsheet'!$A$7:$BX$156,T$9,FALSE))="","",(VLOOKUP($B95,'HICM and Narrative Backsheet'!$A$7:$BX$156,T$9,FALSE))),"")</f>
        <v>Established</v>
      </c>
      <c r="U95" s="173" t="str">
        <f ca="1">IFERROR(IF((VLOOKUP($B95,'HICM and Narrative Backsheet'!$A$7:$BX$156,U$9,FALSE))="","",(VLOOKUP($B95,'HICM and Narrative Backsheet'!$A$7:$BX$156,U$9,FALSE))),"")</f>
        <v>Established</v>
      </c>
      <c r="V95" s="169" t="str">
        <f ca="1">IFERROR(IF((VLOOKUP($B95,'HICM and Narrative Backsheet'!$A$7:$BX$156,V$9,FALSE))="","",(VLOOKUP($B95,'HICM and Narrative Backsheet'!$A$7:$BX$156,V$9,FALSE))),"")</f>
        <v>Established</v>
      </c>
      <c r="W95" s="170" t="str">
        <f ca="1">IFERROR(IF((VLOOKUP($B95,'HICM and Narrative Backsheet'!$A$7:$BX$156,W$9,FALSE))="","",(VLOOKUP($B95,'HICM and Narrative Backsheet'!$A$7:$BX$156,W$9,FALSE))),"")</f>
        <v>Established</v>
      </c>
      <c r="X95" s="170" t="str">
        <f ca="1">IFERROR(IF((VLOOKUP($B95,'HICM and Narrative Backsheet'!$A$7:$BX$156,X$9,FALSE))="","",(VLOOKUP($B95,'HICM and Narrative Backsheet'!$A$7:$BX$156,X$9,FALSE))),"")</f>
        <v>Established</v>
      </c>
      <c r="Y95" s="170" t="str">
        <f ca="1">IFERROR(IF((VLOOKUP($B95,'HICM and Narrative Backsheet'!$A$7:$BX$156,Y$9,FALSE))="","",(VLOOKUP($B95,'HICM and Narrative Backsheet'!$A$7:$BX$156,Y$9,FALSE))),"")</f>
        <v>Established</v>
      </c>
      <c r="Z95" s="170" t="str">
        <f ca="1">IFERROR(IF((VLOOKUP($B95,'HICM and Narrative Backsheet'!$A$7:$BX$156,Z$9,FALSE))="","",(VLOOKUP($B95,'HICM and Narrative Backsheet'!$A$7:$BX$156,Z$9,FALSE))),"")</f>
        <v>Established</v>
      </c>
      <c r="AA95" s="170" t="str">
        <f ca="1">IFERROR(IF((VLOOKUP($B95,'HICM and Narrative Backsheet'!$A$7:$BX$156,AA$9,FALSE))="","",(VLOOKUP($B95,'HICM and Narrative Backsheet'!$A$7:$BX$156,AA$9,FALSE))),"")</f>
        <v>Plans in place</v>
      </c>
      <c r="AB95" s="170" t="str">
        <f ca="1">IFERROR(IF((VLOOKUP($B95,'HICM and Narrative Backsheet'!$A$7:$BX$156,AB$9,FALSE))="","",(VLOOKUP($B95,'HICM and Narrative Backsheet'!$A$7:$BX$156,AB$9,FALSE))),"")</f>
        <v>Mature</v>
      </c>
      <c r="AC95" s="170" t="str">
        <f ca="1">IFERROR(IF((VLOOKUP($B95,'HICM and Narrative Backsheet'!$A$7:$BX$156,AC$9,FALSE))="","",(VLOOKUP($B95,'HICM and Narrative Backsheet'!$A$7:$BX$156,AC$9,FALSE))),"")</f>
        <v>Established</v>
      </c>
      <c r="AD95" s="171" t="str">
        <f ca="1">IFERROR(IF((VLOOKUP($B95,'HICM and Narrative Backsheet'!$A$7:$BX$156,AD$9,FALSE))="","",(VLOOKUP($B95,'HICM and Narrative Backsheet'!$A$7:$BX$156,AD$9,FALSE))),"")</f>
        <v>Established</v>
      </c>
      <c r="AE95" s="172" t="str">
        <f ca="1">IFERROR(IF((VLOOKUP($B95,'HICM and Narrative Backsheet'!$A$7:$BX$156,AE$9,FALSE))="","",(VLOOKUP($B95,'HICM and Narrative Backsheet'!$A$7:$BX$156,AE$9,FALSE))),"")</f>
        <v>Established</v>
      </c>
      <c r="AF95" s="170" t="str">
        <f ca="1">IFERROR(IF((VLOOKUP($B95,'HICM and Narrative Backsheet'!$A$7:$BX$156,AF$9,FALSE))="","",(VLOOKUP($B95,'HICM and Narrative Backsheet'!$A$7:$BX$156,AF$9,FALSE))),"")</f>
        <v>Established</v>
      </c>
      <c r="AG95" s="170" t="str">
        <f ca="1">IFERROR(IF((VLOOKUP($B95,'HICM and Narrative Backsheet'!$A$7:$BX$156,AG$9,FALSE))="","",(VLOOKUP($B95,'HICM and Narrative Backsheet'!$A$7:$BX$156,AG$9,FALSE))),"")</f>
        <v>Established</v>
      </c>
      <c r="AH95" s="170" t="str">
        <f ca="1">IFERROR(IF((VLOOKUP($B95,'HICM and Narrative Backsheet'!$A$7:$BX$156,AH$9,FALSE))="","",(VLOOKUP($B95,'HICM and Narrative Backsheet'!$A$7:$BX$156,AH$9,FALSE))),"")</f>
        <v>Established</v>
      </c>
      <c r="AI95" s="170" t="str">
        <f ca="1">IFERROR(IF((VLOOKUP($B95,'HICM and Narrative Backsheet'!$A$7:$BX$156,AI$9,FALSE))="","",(VLOOKUP($B95,'HICM and Narrative Backsheet'!$A$7:$BX$156,AI$9,FALSE))),"")</f>
        <v>Established</v>
      </c>
      <c r="AJ95" s="170" t="str">
        <f ca="1">IFERROR(IF((VLOOKUP($B95,'HICM and Narrative Backsheet'!$A$7:$BX$156,AJ$9,FALSE))="","",(VLOOKUP($B95,'HICM and Narrative Backsheet'!$A$7:$BX$156,AJ$9,FALSE))),"")</f>
        <v>Established</v>
      </c>
      <c r="AK95" s="170" t="str">
        <f ca="1">IFERROR(IF((VLOOKUP($B95,'HICM and Narrative Backsheet'!$A$7:$BX$156,AK$9,FALSE))="","",(VLOOKUP($B95,'HICM and Narrative Backsheet'!$A$7:$BX$156,AK$9,FALSE))),"")</f>
        <v>Mature</v>
      </c>
      <c r="AL95" s="170" t="str">
        <f ca="1">IFERROR(IF((VLOOKUP($B95,'HICM and Narrative Backsheet'!$A$7:$BX$156,AL$9,FALSE))="","",(VLOOKUP($B95,'HICM and Narrative Backsheet'!$A$7:$BX$156,AL$9,FALSE))),"")</f>
        <v>Established</v>
      </c>
      <c r="AM95" s="171" t="str">
        <f ca="1">IFERROR(IF((VLOOKUP($B95,'HICM and Narrative Backsheet'!$A$7:$BX$156,AM$9,FALSE))="","",(VLOOKUP($B95,'HICM and Narrative Backsheet'!$A$7:$BX$156,AM$9,FALSE))),"")</f>
        <v>Established</v>
      </c>
    </row>
    <row r="96" spans="1:39" x14ac:dyDescent="0.3">
      <c r="A96" s="60">
        <v>70</v>
      </c>
      <c r="B96" s="53" t="str">
        <f t="shared" ca="1" si="11"/>
        <v>E10000018</v>
      </c>
      <c r="C96" s="154" t="str">
        <f ca="1">IFERROR(VLOOKUP($B96,'Org List'!$J$9:$K$488,2,0), "")</f>
        <v>Leicestershire</v>
      </c>
      <c r="D96" s="169" t="str">
        <f ca="1">IFERROR(IF((VLOOKUP($B96,'HICM and Narrative Backsheet'!$A$7:$BX$156,D$9,FALSE))="","",(VLOOKUP($B96,'HICM and Narrative Backsheet'!$A$7:$BX$156,D$9,FALSE))),"")</f>
        <v>Plans in place</v>
      </c>
      <c r="E96" s="170" t="str">
        <f ca="1">IFERROR(IF((VLOOKUP($B96,'HICM and Narrative Backsheet'!$A$7:$BX$156,E$9,FALSE))="","",(VLOOKUP($B96,'HICM and Narrative Backsheet'!$A$7:$BX$156,E$9,FALSE))),"")</f>
        <v>Established</v>
      </c>
      <c r="F96" s="170" t="str">
        <f ca="1">IFERROR(IF((VLOOKUP($B96,'HICM and Narrative Backsheet'!$A$7:$BX$156,F$9,FALSE))="","",(VLOOKUP($B96,'HICM and Narrative Backsheet'!$A$7:$BX$156,F$9,FALSE))),"")</f>
        <v>Plans in place</v>
      </c>
      <c r="G96" s="170" t="str">
        <f ca="1">IFERROR(IF((VLOOKUP($B96,'HICM and Narrative Backsheet'!$A$7:$BX$156,G$9,FALSE))="","",(VLOOKUP($B96,'HICM and Narrative Backsheet'!$A$7:$BX$156,G$9,FALSE))),"")</f>
        <v>Plans in place</v>
      </c>
      <c r="H96" s="170" t="str">
        <f ca="1">IFERROR(IF((VLOOKUP($B96,'HICM and Narrative Backsheet'!$A$7:$BX$156,H$9,FALSE))="","",(VLOOKUP($B96,'HICM and Narrative Backsheet'!$A$7:$BX$156,H$9,FALSE))),"")</f>
        <v>Plans in place</v>
      </c>
      <c r="I96" s="170" t="str">
        <f ca="1">IFERROR(IF((VLOOKUP($B96,'HICM and Narrative Backsheet'!$A$7:$BX$156,I$9,FALSE))="","",(VLOOKUP($B96,'HICM and Narrative Backsheet'!$A$7:$BX$156,I$9,FALSE))),"")</f>
        <v>Plans in place</v>
      </c>
      <c r="J96" s="170" t="str">
        <f ca="1">IFERROR(IF((VLOOKUP($B96,'HICM and Narrative Backsheet'!$A$7:$BX$156,J$9,FALSE))="","",(VLOOKUP($B96,'HICM and Narrative Backsheet'!$A$7:$BX$156,J$9,FALSE))),"")</f>
        <v>Plans in place</v>
      </c>
      <c r="K96" s="170" t="str">
        <f ca="1">IFERROR(IF((VLOOKUP($B96,'HICM and Narrative Backsheet'!$A$7:$BX$156,K$9,FALSE))="","",(VLOOKUP($B96,'HICM and Narrative Backsheet'!$A$7:$BX$156,K$9,FALSE))),"")</f>
        <v>Established</v>
      </c>
      <c r="L96" s="171" t="str">
        <f ca="1">IFERROR(IF((VLOOKUP($B96,'HICM and Narrative Backsheet'!$A$7:$BX$156,L$9,FALSE))="","",(VLOOKUP($B96,'HICM and Narrative Backsheet'!$A$7:$BX$156,L$9,FALSE))),"")</f>
        <v>Plans in place</v>
      </c>
      <c r="M96" s="172" t="str">
        <f ca="1">IFERROR(IF((VLOOKUP($B96,'HICM and Narrative Backsheet'!$A$7:$BX$156,M$9,FALSE))="","",(VLOOKUP($B96,'HICM and Narrative Backsheet'!$A$7:$BX$156,M$9,FALSE))),"")</f>
        <v>Established</v>
      </c>
      <c r="N96" s="170" t="str">
        <f ca="1">IFERROR(IF((VLOOKUP($B96,'HICM and Narrative Backsheet'!$A$7:$BX$156,N$9,FALSE))="","",(VLOOKUP($B96,'HICM and Narrative Backsheet'!$A$7:$BX$156,N$9,FALSE))),"")</f>
        <v>Established</v>
      </c>
      <c r="O96" s="170" t="str">
        <f ca="1">IFERROR(IF((VLOOKUP($B96,'HICM and Narrative Backsheet'!$A$7:$BX$156,O$9,FALSE))="","",(VLOOKUP($B96,'HICM and Narrative Backsheet'!$A$7:$BX$156,O$9,FALSE))),"")</f>
        <v>Plans in place</v>
      </c>
      <c r="P96" s="170" t="str">
        <f ca="1">IFERROR(IF((VLOOKUP($B96,'HICM and Narrative Backsheet'!$A$7:$BX$156,P$9,FALSE))="","",(VLOOKUP($B96,'HICM and Narrative Backsheet'!$A$7:$BX$156,P$9,FALSE))),"")</f>
        <v>Plans in place</v>
      </c>
      <c r="Q96" s="170" t="str">
        <f ca="1">IFERROR(IF((VLOOKUP($B96,'HICM and Narrative Backsheet'!$A$7:$BX$156,Q$9,FALSE))="","",(VLOOKUP($B96,'HICM and Narrative Backsheet'!$A$7:$BX$156,Q$9,FALSE))),"")</f>
        <v>Plans in place</v>
      </c>
      <c r="R96" s="170" t="str">
        <f ca="1">IFERROR(IF((VLOOKUP($B96,'HICM and Narrative Backsheet'!$A$7:$BX$156,R$9,FALSE))="","",(VLOOKUP($B96,'HICM and Narrative Backsheet'!$A$7:$BX$156,R$9,FALSE))),"")</f>
        <v>Plans in place</v>
      </c>
      <c r="S96" s="170" t="str">
        <f ca="1">IFERROR(IF((VLOOKUP($B96,'HICM and Narrative Backsheet'!$A$7:$BX$156,S$9,FALSE))="","",(VLOOKUP($B96,'HICM and Narrative Backsheet'!$A$7:$BX$156,S$9,FALSE))),"")</f>
        <v>Plans in place</v>
      </c>
      <c r="T96" s="170" t="str">
        <f ca="1">IFERROR(IF((VLOOKUP($B96,'HICM and Narrative Backsheet'!$A$7:$BX$156,T$9,FALSE))="","",(VLOOKUP($B96,'HICM and Narrative Backsheet'!$A$7:$BX$156,T$9,FALSE))),"")</f>
        <v>Established</v>
      </c>
      <c r="U96" s="173" t="str">
        <f ca="1">IFERROR(IF((VLOOKUP($B96,'HICM and Narrative Backsheet'!$A$7:$BX$156,U$9,FALSE))="","",(VLOOKUP($B96,'HICM and Narrative Backsheet'!$A$7:$BX$156,U$9,FALSE))),"")</f>
        <v>Plans in place</v>
      </c>
      <c r="V96" s="169" t="str">
        <f ca="1">IFERROR(IF((VLOOKUP($B96,'HICM and Narrative Backsheet'!$A$7:$BX$156,V$9,FALSE))="","",(VLOOKUP($B96,'HICM and Narrative Backsheet'!$A$7:$BX$156,V$9,FALSE))),"")</f>
        <v>Established</v>
      </c>
      <c r="W96" s="170" t="str">
        <f ca="1">IFERROR(IF((VLOOKUP($B96,'HICM and Narrative Backsheet'!$A$7:$BX$156,W$9,FALSE))="","",(VLOOKUP($B96,'HICM and Narrative Backsheet'!$A$7:$BX$156,W$9,FALSE))),"")</f>
        <v>Mature</v>
      </c>
      <c r="X96" s="170" t="str">
        <f ca="1">IFERROR(IF((VLOOKUP($B96,'HICM and Narrative Backsheet'!$A$7:$BX$156,X$9,FALSE))="","",(VLOOKUP($B96,'HICM and Narrative Backsheet'!$A$7:$BX$156,X$9,FALSE))),"")</f>
        <v>Established</v>
      </c>
      <c r="Y96" s="170" t="str">
        <f ca="1">IFERROR(IF((VLOOKUP($B96,'HICM and Narrative Backsheet'!$A$7:$BX$156,Y$9,FALSE))="","",(VLOOKUP($B96,'HICM and Narrative Backsheet'!$A$7:$BX$156,Y$9,FALSE))),"")</f>
        <v>Established</v>
      </c>
      <c r="Z96" s="170" t="str">
        <f ca="1">IFERROR(IF((VLOOKUP($B96,'HICM and Narrative Backsheet'!$A$7:$BX$156,Z$9,FALSE))="","",(VLOOKUP($B96,'HICM and Narrative Backsheet'!$A$7:$BX$156,Z$9,FALSE))),"")</f>
        <v>Established</v>
      </c>
      <c r="AA96" s="170" t="str">
        <f ca="1">IFERROR(IF((VLOOKUP($B96,'HICM and Narrative Backsheet'!$A$7:$BX$156,AA$9,FALSE))="","",(VLOOKUP($B96,'HICM and Narrative Backsheet'!$A$7:$BX$156,AA$9,FALSE))),"")</f>
        <v>Plans in place</v>
      </c>
      <c r="AB96" s="170" t="str">
        <f ca="1">IFERROR(IF((VLOOKUP($B96,'HICM and Narrative Backsheet'!$A$7:$BX$156,AB$9,FALSE))="","",(VLOOKUP($B96,'HICM and Narrative Backsheet'!$A$7:$BX$156,AB$9,FALSE))),"")</f>
        <v>Established</v>
      </c>
      <c r="AC96" s="170" t="str">
        <f ca="1">IFERROR(IF((VLOOKUP($B96,'HICM and Narrative Backsheet'!$A$7:$BX$156,AC$9,FALSE))="","",(VLOOKUP($B96,'HICM and Narrative Backsheet'!$A$7:$BX$156,AC$9,FALSE))),"")</f>
        <v>Established</v>
      </c>
      <c r="AD96" s="171" t="str">
        <f ca="1">IFERROR(IF((VLOOKUP($B96,'HICM and Narrative Backsheet'!$A$7:$BX$156,AD$9,FALSE))="","",(VLOOKUP($B96,'HICM and Narrative Backsheet'!$A$7:$BX$156,AD$9,FALSE))),"")</f>
        <v>Established</v>
      </c>
      <c r="AE96" s="172" t="str">
        <f ca="1">IFERROR(IF((VLOOKUP($B96,'HICM and Narrative Backsheet'!$A$7:$BX$156,AE$9,FALSE))="","",(VLOOKUP($B96,'HICM and Narrative Backsheet'!$A$7:$BX$156,AE$9,FALSE))),"")</f>
        <v>Mature</v>
      </c>
      <c r="AF96" s="170" t="str">
        <f ca="1">IFERROR(IF((VLOOKUP($B96,'HICM and Narrative Backsheet'!$A$7:$BX$156,AF$9,FALSE))="","",(VLOOKUP($B96,'HICM and Narrative Backsheet'!$A$7:$BX$156,AF$9,FALSE))),"")</f>
        <v>Mature</v>
      </c>
      <c r="AG96" s="170" t="str">
        <f ca="1">IFERROR(IF((VLOOKUP($B96,'HICM and Narrative Backsheet'!$A$7:$BX$156,AG$9,FALSE))="","",(VLOOKUP($B96,'HICM and Narrative Backsheet'!$A$7:$BX$156,AG$9,FALSE))),"")</f>
        <v>Mature</v>
      </c>
      <c r="AH96" s="170" t="str">
        <f ca="1">IFERROR(IF((VLOOKUP($B96,'HICM and Narrative Backsheet'!$A$7:$BX$156,AH$9,FALSE))="","",(VLOOKUP($B96,'HICM and Narrative Backsheet'!$A$7:$BX$156,AH$9,FALSE))),"")</f>
        <v>Mature</v>
      </c>
      <c r="AI96" s="170" t="str">
        <f ca="1">IFERROR(IF((VLOOKUP($B96,'HICM and Narrative Backsheet'!$A$7:$BX$156,AI$9,FALSE))="","",(VLOOKUP($B96,'HICM and Narrative Backsheet'!$A$7:$BX$156,AI$9,FALSE))),"")</f>
        <v>Mature</v>
      </c>
      <c r="AJ96" s="170" t="str">
        <f ca="1">IFERROR(IF((VLOOKUP($B96,'HICM and Narrative Backsheet'!$A$7:$BX$156,AJ$9,FALSE))="","",(VLOOKUP($B96,'HICM and Narrative Backsheet'!$A$7:$BX$156,AJ$9,FALSE))),"")</f>
        <v>Established</v>
      </c>
      <c r="AK96" s="170" t="str">
        <f ca="1">IFERROR(IF((VLOOKUP($B96,'HICM and Narrative Backsheet'!$A$7:$BX$156,AK$9,FALSE))="","",(VLOOKUP($B96,'HICM and Narrative Backsheet'!$A$7:$BX$156,AK$9,FALSE))),"")</f>
        <v>Mature</v>
      </c>
      <c r="AL96" s="170" t="str">
        <f ca="1">IFERROR(IF((VLOOKUP($B96,'HICM and Narrative Backsheet'!$A$7:$BX$156,AL$9,FALSE))="","",(VLOOKUP($B96,'HICM and Narrative Backsheet'!$A$7:$BX$156,AL$9,FALSE))),"")</f>
        <v>Mature</v>
      </c>
      <c r="AM96" s="171" t="str">
        <f ca="1">IFERROR(IF((VLOOKUP($B96,'HICM and Narrative Backsheet'!$A$7:$BX$156,AM$9,FALSE))="","",(VLOOKUP($B96,'HICM and Narrative Backsheet'!$A$7:$BX$156,AM$9,FALSE))),"")</f>
        <v>Established</v>
      </c>
    </row>
    <row r="97" spans="1:39" x14ac:dyDescent="0.3">
      <c r="A97" s="60">
        <v>71</v>
      </c>
      <c r="B97" s="53" t="str">
        <f t="shared" ca="1" si="11"/>
        <v>E09000023</v>
      </c>
      <c r="C97" s="154" t="str">
        <f ca="1">IFERROR(VLOOKUP($B97,'Org List'!$J$9:$K$488,2,0), "")</f>
        <v>Lewisham</v>
      </c>
      <c r="D97" s="169" t="str">
        <f ca="1">IFERROR(IF((VLOOKUP($B97,'HICM and Narrative Backsheet'!$A$7:$BX$156,D$9,FALSE))="","",(VLOOKUP($B97,'HICM and Narrative Backsheet'!$A$7:$BX$156,D$9,FALSE))),"")</f>
        <v>Established</v>
      </c>
      <c r="E97" s="170" t="str">
        <f ca="1">IFERROR(IF((VLOOKUP($B97,'HICM and Narrative Backsheet'!$A$7:$BX$156,E$9,FALSE))="","",(VLOOKUP($B97,'HICM and Narrative Backsheet'!$A$7:$BX$156,E$9,FALSE))),"")</f>
        <v>Established</v>
      </c>
      <c r="F97" s="170" t="str">
        <f ca="1">IFERROR(IF((VLOOKUP($B97,'HICM and Narrative Backsheet'!$A$7:$BX$156,F$9,FALSE))="","",(VLOOKUP($B97,'HICM and Narrative Backsheet'!$A$7:$BX$156,F$9,FALSE))),"")</f>
        <v>Established</v>
      </c>
      <c r="G97" s="170" t="str">
        <f ca="1">IFERROR(IF((VLOOKUP($B97,'HICM and Narrative Backsheet'!$A$7:$BX$156,G$9,FALSE))="","",(VLOOKUP($B97,'HICM and Narrative Backsheet'!$A$7:$BX$156,G$9,FALSE))),"")</f>
        <v>Established</v>
      </c>
      <c r="H97" s="170" t="str">
        <f ca="1">IFERROR(IF((VLOOKUP($B97,'HICM and Narrative Backsheet'!$A$7:$BX$156,H$9,FALSE))="","",(VLOOKUP($B97,'HICM and Narrative Backsheet'!$A$7:$BX$156,H$9,FALSE))),"")</f>
        <v>Established</v>
      </c>
      <c r="I97" s="170" t="str">
        <f ca="1">IFERROR(IF((VLOOKUP($B97,'HICM and Narrative Backsheet'!$A$7:$BX$156,I$9,FALSE))="","",(VLOOKUP($B97,'HICM and Narrative Backsheet'!$A$7:$BX$156,I$9,FALSE))),"")</f>
        <v>Established</v>
      </c>
      <c r="J97" s="170" t="str">
        <f ca="1">IFERROR(IF((VLOOKUP($B97,'HICM and Narrative Backsheet'!$A$7:$BX$156,J$9,FALSE))="","",(VLOOKUP($B97,'HICM and Narrative Backsheet'!$A$7:$BX$156,J$9,FALSE))),"")</f>
        <v>Established</v>
      </c>
      <c r="K97" s="170" t="str">
        <f ca="1">IFERROR(IF((VLOOKUP($B97,'HICM and Narrative Backsheet'!$A$7:$BX$156,K$9,FALSE))="","",(VLOOKUP($B97,'HICM and Narrative Backsheet'!$A$7:$BX$156,K$9,FALSE))),"")</f>
        <v>Established</v>
      </c>
      <c r="L97" s="171" t="str">
        <f ca="1">IFERROR(IF((VLOOKUP($B97,'HICM and Narrative Backsheet'!$A$7:$BX$156,L$9,FALSE))="","",(VLOOKUP($B97,'HICM and Narrative Backsheet'!$A$7:$BX$156,L$9,FALSE))),"")</f>
        <v>Established</v>
      </c>
      <c r="M97" s="172" t="str">
        <f ca="1">IFERROR(IF((VLOOKUP($B97,'HICM and Narrative Backsheet'!$A$7:$BX$156,M$9,FALSE))="","",(VLOOKUP($B97,'HICM and Narrative Backsheet'!$A$7:$BX$156,M$9,FALSE))),"")</f>
        <v>Established</v>
      </c>
      <c r="N97" s="170" t="str">
        <f ca="1">IFERROR(IF((VLOOKUP($B97,'HICM and Narrative Backsheet'!$A$7:$BX$156,N$9,FALSE))="","",(VLOOKUP($B97,'HICM and Narrative Backsheet'!$A$7:$BX$156,N$9,FALSE))),"")</f>
        <v>Established</v>
      </c>
      <c r="O97" s="170" t="str">
        <f ca="1">IFERROR(IF((VLOOKUP($B97,'HICM and Narrative Backsheet'!$A$7:$BX$156,O$9,FALSE))="","",(VLOOKUP($B97,'HICM and Narrative Backsheet'!$A$7:$BX$156,O$9,FALSE))),"")</f>
        <v>Established</v>
      </c>
      <c r="P97" s="170" t="str">
        <f ca="1">IFERROR(IF((VLOOKUP($B97,'HICM and Narrative Backsheet'!$A$7:$BX$156,P$9,FALSE))="","",(VLOOKUP($B97,'HICM and Narrative Backsheet'!$A$7:$BX$156,P$9,FALSE))),"")</f>
        <v>Established</v>
      </c>
      <c r="Q97" s="170" t="str">
        <f ca="1">IFERROR(IF((VLOOKUP($B97,'HICM and Narrative Backsheet'!$A$7:$BX$156,Q$9,FALSE))="","",(VLOOKUP($B97,'HICM and Narrative Backsheet'!$A$7:$BX$156,Q$9,FALSE))),"")</f>
        <v>Established</v>
      </c>
      <c r="R97" s="170" t="str">
        <f ca="1">IFERROR(IF((VLOOKUP($B97,'HICM and Narrative Backsheet'!$A$7:$BX$156,R$9,FALSE))="","",(VLOOKUP($B97,'HICM and Narrative Backsheet'!$A$7:$BX$156,R$9,FALSE))),"")</f>
        <v>Established</v>
      </c>
      <c r="S97" s="170" t="str">
        <f ca="1">IFERROR(IF((VLOOKUP($B97,'HICM and Narrative Backsheet'!$A$7:$BX$156,S$9,FALSE))="","",(VLOOKUP($B97,'HICM and Narrative Backsheet'!$A$7:$BX$156,S$9,FALSE))),"")</f>
        <v>Established</v>
      </c>
      <c r="T97" s="170" t="str">
        <f ca="1">IFERROR(IF((VLOOKUP($B97,'HICM and Narrative Backsheet'!$A$7:$BX$156,T$9,FALSE))="","",(VLOOKUP($B97,'HICM and Narrative Backsheet'!$A$7:$BX$156,T$9,FALSE))),"")</f>
        <v>Established</v>
      </c>
      <c r="U97" s="173" t="str">
        <f ca="1">IFERROR(IF((VLOOKUP($B97,'HICM and Narrative Backsheet'!$A$7:$BX$156,U$9,FALSE))="","",(VLOOKUP($B97,'HICM and Narrative Backsheet'!$A$7:$BX$156,U$9,FALSE))),"")</f>
        <v>Established</v>
      </c>
      <c r="V97" s="169" t="str">
        <f ca="1">IFERROR(IF((VLOOKUP($B97,'HICM and Narrative Backsheet'!$A$7:$BX$156,V$9,FALSE))="","",(VLOOKUP($B97,'HICM and Narrative Backsheet'!$A$7:$BX$156,V$9,FALSE))),"")</f>
        <v>Established</v>
      </c>
      <c r="W97" s="170" t="str">
        <f ca="1">IFERROR(IF((VLOOKUP($B97,'HICM and Narrative Backsheet'!$A$7:$BX$156,W$9,FALSE))="","",(VLOOKUP($B97,'HICM and Narrative Backsheet'!$A$7:$BX$156,W$9,FALSE))),"")</f>
        <v>Established</v>
      </c>
      <c r="X97" s="170" t="str">
        <f ca="1">IFERROR(IF((VLOOKUP($B97,'HICM and Narrative Backsheet'!$A$7:$BX$156,X$9,FALSE))="","",(VLOOKUP($B97,'HICM and Narrative Backsheet'!$A$7:$BX$156,X$9,FALSE))),"")</f>
        <v>Established</v>
      </c>
      <c r="Y97" s="170" t="str">
        <f ca="1">IFERROR(IF((VLOOKUP($B97,'HICM and Narrative Backsheet'!$A$7:$BX$156,Y$9,FALSE))="","",(VLOOKUP($B97,'HICM and Narrative Backsheet'!$A$7:$BX$156,Y$9,FALSE))),"")</f>
        <v>Established</v>
      </c>
      <c r="Z97" s="170" t="str">
        <f ca="1">IFERROR(IF((VLOOKUP($B97,'HICM and Narrative Backsheet'!$A$7:$BX$156,Z$9,FALSE))="","",(VLOOKUP($B97,'HICM and Narrative Backsheet'!$A$7:$BX$156,Z$9,FALSE))),"")</f>
        <v>Established</v>
      </c>
      <c r="AA97" s="170" t="str">
        <f ca="1">IFERROR(IF((VLOOKUP($B97,'HICM and Narrative Backsheet'!$A$7:$BX$156,AA$9,FALSE))="","",(VLOOKUP($B97,'HICM and Narrative Backsheet'!$A$7:$BX$156,AA$9,FALSE))),"")</f>
        <v>Established</v>
      </c>
      <c r="AB97" s="170" t="str">
        <f ca="1">IFERROR(IF((VLOOKUP($B97,'HICM and Narrative Backsheet'!$A$7:$BX$156,AB$9,FALSE))="","",(VLOOKUP($B97,'HICM and Narrative Backsheet'!$A$7:$BX$156,AB$9,FALSE))),"")</f>
        <v>Established</v>
      </c>
      <c r="AC97" s="170" t="str">
        <f ca="1">IFERROR(IF((VLOOKUP($B97,'HICM and Narrative Backsheet'!$A$7:$BX$156,AC$9,FALSE))="","",(VLOOKUP($B97,'HICM and Narrative Backsheet'!$A$7:$BX$156,AC$9,FALSE))),"")</f>
        <v>Established</v>
      </c>
      <c r="AD97" s="171" t="str">
        <f ca="1">IFERROR(IF((VLOOKUP($B97,'HICM and Narrative Backsheet'!$A$7:$BX$156,AD$9,FALSE))="","",(VLOOKUP($B97,'HICM and Narrative Backsheet'!$A$7:$BX$156,AD$9,FALSE))),"")</f>
        <v>Established</v>
      </c>
      <c r="AE97" s="172" t="str">
        <f ca="1">IFERROR(IF((VLOOKUP($B97,'HICM and Narrative Backsheet'!$A$7:$BX$156,AE$9,FALSE))="","",(VLOOKUP($B97,'HICM and Narrative Backsheet'!$A$7:$BX$156,AE$9,FALSE))),"")</f>
        <v>Established</v>
      </c>
      <c r="AF97" s="170" t="str">
        <f ca="1">IFERROR(IF((VLOOKUP($B97,'HICM and Narrative Backsheet'!$A$7:$BX$156,AF$9,FALSE))="","",(VLOOKUP($B97,'HICM and Narrative Backsheet'!$A$7:$BX$156,AF$9,FALSE))),"")</f>
        <v>Established</v>
      </c>
      <c r="AG97" s="170" t="str">
        <f ca="1">IFERROR(IF((VLOOKUP($B97,'HICM and Narrative Backsheet'!$A$7:$BX$156,AG$9,FALSE))="","",(VLOOKUP($B97,'HICM and Narrative Backsheet'!$A$7:$BX$156,AG$9,FALSE))),"")</f>
        <v>Established</v>
      </c>
      <c r="AH97" s="170" t="str">
        <f ca="1">IFERROR(IF((VLOOKUP($B97,'HICM and Narrative Backsheet'!$A$7:$BX$156,AH$9,FALSE))="","",(VLOOKUP($B97,'HICM and Narrative Backsheet'!$A$7:$BX$156,AH$9,FALSE))),"")</f>
        <v>Established</v>
      </c>
      <c r="AI97" s="170" t="str">
        <f ca="1">IFERROR(IF((VLOOKUP($B97,'HICM and Narrative Backsheet'!$A$7:$BX$156,AI$9,FALSE))="","",(VLOOKUP($B97,'HICM and Narrative Backsheet'!$A$7:$BX$156,AI$9,FALSE))),"")</f>
        <v>Established</v>
      </c>
      <c r="AJ97" s="170" t="str">
        <f ca="1">IFERROR(IF((VLOOKUP($B97,'HICM and Narrative Backsheet'!$A$7:$BX$156,AJ$9,FALSE))="","",(VLOOKUP($B97,'HICM and Narrative Backsheet'!$A$7:$BX$156,AJ$9,FALSE))),"")</f>
        <v>Established</v>
      </c>
      <c r="AK97" s="170" t="str">
        <f ca="1">IFERROR(IF((VLOOKUP($B97,'HICM and Narrative Backsheet'!$A$7:$BX$156,AK$9,FALSE))="","",(VLOOKUP($B97,'HICM and Narrative Backsheet'!$A$7:$BX$156,AK$9,FALSE))),"")</f>
        <v>Established</v>
      </c>
      <c r="AL97" s="170" t="str">
        <f ca="1">IFERROR(IF((VLOOKUP($B97,'HICM and Narrative Backsheet'!$A$7:$BX$156,AL$9,FALSE))="","",(VLOOKUP($B97,'HICM and Narrative Backsheet'!$A$7:$BX$156,AL$9,FALSE))),"")</f>
        <v>Established</v>
      </c>
      <c r="AM97" s="171" t="str">
        <f ca="1">IFERROR(IF((VLOOKUP($B97,'HICM and Narrative Backsheet'!$A$7:$BX$156,AM$9,FALSE))="","",(VLOOKUP($B97,'HICM and Narrative Backsheet'!$A$7:$BX$156,AM$9,FALSE))),"")</f>
        <v>Established</v>
      </c>
    </row>
    <row r="98" spans="1:39" x14ac:dyDescent="0.3">
      <c r="A98" s="60">
        <v>72</v>
      </c>
      <c r="B98" s="53" t="str">
        <f t="shared" ca="1" si="11"/>
        <v>E10000019</v>
      </c>
      <c r="C98" s="154" t="str">
        <f ca="1">IFERROR(VLOOKUP($B98,'Org List'!$J$9:$K$488,2,0), "")</f>
        <v>Lincolnshire</v>
      </c>
      <c r="D98" s="169" t="str">
        <f ca="1">IFERROR(IF((VLOOKUP($B98,'HICM and Narrative Backsheet'!$A$7:$BX$156,D$9,FALSE))="","",(VLOOKUP($B98,'HICM and Narrative Backsheet'!$A$7:$BX$156,D$9,FALSE))),"")</f>
        <v>Established</v>
      </c>
      <c r="E98" s="170" t="str">
        <f ca="1">IFERROR(IF((VLOOKUP($B98,'HICM and Narrative Backsheet'!$A$7:$BX$156,E$9,FALSE))="","",(VLOOKUP($B98,'HICM and Narrative Backsheet'!$A$7:$BX$156,E$9,FALSE))),"")</f>
        <v>Established</v>
      </c>
      <c r="F98" s="170" t="str">
        <f ca="1">IFERROR(IF((VLOOKUP($B98,'HICM and Narrative Backsheet'!$A$7:$BX$156,F$9,FALSE))="","",(VLOOKUP($B98,'HICM and Narrative Backsheet'!$A$7:$BX$156,F$9,FALSE))),"")</f>
        <v>Established</v>
      </c>
      <c r="G98" s="170" t="str">
        <f ca="1">IFERROR(IF((VLOOKUP($B98,'HICM and Narrative Backsheet'!$A$7:$BX$156,G$9,FALSE))="","",(VLOOKUP($B98,'HICM and Narrative Backsheet'!$A$7:$BX$156,G$9,FALSE))),"")</f>
        <v>Established</v>
      </c>
      <c r="H98" s="170" t="str">
        <f ca="1">IFERROR(IF((VLOOKUP($B98,'HICM and Narrative Backsheet'!$A$7:$BX$156,H$9,FALSE))="","",(VLOOKUP($B98,'HICM and Narrative Backsheet'!$A$7:$BX$156,H$9,FALSE))),"")</f>
        <v>Plans in place</v>
      </c>
      <c r="I98" s="170" t="str">
        <f ca="1">IFERROR(IF((VLOOKUP($B98,'HICM and Narrative Backsheet'!$A$7:$BX$156,I$9,FALSE))="","",(VLOOKUP($B98,'HICM and Narrative Backsheet'!$A$7:$BX$156,I$9,FALSE))),"")</f>
        <v>Plans in place</v>
      </c>
      <c r="J98" s="170" t="str">
        <f ca="1">IFERROR(IF((VLOOKUP($B98,'HICM and Narrative Backsheet'!$A$7:$BX$156,J$9,FALSE))="","",(VLOOKUP($B98,'HICM and Narrative Backsheet'!$A$7:$BX$156,J$9,FALSE))),"")</f>
        <v>Plans in place</v>
      </c>
      <c r="K98" s="170" t="str">
        <f ca="1">IFERROR(IF((VLOOKUP($B98,'HICM and Narrative Backsheet'!$A$7:$BX$156,K$9,FALSE))="","",(VLOOKUP($B98,'HICM and Narrative Backsheet'!$A$7:$BX$156,K$9,FALSE))),"")</f>
        <v>Plans in place</v>
      </c>
      <c r="L98" s="171" t="str">
        <f ca="1">IFERROR(IF((VLOOKUP($B98,'HICM and Narrative Backsheet'!$A$7:$BX$156,L$9,FALSE))="","",(VLOOKUP($B98,'HICM and Narrative Backsheet'!$A$7:$BX$156,L$9,FALSE))),"")</f>
        <v>Not yet established</v>
      </c>
      <c r="M98" s="172" t="str">
        <f ca="1">IFERROR(IF((VLOOKUP($B98,'HICM and Narrative Backsheet'!$A$7:$BX$156,M$9,FALSE))="","",(VLOOKUP($B98,'HICM and Narrative Backsheet'!$A$7:$BX$156,M$9,FALSE))),"")</f>
        <v>Established</v>
      </c>
      <c r="N98" s="170" t="str">
        <f ca="1">IFERROR(IF((VLOOKUP($B98,'HICM and Narrative Backsheet'!$A$7:$BX$156,N$9,FALSE))="","",(VLOOKUP($B98,'HICM and Narrative Backsheet'!$A$7:$BX$156,N$9,FALSE))),"")</f>
        <v>Established</v>
      </c>
      <c r="O98" s="170" t="str">
        <f ca="1">IFERROR(IF((VLOOKUP($B98,'HICM and Narrative Backsheet'!$A$7:$BX$156,O$9,FALSE))="","",(VLOOKUP($B98,'HICM and Narrative Backsheet'!$A$7:$BX$156,O$9,FALSE))),"")</f>
        <v>Established</v>
      </c>
      <c r="P98" s="170" t="str">
        <f ca="1">IFERROR(IF((VLOOKUP($B98,'HICM and Narrative Backsheet'!$A$7:$BX$156,P$9,FALSE))="","",(VLOOKUP($B98,'HICM and Narrative Backsheet'!$A$7:$BX$156,P$9,FALSE))),"")</f>
        <v>Established</v>
      </c>
      <c r="Q98" s="170" t="str">
        <f ca="1">IFERROR(IF((VLOOKUP($B98,'HICM and Narrative Backsheet'!$A$7:$BX$156,Q$9,FALSE))="","",(VLOOKUP($B98,'HICM and Narrative Backsheet'!$A$7:$BX$156,Q$9,FALSE))),"")</f>
        <v>Plans in place</v>
      </c>
      <c r="R98" s="170" t="str">
        <f ca="1">IFERROR(IF((VLOOKUP($B98,'HICM and Narrative Backsheet'!$A$7:$BX$156,R$9,FALSE))="","",(VLOOKUP($B98,'HICM and Narrative Backsheet'!$A$7:$BX$156,R$9,FALSE))),"")</f>
        <v>Plans in place</v>
      </c>
      <c r="S98" s="170" t="str">
        <f ca="1">IFERROR(IF((VLOOKUP($B98,'HICM and Narrative Backsheet'!$A$7:$BX$156,S$9,FALSE))="","",(VLOOKUP($B98,'HICM and Narrative Backsheet'!$A$7:$BX$156,S$9,FALSE))),"")</f>
        <v>Plans in place</v>
      </c>
      <c r="T98" s="170" t="str">
        <f ca="1">IFERROR(IF((VLOOKUP($B98,'HICM and Narrative Backsheet'!$A$7:$BX$156,T$9,FALSE))="","",(VLOOKUP($B98,'HICM and Narrative Backsheet'!$A$7:$BX$156,T$9,FALSE))),"")</f>
        <v>Plans in place</v>
      </c>
      <c r="U98" s="173" t="str">
        <f ca="1">IFERROR(IF((VLOOKUP($B98,'HICM and Narrative Backsheet'!$A$7:$BX$156,U$9,FALSE))="","",(VLOOKUP($B98,'HICM and Narrative Backsheet'!$A$7:$BX$156,U$9,FALSE))),"")</f>
        <v>Plans in place</v>
      </c>
      <c r="V98" s="169" t="str">
        <f ca="1">IFERROR(IF((VLOOKUP($B98,'HICM and Narrative Backsheet'!$A$7:$BX$156,V$9,FALSE))="","",(VLOOKUP($B98,'HICM and Narrative Backsheet'!$A$7:$BX$156,V$9,FALSE))),"")</f>
        <v>Established</v>
      </c>
      <c r="W98" s="170" t="str">
        <f ca="1">IFERROR(IF((VLOOKUP($B98,'HICM and Narrative Backsheet'!$A$7:$BX$156,W$9,FALSE))="","",(VLOOKUP($B98,'HICM and Narrative Backsheet'!$A$7:$BX$156,W$9,FALSE))),"")</f>
        <v>Established</v>
      </c>
      <c r="X98" s="170" t="str">
        <f ca="1">IFERROR(IF((VLOOKUP($B98,'HICM and Narrative Backsheet'!$A$7:$BX$156,X$9,FALSE))="","",(VLOOKUP($B98,'HICM and Narrative Backsheet'!$A$7:$BX$156,X$9,FALSE))),"")</f>
        <v>Established</v>
      </c>
      <c r="Y98" s="170" t="str">
        <f ca="1">IFERROR(IF((VLOOKUP($B98,'HICM and Narrative Backsheet'!$A$7:$BX$156,Y$9,FALSE))="","",(VLOOKUP($B98,'HICM and Narrative Backsheet'!$A$7:$BX$156,Y$9,FALSE))),"")</f>
        <v>Established</v>
      </c>
      <c r="Z98" s="170" t="str">
        <f ca="1">IFERROR(IF((VLOOKUP($B98,'HICM and Narrative Backsheet'!$A$7:$BX$156,Z$9,FALSE))="","",(VLOOKUP($B98,'HICM and Narrative Backsheet'!$A$7:$BX$156,Z$9,FALSE))),"")</f>
        <v>Plans in place</v>
      </c>
      <c r="AA98" s="170" t="str">
        <f ca="1">IFERROR(IF((VLOOKUP($B98,'HICM and Narrative Backsheet'!$A$7:$BX$156,AA$9,FALSE))="","",(VLOOKUP($B98,'HICM and Narrative Backsheet'!$A$7:$BX$156,AA$9,FALSE))),"")</f>
        <v>Plans in place</v>
      </c>
      <c r="AB98" s="170" t="str">
        <f ca="1">IFERROR(IF((VLOOKUP($B98,'HICM and Narrative Backsheet'!$A$7:$BX$156,AB$9,FALSE))="","",(VLOOKUP($B98,'HICM and Narrative Backsheet'!$A$7:$BX$156,AB$9,FALSE))),"")</f>
        <v>Established</v>
      </c>
      <c r="AC98" s="170" t="str">
        <f ca="1">IFERROR(IF((VLOOKUP($B98,'HICM and Narrative Backsheet'!$A$7:$BX$156,AC$9,FALSE))="","",(VLOOKUP($B98,'HICM and Narrative Backsheet'!$A$7:$BX$156,AC$9,FALSE))),"")</f>
        <v>Plans in place</v>
      </c>
      <c r="AD98" s="171" t="str">
        <f ca="1">IFERROR(IF((VLOOKUP($B98,'HICM and Narrative Backsheet'!$A$7:$BX$156,AD$9,FALSE))="","",(VLOOKUP($B98,'HICM and Narrative Backsheet'!$A$7:$BX$156,AD$9,FALSE))),"")</f>
        <v>Plans in place</v>
      </c>
      <c r="AE98" s="172" t="str">
        <f ca="1">IFERROR(IF((VLOOKUP($B98,'HICM and Narrative Backsheet'!$A$7:$BX$156,AE$9,FALSE))="","",(VLOOKUP($B98,'HICM and Narrative Backsheet'!$A$7:$BX$156,AE$9,FALSE))),"")</f>
        <v>Established</v>
      </c>
      <c r="AF98" s="170" t="str">
        <f ca="1">IFERROR(IF((VLOOKUP($B98,'HICM and Narrative Backsheet'!$A$7:$BX$156,AF$9,FALSE))="","",(VLOOKUP($B98,'HICM and Narrative Backsheet'!$A$7:$BX$156,AF$9,FALSE))),"")</f>
        <v>Established</v>
      </c>
      <c r="AG98" s="170" t="str">
        <f ca="1">IFERROR(IF((VLOOKUP($B98,'HICM and Narrative Backsheet'!$A$7:$BX$156,AG$9,FALSE))="","",(VLOOKUP($B98,'HICM and Narrative Backsheet'!$A$7:$BX$156,AG$9,FALSE))),"")</f>
        <v>Mature</v>
      </c>
      <c r="AH98" s="170" t="str">
        <f ca="1">IFERROR(IF((VLOOKUP($B98,'HICM and Narrative Backsheet'!$A$7:$BX$156,AH$9,FALSE))="","",(VLOOKUP($B98,'HICM and Narrative Backsheet'!$A$7:$BX$156,AH$9,FALSE))),"")</f>
        <v>Established</v>
      </c>
      <c r="AI98" s="170" t="str">
        <f ca="1">IFERROR(IF((VLOOKUP($B98,'HICM and Narrative Backsheet'!$A$7:$BX$156,AI$9,FALSE))="","",(VLOOKUP($B98,'HICM and Narrative Backsheet'!$A$7:$BX$156,AI$9,FALSE))),"")</f>
        <v>Established</v>
      </c>
      <c r="AJ98" s="170" t="str">
        <f ca="1">IFERROR(IF((VLOOKUP($B98,'HICM and Narrative Backsheet'!$A$7:$BX$156,AJ$9,FALSE))="","",(VLOOKUP($B98,'HICM and Narrative Backsheet'!$A$7:$BX$156,AJ$9,FALSE))),"")</f>
        <v>Established</v>
      </c>
      <c r="AK98" s="170" t="str">
        <f ca="1">IFERROR(IF((VLOOKUP($B98,'HICM and Narrative Backsheet'!$A$7:$BX$156,AK$9,FALSE))="","",(VLOOKUP($B98,'HICM and Narrative Backsheet'!$A$7:$BX$156,AK$9,FALSE))),"")</f>
        <v>Mature</v>
      </c>
      <c r="AL98" s="170" t="str">
        <f ca="1">IFERROR(IF((VLOOKUP($B98,'HICM and Narrative Backsheet'!$A$7:$BX$156,AL$9,FALSE))="","",(VLOOKUP($B98,'HICM and Narrative Backsheet'!$A$7:$BX$156,AL$9,FALSE))),"")</f>
        <v>Established</v>
      </c>
      <c r="AM98" s="171" t="str">
        <f ca="1">IFERROR(IF((VLOOKUP($B98,'HICM and Narrative Backsheet'!$A$7:$BX$156,AM$9,FALSE))="","",(VLOOKUP($B98,'HICM and Narrative Backsheet'!$A$7:$BX$156,AM$9,FALSE))),"")</f>
        <v>Established</v>
      </c>
    </row>
    <row r="99" spans="1:39" x14ac:dyDescent="0.3">
      <c r="A99" s="60">
        <v>73</v>
      </c>
      <c r="B99" s="53" t="str">
        <f t="shared" ca="1" si="11"/>
        <v>E08000012</v>
      </c>
      <c r="C99" s="154" t="str">
        <f ca="1">IFERROR(VLOOKUP($B99,'Org List'!$J$9:$K$488,2,0), "")</f>
        <v>Liverpool</v>
      </c>
      <c r="D99" s="169" t="str">
        <f ca="1">IFERROR(IF((VLOOKUP($B99,'HICM and Narrative Backsheet'!$A$7:$BX$156,D$9,FALSE))="","",(VLOOKUP($B99,'HICM and Narrative Backsheet'!$A$7:$BX$156,D$9,FALSE))),"")</f>
        <v>Plans in place</v>
      </c>
      <c r="E99" s="170" t="str">
        <f ca="1">IFERROR(IF((VLOOKUP($B99,'HICM and Narrative Backsheet'!$A$7:$BX$156,E$9,FALSE))="","",(VLOOKUP($B99,'HICM and Narrative Backsheet'!$A$7:$BX$156,E$9,FALSE))),"")</f>
        <v>Established</v>
      </c>
      <c r="F99" s="170" t="str">
        <f ca="1">IFERROR(IF((VLOOKUP($B99,'HICM and Narrative Backsheet'!$A$7:$BX$156,F$9,FALSE))="","",(VLOOKUP($B99,'HICM and Narrative Backsheet'!$A$7:$BX$156,F$9,FALSE))),"")</f>
        <v>Plans in place</v>
      </c>
      <c r="G99" s="170" t="str">
        <f ca="1">IFERROR(IF((VLOOKUP($B99,'HICM and Narrative Backsheet'!$A$7:$BX$156,G$9,FALSE))="","",(VLOOKUP($B99,'HICM and Narrative Backsheet'!$A$7:$BX$156,G$9,FALSE))),"")</f>
        <v>Established</v>
      </c>
      <c r="H99" s="170" t="str">
        <f ca="1">IFERROR(IF((VLOOKUP($B99,'HICM and Narrative Backsheet'!$A$7:$BX$156,H$9,FALSE))="","",(VLOOKUP($B99,'HICM and Narrative Backsheet'!$A$7:$BX$156,H$9,FALSE))),"")</f>
        <v>Plans in place</v>
      </c>
      <c r="I99" s="170" t="str">
        <f ca="1">IFERROR(IF((VLOOKUP($B99,'HICM and Narrative Backsheet'!$A$7:$BX$156,I$9,FALSE))="","",(VLOOKUP($B99,'HICM and Narrative Backsheet'!$A$7:$BX$156,I$9,FALSE))),"")</f>
        <v>Established</v>
      </c>
      <c r="J99" s="170" t="str">
        <f ca="1">IFERROR(IF((VLOOKUP($B99,'HICM and Narrative Backsheet'!$A$7:$BX$156,J$9,FALSE))="","",(VLOOKUP($B99,'HICM and Narrative Backsheet'!$A$7:$BX$156,J$9,FALSE))),"")</f>
        <v>Established</v>
      </c>
      <c r="K99" s="170" t="str">
        <f ca="1">IFERROR(IF((VLOOKUP($B99,'HICM and Narrative Backsheet'!$A$7:$BX$156,K$9,FALSE))="","",(VLOOKUP($B99,'HICM and Narrative Backsheet'!$A$7:$BX$156,K$9,FALSE))),"")</f>
        <v>Established</v>
      </c>
      <c r="L99" s="171" t="str">
        <f ca="1">IFERROR(IF((VLOOKUP($B99,'HICM and Narrative Backsheet'!$A$7:$BX$156,L$9,FALSE))="","",(VLOOKUP($B99,'HICM and Narrative Backsheet'!$A$7:$BX$156,L$9,FALSE))),"")</f>
        <v>Not yet established</v>
      </c>
      <c r="M99" s="172" t="str">
        <f ca="1">IFERROR(IF((VLOOKUP($B99,'HICM and Narrative Backsheet'!$A$7:$BX$156,M$9,FALSE))="","",(VLOOKUP($B99,'HICM and Narrative Backsheet'!$A$7:$BX$156,M$9,FALSE))),"")</f>
        <v>Plans in place</v>
      </c>
      <c r="N99" s="170" t="str">
        <f ca="1">IFERROR(IF((VLOOKUP($B99,'HICM and Narrative Backsheet'!$A$7:$BX$156,N$9,FALSE))="","",(VLOOKUP($B99,'HICM and Narrative Backsheet'!$A$7:$BX$156,N$9,FALSE))),"")</f>
        <v>Established</v>
      </c>
      <c r="O99" s="170" t="str">
        <f ca="1">IFERROR(IF((VLOOKUP($B99,'HICM and Narrative Backsheet'!$A$7:$BX$156,O$9,FALSE))="","",(VLOOKUP($B99,'HICM and Narrative Backsheet'!$A$7:$BX$156,O$9,FALSE))),"")</f>
        <v>Plans in place</v>
      </c>
      <c r="P99" s="170" t="str">
        <f ca="1">IFERROR(IF((VLOOKUP($B99,'HICM and Narrative Backsheet'!$A$7:$BX$156,P$9,FALSE))="","",(VLOOKUP($B99,'HICM and Narrative Backsheet'!$A$7:$BX$156,P$9,FALSE))),"")</f>
        <v>Established</v>
      </c>
      <c r="Q99" s="170" t="str">
        <f ca="1">IFERROR(IF((VLOOKUP($B99,'HICM and Narrative Backsheet'!$A$7:$BX$156,Q$9,FALSE))="","",(VLOOKUP($B99,'HICM and Narrative Backsheet'!$A$7:$BX$156,Q$9,FALSE))),"")</f>
        <v>Plans in place</v>
      </c>
      <c r="R99" s="170" t="str">
        <f ca="1">IFERROR(IF((VLOOKUP($B99,'HICM and Narrative Backsheet'!$A$7:$BX$156,R$9,FALSE))="","",(VLOOKUP($B99,'HICM and Narrative Backsheet'!$A$7:$BX$156,R$9,FALSE))),"")</f>
        <v>Established</v>
      </c>
      <c r="S99" s="170" t="str">
        <f ca="1">IFERROR(IF((VLOOKUP($B99,'HICM and Narrative Backsheet'!$A$7:$BX$156,S$9,FALSE))="","",(VLOOKUP($B99,'HICM and Narrative Backsheet'!$A$7:$BX$156,S$9,FALSE))),"")</f>
        <v>Established</v>
      </c>
      <c r="T99" s="170" t="str">
        <f ca="1">IFERROR(IF((VLOOKUP($B99,'HICM and Narrative Backsheet'!$A$7:$BX$156,T$9,FALSE))="","",(VLOOKUP($B99,'HICM and Narrative Backsheet'!$A$7:$BX$156,T$9,FALSE))),"")</f>
        <v>Established</v>
      </c>
      <c r="U99" s="173" t="str">
        <f ca="1">IFERROR(IF((VLOOKUP($B99,'HICM and Narrative Backsheet'!$A$7:$BX$156,U$9,FALSE))="","",(VLOOKUP($B99,'HICM and Narrative Backsheet'!$A$7:$BX$156,U$9,FALSE))),"")</f>
        <v>Not yet established</v>
      </c>
      <c r="V99" s="169" t="str">
        <f ca="1">IFERROR(IF((VLOOKUP($B99,'HICM and Narrative Backsheet'!$A$7:$BX$156,V$9,FALSE))="","",(VLOOKUP($B99,'HICM and Narrative Backsheet'!$A$7:$BX$156,V$9,FALSE))),"")</f>
        <v>Plans in place</v>
      </c>
      <c r="W99" s="170" t="str">
        <f ca="1">IFERROR(IF((VLOOKUP($B99,'HICM and Narrative Backsheet'!$A$7:$BX$156,W$9,FALSE))="","",(VLOOKUP($B99,'HICM and Narrative Backsheet'!$A$7:$BX$156,W$9,FALSE))),"")</f>
        <v>Established</v>
      </c>
      <c r="X99" s="170" t="str">
        <f ca="1">IFERROR(IF((VLOOKUP($B99,'HICM and Narrative Backsheet'!$A$7:$BX$156,X$9,FALSE))="","",(VLOOKUP($B99,'HICM and Narrative Backsheet'!$A$7:$BX$156,X$9,FALSE))),"")</f>
        <v>Plans in place</v>
      </c>
      <c r="Y99" s="170" t="str">
        <f ca="1">IFERROR(IF((VLOOKUP($B99,'HICM and Narrative Backsheet'!$A$7:$BX$156,Y$9,FALSE))="","",(VLOOKUP($B99,'HICM and Narrative Backsheet'!$A$7:$BX$156,Y$9,FALSE))),"")</f>
        <v>Established</v>
      </c>
      <c r="Z99" s="170" t="str">
        <f ca="1">IFERROR(IF((VLOOKUP($B99,'HICM and Narrative Backsheet'!$A$7:$BX$156,Z$9,FALSE))="","",(VLOOKUP($B99,'HICM and Narrative Backsheet'!$A$7:$BX$156,Z$9,FALSE))),"")</f>
        <v>Plans in place</v>
      </c>
      <c r="AA99" s="170" t="str">
        <f ca="1">IFERROR(IF((VLOOKUP($B99,'HICM and Narrative Backsheet'!$A$7:$BX$156,AA$9,FALSE))="","",(VLOOKUP($B99,'HICM and Narrative Backsheet'!$A$7:$BX$156,AA$9,FALSE))),"")</f>
        <v>Established</v>
      </c>
      <c r="AB99" s="170" t="str">
        <f ca="1">IFERROR(IF((VLOOKUP($B99,'HICM and Narrative Backsheet'!$A$7:$BX$156,AB$9,FALSE))="","",(VLOOKUP($B99,'HICM and Narrative Backsheet'!$A$7:$BX$156,AB$9,FALSE))),"")</f>
        <v>Established</v>
      </c>
      <c r="AC99" s="170" t="str">
        <f ca="1">IFERROR(IF((VLOOKUP($B99,'HICM and Narrative Backsheet'!$A$7:$BX$156,AC$9,FALSE))="","",(VLOOKUP($B99,'HICM and Narrative Backsheet'!$A$7:$BX$156,AC$9,FALSE))),"")</f>
        <v>Established</v>
      </c>
      <c r="AD99" s="171" t="str">
        <f ca="1">IFERROR(IF((VLOOKUP($B99,'HICM and Narrative Backsheet'!$A$7:$BX$156,AD$9,FALSE))="","",(VLOOKUP($B99,'HICM and Narrative Backsheet'!$A$7:$BX$156,AD$9,FALSE))),"")</f>
        <v>Not yet established</v>
      </c>
      <c r="AE99" s="172" t="str">
        <f ca="1">IFERROR(IF((VLOOKUP($B99,'HICM and Narrative Backsheet'!$A$7:$BX$156,AE$9,FALSE))="","",(VLOOKUP($B99,'HICM and Narrative Backsheet'!$A$7:$BX$156,AE$9,FALSE))),"")</f>
        <v>Established</v>
      </c>
      <c r="AF99" s="170" t="str">
        <f ca="1">IFERROR(IF((VLOOKUP($B99,'HICM and Narrative Backsheet'!$A$7:$BX$156,AF$9,FALSE))="","",(VLOOKUP($B99,'HICM and Narrative Backsheet'!$A$7:$BX$156,AF$9,FALSE))),"")</f>
        <v>Established</v>
      </c>
      <c r="AG99" s="170" t="str">
        <f ca="1">IFERROR(IF((VLOOKUP($B99,'HICM and Narrative Backsheet'!$A$7:$BX$156,AG$9,FALSE))="","",(VLOOKUP($B99,'HICM and Narrative Backsheet'!$A$7:$BX$156,AG$9,FALSE))),"")</f>
        <v>Established</v>
      </c>
      <c r="AH99" s="170" t="str">
        <f ca="1">IFERROR(IF((VLOOKUP($B99,'HICM and Narrative Backsheet'!$A$7:$BX$156,AH$9,FALSE))="","",(VLOOKUP($B99,'HICM and Narrative Backsheet'!$A$7:$BX$156,AH$9,FALSE))),"")</f>
        <v>Mature</v>
      </c>
      <c r="AI99" s="170" t="str">
        <f ca="1">IFERROR(IF((VLOOKUP($B99,'HICM and Narrative Backsheet'!$A$7:$BX$156,AI$9,FALSE))="","",(VLOOKUP($B99,'HICM and Narrative Backsheet'!$A$7:$BX$156,AI$9,FALSE))),"")</f>
        <v>Established</v>
      </c>
      <c r="AJ99" s="170" t="str">
        <f ca="1">IFERROR(IF((VLOOKUP($B99,'HICM and Narrative Backsheet'!$A$7:$BX$156,AJ$9,FALSE))="","",(VLOOKUP($B99,'HICM and Narrative Backsheet'!$A$7:$BX$156,AJ$9,FALSE))),"")</f>
        <v>Mature</v>
      </c>
      <c r="AK99" s="170" t="str">
        <f ca="1">IFERROR(IF((VLOOKUP($B99,'HICM and Narrative Backsheet'!$A$7:$BX$156,AK$9,FALSE))="","",(VLOOKUP($B99,'HICM and Narrative Backsheet'!$A$7:$BX$156,AK$9,FALSE))),"")</f>
        <v>Established</v>
      </c>
      <c r="AL99" s="170" t="str">
        <f ca="1">IFERROR(IF((VLOOKUP($B99,'HICM and Narrative Backsheet'!$A$7:$BX$156,AL$9,FALSE))="","",(VLOOKUP($B99,'HICM and Narrative Backsheet'!$A$7:$BX$156,AL$9,FALSE))),"")</f>
        <v>Established</v>
      </c>
      <c r="AM99" s="171" t="str">
        <f ca="1">IFERROR(IF((VLOOKUP($B99,'HICM and Narrative Backsheet'!$A$7:$BX$156,AM$9,FALSE))="","",(VLOOKUP($B99,'HICM and Narrative Backsheet'!$A$7:$BX$156,AM$9,FALSE))),"")</f>
        <v>Not yet established</v>
      </c>
    </row>
    <row r="100" spans="1:39" x14ac:dyDescent="0.3">
      <c r="A100" s="60">
        <v>74</v>
      </c>
      <c r="B100" s="53" t="str">
        <f t="shared" ca="1" si="11"/>
        <v>E06000032</v>
      </c>
      <c r="C100" s="154" t="str">
        <f ca="1">IFERROR(VLOOKUP($B100,'Org List'!$J$9:$K$488,2,0), "")</f>
        <v>Luton</v>
      </c>
      <c r="D100" s="169" t="str">
        <f ca="1">IFERROR(IF((VLOOKUP($B100,'HICM and Narrative Backsheet'!$A$7:$BX$156,D$9,FALSE))="","",(VLOOKUP($B100,'HICM and Narrative Backsheet'!$A$7:$BX$156,D$9,FALSE))),"")</f>
        <v>Exemplary</v>
      </c>
      <c r="E100" s="170" t="str">
        <f ca="1">IFERROR(IF((VLOOKUP($B100,'HICM and Narrative Backsheet'!$A$7:$BX$156,E$9,FALSE))="","",(VLOOKUP($B100,'HICM and Narrative Backsheet'!$A$7:$BX$156,E$9,FALSE))),"")</f>
        <v>Mature</v>
      </c>
      <c r="F100" s="170" t="str">
        <f ca="1">IFERROR(IF((VLOOKUP($B100,'HICM and Narrative Backsheet'!$A$7:$BX$156,F$9,FALSE))="","",(VLOOKUP($B100,'HICM and Narrative Backsheet'!$A$7:$BX$156,F$9,FALSE))),"")</f>
        <v>Exemplary</v>
      </c>
      <c r="G100" s="170" t="str">
        <f ca="1">IFERROR(IF((VLOOKUP($B100,'HICM and Narrative Backsheet'!$A$7:$BX$156,G$9,FALSE))="","",(VLOOKUP($B100,'HICM and Narrative Backsheet'!$A$7:$BX$156,G$9,FALSE))),"")</f>
        <v>Exemplary</v>
      </c>
      <c r="H100" s="170" t="str">
        <f ca="1">IFERROR(IF((VLOOKUP($B100,'HICM and Narrative Backsheet'!$A$7:$BX$156,H$9,FALSE))="","",(VLOOKUP($B100,'HICM and Narrative Backsheet'!$A$7:$BX$156,H$9,FALSE))),"")</f>
        <v>Mature</v>
      </c>
      <c r="I100" s="170" t="str">
        <f ca="1">IFERROR(IF((VLOOKUP($B100,'HICM and Narrative Backsheet'!$A$7:$BX$156,I$9,FALSE))="","",(VLOOKUP($B100,'HICM and Narrative Backsheet'!$A$7:$BX$156,I$9,FALSE))),"")</f>
        <v>Plans in place</v>
      </c>
      <c r="J100" s="170" t="str">
        <f ca="1">IFERROR(IF((VLOOKUP($B100,'HICM and Narrative Backsheet'!$A$7:$BX$156,J$9,FALSE))="","",(VLOOKUP($B100,'HICM and Narrative Backsheet'!$A$7:$BX$156,J$9,FALSE))),"")</f>
        <v>Exemplary</v>
      </c>
      <c r="K100" s="170" t="str">
        <f ca="1">IFERROR(IF((VLOOKUP($B100,'HICM and Narrative Backsheet'!$A$7:$BX$156,K$9,FALSE))="","",(VLOOKUP($B100,'HICM and Narrative Backsheet'!$A$7:$BX$156,K$9,FALSE))),"")</f>
        <v>Established</v>
      </c>
      <c r="L100" s="171" t="str">
        <f ca="1">IFERROR(IF((VLOOKUP($B100,'HICM and Narrative Backsheet'!$A$7:$BX$156,L$9,FALSE))="","",(VLOOKUP($B100,'HICM and Narrative Backsheet'!$A$7:$BX$156,L$9,FALSE))),"")</f>
        <v>Established</v>
      </c>
      <c r="M100" s="172" t="str">
        <f ca="1">IFERROR(IF((VLOOKUP($B100,'HICM and Narrative Backsheet'!$A$7:$BX$156,M$9,FALSE))="","",(VLOOKUP($B100,'HICM and Narrative Backsheet'!$A$7:$BX$156,M$9,FALSE))),"")</f>
        <v>Exemplary</v>
      </c>
      <c r="N100" s="170" t="str">
        <f ca="1">IFERROR(IF((VLOOKUP($B100,'HICM and Narrative Backsheet'!$A$7:$BX$156,N$9,FALSE))="","",(VLOOKUP($B100,'HICM and Narrative Backsheet'!$A$7:$BX$156,N$9,FALSE))),"")</f>
        <v>Mature</v>
      </c>
      <c r="O100" s="170" t="str">
        <f ca="1">IFERROR(IF((VLOOKUP($B100,'HICM and Narrative Backsheet'!$A$7:$BX$156,O$9,FALSE))="","",(VLOOKUP($B100,'HICM and Narrative Backsheet'!$A$7:$BX$156,O$9,FALSE))),"")</f>
        <v>Exemplary</v>
      </c>
      <c r="P100" s="170" t="str">
        <f ca="1">IFERROR(IF((VLOOKUP($B100,'HICM and Narrative Backsheet'!$A$7:$BX$156,P$9,FALSE))="","",(VLOOKUP($B100,'HICM and Narrative Backsheet'!$A$7:$BX$156,P$9,FALSE))),"")</f>
        <v>Exemplary</v>
      </c>
      <c r="Q100" s="170" t="str">
        <f ca="1">IFERROR(IF((VLOOKUP($B100,'HICM and Narrative Backsheet'!$A$7:$BX$156,Q$9,FALSE))="","",(VLOOKUP($B100,'HICM and Narrative Backsheet'!$A$7:$BX$156,Q$9,FALSE))),"")</f>
        <v>Mature</v>
      </c>
      <c r="R100" s="170" t="str">
        <f ca="1">IFERROR(IF((VLOOKUP($B100,'HICM and Narrative Backsheet'!$A$7:$BX$156,R$9,FALSE))="","",(VLOOKUP($B100,'HICM and Narrative Backsheet'!$A$7:$BX$156,R$9,FALSE))),"")</f>
        <v>Established</v>
      </c>
      <c r="S100" s="170" t="str">
        <f ca="1">IFERROR(IF((VLOOKUP($B100,'HICM and Narrative Backsheet'!$A$7:$BX$156,S$9,FALSE))="","",(VLOOKUP($B100,'HICM and Narrative Backsheet'!$A$7:$BX$156,S$9,FALSE))),"")</f>
        <v>Exemplary</v>
      </c>
      <c r="T100" s="170" t="str">
        <f ca="1">IFERROR(IF((VLOOKUP($B100,'HICM and Narrative Backsheet'!$A$7:$BX$156,T$9,FALSE))="","",(VLOOKUP($B100,'HICM and Narrative Backsheet'!$A$7:$BX$156,T$9,FALSE))),"")</f>
        <v>Established</v>
      </c>
      <c r="U100" s="173" t="str">
        <f ca="1">IFERROR(IF((VLOOKUP($B100,'HICM and Narrative Backsheet'!$A$7:$BX$156,U$9,FALSE))="","",(VLOOKUP($B100,'HICM and Narrative Backsheet'!$A$7:$BX$156,U$9,FALSE))),"")</f>
        <v>Established</v>
      </c>
      <c r="V100" s="169" t="str">
        <f ca="1">IFERROR(IF((VLOOKUP($B100,'HICM and Narrative Backsheet'!$A$7:$BX$156,V$9,FALSE))="","",(VLOOKUP($B100,'HICM and Narrative Backsheet'!$A$7:$BX$156,V$9,FALSE))),"")</f>
        <v>Exemplary</v>
      </c>
      <c r="W100" s="170" t="str">
        <f ca="1">IFERROR(IF((VLOOKUP($B100,'HICM and Narrative Backsheet'!$A$7:$BX$156,W$9,FALSE))="","",(VLOOKUP($B100,'HICM and Narrative Backsheet'!$A$7:$BX$156,W$9,FALSE))),"")</f>
        <v>Exemplary</v>
      </c>
      <c r="X100" s="170" t="str">
        <f ca="1">IFERROR(IF((VLOOKUP($B100,'HICM and Narrative Backsheet'!$A$7:$BX$156,X$9,FALSE))="","",(VLOOKUP($B100,'HICM and Narrative Backsheet'!$A$7:$BX$156,X$9,FALSE))),"")</f>
        <v>Exemplary</v>
      </c>
      <c r="Y100" s="170" t="str">
        <f ca="1">IFERROR(IF((VLOOKUP($B100,'HICM and Narrative Backsheet'!$A$7:$BX$156,Y$9,FALSE))="","",(VLOOKUP($B100,'HICM and Narrative Backsheet'!$A$7:$BX$156,Y$9,FALSE))),"")</f>
        <v>Exemplary</v>
      </c>
      <c r="Z100" s="170" t="str">
        <f ca="1">IFERROR(IF((VLOOKUP($B100,'HICM and Narrative Backsheet'!$A$7:$BX$156,Z$9,FALSE))="","",(VLOOKUP($B100,'HICM and Narrative Backsheet'!$A$7:$BX$156,Z$9,FALSE))),"")</f>
        <v>Mature</v>
      </c>
      <c r="AA100" s="170" t="str">
        <f ca="1">IFERROR(IF((VLOOKUP($B100,'HICM and Narrative Backsheet'!$A$7:$BX$156,AA$9,FALSE))="","",(VLOOKUP($B100,'HICM and Narrative Backsheet'!$A$7:$BX$156,AA$9,FALSE))),"")</f>
        <v>Mature</v>
      </c>
      <c r="AB100" s="170" t="str">
        <f ca="1">IFERROR(IF((VLOOKUP($B100,'HICM and Narrative Backsheet'!$A$7:$BX$156,AB$9,FALSE))="","",(VLOOKUP($B100,'HICM and Narrative Backsheet'!$A$7:$BX$156,AB$9,FALSE))),"")</f>
        <v>Exemplary</v>
      </c>
      <c r="AC100" s="170" t="str">
        <f ca="1">IFERROR(IF((VLOOKUP($B100,'HICM and Narrative Backsheet'!$A$7:$BX$156,AC$9,FALSE))="","",(VLOOKUP($B100,'HICM and Narrative Backsheet'!$A$7:$BX$156,AC$9,FALSE))),"")</f>
        <v>Mature</v>
      </c>
      <c r="AD100" s="171" t="str">
        <f ca="1">IFERROR(IF((VLOOKUP($B100,'HICM and Narrative Backsheet'!$A$7:$BX$156,AD$9,FALSE))="","",(VLOOKUP($B100,'HICM and Narrative Backsheet'!$A$7:$BX$156,AD$9,FALSE))),"")</f>
        <v>Established</v>
      </c>
      <c r="AE100" s="172" t="str">
        <f ca="1">IFERROR(IF((VLOOKUP($B100,'HICM and Narrative Backsheet'!$A$7:$BX$156,AE$9,FALSE))="","",(VLOOKUP($B100,'HICM and Narrative Backsheet'!$A$7:$BX$156,AE$9,FALSE))),"")</f>
        <v>Exemplary</v>
      </c>
      <c r="AF100" s="170" t="str">
        <f ca="1">IFERROR(IF((VLOOKUP($B100,'HICM and Narrative Backsheet'!$A$7:$BX$156,AF$9,FALSE))="","",(VLOOKUP($B100,'HICM and Narrative Backsheet'!$A$7:$BX$156,AF$9,FALSE))),"")</f>
        <v>Exemplary</v>
      </c>
      <c r="AG100" s="170" t="str">
        <f ca="1">IFERROR(IF((VLOOKUP($B100,'HICM and Narrative Backsheet'!$A$7:$BX$156,AG$9,FALSE))="","",(VLOOKUP($B100,'HICM and Narrative Backsheet'!$A$7:$BX$156,AG$9,FALSE))),"")</f>
        <v>Exemplary</v>
      </c>
      <c r="AH100" s="170" t="str">
        <f ca="1">IFERROR(IF((VLOOKUP($B100,'HICM and Narrative Backsheet'!$A$7:$BX$156,AH$9,FALSE))="","",(VLOOKUP($B100,'HICM and Narrative Backsheet'!$A$7:$BX$156,AH$9,FALSE))),"")</f>
        <v>Exemplary</v>
      </c>
      <c r="AI100" s="170" t="str">
        <f ca="1">IFERROR(IF((VLOOKUP($B100,'HICM and Narrative Backsheet'!$A$7:$BX$156,AI$9,FALSE))="","",(VLOOKUP($B100,'HICM and Narrative Backsheet'!$A$7:$BX$156,AI$9,FALSE))),"")</f>
        <v>Exemplary</v>
      </c>
      <c r="AJ100" s="170" t="str">
        <f ca="1">IFERROR(IF((VLOOKUP($B100,'HICM and Narrative Backsheet'!$A$7:$BX$156,AJ$9,FALSE))="","",(VLOOKUP($B100,'HICM and Narrative Backsheet'!$A$7:$BX$156,AJ$9,FALSE))),"")</f>
        <v>Mature</v>
      </c>
      <c r="AK100" s="170" t="str">
        <f ca="1">IFERROR(IF((VLOOKUP($B100,'HICM and Narrative Backsheet'!$A$7:$BX$156,AK$9,FALSE))="","",(VLOOKUP($B100,'HICM and Narrative Backsheet'!$A$7:$BX$156,AK$9,FALSE))),"")</f>
        <v>Exemplary</v>
      </c>
      <c r="AL100" s="170" t="str">
        <f ca="1">IFERROR(IF((VLOOKUP($B100,'HICM and Narrative Backsheet'!$A$7:$BX$156,AL$9,FALSE))="","",(VLOOKUP($B100,'HICM and Narrative Backsheet'!$A$7:$BX$156,AL$9,FALSE))),"")</f>
        <v>Mature</v>
      </c>
      <c r="AM100" s="171" t="str">
        <f ca="1">IFERROR(IF((VLOOKUP($B100,'HICM and Narrative Backsheet'!$A$7:$BX$156,AM$9,FALSE))="","",(VLOOKUP($B100,'HICM and Narrative Backsheet'!$A$7:$BX$156,AM$9,FALSE))),"")</f>
        <v>Mature</v>
      </c>
    </row>
    <row r="101" spans="1:39" x14ac:dyDescent="0.3">
      <c r="A101" s="60">
        <v>75</v>
      </c>
      <c r="B101" s="53" t="str">
        <f t="shared" ca="1" si="11"/>
        <v>E08000003</v>
      </c>
      <c r="C101" s="154" t="str">
        <f ca="1">IFERROR(VLOOKUP($B101,'Org List'!$J$9:$K$488,2,0), "")</f>
        <v>Manchester</v>
      </c>
      <c r="D101" s="169" t="str">
        <f ca="1">IFERROR(IF((VLOOKUP($B101,'HICM and Narrative Backsheet'!$A$7:$BX$156,D$9,FALSE))="","",(VLOOKUP($B101,'HICM and Narrative Backsheet'!$A$7:$BX$156,D$9,FALSE))),"")</f>
        <v>Plans in place</v>
      </c>
      <c r="E101" s="170" t="str">
        <f ca="1">IFERROR(IF((VLOOKUP($B101,'HICM and Narrative Backsheet'!$A$7:$BX$156,E$9,FALSE))="","",(VLOOKUP($B101,'HICM and Narrative Backsheet'!$A$7:$BX$156,E$9,FALSE))),"")</f>
        <v>Established</v>
      </c>
      <c r="F101" s="170" t="str">
        <f ca="1">IFERROR(IF((VLOOKUP($B101,'HICM and Narrative Backsheet'!$A$7:$BX$156,F$9,FALSE))="","",(VLOOKUP($B101,'HICM and Narrative Backsheet'!$A$7:$BX$156,F$9,FALSE))),"")</f>
        <v>Plans in place</v>
      </c>
      <c r="G101" s="170" t="str">
        <f ca="1">IFERROR(IF((VLOOKUP($B101,'HICM and Narrative Backsheet'!$A$7:$BX$156,G$9,FALSE))="","",(VLOOKUP($B101,'HICM and Narrative Backsheet'!$A$7:$BX$156,G$9,FALSE))),"")</f>
        <v>Plans in place</v>
      </c>
      <c r="H101" s="170" t="str">
        <f ca="1">IFERROR(IF((VLOOKUP($B101,'HICM and Narrative Backsheet'!$A$7:$BX$156,H$9,FALSE))="","",(VLOOKUP($B101,'HICM and Narrative Backsheet'!$A$7:$BX$156,H$9,FALSE))),"")</f>
        <v>Plans in place</v>
      </c>
      <c r="I101" s="170" t="str">
        <f ca="1">IFERROR(IF((VLOOKUP($B101,'HICM and Narrative Backsheet'!$A$7:$BX$156,I$9,FALSE))="","",(VLOOKUP($B101,'HICM and Narrative Backsheet'!$A$7:$BX$156,I$9,FALSE))),"")</f>
        <v>Plans in place</v>
      </c>
      <c r="J101" s="170" t="str">
        <f ca="1">IFERROR(IF((VLOOKUP($B101,'HICM and Narrative Backsheet'!$A$7:$BX$156,J$9,FALSE))="","",(VLOOKUP($B101,'HICM and Narrative Backsheet'!$A$7:$BX$156,J$9,FALSE))),"")</f>
        <v>Plans in place</v>
      </c>
      <c r="K101" s="170" t="str">
        <f ca="1">IFERROR(IF((VLOOKUP($B101,'HICM and Narrative Backsheet'!$A$7:$BX$156,K$9,FALSE))="","",(VLOOKUP($B101,'HICM and Narrative Backsheet'!$A$7:$BX$156,K$9,FALSE))),"")</f>
        <v>Plans in place</v>
      </c>
      <c r="L101" s="171" t="str">
        <f ca="1">IFERROR(IF((VLOOKUP($B101,'HICM and Narrative Backsheet'!$A$7:$BX$156,L$9,FALSE))="","",(VLOOKUP($B101,'HICM and Narrative Backsheet'!$A$7:$BX$156,L$9,FALSE))),"")</f>
        <v>Plans in place</v>
      </c>
      <c r="M101" s="172" t="str">
        <f ca="1">IFERROR(IF((VLOOKUP($B101,'HICM and Narrative Backsheet'!$A$7:$BX$156,M$9,FALSE))="","",(VLOOKUP($B101,'HICM and Narrative Backsheet'!$A$7:$BX$156,M$9,FALSE))),"")</f>
        <v>Plans in place</v>
      </c>
      <c r="N101" s="170" t="str">
        <f ca="1">IFERROR(IF((VLOOKUP($B101,'HICM and Narrative Backsheet'!$A$7:$BX$156,N$9,FALSE))="","",(VLOOKUP($B101,'HICM and Narrative Backsheet'!$A$7:$BX$156,N$9,FALSE))),"")</f>
        <v>Established</v>
      </c>
      <c r="O101" s="170" t="str">
        <f ca="1">IFERROR(IF((VLOOKUP($B101,'HICM and Narrative Backsheet'!$A$7:$BX$156,O$9,FALSE))="","",(VLOOKUP($B101,'HICM and Narrative Backsheet'!$A$7:$BX$156,O$9,FALSE))),"")</f>
        <v>Plans in place</v>
      </c>
      <c r="P101" s="170" t="str">
        <f ca="1">IFERROR(IF((VLOOKUP($B101,'HICM and Narrative Backsheet'!$A$7:$BX$156,P$9,FALSE))="","",(VLOOKUP($B101,'HICM and Narrative Backsheet'!$A$7:$BX$156,P$9,FALSE))),"")</f>
        <v>Plans in place</v>
      </c>
      <c r="Q101" s="170" t="str">
        <f ca="1">IFERROR(IF((VLOOKUP($B101,'HICM and Narrative Backsheet'!$A$7:$BX$156,Q$9,FALSE))="","",(VLOOKUP($B101,'HICM and Narrative Backsheet'!$A$7:$BX$156,Q$9,FALSE))),"")</f>
        <v>Plans in place</v>
      </c>
      <c r="R101" s="170" t="str">
        <f ca="1">IFERROR(IF((VLOOKUP($B101,'HICM and Narrative Backsheet'!$A$7:$BX$156,R$9,FALSE))="","",(VLOOKUP($B101,'HICM and Narrative Backsheet'!$A$7:$BX$156,R$9,FALSE))),"")</f>
        <v>Plans in place</v>
      </c>
      <c r="S101" s="170" t="str">
        <f ca="1">IFERROR(IF((VLOOKUP($B101,'HICM and Narrative Backsheet'!$A$7:$BX$156,S$9,FALSE))="","",(VLOOKUP($B101,'HICM and Narrative Backsheet'!$A$7:$BX$156,S$9,FALSE))),"")</f>
        <v>Plans in place</v>
      </c>
      <c r="T101" s="170" t="str">
        <f ca="1">IFERROR(IF((VLOOKUP($B101,'HICM and Narrative Backsheet'!$A$7:$BX$156,T$9,FALSE))="","",(VLOOKUP($B101,'HICM and Narrative Backsheet'!$A$7:$BX$156,T$9,FALSE))),"")</f>
        <v>Plans in place</v>
      </c>
      <c r="U101" s="173" t="str">
        <f ca="1">IFERROR(IF((VLOOKUP($B101,'HICM and Narrative Backsheet'!$A$7:$BX$156,U$9,FALSE))="","",(VLOOKUP($B101,'HICM and Narrative Backsheet'!$A$7:$BX$156,U$9,FALSE))),"")</f>
        <v>Plans in place</v>
      </c>
      <c r="V101" s="169" t="str">
        <f ca="1">IFERROR(IF((VLOOKUP($B101,'HICM and Narrative Backsheet'!$A$7:$BX$156,V$9,FALSE))="","",(VLOOKUP($B101,'HICM and Narrative Backsheet'!$A$7:$BX$156,V$9,FALSE))),"")</f>
        <v>Plans in place</v>
      </c>
      <c r="W101" s="170" t="str">
        <f ca="1">IFERROR(IF((VLOOKUP($B101,'HICM and Narrative Backsheet'!$A$7:$BX$156,W$9,FALSE))="","",(VLOOKUP($B101,'HICM and Narrative Backsheet'!$A$7:$BX$156,W$9,FALSE))),"")</f>
        <v>Established</v>
      </c>
      <c r="X101" s="170" t="str">
        <f ca="1">IFERROR(IF((VLOOKUP($B101,'HICM and Narrative Backsheet'!$A$7:$BX$156,X$9,FALSE))="","",(VLOOKUP($B101,'HICM and Narrative Backsheet'!$A$7:$BX$156,X$9,FALSE))),"")</f>
        <v>Plans in place</v>
      </c>
      <c r="Y101" s="170" t="str">
        <f ca="1">IFERROR(IF((VLOOKUP($B101,'HICM and Narrative Backsheet'!$A$7:$BX$156,Y$9,FALSE))="","",(VLOOKUP($B101,'HICM and Narrative Backsheet'!$A$7:$BX$156,Y$9,FALSE))),"")</f>
        <v>Plans in place</v>
      </c>
      <c r="Z101" s="170" t="str">
        <f ca="1">IFERROR(IF((VLOOKUP($B101,'HICM and Narrative Backsheet'!$A$7:$BX$156,Z$9,FALSE))="","",(VLOOKUP($B101,'HICM and Narrative Backsheet'!$A$7:$BX$156,Z$9,FALSE))),"")</f>
        <v>Plans in place</v>
      </c>
      <c r="AA101" s="170" t="str">
        <f ca="1">IFERROR(IF((VLOOKUP($B101,'HICM and Narrative Backsheet'!$A$7:$BX$156,AA$9,FALSE))="","",(VLOOKUP($B101,'HICM and Narrative Backsheet'!$A$7:$BX$156,AA$9,FALSE))),"")</f>
        <v>Plans in place</v>
      </c>
      <c r="AB101" s="170" t="str">
        <f ca="1">IFERROR(IF((VLOOKUP($B101,'HICM and Narrative Backsheet'!$A$7:$BX$156,AB$9,FALSE))="","",(VLOOKUP($B101,'HICM and Narrative Backsheet'!$A$7:$BX$156,AB$9,FALSE))),"")</f>
        <v>Plans in place</v>
      </c>
      <c r="AC101" s="170" t="str">
        <f ca="1">IFERROR(IF((VLOOKUP($B101,'HICM and Narrative Backsheet'!$A$7:$BX$156,AC$9,FALSE))="","",(VLOOKUP($B101,'HICM and Narrative Backsheet'!$A$7:$BX$156,AC$9,FALSE))),"")</f>
        <v>Plans in place</v>
      </c>
      <c r="AD101" s="171" t="str">
        <f ca="1">IFERROR(IF((VLOOKUP($B101,'HICM and Narrative Backsheet'!$A$7:$BX$156,AD$9,FALSE))="","",(VLOOKUP($B101,'HICM and Narrative Backsheet'!$A$7:$BX$156,AD$9,FALSE))),"")</f>
        <v>Plans in place</v>
      </c>
      <c r="AE101" s="172" t="str">
        <f ca="1">IFERROR(IF((VLOOKUP($B101,'HICM and Narrative Backsheet'!$A$7:$BX$156,AE$9,FALSE))="","",(VLOOKUP($B101,'HICM and Narrative Backsheet'!$A$7:$BX$156,AE$9,FALSE))),"")</f>
        <v>Plans in place</v>
      </c>
      <c r="AF101" s="170" t="str">
        <f ca="1">IFERROR(IF((VLOOKUP($B101,'HICM and Narrative Backsheet'!$A$7:$BX$156,AF$9,FALSE))="","",(VLOOKUP($B101,'HICM and Narrative Backsheet'!$A$7:$BX$156,AF$9,FALSE))),"")</f>
        <v>Established</v>
      </c>
      <c r="AG101" s="170" t="str">
        <f ca="1">IFERROR(IF((VLOOKUP($B101,'HICM and Narrative Backsheet'!$A$7:$BX$156,AG$9,FALSE))="","",(VLOOKUP($B101,'HICM and Narrative Backsheet'!$A$7:$BX$156,AG$9,FALSE))),"")</f>
        <v>Plans in place</v>
      </c>
      <c r="AH101" s="170" t="str">
        <f ca="1">IFERROR(IF((VLOOKUP($B101,'HICM and Narrative Backsheet'!$A$7:$BX$156,AH$9,FALSE))="","",(VLOOKUP($B101,'HICM and Narrative Backsheet'!$A$7:$BX$156,AH$9,FALSE))),"")</f>
        <v>Plans in place</v>
      </c>
      <c r="AI101" s="170" t="str">
        <f ca="1">IFERROR(IF((VLOOKUP($B101,'HICM and Narrative Backsheet'!$A$7:$BX$156,AI$9,FALSE))="","",(VLOOKUP($B101,'HICM and Narrative Backsheet'!$A$7:$BX$156,AI$9,FALSE))),"")</f>
        <v>Plans in place</v>
      </c>
      <c r="AJ101" s="170" t="str">
        <f ca="1">IFERROR(IF((VLOOKUP($B101,'HICM and Narrative Backsheet'!$A$7:$BX$156,AJ$9,FALSE))="","",(VLOOKUP($B101,'HICM and Narrative Backsheet'!$A$7:$BX$156,AJ$9,FALSE))),"")</f>
        <v>Plans in place</v>
      </c>
      <c r="AK101" s="170" t="str">
        <f ca="1">IFERROR(IF((VLOOKUP($B101,'HICM and Narrative Backsheet'!$A$7:$BX$156,AK$9,FALSE))="","",(VLOOKUP($B101,'HICM and Narrative Backsheet'!$A$7:$BX$156,AK$9,FALSE))),"")</f>
        <v>Plans in place</v>
      </c>
      <c r="AL101" s="170" t="str">
        <f ca="1">IFERROR(IF((VLOOKUP($B101,'HICM and Narrative Backsheet'!$A$7:$BX$156,AL$9,FALSE))="","",(VLOOKUP($B101,'HICM and Narrative Backsheet'!$A$7:$BX$156,AL$9,FALSE))),"")</f>
        <v>Plans in place</v>
      </c>
      <c r="AM101" s="171" t="str">
        <f ca="1">IFERROR(IF((VLOOKUP($B101,'HICM and Narrative Backsheet'!$A$7:$BX$156,AM$9,FALSE))="","",(VLOOKUP($B101,'HICM and Narrative Backsheet'!$A$7:$BX$156,AM$9,FALSE))),"")</f>
        <v>Plans in place</v>
      </c>
    </row>
    <row r="102" spans="1:39" x14ac:dyDescent="0.3">
      <c r="A102" s="60">
        <v>76</v>
      </c>
      <c r="B102" s="53" t="str">
        <f t="shared" ca="1" si="11"/>
        <v>E06000035</v>
      </c>
      <c r="C102" s="154" t="str">
        <f ca="1">IFERROR(VLOOKUP($B102,'Org List'!$J$9:$K$488,2,0), "")</f>
        <v>Medway</v>
      </c>
      <c r="D102" s="169" t="str">
        <f ca="1">IFERROR(IF((VLOOKUP($B102,'HICM and Narrative Backsheet'!$A$7:$BX$156,D$9,FALSE))="","",(VLOOKUP($B102,'HICM and Narrative Backsheet'!$A$7:$BX$156,D$9,FALSE))),"")</f>
        <v>Established</v>
      </c>
      <c r="E102" s="170" t="str">
        <f ca="1">IFERROR(IF((VLOOKUP($B102,'HICM and Narrative Backsheet'!$A$7:$BX$156,E$9,FALSE))="","",(VLOOKUP($B102,'HICM and Narrative Backsheet'!$A$7:$BX$156,E$9,FALSE))),"")</f>
        <v>Established</v>
      </c>
      <c r="F102" s="170" t="str">
        <f ca="1">IFERROR(IF((VLOOKUP($B102,'HICM and Narrative Backsheet'!$A$7:$BX$156,F$9,FALSE))="","",(VLOOKUP($B102,'HICM and Narrative Backsheet'!$A$7:$BX$156,F$9,FALSE))),"")</f>
        <v>Established</v>
      </c>
      <c r="G102" s="170" t="str">
        <f ca="1">IFERROR(IF((VLOOKUP($B102,'HICM and Narrative Backsheet'!$A$7:$BX$156,G$9,FALSE))="","",(VLOOKUP($B102,'HICM and Narrative Backsheet'!$A$7:$BX$156,G$9,FALSE))),"")</f>
        <v>Established</v>
      </c>
      <c r="H102" s="170" t="str">
        <f ca="1">IFERROR(IF((VLOOKUP($B102,'HICM and Narrative Backsheet'!$A$7:$BX$156,H$9,FALSE))="","",(VLOOKUP($B102,'HICM and Narrative Backsheet'!$A$7:$BX$156,H$9,FALSE))),"")</f>
        <v>Plans in place</v>
      </c>
      <c r="I102" s="170" t="str">
        <f ca="1">IFERROR(IF((VLOOKUP($B102,'HICM and Narrative Backsheet'!$A$7:$BX$156,I$9,FALSE))="","",(VLOOKUP($B102,'HICM and Narrative Backsheet'!$A$7:$BX$156,I$9,FALSE))),"")</f>
        <v>Plans in place</v>
      </c>
      <c r="J102" s="170" t="str">
        <f ca="1">IFERROR(IF((VLOOKUP($B102,'HICM and Narrative Backsheet'!$A$7:$BX$156,J$9,FALSE))="","",(VLOOKUP($B102,'HICM and Narrative Backsheet'!$A$7:$BX$156,J$9,FALSE))),"")</f>
        <v>Established</v>
      </c>
      <c r="K102" s="170" t="str">
        <f ca="1">IFERROR(IF((VLOOKUP($B102,'HICM and Narrative Backsheet'!$A$7:$BX$156,K$9,FALSE))="","",(VLOOKUP($B102,'HICM and Narrative Backsheet'!$A$7:$BX$156,K$9,FALSE))),"")</f>
        <v>Plans in place</v>
      </c>
      <c r="L102" s="171" t="str">
        <f ca="1">IFERROR(IF((VLOOKUP($B102,'HICM and Narrative Backsheet'!$A$7:$BX$156,L$9,FALSE))="","",(VLOOKUP($B102,'HICM and Narrative Backsheet'!$A$7:$BX$156,L$9,FALSE))),"")</f>
        <v>Established</v>
      </c>
      <c r="M102" s="172" t="str">
        <f ca="1">IFERROR(IF((VLOOKUP($B102,'HICM and Narrative Backsheet'!$A$7:$BX$156,M$9,FALSE))="","",(VLOOKUP($B102,'HICM and Narrative Backsheet'!$A$7:$BX$156,M$9,FALSE))),"")</f>
        <v>Established</v>
      </c>
      <c r="N102" s="170" t="str">
        <f ca="1">IFERROR(IF((VLOOKUP($B102,'HICM and Narrative Backsheet'!$A$7:$BX$156,N$9,FALSE))="","",(VLOOKUP($B102,'HICM and Narrative Backsheet'!$A$7:$BX$156,N$9,FALSE))),"")</f>
        <v>Established</v>
      </c>
      <c r="O102" s="170" t="str">
        <f ca="1">IFERROR(IF((VLOOKUP($B102,'HICM and Narrative Backsheet'!$A$7:$BX$156,O$9,FALSE))="","",(VLOOKUP($B102,'HICM and Narrative Backsheet'!$A$7:$BX$156,O$9,FALSE))),"")</f>
        <v>Established</v>
      </c>
      <c r="P102" s="170" t="str">
        <f ca="1">IFERROR(IF((VLOOKUP($B102,'HICM and Narrative Backsheet'!$A$7:$BX$156,P$9,FALSE))="","",(VLOOKUP($B102,'HICM and Narrative Backsheet'!$A$7:$BX$156,P$9,FALSE))),"")</f>
        <v>Established</v>
      </c>
      <c r="Q102" s="170" t="str">
        <f ca="1">IFERROR(IF((VLOOKUP($B102,'HICM and Narrative Backsheet'!$A$7:$BX$156,Q$9,FALSE))="","",(VLOOKUP($B102,'HICM and Narrative Backsheet'!$A$7:$BX$156,Q$9,FALSE))),"")</f>
        <v>Plans in place</v>
      </c>
      <c r="R102" s="170" t="str">
        <f ca="1">IFERROR(IF((VLOOKUP($B102,'HICM and Narrative Backsheet'!$A$7:$BX$156,R$9,FALSE))="","",(VLOOKUP($B102,'HICM and Narrative Backsheet'!$A$7:$BX$156,R$9,FALSE))),"")</f>
        <v>Plans in place</v>
      </c>
      <c r="S102" s="170" t="str">
        <f ca="1">IFERROR(IF((VLOOKUP($B102,'HICM and Narrative Backsheet'!$A$7:$BX$156,S$9,FALSE))="","",(VLOOKUP($B102,'HICM and Narrative Backsheet'!$A$7:$BX$156,S$9,FALSE))),"")</f>
        <v>Established</v>
      </c>
      <c r="T102" s="170" t="str">
        <f ca="1">IFERROR(IF((VLOOKUP($B102,'HICM and Narrative Backsheet'!$A$7:$BX$156,T$9,FALSE))="","",(VLOOKUP($B102,'HICM and Narrative Backsheet'!$A$7:$BX$156,T$9,FALSE))),"")</f>
        <v>Plans in place</v>
      </c>
      <c r="U102" s="173" t="str">
        <f ca="1">IFERROR(IF((VLOOKUP($B102,'HICM and Narrative Backsheet'!$A$7:$BX$156,U$9,FALSE))="","",(VLOOKUP($B102,'HICM and Narrative Backsheet'!$A$7:$BX$156,U$9,FALSE))),"")</f>
        <v>Established</v>
      </c>
      <c r="V102" s="169" t="str">
        <f ca="1">IFERROR(IF((VLOOKUP($B102,'HICM and Narrative Backsheet'!$A$7:$BX$156,V$9,FALSE))="","",(VLOOKUP($B102,'HICM and Narrative Backsheet'!$A$7:$BX$156,V$9,FALSE))),"")</f>
        <v>Established</v>
      </c>
      <c r="W102" s="170" t="str">
        <f ca="1">IFERROR(IF((VLOOKUP($B102,'HICM and Narrative Backsheet'!$A$7:$BX$156,W$9,FALSE))="","",(VLOOKUP($B102,'HICM and Narrative Backsheet'!$A$7:$BX$156,W$9,FALSE))),"")</f>
        <v>Established</v>
      </c>
      <c r="X102" s="170" t="str">
        <f ca="1">IFERROR(IF((VLOOKUP($B102,'HICM and Narrative Backsheet'!$A$7:$BX$156,X$9,FALSE))="","",(VLOOKUP($B102,'HICM and Narrative Backsheet'!$A$7:$BX$156,X$9,FALSE))),"")</f>
        <v>Mature</v>
      </c>
      <c r="Y102" s="170" t="str">
        <f ca="1">IFERROR(IF((VLOOKUP($B102,'HICM and Narrative Backsheet'!$A$7:$BX$156,Y$9,FALSE))="","",(VLOOKUP($B102,'HICM and Narrative Backsheet'!$A$7:$BX$156,Y$9,FALSE))),"")</f>
        <v>Established</v>
      </c>
      <c r="Z102" s="170" t="str">
        <f ca="1">IFERROR(IF((VLOOKUP($B102,'HICM and Narrative Backsheet'!$A$7:$BX$156,Z$9,FALSE))="","",(VLOOKUP($B102,'HICM and Narrative Backsheet'!$A$7:$BX$156,Z$9,FALSE))),"")</f>
        <v>Plans in place</v>
      </c>
      <c r="AA102" s="170" t="str">
        <f ca="1">IFERROR(IF((VLOOKUP($B102,'HICM and Narrative Backsheet'!$A$7:$BX$156,AA$9,FALSE))="","",(VLOOKUP($B102,'HICM and Narrative Backsheet'!$A$7:$BX$156,AA$9,FALSE))),"")</f>
        <v>Plans in place</v>
      </c>
      <c r="AB102" s="170" t="str">
        <f ca="1">IFERROR(IF((VLOOKUP($B102,'HICM and Narrative Backsheet'!$A$7:$BX$156,AB$9,FALSE))="","",(VLOOKUP($B102,'HICM and Narrative Backsheet'!$A$7:$BX$156,AB$9,FALSE))),"")</f>
        <v>Mature</v>
      </c>
      <c r="AC102" s="170" t="str">
        <f ca="1">IFERROR(IF((VLOOKUP($B102,'HICM and Narrative Backsheet'!$A$7:$BX$156,AC$9,FALSE))="","",(VLOOKUP($B102,'HICM and Narrative Backsheet'!$A$7:$BX$156,AC$9,FALSE))),"")</f>
        <v>Established</v>
      </c>
      <c r="AD102" s="171" t="str">
        <f ca="1">IFERROR(IF((VLOOKUP($B102,'HICM and Narrative Backsheet'!$A$7:$BX$156,AD$9,FALSE))="","",(VLOOKUP($B102,'HICM and Narrative Backsheet'!$A$7:$BX$156,AD$9,FALSE))),"")</f>
        <v>Mature</v>
      </c>
      <c r="AE102" s="172" t="str">
        <f ca="1">IFERROR(IF((VLOOKUP($B102,'HICM and Narrative Backsheet'!$A$7:$BX$156,AE$9,FALSE))="","",(VLOOKUP($B102,'HICM and Narrative Backsheet'!$A$7:$BX$156,AE$9,FALSE))),"")</f>
        <v>Mature</v>
      </c>
      <c r="AF102" s="170" t="str">
        <f ca="1">IFERROR(IF((VLOOKUP($B102,'HICM and Narrative Backsheet'!$A$7:$BX$156,AF$9,FALSE))="","",(VLOOKUP($B102,'HICM and Narrative Backsheet'!$A$7:$BX$156,AF$9,FALSE))),"")</f>
        <v>Mature</v>
      </c>
      <c r="AG102" s="170" t="str">
        <f ca="1">IFERROR(IF((VLOOKUP($B102,'HICM and Narrative Backsheet'!$A$7:$BX$156,AG$9,FALSE))="","",(VLOOKUP($B102,'HICM and Narrative Backsheet'!$A$7:$BX$156,AG$9,FALSE))),"")</f>
        <v>Mature</v>
      </c>
      <c r="AH102" s="170" t="str">
        <f ca="1">IFERROR(IF((VLOOKUP($B102,'HICM and Narrative Backsheet'!$A$7:$BX$156,AH$9,FALSE))="","",(VLOOKUP($B102,'HICM and Narrative Backsheet'!$A$7:$BX$156,AH$9,FALSE))),"")</f>
        <v>Mature</v>
      </c>
      <c r="AI102" s="170" t="str">
        <f ca="1">IFERROR(IF((VLOOKUP($B102,'HICM and Narrative Backsheet'!$A$7:$BX$156,AI$9,FALSE))="","",(VLOOKUP($B102,'HICM and Narrative Backsheet'!$A$7:$BX$156,AI$9,FALSE))),"")</f>
        <v>Established</v>
      </c>
      <c r="AJ102" s="170" t="str">
        <f ca="1">IFERROR(IF((VLOOKUP($B102,'HICM and Narrative Backsheet'!$A$7:$BX$156,AJ$9,FALSE))="","",(VLOOKUP($B102,'HICM and Narrative Backsheet'!$A$7:$BX$156,AJ$9,FALSE))),"")</f>
        <v>Plans in place</v>
      </c>
      <c r="AK102" s="170" t="str">
        <f ca="1">IFERROR(IF((VLOOKUP($B102,'HICM and Narrative Backsheet'!$A$7:$BX$156,AK$9,FALSE))="","",(VLOOKUP($B102,'HICM and Narrative Backsheet'!$A$7:$BX$156,AK$9,FALSE))),"")</f>
        <v>Mature</v>
      </c>
      <c r="AL102" s="170" t="str">
        <f ca="1">IFERROR(IF((VLOOKUP($B102,'HICM and Narrative Backsheet'!$A$7:$BX$156,AL$9,FALSE))="","",(VLOOKUP($B102,'HICM and Narrative Backsheet'!$A$7:$BX$156,AL$9,FALSE))),"")</f>
        <v>Established</v>
      </c>
      <c r="AM102" s="171" t="str">
        <f ca="1">IFERROR(IF((VLOOKUP($B102,'HICM and Narrative Backsheet'!$A$7:$BX$156,AM$9,FALSE))="","",(VLOOKUP($B102,'HICM and Narrative Backsheet'!$A$7:$BX$156,AM$9,FALSE))),"")</f>
        <v>Mature</v>
      </c>
    </row>
    <row r="103" spans="1:39" x14ac:dyDescent="0.3">
      <c r="A103" s="60">
        <v>77</v>
      </c>
      <c r="B103" s="53" t="str">
        <f t="shared" ca="1" si="11"/>
        <v>E09000024</v>
      </c>
      <c r="C103" s="154" t="str">
        <f ca="1">IFERROR(VLOOKUP($B103,'Org List'!$J$9:$K$488,2,0), "")</f>
        <v>Merton</v>
      </c>
      <c r="D103" s="169" t="str">
        <f ca="1">IFERROR(IF((VLOOKUP($B103,'HICM and Narrative Backsheet'!$A$7:$BX$156,D$9,FALSE))="","",(VLOOKUP($B103,'HICM and Narrative Backsheet'!$A$7:$BX$156,D$9,FALSE))),"")</f>
        <v>Plans in place</v>
      </c>
      <c r="E103" s="170" t="str">
        <f ca="1">IFERROR(IF((VLOOKUP($B103,'HICM and Narrative Backsheet'!$A$7:$BX$156,E$9,FALSE))="","",(VLOOKUP($B103,'HICM and Narrative Backsheet'!$A$7:$BX$156,E$9,FALSE))),"")</f>
        <v>Established</v>
      </c>
      <c r="F103" s="170" t="str">
        <f ca="1">IFERROR(IF((VLOOKUP($B103,'HICM and Narrative Backsheet'!$A$7:$BX$156,F$9,FALSE))="","",(VLOOKUP($B103,'HICM and Narrative Backsheet'!$A$7:$BX$156,F$9,FALSE))),"")</f>
        <v>Established</v>
      </c>
      <c r="G103" s="170" t="str">
        <f ca="1">IFERROR(IF((VLOOKUP($B103,'HICM and Narrative Backsheet'!$A$7:$BX$156,G$9,FALSE))="","",(VLOOKUP($B103,'HICM and Narrative Backsheet'!$A$7:$BX$156,G$9,FALSE))),"")</f>
        <v>Established</v>
      </c>
      <c r="H103" s="170" t="str">
        <f ca="1">IFERROR(IF((VLOOKUP($B103,'HICM and Narrative Backsheet'!$A$7:$BX$156,H$9,FALSE))="","",(VLOOKUP($B103,'HICM and Narrative Backsheet'!$A$7:$BX$156,H$9,FALSE))),"")</f>
        <v>Plans in place</v>
      </c>
      <c r="I103" s="170" t="str">
        <f ca="1">IFERROR(IF((VLOOKUP($B103,'HICM and Narrative Backsheet'!$A$7:$BX$156,I$9,FALSE))="","",(VLOOKUP($B103,'HICM and Narrative Backsheet'!$A$7:$BX$156,I$9,FALSE))),"")</f>
        <v>Plans in place</v>
      </c>
      <c r="J103" s="170" t="str">
        <f ca="1">IFERROR(IF((VLOOKUP($B103,'HICM and Narrative Backsheet'!$A$7:$BX$156,J$9,FALSE))="","",(VLOOKUP($B103,'HICM and Narrative Backsheet'!$A$7:$BX$156,J$9,FALSE))),"")</f>
        <v>Plans in place</v>
      </c>
      <c r="K103" s="170" t="str">
        <f ca="1">IFERROR(IF((VLOOKUP($B103,'HICM and Narrative Backsheet'!$A$7:$BX$156,K$9,FALSE))="","",(VLOOKUP($B103,'HICM and Narrative Backsheet'!$A$7:$BX$156,K$9,FALSE))),"")</f>
        <v>Established</v>
      </c>
      <c r="L103" s="171" t="str">
        <f ca="1">IFERROR(IF((VLOOKUP($B103,'HICM and Narrative Backsheet'!$A$7:$BX$156,L$9,FALSE))="","",(VLOOKUP($B103,'HICM and Narrative Backsheet'!$A$7:$BX$156,L$9,FALSE))),"")</f>
        <v>Established</v>
      </c>
      <c r="M103" s="172" t="str">
        <f ca="1">IFERROR(IF((VLOOKUP($B103,'HICM and Narrative Backsheet'!$A$7:$BX$156,M$9,FALSE))="","",(VLOOKUP($B103,'HICM and Narrative Backsheet'!$A$7:$BX$156,M$9,FALSE))),"")</f>
        <v>Plans in place</v>
      </c>
      <c r="N103" s="170" t="str">
        <f ca="1">IFERROR(IF((VLOOKUP($B103,'HICM and Narrative Backsheet'!$A$7:$BX$156,N$9,FALSE))="","",(VLOOKUP($B103,'HICM and Narrative Backsheet'!$A$7:$BX$156,N$9,FALSE))),"")</f>
        <v>Established</v>
      </c>
      <c r="O103" s="170" t="str">
        <f ca="1">IFERROR(IF((VLOOKUP($B103,'HICM and Narrative Backsheet'!$A$7:$BX$156,O$9,FALSE))="","",(VLOOKUP($B103,'HICM and Narrative Backsheet'!$A$7:$BX$156,O$9,FALSE))),"")</f>
        <v>Established</v>
      </c>
      <c r="P103" s="170" t="str">
        <f ca="1">IFERROR(IF((VLOOKUP($B103,'HICM and Narrative Backsheet'!$A$7:$BX$156,P$9,FALSE))="","",(VLOOKUP($B103,'HICM and Narrative Backsheet'!$A$7:$BX$156,P$9,FALSE))),"")</f>
        <v>Established</v>
      </c>
      <c r="Q103" s="170" t="str">
        <f ca="1">IFERROR(IF((VLOOKUP($B103,'HICM and Narrative Backsheet'!$A$7:$BX$156,Q$9,FALSE))="","",(VLOOKUP($B103,'HICM and Narrative Backsheet'!$A$7:$BX$156,Q$9,FALSE))),"")</f>
        <v>Plans in place</v>
      </c>
      <c r="R103" s="170" t="str">
        <f ca="1">IFERROR(IF((VLOOKUP($B103,'HICM and Narrative Backsheet'!$A$7:$BX$156,R$9,FALSE))="","",(VLOOKUP($B103,'HICM and Narrative Backsheet'!$A$7:$BX$156,R$9,FALSE))),"")</f>
        <v>Plans in place</v>
      </c>
      <c r="S103" s="170" t="str">
        <f ca="1">IFERROR(IF((VLOOKUP($B103,'HICM and Narrative Backsheet'!$A$7:$BX$156,S$9,FALSE))="","",(VLOOKUP($B103,'HICM and Narrative Backsheet'!$A$7:$BX$156,S$9,FALSE))),"")</f>
        <v>Established</v>
      </c>
      <c r="T103" s="170" t="str">
        <f ca="1">IFERROR(IF((VLOOKUP($B103,'HICM and Narrative Backsheet'!$A$7:$BX$156,T$9,FALSE))="","",(VLOOKUP($B103,'HICM and Narrative Backsheet'!$A$7:$BX$156,T$9,FALSE))),"")</f>
        <v>Established</v>
      </c>
      <c r="U103" s="173" t="str">
        <f ca="1">IFERROR(IF((VLOOKUP($B103,'HICM and Narrative Backsheet'!$A$7:$BX$156,U$9,FALSE))="","",(VLOOKUP($B103,'HICM and Narrative Backsheet'!$A$7:$BX$156,U$9,FALSE))),"")</f>
        <v>Established</v>
      </c>
      <c r="V103" s="169" t="str">
        <f ca="1">IFERROR(IF((VLOOKUP($B103,'HICM and Narrative Backsheet'!$A$7:$BX$156,V$9,FALSE))="","",(VLOOKUP($B103,'HICM and Narrative Backsheet'!$A$7:$BX$156,V$9,FALSE))),"")</f>
        <v>Established</v>
      </c>
      <c r="W103" s="170" t="str">
        <f ca="1">IFERROR(IF((VLOOKUP($B103,'HICM and Narrative Backsheet'!$A$7:$BX$156,W$9,FALSE))="","",(VLOOKUP($B103,'HICM and Narrative Backsheet'!$A$7:$BX$156,W$9,FALSE))),"")</f>
        <v>Established</v>
      </c>
      <c r="X103" s="170" t="str">
        <f ca="1">IFERROR(IF((VLOOKUP($B103,'HICM and Narrative Backsheet'!$A$7:$BX$156,X$9,FALSE))="","",(VLOOKUP($B103,'HICM and Narrative Backsheet'!$A$7:$BX$156,X$9,FALSE))),"")</f>
        <v>Established</v>
      </c>
      <c r="Y103" s="170" t="str">
        <f ca="1">IFERROR(IF((VLOOKUP($B103,'HICM and Narrative Backsheet'!$A$7:$BX$156,Y$9,FALSE))="","",(VLOOKUP($B103,'HICM and Narrative Backsheet'!$A$7:$BX$156,Y$9,FALSE))),"")</f>
        <v>Established</v>
      </c>
      <c r="Z103" s="170" t="str">
        <f ca="1">IFERROR(IF((VLOOKUP($B103,'HICM and Narrative Backsheet'!$A$7:$BX$156,Z$9,FALSE))="","",(VLOOKUP($B103,'HICM and Narrative Backsheet'!$A$7:$BX$156,Z$9,FALSE))),"")</f>
        <v>Plans in place</v>
      </c>
      <c r="AA103" s="170" t="str">
        <f ca="1">IFERROR(IF((VLOOKUP($B103,'HICM and Narrative Backsheet'!$A$7:$BX$156,AA$9,FALSE))="","",(VLOOKUP($B103,'HICM and Narrative Backsheet'!$A$7:$BX$156,AA$9,FALSE))),"")</f>
        <v>Established</v>
      </c>
      <c r="AB103" s="170" t="str">
        <f ca="1">IFERROR(IF((VLOOKUP($B103,'HICM and Narrative Backsheet'!$A$7:$BX$156,AB$9,FALSE))="","",(VLOOKUP($B103,'HICM and Narrative Backsheet'!$A$7:$BX$156,AB$9,FALSE))),"")</f>
        <v>Established</v>
      </c>
      <c r="AC103" s="170" t="str">
        <f ca="1">IFERROR(IF((VLOOKUP($B103,'HICM and Narrative Backsheet'!$A$7:$BX$156,AC$9,FALSE))="","",(VLOOKUP($B103,'HICM and Narrative Backsheet'!$A$7:$BX$156,AC$9,FALSE))),"")</f>
        <v>Established</v>
      </c>
      <c r="AD103" s="171" t="str">
        <f ca="1">IFERROR(IF((VLOOKUP($B103,'HICM and Narrative Backsheet'!$A$7:$BX$156,AD$9,FALSE))="","",(VLOOKUP($B103,'HICM and Narrative Backsheet'!$A$7:$BX$156,AD$9,FALSE))),"")</f>
        <v>Established</v>
      </c>
      <c r="AE103" s="172" t="str">
        <f ca="1">IFERROR(IF((VLOOKUP($B103,'HICM and Narrative Backsheet'!$A$7:$BX$156,AE$9,FALSE))="","",(VLOOKUP($B103,'HICM and Narrative Backsheet'!$A$7:$BX$156,AE$9,FALSE))),"")</f>
        <v>Established</v>
      </c>
      <c r="AF103" s="170" t="str">
        <f ca="1">IFERROR(IF((VLOOKUP($B103,'HICM and Narrative Backsheet'!$A$7:$BX$156,AF$9,FALSE))="","",(VLOOKUP($B103,'HICM and Narrative Backsheet'!$A$7:$BX$156,AF$9,FALSE))),"")</f>
        <v>Established</v>
      </c>
      <c r="AG103" s="170" t="str">
        <f ca="1">IFERROR(IF((VLOOKUP($B103,'HICM and Narrative Backsheet'!$A$7:$BX$156,AG$9,FALSE))="","",(VLOOKUP($B103,'HICM and Narrative Backsheet'!$A$7:$BX$156,AG$9,FALSE))),"")</f>
        <v>Established</v>
      </c>
      <c r="AH103" s="170" t="str">
        <f ca="1">IFERROR(IF((VLOOKUP($B103,'HICM and Narrative Backsheet'!$A$7:$BX$156,AH$9,FALSE))="","",(VLOOKUP($B103,'HICM and Narrative Backsheet'!$A$7:$BX$156,AH$9,FALSE))),"")</f>
        <v>Established</v>
      </c>
      <c r="AI103" s="170" t="str">
        <f ca="1">IFERROR(IF((VLOOKUP($B103,'HICM and Narrative Backsheet'!$A$7:$BX$156,AI$9,FALSE))="","",(VLOOKUP($B103,'HICM and Narrative Backsheet'!$A$7:$BX$156,AI$9,FALSE))),"")</f>
        <v>Established</v>
      </c>
      <c r="AJ103" s="170" t="str">
        <f ca="1">IFERROR(IF((VLOOKUP($B103,'HICM and Narrative Backsheet'!$A$7:$BX$156,AJ$9,FALSE))="","",(VLOOKUP($B103,'HICM and Narrative Backsheet'!$A$7:$BX$156,AJ$9,FALSE))),"")</f>
        <v>Established</v>
      </c>
      <c r="AK103" s="170" t="str">
        <f ca="1">IFERROR(IF((VLOOKUP($B103,'HICM and Narrative Backsheet'!$A$7:$BX$156,AK$9,FALSE))="","",(VLOOKUP($B103,'HICM and Narrative Backsheet'!$A$7:$BX$156,AK$9,FALSE))),"")</f>
        <v>Established</v>
      </c>
      <c r="AL103" s="170" t="str">
        <f ca="1">IFERROR(IF((VLOOKUP($B103,'HICM and Narrative Backsheet'!$A$7:$BX$156,AL$9,FALSE))="","",(VLOOKUP($B103,'HICM and Narrative Backsheet'!$A$7:$BX$156,AL$9,FALSE))),"")</f>
        <v>Established</v>
      </c>
      <c r="AM103" s="171" t="str">
        <f ca="1">IFERROR(IF((VLOOKUP($B103,'HICM and Narrative Backsheet'!$A$7:$BX$156,AM$9,FALSE))="","",(VLOOKUP($B103,'HICM and Narrative Backsheet'!$A$7:$BX$156,AM$9,FALSE))),"")</f>
        <v>Established</v>
      </c>
    </row>
    <row r="104" spans="1:39" x14ac:dyDescent="0.3">
      <c r="A104" s="60">
        <v>78</v>
      </c>
      <c r="B104" s="53" t="str">
        <f t="shared" ca="1" si="11"/>
        <v>E06000002</v>
      </c>
      <c r="C104" s="154" t="str">
        <f ca="1">IFERROR(VLOOKUP($B104,'Org List'!$J$9:$K$488,2,0), "")</f>
        <v>Middlesbrough</v>
      </c>
      <c r="D104" s="169" t="str">
        <f ca="1">IFERROR(IF((VLOOKUP($B104,'HICM and Narrative Backsheet'!$A$7:$BX$156,D$9,FALSE))="","",(VLOOKUP($B104,'HICM and Narrative Backsheet'!$A$7:$BX$156,D$9,FALSE))),"")</f>
        <v>Plans in place</v>
      </c>
      <c r="E104" s="170" t="str">
        <f ca="1">IFERROR(IF((VLOOKUP($B104,'HICM and Narrative Backsheet'!$A$7:$BX$156,E$9,FALSE))="","",(VLOOKUP($B104,'HICM and Narrative Backsheet'!$A$7:$BX$156,E$9,FALSE))),"")</f>
        <v>Established</v>
      </c>
      <c r="F104" s="170" t="str">
        <f ca="1">IFERROR(IF((VLOOKUP($B104,'HICM and Narrative Backsheet'!$A$7:$BX$156,F$9,FALSE))="","",(VLOOKUP($B104,'HICM and Narrative Backsheet'!$A$7:$BX$156,F$9,FALSE))),"")</f>
        <v>Established</v>
      </c>
      <c r="G104" s="170" t="str">
        <f ca="1">IFERROR(IF((VLOOKUP($B104,'HICM and Narrative Backsheet'!$A$7:$BX$156,G$9,FALSE))="","",(VLOOKUP($B104,'HICM and Narrative Backsheet'!$A$7:$BX$156,G$9,FALSE))),"")</f>
        <v>Plans in place</v>
      </c>
      <c r="H104" s="170" t="str">
        <f ca="1">IFERROR(IF((VLOOKUP($B104,'HICM and Narrative Backsheet'!$A$7:$BX$156,H$9,FALSE))="","",(VLOOKUP($B104,'HICM and Narrative Backsheet'!$A$7:$BX$156,H$9,FALSE))),"")</f>
        <v>Plans in place</v>
      </c>
      <c r="I104" s="170" t="str">
        <f ca="1">IFERROR(IF((VLOOKUP($B104,'HICM and Narrative Backsheet'!$A$7:$BX$156,I$9,FALSE))="","",(VLOOKUP($B104,'HICM and Narrative Backsheet'!$A$7:$BX$156,I$9,FALSE))),"")</f>
        <v>Plans in place</v>
      </c>
      <c r="J104" s="170" t="str">
        <f ca="1">IFERROR(IF((VLOOKUP($B104,'HICM and Narrative Backsheet'!$A$7:$BX$156,J$9,FALSE))="","",(VLOOKUP($B104,'HICM and Narrative Backsheet'!$A$7:$BX$156,J$9,FALSE))),"")</f>
        <v>Established</v>
      </c>
      <c r="K104" s="170" t="str">
        <f ca="1">IFERROR(IF((VLOOKUP($B104,'HICM and Narrative Backsheet'!$A$7:$BX$156,K$9,FALSE))="","",(VLOOKUP($B104,'HICM and Narrative Backsheet'!$A$7:$BX$156,K$9,FALSE))),"")</f>
        <v>Established</v>
      </c>
      <c r="L104" s="171" t="str">
        <f ca="1">IFERROR(IF((VLOOKUP($B104,'HICM and Narrative Backsheet'!$A$7:$BX$156,L$9,FALSE))="","",(VLOOKUP($B104,'HICM and Narrative Backsheet'!$A$7:$BX$156,L$9,FALSE))),"")</f>
        <v>Plans in place</v>
      </c>
      <c r="M104" s="172" t="str">
        <f ca="1">IFERROR(IF((VLOOKUP($B104,'HICM and Narrative Backsheet'!$A$7:$BX$156,M$9,FALSE))="","",(VLOOKUP($B104,'HICM and Narrative Backsheet'!$A$7:$BX$156,M$9,FALSE))),"")</f>
        <v>Plans in place</v>
      </c>
      <c r="N104" s="170" t="str">
        <f ca="1">IFERROR(IF((VLOOKUP($B104,'HICM and Narrative Backsheet'!$A$7:$BX$156,N$9,FALSE))="","",(VLOOKUP($B104,'HICM and Narrative Backsheet'!$A$7:$BX$156,N$9,FALSE))),"")</f>
        <v>Established</v>
      </c>
      <c r="O104" s="170" t="str">
        <f ca="1">IFERROR(IF((VLOOKUP($B104,'HICM and Narrative Backsheet'!$A$7:$BX$156,O$9,FALSE))="","",(VLOOKUP($B104,'HICM and Narrative Backsheet'!$A$7:$BX$156,O$9,FALSE))),"")</f>
        <v>Established</v>
      </c>
      <c r="P104" s="170" t="str">
        <f ca="1">IFERROR(IF((VLOOKUP($B104,'HICM and Narrative Backsheet'!$A$7:$BX$156,P$9,FALSE))="","",(VLOOKUP($B104,'HICM and Narrative Backsheet'!$A$7:$BX$156,P$9,FALSE))),"")</f>
        <v>Established</v>
      </c>
      <c r="Q104" s="170" t="str">
        <f ca="1">IFERROR(IF((VLOOKUP($B104,'HICM and Narrative Backsheet'!$A$7:$BX$156,Q$9,FALSE))="","",(VLOOKUP($B104,'HICM and Narrative Backsheet'!$A$7:$BX$156,Q$9,FALSE))),"")</f>
        <v>Plans in place</v>
      </c>
      <c r="R104" s="170" t="str">
        <f ca="1">IFERROR(IF((VLOOKUP($B104,'HICM and Narrative Backsheet'!$A$7:$BX$156,R$9,FALSE))="","",(VLOOKUP($B104,'HICM and Narrative Backsheet'!$A$7:$BX$156,R$9,FALSE))),"")</f>
        <v>Plans in place</v>
      </c>
      <c r="S104" s="170" t="str">
        <f ca="1">IFERROR(IF((VLOOKUP($B104,'HICM and Narrative Backsheet'!$A$7:$BX$156,S$9,FALSE))="","",(VLOOKUP($B104,'HICM and Narrative Backsheet'!$A$7:$BX$156,S$9,FALSE))),"")</f>
        <v>Established</v>
      </c>
      <c r="T104" s="170" t="str">
        <f ca="1">IFERROR(IF((VLOOKUP($B104,'HICM and Narrative Backsheet'!$A$7:$BX$156,T$9,FALSE))="","",(VLOOKUP($B104,'HICM and Narrative Backsheet'!$A$7:$BX$156,T$9,FALSE))),"")</f>
        <v>Established</v>
      </c>
      <c r="U104" s="173" t="str">
        <f ca="1">IFERROR(IF((VLOOKUP($B104,'HICM and Narrative Backsheet'!$A$7:$BX$156,U$9,FALSE))="","",(VLOOKUP($B104,'HICM and Narrative Backsheet'!$A$7:$BX$156,U$9,FALSE))),"")</f>
        <v>Established</v>
      </c>
      <c r="V104" s="169" t="str">
        <f ca="1">IFERROR(IF((VLOOKUP($B104,'HICM and Narrative Backsheet'!$A$7:$BX$156,V$9,FALSE))="","",(VLOOKUP($B104,'HICM and Narrative Backsheet'!$A$7:$BX$156,V$9,FALSE))),"")</f>
        <v>Plans in place</v>
      </c>
      <c r="W104" s="170" t="str">
        <f ca="1">IFERROR(IF((VLOOKUP($B104,'HICM and Narrative Backsheet'!$A$7:$BX$156,W$9,FALSE))="","",(VLOOKUP($B104,'HICM and Narrative Backsheet'!$A$7:$BX$156,W$9,FALSE))),"")</f>
        <v>Established</v>
      </c>
      <c r="X104" s="170" t="str">
        <f ca="1">IFERROR(IF((VLOOKUP($B104,'HICM and Narrative Backsheet'!$A$7:$BX$156,X$9,FALSE))="","",(VLOOKUP($B104,'HICM and Narrative Backsheet'!$A$7:$BX$156,X$9,FALSE))),"")</f>
        <v>Established</v>
      </c>
      <c r="Y104" s="170" t="str">
        <f ca="1">IFERROR(IF((VLOOKUP($B104,'HICM and Narrative Backsheet'!$A$7:$BX$156,Y$9,FALSE))="","",(VLOOKUP($B104,'HICM and Narrative Backsheet'!$A$7:$BX$156,Y$9,FALSE))),"")</f>
        <v>Established</v>
      </c>
      <c r="Z104" s="170" t="str">
        <f ca="1">IFERROR(IF((VLOOKUP($B104,'HICM and Narrative Backsheet'!$A$7:$BX$156,Z$9,FALSE))="","",(VLOOKUP($B104,'HICM and Narrative Backsheet'!$A$7:$BX$156,Z$9,FALSE))),"")</f>
        <v>Plans in place</v>
      </c>
      <c r="AA104" s="170" t="str">
        <f ca="1">IFERROR(IF((VLOOKUP($B104,'HICM and Narrative Backsheet'!$A$7:$BX$156,AA$9,FALSE))="","",(VLOOKUP($B104,'HICM and Narrative Backsheet'!$A$7:$BX$156,AA$9,FALSE))),"")</f>
        <v>Plans in place</v>
      </c>
      <c r="AB104" s="170" t="str">
        <f ca="1">IFERROR(IF((VLOOKUP($B104,'HICM and Narrative Backsheet'!$A$7:$BX$156,AB$9,FALSE))="","",(VLOOKUP($B104,'HICM and Narrative Backsheet'!$A$7:$BX$156,AB$9,FALSE))),"")</f>
        <v>Established</v>
      </c>
      <c r="AC104" s="170" t="str">
        <f ca="1">IFERROR(IF((VLOOKUP($B104,'HICM and Narrative Backsheet'!$A$7:$BX$156,AC$9,FALSE))="","",(VLOOKUP($B104,'HICM and Narrative Backsheet'!$A$7:$BX$156,AC$9,FALSE))),"")</f>
        <v>Established</v>
      </c>
      <c r="AD104" s="171" t="str">
        <f ca="1">IFERROR(IF((VLOOKUP($B104,'HICM and Narrative Backsheet'!$A$7:$BX$156,AD$9,FALSE))="","",(VLOOKUP($B104,'HICM and Narrative Backsheet'!$A$7:$BX$156,AD$9,FALSE))),"")</f>
        <v>Established</v>
      </c>
      <c r="AE104" s="172" t="str">
        <f ca="1">IFERROR(IF((VLOOKUP($B104,'HICM and Narrative Backsheet'!$A$7:$BX$156,AE$9,FALSE))="","",(VLOOKUP($B104,'HICM and Narrative Backsheet'!$A$7:$BX$156,AE$9,FALSE))),"")</f>
        <v>Established</v>
      </c>
      <c r="AF104" s="170" t="str">
        <f ca="1">IFERROR(IF((VLOOKUP($B104,'HICM and Narrative Backsheet'!$A$7:$BX$156,AF$9,FALSE))="","",(VLOOKUP($B104,'HICM and Narrative Backsheet'!$A$7:$BX$156,AF$9,FALSE))),"")</f>
        <v>Established</v>
      </c>
      <c r="AG104" s="170" t="str">
        <f ca="1">IFERROR(IF((VLOOKUP($B104,'HICM and Narrative Backsheet'!$A$7:$BX$156,AG$9,FALSE))="","",(VLOOKUP($B104,'HICM and Narrative Backsheet'!$A$7:$BX$156,AG$9,FALSE))),"")</f>
        <v>Established</v>
      </c>
      <c r="AH104" s="170" t="str">
        <f ca="1">IFERROR(IF((VLOOKUP($B104,'HICM and Narrative Backsheet'!$A$7:$BX$156,AH$9,FALSE))="","",(VLOOKUP($B104,'HICM and Narrative Backsheet'!$A$7:$BX$156,AH$9,FALSE))),"")</f>
        <v>Established</v>
      </c>
      <c r="AI104" s="170" t="str">
        <f ca="1">IFERROR(IF((VLOOKUP($B104,'HICM and Narrative Backsheet'!$A$7:$BX$156,AI$9,FALSE))="","",(VLOOKUP($B104,'HICM and Narrative Backsheet'!$A$7:$BX$156,AI$9,FALSE))),"")</f>
        <v>Established</v>
      </c>
      <c r="AJ104" s="170" t="str">
        <f ca="1">IFERROR(IF((VLOOKUP($B104,'HICM and Narrative Backsheet'!$A$7:$BX$156,AJ$9,FALSE))="","",(VLOOKUP($B104,'HICM and Narrative Backsheet'!$A$7:$BX$156,AJ$9,FALSE))),"")</f>
        <v>Established</v>
      </c>
      <c r="AK104" s="170" t="str">
        <f ca="1">IFERROR(IF((VLOOKUP($B104,'HICM and Narrative Backsheet'!$A$7:$BX$156,AK$9,FALSE))="","",(VLOOKUP($B104,'HICM and Narrative Backsheet'!$A$7:$BX$156,AK$9,FALSE))),"")</f>
        <v>Established</v>
      </c>
      <c r="AL104" s="170" t="str">
        <f ca="1">IFERROR(IF((VLOOKUP($B104,'HICM and Narrative Backsheet'!$A$7:$BX$156,AL$9,FALSE))="","",(VLOOKUP($B104,'HICM and Narrative Backsheet'!$A$7:$BX$156,AL$9,FALSE))),"")</f>
        <v>Established</v>
      </c>
      <c r="AM104" s="171" t="str">
        <f ca="1">IFERROR(IF((VLOOKUP($B104,'HICM and Narrative Backsheet'!$A$7:$BX$156,AM$9,FALSE))="","",(VLOOKUP($B104,'HICM and Narrative Backsheet'!$A$7:$BX$156,AM$9,FALSE))),"")</f>
        <v>Established</v>
      </c>
    </row>
    <row r="105" spans="1:39" x14ac:dyDescent="0.3">
      <c r="A105" s="60">
        <v>79</v>
      </c>
      <c r="B105" s="53" t="str">
        <f t="shared" ca="1" si="11"/>
        <v>E06000042</v>
      </c>
      <c r="C105" s="154" t="str">
        <f ca="1">IFERROR(VLOOKUP($B105,'Org List'!$J$9:$K$488,2,0), "")</f>
        <v>Milton Keynes</v>
      </c>
      <c r="D105" s="169" t="str">
        <f ca="1">IFERROR(IF((VLOOKUP($B105,'HICM and Narrative Backsheet'!$A$7:$BX$156,D$9,FALSE))="","",(VLOOKUP($B105,'HICM and Narrative Backsheet'!$A$7:$BX$156,D$9,FALSE))),"")</f>
        <v>Plans in place</v>
      </c>
      <c r="E105" s="170" t="str">
        <f ca="1">IFERROR(IF((VLOOKUP($B105,'HICM and Narrative Backsheet'!$A$7:$BX$156,E$9,FALSE))="","",(VLOOKUP($B105,'HICM and Narrative Backsheet'!$A$7:$BX$156,E$9,FALSE))),"")</f>
        <v>Established</v>
      </c>
      <c r="F105" s="170" t="str">
        <f ca="1">IFERROR(IF((VLOOKUP($B105,'HICM and Narrative Backsheet'!$A$7:$BX$156,F$9,FALSE))="","",(VLOOKUP($B105,'HICM and Narrative Backsheet'!$A$7:$BX$156,F$9,FALSE))),"")</f>
        <v>Established</v>
      </c>
      <c r="G105" s="170" t="str">
        <f ca="1">IFERROR(IF((VLOOKUP($B105,'HICM and Narrative Backsheet'!$A$7:$BX$156,G$9,FALSE))="","",(VLOOKUP($B105,'HICM and Narrative Backsheet'!$A$7:$BX$156,G$9,FALSE))),"")</f>
        <v>Established</v>
      </c>
      <c r="H105" s="170" t="str">
        <f ca="1">IFERROR(IF((VLOOKUP($B105,'HICM and Narrative Backsheet'!$A$7:$BX$156,H$9,FALSE))="","",(VLOOKUP($B105,'HICM and Narrative Backsheet'!$A$7:$BX$156,H$9,FALSE))),"")</f>
        <v>Plans in place</v>
      </c>
      <c r="I105" s="170" t="str">
        <f ca="1">IFERROR(IF((VLOOKUP($B105,'HICM and Narrative Backsheet'!$A$7:$BX$156,I$9,FALSE))="","",(VLOOKUP($B105,'HICM and Narrative Backsheet'!$A$7:$BX$156,I$9,FALSE))),"")</f>
        <v>Plans in place</v>
      </c>
      <c r="J105" s="170" t="str">
        <f ca="1">IFERROR(IF((VLOOKUP($B105,'HICM and Narrative Backsheet'!$A$7:$BX$156,J$9,FALSE))="","",(VLOOKUP($B105,'HICM and Narrative Backsheet'!$A$7:$BX$156,J$9,FALSE))),"")</f>
        <v>Plans in place</v>
      </c>
      <c r="K105" s="170" t="str">
        <f ca="1">IFERROR(IF((VLOOKUP($B105,'HICM and Narrative Backsheet'!$A$7:$BX$156,K$9,FALSE))="","",(VLOOKUP($B105,'HICM and Narrative Backsheet'!$A$7:$BX$156,K$9,FALSE))),"")</f>
        <v>Established</v>
      </c>
      <c r="L105" s="171" t="str">
        <f ca="1">IFERROR(IF((VLOOKUP($B105,'HICM and Narrative Backsheet'!$A$7:$BX$156,L$9,FALSE))="","",(VLOOKUP($B105,'HICM and Narrative Backsheet'!$A$7:$BX$156,L$9,FALSE))),"")</f>
        <v>Established</v>
      </c>
      <c r="M105" s="172" t="str">
        <f ca="1">IFERROR(IF((VLOOKUP($B105,'HICM and Narrative Backsheet'!$A$7:$BX$156,M$9,FALSE))="","",(VLOOKUP($B105,'HICM and Narrative Backsheet'!$A$7:$BX$156,M$9,FALSE))),"")</f>
        <v>Plans in place</v>
      </c>
      <c r="N105" s="170" t="str">
        <f ca="1">IFERROR(IF((VLOOKUP($B105,'HICM and Narrative Backsheet'!$A$7:$BX$156,N$9,FALSE))="","",(VLOOKUP($B105,'HICM and Narrative Backsheet'!$A$7:$BX$156,N$9,FALSE))),"")</f>
        <v>Established</v>
      </c>
      <c r="O105" s="170" t="str">
        <f ca="1">IFERROR(IF((VLOOKUP($B105,'HICM and Narrative Backsheet'!$A$7:$BX$156,O$9,FALSE))="","",(VLOOKUP($B105,'HICM and Narrative Backsheet'!$A$7:$BX$156,O$9,FALSE))),"")</f>
        <v>Established</v>
      </c>
      <c r="P105" s="170" t="str">
        <f ca="1">IFERROR(IF((VLOOKUP($B105,'HICM and Narrative Backsheet'!$A$7:$BX$156,P$9,FALSE))="","",(VLOOKUP($B105,'HICM and Narrative Backsheet'!$A$7:$BX$156,P$9,FALSE))),"")</f>
        <v>Established</v>
      </c>
      <c r="Q105" s="170" t="str">
        <f ca="1">IFERROR(IF((VLOOKUP($B105,'HICM and Narrative Backsheet'!$A$7:$BX$156,Q$9,FALSE))="","",(VLOOKUP($B105,'HICM and Narrative Backsheet'!$A$7:$BX$156,Q$9,FALSE))),"")</f>
        <v>Plans in place</v>
      </c>
      <c r="R105" s="170" t="str">
        <f ca="1">IFERROR(IF((VLOOKUP($B105,'HICM and Narrative Backsheet'!$A$7:$BX$156,R$9,FALSE))="","",(VLOOKUP($B105,'HICM and Narrative Backsheet'!$A$7:$BX$156,R$9,FALSE))),"")</f>
        <v>Plans in place</v>
      </c>
      <c r="S105" s="170" t="str">
        <f ca="1">IFERROR(IF((VLOOKUP($B105,'HICM and Narrative Backsheet'!$A$7:$BX$156,S$9,FALSE))="","",(VLOOKUP($B105,'HICM and Narrative Backsheet'!$A$7:$BX$156,S$9,FALSE))),"")</f>
        <v>Plans in place</v>
      </c>
      <c r="T105" s="170" t="str">
        <f ca="1">IFERROR(IF((VLOOKUP($B105,'HICM and Narrative Backsheet'!$A$7:$BX$156,T$9,FALSE))="","",(VLOOKUP($B105,'HICM and Narrative Backsheet'!$A$7:$BX$156,T$9,FALSE))),"")</f>
        <v>Established</v>
      </c>
      <c r="U105" s="173" t="str">
        <f ca="1">IFERROR(IF((VLOOKUP($B105,'HICM and Narrative Backsheet'!$A$7:$BX$156,U$9,FALSE))="","",(VLOOKUP($B105,'HICM and Narrative Backsheet'!$A$7:$BX$156,U$9,FALSE))),"")</f>
        <v>Established</v>
      </c>
      <c r="V105" s="169" t="str">
        <f ca="1">IFERROR(IF((VLOOKUP($B105,'HICM and Narrative Backsheet'!$A$7:$BX$156,V$9,FALSE))="","",(VLOOKUP($B105,'HICM and Narrative Backsheet'!$A$7:$BX$156,V$9,FALSE))),"")</f>
        <v>Established</v>
      </c>
      <c r="W105" s="170" t="str">
        <f ca="1">IFERROR(IF((VLOOKUP($B105,'HICM and Narrative Backsheet'!$A$7:$BX$156,W$9,FALSE))="","",(VLOOKUP($B105,'HICM and Narrative Backsheet'!$A$7:$BX$156,W$9,FALSE))),"")</f>
        <v>Established</v>
      </c>
      <c r="X105" s="170" t="str">
        <f ca="1">IFERROR(IF((VLOOKUP($B105,'HICM and Narrative Backsheet'!$A$7:$BX$156,X$9,FALSE))="","",(VLOOKUP($B105,'HICM and Narrative Backsheet'!$A$7:$BX$156,X$9,FALSE))),"")</f>
        <v>Established</v>
      </c>
      <c r="Y105" s="170" t="str">
        <f ca="1">IFERROR(IF((VLOOKUP($B105,'HICM and Narrative Backsheet'!$A$7:$BX$156,Y$9,FALSE))="","",(VLOOKUP($B105,'HICM and Narrative Backsheet'!$A$7:$BX$156,Y$9,FALSE))),"")</f>
        <v>Established</v>
      </c>
      <c r="Z105" s="170" t="str">
        <f ca="1">IFERROR(IF((VLOOKUP($B105,'HICM and Narrative Backsheet'!$A$7:$BX$156,Z$9,FALSE))="","",(VLOOKUP($B105,'HICM and Narrative Backsheet'!$A$7:$BX$156,Z$9,FALSE))),"")</f>
        <v>Established</v>
      </c>
      <c r="AA105" s="170" t="str">
        <f ca="1">IFERROR(IF((VLOOKUP($B105,'HICM and Narrative Backsheet'!$A$7:$BX$156,AA$9,FALSE))="","",(VLOOKUP($B105,'HICM and Narrative Backsheet'!$A$7:$BX$156,AA$9,FALSE))),"")</f>
        <v>Established</v>
      </c>
      <c r="AB105" s="170" t="str">
        <f ca="1">IFERROR(IF((VLOOKUP($B105,'HICM and Narrative Backsheet'!$A$7:$BX$156,AB$9,FALSE))="","",(VLOOKUP($B105,'HICM and Narrative Backsheet'!$A$7:$BX$156,AB$9,FALSE))),"")</f>
        <v>Established</v>
      </c>
      <c r="AC105" s="170" t="str">
        <f ca="1">IFERROR(IF((VLOOKUP($B105,'HICM and Narrative Backsheet'!$A$7:$BX$156,AC$9,FALSE))="","",(VLOOKUP($B105,'HICM and Narrative Backsheet'!$A$7:$BX$156,AC$9,FALSE))),"")</f>
        <v>Established</v>
      </c>
      <c r="AD105" s="171" t="str">
        <f ca="1">IFERROR(IF((VLOOKUP($B105,'HICM and Narrative Backsheet'!$A$7:$BX$156,AD$9,FALSE))="","",(VLOOKUP($B105,'HICM and Narrative Backsheet'!$A$7:$BX$156,AD$9,FALSE))),"")</f>
        <v>Established</v>
      </c>
      <c r="AE105" s="172" t="str">
        <f ca="1">IFERROR(IF((VLOOKUP($B105,'HICM and Narrative Backsheet'!$A$7:$BX$156,AE$9,FALSE))="","",(VLOOKUP($B105,'HICM and Narrative Backsheet'!$A$7:$BX$156,AE$9,FALSE))),"")</f>
        <v>Established</v>
      </c>
      <c r="AF105" s="170" t="str">
        <f ca="1">IFERROR(IF((VLOOKUP($B105,'HICM and Narrative Backsheet'!$A$7:$BX$156,AF$9,FALSE))="","",(VLOOKUP($B105,'HICM and Narrative Backsheet'!$A$7:$BX$156,AF$9,FALSE))),"")</f>
        <v>Established</v>
      </c>
      <c r="AG105" s="170" t="str">
        <f ca="1">IFERROR(IF((VLOOKUP($B105,'HICM and Narrative Backsheet'!$A$7:$BX$156,AG$9,FALSE))="","",(VLOOKUP($B105,'HICM and Narrative Backsheet'!$A$7:$BX$156,AG$9,FALSE))),"")</f>
        <v>Established</v>
      </c>
      <c r="AH105" s="170" t="str">
        <f ca="1">IFERROR(IF((VLOOKUP($B105,'HICM and Narrative Backsheet'!$A$7:$BX$156,AH$9,FALSE))="","",(VLOOKUP($B105,'HICM and Narrative Backsheet'!$A$7:$BX$156,AH$9,FALSE))),"")</f>
        <v>Established</v>
      </c>
      <c r="AI105" s="170" t="str">
        <f ca="1">IFERROR(IF((VLOOKUP($B105,'HICM and Narrative Backsheet'!$A$7:$BX$156,AI$9,FALSE))="","",(VLOOKUP($B105,'HICM and Narrative Backsheet'!$A$7:$BX$156,AI$9,FALSE))),"")</f>
        <v>Established</v>
      </c>
      <c r="AJ105" s="170" t="str">
        <f ca="1">IFERROR(IF((VLOOKUP($B105,'HICM and Narrative Backsheet'!$A$7:$BX$156,AJ$9,FALSE))="","",(VLOOKUP($B105,'HICM and Narrative Backsheet'!$A$7:$BX$156,AJ$9,FALSE))),"")</f>
        <v>Established</v>
      </c>
      <c r="AK105" s="170" t="str">
        <f ca="1">IFERROR(IF((VLOOKUP($B105,'HICM and Narrative Backsheet'!$A$7:$BX$156,AK$9,FALSE))="","",(VLOOKUP($B105,'HICM and Narrative Backsheet'!$A$7:$BX$156,AK$9,FALSE))),"")</f>
        <v>Established</v>
      </c>
      <c r="AL105" s="170" t="str">
        <f ca="1">IFERROR(IF((VLOOKUP($B105,'HICM and Narrative Backsheet'!$A$7:$BX$156,AL$9,FALSE))="","",(VLOOKUP($B105,'HICM and Narrative Backsheet'!$A$7:$BX$156,AL$9,FALSE))),"")</f>
        <v>Established</v>
      </c>
      <c r="AM105" s="171" t="str">
        <f ca="1">IFERROR(IF((VLOOKUP($B105,'HICM and Narrative Backsheet'!$A$7:$BX$156,AM$9,FALSE))="","",(VLOOKUP($B105,'HICM and Narrative Backsheet'!$A$7:$BX$156,AM$9,FALSE))),"")</f>
        <v>Established</v>
      </c>
    </row>
    <row r="106" spans="1:39" x14ac:dyDescent="0.3">
      <c r="A106" s="60">
        <v>80</v>
      </c>
      <c r="B106" s="53" t="str">
        <f t="shared" ca="1" si="11"/>
        <v>E08000021</v>
      </c>
      <c r="C106" s="154" t="str">
        <f ca="1">IFERROR(VLOOKUP($B106,'Org List'!$J$9:$K$488,2,0), "")</f>
        <v>Newcastle upon Tyne</v>
      </c>
      <c r="D106" s="169" t="str">
        <f ca="1">IFERROR(IF((VLOOKUP($B106,'HICM and Narrative Backsheet'!$A$7:$BX$156,D$9,FALSE))="","",(VLOOKUP($B106,'HICM and Narrative Backsheet'!$A$7:$BX$156,D$9,FALSE))),"")</f>
        <v>Established</v>
      </c>
      <c r="E106" s="170" t="str">
        <f ca="1">IFERROR(IF((VLOOKUP($B106,'HICM and Narrative Backsheet'!$A$7:$BX$156,E$9,FALSE))="","",(VLOOKUP($B106,'HICM and Narrative Backsheet'!$A$7:$BX$156,E$9,FALSE))),"")</f>
        <v>Mature</v>
      </c>
      <c r="F106" s="170" t="str">
        <f ca="1">IFERROR(IF((VLOOKUP($B106,'HICM and Narrative Backsheet'!$A$7:$BX$156,F$9,FALSE))="","",(VLOOKUP($B106,'HICM and Narrative Backsheet'!$A$7:$BX$156,F$9,FALSE))),"")</f>
        <v>Mature</v>
      </c>
      <c r="G106" s="170" t="str">
        <f ca="1">IFERROR(IF((VLOOKUP($B106,'HICM and Narrative Backsheet'!$A$7:$BX$156,G$9,FALSE))="","",(VLOOKUP($B106,'HICM and Narrative Backsheet'!$A$7:$BX$156,G$9,FALSE))),"")</f>
        <v>Established</v>
      </c>
      <c r="H106" s="170" t="str">
        <f ca="1">IFERROR(IF((VLOOKUP($B106,'HICM and Narrative Backsheet'!$A$7:$BX$156,H$9,FALSE))="","",(VLOOKUP($B106,'HICM and Narrative Backsheet'!$A$7:$BX$156,H$9,FALSE))),"")</f>
        <v>Plans in place</v>
      </c>
      <c r="I106" s="170" t="str">
        <f ca="1">IFERROR(IF((VLOOKUP($B106,'HICM and Narrative Backsheet'!$A$7:$BX$156,I$9,FALSE))="","",(VLOOKUP($B106,'HICM and Narrative Backsheet'!$A$7:$BX$156,I$9,FALSE))),"")</f>
        <v>Plans in place</v>
      </c>
      <c r="J106" s="170" t="str">
        <f ca="1">IFERROR(IF((VLOOKUP($B106,'HICM and Narrative Backsheet'!$A$7:$BX$156,J$9,FALSE))="","",(VLOOKUP($B106,'HICM and Narrative Backsheet'!$A$7:$BX$156,J$9,FALSE))),"")</f>
        <v>Plans in place</v>
      </c>
      <c r="K106" s="170" t="str">
        <f ca="1">IFERROR(IF((VLOOKUP($B106,'HICM and Narrative Backsheet'!$A$7:$BX$156,K$9,FALSE))="","",(VLOOKUP($B106,'HICM and Narrative Backsheet'!$A$7:$BX$156,K$9,FALSE))),"")</f>
        <v>Established</v>
      </c>
      <c r="L106" s="171" t="str">
        <f ca="1">IFERROR(IF((VLOOKUP($B106,'HICM and Narrative Backsheet'!$A$7:$BX$156,L$9,FALSE))="","",(VLOOKUP($B106,'HICM and Narrative Backsheet'!$A$7:$BX$156,L$9,FALSE))),"")</f>
        <v>Established</v>
      </c>
      <c r="M106" s="172" t="str">
        <f ca="1">IFERROR(IF((VLOOKUP($B106,'HICM and Narrative Backsheet'!$A$7:$BX$156,M$9,FALSE))="","",(VLOOKUP($B106,'HICM and Narrative Backsheet'!$A$7:$BX$156,M$9,FALSE))),"")</f>
        <v>Established</v>
      </c>
      <c r="N106" s="170" t="str">
        <f ca="1">IFERROR(IF((VLOOKUP($B106,'HICM and Narrative Backsheet'!$A$7:$BX$156,N$9,FALSE))="","",(VLOOKUP($B106,'HICM and Narrative Backsheet'!$A$7:$BX$156,N$9,FALSE))),"")</f>
        <v>Mature</v>
      </c>
      <c r="O106" s="170" t="str">
        <f ca="1">IFERROR(IF((VLOOKUP($B106,'HICM and Narrative Backsheet'!$A$7:$BX$156,O$9,FALSE))="","",(VLOOKUP($B106,'HICM and Narrative Backsheet'!$A$7:$BX$156,O$9,FALSE))),"")</f>
        <v>Mature</v>
      </c>
      <c r="P106" s="170" t="str">
        <f ca="1">IFERROR(IF((VLOOKUP($B106,'HICM and Narrative Backsheet'!$A$7:$BX$156,P$9,FALSE))="","",(VLOOKUP($B106,'HICM and Narrative Backsheet'!$A$7:$BX$156,P$9,FALSE))),"")</f>
        <v>Established</v>
      </c>
      <c r="Q106" s="170" t="str">
        <f ca="1">IFERROR(IF((VLOOKUP($B106,'HICM and Narrative Backsheet'!$A$7:$BX$156,Q$9,FALSE))="","",(VLOOKUP($B106,'HICM and Narrative Backsheet'!$A$7:$BX$156,Q$9,FALSE))),"")</f>
        <v>Plans in place</v>
      </c>
      <c r="R106" s="170" t="str">
        <f ca="1">IFERROR(IF((VLOOKUP($B106,'HICM and Narrative Backsheet'!$A$7:$BX$156,R$9,FALSE))="","",(VLOOKUP($B106,'HICM and Narrative Backsheet'!$A$7:$BX$156,R$9,FALSE))),"")</f>
        <v>Plans in place</v>
      </c>
      <c r="S106" s="170" t="str">
        <f ca="1">IFERROR(IF((VLOOKUP($B106,'HICM and Narrative Backsheet'!$A$7:$BX$156,S$9,FALSE))="","",(VLOOKUP($B106,'HICM and Narrative Backsheet'!$A$7:$BX$156,S$9,FALSE))),"")</f>
        <v>Plans in place</v>
      </c>
      <c r="T106" s="170" t="str">
        <f ca="1">IFERROR(IF((VLOOKUP($B106,'HICM and Narrative Backsheet'!$A$7:$BX$156,T$9,FALSE))="","",(VLOOKUP($B106,'HICM and Narrative Backsheet'!$A$7:$BX$156,T$9,FALSE))),"")</f>
        <v>Established</v>
      </c>
      <c r="U106" s="173" t="str">
        <f ca="1">IFERROR(IF((VLOOKUP($B106,'HICM and Narrative Backsheet'!$A$7:$BX$156,U$9,FALSE))="","",(VLOOKUP($B106,'HICM and Narrative Backsheet'!$A$7:$BX$156,U$9,FALSE))),"")</f>
        <v>Established</v>
      </c>
      <c r="V106" s="169" t="str">
        <f ca="1">IFERROR(IF((VLOOKUP($B106,'HICM and Narrative Backsheet'!$A$7:$BX$156,V$9,FALSE))="","",(VLOOKUP($B106,'HICM and Narrative Backsheet'!$A$7:$BX$156,V$9,FALSE))),"")</f>
        <v>Established</v>
      </c>
      <c r="W106" s="170" t="str">
        <f ca="1">IFERROR(IF((VLOOKUP($B106,'HICM and Narrative Backsheet'!$A$7:$BX$156,W$9,FALSE))="","",(VLOOKUP($B106,'HICM and Narrative Backsheet'!$A$7:$BX$156,W$9,FALSE))),"")</f>
        <v>Mature</v>
      </c>
      <c r="X106" s="170" t="str">
        <f ca="1">IFERROR(IF((VLOOKUP($B106,'HICM and Narrative Backsheet'!$A$7:$BX$156,X$9,FALSE))="","",(VLOOKUP($B106,'HICM and Narrative Backsheet'!$A$7:$BX$156,X$9,FALSE))),"")</f>
        <v>Mature</v>
      </c>
      <c r="Y106" s="170" t="str">
        <f ca="1">IFERROR(IF((VLOOKUP($B106,'HICM and Narrative Backsheet'!$A$7:$BX$156,Y$9,FALSE))="","",(VLOOKUP($B106,'HICM and Narrative Backsheet'!$A$7:$BX$156,Y$9,FALSE))),"")</f>
        <v>Established</v>
      </c>
      <c r="Z106" s="170" t="str">
        <f ca="1">IFERROR(IF((VLOOKUP($B106,'HICM and Narrative Backsheet'!$A$7:$BX$156,Z$9,FALSE))="","",(VLOOKUP($B106,'HICM and Narrative Backsheet'!$A$7:$BX$156,Z$9,FALSE))),"")</f>
        <v>Plans in place</v>
      </c>
      <c r="AA106" s="170" t="str">
        <f ca="1">IFERROR(IF((VLOOKUP($B106,'HICM and Narrative Backsheet'!$A$7:$BX$156,AA$9,FALSE))="","",(VLOOKUP($B106,'HICM and Narrative Backsheet'!$A$7:$BX$156,AA$9,FALSE))),"")</f>
        <v>Plans in place</v>
      </c>
      <c r="AB106" s="170" t="str">
        <f ca="1">IFERROR(IF((VLOOKUP($B106,'HICM and Narrative Backsheet'!$A$7:$BX$156,AB$9,FALSE))="","",(VLOOKUP($B106,'HICM and Narrative Backsheet'!$A$7:$BX$156,AB$9,FALSE))),"")</f>
        <v>Plans in place</v>
      </c>
      <c r="AC106" s="170" t="str">
        <f ca="1">IFERROR(IF((VLOOKUP($B106,'HICM and Narrative Backsheet'!$A$7:$BX$156,AC$9,FALSE))="","",(VLOOKUP($B106,'HICM and Narrative Backsheet'!$A$7:$BX$156,AC$9,FALSE))),"")</f>
        <v>Established</v>
      </c>
      <c r="AD106" s="171" t="str">
        <f ca="1">IFERROR(IF((VLOOKUP($B106,'HICM and Narrative Backsheet'!$A$7:$BX$156,AD$9,FALSE))="","",(VLOOKUP($B106,'HICM and Narrative Backsheet'!$A$7:$BX$156,AD$9,FALSE))),"")</f>
        <v>Established</v>
      </c>
      <c r="AE106" s="172" t="str">
        <f ca="1">IFERROR(IF((VLOOKUP($B106,'HICM and Narrative Backsheet'!$A$7:$BX$156,AE$9,FALSE))="","",(VLOOKUP($B106,'HICM and Narrative Backsheet'!$A$7:$BX$156,AE$9,FALSE))),"")</f>
        <v>Mature</v>
      </c>
      <c r="AF106" s="170" t="str">
        <f ca="1">IFERROR(IF((VLOOKUP($B106,'HICM and Narrative Backsheet'!$A$7:$BX$156,AF$9,FALSE))="","",(VLOOKUP($B106,'HICM and Narrative Backsheet'!$A$7:$BX$156,AF$9,FALSE))),"")</f>
        <v>Mature</v>
      </c>
      <c r="AG106" s="170" t="str">
        <f ca="1">IFERROR(IF((VLOOKUP($B106,'HICM and Narrative Backsheet'!$A$7:$BX$156,AG$9,FALSE))="","",(VLOOKUP($B106,'HICM and Narrative Backsheet'!$A$7:$BX$156,AG$9,FALSE))),"")</f>
        <v>Mature</v>
      </c>
      <c r="AH106" s="170" t="str">
        <f ca="1">IFERROR(IF((VLOOKUP($B106,'HICM and Narrative Backsheet'!$A$7:$BX$156,AH$9,FALSE))="","",(VLOOKUP($B106,'HICM and Narrative Backsheet'!$A$7:$BX$156,AH$9,FALSE))),"")</f>
        <v>Established</v>
      </c>
      <c r="AI106" s="170" t="str">
        <f ca="1">IFERROR(IF((VLOOKUP($B106,'HICM and Narrative Backsheet'!$A$7:$BX$156,AI$9,FALSE))="","",(VLOOKUP($B106,'HICM and Narrative Backsheet'!$A$7:$BX$156,AI$9,FALSE))),"")</f>
        <v>Established</v>
      </c>
      <c r="AJ106" s="170" t="str">
        <f ca="1">IFERROR(IF((VLOOKUP($B106,'HICM and Narrative Backsheet'!$A$7:$BX$156,AJ$9,FALSE))="","",(VLOOKUP($B106,'HICM and Narrative Backsheet'!$A$7:$BX$156,AJ$9,FALSE))),"")</f>
        <v>Established</v>
      </c>
      <c r="AK106" s="170" t="str">
        <f ca="1">IFERROR(IF((VLOOKUP($B106,'HICM and Narrative Backsheet'!$A$7:$BX$156,AK$9,FALSE))="","",(VLOOKUP($B106,'HICM and Narrative Backsheet'!$A$7:$BX$156,AK$9,FALSE))),"")</f>
        <v>Established</v>
      </c>
      <c r="AL106" s="170" t="str">
        <f ca="1">IFERROR(IF((VLOOKUP($B106,'HICM and Narrative Backsheet'!$A$7:$BX$156,AL$9,FALSE))="","",(VLOOKUP($B106,'HICM and Narrative Backsheet'!$A$7:$BX$156,AL$9,FALSE))),"")</f>
        <v>Established</v>
      </c>
      <c r="AM106" s="171" t="str">
        <f ca="1">IFERROR(IF((VLOOKUP($B106,'HICM and Narrative Backsheet'!$A$7:$BX$156,AM$9,FALSE))="","",(VLOOKUP($B106,'HICM and Narrative Backsheet'!$A$7:$BX$156,AM$9,FALSE))),"")</f>
        <v>Mature</v>
      </c>
    </row>
    <row r="107" spans="1:39" x14ac:dyDescent="0.3">
      <c r="A107" s="60">
        <v>81</v>
      </c>
      <c r="B107" s="53" t="str">
        <f t="shared" ca="1" si="11"/>
        <v>E09000025</v>
      </c>
      <c r="C107" s="154" t="str">
        <f ca="1">IFERROR(VLOOKUP($B107,'Org List'!$J$9:$K$488,2,0), "")</f>
        <v>Newham</v>
      </c>
      <c r="D107" s="169" t="str">
        <f ca="1">IFERROR(IF((VLOOKUP($B107,'HICM and Narrative Backsheet'!$A$7:$BX$156,D$9,FALSE))="","",(VLOOKUP($B107,'HICM and Narrative Backsheet'!$A$7:$BX$156,D$9,FALSE))),"")</f>
        <v>Plans in place</v>
      </c>
      <c r="E107" s="170" t="str">
        <f ca="1">IFERROR(IF((VLOOKUP($B107,'HICM and Narrative Backsheet'!$A$7:$BX$156,E$9,FALSE))="","",(VLOOKUP($B107,'HICM and Narrative Backsheet'!$A$7:$BX$156,E$9,FALSE))),"")</f>
        <v>Established</v>
      </c>
      <c r="F107" s="170" t="str">
        <f ca="1">IFERROR(IF((VLOOKUP($B107,'HICM and Narrative Backsheet'!$A$7:$BX$156,F$9,FALSE))="","",(VLOOKUP($B107,'HICM and Narrative Backsheet'!$A$7:$BX$156,F$9,FALSE))),"")</f>
        <v>Established</v>
      </c>
      <c r="G107" s="170" t="str">
        <f ca="1">IFERROR(IF((VLOOKUP($B107,'HICM and Narrative Backsheet'!$A$7:$BX$156,G$9,FALSE))="","",(VLOOKUP($B107,'HICM and Narrative Backsheet'!$A$7:$BX$156,G$9,FALSE))),"")</f>
        <v>Established</v>
      </c>
      <c r="H107" s="170" t="str">
        <f ca="1">IFERROR(IF((VLOOKUP($B107,'HICM and Narrative Backsheet'!$A$7:$BX$156,H$9,FALSE))="","",(VLOOKUP($B107,'HICM and Narrative Backsheet'!$A$7:$BX$156,H$9,FALSE))),"")</f>
        <v>Established</v>
      </c>
      <c r="I107" s="170" t="str">
        <f ca="1">IFERROR(IF((VLOOKUP($B107,'HICM and Narrative Backsheet'!$A$7:$BX$156,I$9,FALSE))="","",(VLOOKUP($B107,'HICM and Narrative Backsheet'!$A$7:$BX$156,I$9,FALSE))),"")</f>
        <v>Plans in place</v>
      </c>
      <c r="J107" s="170" t="str">
        <f ca="1">IFERROR(IF((VLOOKUP($B107,'HICM and Narrative Backsheet'!$A$7:$BX$156,J$9,FALSE))="","",(VLOOKUP($B107,'HICM and Narrative Backsheet'!$A$7:$BX$156,J$9,FALSE))),"")</f>
        <v>Established</v>
      </c>
      <c r="K107" s="170" t="str">
        <f ca="1">IFERROR(IF((VLOOKUP($B107,'HICM and Narrative Backsheet'!$A$7:$BX$156,K$9,FALSE))="","",(VLOOKUP($B107,'HICM and Narrative Backsheet'!$A$7:$BX$156,K$9,FALSE))),"")</f>
        <v>Established</v>
      </c>
      <c r="L107" s="171" t="str">
        <f ca="1">IFERROR(IF((VLOOKUP($B107,'HICM and Narrative Backsheet'!$A$7:$BX$156,L$9,FALSE))="","",(VLOOKUP($B107,'HICM and Narrative Backsheet'!$A$7:$BX$156,L$9,FALSE))),"")</f>
        <v>Plans in place</v>
      </c>
      <c r="M107" s="172" t="str">
        <f ca="1">IFERROR(IF((VLOOKUP($B107,'HICM and Narrative Backsheet'!$A$7:$BX$156,M$9,FALSE))="","",(VLOOKUP($B107,'HICM and Narrative Backsheet'!$A$7:$BX$156,M$9,FALSE))),"")</f>
        <v>Plans in place</v>
      </c>
      <c r="N107" s="170" t="str">
        <f ca="1">IFERROR(IF((VLOOKUP($B107,'HICM and Narrative Backsheet'!$A$7:$BX$156,N$9,FALSE))="","",(VLOOKUP($B107,'HICM and Narrative Backsheet'!$A$7:$BX$156,N$9,FALSE))),"")</f>
        <v>Established</v>
      </c>
      <c r="O107" s="170" t="str">
        <f ca="1">IFERROR(IF((VLOOKUP($B107,'HICM and Narrative Backsheet'!$A$7:$BX$156,O$9,FALSE))="","",(VLOOKUP($B107,'HICM and Narrative Backsheet'!$A$7:$BX$156,O$9,FALSE))),"")</f>
        <v>Established</v>
      </c>
      <c r="P107" s="170" t="str">
        <f ca="1">IFERROR(IF((VLOOKUP($B107,'HICM and Narrative Backsheet'!$A$7:$BX$156,P$9,FALSE))="","",(VLOOKUP($B107,'HICM and Narrative Backsheet'!$A$7:$BX$156,P$9,FALSE))),"")</f>
        <v>Established</v>
      </c>
      <c r="Q107" s="170" t="str">
        <f ca="1">IFERROR(IF((VLOOKUP($B107,'HICM and Narrative Backsheet'!$A$7:$BX$156,Q$9,FALSE))="","",(VLOOKUP($B107,'HICM and Narrative Backsheet'!$A$7:$BX$156,Q$9,FALSE))),"")</f>
        <v>Established</v>
      </c>
      <c r="R107" s="170" t="str">
        <f ca="1">IFERROR(IF((VLOOKUP($B107,'HICM and Narrative Backsheet'!$A$7:$BX$156,R$9,FALSE))="","",(VLOOKUP($B107,'HICM and Narrative Backsheet'!$A$7:$BX$156,R$9,FALSE))),"")</f>
        <v>Plans in place</v>
      </c>
      <c r="S107" s="170" t="str">
        <f ca="1">IFERROR(IF((VLOOKUP($B107,'HICM and Narrative Backsheet'!$A$7:$BX$156,S$9,FALSE))="","",(VLOOKUP($B107,'HICM and Narrative Backsheet'!$A$7:$BX$156,S$9,FALSE))),"")</f>
        <v>Established</v>
      </c>
      <c r="T107" s="170" t="str">
        <f ca="1">IFERROR(IF((VLOOKUP($B107,'HICM and Narrative Backsheet'!$A$7:$BX$156,T$9,FALSE))="","",(VLOOKUP($B107,'HICM and Narrative Backsheet'!$A$7:$BX$156,T$9,FALSE))),"")</f>
        <v>Established</v>
      </c>
      <c r="U107" s="173" t="str">
        <f ca="1">IFERROR(IF((VLOOKUP($B107,'HICM and Narrative Backsheet'!$A$7:$BX$156,U$9,FALSE))="","",(VLOOKUP($B107,'HICM and Narrative Backsheet'!$A$7:$BX$156,U$9,FALSE))),"")</f>
        <v>Established</v>
      </c>
      <c r="V107" s="169" t="str">
        <f ca="1">IFERROR(IF((VLOOKUP($B107,'HICM and Narrative Backsheet'!$A$7:$BX$156,V$9,FALSE))="","",(VLOOKUP($B107,'HICM and Narrative Backsheet'!$A$7:$BX$156,V$9,FALSE))),"")</f>
        <v>Plans in place</v>
      </c>
      <c r="W107" s="170" t="str">
        <f ca="1">IFERROR(IF((VLOOKUP($B107,'HICM and Narrative Backsheet'!$A$7:$BX$156,W$9,FALSE))="","",(VLOOKUP($B107,'HICM and Narrative Backsheet'!$A$7:$BX$156,W$9,FALSE))),"")</f>
        <v>Established</v>
      </c>
      <c r="X107" s="170" t="str">
        <f ca="1">IFERROR(IF((VLOOKUP($B107,'HICM and Narrative Backsheet'!$A$7:$BX$156,X$9,FALSE))="","",(VLOOKUP($B107,'HICM and Narrative Backsheet'!$A$7:$BX$156,X$9,FALSE))),"")</f>
        <v>Established</v>
      </c>
      <c r="Y107" s="170" t="str">
        <f ca="1">IFERROR(IF((VLOOKUP($B107,'HICM and Narrative Backsheet'!$A$7:$BX$156,Y$9,FALSE))="","",(VLOOKUP($B107,'HICM and Narrative Backsheet'!$A$7:$BX$156,Y$9,FALSE))),"")</f>
        <v>Established</v>
      </c>
      <c r="Z107" s="170" t="str">
        <f ca="1">IFERROR(IF((VLOOKUP($B107,'HICM and Narrative Backsheet'!$A$7:$BX$156,Z$9,FALSE))="","",(VLOOKUP($B107,'HICM and Narrative Backsheet'!$A$7:$BX$156,Z$9,FALSE))),"")</f>
        <v>Established</v>
      </c>
      <c r="AA107" s="170" t="str">
        <f ca="1">IFERROR(IF((VLOOKUP($B107,'HICM and Narrative Backsheet'!$A$7:$BX$156,AA$9,FALSE))="","",(VLOOKUP($B107,'HICM and Narrative Backsheet'!$A$7:$BX$156,AA$9,FALSE))),"")</f>
        <v>Plans in place</v>
      </c>
      <c r="AB107" s="170" t="str">
        <f ca="1">IFERROR(IF((VLOOKUP($B107,'HICM and Narrative Backsheet'!$A$7:$BX$156,AB$9,FALSE))="","",(VLOOKUP($B107,'HICM and Narrative Backsheet'!$A$7:$BX$156,AB$9,FALSE))),"")</f>
        <v>Established</v>
      </c>
      <c r="AC107" s="170" t="str">
        <f ca="1">IFERROR(IF((VLOOKUP($B107,'HICM and Narrative Backsheet'!$A$7:$BX$156,AC$9,FALSE))="","",(VLOOKUP($B107,'HICM and Narrative Backsheet'!$A$7:$BX$156,AC$9,FALSE))),"")</f>
        <v>Established</v>
      </c>
      <c r="AD107" s="171" t="str">
        <f ca="1">IFERROR(IF((VLOOKUP($B107,'HICM and Narrative Backsheet'!$A$7:$BX$156,AD$9,FALSE))="","",(VLOOKUP($B107,'HICM and Narrative Backsheet'!$A$7:$BX$156,AD$9,FALSE))),"")</f>
        <v>Established</v>
      </c>
      <c r="AE107" s="172" t="str">
        <f ca="1">IFERROR(IF((VLOOKUP($B107,'HICM and Narrative Backsheet'!$A$7:$BX$156,AE$9,FALSE))="","",(VLOOKUP($B107,'HICM and Narrative Backsheet'!$A$7:$BX$156,AE$9,FALSE))),"")</f>
        <v>Established</v>
      </c>
      <c r="AF107" s="170" t="str">
        <f ca="1">IFERROR(IF((VLOOKUP($B107,'HICM and Narrative Backsheet'!$A$7:$BX$156,AF$9,FALSE))="","",(VLOOKUP($B107,'HICM and Narrative Backsheet'!$A$7:$BX$156,AF$9,FALSE))),"")</f>
        <v>Established</v>
      </c>
      <c r="AG107" s="170" t="str">
        <f ca="1">IFERROR(IF((VLOOKUP($B107,'HICM and Narrative Backsheet'!$A$7:$BX$156,AG$9,FALSE))="","",(VLOOKUP($B107,'HICM and Narrative Backsheet'!$A$7:$BX$156,AG$9,FALSE))),"")</f>
        <v>Established</v>
      </c>
      <c r="AH107" s="170" t="str">
        <f ca="1">IFERROR(IF((VLOOKUP($B107,'HICM and Narrative Backsheet'!$A$7:$BX$156,AH$9,FALSE))="","",(VLOOKUP($B107,'HICM and Narrative Backsheet'!$A$7:$BX$156,AH$9,FALSE))),"")</f>
        <v>Established</v>
      </c>
      <c r="AI107" s="170" t="str">
        <f ca="1">IFERROR(IF((VLOOKUP($B107,'HICM and Narrative Backsheet'!$A$7:$BX$156,AI$9,FALSE))="","",(VLOOKUP($B107,'HICM and Narrative Backsheet'!$A$7:$BX$156,AI$9,FALSE))),"")</f>
        <v>Established</v>
      </c>
      <c r="AJ107" s="170" t="str">
        <f ca="1">IFERROR(IF((VLOOKUP($B107,'HICM and Narrative Backsheet'!$A$7:$BX$156,AJ$9,FALSE))="","",(VLOOKUP($B107,'HICM and Narrative Backsheet'!$A$7:$BX$156,AJ$9,FALSE))),"")</f>
        <v>Established</v>
      </c>
      <c r="AK107" s="170" t="str">
        <f ca="1">IFERROR(IF((VLOOKUP($B107,'HICM and Narrative Backsheet'!$A$7:$BX$156,AK$9,FALSE))="","",(VLOOKUP($B107,'HICM and Narrative Backsheet'!$A$7:$BX$156,AK$9,FALSE))),"")</f>
        <v>Established</v>
      </c>
      <c r="AL107" s="170" t="str">
        <f ca="1">IFERROR(IF((VLOOKUP($B107,'HICM and Narrative Backsheet'!$A$7:$BX$156,AL$9,FALSE))="","",(VLOOKUP($B107,'HICM and Narrative Backsheet'!$A$7:$BX$156,AL$9,FALSE))),"")</f>
        <v>Established</v>
      </c>
      <c r="AM107" s="171" t="str">
        <f ca="1">IFERROR(IF((VLOOKUP($B107,'HICM and Narrative Backsheet'!$A$7:$BX$156,AM$9,FALSE))="","",(VLOOKUP($B107,'HICM and Narrative Backsheet'!$A$7:$BX$156,AM$9,FALSE))),"")</f>
        <v>Established</v>
      </c>
    </row>
    <row r="108" spans="1:39" x14ac:dyDescent="0.3">
      <c r="A108" s="60">
        <v>82</v>
      </c>
      <c r="B108" s="53" t="str">
        <f t="shared" ca="1" si="11"/>
        <v>E10000020</v>
      </c>
      <c r="C108" s="154" t="str">
        <f ca="1">IFERROR(VLOOKUP($B108,'Org List'!$J$9:$K$488,2,0), "")</f>
        <v>Norfolk</v>
      </c>
      <c r="D108" s="169" t="str">
        <f ca="1">IFERROR(IF((VLOOKUP($B108,'HICM and Narrative Backsheet'!$A$7:$BX$156,D$9,FALSE))="","",(VLOOKUP($B108,'HICM and Narrative Backsheet'!$A$7:$BX$156,D$9,FALSE))),"")</f>
        <v>Plans in place</v>
      </c>
      <c r="E108" s="170" t="str">
        <f ca="1">IFERROR(IF((VLOOKUP($B108,'HICM and Narrative Backsheet'!$A$7:$BX$156,E$9,FALSE))="","",(VLOOKUP($B108,'HICM and Narrative Backsheet'!$A$7:$BX$156,E$9,FALSE))),"")</f>
        <v>Plans in place</v>
      </c>
      <c r="F108" s="170" t="str">
        <f ca="1">IFERROR(IF((VLOOKUP($B108,'HICM and Narrative Backsheet'!$A$7:$BX$156,F$9,FALSE))="","",(VLOOKUP($B108,'HICM and Narrative Backsheet'!$A$7:$BX$156,F$9,FALSE))),"")</f>
        <v>Established</v>
      </c>
      <c r="G108" s="170" t="str">
        <f ca="1">IFERROR(IF((VLOOKUP($B108,'HICM and Narrative Backsheet'!$A$7:$BX$156,G$9,FALSE))="","",(VLOOKUP($B108,'HICM and Narrative Backsheet'!$A$7:$BX$156,G$9,FALSE))),"")</f>
        <v>Established</v>
      </c>
      <c r="H108" s="170" t="str">
        <f ca="1">IFERROR(IF((VLOOKUP($B108,'HICM and Narrative Backsheet'!$A$7:$BX$156,H$9,FALSE))="","",(VLOOKUP($B108,'HICM and Narrative Backsheet'!$A$7:$BX$156,H$9,FALSE))),"")</f>
        <v>Plans in place</v>
      </c>
      <c r="I108" s="170" t="str">
        <f ca="1">IFERROR(IF((VLOOKUP($B108,'HICM and Narrative Backsheet'!$A$7:$BX$156,I$9,FALSE))="","",(VLOOKUP($B108,'HICM and Narrative Backsheet'!$A$7:$BX$156,I$9,FALSE))),"")</f>
        <v>Established</v>
      </c>
      <c r="J108" s="170" t="str">
        <f ca="1">IFERROR(IF((VLOOKUP($B108,'HICM and Narrative Backsheet'!$A$7:$BX$156,J$9,FALSE))="","",(VLOOKUP($B108,'HICM and Narrative Backsheet'!$A$7:$BX$156,J$9,FALSE))),"")</f>
        <v>Plans in place</v>
      </c>
      <c r="K108" s="170" t="str">
        <f ca="1">IFERROR(IF((VLOOKUP($B108,'HICM and Narrative Backsheet'!$A$7:$BX$156,K$9,FALSE))="","",(VLOOKUP($B108,'HICM and Narrative Backsheet'!$A$7:$BX$156,K$9,FALSE))),"")</f>
        <v>Established</v>
      </c>
      <c r="L108" s="171" t="str">
        <f ca="1">IFERROR(IF((VLOOKUP($B108,'HICM and Narrative Backsheet'!$A$7:$BX$156,L$9,FALSE))="","",(VLOOKUP($B108,'HICM and Narrative Backsheet'!$A$7:$BX$156,L$9,FALSE))),"")</f>
        <v>Established</v>
      </c>
      <c r="M108" s="172" t="str">
        <f ca="1">IFERROR(IF((VLOOKUP($B108,'HICM and Narrative Backsheet'!$A$7:$BX$156,M$9,FALSE))="","",(VLOOKUP($B108,'HICM and Narrative Backsheet'!$A$7:$BX$156,M$9,FALSE))),"")</f>
        <v>Plans in place</v>
      </c>
      <c r="N108" s="170" t="str">
        <f ca="1">IFERROR(IF((VLOOKUP($B108,'HICM and Narrative Backsheet'!$A$7:$BX$156,N$9,FALSE))="","",(VLOOKUP($B108,'HICM and Narrative Backsheet'!$A$7:$BX$156,N$9,FALSE))),"")</f>
        <v>Plans in place</v>
      </c>
      <c r="O108" s="170" t="str">
        <f ca="1">IFERROR(IF((VLOOKUP($B108,'HICM and Narrative Backsheet'!$A$7:$BX$156,O$9,FALSE))="","",(VLOOKUP($B108,'HICM and Narrative Backsheet'!$A$7:$BX$156,O$9,FALSE))),"")</f>
        <v>Established</v>
      </c>
      <c r="P108" s="170" t="str">
        <f ca="1">IFERROR(IF((VLOOKUP($B108,'HICM and Narrative Backsheet'!$A$7:$BX$156,P$9,FALSE))="","",(VLOOKUP($B108,'HICM and Narrative Backsheet'!$A$7:$BX$156,P$9,FALSE))),"")</f>
        <v>Established</v>
      </c>
      <c r="Q108" s="170" t="str">
        <f ca="1">IFERROR(IF((VLOOKUP($B108,'HICM and Narrative Backsheet'!$A$7:$BX$156,Q$9,FALSE))="","",(VLOOKUP($B108,'HICM and Narrative Backsheet'!$A$7:$BX$156,Q$9,FALSE))),"")</f>
        <v>Plans in place</v>
      </c>
      <c r="R108" s="170" t="str">
        <f ca="1">IFERROR(IF((VLOOKUP($B108,'HICM and Narrative Backsheet'!$A$7:$BX$156,R$9,FALSE))="","",(VLOOKUP($B108,'HICM and Narrative Backsheet'!$A$7:$BX$156,R$9,FALSE))),"")</f>
        <v>Established</v>
      </c>
      <c r="S108" s="170" t="str">
        <f ca="1">IFERROR(IF((VLOOKUP($B108,'HICM and Narrative Backsheet'!$A$7:$BX$156,S$9,FALSE))="","",(VLOOKUP($B108,'HICM and Narrative Backsheet'!$A$7:$BX$156,S$9,FALSE))),"")</f>
        <v>Plans in place</v>
      </c>
      <c r="T108" s="170" t="str">
        <f ca="1">IFERROR(IF((VLOOKUP($B108,'HICM and Narrative Backsheet'!$A$7:$BX$156,T$9,FALSE))="","",(VLOOKUP($B108,'HICM and Narrative Backsheet'!$A$7:$BX$156,T$9,FALSE))),"")</f>
        <v>Established</v>
      </c>
      <c r="U108" s="173" t="str">
        <f ca="1">IFERROR(IF((VLOOKUP($B108,'HICM and Narrative Backsheet'!$A$7:$BX$156,U$9,FALSE))="","",(VLOOKUP($B108,'HICM and Narrative Backsheet'!$A$7:$BX$156,U$9,FALSE))),"")</f>
        <v>Established</v>
      </c>
      <c r="V108" s="169" t="str">
        <f ca="1">IFERROR(IF((VLOOKUP($B108,'HICM and Narrative Backsheet'!$A$7:$BX$156,V$9,FALSE))="","",(VLOOKUP($B108,'HICM and Narrative Backsheet'!$A$7:$BX$156,V$9,FALSE))),"")</f>
        <v>Established</v>
      </c>
      <c r="W108" s="170" t="str">
        <f ca="1">IFERROR(IF((VLOOKUP($B108,'HICM and Narrative Backsheet'!$A$7:$BX$156,W$9,FALSE))="","",(VLOOKUP($B108,'HICM and Narrative Backsheet'!$A$7:$BX$156,W$9,FALSE))),"")</f>
        <v>Established</v>
      </c>
      <c r="X108" s="170" t="str">
        <f ca="1">IFERROR(IF((VLOOKUP($B108,'HICM and Narrative Backsheet'!$A$7:$BX$156,X$9,FALSE))="","",(VLOOKUP($B108,'HICM and Narrative Backsheet'!$A$7:$BX$156,X$9,FALSE))),"")</f>
        <v>Established</v>
      </c>
      <c r="Y108" s="170" t="str">
        <f ca="1">IFERROR(IF((VLOOKUP($B108,'HICM and Narrative Backsheet'!$A$7:$BX$156,Y$9,FALSE))="","",(VLOOKUP($B108,'HICM and Narrative Backsheet'!$A$7:$BX$156,Y$9,FALSE))),"")</f>
        <v>Established</v>
      </c>
      <c r="Z108" s="170" t="str">
        <f ca="1">IFERROR(IF((VLOOKUP($B108,'HICM and Narrative Backsheet'!$A$7:$BX$156,Z$9,FALSE))="","",(VLOOKUP($B108,'HICM and Narrative Backsheet'!$A$7:$BX$156,Z$9,FALSE))),"")</f>
        <v>Established</v>
      </c>
      <c r="AA108" s="170" t="str">
        <f ca="1">IFERROR(IF((VLOOKUP($B108,'HICM and Narrative Backsheet'!$A$7:$BX$156,AA$9,FALSE))="","",(VLOOKUP($B108,'HICM and Narrative Backsheet'!$A$7:$BX$156,AA$9,FALSE))),"")</f>
        <v>Established</v>
      </c>
      <c r="AB108" s="170" t="str">
        <f ca="1">IFERROR(IF((VLOOKUP($B108,'HICM and Narrative Backsheet'!$A$7:$BX$156,AB$9,FALSE))="","",(VLOOKUP($B108,'HICM and Narrative Backsheet'!$A$7:$BX$156,AB$9,FALSE))),"")</f>
        <v>Established</v>
      </c>
      <c r="AC108" s="170" t="str">
        <f ca="1">IFERROR(IF((VLOOKUP($B108,'HICM and Narrative Backsheet'!$A$7:$BX$156,AC$9,FALSE))="","",(VLOOKUP($B108,'HICM and Narrative Backsheet'!$A$7:$BX$156,AC$9,FALSE))),"")</f>
        <v>Established</v>
      </c>
      <c r="AD108" s="171" t="str">
        <f ca="1">IFERROR(IF((VLOOKUP($B108,'HICM and Narrative Backsheet'!$A$7:$BX$156,AD$9,FALSE))="","",(VLOOKUP($B108,'HICM and Narrative Backsheet'!$A$7:$BX$156,AD$9,FALSE))),"")</f>
        <v>Established</v>
      </c>
      <c r="AE108" s="172" t="str">
        <f ca="1">IFERROR(IF((VLOOKUP($B108,'HICM and Narrative Backsheet'!$A$7:$BX$156,AE$9,FALSE))="","",(VLOOKUP($B108,'HICM and Narrative Backsheet'!$A$7:$BX$156,AE$9,FALSE))),"")</f>
        <v>Mature</v>
      </c>
      <c r="AF108" s="170" t="str">
        <f ca="1">IFERROR(IF((VLOOKUP($B108,'HICM and Narrative Backsheet'!$A$7:$BX$156,AF$9,FALSE))="","",(VLOOKUP($B108,'HICM and Narrative Backsheet'!$A$7:$BX$156,AF$9,FALSE))),"")</f>
        <v>Mature</v>
      </c>
      <c r="AG108" s="170" t="str">
        <f ca="1">IFERROR(IF((VLOOKUP($B108,'HICM and Narrative Backsheet'!$A$7:$BX$156,AG$9,FALSE))="","",(VLOOKUP($B108,'HICM and Narrative Backsheet'!$A$7:$BX$156,AG$9,FALSE))),"")</f>
        <v>Mature</v>
      </c>
      <c r="AH108" s="170" t="str">
        <f ca="1">IFERROR(IF((VLOOKUP($B108,'HICM and Narrative Backsheet'!$A$7:$BX$156,AH$9,FALSE))="","",(VLOOKUP($B108,'HICM and Narrative Backsheet'!$A$7:$BX$156,AH$9,FALSE))),"")</f>
        <v>Mature</v>
      </c>
      <c r="AI108" s="170" t="str">
        <f ca="1">IFERROR(IF((VLOOKUP($B108,'HICM and Narrative Backsheet'!$A$7:$BX$156,AI$9,FALSE))="","",(VLOOKUP($B108,'HICM and Narrative Backsheet'!$A$7:$BX$156,AI$9,FALSE))),"")</f>
        <v>Established</v>
      </c>
      <c r="AJ108" s="170" t="str">
        <f ca="1">IFERROR(IF((VLOOKUP($B108,'HICM and Narrative Backsheet'!$A$7:$BX$156,AJ$9,FALSE))="","",(VLOOKUP($B108,'HICM and Narrative Backsheet'!$A$7:$BX$156,AJ$9,FALSE))),"")</f>
        <v>Mature</v>
      </c>
      <c r="AK108" s="170" t="str">
        <f ca="1">IFERROR(IF((VLOOKUP($B108,'HICM and Narrative Backsheet'!$A$7:$BX$156,AK$9,FALSE))="","",(VLOOKUP($B108,'HICM and Narrative Backsheet'!$A$7:$BX$156,AK$9,FALSE))),"")</f>
        <v>Mature</v>
      </c>
      <c r="AL108" s="170" t="str">
        <f ca="1">IFERROR(IF((VLOOKUP($B108,'HICM and Narrative Backsheet'!$A$7:$BX$156,AL$9,FALSE))="","",(VLOOKUP($B108,'HICM and Narrative Backsheet'!$A$7:$BX$156,AL$9,FALSE))),"")</f>
        <v>Mature</v>
      </c>
      <c r="AM108" s="171" t="str">
        <f ca="1">IFERROR(IF((VLOOKUP($B108,'HICM and Narrative Backsheet'!$A$7:$BX$156,AM$9,FALSE))="","",(VLOOKUP($B108,'HICM and Narrative Backsheet'!$A$7:$BX$156,AM$9,FALSE))),"")</f>
        <v>Mature</v>
      </c>
    </row>
    <row r="109" spans="1:39" x14ac:dyDescent="0.3">
      <c r="A109" s="60">
        <v>83</v>
      </c>
      <c r="B109" s="53" t="str">
        <f t="shared" ca="1" si="11"/>
        <v>E06000012</v>
      </c>
      <c r="C109" s="154" t="str">
        <f ca="1">IFERROR(VLOOKUP($B109,'Org List'!$J$9:$K$488,2,0), "")</f>
        <v>North East Lincolnshire</v>
      </c>
      <c r="D109" s="169" t="str">
        <f ca="1">IFERROR(IF((VLOOKUP($B109,'HICM and Narrative Backsheet'!$A$7:$BX$156,D$9,FALSE))="","",(VLOOKUP($B109,'HICM and Narrative Backsheet'!$A$7:$BX$156,D$9,FALSE))),"")</f>
        <v>Established</v>
      </c>
      <c r="E109" s="170" t="str">
        <f ca="1">IFERROR(IF((VLOOKUP($B109,'HICM and Narrative Backsheet'!$A$7:$BX$156,E$9,FALSE))="","",(VLOOKUP($B109,'HICM and Narrative Backsheet'!$A$7:$BX$156,E$9,FALSE))),"")</f>
        <v>Established</v>
      </c>
      <c r="F109" s="170" t="str">
        <f ca="1">IFERROR(IF((VLOOKUP($B109,'HICM and Narrative Backsheet'!$A$7:$BX$156,F$9,FALSE))="","",(VLOOKUP($B109,'HICM and Narrative Backsheet'!$A$7:$BX$156,F$9,FALSE))),"")</f>
        <v>Established</v>
      </c>
      <c r="G109" s="170" t="str">
        <f ca="1">IFERROR(IF((VLOOKUP($B109,'HICM and Narrative Backsheet'!$A$7:$BX$156,G$9,FALSE))="","",(VLOOKUP($B109,'HICM and Narrative Backsheet'!$A$7:$BX$156,G$9,FALSE))),"")</f>
        <v>Established</v>
      </c>
      <c r="H109" s="170" t="str">
        <f ca="1">IFERROR(IF((VLOOKUP($B109,'HICM and Narrative Backsheet'!$A$7:$BX$156,H$9,FALSE))="","",(VLOOKUP($B109,'HICM and Narrative Backsheet'!$A$7:$BX$156,H$9,FALSE))),"")</f>
        <v>Established</v>
      </c>
      <c r="I109" s="170" t="str">
        <f ca="1">IFERROR(IF((VLOOKUP($B109,'HICM and Narrative Backsheet'!$A$7:$BX$156,I$9,FALSE))="","",(VLOOKUP($B109,'HICM and Narrative Backsheet'!$A$7:$BX$156,I$9,FALSE))),"")</f>
        <v>Established</v>
      </c>
      <c r="J109" s="170" t="str">
        <f ca="1">IFERROR(IF((VLOOKUP($B109,'HICM and Narrative Backsheet'!$A$7:$BX$156,J$9,FALSE))="","",(VLOOKUP($B109,'HICM and Narrative Backsheet'!$A$7:$BX$156,J$9,FALSE))),"")</f>
        <v>Plans in place</v>
      </c>
      <c r="K109" s="170" t="str">
        <f ca="1">IFERROR(IF((VLOOKUP($B109,'HICM and Narrative Backsheet'!$A$7:$BX$156,K$9,FALSE))="","",(VLOOKUP($B109,'HICM and Narrative Backsheet'!$A$7:$BX$156,K$9,FALSE))),"")</f>
        <v>Established</v>
      </c>
      <c r="L109" s="171" t="str">
        <f ca="1">IFERROR(IF((VLOOKUP($B109,'HICM and Narrative Backsheet'!$A$7:$BX$156,L$9,FALSE))="","",(VLOOKUP($B109,'HICM and Narrative Backsheet'!$A$7:$BX$156,L$9,FALSE))),"")</f>
        <v>Plans in place</v>
      </c>
      <c r="M109" s="172" t="str">
        <f ca="1">IFERROR(IF((VLOOKUP($B109,'HICM and Narrative Backsheet'!$A$7:$BX$156,M$9,FALSE))="","",(VLOOKUP($B109,'HICM and Narrative Backsheet'!$A$7:$BX$156,M$9,FALSE))),"")</f>
        <v>Established</v>
      </c>
      <c r="N109" s="170" t="str">
        <f ca="1">IFERROR(IF((VLOOKUP($B109,'HICM and Narrative Backsheet'!$A$7:$BX$156,N$9,FALSE))="","",(VLOOKUP($B109,'HICM and Narrative Backsheet'!$A$7:$BX$156,N$9,FALSE))),"")</f>
        <v>Established</v>
      </c>
      <c r="O109" s="170" t="str">
        <f ca="1">IFERROR(IF((VLOOKUP($B109,'HICM and Narrative Backsheet'!$A$7:$BX$156,O$9,FALSE))="","",(VLOOKUP($B109,'HICM and Narrative Backsheet'!$A$7:$BX$156,O$9,FALSE))),"")</f>
        <v>Established</v>
      </c>
      <c r="P109" s="170" t="str">
        <f ca="1">IFERROR(IF((VLOOKUP($B109,'HICM and Narrative Backsheet'!$A$7:$BX$156,P$9,FALSE))="","",(VLOOKUP($B109,'HICM and Narrative Backsheet'!$A$7:$BX$156,P$9,FALSE))),"")</f>
        <v>Established</v>
      </c>
      <c r="Q109" s="170" t="str">
        <f ca="1">IFERROR(IF((VLOOKUP($B109,'HICM and Narrative Backsheet'!$A$7:$BX$156,Q$9,FALSE))="","",(VLOOKUP($B109,'HICM and Narrative Backsheet'!$A$7:$BX$156,Q$9,FALSE))),"")</f>
        <v>Established</v>
      </c>
      <c r="R109" s="170" t="str">
        <f ca="1">IFERROR(IF((VLOOKUP($B109,'HICM and Narrative Backsheet'!$A$7:$BX$156,R$9,FALSE))="","",(VLOOKUP($B109,'HICM and Narrative Backsheet'!$A$7:$BX$156,R$9,FALSE))),"")</f>
        <v>Established</v>
      </c>
      <c r="S109" s="170" t="str">
        <f ca="1">IFERROR(IF((VLOOKUP($B109,'HICM and Narrative Backsheet'!$A$7:$BX$156,S$9,FALSE))="","",(VLOOKUP($B109,'HICM and Narrative Backsheet'!$A$7:$BX$156,S$9,FALSE))),"")</f>
        <v>Plans in place</v>
      </c>
      <c r="T109" s="170" t="str">
        <f ca="1">IFERROR(IF((VLOOKUP($B109,'HICM and Narrative Backsheet'!$A$7:$BX$156,T$9,FALSE))="","",(VLOOKUP($B109,'HICM and Narrative Backsheet'!$A$7:$BX$156,T$9,FALSE))),"")</f>
        <v>Established</v>
      </c>
      <c r="U109" s="173" t="str">
        <f ca="1">IFERROR(IF((VLOOKUP($B109,'HICM and Narrative Backsheet'!$A$7:$BX$156,U$9,FALSE))="","",(VLOOKUP($B109,'HICM and Narrative Backsheet'!$A$7:$BX$156,U$9,FALSE))),"")</f>
        <v>Established</v>
      </c>
      <c r="V109" s="169" t="str">
        <f ca="1">IFERROR(IF((VLOOKUP($B109,'HICM and Narrative Backsheet'!$A$7:$BX$156,V$9,FALSE))="","",(VLOOKUP($B109,'HICM and Narrative Backsheet'!$A$7:$BX$156,V$9,FALSE))),"")</f>
        <v>Established</v>
      </c>
      <c r="W109" s="170" t="str">
        <f ca="1">IFERROR(IF((VLOOKUP($B109,'HICM and Narrative Backsheet'!$A$7:$BX$156,W$9,FALSE))="","",(VLOOKUP($B109,'HICM and Narrative Backsheet'!$A$7:$BX$156,W$9,FALSE))),"")</f>
        <v>Established</v>
      </c>
      <c r="X109" s="170" t="str">
        <f ca="1">IFERROR(IF((VLOOKUP($B109,'HICM and Narrative Backsheet'!$A$7:$BX$156,X$9,FALSE))="","",(VLOOKUP($B109,'HICM and Narrative Backsheet'!$A$7:$BX$156,X$9,FALSE))),"")</f>
        <v>Established</v>
      </c>
      <c r="Y109" s="170" t="str">
        <f ca="1">IFERROR(IF((VLOOKUP($B109,'HICM and Narrative Backsheet'!$A$7:$BX$156,Y$9,FALSE))="","",(VLOOKUP($B109,'HICM and Narrative Backsheet'!$A$7:$BX$156,Y$9,FALSE))),"")</f>
        <v>Established</v>
      </c>
      <c r="Z109" s="170" t="str">
        <f ca="1">IFERROR(IF((VLOOKUP($B109,'HICM and Narrative Backsheet'!$A$7:$BX$156,Z$9,FALSE))="","",(VLOOKUP($B109,'HICM and Narrative Backsheet'!$A$7:$BX$156,Z$9,FALSE))),"")</f>
        <v>Established</v>
      </c>
      <c r="AA109" s="170" t="str">
        <f ca="1">IFERROR(IF((VLOOKUP($B109,'HICM and Narrative Backsheet'!$A$7:$BX$156,AA$9,FALSE))="","",(VLOOKUP($B109,'HICM and Narrative Backsheet'!$A$7:$BX$156,AA$9,FALSE))),"")</f>
        <v>Established</v>
      </c>
      <c r="AB109" s="170" t="str">
        <f ca="1">IFERROR(IF((VLOOKUP($B109,'HICM and Narrative Backsheet'!$A$7:$BX$156,AB$9,FALSE))="","",(VLOOKUP($B109,'HICM and Narrative Backsheet'!$A$7:$BX$156,AB$9,FALSE))),"")</f>
        <v>Not yet established</v>
      </c>
      <c r="AC109" s="170" t="str">
        <f ca="1">IFERROR(IF((VLOOKUP($B109,'HICM and Narrative Backsheet'!$A$7:$BX$156,AC$9,FALSE))="","",(VLOOKUP($B109,'HICM and Narrative Backsheet'!$A$7:$BX$156,AC$9,FALSE))),"")</f>
        <v>Established</v>
      </c>
      <c r="AD109" s="171" t="str">
        <f ca="1">IFERROR(IF((VLOOKUP($B109,'HICM and Narrative Backsheet'!$A$7:$BX$156,AD$9,FALSE))="","",(VLOOKUP($B109,'HICM and Narrative Backsheet'!$A$7:$BX$156,AD$9,FALSE))),"")</f>
        <v>Established</v>
      </c>
      <c r="AE109" s="172" t="str">
        <f ca="1">IFERROR(IF((VLOOKUP($B109,'HICM and Narrative Backsheet'!$A$7:$BX$156,AE$9,FALSE))="","",(VLOOKUP($B109,'HICM and Narrative Backsheet'!$A$7:$BX$156,AE$9,FALSE))),"")</f>
        <v>Established</v>
      </c>
      <c r="AF109" s="170" t="str">
        <f ca="1">IFERROR(IF((VLOOKUP($B109,'HICM and Narrative Backsheet'!$A$7:$BX$156,AF$9,FALSE))="","",(VLOOKUP($B109,'HICM and Narrative Backsheet'!$A$7:$BX$156,AF$9,FALSE))),"")</f>
        <v>Established</v>
      </c>
      <c r="AG109" s="170" t="str">
        <f ca="1">IFERROR(IF((VLOOKUP($B109,'HICM and Narrative Backsheet'!$A$7:$BX$156,AG$9,FALSE))="","",(VLOOKUP($B109,'HICM and Narrative Backsheet'!$A$7:$BX$156,AG$9,FALSE))),"")</f>
        <v>Established</v>
      </c>
      <c r="AH109" s="170" t="str">
        <f ca="1">IFERROR(IF((VLOOKUP($B109,'HICM and Narrative Backsheet'!$A$7:$BX$156,AH$9,FALSE))="","",(VLOOKUP($B109,'HICM and Narrative Backsheet'!$A$7:$BX$156,AH$9,FALSE))),"")</f>
        <v>Established</v>
      </c>
      <c r="AI109" s="170" t="str">
        <f ca="1">IFERROR(IF((VLOOKUP($B109,'HICM and Narrative Backsheet'!$A$7:$BX$156,AI$9,FALSE))="","",(VLOOKUP($B109,'HICM and Narrative Backsheet'!$A$7:$BX$156,AI$9,FALSE))),"")</f>
        <v>Established</v>
      </c>
      <c r="AJ109" s="170" t="str">
        <f ca="1">IFERROR(IF((VLOOKUP($B109,'HICM and Narrative Backsheet'!$A$7:$BX$156,AJ$9,FALSE))="","",(VLOOKUP($B109,'HICM and Narrative Backsheet'!$A$7:$BX$156,AJ$9,FALSE))),"")</f>
        <v>Established</v>
      </c>
      <c r="AK109" s="170" t="str">
        <f ca="1">IFERROR(IF((VLOOKUP($B109,'HICM and Narrative Backsheet'!$A$7:$BX$156,AK$9,FALSE))="","",(VLOOKUP($B109,'HICM and Narrative Backsheet'!$A$7:$BX$156,AK$9,FALSE))),"")</f>
        <v>Not yet established</v>
      </c>
      <c r="AL109" s="170" t="str">
        <f ca="1">IFERROR(IF((VLOOKUP($B109,'HICM and Narrative Backsheet'!$A$7:$BX$156,AL$9,FALSE))="","",(VLOOKUP($B109,'HICM and Narrative Backsheet'!$A$7:$BX$156,AL$9,FALSE))),"")</f>
        <v>Established</v>
      </c>
      <c r="AM109" s="171" t="str">
        <f ca="1">IFERROR(IF((VLOOKUP($B109,'HICM and Narrative Backsheet'!$A$7:$BX$156,AM$9,FALSE))="","",(VLOOKUP($B109,'HICM and Narrative Backsheet'!$A$7:$BX$156,AM$9,FALSE))),"")</f>
        <v>Established</v>
      </c>
    </row>
    <row r="110" spans="1:39" x14ac:dyDescent="0.3">
      <c r="A110" s="60">
        <v>84</v>
      </c>
      <c r="B110" s="53" t="str">
        <f t="shared" ca="1" si="11"/>
        <v>E06000013</v>
      </c>
      <c r="C110" s="154" t="str">
        <f ca="1">IFERROR(VLOOKUP($B110,'Org List'!$J$9:$K$488,2,0), "")</f>
        <v>North Lincolnshire</v>
      </c>
      <c r="D110" s="169" t="str">
        <f ca="1">IFERROR(IF((VLOOKUP($B110,'HICM and Narrative Backsheet'!$A$7:$BX$156,D$9,FALSE))="","",(VLOOKUP($B110,'HICM and Narrative Backsheet'!$A$7:$BX$156,D$9,FALSE))),"")</f>
        <v>Established</v>
      </c>
      <c r="E110" s="170" t="str">
        <f ca="1">IFERROR(IF((VLOOKUP($B110,'HICM and Narrative Backsheet'!$A$7:$BX$156,E$9,FALSE))="","",(VLOOKUP($B110,'HICM and Narrative Backsheet'!$A$7:$BX$156,E$9,FALSE))),"")</f>
        <v>Established</v>
      </c>
      <c r="F110" s="170" t="str">
        <f ca="1">IFERROR(IF((VLOOKUP($B110,'HICM and Narrative Backsheet'!$A$7:$BX$156,F$9,FALSE))="","",(VLOOKUP($B110,'HICM and Narrative Backsheet'!$A$7:$BX$156,F$9,FALSE))),"")</f>
        <v>Established</v>
      </c>
      <c r="G110" s="170" t="str">
        <f ca="1">IFERROR(IF((VLOOKUP($B110,'HICM and Narrative Backsheet'!$A$7:$BX$156,G$9,FALSE))="","",(VLOOKUP($B110,'HICM and Narrative Backsheet'!$A$7:$BX$156,G$9,FALSE))),"")</f>
        <v>Established</v>
      </c>
      <c r="H110" s="170" t="str">
        <f ca="1">IFERROR(IF((VLOOKUP($B110,'HICM and Narrative Backsheet'!$A$7:$BX$156,H$9,FALSE))="","",(VLOOKUP($B110,'HICM and Narrative Backsheet'!$A$7:$BX$156,H$9,FALSE))),"")</f>
        <v>Established</v>
      </c>
      <c r="I110" s="170" t="str">
        <f ca="1">IFERROR(IF((VLOOKUP($B110,'HICM and Narrative Backsheet'!$A$7:$BX$156,I$9,FALSE))="","",(VLOOKUP($B110,'HICM and Narrative Backsheet'!$A$7:$BX$156,I$9,FALSE))),"")</f>
        <v>Established</v>
      </c>
      <c r="J110" s="170" t="str">
        <f ca="1">IFERROR(IF((VLOOKUP($B110,'HICM and Narrative Backsheet'!$A$7:$BX$156,J$9,FALSE))="","",(VLOOKUP($B110,'HICM and Narrative Backsheet'!$A$7:$BX$156,J$9,FALSE))),"")</f>
        <v>Established</v>
      </c>
      <c r="K110" s="170" t="str">
        <f ca="1">IFERROR(IF((VLOOKUP($B110,'HICM and Narrative Backsheet'!$A$7:$BX$156,K$9,FALSE))="","",(VLOOKUP($B110,'HICM and Narrative Backsheet'!$A$7:$BX$156,K$9,FALSE))),"")</f>
        <v>Established</v>
      </c>
      <c r="L110" s="171" t="str">
        <f ca="1">IFERROR(IF((VLOOKUP($B110,'HICM and Narrative Backsheet'!$A$7:$BX$156,L$9,FALSE))="","",(VLOOKUP($B110,'HICM and Narrative Backsheet'!$A$7:$BX$156,L$9,FALSE))),"")</f>
        <v>Plans in place</v>
      </c>
      <c r="M110" s="172" t="str">
        <f ca="1">IFERROR(IF((VLOOKUP($B110,'HICM and Narrative Backsheet'!$A$7:$BX$156,M$9,FALSE))="","",(VLOOKUP($B110,'HICM and Narrative Backsheet'!$A$7:$BX$156,M$9,FALSE))),"")</f>
        <v>Established</v>
      </c>
      <c r="N110" s="170" t="str">
        <f ca="1">IFERROR(IF((VLOOKUP($B110,'HICM and Narrative Backsheet'!$A$7:$BX$156,N$9,FALSE))="","",(VLOOKUP($B110,'HICM and Narrative Backsheet'!$A$7:$BX$156,N$9,FALSE))),"")</f>
        <v>Established</v>
      </c>
      <c r="O110" s="170" t="str">
        <f ca="1">IFERROR(IF((VLOOKUP($B110,'HICM and Narrative Backsheet'!$A$7:$BX$156,O$9,FALSE))="","",(VLOOKUP($B110,'HICM and Narrative Backsheet'!$A$7:$BX$156,O$9,FALSE))),"")</f>
        <v>Mature</v>
      </c>
      <c r="P110" s="170" t="str">
        <f ca="1">IFERROR(IF((VLOOKUP($B110,'HICM and Narrative Backsheet'!$A$7:$BX$156,P$9,FALSE))="","",(VLOOKUP($B110,'HICM and Narrative Backsheet'!$A$7:$BX$156,P$9,FALSE))),"")</f>
        <v>Established</v>
      </c>
      <c r="Q110" s="170" t="str">
        <f ca="1">IFERROR(IF((VLOOKUP($B110,'HICM and Narrative Backsheet'!$A$7:$BX$156,Q$9,FALSE))="","",(VLOOKUP($B110,'HICM and Narrative Backsheet'!$A$7:$BX$156,Q$9,FALSE))),"")</f>
        <v>Established</v>
      </c>
      <c r="R110" s="170" t="str">
        <f ca="1">IFERROR(IF((VLOOKUP($B110,'HICM and Narrative Backsheet'!$A$7:$BX$156,R$9,FALSE))="","",(VLOOKUP($B110,'HICM and Narrative Backsheet'!$A$7:$BX$156,R$9,FALSE))),"")</f>
        <v>Established</v>
      </c>
      <c r="S110" s="170" t="str">
        <f ca="1">IFERROR(IF((VLOOKUP($B110,'HICM and Narrative Backsheet'!$A$7:$BX$156,S$9,FALSE))="","",(VLOOKUP($B110,'HICM and Narrative Backsheet'!$A$7:$BX$156,S$9,FALSE))),"")</f>
        <v>Established</v>
      </c>
      <c r="T110" s="170" t="str">
        <f ca="1">IFERROR(IF((VLOOKUP($B110,'HICM and Narrative Backsheet'!$A$7:$BX$156,T$9,FALSE))="","",(VLOOKUP($B110,'HICM and Narrative Backsheet'!$A$7:$BX$156,T$9,FALSE))),"")</f>
        <v>Established</v>
      </c>
      <c r="U110" s="173" t="str">
        <f ca="1">IFERROR(IF((VLOOKUP($B110,'HICM and Narrative Backsheet'!$A$7:$BX$156,U$9,FALSE))="","",(VLOOKUP($B110,'HICM and Narrative Backsheet'!$A$7:$BX$156,U$9,FALSE))),"")</f>
        <v>Established</v>
      </c>
      <c r="V110" s="169" t="str">
        <f ca="1">IFERROR(IF((VLOOKUP($B110,'HICM and Narrative Backsheet'!$A$7:$BX$156,V$9,FALSE))="","",(VLOOKUP($B110,'HICM and Narrative Backsheet'!$A$7:$BX$156,V$9,FALSE))),"")</f>
        <v>Established</v>
      </c>
      <c r="W110" s="170" t="str">
        <f ca="1">IFERROR(IF((VLOOKUP($B110,'HICM and Narrative Backsheet'!$A$7:$BX$156,W$9,FALSE))="","",(VLOOKUP($B110,'HICM and Narrative Backsheet'!$A$7:$BX$156,W$9,FALSE))),"")</f>
        <v>Established</v>
      </c>
      <c r="X110" s="170" t="str">
        <f ca="1">IFERROR(IF((VLOOKUP($B110,'HICM and Narrative Backsheet'!$A$7:$BX$156,X$9,FALSE))="","",(VLOOKUP($B110,'HICM and Narrative Backsheet'!$A$7:$BX$156,X$9,FALSE))),"")</f>
        <v>Mature</v>
      </c>
      <c r="Y110" s="170" t="str">
        <f ca="1">IFERROR(IF((VLOOKUP($B110,'HICM and Narrative Backsheet'!$A$7:$BX$156,Y$9,FALSE))="","",(VLOOKUP($B110,'HICM and Narrative Backsheet'!$A$7:$BX$156,Y$9,FALSE))),"")</f>
        <v>Established</v>
      </c>
      <c r="Z110" s="170" t="str">
        <f ca="1">IFERROR(IF((VLOOKUP($B110,'HICM and Narrative Backsheet'!$A$7:$BX$156,Z$9,FALSE))="","",(VLOOKUP($B110,'HICM and Narrative Backsheet'!$A$7:$BX$156,Z$9,FALSE))),"")</f>
        <v>Established</v>
      </c>
      <c r="AA110" s="170" t="str">
        <f ca="1">IFERROR(IF((VLOOKUP($B110,'HICM and Narrative Backsheet'!$A$7:$BX$156,AA$9,FALSE))="","",(VLOOKUP($B110,'HICM and Narrative Backsheet'!$A$7:$BX$156,AA$9,FALSE))),"")</f>
        <v>Established</v>
      </c>
      <c r="AB110" s="170" t="str">
        <f ca="1">IFERROR(IF((VLOOKUP($B110,'HICM and Narrative Backsheet'!$A$7:$BX$156,AB$9,FALSE))="","",(VLOOKUP($B110,'HICM and Narrative Backsheet'!$A$7:$BX$156,AB$9,FALSE))),"")</f>
        <v>Established</v>
      </c>
      <c r="AC110" s="170" t="str">
        <f ca="1">IFERROR(IF((VLOOKUP($B110,'HICM and Narrative Backsheet'!$A$7:$BX$156,AC$9,FALSE))="","",(VLOOKUP($B110,'HICM and Narrative Backsheet'!$A$7:$BX$156,AC$9,FALSE))),"")</f>
        <v>Established</v>
      </c>
      <c r="AD110" s="171" t="str">
        <f ca="1">IFERROR(IF((VLOOKUP($B110,'HICM and Narrative Backsheet'!$A$7:$BX$156,AD$9,FALSE))="","",(VLOOKUP($B110,'HICM and Narrative Backsheet'!$A$7:$BX$156,AD$9,FALSE))),"")</f>
        <v>Established</v>
      </c>
      <c r="AE110" s="172" t="str">
        <f ca="1">IFERROR(IF((VLOOKUP($B110,'HICM and Narrative Backsheet'!$A$7:$BX$156,AE$9,FALSE))="","",(VLOOKUP($B110,'HICM and Narrative Backsheet'!$A$7:$BX$156,AE$9,FALSE))),"")</f>
        <v>Established</v>
      </c>
      <c r="AF110" s="170" t="str">
        <f ca="1">IFERROR(IF((VLOOKUP($B110,'HICM and Narrative Backsheet'!$A$7:$BX$156,AF$9,FALSE))="","",(VLOOKUP($B110,'HICM and Narrative Backsheet'!$A$7:$BX$156,AF$9,FALSE))),"")</f>
        <v>Established</v>
      </c>
      <c r="AG110" s="170" t="str">
        <f ca="1">IFERROR(IF((VLOOKUP($B110,'HICM and Narrative Backsheet'!$A$7:$BX$156,AG$9,FALSE))="","",(VLOOKUP($B110,'HICM and Narrative Backsheet'!$A$7:$BX$156,AG$9,FALSE))),"")</f>
        <v>Mature</v>
      </c>
      <c r="AH110" s="170" t="str">
        <f ca="1">IFERROR(IF((VLOOKUP($B110,'HICM and Narrative Backsheet'!$A$7:$BX$156,AH$9,FALSE))="","",(VLOOKUP($B110,'HICM and Narrative Backsheet'!$A$7:$BX$156,AH$9,FALSE))),"")</f>
        <v>Established</v>
      </c>
      <c r="AI110" s="170" t="str">
        <f ca="1">IFERROR(IF((VLOOKUP($B110,'HICM and Narrative Backsheet'!$A$7:$BX$156,AI$9,FALSE))="","",(VLOOKUP($B110,'HICM and Narrative Backsheet'!$A$7:$BX$156,AI$9,FALSE))),"")</f>
        <v>Established</v>
      </c>
      <c r="AJ110" s="170" t="str">
        <f ca="1">IFERROR(IF((VLOOKUP($B110,'HICM and Narrative Backsheet'!$A$7:$BX$156,AJ$9,FALSE))="","",(VLOOKUP($B110,'HICM and Narrative Backsheet'!$A$7:$BX$156,AJ$9,FALSE))),"")</f>
        <v>Established</v>
      </c>
      <c r="AK110" s="170" t="str">
        <f ca="1">IFERROR(IF((VLOOKUP($B110,'HICM and Narrative Backsheet'!$A$7:$BX$156,AK$9,FALSE))="","",(VLOOKUP($B110,'HICM and Narrative Backsheet'!$A$7:$BX$156,AK$9,FALSE))),"")</f>
        <v>Established</v>
      </c>
      <c r="AL110" s="170" t="str">
        <f ca="1">IFERROR(IF((VLOOKUP($B110,'HICM and Narrative Backsheet'!$A$7:$BX$156,AL$9,FALSE))="","",(VLOOKUP($B110,'HICM and Narrative Backsheet'!$A$7:$BX$156,AL$9,FALSE))),"")</f>
        <v>Established</v>
      </c>
      <c r="AM110" s="171" t="str">
        <f ca="1">IFERROR(IF((VLOOKUP($B110,'HICM and Narrative Backsheet'!$A$7:$BX$156,AM$9,FALSE))="","",(VLOOKUP($B110,'HICM and Narrative Backsheet'!$A$7:$BX$156,AM$9,FALSE))),"")</f>
        <v>Established</v>
      </c>
    </row>
    <row r="111" spans="1:39" x14ac:dyDescent="0.3">
      <c r="A111" s="60">
        <v>85</v>
      </c>
      <c r="B111" s="53" t="str">
        <f t="shared" ca="1" si="11"/>
        <v>E06000024</v>
      </c>
      <c r="C111" s="154" t="str">
        <f ca="1">IFERROR(VLOOKUP($B111,'Org List'!$J$9:$K$488,2,0), "")</f>
        <v>North Somerset</v>
      </c>
      <c r="D111" s="169" t="str">
        <f ca="1">IFERROR(IF((VLOOKUP($B111,'HICM and Narrative Backsheet'!$A$7:$BX$156,D$9,FALSE))="","",(VLOOKUP($B111,'HICM and Narrative Backsheet'!$A$7:$BX$156,D$9,FALSE))),"")</f>
        <v>Established</v>
      </c>
      <c r="E111" s="170" t="str">
        <f ca="1">IFERROR(IF((VLOOKUP($B111,'HICM and Narrative Backsheet'!$A$7:$BX$156,E$9,FALSE))="","",(VLOOKUP($B111,'HICM and Narrative Backsheet'!$A$7:$BX$156,E$9,FALSE))),"")</f>
        <v>Established</v>
      </c>
      <c r="F111" s="170" t="str">
        <f ca="1">IFERROR(IF((VLOOKUP($B111,'HICM and Narrative Backsheet'!$A$7:$BX$156,F$9,FALSE))="","",(VLOOKUP($B111,'HICM and Narrative Backsheet'!$A$7:$BX$156,F$9,FALSE))),"")</f>
        <v>Established</v>
      </c>
      <c r="G111" s="170" t="str">
        <f ca="1">IFERROR(IF((VLOOKUP($B111,'HICM and Narrative Backsheet'!$A$7:$BX$156,G$9,FALSE))="","",(VLOOKUP($B111,'HICM and Narrative Backsheet'!$A$7:$BX$156,G$9,FALSE))),"")</f>
        <v>Established</v>
      </c>
      <c r="H111" s="170" t="str">
        <f ca="1">IFERROR(IF((VLOOKUP($B111,'HICM and Narrative Backsheet'!$A$7:$BX$156,H$9,FALSE))="","",(VLOOKUP($B111,'HICM and Narrative Backsheet'!$A$7:$BX$156,H$9,FALSE))),"")</f>
        <v>Plans in place</v>
      </c>
      <c r="I111" s="170" t="str">
        <f ca="1">IFERROR(IF((VLOOKUP($B111,'HICM and Narrative Backsheet'!$A$7:$BX$156,I$9,FALSE))="","",(VLOOKUP($B111,'HICM and Narrative Backsheet'!$A$7:$BX$156,I$9,FALSE))),"")</f>
        <v>Plans in place</v>
      </c>
      <c r="J111" s="170" t="str">
        <f ca="1">IFERROR(IF((VLOOKUP($B111,'HICM and Narrative Backsheet'!$A$7:$BX$156,J$9,FALSE))="","",(VLOOKUP($B111,'HICM and Narrative Backsheet'!$A$7:$BX$156,J$9,FALSE))),"")</f>
        <v>Established</v>
      </c>
      <c r="K111" s="170" t="str">
        <f ca="1">IFERROR(IF((VLOOKUP($B111,'HICM and Narrative Backsheet'!$A$7:$BX$156,K$9,FALSE))="","",(VLOOKUP($B111,'HICM and Narrative Backsheet'!$A$7:$BX$156,K$9,FALSE))),"")</f>
        <v>Plans in place</v>
      </c>
      <c r="L111" s="171" t="str">
        <f ca="1">IFERROR(IF((VLOOKUP($B111,'HICM and Narrative Backsheet'!$A$7:$BX$156,L$9,FALSE))="","",(VLOOKUP($B111,'HICM and Narrative Backsheet'!$A$7:$BX$156,L$9,FALSE))),"")</f>
        <v>Plans in place</v>
      </c>
      <c r="M111" s="172" t="str">
        <f ca="1">IFERROR(IF((VLOOKUP($B111,'HICM and Narrative Backsheet'!$A$7:$BX$156,M$9,FALSE))="","",(VLOOKUP($B111,'HICM and Narrative Backsheet'!$A$7:$BX$156,M$9,FALSE))),"")</f>
        <v>Mature</v>
      </c>
      <c r="N111" s="170" t="str">
        <f ca="1">IFERROR(IF((VLOOKUP($B111,'HICM and Narrative Backsheet'!$A$7:$BX$156,N$9,FALSE))="","",(VLOOKUP($B111,'HICM and Narrative Backsheet'!$A$7:$BX$156,N$9,FALSE))),"")</f>
        <v>Established</v>
      </c>
      <c r="O111" s="170" t="str">
        <f ca="1">IFERROR(IF((VLOOKUP($B111,'HICM and Narrative Backsheet'!$A$7:$BX$156,O$9,FALSE))="","",(VLOOKUP($B111,'HICM and Narrative Backsheet'!$A$7:$BX$156,O$9,FALSE))),"")</f>
        <v>Mature</v>
      </c>
      <c r="P111" s="170" t="str">
        <f ca="1">IFERROR(IF((VLOOKUP($B111,'HICM and Narrative Backsheet'!$A$7:$BX$156,P$9,FALSE))="","",(VLOOKUP($B111,'HICM and Narrative Backsheet'!$A$7:$BX$156,P$9,FALSE))),"")</f>
        <v>Established</v>
      </c>
      <c r="Q111" s="170" t="str">
        <f ca="1">IFERROR(IF((VLOOKUP($B111,'HICM and Narrative Backsheet'!$A$7:$BX$156,Q$9,FALSE))="","",(VLOOKUP($B111,'HICM and Narrative Backsheet'!$A$7:$BX$156,Q$9,FALSE))),"")</f>
        <v>Plans in place</v>
      </c>
      <c r="R111" s="170" t="str">
        <f ca="1">IFERROR(IF((VLOOKUP($B111,'HICM and Narrative Backsheet'!$A$7:$BX$156,R$9,FALSE))="","",(VLOOKUP($B111,'HICM and Narrative Backsheet'!$A$7:$BX$156,R$9,FALSE))),"")</f>
        <v>Plans in place</v>
      </c>
      <c r="S111" s="170" t="str">
        <f ca="1">IFERROR(IF((VLOOKUP($B111,'HICM and Narrative Backsheet'!$A$7:$BX$156,S$9,FALSE))="","",(VLOOKUP($B111,'HICM and Narrative Backsheet'!$A$7:$BX$156,S$9,FALSE))),"")</f>
        <v>Established</v>
      </c>
      <c r="T111" s="170" t="str">
        <f ca="1">IFERROR(IF((VLOOKUP($B111,'HICM and Narrative Backsheet'!$A$7:$BX$156,T$9,FALSE))="","",(VLOOKUP($B111,'HICM and Narrative Backsheet'!$A$7:$BX$156,T$9,FALSE))),"")</f>
        <v>Plans in place</v>
      </c>
      <c r="U111" s="173" t="str">
        <f ca="1">IFERROR(IF((VLOOKUP($B111,'HICM and Narrative Backsheet'!$A$7:$BX$156,U$9,FALSE))="","",(VLOOKUP($B111,'HICM and Narrative Backsheet'!$A$7:$BX$156,U$9,FALSE))),"")</f>
        <v>Established</v>
      </c>
      <c r="V111" s="169" t="str">
        <f ca="1">IFERROR(IF((VLOOKUP($B111,'HICM and Narrative Backsheet'!$A$7:$BX$156,V$9,FALSE))="","",(VLOOKUP($B111,'HICM and Narrative Backsheet'!$A$7:$BX$156,V$9,FALSE))),"")</f>
        <v>Mature</v>
      </c>
      <c r="W111" s="170" t="str">
        <f ca="1">IFERROR(IF((VLOOKUP($B111,'HICM and Narrative Backsheet'!$A$7:$BX$156,W$9,FALSE))="","",(VLOOKUP($B111,'HICM and Narrative Backsheet'!$A$7:$BX$156,W$9,FALSE))),"")</f>
        <v>Mature</v>
      </c>
      <c r="X111" s="170" t="str">
        <f ca="1">IFERROR(IF((VLOOKUP($B111,'HICM and Narrative Backsheet'!$A$7:$BX$156,X$9,FALSE))="","",(VLOOKUP($B111,'HICM and Narrative Backsheet'!$A$7:$BX$156,X$9,FALSE))),"")</f>
        <v>Mature</v>
      </c>
      <c r="Y111" s="170" t="str">
        <f ca="1">IFERROR(IF((VLOOKUP($B111,'HICM and Narrative Backsheet'!$A$7:$BX$156,Y$9,FALSE))="","",(VLOOKUP($B111,'HICM and Narrative Backsheet'!$A$7:$BX$156,Y$9,FALSE))),"")</f>
        <v>Established</v>
      </c>
      <c r="Z111" s="170" t="str">
        <f ca="1">IFERROR(IF((VLOOKUP($B111,'HICM and Narrative Backsheet'!$A$7:$BX$156,Z$9,FALSE))="","",(VLOOKUP($B111,'HICM and Narrative Backsheet'!$A$7:$BX$156,Z$9,FALSE))),"")</f>
        <v>Plans in place</v>
      </c>
      <c r="AA111" s="170" t="str">
        <f ca="1">IFERROR(IF((VLOOKUP($B111,'HICM and Narrative Backsheet'!$A$7:$BX$156,AA$9,FALSE))="","",(VLOOKUP($B111,'HICM and Narrative Backsheet'!$A$7:$BX$156,AA$9,FALSE))),"")</f>
        <v>Plans in place</v>
      </c>
      <c r="AB111" s="170" t="str">
        <f ca="1">IFERROR(IF((VLOOKUP($B111,'HICM and Narrative Backsheet'!$A$7:$BX$156,AB$9,FALSE))="","",(VLOOKUP($B111,'HICM and Narrative Backsheet'!$A$7:$BX$156,AB$9,FALSE))),"")</f>
        <v>Established</v>
      </c>
      <c r="AC111" s="170" t="str">
        <f ca="1">IFERROR(IF((VLOOKUP($B111,'HICM and Narrative Backsheet'!$A$7:$BX$156,AC$9,FALSE))="","",(VLOOKUP($B111,'HICM and Narrative Backsheet'!$A$7:$BX$156,AC$9,FALSE))),"")</f>
        <v>Plans in place</v>
      </c>
      <c r="AD111" s="171" t="str">
        <f ca="1">IFERROR(IF((VLOOKUP($B111,'HICM and Narrative Backsheet'!$A$7:$BX$156,AD$9,FALSE))="","",(VLOOKUP($B111,'HICM and Narrative Backsheet'!$A$7:$BX$156,AD$9,FALSE))),"")</f>
        <v>Established</v>
      </c>
      <c r="AE111" s="172" t="str">
        <f ca="1">IFERROR(IF((VLOOKUP($B111,'HICM and Narrative Backsheet'!$A$7:$BX$156,AE$9,FALSE))="","",(VLOOKUP($B111,'HICM and Narrative Backsheet'!$A$7:$BX$156,AE$9,FALSE))),"")</f>
        <v>Mature</v>
      </c>
      <c r="AF111" s="170" t="str">
        <f ca="1">IFERROR(IF((VLOOKUP($B111,'HICM and Narrative Backsheet'!$A$7:$BX$156,AF$9,FALSE))="","",(VLOOKUP($B111,'HICM and Narrative Backsheet'!$A$7:$BX$156,AF$9,FALSE))),"")</f>
        <v>Mature</v>
      </c>
      <c r="AG111" s="170" t="str">
        <f ca="1">IFERROR(IF((VLOOKUP($B111,'HICM and Narrative Backsheet'!$A$7:$BX$156,AG$9,FALSE))="","",(VLOOKUP($B111,'HICM and Narrative Backsheet'!$A$7:$BX$156,AG$9,FALSE))),"")</f>
        <v>Mature</v>
      </c>
      <c r="AH111" s="170" t="str">
        <f ca="1">IFERROR(IF((VLOOKUP($B111,'HICM and Narrative Backsheet'!$A$7:$BX$156,AH$9,FALSE))="","",(VLOOKUP($B111,'HICM and Narrative Backsheet'!$A$7:$BX$156,AH$9,FALSE))),"")</f>
        <v>Established</v>
      </c>
      <c r="AI111" s="170" t="str">
        <f ca="1">IFERROR(IF((VLOOKUP($B111,'HICM and Narrative Backsheet'!$A$7:$BX$156,AI$9,FALSE))="","",(VLOOKUP($B111,'HICM and Narrative Backsheet'!$A$7:$BX$156,AI$9,FALSE))),"")</f>
        <v>Plans in place</v>
      </c>
      <c r="AJ111" s="170" t="str">
        <f ca="1">IFERROR(IF((VLOOKUP($B111,'HICM and Narrative Backsheet'!$A$7:$BX$156,AJ$9,FALSE))="","",(VLOOKUP($B111,'HICM and Narrative Backsheet'!$A$7:$BX$156,AJ$9,FALSE))),"")</f>
        <v>Plans in place</v>
      </c>
      <c r="AK111" s="170" t="str">
        <f ca="1">IFERROR(IF((VLOOKUP($B111,'HICM and Narrative Backsheet'!$A$7:$BX$156,AK$9,FALSE))="","",(VLOOKUP($B111,'HICM and Narrative Backsheet'!$A$7:$BX$156,AK$9,FALSE))),"")</f>
        <v>Established</v>
      </c>
      <c r="AL111" s="170" t="str">
        <f ca="1">IFERROR(IF((VLOOKUP($B111,'HICM and Narrative Backsheet'!$A$7:$BX$156,AL$9,FALSE))="","",(VLOOKUP($B111,'HICM and Narrative Backsheet'!$A$7:$BX$156,AL$9,FALSE))),"")</f>
        <v>Plans in place</v>
      </c>
      <c r="AM111" s="171" t="str">
        <f ca="1">IFERROR(IF((VLOOKUP($B111,'HICM and Narrative Backsheet'!$A$7:$BX$156,AM$9,FALSE))="","",(VLOOKUP($B111,'HICM and Narrative Backsheet'!$A$7:$BX$156,AM$9,FALSE))),"")</f>
        <v>Established</v>
      </c>
    </row>
    <row r="112" spans="1:39" x14ac:dyDescent="0.3">
      <c r="A112" s="60">
        <v>86</v>
      </c>
      <c r="B112" s="53" t="str">
        <f t="shared" ca="1" si="11"/>
        <v>E08000022</v>
      </c>
      <c r="C112" s="154" t="str">
        <f ca="1">IFERROR(VLOOKUP($B112,'Org List'!$J$9:$K$488,2,0), "")</f>
        <v>North Tyneside</v>
      </c>
      <c r="D112" s="169" t="str">
        <f ca="1">IFERROR(IF((VLOOKUP($B112,'HICM and Narrative Backsheet'!$A$7:$BX$156,D$9,FALSE))="","",(VLOOKUP($B112,'HICM and Narrative Backsheet'!$A$7:$BX$156,D$9,FALSE))),"")</f>
        <v>Plans in place</v>
      </c>
      <c r="E112" s="170" t="str">
        <f ca="1">IFERROR(IF((VLOOKUP($B112,'HICM and Narrative Backsheet'!$A$7:$BX$156,E$9,FALSE))="","",(VLOOKUP($B112,'HICM and Narrative Backsheet'!$A$7:$BX$156,E$9,FALSE))),"")</f>
        <v>Plans in place</v>
      </c>
      <c r="F112" s="170" t="str">
        <f ca="1">IFERROR(IF((VLOOKUP($B112,'HICM and Narrative Backsheet'!$A$7:$BX$156,F$9,FALSE))="","",(VLOOKUP($B112,'HICM and Narrative Backsheet'!$A$7:$BX$156,F$9,FALSE))),"")</f>
        <v>Established</v>
      </c>
      <c r="G112" s="170" t="str">
        <f ca="1">IFERROR(IF((VLOOKUP($B112,'HICM and Narrative Backsheet'!$A$7:$BX$156,G$9,FALSE))="","",(VLOOKUP($B112,'HICM and Narrative Backsheet'!$A$7:$BX$156,G$9,FALSE))),"")</f>
        <v>Established</v>
      </c>
      <c r="H112" s="170" t="str">
        <f ca="1">IFERROR(IF((VLOOKUP($B112,'HICM and Narrative Backsheet'!$A$7:$BX$156,H$9,FALSE))="","",(VLOOKUP($B112,'HICM and Narrative Backsheet'!$A$7:$BX$156,H$9,FALSE))),"")</f>
        <v>Established</v>
      </c>
      <c r="I112" s="170" t="str">
        <f ca="1">IFERROR(IF((VLOOKUP($B112,'HICM and Narrative Backsheet'!$A$7:$BX$156,I$9,FALSE))="","",(VLOOKUP($B112,'HICM and Narrative Backsheet'!$A$7:$BX$156,I$9,FALSE))),"")</f>
        <v>Established</v>
      </c>
      <c r="J112" s="170" t="str">
        <f ca="1">IFERROR(IF((VLOOKUP($B112,'HICM and Narrative Backsheet'!$A$7:$BX$156,J$9,FALSE))="","",(VLOOKUP($B112,'HICM and Narrative Backsheet'!$A$7:$BX$156,J$9,FALSE))),"")</f>
        <v>Mature</v>
      </c>
      <c r="K112" s="170" t="str">
        <f ca="1">IFERROR(IF((VLOOKUP($B112,'HICM and Narrative Backsheet'!$A$7:$BX$156,K$9,FALSE))="","",(VLOOKUP($B112,'HICM and Narrative Backsheet'!$A$7:$BX$156,K$9,FALSE))),"")</f>
        <v>Mature</v>
      </c>
      <c r="L112" s="171" t="str">
        <f ca="1">IFERROR(IF((VLOOKUP($B112,'HICM and Narrative Backsheet'!$A$7:$BX$156,L$9,FALSE))="","",(VLOOKUP($B112,'HICM and Narrative Backsheet'!$A$7:$BX$156,L$9,FALSE))),"")</f>
        <v>Not yet established</v>
      </c>
      <c r="M112" s="172" t="str">
        <f ca="1">IFERROR(IF((VLOOKUP($B112,'HICM and Narrative Backsheet'!$A$7:$BX$156,M$9,FALSE))="","",(VLOOKUP($B112,'HICM and Narrative Backsheet'!$A$7:$BX$156,M$9,FALSE))),"")</f>
        <v>Established</v>
      </c>
      <c r="N112" s="170" t="str">
        <f ca="1">IFERROR(IF((VLOOKUP($B112,'HICM and Narrative Backsheet'!$A$7:$BX$156,N$9,FALSE))="","",(VLOOKUP($B112,'HICM and Narrative Backsheet'!$A$7:$BX$156,N$9,FALSE))),"")</f>
        <v>Established</v>
      </c>
      <c r="O112" s="170" t="str">
        <f ca="1">IFERROR(IF((VLOOKUP($B112,'HICM and Narrative Backsheet'!$A$7:$BX$156,O$9,FALSE))="","",(VLOOKUP($B112,'HICM and Narrative Backsheet'!$A$7:$BX$156,O$9,FALSE))),"")</f>
        <v>Established</v>
      </c>
      <c r="P112" s="170" t="str">
        <f ca="1">IFERROR(IF((VLOOKUP($B112,'HICM and Narrative Backsheet'!$A$7:$BX$156,P$9,FALSE))="","",(VLOOKUP($B112,'HICM and Narrative Backsheet'!$A$7:$BX$156,P$9,FALSE))),"")</f>
        <v>Established</v>
      </c>
      <c r="Q112" s="170" t="str">
        <f ca="1">IFERROR(IF((VLOOKUP($B112,'HICM and Narrative Backsheet'!$A$7:$BX$156,Q$9,FALSE))="","",(VLOOKUP($B112,'HICM and Narrative Backsheet'!$A$7:$BX$156,Q$9,FALSE))),"")</f>
        <v>Established</v>
      </c>
      <c r="R112" s="170" t="str">
        <f ca="1">IFERROR(IF((VLOOKUP($B112,'HICM and Narrative Backsheet'!$A$7:$BX$156,R$9,FALSE))="","",(VLOOKUP($B112,'HICM and Narrative Backsheet'!$A$7:$BX$156,R$9,FALSE))),"")</f>
        <v>Established</v>
      </c>
      <c r="S112" s="170" t="str">
        <f ca="1">IFERROR(IF((VLOOKUP($B112,'HICM and Narrative Backsheet'!$A$7:$BX$156,S$9,FALSE))="","",(VLOOKUP($B112,'HICM and Narrative Backsheet'!$A$7:$BX$156,S$9,FALSE))),"")</f>
        <v>Established</v>
      </c>
      <c r="T112" s="170" t="str">
        <f ca="1">IFERROR(IF((VLOOKUP($B112,'HICM and Narrative Backsheet'!$A$7:$BX$156,T$9,FALSE))="","",(VLOOKUP($B112,'HICM and Narrative Backsheet'!$A$7:$BX$156,T$9,FALSE))),"")</f>
        <v>Established</v>
      </c>
      <c r="U112" s="173" t="str">
        <f ca="1">IFERROR(IF((VLOOKUP($B112,'HICM and Narrative Backsheet'!$A$7:$BX$156,U$9,FALSE))="","",(VLOOKUP($B112,'HICM and Narrative Backsheet'!$A$7:$BX$156,U$9,FALSE))),"")</f>
        <v>Not yet established</v>
      </c>
      <c r="V112" s="169" t="str">
        <f ca="1">IFERROR(IF((VLOOKUP($B112,'HICM and Narrative Backsheet'!$A$7:$BX$156,V$9,FALSE))="","",(VLOOKUP($B112,'HICM and Narrative Backsheet'!$A$7:$BX$156,V$9,FALSE))),"")</f>
        <v>Established</v>
      </c>
      <c r="W112" s="170" t="str">
        <f ca="1">IFERROR(IF((VLOOKUP($B112,'HICM and Narrative Backsheet'!$A$7:$BX$156,W$9,FALSE))="","",(VLOOKUP($B112,'HICM and Narrative Backsheet'!$A$7:$BX$156,W$9,FALSE))),"")</f>
        <v>Established</v>
      </c>
      <c r="X112" s="170" t="str">
        <f ca="1">IFERROR(IF((VLOOKUP($B112,'HICM and Narrative Backsheet'!$A$7:$BX$156,X$9,FALSE))="","",(VLOOKUP($B112,'HICM and Narrative Backsheet'!$A$7:$BX$156,X$9,FALSE))),"")</f>
        <v>Established</v>
      </c>
      <c r="Y112" s="170" t="str">
        <f ca="1">IFERROR(IF((VLOOKUP($B112,'HICM and Narrative Backsheet'!$A$7:$BX$156,Y$9,FALSE))="","",(VLOOKUP($B112,'HICM and Narrative Backsheet'!$A$7:$BX$156,Y$9,FALSE))),"")</f>
        <v>Established</v>
      </c>
      <c r="Z112" s="170" t="str">
        <f ca="1">IFERROR(IF((VLOOKUP($B112,'HICM and Narrative Backsheet'!$A$7:$BX$156,Z$9,FALSE))="","",(VLOOKUP($B112,'HICM and Narrative Backsheet'!$A$7:$BX$156,Z$9,FALSE))),"")</f>
        <v>Established</v>
      </c>
      <c r="AA112" s="170" t="str">
        <f ca="1">IFERROR(IF((VLOOKUP($B112,'HICM and Narrative Backsheet'!$A$7:$BX$156,AA$9,FALSE))="","",(VLOOKUP($B112,'HICM and Narrative Backsheet'!$A$7:$BX$156,AA$9,FALSE))),"")</f>
        <v>Established</v>
      </c>
      <c r="AB112" s="170" t="str">
        <f ca="1">IFERROR(IF((VLOOKUP($B112,'HICM and Narrative Backsheet'!$A$7:$BX$156,AB$9,FALSE))="","",(VLOOKUP($B112,'HICM and Narrative Backsheet'!$A$7:$BX$156,AB$9,FALSE))),"")</f>
        <v>Mature</v>
      </c>
      <c r="AC112" s="170" t="str">
        <f ca="1">IFERROR(IF((VLOOKUP($B112,'HICM and Narrative Backsheet'!$A$7:$BX$156,AC$9,FALSE))="","",(VLOOKUP($B112,'HICM and Narrative Backsheet'!$A$7:$BX$156,AC$9,FALSE))),"")</f>
        <v>Mature</v>
      </c>
      <c r="AD112" s="171" t="str">
        <f ca="1">IFERROR(IF((VLOOKUP($B112,'HICM and Narrative Backsheet'!$A$7:$BX$156,AD$9,FALSE))="","",(VLOOKUP($B112,'HICM and Narrative Backsheet'!$A$7:$BX$156,AD$9,FALSE))),"")</f>
        <v>Not yet established</v>
      </c>
      <c r="AE112" s="172" t="str">
        <f ca="1">IFERROR(IF((VLOOKUP($B112,'HICM and Narrative Backsheet'!$A$7:$BX$156,AE$9,FALSE))="","",(VLOOKUP($B112,'HICM and Narrative Backsheet'!$A$7:$BX$156,AE$9,FALSE))),"")</f>
        <v>Established</v>
      </c>
      <c r="AF112" s="170" t="str">
        <f ca="1">IFERROR(IF((VLOOKUP($B112,'HICM and Narrative Backsheet'!$A$7:$BX$156,AF$9,FALSE))="","",(VLOOKUP($B112,'HICM and Narrative Backsheet'!$A$7:$BX$156,AF$9,FALSE))),"")</f>
        <v>Established</v>
      </c>
      <c r="AG112" s="170" t="str">
        <f ca="1">IFERROR(IF((VLOOKUP($B112,'HICM and Narrative Backsheet'!$A$7:$BX$156,AG$9,FALSE))="","",(VLOOKUP($B112,'HICM and Narrative Backsheet'!$A$7:$BX$156,AG$9,FALSE))),"")</f>
        <v>Established</v>
      </c>
      <c r="AH112" s="170" t="str">
        <f ca="1">IFERROR(IF((VLOOKUP($B112,'HICM and Narrative Backsheet'!$A$7:$BX$156,AH$9,FALSE))="","",(VLOOKUP($B112,'HICM and Narrative Backsheet'!$A$7:$BX$156,AH$9,FALSE))),"")</f>
        <v>Established</v>
      </c>
      <c r="AI112" s="170" t="str">
        <f ca="1">IFERROR(IF((VLOOKUP($B112,'HICM and Narrative Backsheet'!$A$7:$BX$156,AI$9,FALSE))="","",(VLOOKUP($B112,'HICM and Narrative Backsheet'!$A$7:$BX$156,AI$9,FALSE))),"")</f>
        <v>Established</v>
      </c>
      <c r="AJ112" s="170" t="str">
        <f ca="1">IFERROR(IF((VLOOKUP($B112,'HICM and Narrative Backsheet'!$A$7:$BX$156,AJ$9,FALSE))="","",(VLOOKUP($B112,'HICM and Narrative Backsheet'!$A$7:$BX$156,AJ$9,FALSE))),"")</f>
        <v>Established</v>
      </c>
      <c r="AK112" s="170" t="str">
        <f ca="1">IFERROR(IF((VLOOKUP($B112,'HICM and Narrative Backsheet'!$A$7:$BX$156,AK$9,FALSE))="","",(VLOOKUP($B112,'HICM and Narrative Backsheet'!$A$7:$BX$156,AK$9,FALSE))),"")</f>
        <v>Mature</v>
      </c>
      <c r="AL112" s="170" t="str">
        <f ca="1">IFERROR(IF((VLOOKUP($B112,'HICM and Narrative Backsheet'!$A$7:$BX$156,AL$9,FALSE))="","",(VLOOKUP($B112,'HICM and Narrative Backsheet'!$A$7:$BX$156,AL$9,FALSE))),"")</f>
        <v>Mature</v>
      </c>
      <c r="AM112" s="171" t="str">
        <f ca="1">IFERROR(IF((VLOOKUP($B112,'HICM and Narrative Backsheet'!$A$7:$BX$156,AM$9,FALSE))="","",(VLOOKUP($B112,'HICM and Narrative Backsheet'!$A$7:$BX$156,AM$9,FALSE))),"")</f>
        <v>Not yet established</v>
      </c>
    </row>
    <row r="113" spans="1:39" x14ac:dyDescent="0.3">
      <c r="A113" s="60">
        <v>87</v>
      </c>
      <c r="B113" s="53" t="str">
        <f t="shared" ca="1" si="11"/>
        <v>E10000023</v>
      </c>
      <c r="C113" s="154" t="str">
        <f ca="1">IFERROR(VLOOKUP($B113,'Org List'!$J$9:$K$488,2,0), "")</f>
        <v>North Yorkshire</v>
      </c>
      <c r="D113" s="169" t="str">
        <f ca="1">IFERROR(IF((VLOOKUP($B113,'HICM and Narrative Backsheet'!$A$7:$BX$156,D$9,FALSE))="","",(VLOOKUP($B113,'HICM and Narrative Backsheet'!$A$7:$BX$156,D$9,FALSE))),"")</f>
        <v>Established</v>
      </c>
      <c r="E113" s="170" t="str">
        <f ca="1">IFERROR(IF((VLOOKUP($B113,'HICM and Narrative Backsheet'!$A$7:$BX$156,E$9,FALSE))="","",(VLOOKUP($B113,'HICM and Narrative Backsheet'!$A$7:$BX$156,E$9,FALSE))),"")</f>
        <v>Mature</v>
      </c>
      <c r="F113" s="170" t="str">
        <f ca="1">IFERROR(IF((VLOOKUP($B113,'HICM and Narrative Backsheet'!$A$7:$BX$156,F$9,FALSE))="","",(VLOOKUP($B113,'HICM and Narrative Backsheet'!$A$7:$BX$156,F$9,FALSE))),"")</f>
        <v>Established</v>
      </c>
      <c r="G113" s="170" t="str">
        <f ca="1">IFERROR(IF((VLOOKUP($B113,'HICM and Narrative Backsheet'!$A$7:$BX$156,G$9,FALSE))="","",(VLOOKUP($B113,'HICM and Narrative Backsheet'!$A$7:$BX$156,G$9,FALSE))),"")</f>
        <v>Established</v>
      </c>
      <c r="H113" s="170" t="str">
        <f ca="1">IFERROR(IF((VLOOKUP($B113,'HICM and Narrative Backsheet'!$A$7:$BX$156,H$9,FALSE))="","",(VLOOKUP($B113,'HICM and Narrative Backsheet'!$A$7:$BX$156,H$9,FALSE))),"")</f>
        <v>Plans in place</v>
      </c>
      <c r="I113" s="170" t="str">
        <f ca="1">IFERROR(IF((VLOOKUP($B113,'HICM and Narrative Backsheet'!$A$7:$BX$156,I$9,FALSE))="","",(VLOOKUP($B113,'HICM and Narrative Backsheet'!$A$7:$BX$156,I$9,FALSE))),"")</f>
        <v>Plans in place</v>
      </c>
      <c r="J113" s="170" t="str">
        <f ca="1">IFERROR(IF((VLOOKUP($B113,'HICM and Narrative Backsheet'!$A$7:$BX$156,J$9,FALSE))="","",(VLOOKUP($B113,'HICM and Narrative Backsheet'!$A$7:$BX$156,J$9,FALSE))),"")</f>
        <v>Established</v>
      </c>
      <c r="K113" s="170" t="str">
        <f ca="1">IFERROR(IF((VLOOKUP($B113,'HICM and Narrative Backsheet'!$A$7:$BX$156,K$9,FALSE))="","",(VLOOKUP($B113,'HICM and Narrative Backsheet'!$A$7:$BX$156,K$9,FALSE))),"")</f>
        <v>Established</v>
      </c>
      <c r="L113" s="171" t="str">
        <f ca="1">IFERROR(IF((VLOOKUP($B113,'HICM and Narrative Backsheet'!$A$7:$BX$156,L$9,FALSE))="","",(VLOOKUP($B113,'HICM and Narrative Backsheet'!$A$7:$BX$156,L$9,FALSE))),"")</f>
        <v>Not yet established</v>
      </c>
      <c r="M113" s="172" t="str">
        <f ca="1">IFERROR(IF((VLOOKUP($B113,'HICM and Narrative Backsheet'!$A$7:$BX$156,M$9,FALSE))="","",(VLOOKUP($B113,'HICM and Narrative Backsheet'!$A$7:$BX$156,M$9,FALSE))),"")</f>
        <v>Established</v>
      </c>
      <c r="N113" s="170" t="str">
        <f ca="1">IFERROR(IF((VLOOKUP($B113,'HICM and Narrative Backsheet'!$A$7:$BX$156,N$9,FALSE))="","",(VLOOKUP($B113,'HICM and Narrative Backsheet'!$A$7:$BX$156,N$9,FALSE))),"")</f>
        <v>Established</v>
      </c>
      <c r="O113" s="170" t="str">
        <f ca="1">IFERROR(IF((VLOOKUP($B113,'HICM and Narrative Backsheet'!$A$7:$BX$156,O$9,FALSE))="","",(VLOOKUP($B113,'HICM and Narrative Backsheet'!$A$7:$BX$156,O$9,FALSE))),"")</f>
        <v>Established</v>
      </c>
      <c r="P113" s="170" t="str">
        <f ca="1">IFERROR(IF((VLOOKUP($B113,'HICM and Narrative Backsheet'!$A$7:$BX$156,P$9,FALSE))="","",(VLOOKUP($B113,'HICM and Narrative Backsheet'!$A$7:$BX$156,P$9,FALSE))),"")</f>
        <v>Established</v>
      </c>
      <c r="Q113" s="170" t="str">
        <f ca="1">IFERROR(IF((VLOOKUP($B113,'HICM and Narrative Backsheet'!$A$7:$BX$156,Q$9,FALSE))="","",(VLOOKUP($B113,'HICM and Narrative Backsheet'!$A$7:$BX$156,Q$9,FALSE))),"")</f>
        <v>Established</v>
      </c>
      <c r="R113" s="170" t="str">
        <f ca="1">IFERROR(IF((VLOOKUP($B113,'HICM and Narrative Backsheet'!$A$7:$BX$156,R$9,FALSE))="","",(VLOOKUP($B113,'HICM and Narrative Backsheet'!$A$7:$BX$156,R$9,FALSE))),"")</f>
        <v>Established</v>
      </c>
      <c r="S113" s="170" t="str">
        <f ca="1">IFERROR(IF((VLOOKUP($B113,'HICM and Narrative Backsheet'!$A$7:$BX$156,S$9,FALSE))="","",(VLOOKUP($B113,'HICM and Narrative Backsheet'!$A$7:$BX$156,S$9,FALSE))),"")</f>
        <v>Established</v>
      </c>
      <c r="T113" s="170" t="str">
        <f ca="1">IFERROR(IF((VLOOKUP($B113,'HICM and Narrative Backsheet'!$A$7:$BX$156,T$9,FALSE))="","",(VLOOKUP($B113,'HICM and Narrative Backsheet'!$A$7:$BX$156,T$9,FALSE))),"")</f>
        <v>Established</v>
      </c>
      <c r="U113" s="173" t="str">
        <f ca="1">IFERROR(IF((VLOOKUP($B113,'HICM and Narrative Backsheet'!$A$7:$BX$156,U$9,FALSE))="","",(VLOOKUP($B113,'HICM and Narrative Backsheet'!$A$7:$BX$156,U$9,FALSE))),"")</f>
        <v>Plans in place</v>
      </c>
      <c r="V113" s="169" t="str">
        <f ca="1">IFERROR(IF((VLOOKUP($B113,'HICM and Narrative Backsheet'!$A$7:$BX$156,V$9,FALSE))="","",(VLOOKUP($B113,'HICM and Narrative Backsheet'!$A$7:$BX$156,V$9,FALSE))),"")</f>
        <v>Established</v>
      </c>
      <c r="W113" s="170" t="str">
        <f ca="1">IFERROR(IF((VLOOKUP($B113,'HICM and Narrative Backsheet'!$A$7:$BX$156,W$9,FALSE))="","",(VLOOKUP($B113,'HICM and Narrative Backsheet'!$A$7:$BX$156,W$9,FALSE))),"")</f>
        <v>Established</v>
      </c>
      <c r="X113" s="170" t="str">
        <f ca="1">IFERROR(IF((VLOOKUP($B113,'HICM and Narrative Backsheet'!$A$7:$BX$156,X$9,FALSE))="","",(VLOOKUP($B113,'HICM and Narrative Backsheet'!$A$7:$BX$156,X$9,FALSE))),"")</f>
        <v>Established</v>
      </c>
      <c r="Y113" s="170" t="str">
        <f ca="1">IFERROR(IF((VLOOKUP($B113,'HICM and Narrative Backsheet'!$A$7:$BX$156,Y$9,FALSE))="","",(VLOOKUP($B113,'HICM and Narrative Backsheet'!$A$7:$BX$156,Y$9,FALSE))),"")</f>
        <v>Established</v>
      </c>
      <c r="Z113" s="170" t="str">
        <f ca="1">IFERROR(IF((VLOOKUP($B113,'HICM and Narrative Backsheet'!$A$7:$BX$156,Z$9,FALSE))="","",(VLOOKUP($B113,'HICM and Narrative Backsheet'!$A$7:$BX$156,Z$9,FALSE))),"")</f>
        <v>Established</v>
      </c>
      <c r="AA113" s="170" t="str">
        <f ca="1">IFERROR(IF((VLOOKUP($B113,'HICM and Narrative Backsheet'!$A$7:$BX$156,AA$9,FALSE))="","",(VLOOKUP($B113,'HICM and Narrative Backsheet'!$A$7:$BX$156,AA$9,FALSE))),"")</f>
        <v>Established</v>
      </c>
      <c r="AB113" s="170" t="str">
        <f ca="1">IFERROR(IF((VLOOKUP($B113,'HICM and Narrative Backsheet'!$A$7:$BX$156,AB$9,FALSE))="","",(VLOOKUP($B113,'HICM and Narrative Backsheet'!$A$7:$BX$156,AB$9,FALSE))),"")</f>
        <v>Established</v>
      </c>
      <c r="AC113" s="170" t="str">
        <f ca="1">IFERROR(IF((VLOOKUP($B113,'HICM and Narrative Backsheet'!$A$7:$BX$156,AC$9,FALSE))="","",(VLOOKUP($B113,'HICM and Narrative Backsheet'!$A$7:$BX$156,AC$9,FALSE))),"")</f>
        <v>Established</v>
      </c>
      <c r="AD113" s="171" t="str">
        <f ca="1">IFERROR(IF((VLOOKUP($B113,'HICM and Narrative Backsheet'!$A$7:$BX$156,AD$9,FALSE))="","",(VLOOKUP($B113,'HICM and Narrative Backsheet'!$A$7:$BX$156,AD$9,FALSE))),"")</f>
        <v>Plans in place</v>
      </c>
      <c r="AE113" s="172" t="str">
        <f ca="1">IFERROR(IF((VLOOKUP($B113,'HICM and Narrative Backsheet'!$A$7:$BX$156,AE$9,FALSE))="","",(VLOOKUP($B113,'HICM and Narrative Backsheet'!$A$7:$BX$156,AE$9,FALSE))),"")</f>
        <v>Established</v>
      </c>
      <c r="AF113" s="170" t="str">
        <f ca="1">IFERROR(IF((VLOOKUP($B113,'HICM and Narrative Backsheet'!$A$7:$BX$156,AF$9,FALSE))="","",(VLOOKUP($B113,'HICM and Narrative Backsheet'!$A$7:$BX$156,AF$9,FALSE))),"")</f>
        <v>Established</v>
      </c>
      <c r="AG113" s="170" t="str">
        <f ca="1">IFERROR(IF((VLOOKUP($B113,'HICM and Narrative Backsheet'!$A$7:$BX$156,AG$9,FALSE))="","",(VLOOKUP($B113,'HICM and Narrative Backsheet'!$A$7:$BX$156,AG$9,FALSE))),"")</f>
        <v>Established</v>
      </c>
      <c r="AH113" s="170" t="str">
        <f ca="1">IFERROR(IF((VLOOKUP($B113,'HICM and Narrative Backsheet'!$A$7:$BX$156,AH$9,FALSE))="","",(VLOOKUP($B113,'HICM and Narrative Backsheet'!$A$7:$BX$156,AH$9,FALSE))),"")</f>
        <v>Established</v>
      </c>
      <c r="AI113" s="170" t="str">
        <f ca="1">IFERROR(IF((VLOOKUP($B113,'HICM and Narrative Backsheet'!$A$7:$BX$156,AI$9,FALSE))="","",(VLOOKUP($B113,'HICM and Narrative Backsheet'!$A$7:$BX$156,AI$9,FALSE))),"")</f>
        <v>Established</v>
      </c>
      <c r="AJ113" s="170" t="str">
        <f ca="1">IFERROR(IF((VLOOKUP($B113,'HICM and Narrative Backsheet'!$A$7:$BX$156,AJ$9,FALSE))="","",(VLOOKUP($B113,'HICM and Narrative Backsheet'!$A$7:$BX$156,AJ$9,FALSE))),"")</f>
        <v>Established</v>
      </c>
      <c r="AK113" s="170" t="str">
        <f ca="1">IFERROR(IF((VLOOKUP($B113,'HICM and Narrative Backsheet'!$A$7:$BX$156,AK$9,FALSE))="","",(VLOOKUP($B113,'HICM and Narrative Backsheet'!$A$7:$BX$156,AK$9,FALSE))),"")</f>
        <v>Established</v>
      </c>
      <c r="AL113" s="170" t="str">
        <f ca="1">IFERROR(IF((VLOOKUP($B113,'HICM and Narrative Backsheet'!$A$7:$BX$156,AL$9,FALSE))="","",(VLOOKUP($B113,'HICM and Narrative Backsheet'!$A$7:$BX$156,AL$9,FALSE))),"")</f>
        <v>Established</v>
      </c>
      <c r="AM113" s="171" t="str">
        <f ca="1">IFERROR(IF((VLOOKUP($B113,'HICM and Narrative Backsheet'!$A$7:$BX$156,AM$9,FALSE))="","",(VLOOKUP($B113,'HICM and Narrative Backsheet'!$A$7:$BX$156,AM$9,FALSE))),"")</f>
        <v>Plans in place</v>
      </c>
    </row>
    <row r="114" spans="1:39" x14ac:dyDescent="0.3">
      <c r="A114" s="60">
        <v>88</v>
      </c>
      <c r="B114" s="53" t="str">
        <f t="shared" ca="1" si="11"/>
        <v>E10000021</v>
      </c>
      <c r="C114" s="154" t="str">
        <f ca="1">IFERROR(VLOOKUP($B114,'Org List'!$J$9:$K$488,2,0), "")</f>
        <v>Northamptonshire</v>
      </c>
      <c r="D114" s="169" t="str">
        <f ca="1">IFERROR(IF((VLOOKUP($B114,'HICM and Narrative Backsheet'!$A$7:$BX$156,D$9,FALSE))="","",(VLOOKUP($B114,'HICM and Narrative Backsheet'!$A$7:$BX$156,D$9,FALSE))),"")</f>
        <v>Established</v>
      </c>
      <c r="E114" s="170" t="str">
        <f ca="1">IFERROR(IF((VLOOKUP($B114,'HICM and Narrative Backsheet'!$A$7:$BX$156,E$9,FALSE))="","",(VLOOKUP($B114,'HICM and Narrative Backsheet'!$A$7:$BX$156,E$9,FALSE))),"")</f>
        <v>Established</v>
      </c>
      <c r="F114" s="170" t="str">
        <f ca="1">IFERROR(IF((VLOOKUP($B114,'HICM and Narrative Backsheet'!$A$7:$BX$156,F$9,FALSE))="","",(VLOOKUP($B114,'HICM and Narrative Backsheet'!$A$7:$BX$156,F$9,FALSE))),"")</f>
        <v>Established</v>
      </c>
      <c r="G114" s="170" t="str">
        <f ca="1">IFERROR(IF((VLOOKUP($B114,'HICM and Narrative Backsheet'!$A$7:$BX$156,G$9,FALSE))="","",(VLOOKUP($B114,'HICM and Narrative Backsheet'!$A$7:$BX$156,G$9,FALSE))),"")</f>
        <v>Mature</v>
      </c>
      <c r="H114" s="170" t="str">
        <f ca="1">IFERROR(IF((VLOOKUP($B114,'HICM and Narrative Backsheet'!$A$7:$BX$156,H$9,FALSE))="","",(VLOOKUP($B114,'HICM and Narrative Backsheet'!$A$7:$BX$156,H$9,FALSE))),"")</f>
        <v>Plans in place</v>
      </c>
      <c r="I114" s="170" t="str">
        <f ca="1">IFERROR(IF((VLOOKUP($B114,'HICM and Narrative Backsheet'!$A$7:$BX$156,I$9,FALSE))="","",(VLOOKUP($B114,'HICM and Narrative Backsheet'!$A$7:$BX$156,I$9,FALSE))),"")</f>
        <v>Established</v>
      </c>
      <c r="J114" s="170" t="str">
        <f ca="1">IFERROR(IF((VLOOKUP($B114,'HICM and Narrative Backsheet'!$A$7:$BX$156,J$9,FALSE))="","",(VLOOKUP($B114,'HICM and Narrative Backsheet'!$A$7:$BX$156,J$9,FALSE))),"")</f>
        <v>Established</v>
      </c>
      <c r="K114" s="170" t="str">
        <f ca="1">IFERROR(IF((VLOOKUP($B114,'HICM and Narrative Backsheet'!$A$7:$BX$156,K$9,FALSE))="","",(VLOOKUP($B114,'HICM and Narrative Backsheet'!$A$7:$BX$156,K$9,FALSE))),"")</f>
        <v>Established</v>
      </c>
      <c r="L114" s="171" t="str">
        <f ca="1">IFERROR(IF((VLOOKUP($B114,'HICM and Narrative Backsheet'!$A$7:$BX$156,L$9,FALSE))="","",(VLOOKUP($B114,'HICM and Narrative Backsheet'!$A$7:$BX$156,L$9,FALSE))),"")</f>
        <v>Plans in place</v>
      </c>
      <c r="M114" s="172" t="str">
        <f ca="1">IFERROR(IF((VLOOKUP($B114,'HICM and Narrative Backsheet'!$A$7:$BX$156,M$9,FALSE))="","",(VLOOKUP($B114,'HICM and Narrative Backsheet'!$A$7:$BX$156,M$9,FALSE))),"")</f>
        <v>Established</v>
      </c>
      <c r="N114" s="170" t="str">
        <f ca="1">IFERROR(IF((VLOOKUP($B114,'HICM and Narrative Backsheet'!$A$7:$BX$156,N$9,FALSE))="","",(VLOOKUP($B114,'HICM and Narrative Backsheet'!$A$7:$BX$156,N$9,FALSE))),"")</f>
        <v>Established</v>
      </c>
      <c r="O114" s="170" t="str">
        <f ca="1">IFERROR(IF((VLOOKUP($B114,'HICM and Narrative Backsheet'!$A$7:$BX$156,O$9,FALSE))="","",(VLOOKUP($B114,'HICM and Narrative Backsheet'!$A$7:$BX$156,O$9,FALSE))),"")</f>
        <v>Established</v>
      </c>
      <c r="P114" s="170" t="str">
        <f ca="1">IFERROR(IF((VLOOKUP($B114,'HICM and Narrative Backsheet'!$A$7:$BX$156,P$9,FALSE))="","",(VLOOKUP($B114,'HICM and Narrative Backsheet'!$A$7:$BX$156,P$9,FALSE))),"")</f>
        <v>Mature</v>
      </c>
      <c r="Q114" s="170" t="str">
        <f ca="1">IFERROR(IF((VLOOKUP($B114,'HICM and Narrative Backsheet'!$A$7:$BX$156,Q$9,FALSE))="","",(VLOOKUP($B114,'HICM and Narrative Backsheet'!$A$7:$BX$156,Q$9,FALSE))),"")</f>
        <v>Plans in place</v>
      </c>
      <c r="R114" s="170" t="str">
        <f ca="1">IFERROR(IF((VLOOKUP($B114,'HICM and Narrative Backsheet'!$A$7:$BX$156,R$9,FALSE))="","",(VLOOKUP($B114,'HICM and Narrative Backsheet'!$A$7:$BX$156,R$9,FALSE))),"")</f>
        <v>Established</v>
      </c>
      <c r="S114" s="170" t="str">
        <f ca="1">IFERROR(IF((VLOOKUP($B114,'HICM and Narrative Backsheet'!$A$7:$BX$156,S$9,FALSE))="","",(VLOOKUP($B114,'HICM and Narrative Backsheet'!$A$7:$BX$156,S$9,FALSE))),"")</f>
        <v>Established</v>
      </c>
      <c r="T114" s="170" t="str">
        <f ca="1">IFERROR(IF((VLOOKUP($B114,'HICM and Narrative Backsheet'!$A$7:$BX$156,T$9,FALSE))="","",(VLOOKUP($B114,'HICM and Narrative Backsheet'!$A$7:$BX$156,T$9,FALSE))),"")</f>
        <v>Established</v>
      </c>
      <c r="U114" s="173" t="str">
        <f ca="1">IFERROR(IF((VLOOKUP($B114,'HICM and Narrative Backsheet'!$A$7:$BX$156,U$9,FALSE))="","",(VLOOKUP($B114,'HICM and Narrative Backsheet'!$A$7:$BX$156,U$9,FALSE))),"")</f>
        <v>Plans in place</v>
      </c>
      <c r="V114" s="169" t="str">
        <f ca="1">IFERROR(IF((VLOOKUP($B114,'HICM and Narrative Backsheet'!$A$7:$BX$156,V$9,FALSE))="","",(VLOOKUP($B114,'HICM and Narrative Backsheet'!$A$7:$BX$156,V$9,FALSE))),"")</f>
        <v>Established</v>
      </c>
      <c r="W114" s="170" t="str">
        <f ca="1">IFERROR(IF((VLOOKUP($B114,'HICM and Narrative Backsheet'!$A$7:$BX$156,W$9,FALSE))="","",(VLOOKUP($B114,'HICM and Narrative Backsheet'!$A$7:$BX$156,W$9,FALSE))),"")</f>
        <v>Established</v>
      </c>
      <c r="X114" s="170" t="str">
        <f ca="1">IFERROR(IF((VLOOKUP($B114,'HICM and Narrative Backsheet'!$A$7:$BX$156,X$9,FALSE))="","",(VLOOKUP($B114,'HICM and Narrative Backsheet'!$A$7:$BX$156,X$9,FALSE))),"")</f>
        <v>Established</v>
      </c>
      <c r="Y114" s="170" t="str">
        <f ca="1">IFERROR(IF((VLOOKUP($B114,'HICM and Narrative Backsheet'!$A$7:$BX$156,Y$9,FALSE))="","",(VLOOKUP($B114,'HICM and Narrative Backsheet'!$A$7:$BX$156,Y$9,FALSE))),"")</f>
        <v>Mature</v>
      </c>
      <c r="Z114" s="170" t="str">
        <f ca="1">IFERROR(IF((VLOOKUP($B114,'HICM and Narrative Backsheet'!$A$7:$BX$156,Z$9,FALSE))="","",(VLOOKUP($B114,'HICM and Narrative Backsheet'!$A$7:$BX$156,Z$9,FALSE))),"")</f>
        <v>Plans in place</v>
      </c>
      <c r="AA114" s="170" t="str">
        <f ca="1">IFERROR(IF((VLOOKUP($B114,'HICM and Narrative Backsheet'!$A$7:$BX$156,AA$9,FALSE))="","",(VLOOKUP($B114,'HICM and Narrative Backsheet'!$A$7:$BX$156,AA$9,FALSE))),"")</f>
        <v>Established</v>
      </c>
      <c r="AB114" s="170" t="str">
        <f ca="1">IFERROR(IF((VLOOKUP($B114,'HICM and Narrative Backsheet'!$A$7:$BX$156,AB$9,FALSE))="","",(VLOOKUP($B114,'HICM and Narrative Backsheet'!$A$7:$BX$156,AB$9,FALSE))),"")</f>
        <v>Established</v>
      </c>
      <c r="AC114" s="170" t="str">
        <f ca="1">IFERROR(IF((VLOOKUP($B114,'HICM and Narrative Backsheet'!$A$7:$BX$156,AC$9,FALSE))="","",(VLOOKUP($B114,'HICM and Narrative Backsheet'!$A$7:$BX$156,AC$9,FALSE))),"")</f>
        <v>Established</v>
      </c>
      <c r="AD114" s="171" t="str">
        <f ca="1">IFERROR(IF((VLOOKUP($B114,'HICM and Narrative Backsheet'!$A$7:$BX$156,AD$9,FALSE))="","",(VLOOKUP($B114,'HICM and Narrative Backsheet'!$A$7:$BX$156,AD$9,FALSE))),"")</f>
        <v>Plans in place</v>
      </c>
      <c r="AE114" s="172" t="str">
        <f ca="1">IFERROR(IF((VLOOKUP($B114,'HICM and Narrative Backsheet'!$A$7:$BX$156,AE$9,FALSE))="","",(VLOOKUP($B114,'HICM and Narrative Backsheet'!$A$7:$BX$156,AE$9,FALSE))),"")</f>
        <v>Established</v>
      </c>
      <c r="AF114" s="170" t="str">
        <f ca="1">IFERROR(IF((VLOOKUP($B114,'HICM and Narrative Backsheet'!$A$7:$BX$156,AF$9,FALSE))="","",(VLOOKUP($B114,'HICM and Narrative Backsheet'!$A$7:$BX$156,AF$9,FALSE))),"")</f>
        <v>Established</v>
      </c>
      <c r="AG114" s="170" t="str">
        <f ca="1">IFERROR(IF((VLOOKUP($B114,'HICM and Narrative Backsheet'!$A$7:$BX$156,AG$9,FALSE))="","",(VLOOKUP($B114,'HICM and Narrative Backsheet'!$A$7:$BX$156,AG$9,FALSE))),"")</f>
        <v>Established</v>
      </c>
      <c r="AH114" s="170" t="str">
        <f ca="1">IFERROR(IF((VLOOKUP($B114,'HICM and Narrative Backsheet'!$A$7:$BX$156,AH$9,FALSE))="","",(VLOOKUP($B114,'HICM and Narrative Backsheet'!$A$7:$BX$156,AH$9,FALSE))),"")</f>
        <v>Mature</v>
      </c>
      <c r="AI114" s="170" t="str">
        <f ca="1">IFERROR(IF((VLOOKUP($B114,'HICM and Narrative Backsheet'!$A$7:$BX$156,AI$9,FALSE))="","",(VLOOKUP($B114,'HICM and Narrative Backsheet'!$A$7:$BX$156,AI$9,FALSE))),"")</f>
        <v>Plans in place</v>
      </c>
      <c r="AJ114" s="170" t="str">
        <f ca="1">IFERROR(IF((VLOOKUP($B114,'HICM and Narrative Backsheet'!$A$7:$BX$156,AJ$9,FALSE))="","",(VLOOKUP($B114,'HICM and Narrative Backsheet'!$A$7:$BX$156,AJ$9,FALSE))),"")</f>
        <v>Established</v>
      </c>
      <c r="AK114" s="170" t="str">
        <f ca="1">IFERROR(IF((VLOOKUP($B114,'HICM and Narrative Backsheet'!$A$7:$BX$156,AK$9,FALSE))="","",(VLOOKUP($B114,'HICM and Narrative Backsheet'!$A$7:$BX$156,AK$9,FALSE))),"")</f>
        <v>Established</v>
      </c>
      <c r="AL114" s="170" t="str">
        <f ca="1">IFERROR(IF((VLOOKUP($B114,'HICM and Narrative Backsheet'!$A$7:$BX$156,AL$9,FALSE))="","",(VLOOKUP($B114,'HICM and Narrative Backsheet'!$A$7:$BX$156,AL$9,FALSE))),"")</f>
        <v>Established</v>
      </c>
      <c r="AM114" s="171" t="str">
        <f ca="1">IFERROR(IF((VLOOKUP($B114,'HICM and Narrative Backsheet'!$A$7:$BX$156,AM$9,FALSE))="","",(VLOOKUP($B114,'HICM and Narrative Backsheet'!$A$7:$BX$156,AM$9,FALSE))),"")</f>
        <v>Established</v>
      </c>
    </row>
    <row r="115" spans="1:39" x14ac:dyDescent="0.3">
      <c r="A115" s="60">
        <v>89</v>
      </c>
      <c r="B115" s="53" t="str">
        <f t="shared" ca="1" si="11"/>
        <v>E06000057</v>
      </c>
      <c r="C115" s="154" t="str">
        <f ca="1">IFERROR(VLOOKUP($B115,'Org List'!$J$9:$K$488,2,0), "")</f>
        <v>Northumberland</v>
      </c>
      <c r="D115" s="169" t="str">
        <f ca="1">IFERROR(IF((VLOOKUP($B115,'HICM and Narrative Backsheet'!$A$7:$BX$156,D$9,FALSE))="","",(VLOOKUP($B115,'HICM and Narrative Backsheet'!$A$7:$BX$156,D$9,FALSE))),"")</f>
        <v>Established</v>
      </c>
      <c r="E115" s="170" t="str">
        <f ca="1">IFERROR(IF((VLOOKUP($B115,'HICM and Narrative Backsheet'!$A$7:$BX$156,E$9,FALSE))="","",(VLOOKUP($B115,'HICM and Narrative Backsheet'!$A$7:$BX$156,E$9,FALSE))),"")</f>
        <v>Established</v>
      </c>
      <c r="F115" s="170" t="str">
        <f ca="1">IFERROR(IF((VLOOKUP($B115,'HICM and Narrative Backsheet'!$A$7:$BX$156,F$9,FALSE))="","",(VLOOKUP($B115,'HICM and Narrative Backsheet'!$A$7:$BX$156,F$9,FALSE))),"")</f>
        <v>Mature</v>
      </c>
      <c r="G115" s="170" t="str">
        <f ca="1">IFERROR(IF((VLOOKUP($B115,'HICM and Narrative Backsheet'!$A$7:$BX$156,G$9,FALSE))="","",(VLOOKUP($B115,'HICM and Narrative Backsheet'!$A$7:$BX$156,G$9,FALSE))),"")</f>
        <v>Plans in place</v>
      </c>
      <c r="H115" s="170" t="str">
        <f ca="1">IFERROR(IF((VLOOKUP($B115,'HICM and Narrative Backsheet'!$A$7:$BX$156,H$9,FALSE))="","",(VLOOKUP($B115,'HICM and Narrative Backsheet'!$A$7:$BX$156,H$9,FALSE))),"")</f>
        <v>Established</v>
      </c>
      <c r="I115" s="170" t="str">
        <f ca="1">IFERROR(IF((VLOOKUP($B115,'HICM and Narrative Backsheet'!$A$7:$BX$156,I$9,FALSE))="","",(VLOOKUP($B115,'HICM and Narrative Backsheet'!$A$7:$BX$156,I$9,FALSE))),"")</f>
        <v>Plans in place</v>
      </c>
      <c r="J115" s="170" t="str">
        <f ca="1">IFERROR(IF((VLOOKUP($B115,'HICM and Narrative Backsheet'!$A$7:$BX$156,J$9,FALSE))="","",(VLOOKUP($B115,'HICM and Narrative Backsheet'!$A$7:$BX$156,J$9,FALSE))),"")</f>
        <v>Established</v>
      </c>
      <c r="K115" s="170" t="str">
        <f ca="1">IFERROR(IF((VLOOKUP($B115,'HICM and Narrative Backsheet'!$A$7:$BX$156,K$9,FALSE))="","",(VLOOKUP($B115,'HICM and Narrative Backsheet'!$A$7:$BX$156,K$9,FALSE))),"")</f>
        <v>Established</v>
      </c>
      <c r="L115" s="171" t="str">
        <f ca="1">IFERROR(IF((VLOOKUP($B115,'HICM and Narrative Backsheet'!$A$7:$BX$156,L$9,FALSE))="","",(VLOOKUP($B115,'HICM and Narrative Backsheet'!$A$7:$BX$156,L$9,FALSE))),"")</f>
        <v>Plans in place</v>
      </c>
      <c r="M115" s="172" t="str">
        <f ca="1">IFERROR(IF((VLOOKUP($B115,'HICM and Narrative Backsheet'!$A$7:$BX$156,M$9,FALSE))="","",(VLOOKUP($B115,'HICM and Narrative Backsheet'!$A$7:$BX$156,M$9,FALSE))),"")</f>
        <v>Established</v>
      </c>
      <c r="N115" s="170" t="str">
        <f ca="1">IFERROR(IF((VLOOKUP($B115,'HICM and Narrative Backsheet'!$A$7:$BX$156,N$9,FALSE))="","",(VLOOKUP($B115,'HICM and Narrative Backsheet'!$A$7:$BX$156,N$9,FALSE))),"")</f>
        <v>Established</v>
      </c>
      <c r="O115" s="170" t="str">
        <f ca="1">IFERROR(IF((VLOOKUP($B115,'HICM and Narrative Backsheet'!$A$7:$BX$156,O$9,FALSE))="","",(VLOOKUP($B115,'HICM and Narrative Backsheet'!$A$7:$BX$156,O$9,FALSE))),"")</f>
        <v>Mature</v>
      </c>
      <c r="P115" s="170" t="str">
        <f ca="1">IFERROR(IF((VLOOKUP($B115,'HICM and Narrative Backsheet'!$A$7:$BX$156,P$9,FALSE))="","",(VLOOKUP($B115,'HICM and Narrative Backsheet'!$A$7:$BX$156,P$9,FALSE))),"")</f>
        <v>Plans in place</v>
      </c>
      <c r="Q115" s="170" t="str">
        <f ca="1">IFERROR(IF((VLOOKUP($B115,'HICM and Narrative Backsheet'!$A$7:$BX$156,Q$9,FALSE))="","",(VLOOKUP($B115,'HICM and Narrative Backsheet'!$A$7:$BX$156,Q$9,FALSE))),"")</f>
        <v>Established</v>
      </c>
      <c r="R115" s="170" t="str">
        <f ca="1">IFERROR(IF((VLOOKUP($B115,'HICM and Narrative Backsheet'!$A$7:$BX$156,R$9,FALSE))="","",(VLOOKUP($B115,'HICM and Narrative Backsheet'!$A$7:$BX$156,R$9,FALSE))),"")</f>
        <v>Plans in place</v>
      </c>
      <c r="S115" s="170" t="str">
        <f ca="1">IFERROR(IF((VLOOKUP($B115,'HICM and Narrative Backsheet'!$A$7:$BX$156,S$9,FALSE))="","",(VLOOKUP($B115,'HICM and Narrative Backsheet'!$A$7:$BX$156,S$9,FALSE))),"")</f>
        <v>Established</v>
      </c>
      <c r="T115" s="170" t="str">
        <f ca="1">IFERROR(IF((VLOOKUP($B115,'HICM and Narrative Backsheet'!$A$7:$BX$156,T$9,FALSE))="","",(VLOOKUP($B115,'HICM and Narrative Backsheet'!$A$7:$BX$156,T$9,FALSE))),"")</f>
        <v>Established</v>
      </c>
      <c r="U115" s="173" t="str">
        <f ca="1">IFERROR(IF((VLOOKUP($B115,'HICM and Narrative Backsheet'!$A$7:$BX$156,U$9,FALSE))="","",(VLOOKUP($B115,'HICM and Narrative Backsheet'!$A$7:$BX$156,U$9,FALSE))),"")</f>
        <v>Plans in place</v>
      </c>
      <c r="V115" s="169" t="str">
        <f ca="1">IFERROR(IF((VLOOKUP($B115,'HICM and Narrative Backsheet'!$A$7:$BX$156,V$9,FALSE))="","",(VLOOKUP($B115,'HICM and Narrative Backsheet'!$A$7:$BX$156,V$9,FALSE))),"")</f>
        <v>Established</v>
      </c>
      <c r="W115" s="170" t="str">
        <f ca="1">IFERROR(IF((VLOOKUP($B115,'HICM and Narrative Backsheet'!$A$7:$BX$156,W$9,FALSE))="","",(VLOOKUP($B115,'HICM and Narrative Backsheet'!$A$7:$BX$156,W$9,FALSE))),"")</f>
        <v>Established</v>
      </c>
      <c r="X115" s="170" t="str">
        <f ca="1">IFERROR(IF((VLOOKUP($B115,'HICM and Narrative Backsheet'!$A$7:$BX$156,X$9,FALSE))="","",(VLOOKUP($B115,'HICM and Narrative Backsheet'!$A$7:$BX$156,X$9,FALSE))),"")</f>
        <v>Mature</v>
      </c>
      <c r="Y115" s="170" t="str">
        <f ca="1">IFERROR(IF((VLOOKUP($B115,'HICM and Narrative Backsheet'!$A$7:$BX$156,Y$9,FALSE))="","",(VLOOKUP($B115,'HICM and Narrative Backsheet'!$A$7:$BX$156,Y$9,FALSE))),"")</f>
        <v>Plans in place</v>
      </c>
      <c r="Z115" s="170" t="str">
        <f ca="1">IFERROR(IF((VLOOKUP($B115,'HICM and Narrative Backsheet'!$A$7:$BX$156,Z$9,FALSE))="","",(VLOOKUP($B115,'HICM and Narrative Backsheet'!$A$7:$BX$156,Z$9,FALSE))),"")</f>
        <v>Established</v>
      </c>
      <c r="AA115" s="170" t="str">
        <f ca="1">IFERROR(IF((VLOOKUP($B115,'HICM and Narrative Backsheet'!$A$7:$BX$156,AA$9,FALSE))="","",(VLOOKUP($B115,'HICM and Narrative Backsheet'!$A$7:$BX$156,AA$9,FALSE))),"")</f>
        <v>Plans in place</v>
      </c>
      <c r="AB115" s="170" t="str">
        <f ca="1">IFERROR(IF((VLOOKUP($B115,'HICM and Narrative Backsheet'!$A$7:$BX$156,AB$9,FALSE))="","",(VLOOKUP($B115,'HICM and Narrative Backsheet'!$A$7:$BX$156,AB$9,FALSE))),"")</f>
        <v>Established</v>
      </c>
      <c r="AC115" s="170" t="str">
        <f ca="1">IFERROR(IF((VLOOKUP($B115,'HICM and Narrative Backsheet'!$A$7:$BX$156,AC$9,FALSE))="","",(VLOOKUP($B115,'HICM and Narrative Backsheet'!$A$7:$BX$156,AC$9,FALSE))),"")</f>
        <v>Established</v>
      </c>
      <c r="AD115" s="171" t="str">
        <f ca="1">IFERROR(IF((VLOOKUP($B115,'HICM and Narrative Backsheet'!$A$7:$BX$156,AD$9,FALSE))="","",(VLOOKUP($B115,'HICM and Narrative Backsheet'!$A$7:$BX$156,AD$9,FALSE))),"")</f>
        <v>Plans in place</v>
      </c>
      <c r="AE115" s="172" t="str">
        <f ca="1">IFERROR(IF((VLOOKUP($B115,'HICM and Narrative Backsheet'!$A$7:$BX$156,AE$9,FALSE))="","",(VLOOKUP($B115,'HICM and Narrative Backsheet'!$A$7:$BX$156,AE$9,FALSE))),"")</f>
        <v>Established</v>
      </c>
      <c r="AF115" s="170" t="str">
        <f ca="1">IFERROR(IF((VLOOKUP($B115,'HICM and Narrative Backsheet'!$A$7:$BX$156,AF$9,FALSE))="","",(VLOOKUP($B115,'HICM and Narrative Backsheet'!$A$7:$BX$156,AF$9,FALSE))),"")</f>
        <v>Established</v>
      </c>
      <c r="AG115" s="170" t="str">
        <f ca="1">IFERROR(IF((VLOOKUP($B115,'HICM and Narrative Backsheet'!$A$7:$BX$156,AG$9,FALSE))="","",(VLOOKUP($B115,'HICM and Narrative Backsheet'!$A$7:$BX$156,AG$9,FALSE))),"")</f>
        <v>Mature</v>
      </c>
      <c r="AH115" s="170" t="str">
        <f ca="1">IFERROR(IF((VLOOKUP($B115,'HICM and Narrative Backsheet'!$A$7:$BX$156,AH$9,FALSE))="","",(VLOOKUP($B115,'HICM and Narrative Backsheet'!$A$7:$BX$156,AH$9,FALSE))),"")</f>
        <v>Established</v>
      </c>
      <c r="AI115" s="170" t="str">
        <f ca="1">IFERROR(IF((VLOOKUP($B115,'HICM and Narrative Backsheet'!$A$7:$BX$156,AI$9,FALSE))="","",(VLOOKUP($B115,'HICM and Narrative Backsheet'!$A$7:$BX$156,AI$9,FALSE))),"")</f>
        <v>Established</v>
      </c>
      <c r="AJ115" s="170" t="str">
        <f ca="1">IFERROR(IF((VLOOKUP($B115,'HICM and Narrative Backsheet'!$A$7:$BX$156,AJ$9,FALSE))="","",(VLOOKUP($B115,'HICM and Narrative Backsheet'!$A$7:$BX$156,AJ$9,FALSE))),"")</f>
        <v>Established</v>
      </c>
      <c r="AK115" s="170" t="str">
        <f ca="1">IFERROR(IF((VLOOKUP($B115,'HICM and Narrative Backsheet'!$A$7:$BX$156,AK$9,FALSE))="","",(VLOOKUP($B115,'HICM and Narrative Backsheet'!$A$7:$BX$156,AK$9,FALSE))),"")</f>
        <v>Established</v>
      </c>
      <c r="AL115" s="170" t="str">
        <f ca="1">IFERROR(IF((VLOOKUP($B115,'HICM and Narrative Backsheet'!$A$7:$BX$156,AL$9,FALSE))="","",(VLOOKUP($B115,'HICM and Narrative Backsheet'!$A$7:$BX$156,AL$9,FALSE))),"")</f>
        <v>Established</v>
      </c>
      <c r="AM115" s="171" t="str">
        <f ca="1">IFERROR(IF((VLOOKUP($B115,'HICM and Narrative Backsheet'!$A$7:$BX$156,AM$9,FALSE))="","",(VLOOKUP($B115,'HICM and Narrative Backsheet'!$A$7:$BX$156,AM$9,FALSE))),"")</f>
        <v>Established</v>
      </c>
    </row>
    <row r="116" spans="1:39" x14ac:dyDescent="0.3">
      <c r="A116" s="60">
        <v>90</v>
      </c>
      <c r="B116" s="53" t="str">
        <f t="shared" ca="1" si="11"/>
        <v>E06000018</v>
      </c>
      <c r="C116" s="154" t="str">
        <f ca="1">IFERROR(VLOOKUP($B116,'Org List'!$J$9:$K$488,2,0), "")</f>
        <v>Nottingham</v>
      </c>
      <c r="D116" s="169" t="str">
        <f ca="1">IFERROR(IF((VLOOKUP($B116,'HICM and Narrative Backsheet'!$A$7:$BX$156,D$9,FALSE))="","",(VLOOKUP($B116,'HICM and Narrative Backsheet'!$A$7:$BX$156,D$9,FALSE))),"")</f>
        <v>Established</v>
      </c>
      <c r="E116" s="170" t="str">
        <f ca="1">IFERROR(IF((VLOOKUP($B116,'HICM and Narrative Backsheet'!$A$7:$BX$156,E$9,FALSE))="","",(VLOOKUP($B116,'HICM and Narrative Backsheet'!$A$7:$BX$156,E$9,FALSE))),"")</f>
        <v>Established</v>
      </c>
      <c r="F116" s="170" t="str">
        <f ca="1">IFERROR(IF((VLOOKUP($B116,'HICM and Narrative Backsheet'!$A$7:$BX$156,F$9,FALSE))="","",(VLOOKUP($B116,'HICM and Narrative Backsheet'!$A$7:$BX$156,F$9,FALSE))),"")</f>
        <v>Established</v>
      </c>
      <c r="G116" s="170" t="str">
        <f ca="1">IFERROR(IF((VLOOKUP($B116,'HICM and Narrative Backsheet'!$A$7:$BX$156,G$9,FALSE))="","",(VLOOKUP($B116,'HICM and Narrative Backsheet'!$A$7:$BX$156,G$9,FALSE))),"")</f>
        <v>Established</v>
      </c>
      <c r="H116" s="170" t="str">
        <f ca="1">IFERROR(IF((VLOOKUP($B116,'HICM and Narrative Backsheet'!$A$7:$BX$156,H$9,FALSE))="","",(VLOOKUP($B116,'HICM and Narrative Backsheet'!$A$7:$BX$156,H$9,FALSE))),"")</f>
        <v>Plans in place</v>
      </c>
      <c r="I116" s="170" t="str">
        <f ca="1">IFERROR(IF((VLOOKUP($B116,'HICM and Narrative Backsheet'!$A$7:$BX$156,I$9,FALSE))="","",(VLOOKUP($B116,'HICM and Narrative Backsheet'!$A$7:$BX$156,I$9,FALSE))),"")</f>
        <v>Plans in place</v>
      </c>
      <c r="J116" s="170" t="str">
        <f ca="1">IFERROR(IF((VLOOKUP($B116,'HICM and Narrative Backsheet'!$A$7:$BX$156,J$9,FALSE))="","",(VLOOKUP($B116,'HICM and Narrative Backsheet'!$A$7:$BX$156,J$9,FALSE))),"")</f>
        <v>Established</v>
      </c>
      <c r="K116" s="170" t="str">
        <f ca="1">IFERROR(IF((VLOOKUP($B116,'HICM and Narrative Backsheet'!$A$7:$BX$156,K$9,FALSE))="","",(VLOOKUP($B116,'HICM and Narrative Backsheet'!$A$7:$BX$156,K$9,FALSE))),"")</f>
        <v>Established</v>
      </c>
      <c r="L116" s="171" t="str">
        <f ca="1">IFERROR(IF((VLOOKUP($B116,'HICM and Narrative Backsheet'!$A$7:$BX$156,L$9,FALSE))="","",(VLOOKUP($B116,'HICM and Narrative Backsheet'!$A$7:$BX$156,L$9,FALSE))),"")</f>
        <v>Established</v>
      </c>
      <c r="M116" s="172" t="str">
        <f ca="1">IFERROR(IF((VLOOKUP($B116,'HICM and Narrative Backsheet'!$A$7:$BX$156,M$9,FALSE))="","",(VLOOKUP($B116,'HICM and Narrative Backsheet'!$A$7:$BX$156,M$9,FALSE))),"")</f>
        <v>Established</v>
      </c>
      <c r="N116" s="170" t="str">
        <f ca="1">IFERROR(IF((VLOOKUP($B116,'HICM and Narrative Backsheet'!$A$7:$BX$156,N$9,FALSE))="","",(VLOOKUP($B116,'HICM and Narrative Backsheet'!$A$7:$BX$156,N$9,FALSE))),"")</f>
        <v>Established</v>
      </c>
      <c r="O116" s="170" t="str">
        <f ca="1">IFERROR(IF((VLOOKUP($B116,'HICM and Narrative Backsheet'!$A$7:$BX$156,O$9,FALSE))="","",(VLOOKUP($B116,'HICM and Narrative Backsheet'!$A$7:$BX$156,O$9,FALSE))),"")</f>
        <v>Established</v>
      </c>
      <c r="P116" s="170" t="str">
        <f ca="1">IFERROR(IF((VLOOKUP($B116,'HICM and Narrative Backsheet'!$A$7:$BX$156,P$9,FALSE))="","",(VLOOKUP($B116,'HICM and Narrative Backsheet'!$A$7:$BX$156,P$9,FALSE))),"")</f>
        <v>Established</v>
      </c>
      <c r="Q116" s="170" t="str">
        <f ca="1">IFERROR(IF((VLOOKUP($B116,'HICM and Narrative Backsheet'!$A$7:$BX$156,Q$9,FALSE))="","",(VLOOKUP($B116,'HICM and Narrative Backsheet'!$A$7:$BX$156,Q$9,FALSE))),"")</f>
        <v>Plans in place</v>
      </c>
      <c r="R116" s="170" t="str">
        <f ca="1">IFERROR(IF((VLOOKUP($B116,'HICM and Narrative Backsheet'!$A$7:$BX$156,R$9,FALSE))="","",(VLOOKUP($B116,'HICM and Narrative Backsheet'!$A$7:$BX$156,R$9,FALSE))),"")</f>
        <v>Plans in place</v>
      </c>
      <c r="S116" s="170" t="str">
        <f ca="1">IFERROR(IF((VLOOKUP($B116,'HICM and Narrative Backsheet'!$A$7:$BX$156,S$9,FALSE))="","",(VLOOKUP($B116,'HICM and Narrative Backsheet'!$A$7:$BX$156,S$9,FALSE))),"")</f>
        <v>Established</v>
      </c>
      <c r="T116" s="170" t="str">
        <f ca="1">IFERROR(IF((VLOOKUP($B116,'HICM and Narrative Backsheet'!$A$7:$BX$156,T$9,FALSE))="","",(VLOOKUP($B116,'HICM and Narrative Backsheet'!$A$7:$BX$156,T$9,FALSE))),"")</f>
        <v>Established</v>
      </c>
      <c r="U116" s="173" t="str">
        <f ca="1">IFERROR(IF((VLOOKUP($B116,'HICM and Narrative Backsheet'!$A$7:$BX$156,U$9,FALSE))="","",(VLOOKUP($B116,'HICM and Narrative Backsheet'!$A$7:$BX$156,U$9,FALSE))),"")</f>
        <v>Established</v>
      </c>
      <c r="V116" s="169" t="str">
        <f ca="1">IFERROR(IF((VLOOKUP($B116,'HICM and Narrative Backsheet'!$A$7:$BX$156,V$9,FALSE))="","",(VLOOKUP($B116,'HICM and Narrative Backsheet'!$A$7:$BX$156,V$9,FALSE))),"")</f>
        <v>Established</v>
      </c>
      <c r="W116" s="170" t="str">
        <f ca="1">IFERROR(IF((VLOOKUP($B116,'HICM and Narrative Backsheet'!$A$7:$BX$156,W$9,FALSE))="","",(VLOOKUP($B116,'HICM and Narrative Backsheet'!$A$7:$BX$156,W$9,FALSE))),"")</f>
        <v>Established</v>
      </c>
      <c r="X116" s="170" t="str">
        <f ca="1">IFERROR(IF((VLOOKUP($B116,'HICM and Narrative Backsheet'!$A$7:$BX$156,X$9,FALSE))="","",(VLOOKUP($B116,'HICM and Narrative Backsheet'!$A$7:$BX$156,X$9,FALSE))),"")</f>
        <v>Established</v>
      </c>
      <c r="Y116" s="170" t="str">
        <f ca="1">IFERROR(IF((VLOOKUP($B116,'HICM and Narrative Backsheet'!$A$7:$BX$156,Y$9,FALSE))="","",(VLOOKUP($B116,'HICM and Narrative Backsheet'!$A$7:$BX$156,Y$9,FALSE))),"")</f>
        <v>Established</v>
      </c>
      <c r="Z116" s="170" t="str">
        <f ca="1">IFERROR(IF((VLOOKUP($B116,'HICM and Narrative Backsheet'!$A$7:$BX$156,Z$9,FALSE))="","",(VLOOKUP($B116,'HICM and Narrative Backsheet'!$A$7:$BX$156,Z$9,FALSE))),"")</f>
        <v>Plans in place</v>
      </c>
      <c r="AA116" s="170" t="str">
        <f ca="1">IFERROR(IF((VLOOKUP($B116,'HICM and Narrative Backsheet'!$A$7:$BX$156,AA$9,FALSE))="","",(VLOOKUP($B116,'HICM and Narrative Backsheet'!$A$7:$BX$156,AA$9,FALSE))),"")</f>
        <v>Plans in place</v>
      </c>
      <c r="AB116" s="170" t="str">
        <f ca="1">IFERROR(IF((VLOOKUP($B116,'HICM and Narrative Backsheet'!$A$7:$BX$156,AB$9,FALSE))="","",(VLOOKUP($B116,'HICM and Narrative Backsheet'!$A$7:$BX$156,AB$9,FALSE))),"")</f>
        <v>Established</v>
      </c>
      <c r="AC116" s="170" t="str">
        <f ca="1">IFERROR(IF((VLOOKUP($B116,'HICM and Narrative Backsheet'!$A$7:$BX$156,AC$9,FALSE))="","",(VLOOKUP($B116,'HICM and Narrative Backsheet'!$A$7:$BX$156,AC$9,FALSE))),"")</f>
        <v>Established</v>
      </c>
      <c r="AD116" s="171" t="str">
        <f ca="1">IFERROR(IF((VLOOKUP($B116,'HICM and Narrative Backsheet'!$A$7:$BX$156,AD$9,FALSE))="","",(VLOOKUP($B116,'HICM and Narrative Backsheet'!$A$7:$BX$156,AD$9,FALSE))),"")</f>
        <v>Established</v>
      </c>
      <c r="AE116" s="172" t="str">
        <f ca="1">IFERROR(IF((VLOOKUP($B116,'HICM and Narrative Backsheet'!$A$7:$BX$156,AE$9,FALSE))="","",(VLOOKUP($B116,'HICM and Narrative Backsheet'!$A$7:$BX$156,AE$9,FALSE))),"")</f>
        <v>Established</v>
      </c>
      <c r="AF116" s="170" t="str">
        <f ca="1">IFERROR(IF((VLOOKUP($B116,'HICM and Narrative Backsheet'!$A$7:$BX$156,AF$9,FALSE))="","",(VLOOKUP($B116,'HICM and Narrative Backsheet'!$A$7:$BX$156,AF$9,FALSE))),"")</f>
        <v>Established</v>
      </c>
      <c r="AG116" s="170" t="str">
        <f ca="1">IFERROR(IF((VLOOKUP($B116,'HICM and Narrative Backsheet'!$A$7:$BX$156,AG$9,FALSE))="","",(VLOOKUP($B116,'HICM and Narrative Backsheet'!$A$7:$BX$156,AG$9,FALSE))),"")</f>
        <v>Established</v>
      </c>
      <c r="AH116" s="170" t="str">
        <f ca="1">IFERROR(IF((VLOOKUP($B116,'HICM and Narrative Backsheet'!$A$7:$BX$156,AH$9,FALSE))="","",(VLOOKUP($B116,'HICM and Narrative Backsheet'!$A$7:$BX$156,AH$9,FALSE))),"")</f>
        <v>Established</v>
      </c>
      <c r="AI116" s="170" t="str">
        <f ca="1">IFERROR(IF((VLOOKUP($B116,'HICM and Narrative Backsheet'!$A$7:$BX$156,AI$9,FALSE))="","",(VLOOKUP($B116,'HICM and Narrative Backsheet'!$A$7:$BX$156,AI$9,FALSE))),"")</f>
        <v>Plans in place</v>
      </c>
      <c r="AJ116" s="170" t="str">
        <f ca="1">IFERROR(IF((VLOOKUP($B116,'HICM and Narrative Backsheet'!$A$7:$BX$156,AJ$9,FALSE))="","",(VLOOKUP($B116,'HICM and Narrative Backsheet'!$A$7:$BX$156,AJ$9,FALSE))),"")</f>
        <v>Established</v>
      </c>
      <c r="AK116" s="170" t="str">
        <f ca="1">IFERROR(IF((VLOOKUP($B116,'HICM and Narrative Backsheet'!$A$7:$BX$156,AK$9,FALSE))="","",(VLOOKUP($B116,'HICM and Narrative Backsheet'!$A$7:$BX$156,AK$9,FALSE))),"")</f>
        <v>Established</v>
      </c>
      <c r="AL116" s="170" t="str">
        <f ca="1">IFERROR(IF((VLOOKUP($B116,'HICM and Narrative Backsheet'!$A$7:$BX$156,AL$9,FALSE))="","",(VLOOKUP($B116,'HICM and Narrative Backsheet'!$A$7:$BX$156,AL$9,FALSE))),"")</f>
        <v>Established</v>
      </c>
      <c r="AM116" s="171" t="str">
        <f ca="1">IFERROR(IF((VLOOKUP($B116,'HICM and Narrative Backsheet'!$A$7:$BX$156,AM$9,FALSE))="","",(VLOOKUP($B116,'HICM and Narrative Backsheet'!$A$7:$BX$156,AM$9,FALSE))),"")</f>
        <v>Established</v>
      </c>
    </row>
    <row r="117" spans="1:39" x14ac:dyDescent="0.3">
      <c r="A117" s="60">
        <v>91</v>
      </c>
      <c r="B117" s="53" t="str">
        <f t="shared" ca="1" si="11"/>
        <v>E10000024</v>
      </c>
      <c r="C117" s="154" t="str">
        <f ca="1">IFERROR(VLOOKUP($B117,'Org List'!$J$9:$K$488,2,0), "")</f>
        <v>Nottinghamshire</v>
      </c>
      <c r="D117" s="169" t="str">
        <f ca="1">IFERROR(IF((VLOOKUP($B117,'HICM and Narrative Backsheet'!$A$7:$BX$156,D$9,FALSE))="","",(VLOOKUP($B117,'HICM and Narrative Backsheet'!$A$7:$BX$156,D$9,FALSE))),"")</f>
        <v>Established</v>
      </c>
      <c r="E117" s="170" t="str">
        <f ca="1">IFERROR(IF((VLOOKUP($B117,'HICM and Narrative Backsheet'!$A$7:$BX$156,E$9,FALSE))="","",(VLOOKUP($B117,'HICM and Narrative Backsheet'!$A$7:$BX$156,E$9,FALSE))),"")</f>
        <v>Established</v>
      </c>
      <c r="F117" s="170" t="str">
        <f ca="1">IFERROR(IF((VLOOKUP($B117,'HICM and Narrative Backsheet'!$A$7:$BX$156,F$9,FALSE))="","",(VLOOKUP($B117,'HICM and Narrative Backsheet'!$A$7:$BX$156,F$9,FALSE))),"")</f>
        <v>Established</v>
      </c>
      <c r="G117" s="170" t="str">
        <f ca="1">IFERROR(IF((VLOOKUP($B117,'HICM and Narrative Backsheet'!$A$7:$BX$156,G$9,FALSE))="","",(VLOOKUP($B117,'HICM and Narrative Backsheet'!$A$7:$BX$156,G$9,FALSE))),"")</f>
        <v>Mature</v>
      </c>
      <c r="H117" s="170" t="str">
        <f ca="1">IFERROR(IF((VLOOKUP($B117,'HICM and Narrative Backsheet'!$A$7:$BX$156,H$9,FALSE))="","",(VLOOKUP($B117,'HICM and Narrative Backsheet'!$A$7:$BX$156,H$9,FALSE))),"")</f>
        <v>Plans in place</v>
      </c>
      <c r="I117" s="170" t="str">
        <f ca="1">IFERROR(IF((VLOOKUP($B117,'HICM and Narrative Backsheet'!$A$7:$BX$156,I$9,FALSE))="","",(VLOOKUP($B117,'HICM and Narrative Backsheet'!$A$7:$BX$156,I$9,FALSE))),"")</f>
        <v>Plans in place</v>
      </c>
      <c r="J117" s="170" t="str">
        <f ca="1">IFERROR(IF((VLOOKUP($B117,'HICM and Narrative Backsheet'!$A$7:$BX$156,J$9,FALSE))="","",(VLOOKUP($B117,'HICM and Narrative Backsheet'!$A$7:$BX$156,J$9,FALSE))),"")</f>
        <v>Established</v>
      </c>
      <c r="K117" s="170" t="str">
        <f ca="1">IFERROR(IF((VLOOKUP($B117,'HICM and Narrative Backsheet'!$A$7:$BX$156,K$9,FALSE))="","",(VLOOKUP($B117,'HICM and Narrative Backsheet'!$A$7:$BX$156,K$9,FALSE))),"")</f>
        <v>Established</v>
      </c>
      <c r="L117" s="171" t="str">
        <f ca="1">IFERROR(IF((VLOOKUP($B117,'HICM and Narrative Backsheet'!$A$7:$BX$156,L$9,FALSE))="","",(VLOOKUP($B117,'HICM and Narrative Backsheet'!$A$7:$BX$156,L$9,FALSE))),"")</f>
        <v>Established</v>
      </c>
      <c r="M117" s="172" t="str">
        <f ca="1">IFERROR(IF((VLOOKUP($B117,'HICM and Narrative Backsheet'!$A$7:$BX$156,M$9,FALSE))="","",(VLOOKUP($B117,'HICM and Narrative Backsheet'!$A$7:$BX$156,M$9,FALSE))),"")</f>
        <v>Established</v>
      </c>
      <c r="N117" s="170" t="str">
        <f ca="1">IFERROR(IF((VLOOKUP($B117,'HICM and Narrative Backsheet'!$A$7:$BX$156,N$9,FALSE))="","",(VLOOKUP($B117,'HICM and Narrative Backsheet'!$A$7:$BX$156,N$9,FALSE))),"")</f>
        <v>Established</v>
      </c>
      <c r="O117" s="170" t="str">
        <f ca="1">IFERROR(IF((VLOOKUP($B117,'HICM and Narrative Backsheet'!$A$7:$BX$156,O$9,FALSE))="","",(VLOOKUP($B117,'HICM and Narrative Backsheet'!$A$7:$BX$156,O$9,FALSE))),"")</f>
        <v>Established</v>
      </c>
      <c r="P117" s="170" t="str">
        <f ca="1">IFERROR(IF((VLOOKUP($B117,'HICM and Narrative Backsheet'!$A$7:$BX$156,P$9,FALSE))="","",(VLOOKUP($B117,'HICM and Narrative Backsheet'!$A$7:$BX$156,P$9,FALSE))),"")</f>
        <v>Mature</v>
      </c>
      <c r="Q117" s="170" t="str">
        <f ca="1">IFERROR(IF((VLOOKUP($B117,'HICM and Narrative Backsheet'!$A$7:$BX$156,Q$9,FALSE))="","",(VLOOKUP($B117,'HICM and Narrative Backsheet'!$A$7:$BX$156,Q$9,FALSE))),"")</f>
        <v>Plans in place</v>
      </c>
      <c r="R117" s="170" t="str">
        <f ca="1">IFERROR(IF((VLOOKUP($B117,'HICM and Narrative Backsheet'!$A$7:$BX$156,R$9,FALSE))="","",(VLOOKUP($B117,'HICM and Narrative Backsheet'!$A$7:$BX$156,R$9,FALSE))),"")</f>
        <v>Plans in place</v>
      </c>
      <c r="S117" s="170" t="str">
        <f ca="1">IFERROR(IF((VLOOKUP($B117,'HICM and Narrative Backsheet'!$A$7:$BX$156,S$9,FALSE))="","",(VLOOKUP($B117,'HICM and Narrative Backsheet'!$A$7:$BX$156,S$9,FALSE))),"")</f>
        <v>Established</v>
      </c>
      <c r="T117" s="170" t="str">
        <f ca="1">IFERROR(IF((VLOOKUP($B117,'HICM and Narrative Backsheet'!$A$7:$BX$156,T$9,FALSE))="","",(VLOOKUP($B117,'HICM and Narrative Backsheet'!$A$7:$BX$156,T$9,FALSE))),"")</f>
        <v>Established</v>
      </c>
      <c r="U117" s="173" t="str">
        <f ca="1">IFERROR(IF((VLOOKUP($B117,'HICM and Narrative Backsheet'!$A$7:$BX$156,U$9,FALSE))="","",(VLOOKUP($B117,'HICM and Narrative Backsheet'!$A$7:$BX$156,U$9,FALSE))),"")</f>
        <v>Established</v>
      </c>
      <c r="V117" s="169" t="str">
        <f ca="1">IFERROR(IF((VLOOKUP($B117,'HICM and Narrative Backsheet'!$A$7:$BX$156,V$9,FALSE))="","",(VLOOKUP($B117,'HICM and Narrative Backsheet'!$A$7:$BX$156,V$9,FALSE))),"")</f>
        <v>Established</v>
      </c>
      <c r="W117" s="170" t="str">
        <f ca="1">IFERROR(IF((VLOOKUP($B117,'HICM and Narrative Backsheet'!$A$7:$BX$156,W$9,FALSE))="","",(VLOOKUP($B117,'HICM and Narrative Backsheet'!$A$7:$BX$156,W$9,FALSE))),"")</f>
        <v>Established</v>
      </c>
      <c r="X117" s="170" t="str">
        <f ca="1">IFERROR(IF((VLOOKUP($B117,'HICM and Narrative Backsheet'!$A$7:$BX$156,X$9,FALSE))="","",(VLOOKUP($B117,'HICM and Narrative Backsheet'!$A$7:$BX$156,X$9,FALSE))),"")</f>
        <v>Established</v>
      </c>
      <c r="Y117" s="170" t="str">
        <f ca="1">IFERROR(IF((VLOOKUP($B117,'HICM and Narrative Backsheet'!$A$7:$BX$156,Y$9,FALSE))="","",(VLOOKUP($B117,'HICM and Narrative Backsheet'!$A$7:$BX$156,Y$9,FALSE))),"")</f>
        <v>Mature</v>
      </c>
      <c r="Z117" s="170" t="str">
        <f ca="1">IFERROR(IF((VLOOKUP($B117,'HICM and Narrative Backsheet'!$A$7:$BX$156,Z$9,FALSE))="","",(VLOOKUP($B117,'HICM and Narrative Backsheet'!$A$7:$BX$156,Z$9,FALSE))),"")</f>
        <v>Plans in place</v>
      </c>
      <c r="AA117" s="170" t="str">
        <f ca="1">IFERROR(IF((VLOOKUP($B117,'HICM and Narrative Backsheet'!$A$7:$BX$156,AA$9,FALSE))="","",(VLOOKUP($B117,'HICM and Narrative Backsheet'!$A$7:$BX$156,AA$9,FALSE))),"")</f>
        <v>Plans in place</v>
      </c>
      <c r="AB117" s="170" t="str">
        <f ca="1">IFERROR(IF((VLOOKUP($B117,'HICM and Narrative Backsheet'!$A$7:$BX$156,AB$9,FALSE))="","",(VLOOKUP($B117,'HICM and Narrative Backsheet'!$A$7:$BX$156,AB$9,FALSE))),"")</f>
        <v>Established</v>
      </c>
      <c r="AC117" s="170" t="str">
        <f ca="1">IFERROR(IF((VLOOKUP($B117,'HICM and Narrative Backsheet'!$A$7:$BX$156,AC$9,FALSE))="","",(VLOOKUP($B117,'HICM and Narrative Backsheet'!$A$7:$BX$156,AC$9,FALSE))),"")</f>
        <v>Established</v>
      </c>
      <c r="AD117" s="171" t="str">
        <f ca="1">IFERROR(IF((VLOOKUP($B117,'HICM and Narrative Backsheet'!$A$7:$BX$156,AD$9,FALSE))="","",(VLOOKUP($B117,'HICM and Narrative Backsheet'!$A$7:$BX$156,AD$9,FALSE))),"")</f>
        <v>Established</v>
      </c>
      <c r="AE117" s="172" t="str">
        <f ca="1">IFERROR(IF((VLOOKUP($B117,'HICM and Narrative Backsheet'!$A$7:$BX$156,AE$9,FALSE))="","",(VLOOKUP($B117,'HICM and Narrative Backsheet'!$A$7:$BX$156,AE$9,FALSE))),"")</f>
        <v>Established</v>
      </c>
      <c r="AF117" s="170" t="str">
        <f ca="1">IFERROR(IF((VLOOKUP($B117,'HICM and Narrative Backsheet'!$A$7:$BX$156,AF$9,FALSE))="","",(VLOOKUP($B117,'HICM and Narrative Backsheet'!$A$7:$BX$156,AF$9,FALSE))),"")</f>
        <v>Established</v>
      </c>
      <c r="AG117" s="170" t="str">
        <f ca="1">IFERROR(IF((VLOOKUP($B117,'HICM and Narrative Backsheet'!$A$7:$BX$156,AG$9,FALSE))="","",(VLOOKUP($B117,'HICM and Narrative Backsheet'!$A$7:$BX$156,AG$9,FALSE))),"")</f>
        <v>Established</v>
      </c>
      <c r="AH117" s="170" t="str">
        <f ca="1">IFERROR(IF((VLOOKUP($B117,'HICM and Narrative Backsheet'!$A$7:$BX$156,AH$9,FALSE))="","",(VLOOKUP($B117,'HICM and Narrative Backsheet'!$A$7:$BX$156,AH$9,FALSE))),"")</f>
        <v>Mature</v>
      </c>
      <c r="AI117" s="170" t="str">
        <f ca="1">IFERROR(IF((VLOOKUP($B117,'HICM and Narrative Backsheet'!$A$7:$BX$156,AI$9,FALSE))="","",(VLOOKUP($B117,'HICM and Narrative Backsheet'!$A$7:$BX$156,AI$9,FALSE))),"")</f>
        <v>Plans in place</v>
      </c>
      <c r="AJ117" s="170" t="str">
        <f ca="1">IFERROR(IF((VLOOKUP($B117,'HICM and Narrative Backsheet'!$A$7:$BX$156,AJ$9,FALSE))="","",(VLOOKUP($B117,'HICM and Narrative Backsheet'!$A$7:$BX$156,AJ$9,FALSE))),"")</f>
        <v>Plans in place</v>
      </c>
      <c r="AK117" s="170" t="str">
        <f ca="1">IFERROR(IF((VLOOKUP($B117,'HICM and Narrative Backsheet'!$A$7:$BX$156,AK$9,FALSE))="","",(VLOOKUP($B117,'HICM and Narrative Backsheet'!$A$7:$BX$156,AK$9,FALSE))),"")</f>
        <v>Established</v>
      </c>
      <c r="AL117" s="170" t="str">
        <f ca="1">IFERROR(IF((VLOOKUP($B117,'HICM and Narrative Backsheet'!$A$7:$BX$156,AL$9,FALSE))="","",(VLOOKUP($B117,'HICM and Narrative Backsheet'!$A$7:$BX$156,AL$9,FALSE))),"")</f>
        <v>Established</v>
      </c>
      <c r="AM117" s="171" t="str">
        <f ca="1">IFERROR(IF((VLOOKUP($B117,'HICM and Narrative Backsheet'!$A$7:$BX$156,AM$9,FALSE))="","",(VLOOKUP($B117,'HICM and Narrative Backsheet'!$A$7:$BX$156,AM$9,FALSE))),"")</f>
        <v>Established</v>
      </c>
    </row>
    <row r="118" spans="1:39" x14ac:dyDescent="0.3">
      <c r="A118" s="60">
        <v>92</v>
      </c>
      <c r="B118" s="53" t="str">
        <f t="shared" ca="1" si="11"/>
        <v>E08000004</v>
      </c>
      <c r="C118" s="154" t="str">
        <f ca="1">IFERROR(VLOOKUP($B118,'Org List'!$J$9:$K$488,2,0), "")</f>
        <v>Oldham</v>
      </c>
      <c r="D118" s="169" t="str">
        <f ca="1">IFERROR(IF((VLOOKUP($B118,'HICM and Narrative Backsheet'!$A$7:$BX$156,D$9,FALSE))="","",(VLOOKUP($B118,'HICM and Narrative Backsheet'!$A$7:$BX$156,D$9,FALSE))),"")</f>
        <v>Established</v>
      </c>
      <c r="E118" s="170" t="str">
        <f ca="1">IFERROR(IF((VLOOKUP($B118,'HICM and Narrative Backsheet'!$A$7:$BX$156,E$9,FALSE))="","",(VLOOKUP($B118,'HICM and Narrative Backsheet'!$A$7:$BX$156,E$9,FALSE))),"")</f>
        <v>Established</v>
      </c>
      <c r="F118" s="170" t="str">
        <f ca="1">IFERROR(IF((VLOOKUP($B118,'HICM and Narrative Backsheet'!$A$7:$BX$156,F$9,FALSE))="","",(VLOOKUP($B118,'HICM and Narrative Backsheet'!$A$7:$BX$156,F$9,FALSE))),"")</f>
        <v>Established</v>
      </c>
      <c r="G118" s="170" t="str">
        <f ca="1">IFERROR(IF((VLOOKUP($B118,'HICM and Narrative Backsheet'!$A$7:$BX$156,G$9,FALSE))="","",(VLOOKUP($B118,'HICM and Narrative Backsheet'!$A$7:$BX$156,G$9,FALSE))),"")</f>
        <v>Established</v>
      </c>
      <c r="H118" s="170" t="str">
        <f ca="1">IFERROR(IF((VLOOKUP($B118,'HICM and Narrative Backsheet'!$A$7:$BX$156,H$9,FALSE))="","",(VLOOKUP($B118,'HICM and Narrative Backsheet'!$A$7:$BX$156,H$9,FALSE))),"")</f>
        <v>Plans in place</v>
      </c>
      <c r="I118" s="170" t="str">
        <f ca="1">IFERROR(IF((VLOOKUP($B118,'HICM and Narrative Backsheet'!$A$7:$BX$156,I$9,FALSE))="","",(VLOOKUP($B118,'HICM and Narrative Backsheet'!$A$7:$BX$156,I$9,FALSE))),"")</f>
        <v>Plans in place</v>
      </c>
      <c r="J118" s="170" t="str">
        <f ca="1">IFERROR(IF((VLOOKUP($B118,'HICM and Narrative Backsheet'!$A$7:$BX$156,J$9,FALSE))="","",(VLOOKUP($B118,'HICM and Narrative Backsheet'!$A$7:$BX$156,J$9,FALSE))),"")</f>
        <v>Established</v>
      </c>
      <c r="K118" s="170" t="str">
        <f ca="1">IFERROR(IF((VLOOKUP($B118,'HICM and Narrative Backsheet'!$A$7:$BX$156,K$9,FALSE))="","",(VLOOKUP($B118,'HICM and Narrative Backsheet'!$A$7:$BX$156,K$9,FALSE))),"")</f>
        <v>Plans in place</v>
      </c>
      <c r="L118" s="171" t="str">
        <f ca="1">IFERROR(IF((VLOOKUP($B118,'HICM and Narrative Backsheet'!$A$7:$BX$156,L$9,FALSE))="","",(VLOOKUP($B118,'HICM and Narrative Backsheet'!$A$7:$BX$156,L$9,FALSE))),"")</f>
        <v>Not yet established</v>
      </c>
      <c r="M118" s="172" t="str">
        <f ca="1">IFERROR(IF((VLOOKUP($B118,'HICM and Narrative Backsheet'!$A$7:$BX$156,M$9,FALSE))="","",(VLOOKUP($B118,'HICM and Narrative Backsheet'!$A$7:$BX$156,M$9,FALSE))),"")</f>
        <v>Established</v>
      </c>
      <c r="N118" s="170" t="str">
        <f ca="1">IFERROR(IF((VLOOKUP($B118,'HICM and Narrative Backsheet'!$A$7:$BX$156,N$9,FALSE))="","",(VLOOKUP($B118,'HICM and Narrative Backsheet'!$A$7:$BX$156,N$9,FALSE))),"")</f>
        <v>Established</v>
      </c>
      <c r="O118" s="170" t="str">
        <f ca="1">IFERROR(IF((VLOOKUP($B118,'HICM and Narrative Backsheet'!$A$7:$BX$156,O$9,FALSE))="","",(VLOOKUP($B118,'HICM and Narrative Backsheet'!$A$7:$BX$156,O$9,FALSE))),"")</f>
        <v>Mature</v>
      </c>
      <c r="P118" s="170" t="str">
        <f ca="1">IFERROR(IF((VLOOKUP($B118,'HICM and Narrative Backsheet'!$A$7:$BX$156,P$9,FALSE))="","",(VLOOKUP($B118,'HICM and Narrative Backsheet'!$A$7:$BX$156,P$9,FALSE))),"")</f>
        <v>Mature</v>
      </c>
      <c r="Q118" s="170" t="str">
        <f ca="1">IFERROR(IF((VLOOKUP($B118,'HICM and Narrative Backsheet'!$A$7:$BX$156,Q$9,FALSE))="","",(VLOOKUP($B118,'HICM and Narrative Backsheet'!$A$7:$BX$156,Q$9,FALSE))),"")</f>
        <v>Plans in place</v>
      </c>
      <c r="R118" s="170" t="str">
        <f ca="1">IFERROR(IF((VLOOKUP($B118,'HICM and Narrative Backsheet'!$A$7:$BX$156,R$9,FALSE))="","",(VLOOKUP($B118,'HICM and Narrative Backsheet'!$A$7:$BX$156,R$9,FALSE))),"")</f>
        <v>Established</v>
      </c>
      <c r="S118" s="170" t="str">
        <f ca="1">IFERROR(IF((VLOOKUP($B118,'HICM and Narrative Backsheet'!$A$7:$BX$156,S$9,FALSE))="","",(VLOOKUP($B118,'HICM and Narrative Backsheet'!$A$7:$BX$156,S$9,FALSE))),"")</f>
        <v>Established</v>
      </c>
      <c r="T118" s="170" t="str">
        <f ca="1">IFERROR(IF((VLOOKUP($B118,'HICM and Narrative Backsheet'!$A$7:$BX$156,T$9,FALSE))="","",(VLOOKUP($B118,'HICM and Narrative Backsheet'!$A$7:$BX$156,T$9,FALSE))),"")</f>
        <v>Plans in place</v>
      </c>
      <c r="U118" s="173" t="str">
        <f ca="1">IFERROR(IF((VLOOKUP($B118,'HICM and Narrative Backsheet'!$A$7:$BX$156,U$9,FALSE))="","",(VLOOKUP($B118,'HICM and Narrative Backsheet'!$A$7:$BX$156,U$9,FALSE))),"")</f>
        <v>Not yet established</v>
      </c>
      <c r="V118" s="169" t="str">
        <f ca="1">IFERROR(IF((VLOOKUP($B118,'HICM and Narrative Backsheet'!$A$7:$BX$156,V$9,FALSE))="","",(VLOOKUP($B118,'HICM and Narrative Backsheet'!$A$7:$BX$156,V$9,FALSE))),"")</f>
        <v>Established</v>
      </c>
      <c r="W118" s="170" t="str">
        <f ca="1">IFERROR(IF((VLOOKUP($B118,'HICM and Narrative Backsheet'!$A$7:$BX$156,W$9,FALSE))="","",(VLOOKUP($B118,'HICM and Narrative Backsheet'!$A$7:$BX$156,W$9,FALSE))),"")</f>
        <v>Established</v>
      </c>
      <c r="X118" s="170" t="str">
        <f ca="1">IFERROR(IF((VLOOKUP($B118,'HICM and Narrative Backsheet'!$A$7:$BX$156,X$9,FALSE))="","",(VLOOKUP($B118,'HICM and Narrative Backsheet'!$A$7:$BX$156,X$9,FALSE))),"")</f>
        <v>Mature</v>
      </c>
      <c r="Y118" s="170" t="str">
        <f ca="1">IFERROR(IF((VLOOKUP($B118,'HICM and Narrative Backsheet'!$A$7:$BX$156,Y$9,FALSE))="","",(VLOOKUP($B118,'HICM and Narrative Backsheet'!$A$7:$BX$156,Y$9,FALSE))),"")</f>
        <v>Mature</v>
      </c>
      <c r="Z118" s="170" t="str">
        <f ca="1">IFERROR(IF((VLOOKUP($B118,'HICM and Narrative Backsheet'!$A$7:$BX$156,Z$9,FALSE))="","",(VLOOKUP($B118,'HICM and Narrative Backsheet'!$A$7:$BX$156,Z$9,FALSE))),"")</f>
        <v>Established</v>
      </c>
      <c r="AA118" s="170" t="str">
        <f ca="1">IFERROR(IF((VLOOKUP($B118,'HICM and Narrative Backsheet'!$A$7:$BX$156,AA$9,FALSE))="","",(VLOOKUP($B118,'HICM and Narrative Backsheet'!$A$7:$BX$156,AA$9,FALSE))),"")</f>
        <v>Established</v>
      </c>
      <c r="AB118" s="170" t="str">
        <f ca="1">IFERROR(IF((VLOOKUP($B118,'HICM and Narrative Backsheet'!$A$7:$BX$156,AB$9,FALSE))="","",(VLOOKUP($B118,'HICM and Narrative Backsheet'!$A$7:$BX$156,AB$9,FALSE))),"")</f>
        <v>Established</v>
      </c>
      <c r="AC118" s="170" t="str">
        <f ca="1">IFERROR(IF((VLOOKUP($B118,'HICM and Narrative Backsheet'!$A$7:$BX$156,AC$9,FALSE))="","",(VLOOKUP($B118,'HICM and Narrative Backsheet'!$A$7:$BX$156,AC$9,FALSE))),"")</f>
        <v>Established</v>
      </c>
      <c r="AD118" s="171" t="str">
        <f ca="1">IFERROR(IF((VLOOKUP($B118,'HICM and Narrative Backsheet'!$A$7:$BX$156,AD$9,FALSE))="","",(VLOOKUP($B118,'HICM and Narrative Backsheet'!$A$7:$BX$156,AD$9,FALSE))),"")</f>
        <v>Not yet established</v>
      </c>
      <c r="AE118" s="172" t="str">
        <f ca="1">IFERROR(IF((VLOOKUP($B118,'HICM and Narrative Backsheet'!$A$7:$BX$156,AE$9,FALSE))="","",(VLOOKUP($B118,'HICM and Narrative Backsheet'!$A$7:$BX$156,AE$9,FALSE))),"")</f>
        <v>Established</v>
      </c>
      <c r="AF118" s="170" t="str">
        <f ca="1">IFERROR(IF((VLOOKUP($B118,'HICM and Narrative Backsheet'!$A$7:$BX$156,AF$9,FALSE))="","",(VLOOKUP($B118,'HICM and Narrative Backsheet'!$A$7:$BX$156,AF$9,FALSE))),"")</f>
        <v>Established</v>
      </c>
      <c r="AG118" s="170" t="str">
        <f ca="1">IFERROR(IF((VLOOKUP($B118,'HICM and Narrative Backsheet'!$A$7:$BX$156,AG$9,FALSE))="","",(VLOOKUP($B118,'HICM and Narrative Backsheet'!$A$7:$BX$156,AG$9,FALSE))),"")</f>
        <v>Mature</v>
      </c>
      <c r="AH118" s="170" t="str">
        <f ca="1">IFERROR(IF((VLOOKUP($B118,'HICM and Narrative Backsheet'!$A$7:$BX$156,AH$9,FALSE))="","",(VLOOKUP($B118,'HICM and Narrative Backsheet'!$A$7:$BX$156,AH$9,FALSE))),"")</f>
        <v>Mature</v>
      </c>
      <c r="AI118" s="170" t="str">
        <f ca="1">IFERROR(IF((VLOOKUP($B118,'HICM and Narrative Backsheet'!$A$7:$BX$156,AI$9,FALSE))="","",(VLOOKUP($B118,'HICM and Narrative Backsheet'!$A$7:$BX$156,AI$9,FALSE))),"")</f>
        <v>Established</v>
      </c>
      <c r="AJ118" s="170" t="str">
        <f ca="1">IFERROR(IF((VLOOKUP($B118,'HICM and Narrative Backsheet'!$A$7:$BX$156,AJ$9,FALSE))="","",(VLOOKUP($B118,'HICM and Narrative Backsheet'!$A$7:$BX$156,AJ$9,FALSE))),"")</f>
        <v>Established</v>
      </c>
      <c r="AK118" s="170" t="str">
        <f ca="1">IFERROR(IF((VLOOKUP($B118,'HICM and Narrative Backsheet'!$A$7:$BX$156,AK$9,FALSE))="","",(VLOOKUP($B118,'HICM and Narrative Backsheet'!$A$7:$BX$156,AK$9,FALSE))),"")</f>
        <v>Mature</v>
      </c>
      <c r="AL118" s="170" t="str">
        <f ca="1">IFERROR(IF((VLOOKUP($B118,'HICM and Narrative Backsheet'!$A$7:$BX$156,AL$9,FALSE))="","",(VLOOKUP($B118,'HICM and Narrative Backsheet'!$A$7:$BX$156,AL$9,FALSE))),"")</f>
        <v>Established</v>
      </c>
      <c r="AM118" s="171" t="str">
        <f ca="1">IFERROR(IF((VLOOKUP($B118,'HICM and Narrative Backsheet'!$A$7:$BX$156,AM$9,FALSE))="","",(VLOOKUP($B118,'HICM and Narrative Backsheet'!$A$7:$BX$156,AM$9,FALSE))),"")</f>
        <v>Not yet established</v>
      </c>
    </row>
    <row r="119" spans="1:39" x14ac:dyDescent="0.3">
      <c r="A119" s="60">
        <v>93</v>
      </c>
      <c r="B119" s="53" t="str">
        <f t="shared" ca="1" si="11"/>
        <v>E10000025</v>
      </c>
      <c r="C119" s="154" t="str">
        <f ca="1">IFERROR(VLOOKUP($B119,'Org List'!$J$9:$K$488,2,0), "")</f>
        <v>Oxfordshire</v>
      </c>
      <c r="D119" s="169" t="str">
        <f ca="1">IFERROR(IF((VLOOKUP($B119,'HICM and Narrative Backsheet'!$A$7:$BX$156,D$9,FALSE))="","",(VLOOKUP($B119,'HICM and Narrative Backsheet'!$A$7:$BX$156,D$9,FALSE))),"")</f>
        <v>Plans in place</v>
      </c>
      <c r="E119" s="170" t="str">
        <f ca="1">IFERROR(IF((VLOOKUP($B119,'HICM and Narrative Backsheet'!$A$7:$BX$156,E$9,FALSE))="","",(VLOOKUP($B119,'HICM and Narrative Backsheet'!$A$7:$BX$156,E$9,FALSE))),"")</f>
        <v>Plans in place</v>
      </c>
      <c r="F119" s="170" t="str">
        <f ca="1">IFERROR(IF((VLOOKUP($B119,'HICM and Narrative Backsheet'!$A$7:$BX$156,F$9,FALSE))="","",(VLOOKUP($B119,'HICM and Narrative Backsheet'!$A$7:$BX$156,F$9,FALSE))),"")</f>
        <v>Established</v>
      </c>
      <c r="G119" s="170" t="str">
        <f ca="1">IFERROR(IF((VLOOKUP($B119,'HICM and Narrative Backsheet'!$A$7:$BX$156,G$9,FALSE))="","",(VLOOKUP($B119,'HICM and Narrative Backsheet'!$A$7:$BX$156,G$9,FALSE))),"")</f>
        <v>Plans in place</v>
      </c>
      <c r="H119" s="170" t="str">
        <f ca="1">IFERROR(IF((VLOOKUP($B119,'HICM and Narrative Backsheet'!$A$7:$BX$156,H$9,FALSE))="","",(VLOOKUP($B119,'HICM and Narrative Backsheet'!$A$7:$BX$156,H$9,FALSE))),"")</f>
        <v>Established</v>
      </c>
      <c r="I119" s="170" t="str">
        <f ca="1">IFERROR(IF((VLOOKUP($B119,'HICM and Narrative Backsheet'!$A$7:$BX$156,I$9,FALSE))="","",(VLOOKUP($B119,'HICM and Narrative Backsheet'!$A$7:$BX$156,I$9,FALSE))),"")</f>
        <v>Plans in place</v>
      </c>
      <c r="J119" s="170" t="str">
        <f ca="1">IFERROR(IF((VLOOKUP($B119,'HICM and Narrative Backsheet'!$A$7:$BX$156,J$9,FALSE))="","",(VLOOKUP($B119,'HICM and Narrative Backsheet'!$A$7:$BX$156,J$9,FALSE))),"")</f>
        <v>Established</v>
      </c>
      <c r="K119" s="170" t="str">
        <f ca="1">IFERROR(IF((VLOOKUP($B119,'HICM and Narrative Backsheet'!$A$7:$BX$156,K$9,FALSE))="","",(VLOOKUP($B119,'HICM and Narrative Backsheet'!$A$7:$BX$156,K$9,FALSE))),"")</f>
        <v>Plans in place</v>
      </c>
      <c r="L119" s="171" t="str">
        <f ca="1">IFERROR(IF((VLOOKUP($B119,'HICM and Narrative Backsheet'!$A$7:$BX$156,L$9,FALSE))="","",(VLOOKUP($B119,'HICM and Narrative Backsheet'!$A$7:$BX$156,L$9,FALSE))),"")</f>
        <v>Plans in place</v>
      </c>
      <c r="M119" s="172" t="str">
        <f ca="1">IFERROR(IF((VLOOKUP($B119,'HICM and Narrative Backsheet'!$A$7:$BX$156,M$9,FALSE))="","",(VLOOKUP($B119,'HICM and Narrative Backsheet'!$A$7:$BX$156,M$9,FALSE))),"")</f>
        <v>Established</v>
      </c>
      <c r="N119" s="170" t="str">
        <f ca="1">IFERROR(IF((VLOOKUP($B119,'HICM and Narrative Backsheet'!$A$7:$BX$156,N$9,FALSE))="","",(VLOOKUP($B119,'HICM and Narrative Backsheet'!$A$7:$BX$156,N$9,FALSE))),"")</f>
        <v>Plans in place</v>
      </c>
      <c r="O119" s="170" t="str">
        <f ca="1">IFERROR(IF((VLOOKUP($B119,'HICM and Narrative Backsheet'!$A$7:$BX$156,O$9,FALSE))="","",(VLOOKUP($B119,'HICM and Narrative Backsheet'!$A$7:$BX$156,O$9,FALSE))),"")</f>
        <v>Established</v>
      </c>
      <c r="P119" s="170" t="str">
        <f ca="1">IFERROR(IF((VLOOKUP($B119,'HICM and Narrative Backsheet'!$A$7:$BX$156,P$9,FALSE))="","",(VLOOKUP($B119,'HICM and Narrative Backsheet'!$A$7:$BX$156,P$9,FALSE))),"")</f>
        <v>Plans in place</v>
      </c>
      <c r="Q119" s="170" t="str">
        <f ca="1">IFERROR(IF((VLOOKUP($B119,'HICM and Narrative Backsheet'!$A$7:$BX$156,Q$9,FALSE))="","",(VLOOKUP($B119,'HICM and Narrative Backsheet'!$A$7:$BX$156,Q$9,FALSE))),"")</f>
        <v>Established</v>
      </c>
      <c r="R119" s="170" t="str">
        <f ca="1">IFERROR(IF((VLOOKUP($B119,'HICM and Narrative Backsheet'!$A$7:$BX$156,R$9,FALSE))="","",(VLOOKUP($B119,'HICM and Narrative Backsheet'!$A$7:$BX$156,R$9,FALSE))),"")</f>
        <v>Plans in place</v>
      </c>
      <c r="S119" s="170" t="str">
        <f ca="1">IFERROR(IF((VLOOKUP($B119,'HICM and Narrative Backsheet'!$A$7:$BX$156,S$9,FALSE))="","",(VLOOKUP($B119,'HICM and Narrative Backsheet'!$A$7:$BX$156,S$9,FALSE))),"")</f>
        <v>Established</v>
      </c>
      <c r="T119" s="170" t="str">
        <f ca="1">IFERROR(IF((VLOOKUP($B119,'HICM and Narrative Backsheet'!$A$7:$BX$156,T$9,FALSE))="","",(VLOOKUP($B119,'HICM and Narrative Backsheet'!$A$7:$BX$156,T$9,FALSE))),"")</f>
        <v>Plans in place</v>
      </c>
      <c r="U119" s="173" t="str">
        <f ca="1">IFERROR(IF((VLOOKUP($B119,'HICM and Narrative Backsheet'!$A$7:$BX$156,U$9,FALSE))="","",(VLOOKUP($B119,'HICM and Narrative Backsheet'!$A$7:$BX$156,U$9,FALSE))),"")</f>
        <v>Plans in place</v>
      </c>
      <c r="V119" s="169" t="str">
        <f ca="1">IFERROR(IF((VLOOKUP($B119,'HICM and Narrative Backsheet'!$A$7:$BX$156,V$9,FALSE))="","",(VLOOKUP($B119,'HICM and Narrative Backsheet'!$A$7:$BX$156,V$9,FALSE))),"")</f>
        <v>Mature</v>
      </c>
      <c r="W119" s="170" t="str">
        <f ca="1">IFERROR(IF((VLOOKUP($B119,'HICM and Narrative Backsheet'!$A$7:$BX$156,W$9,FALSE))="","",(VLOOKUP($B119,'HICM and Narrative Backsheet'!$A$7:$BX$156,W$9,FALSE))),"")</f>
        <v>Mature</v>
      </c>
      <c r="X119" s="170" t="str">
        <f ca="1">IFERROR(IF((VLOOKUP($B119,'HICM and Narrative Backsheet'!$A$7:$BX$156,X$9,FALSE))="","",(VLOOKUP($B119,'HICM and Narrative Backsheet'!$A$7:$BX$156,X$9,FALSE))),"")</f>
        <v>Mature</v>
      </c>
      <c r="Y119" s="170" t="str">
        <f ca="1">IFERROR(IF((VLOOKUP($B119,'HICM and Narrative Backsheet'!$A$7:$BX$156,Y$9,FALSE))="","",(VLOOKUP($B119,'HICM and Narrative Backsheet'!$A$7:$BX$156,Y$9,FALSE))),"")</f>
        <v>Plans in place</v>
      </c>
      <c r="Z119" s="170" t="str">
        <f ca="1">IFERROR(IF((VLOOKUP($B119,'HICM and Narrative Backsheet'!$A$7:$BX$156,Z$9,FALSE))="","",(VLOOKUP($B119,'HICM and Narrative Backsheet'!$A$7:$BX$156,Z$9,FALSE))),"")</f>
        <v>Established</v>
      </c>
      <c r="AA119" s="170" t="str">
        <f ca="1">IFERROR(IF((VLOOKUP($B119,'HICM and Narrative Backsheet'!$A$7:$BX$156,AA$9,FALSE))="","",(VLOOKUP($B119,'HICM and Narrative Backsheet'!$A$7:$BX$156,AA$9,FALSE))),"")</f>
        <v>Established</v>
      </c>
      <c r="AB119" s="170" t="str">
        <f ca="1">IFERROR(IF((VLOOKUP($B119,'HICM and Narrative Backsheet'!$A$7:$BX$156,AB$9,FALSE))="","",(VLOOKUP($B119,'HICM and Narrative Backsheet'!$A$7:$BX$156,AB$9,FALSE))),"")</f>
        <v>Mature</v>
      </c>
      <c r="AC119" s="170" t="str">
        <f ca="1">IFERROR(IF((VLOOKUP($B119,'HICM and Narrative Backsheet'!$A$7:$BX$156,AC$9,FALSE))="","",(VLOOKUP($B119,'HICM and Narrative Backsheet'!$A$7:$BX$156,AC$9,FALSE))),"")</f>
        <v>Established</v>
      </c>
      <c r="AD119" s="171" t="str">
        <f ca="1">IFERROR(IF((VLOOKUP($B119,'HICM and Narrative Backsheet'!$A$7:$BX$156,AD$9,FALSE))="","",(VLOOKUP($B119,'HICM and Narrative Backsheet'!$A$7:$BX$156,AD$9,FALSE))),"")</f>
        <v>Established</v>
      </c>
      <c r="AE119" s="172" t="str">
        <f ca="1">IFERROR(IF((VLOOKUP($B119,'HICM and Narrative Backsheet'!$A$7:$BX$156,AE$9,FALSE))="","",(VLOOKUP($B119,'HICM and Narrative Backsheet'!$A$7:$BX$156,AE$9,FALSE))),"")</f>
        <v>Mature</v>
      </c>
      <c r="AF119" s="170" t="str">
        <f ca="1">IFERROR(IF((VLOOKUP($B119,'HICM and Narrative Backsheet'!$A$7:$BX$156,AF$9,FALSE))="","",(VLOOKUP($B119,'HICM and Narrative Backsheet'!$A$7:$BX$156,AF$9,FALSE))),"")</f>
        <v>Mature</v>
      </c>
      <c r="AG119" s="170" t="str">
        <f ca="1">IFERROR(IF((VLOOKUP($B119,'HICM and Narrative Backsheet'!$A$7:$BX$156,AG$9,FALSE))="","",(VLOOKUP($B119,'HICM and Narrative Backsheet'!$A$7:$BX$156,AG$9,FALSE))),"")</f>
        <v>Mature</v>
      </c>
      <c r="AH119" s="170" t="str">
        <f ca="1">IFERROR(IF((VLOOKUP($B119,'HICM and Narrative Backsheet'!$A$7:$BX$156,AH$9,FALSE))="","",(VLOOKUP($B119,'HICM and Narrative Backsheet'!$A$7:$BX$156,AH$9,FALSE))),"")</f>
        <v>Established</v>
      </c>
      <c r="AI119" s="170" t="str">
        <f ca="1">IFERROR(IF((VLOOKUP($B119,'HICM and Narrative Backsheet'!$A$7:$BX$156,AI$9,FALSE))="","",(VLOOKUP($B119,'HICM and Narrative Backsheet'!$A$7:$BX$156,AI$9,FALSE))),"")</f>
        <v>Mature</v>
      </c>
      <c r="AJ119" s="170" t="str">
        <f ca="1">IFERROR(IF((VLOOKUP($B119,'HICM and Narrative Backsheet'!$A$7:$BX$156,AJ$9,FALSE))="","",(VLOOKUP($B119,'HICM and Narrative Backsheet'!$A$7:$BX$156,AJ$9,FALSE))),"")</f>
        <v>Established</v>
      </c>
      <c r="AK119" s="170" t="str">
        <f ca="1">IFERROR(IF((VLOOKUP($B119,'HICM and Narrative Backsheet'!$A$7:$BX$156,AK$9,FALSE))="","",(VLOOKUP($B119,'HICM and Narrative Backsheet'!$A$7:$BX$156,AK$9,FALSE))),"")</f>
        <v>Mature</v>
      </c>
      <c r="AL119" s="170" t="str">
        <f ca="1">IFERROR(IF((VLOOKUP($B119,'HICM and Narrative Backsheet'!$A$7:$BX$156,AL$9,FALSE))="","",(VLOOKUP($B119,'HICM and Narrative Backsheet'!$A$7:$BX$156,AL$9,FALSE))),"")</f>
        <v>Established</v>
      </c>
      <c r="AM119" s="171" t="str">
        <f ca="1">IFERROR(IF((VLOOKUP($B119,'HICM and Narrative Backsheet'!$A$7:$BX$156,AM$9,FALSE))="","",(VLOOKUP($B119,'HICM and Narrative Backsheet'!$A$7:$BX$156,AM$9,FALSE))),"")</f>
        <v>Established</v>
      </c>
    </row>
    <row r="120" spans="1:39" x14ac:dyDescent="0.3">
      <c r="A120" s="60">
        <v>94</v>
      </c>
      <c r="B120" s="53" t="str">
        <f t="shared" ca="1" si="11"/>
        <v>E06000031</v>
      </c>
      <c r="C120" s="154" t="str">
        <f ca="1">IFERROR(VLOOKUP($B120,'Org List'!$J$9:$K$488,2,0), "")</f>
        <v>Peterborough</v>
      </c>
      <c r="D120" s="169" t="str">
        <f ca="1">IFERROR(IF((VLOOKUP($B120,'HICM and Narrative Backsheet'!$A$7:$BX$156,D$9,FALSE))="","",(VLOOKUP($B120,'HICM and Narrative Backsheet'!$A$7:$BX$156,D$9,FALSE))),"")</f>
        <v>Mature</v>
      </c>
      <c r="E120" s="170" t="str">
        <f ca="1">IFERROR(IF((VLOOKUP($B120,'HICM and Narrative Backsheet'!$A$7:$BX$156,E$9,FALSE))="","",(VLOOKUP($B120,'HICM and Narrative Backsheet'!$A$7:$BX$156,E$9,FALSE))),"")</f>
        <v>Established</v>
      </c>
      <c r="F120" s="170" t="str">
        <f ca="1">IFERROR(IF((VLOOKUP($B120,'HICM and Narrative Backsheet'!$A$7:$BX$156,F$9,FALSE))="","",(VLOOKUP($B120,'HICM and Narrative Backsheet'!$A$7:$BX$156,F$9,FALSE))),"")</f>
        <v>Established</v>
      </c>
      <c r="G120" s="170" t="str">
        <f ca="1">IFERROR(IF((VLOOKUP($B120,'HICM and Narrative Backsheet'!$A$7:$BX$156,G$9,FALSE))="","",(VLOOKUP($B120,'HICM and Narrative Backsheet'!$A$7:$BX$156,G$9,FALSE))),"")</f>
        <v>Established</v>
      </c>
      <c r="H120" s="170" t="str">
        <f ca="1">IFERROR(IF((VLOOKUP($B120,'HICM and Narrative Backsheet'!$A$7:$BX$156,H$9,FALSE))="","",(VLOOKUP($B120,'HICM and Narrative Backsheet'!$A$7:$BX$156,H$9,FALSE))),"")</f>
        <v>Plans in place</v>
      </c>
      <c r="I120" s="170" t="str">
        <f ca="1">IFERROR(IF((VLOOKUP($B120,'HICM and Narrative Backsheet'!$A$7:$BX$156,I$9,FALSE))="","",(VLOOKUP($B120,'HICM and Narrative Backsheet'!$A$7:$BX$156,I$9,FALSE))),"")</f>
        <v>Established</v>
      </c>
      <c r="J120" s="170" t="str">
        <f ca="1">IFERROR(IF((VLOOKUP($B120,'HICM and Narrative Backsheet'!$A$7:$BX$156,J$9,FALSE))="","",(VLOOKUP($B120,'HICM and Narrative Backsheet'!$A$7:$BX$156,J$9,FALSE))),"")</f>
        <v>Established</v>
      </c>
      <c r="K120" s="170" t="str">
        <f ca="1">IFERROR(IF((VLOOKUP($B120,'HICM and Narrative Backsheet'!$A$7:$BX$156,K$9,FALSE))="","",(VLOOKUP($B120,'HICM and Narrative Backsheet'!$A$7:$BX$156,K$9,FALSE))),"")</f>
        <v>Established</v>
      </c>
      <c r="L120" s="171" t="str">
        <f ca="1">IFERROR(IF((VLOOKUP($B120,'HICM and Narrative Backsheet'!$A$7:$BX$156,L$9,FALSE))="","",(VLOOKUP($B120,'HICM and Narrative Backsheet'!$A$7:$BX$156,L$9,FALSE))),"")</f>
        <v>Mature</v>
      </c>
      <c r="M120" s="172" t="str">
        <f ca="1">IFERROR(IF((VLOOKUP($B120,'HICM and Narrative Backsheet'!$A$7:$BX$156,M$9,FALSE))="","",(VLOOKUP($B120,'HICM and Narrative Backsheet'!$A$7:$BX$156,M$9,FALSE))),"")</f>
        <v>Mature</v>
      </c>
      <c r="N120" s="170" t="str">
        <f ca="1">IFERROR(IF((VLOOKUP($B120,'HICM and Narrative Backsheet'!$A$7:$BX$156,N$9,FALSE))="","",(VLOOKUP($B120,'HICM and Narrative Backsheet'!$A$7:$BX$156,N$9,FALSE))),"")</f>
        <v>Established</v>
      </c>
      <c r="O120" s="170" t="str">
        <f ca="1">IFERROR(IF((VLOOKUP($B120,'HICM and Narrative Backsheet'!$A$7:$BX$156,O$9,FALSE))="","",(VLOOKUP($B120,'HICM and Narrative Backsheet'!$A$7:$BX$156,O$9,FALSE))),"")</f>
        <v>Established</v>
      </c>
      <c r="P120" s="170" t="str">
        <f ca="1">IFERROR(IF((VLOOKUP($B120,'HICM and Narrative Backsheet'!$A$7:$BX$156,P$9,FALSE))="","",(VLOOKUP($B120,'HICM and Narrative Backsheet'!$A$7:$BX$156,P$9,FALSE))),"")</f>
        <v>Established</v>
      </c>
      <c r="Q120" s="170" t="str">
        <f ca="1">IFERROR(IF((VLOOKUP($B120,'HICM and Narrative Backsheet'!$A$7:$BX$156,Q$9,FALSE))="","",(VLOOKUP($B120,'HICM and Narrative Backsheet'!$A$7:$BX$156,Q$9,FALSE))),"")</f>
        <v>Plans in place</v>
      </c>
      <c r="R120" s="170" t="str">
        <f ca="1">IFERROR(IF((VLOOKUP($B120,'HICM and Narrative Backsheet'!$A$7:$BX$156,R$9,FALSE))="","",(VLOOKUP($B120,'HICM and Narrative Backsheet'!$A$7:$BX$156,R$9,FALSE))),"")</f>
        <v>Established</v>
      </c>
      <c r="S120" s="170" t="str">
        <f ca="1">IFERROR(IF((VLOOKUP($B120,'HICM and Narrative Backsheet'!$A$7:$BX$156,S$9,FALSE))="","",(VLOOKUP($B120,'HICM and Narrative Backsheet'!$A$7:$BX$156,S$9,FALSE))),"")</f>
        <v>Established</v>
      </c>
      <c r="T120" s="170" t="str">
        <f ca="1">IFERROR(IF((VLOOKUP($B120,'HICM and Narrative Backsheet'!$A$7:$BX$156,T$9,FALSE))="","",(VLOOKUP($B120,'HICM and Narrative Backsheet'!$A$7:$BX$156,T$9,FALSE))),"")</f>
        <v>Established</v>
      </c>
      <c r="U120" s="173" t="str">
        <f ca="1">IFERROR(IF((VLOOKUP($B120,'HICM and Narrative Backsheet'!$A$7:$BX$156,U$9,FALSE))="","",(VLOOKUP($B120,'HICM and Narrative Backsheet'!$A$7:$BX$156,U$9,FALSE))),"")</f>
        <v>Mature</v>
      </c>
      <c r="V120" s="169" t="str">
        <f ca="1">IFERROR(IF((VLOOKUP($B120,'HICM and Narrative Backsheet'!$A$7:$BX$156,V$9,FALSE))="","",(VLOOKUP($B120,'HICM and Narrative Backsheet'!$A$7:$BX$156,V$9,FALSE))),"")</f>
        <v>Mature</v>
      </c>
      <c r="W120" s="170" t="str">
        <f ca="1">IFERROR(IF((VLOOKUP($B120,'HICM and Narrative Backsheet'!$A$7:$BX$156,W$9,FALSE))="","",(VLOOKUP($B120,'HICM and Narrative Backsheet'!$A$7:$BX$156,W$9,FALSE))),"")</f>
        <v>Established</v>
      </c>
      <c r="X120" s="170" t="str">
        <f ca="1">IFERROR(IF((VLOOKUP($B120,'HICM and Narrative Backsheet'!$A$7:$BX$156,X$9,FALSE))="","",(VLOOKUP($B120,'HICM and Narrative Backsheet'!$A$7:$BX$156,X$9,FALSE))),"")</f>
        <v>Mature</v>
      </c>
      <c r="Y120" s="170" t="str">
        <f ca="1">IFERROR(IF((VLOOKUP($B120,'HICM and Narrative Backsheet'!$A$7:$BX$156,Y$9,FALSE))="","",(VLOOKUP($B120,'HICM and Narrative Backsheet'!$A$7:$BX$156,Y$9,FALSE))),"")</f>
        <v>Established</v>
      </c>
      <c r="Z120" s="170" t="str">
        <f ca="1">IFERROR(IF((VLOOKUP($B120,'HICM and Narrative Backsheet'!$A$7:$BX$156,Z$9,FALSE))="","",(VLOOKUP($B120,'HICM and Narrative Backsheet'!$A$7:$BX$156,Z$9,FALSE))),"")</f>
        <v>Established</v>
      </c>
      <c r="AA120" s="170" t="str">
        <f ca="1">IFERROR(IF((VLOOKUP($B120,'HICM and Narrative Backsheet'!$A$7:$BX$156,AA$9,FALSE))="","",(VLOOKUP($B120,'HICM and Narrative Backsheet'!$A$7:$BX$156,AA$9,FALSE))),"")</f>
        <v>Established</v>
      </c>
      <c r="AB120" s="170" t="str">
        <f ca="1">IFERROR(IF((VLOOKUP($B120,'HICM and Narrative Backsheet'!$A$7:$BX$156,AB$9,FALSE))="","",(VLOOKUP($B120,'HICM and Narrative Backsheet'!$A$7:$BX$156,AB$9,FALSE))),"")</f>
        <v>Mature</v>
      </c>
      <c r="AC120" s="170" t="str">
        <f ca="1">IFERROR(IF((VLOOKUP($B120,'HICM and Narrative Backsheet'!$A$7:$BX$156,AC$9,FALSE))="","",(VLOOKUP($B120,'HICM and Narrative Backsheet'!$A$7:$BX$156,AC$9,FALSE))),"")</f>
        <v>Established</v>
      </c>
      <c r="AD120" s="171" t="str">
        <f ca="1">IFERROR(IF((VLOOKUP($B120,'HICM and Narrative Backsheet'!$A$7:$BX$156,AD$9,FALSE))="","",(VLOOKUP($B120,'HICM and Narrative Backsheet'!$A$7:$BX$156,AD$9,FALSE))),"")</f>
        <v>Mature</v>
      </c>
      <c r="AE120" s="172" t="str">
        <f ca="1">IFERROR(IF((VLOOKUP($B120,'HICM and Narrative Backsheet'!$A$7:$BX$156,AE$9,FALSE))="","",(VLOOKUP($B120,'HICM and Narrative Backsheet'!$A$7:$BX$156,AE$9,FALSE))),"")</f>
        <v>Mature</v>
      </c>
      <c r="AF120" s="170" t="str">
        <f ca="1">IFERROR(IF((VLOOKUP($B120,'HICM and Narrative Backsheet'!$A$7:$BX$156,AF$9,FALSE))="","",(VLOOKUP($B120,'HICM and Narrative Backsheet'!$A$7:$BX$156,AF$9,FALSE))),"")</f>
        <v>Mature</v>
      </c>
      <c r="AG120" s="170" t="str">
        <f ca="1">IFERROR(IF((VLOOKUP($B120,'HICM and Narrative Backsheet'!$A$7:$BX$156,AG$9,FALSE))="","",(VLOOKUP($B120,'HICM and Narrative Backsheet'!$A$7:$BX$156,AG$9,FALSE))),"")</f>
        <v>Mature</v>
      </c>
      <c r="AH120" s="170" t="str">
        <f ca="1">IFERROR(IF((VLOOKUP($B120,'HICM and Narrative Backsheet'!$A$7:$BX$156,AH$9,FALSE))="","",(VLOOKUP($B120,'HICM and Narrative Backsheet'!$A$7:$BX$156,AH$9,FALSE))),"")</f>
        <v>Mature</v>
      </c>
      <c r="AI120" s="170" t="str">
        <f ca="1">IFERROR(IF((VLOOKUP($B120,'HICM and Narrative Backsheet'!$A$7:$BX$156,AI$9,FALSE))="","",(VLOOKUP($B120,'HICM and Narrative Backsheet'!$A$7:$BX$156,AI$9,FALSE))),"")</f>
        <v>Established</v>
      </c>
      <c r="AJ120" s="170" t="str">
        <f ca="1">IFERROR(IF((VLOOKUP($B120,'HICM and Narrative Backsheet'!$A$7:$BX$156,AJ$9,FALSE))="","",(VLOOKUP($B120,'HICM and Narrative Backsheet'!$A$7:$BX$156,AJ$9,FALSE))),"")</f>
        <v>Established</v>
      </c>
      <c r="AK120" s="170" t="str">
        <f ca="1">IFERROR(IF((VLOOKUP($B120,'HICM and Narrative Backsheet'!$A$7:$BX$156,AK$9,FALSE))="","",(VLOOKUP($B120,'HICM and Narrative Backsheet'!$A$7:$BX$156,AK$9,FALSE))),"")</f>
        <v>Mature</v>
      </c>
      <c r="AL120" s="170" t="str">
        <f ca="1">IFERROR(IF((VLOOKUP($B120,'HICM and Narrative Backsheet'!$A$7:$BX$156,AL$9,FALSE))="","",(VLOOKUP($B120,'HICM and Narrative Backsheet'!$A$7:$BX$156,AL$9,FALSE))),"")</f>
        <v>Mature</v>
      </c>
      <c r="AM120" s="171" t="str">
        <f ca="1">IFERROR(IF((VLOOKUP($B120,'HICM and Narrative Backsheet'!$A$7:$BX$156,AM$9,FALSE))="","",(VLOOKUP($B120,'HICM and Narrative Backsheet'!$A$7:$BX$156,AM$9,FALSE))),"")</f>
        <v>Mature</v>
      </c>
    </row>
    <row r="121" spans="1:39" x14ac:dyDescent="0.3">
      <c r="A121" s="60">
        <v>95</v>
      </c>
      <c r="B121" s="53" t="str">
        <f t="shared" ca="1" si="11"/>
        <v>E06000026</v>
      </c>
      <c r="C121" s="154" t="str">
        <f ca="1">IFERROR(VLOOKUP($B121,'Org List'!$J$9:$K$488,2,0), "")</f>
        <v>Plymouth</v>
      </c>
      <c r="D121" s="169" t="str">
        <f ca="1">IFERROR(IF((VLOOKUP($B121,'HICM and Narrative Backsheet'!$A$7:$BX$156,D$9,FALSE))="","",(VLOOKUP($B121,'HICM and Narrative Backsheet'!$A$7:$BX$156,D$9,FALSE))),"")</f>
        <v>Mature</v>
      </c>
      <c r="E121" s="170" t="str">
        <f ca="1">IFERROR(IF((VLOOKUP($B121,'HICM and Narrative Backsheet'!$A$7:$BX$156,E$9,FALSE))="","",(VLOOKUP($B121,'HICM and Narrative Backsheet'!$A$7:$BX$156,E$9,FALSE))),"")</f>
        <v>Mature</v>
      </c>
      <c r="F121" s="170" t="str">
        <f ca="1">IFERROR(IF((VLOOKUP($B121,'HICM and Narrative Backsheet'!$A$7:$BX$156,F$9,FALSE))="","",(VLOOKUP($B121,'HICM and Narrative Backsheet'!$A$7:$BX$156,F$9,FALSE))),"")</f>
        <v>Mature</v>
      </c>
      <c r="G121" s="170" t="str">
        <f ca="1">IFERROR(IF((VLOOKUP($B121,'HICM and Narrative Backsheet'!$A$7:$BX$156,G$9,FALSE))="","",(VLOOKUP($B121,'HICM and Narrative Backsheet'!$A$7:$BX$156,G$9,FALSE))),"")</f>
        <v>Established</v>
      </c>
      <c r="H121" s="170" t="str">
        <f ca="1">IFERROR(IF((VLOOKUP($B121,'HICM and Narrative Backsheet'!$A$7:$BX$156,H$9,FALSE))="","",(VLOOKUP($B121,'HICM and Narrative Backsheet'!$A$7:$BX$156,H$9,FALSE))),"")</f>
        <v>Plans in place</v>
      </c>
      <c r="I121" s="170" t="str">
        <f ca="1">IFERROR(IF((VLOOKUP($B121,'HICM and Narrative Backsheet'!$A$7:$BX$156,I$9,FALSE))="","",(VLOOKUP($B121,'HICM and Narrative Backsheet'!$A$7:$BX$156,I$9,FALSE))),"")</f>
        <v>Mature</v>
      </c>
      <c r="J121" s="170" t="str">
        <f ca="1">IFERROR(IF((VLOOKUP($B121,'HICM and Narrative Backsheet'!$A$7:$BX$156,J$9,FALSE))="","",(VLOOKUP($B121,'HICM and Narrative Backsheet'!$A$7:$BX$156,J$9,FALSE))),"")</f>
        <v>Plans in place</v>
      </c>
      <c r="K121" s="170" t="str">
        <f ca="1">IFERROR(IF((VLOOKUP($B121,'HICM and Narrative Backsheet'!$A$7:$BX$156,K$9,FALSE))="","",(VLOOKUP($B121,'HICM and Narrative Backsheet'!$A$7:$BX$156,K$9,FALSE))),"")</f>
        <v>Established</v>
      </c>
      <c r="L121" s="171" t="str">
        <f ca="1">IFERROR(IF((VLOOKUP($B121,'HICM and Narrative Backsheet'!$A$7:$BX$156,L$9,FALSE))="","",(VLOOKUP($B121,'HICM and Narrative Backsheet'!$A$7:$BX$156,L$9,FALSE))),"")</f>
        <v>Established</v>
      </c>
      <c r="M121" s="172" t="str">
        <f ca="1">IFERROR(IF((VLOOKUP($B121,'HICM and Narrative Backsheet'!$A$7:$BX$156,M$9,FALSE))="","",(VLOOKUP($B121,'HICM and Narrative Backsheet'!$A$7:$BX$156,M$9,FALSE))),"")</f>
        <v>Mature</v>
      </c>
      <c r="N121" s="170" t="str">
        <f ca="1">IFERROR(IF((VLOOKUP($B121,'HICM and Narrative Backsheet'!$A$7:$BX$156,N$9,FALSE))="","",(VLOOKUP($B121,'HICM and Narrative Backsheet'!$A$7:$BX$156,N$9,FALSE))),"")</f>
        <v>Exemplary</v>
      </c>
      <c r="O121" s="170" t="str">
        <f ca="1">IFERROR(IF((VLOOKUP($B121,'HICM and Narrative Backsheet'!$A$7:$BX$156,O$9,FALSE))="","",(VLOOKUP($B121,'HICM and Narrative Backsheet'!$A$7:$BX$156,O$9,FALSE))),"")</f>
        <v>Mature</v>
      </c>
      <c r="P121" s="170" t="str">
        <f ca="1">IFERROR(IF((VLOOKUP($B121,'HICM and Narrative Backsheet'!$A$7:$BX$156,P$9,FALSE))="","",(VLOOKUP($B121,'HICM and Narrative Backsheet'!$A$7:$BX$156,P$9,FALSE))),"")</f>
        <v>Established</v>
      </c>
      <c r="Q121" s="170" t="str">
        <f ca="1">IFERROR(IF((VLOOKUP($B121,'HICM and Narrative Backsheet'!$A$7:$BX$156,Q$9,FALSE))="","",(VLOOKUP($B121,'HICM and Narrative Backsheet'!$A$7:$BX$156,Q$9,FALSE))),"")</f>
        <v>Plans in place</v>
      </c>
      <c r="R121" s="170" t="str">
        <f ca="1">IFERROR(IF((VLOOKUP($B121,'HICM and Narrative Backsheet'!$A$7:$BX$156,R$9,FALSE))="","",(VLOOKUP($B121,'HICM and Narrative Backsheet'!$A$7:$BX$156,R$9,FALSE))),"")</f>
        <v>Mature</v>
      </c>
      <c r="S121" s="170" t="str">
        <f ca="1">IFERROR(IF((VLOOKUP($B121,'HICM and Narrative Backsheet'!$A$7:$BX$156,S$9,FALSE))="","",(VLOOKUP($B121,'HICM and Narrative Backsheet'!$A$7:$BX$156,S$9,FALSE))),"")</f>
        <v>Established</v>
      </c>
      <c r="T121" s="170" t="str">
        <f ca="1">IFERROR(IF((VLOOKUP($B121,'HICM and Narrative Backsheet'!$A$7:$BX$156,T$9,FALSE))="","",(VLOOKUP($B121,'HICM and Narrative Backsheet'!$A$7:$BX$156,T$9,FALSE))),"")</f>
        <v>Established</v>
      </c>
      <c r="U121" s="173" t="str">
        <f ca="1">IFERROR(IF((VLOOKUP($B121,'HICM and Narrative Backsheet'!$A$7:$BX$156,U$9,FALSE))="","",(VLOOKUP($B121,'HICM and Narrative Backsheet'!$A$7:$BX$156,U$9,FALSE))),"")</f>
        <v>Established</v>
      </c>
      <c r="V121" s="169" t="str">
        <f ca="1">IFERROR(IF((VLOOKUP($B121,'HICM and Narrative Backsheet'!$A$7:$BX$156,V$9,FALSE))="","",(VLOOKUP($B121,'HICM and Narrative Backsheet'!$A$7:$BX$156,V$9,FALSE))),"")</f>
        <v>Mature</v>
      </c>
      <c r="W121" s="170" t="str">
        <f ca="1">IFERROR(IF((VLOOKUP($B121,'HICM and Narrative Backsheet'!$A$7:$BX$156,W$9,FALSE))="","",(VLOOKUP($B121,'HICM and Narrative Backsheet'!$A$7:$BX$156,W$9,FALSE))),"")</f>
        <v>Exemplary</v>
      </c>
      <c r="X121" s="170" t="str">
        <f ca="1">IFERROR(IF((VLOOKUP($B121,'HICM and Narrative Backsheet'!$A$7:$BX$156,X$9,FALSE))="","",(VLOOKUP($B121,'HICM and Narrative Backsheet'!$A$7:$BX$156,X$9,FALSE))),"")</f>
        <v>Mature</v>
      </c>
      <c r="Y121" s="170" t="str">
        <f ca="1">IFERROR(IF((VLOOKUP($B121,'HICM and Narrative Backsheet'!$A$7:$BX$156,Y$9,FALSE))="","",(VLOOKUP($B121,'HICM and Narrative Backsheet'!$A$7:$BX$156,Y$9,FALSE))),"")</f>
        <v>Established</v>
      </c>
      <c r="Z121" s="170" t="str">
        <f ca="1">IFERROR(IF((VLOOKUP($B121,'HICM and Narrative Backsheet'!$A$7:$BX$156,Z$9,FALSE))="","",(VLOOKUP($B121,'HICM and Narrative Backsheet'!$A$7:$BX$156,Z$9,FALSE))),"")</f>
        <v>Plans in place</v>
      </c>
      <c r="AA121" s="170" t="str">
        <f ca="1">IFERROR(IF((VLOOKUP($B121,'HICM and Narrative Backsheet'!$A$7:$BX$156,AA$9,FALSE))="","",(VLOOKUP($B121,'HICM and Narrative Backsheet'!$A$7:$BX$156,AA$9,FALSE))),"")</f>
        <v>Mature</v>
      </c>
      <c r="AB121" s="170" t="str">
        <f ca="1">IFERROR(IF((VLOOKUP($B121,'HICM and Narrative Backsheet'!$A$7:$BX$156,AB$9,FALSE))="","",(VLOOKUP($B121,'HICM and Narrative Backsheet'!$A$7:$BX$156,AB$9,FALSE))),"")</f>
        <v>Established</v>
      </c>
      <c r="AC121" s="170" t="str">
        <f ca="1">IFERROR(IF((VLOOKUP($B121,'HICM and Narrative Backsheet'!$A$7:$BX$156,AC$9,FALSE))="","",(VLOOKUP($B121,'HICM and Narrative Backsheet'!$A$7:$BX$156,AC$9,FALSE))),"")</f>
        <v>Established</v>
      </c>
      <c r="AD121" s="171" t="str">
        <f ca="1">IFERROR(IF((VLOOKUP($B121,'HICM and Narrative Backsheet'!$A$7:$BX$156,AD$9,FALSE))="","",(VLOOKUP($B121,'HICM and Narrative Backsheet'!$A$7:$BX$156,AD$9,FALSE))),"")</f>
        <v>Established</v>
      </c>
      <c r="AE121" s="172" t="str">
        <f ca="1">IFERROR(IF((VLOOKUP($B121,'HICM and Narrative Backsheet'!$A$7:$BX$156,AE$9,FALSE))="","",(VLOOKUP($B121,'HICM and Narrative Backsheet'!$A$7:$BX$156,AE$9,FALSE))),"")</f>
        <v>Mature</v>
      </c>
      <c r="AF121" s="170" t="str">
        <f ca="1">IFERROR(IF((VLOOKUP($B121,'HICM and Narrative Backsheet'!$A$7:$BX$156,AF$9,FALSE))="","",(VLOOKUP($B121,'HICM and Narrative Backsheet'!$A$7:$BX$156,AF$9,FALSE))),"")</f>
        <v>Exemplary</v>
      </c>
      <c r="AG121" s="170" t="str">
        <f ca="1">IFERROR(IF((VLOOKUP($B121,'HICM and Narrative Backsheet'!$A$7:$BX$156,AG$9,FALSE))="","",(VLOOKUP($B121,'HICM and Narrative Backsheet'!$A$7:$BX$156,AG$9,FALSE))),"")</f>
        <v>Mature</v>
      </c>
      <c r="AH121" s="170" t="str">
        <f ca="1">IFERROR(IF((VLOOKUP($B121,'HICM and Narrative Backsheet'!$A$7:$BX$156,AH$9,FALSE))="","",(VLOOKUP($B121,'HICM and Narrative Backsheet'!$A$7:$BX$156,AH$9,FALSE))),"")</f>
        <v>Established</v>
      </c>
      <c r="AI121" s="170" t="str">
        <f ca="1">IFERROR(IF((VLOOKUP($B121,'HICM and Narrative Backsheet'!$A$7:$BX$156,AI$9,FALSE))="","",(VLOOKUP($B121,'HICM and Narrative Backsheet'!$A$7:$BX$156,AI$9,FALSE))),"")</f>
        <v>Plans in place</v>
      </c>
      <c r="AJ121" s="170" t="str">
        <f ca="1">IFERROR(IF((VLOOKUP($B121,'HICM and Narrative Backsheet'!$A$7:$BX$156,AJ$9,FALSE))="","",(VLOOKUP($B121,'HICM and Narrative Backsheet'!$A$7:$BX$156,AJ$9,FALSE))),"")</f>
        <v>Mature</v>
      </c>
      <c r="AK121" s="170" t="str">
        <f ca="1">IFERROR(IF((VLOOKUP($B121,'HICM and Narrative Backsheet'!$A$7:$BX$156,AK$9,FALSE))="","",(VLOOKUP($B121,'HICM and Narrative Backsheet'!$A$7:$BX$156,AK$9,FALSE))),"")</f>
        <v>Established</v>
      </c>
      <c r="AL121" s="170" t="str">
        <f ca="1">IFERROR(IF((VLOOKUP($B121,'HICM and Narrative Backsheet'!$A$7:$BX$156,AL$9,FALSE))="","",(VLOOKUP($B121,'HICM and Narrative Backsheet'!$A$7:$BX$156,AL$9,FALSE))),"")</f>
        <v>Established</v>
      </c>
      <c r="AM121" s="171" t="str">
        <f ca="1">IFERROR(IF((VLOOKUP($B121,'HICM and Narrative Backsheet'!$A$7:$BX$156,AM$9,FALSE))="","",(VLOOKUP($B121,'HICM and Narrative Backsheet'!$A$7:$BX$156,AM$9,FALSE))),"")</f>
        <v>Established</v>
      </c>
    </row>
    <row r="122" spans="1:39" x14ac:dyDescent="0.3">
      <c r="A122" s="60">
        <v>96</v>
      </c>
      <c r="B122" s="53" t="str">
        <f t="shared" ca="1" si="11"/>
        <v>E06000044</v>
      </c>
      <c r="C122" s="154" t="str">
        <f ca="1">IFERROR(VLOOKUP($B122,'Org List'!$J$9:$K$488,2,0), "")</f>
        <v>Portsmouth</v>
      </c>
      <c r="D122" s="169" t="str">
        <f ca="1">IFERROR(IF((VLOOKUP($B122,'HICM and Narrative Backsheet'!$A$7:$BX$156,D$9,FALSE))="","",(VLOOKUP($B122,'HICM and Narrative Backsheet'!$A$7:$BX$156,D$9,FALSE))),"")</f>
        <v>Plans in place</v>
      </c>
      <c r="E122" s="170" t="str">
        <f ca="1">IFERROR(IF((VLOOKUP($B122,'HICM and Narrative Backsheet'!$A$7:$BX$156,E$9,FALSE))="","",(VLOOKUP($B122,'HICM and Narrative Backsheet'!$A$7:$BX$156,E$9,FALSE))),"")</f>
        <v>Plans in place</v>
      </c>
      <c r="F122" s="170" t="str">
        <f ca="1">IFERROR(IF((VLOOKUP($B122,'HICM and Narrative Backsheet'!$A$7:$BX$156,F$9,FALSE))="","",(VLOOKUP($B122,'HICM and Narrative Backsheet'!$A$7:$BX$156,F$9,FALSE))),"")</f>
        <v>Established</v>
      </c>
      <c r="G122" s="170" t="str">
        <f ca="1">IFERROR(IF((VLOOKUP($B122,'HICM and Narrative Backsheet'!$A$7:$BX$156,G$9,FALSE))="","",(VLOOKUP($B122,'HICM and Narrative Backsheet'!$A$7:$BX$156,G$9,FALSE))),"")</f>
        <v>Established</v>
      </c>
      <c r="H122" s="170" t="str">
        <f ca="1">IFERROR(IF((VLOOKUP($B122,'HICM and Narrative Backsheet'!$A$7:$BX$156,H$9,FALSE))="","",(VLOOKUP($B122,'HICM and Narrative Backsheet'!$A$7:$BX$156,H$9,FALSE))),"")</f>
        <v>Established</v>
      </c>
      <c r="I122" s="170" t="str">
        <f ca="1">IFERROR(IF((VLOOKUP($B122,'HICM and Narrative Backsheet'!$A$7:$BX$156,I$9,FALSE))="","",(VLOOKUP($B122,'HICM and Narrative Backsheet'!$A$7:$BX$156,I$9,FALSE))),"")</f>
        <v>Plans in place</v>
      </c>
      <c r="J122" s="170" t="str">
        <f ca="1">IFERROR(IF((VLOOKUP($B122,'HICM and Narrative Backsheet'!$A$7:$BX$156,J$9,FALSE))="","",(VLOOKUP($B122,'HICM and Narrative Backsheet'!$A$7:$BX$156,J$9,FALSE))),"")</f>
        <v>Plans in place</v>
      </c>
      <c r="K122" s="170" t="str">
        <f ca="1">IFERROR(IF((VLOOKUP($B122,'HICM and Narrative Backsheet'!$A$7:$BX$156,K$9,FALSE))="","",(VLOOKUP($B122,'HICM and Narrative Backsheet'!$A$7:$BX$156,K$9,FALSE))),"")</f>
        <v>Established</v>
      </c>
      <c r="L122" s="171" t="str">
        <f ca="1">IFERROR(IF((VLOOKUP($B122,'HICM and Narrative Backsheet'!$A$7:$BX$156,L$9,FALSE))="","",(VLOOKUP($B122,'HICM and Narrative Backsheet'!$A$7:$BX$156,L$9,FALSE))),"")</f>
        <v>Established</v>
      </c>
      <c r="M122" s="172" t="str">
        <f ca="1">IFERROR(IF((VLOOKUP($B122,'HICM and Narrative Backsheet'!$A$7:$BX$156,M$9,FALSE))="","",(VLOOKUP($B122,'HICM and Narrative Backsheet'!$A$7:$BX$156,M$9,FALSE))),"")</f>
        <v>Plans in place</v>
      </c>
      <c r="N122" s="170" t="str">
        <f ca="1">IFERROR(IF((VLOOKUP($B122,'HICM and Narrative Backsheet'!$A$7:$BX$156,N$9,FALSE))="","",(VLOOKUP($B122,'HICM and Narrative Backsheet'!$A$7:$BX$156,N$9,FALSE))),"")</f>
        <v>Established</v>
      </c>
      <c r="O122" s="170" t="str">
        <f ca="1">IFERROR(IF((VLOOKUP($B122,'HICM and Narrative Backsheet'!$A$7:$BX$156,O$9,FALSE))="","",(VLOOKUP($B122,'HICM and Narrative Backsheet'!$A$7:$BX$156,O$9,FALSE))),"")</f>
        <v>Established</v>
      </c>
      <c r="P122" s="170" t="str">
        <f ca="1">IFERROR(IF((VLOOKUP($B122,'HICM and Narrative Backsheet'!$A$7:$BX$156,P$9,FALSE))="","",(VLOOKUP($B122,'HICM and Narrative Backsheet'!$A$7:$BX$156,P$9,FALSE))),"")</f>
        <v>Established</v>
      </c>
      <c r="Q122" s="170" t="str">
        <f ca="1">IFERROR(IF((VLOOKUP($B122,'HICM and Narrative Backsheet'!$A$7:$BX$156,Q$9,FALSE))="","",(VLOOKUP($B122,'HICM and Narrative Backsheet'!$A$7:$BX$156,Q$9,FALSE))),"")</f>
        <v>Established</v>
      </c>
      <c r="R122" s="170" t="str">
        <f ca="1">IFERROR(IF((VLOOKUP($B122,'HICM and Narrative Backsheet'!$A$7:$BX$156,R$9,FALSE))="","",(VLOOKUP($B122,'HICM and Narrative Backsheet'!$A$7:$BX$156,R$9,FALSE))),"")</f>
        <v>Plans in place</v>
      </c>
      <c r="S122" s="170" t="str">
        <f ca="1">IFERROR(IF((VLOOKUP($B122,'HICM and Narrative Backsheet'!$A$7:$BX$156,S$9,FALSE))="","",(VLOOKUP($B122,'HICM and Narrative Backsheet'!$A$7:$BX$156,S$9,FALSE))),"")</f>
        <v>Plans in place</v>
      </c>
      <c r="T122" s="170" t="str">
        <f ca="1">IFERROR(IF((VLOOKUP($B122,'HICM and Narrative Backsheet'!$A$7:$BX$156,T$9,FALSE))="","",(VLOOKUP($B122,'HICM and Narrative Backsheet'!$A$7:$BX$156,T$9,FALSE))),"")</f>
        <v>Established</v>
      </c>
      <c r="U122" s="173" t="str">
        <f ca="1">IFERROR(IF((VLOOKUP($B122,'HICM and Narrative Backsheet'!$A$7:$BX$156,U$9,FALSE))="","",(VLOOKUP($B122,'HICM and Narrative Backsheet'!$A$7:$BX$156,U$9,FALSE))),"")</f>
        <v>Established</v>
      </c>
      <c r="V122" s="169" t="str">
        <f ca="1">IFERROR(IF((VLOOKUP($B122,'HICM and Narrative Backsheet'!$A$7:$BX$156,V$9,FALSE))="","",(VLOOKUP($B122,'HICM and Narrative Backsheet'!$A$7:$BX$156,V$9,FALSE))),"")</f>
        <v>Plans in place</v>
      </c>
      <c r="W122" s="170" t="str">
        <f ca="1">IFERROR(IF((VLOOKUP($B122,'HICM and Narrative Backsheet'!$A$7:$BX$156,W$9,FALSE))="","",(VLOOKUP($B122,'HICM and Narrative Backsheet'!$A$7:$BX$156,W$9,FALSE))),"")</f>
        <v>Established</v>
      </c>
      <c r="X122" s="170" t="str">
        <f ca="1">IFERROR(IF((VLOOKUP($B122,'HICM and Narrative Backsheet'!$A$7:$BX$156,X$9,FALSE))="","",(VLOOKUP($B122,'HICM and Narrative Backsheet'!$A$7:$BX$156,X$9,FALSE))),"")</f>
        <v>Established</v>
      </c>
      <c r="Y122" s="170" t="str">
        <f ca="1">IFERROR(IF((VLOOKUP($B122,'HICM and Narrative Backsheet'!$A$7:$BX$156,Y$9,FALSE))="","",(VLOOKUP($B122,'HICM and Narrative Backsheet'!$A$7:$BX$156,Y$9,FALSE))),"")</f>
        <v>Established</v>
      </c>
      <c r="Z122" s="170" t="str">
        <f ca="1">IFERROR(IF((VLOOKUP($B122,'HICM and Narrative Backsheet'!$A$7:$BX$156,Z$9,FALSE))="","",(VLOOKUP($B122,'HICM and Narrative Backsheet'!$A$7:$BX$156,Z$9,FALSE))),"")</f>
        <v>Established</v>
      </c>
      <c r="AA122" s="170" t="str">
        <f ca="1">IFERROR(IF((VLOOKUP($B122,'HICM and Narrative Backsheet'!$A$7:$BX$156,AA$9,FALSE))="","",(VLOOKUP($B122,'HICM and Narrative Backsheet'!$A$7:$BX$156,AA$9,FALSE))),"")</f>
        <v>Established</v>
      </c>
      <c r="AB122" s="170" t="str">
        <f ca="1">IFERROR(IF((VLOOKUP($B122,'HICM and Narrative Backsheet'!$A$7:$BX$156,AB$9,FALSE))="","",(VLOOKUP($B122,'HICM and Narrative Backsheet'!$A$7:$BX$156,AB$9,FALSE))),"")</f>
        <v>Established</v>
      </c>
      <c r="AC122" s="170" t="str">
        <f ca="1">IFERROR(IF((VLOOKUP($B122,'HICM and Narrative Backsheet'!$A$7:$BX$156,AC$9,FALSE))="","",(VLOOKUP($B122,'HICM and Narrative Backsheet'!$A$7:$BX$156,AC$9,FALSE))),"")</f>
        <v>Established</v>
      </c>
      <c r="AD122" s="171" t="str">
        <f ca="1">IFERROR(IF((VLOOKUP($B122,'HICM and Narrative Backsheet'!$A$7:$BX$156,AD$9,FALSE))="","",(VLOOKUP($B122,'HICM and Narrative Backsheet'!$A$7:$BX$156,AD$9,FALSE))),"")</f>
        <v>Established</v>
      </c>
      <c r="AE122" s="172" t="str">
        <f ca="1">IFERROR(IF((VLOOKUP($B122,'HICM and Narrative Backsheet'!$A$7:$BX$156,AE$9,FALSE))="","",(VLOOKUP($B122,'HICM and Narrative Backsheet'!$A$7:$BX$156,AE$9,FALSE))),"")</f>
        <v>Established</v>
      </c>
      <c r="AF122" s="170" t="str">
        <f ca="1">IFERROR(IF((VLOOKUP($B122,'HICM and Narrative Backsheet'!$A$7:$BX$156,AF$9,FALSE))="","",(VLOOKUP($B122,'HICM and Narrative Backsheet'!$A$7:$BX$156,AF$9,FALSE))),"")</f>
        <v>Established</v>
      </c>
      <c r="AG122" s="170" t="str">
        <f ca="1">IFERROR(IF((VLOOKUP($B122,'HICM and Narrative Backsheet'!$A$7:$BX$156,AG$9,FALSE))="","",(VLOOKUP($B122,'HICM and Narrative Backsheet'!$A$7:$BX$156,AG$9,FALSE))),"")</f>
        <v>Established</v>
      </c>
      <c r="AH122" s="170" t="str">
        <f ca="1">IFERROR(IF((VLOOKUP($B122,'HICM and Narrative Backsheet'!$A$7:$BX$156,AH$9,FALSE))="","",(VLOOKUP($B122,'HICM and Narrative Backsheet'!$A$7:$BX$156,AH$9,FALSE))),"")</f>
        <v>Established</v>
      </c>
      <c r="AI122" s="170" t="str">
        <f ca="1">IFERROR(IF((VLOOKUP($B122,'HICM and Narrative Backsheet'!$A$7:$BX$156,AI$9,FALSE))="","",(VLOOKUP($B122,'HICM and Narrative Backsheet'!$A$7:$BX$156,AI$9,FALSE))),"")</f>
        <v>Established</v>
      </c>
      <c r="AJ122" s="170" t="str">
        <f ca="1">IFERROR(IF((VLOOKUP($B122,'HICM and Narrative Backsheet'!$A$7:$BX$156,AJ$9,FALSE))="","",(VLOOKUP($B122,'HICM and Narrative Backsheet'!$A$7:$BX$156,AJ$9,FALSE))),"")</f>
        <v>Established</v>
      </c>
      <c r="AK122" s="170" t="str">
        <f ca="1">IFERROR(IF((VLOOKUP($B122,'HICM and Narrative Backsheet'!$A$7:$BX$156,AK$9,FALSE))="","",(VLOOKUP($B122,'HICM and Narrative Backsheet'!$A$7:$BX$156,AK$9,FALSE))),"")</f>
        <v>Established</v>
      </c>
      <c r="AL122" s="170" t="str">
        <f ca="1">IFERROR(IF((VLOOKUP($B122,'HICM and Narrative Backsheet'!$A$7:$BX$156,AL$9,FALSE))="","",(VLOOKUP($B122,'HICM and Narrative Backsheet'!$A$7:$BX$156,AL$9,FALSE))),"")</f>
        <v>Established</v>
      </c>
      <c r="AM122" s="171" t="str">
        <f ca="1">IFERROR(IF((VLOOKUP($B122,'HICM and Narrative Backsheet'!$A$7:$BX$156,AM$9,FALSE))="","",(VLOOKUP($B122,'HICM and Narrative Backsheet'!$A$7:$BX$156,AM$9,FALSE))),"")</f>
        <v>Established</v>
      </c>
    </row>
    <row r="123" spans="1:39" x14ac:dyDescent="0.3">
      <c r="A123" s="60">
        <v>97</v>
      </c>
      <c r="B123" s="53" t="str">
        <f t="shared" ca="1" si="11"/>
        <v>E06000038</v>
      </c>
      <c r="C123" s="154" t="str">
        <f ca="1">IFERROR(VLOOKUP($B123,'Org List'!$J$9:$K$488,2,0), "")</f>
        <v>Reading</v>
      </c>
      <c r="D123" s="169" t="str">
        <f ca="1">IFERROR(IF((VLOOKUP($B123,'HICM and Narrative Backsheet'!$A$7:$BX$156,D$9,FALSE))="","",(VLOOKUP($B123,'HICM and Narrative Backsheet'!$A$7:$BX$156,D$9,FALSE))),"")</f>
        <v>Not yet established</v>
      </c>
      <c r="E123" s="170" t="str">
        <f ca="1">IFERROR(IF((VLOOKUP($B123,'HICM and Narrative Backsheet'!$A$7:$BX$156,E$9,FALSE))="","",(VLOOKUP($B123,'HICM and Narrative Backsheet'!$A$7:$BX$156,E$9,FALSE))),"")</f>
        <v>Not yet established</v>
      </c>
      <c r="F123" s="170" t="str">
        <f ca="1">IFERROR(IF((VLOOKUP($B123,'HICM and Narrative Backsheet'!$A$7:$BX$156,F$9,FALSE))="","",(VLOOKUP($B123,'HICM and Narrative Backsheet'!$A$7:$BX$156,F$9,FALSE))),"")</f>
        <v>Plans in place</v>
      </c>
      <c r="G123" s="170" t="str">
        <f ca="1">IFERROR(IF((VLOOKUP($B123,'HICM and Narrative Backsheet'!$A$7:$BX$156,G$9,FALSE))="","",(VLOOKUP($B123,'HICM and Narrative Backsheet'!$A$7:$BX$156,G$9,FALSE))),"")</f>
        <v>Plans in place</v>
      </c>
      <c r="H123" s="170" t="str">
        <f ca="1">IFERROR(IF((VLOOKUP($B123,'HICM and Narrative Backsheet'!$A$7:$BX$156,H$9,FALSE))="","",(VLOOKUP($B123,'HICM and Narrative Backsheet'!$A$7:$BX$156,H$9,FALSE))),"")</f>
        <v>Not yet established</v>
      </c>
      <c r="I123" s="170" t="str">
        <f ca="1">IFERROR(IF((VLOOKUP($B123,'HICM and Narrative Backsheet'!$A$7:$BX$156,I$9,FALSE))="","",(VLOOKUP($B123,'HICM and Narrative Backsheet'!$A$7:$BX$156,I$9,FALSE))),"")</f>
        <v>Not yet established</v>
      </c>
      <c r="J123" s="170" t="str">
        <f ca="1">IFERROR(IF((VLOOKUP($B123,'HICM and Narrative Backsheet'!$A$7:$BX$156,J$9,FALSE))="","",(VLOOKUP($B123,'HICM and Narrative Backsheet'!$A$7:$BX$156,J$9,FALSE))),"")</f>
        <v>Not yet established</v>
      </c>
      <c r="K123" s="170" t="str">
        <f ca="1">IFERROR(IF((VLOOKUP($B123,'HICM and Narrative Backsheet'!$A$7:$BX$156,K$9,FALSE))="","",(VLOOKUP($B123,'HICM and Narrative Backsheet'!$A$7:$BX$156,K$9,FALSE))),"")</f>
        <v>Established</v>
      </c>
      <c r="L123" s="171" t="str">
        <f ca="1">IFERROR(IF((VLOOKUP($B123,'HICM and Narrative Backsheet'!$A$7:$BX$156,L$9,FALSE))="","",(VLOOKUP($B123,'HICM and Narrative Backsheet'!$A$7:$BX$156,L$9,FALSE))),"")</f>
        <v>Mature</v>
      </c>
      <c r="M123" s="172" t="str">
        <f ca="1">IFERROR(IF((VLOOKUP($B123,'HICM and Narrative Backsheet'!$A$7:$BX$156,M$9,FALSE))="","",(VLOOKUP($B123,'HICM and Narrative Backsheet'!$A$7:$BX$156,M$9,FALSE))),"")</f>
        <v>Plans in place</v>
      </c>
      <c r="N123" s="170" t="str">
        <f ca="1">IFERROR(IF((VLOOKUP($B123,'HICM and Narrative Backsheet'!$A$7:$BX$156,N$9,FALSE))="","",(VLOOKUP($B123,'HICM and Narrative Backsheet'!$A$7:$BX$156,N$9,FALSE))),"")</f>
        <v>Plans in place</v>
      </c>
      <c r="O123" s="170" t="str">
        <f ca="1">IFERROR(IF((VLOOKUP($B123,'HICM and Narrative Backsheet'!$A$7:$BX$156,O$9,FALSE))="","",(VLOOKUP($B123,'HICM and Narrative Backsheet'!$A$7:$BX$156,O$9,FALSE))),"")</f>
        <v>Plans in place</v>
      </c>
      <c r="P123" s="170" t="str">
        <f ca="1">IFERROR(IF((VLOOKUP($B123,'HICM and Narrative Backsheet'!$A$7:$BX$156,P$9,FALSE))="","",(VLOOKUP($B123,'HICM and Narrative Backsheet'!$A$7:$BX$156,P$9,FALSE))),"")</f>
        <v>Plans in place</v>
      </c>
      <c r="Q123" s="170" t="str">
        <f ca="1">IFERROR(IF((VLOOKUP($B123,'HICM and Narrative Backsheet'!$A$7:$BX$156,Q$9,FALSE))="","",(VLOOKUP($B123,'HICM and Narrative Backsheet'!$A$7:$BX$156,Q$9,FALSE))),"")</f>
        <v>Plans in place</v>
      </c>
      <c r="R123" s="170" t="str">
        <f ca="1">IFERROR(IF((VLOOKUP($B123,'HICM and Narrative Backsheet'!$A$7:$BX$156,R$9,FALSE))="","",(VLOOKUP($B123,'HICM and Narrative Backsheet'!$A$7:$BX$156,R$9,FALSE))),"")</f>
        <v>Plans in place</v>
      </c>
      <c r="S123" s="170" t="str">
        <f ca="1">IFERROR(IF((VLOOKUP($B123,'HICM and Narrative Backsheet'!$A$7:$BX$156,S$9,FALSE))="","",(VLOOKUP($B123,'HICM and Narrative Backsheet'!$A$7:$BX$156,S$9,FALSE))),"")</f>
        <v>Not yet established</v>
      </c>
      <c r="T123" s="170" t="str">
        <f ca="1">IFERROR(IF((VLOOKUP($B123,'HICM and Narrative Backsheet'!$A$7:$BX$156,T$9,FALSE))="","",(VLOOKUP($B123,'HICM and Narrative Backsheet'!$A$7:$BX$156,T$9,FALSE))),"")</f>
        <v>Established</v>
      </c>
      <c r="U123" s="173" t="str">
        <f ca="1">IFERROR(IF((VLOOKUP($B123,'HICM and Narrative Backsheet'!$A$7:$BX$156,U$9,FALSE))="","",(VLOOKUP($B123,'HICM and Narrative Backsheet'!$A$7:$BX$156,U$9,FALSE))),"")</f>
        <v>Mature</v>
      </c>
      <c r="V123" s="169" t="str">
        <f ca="1">IFERROR(IF((VLOOKUP($B123,'HICM and Narrative Backsheet'!$A$7:$BX$156,V$9,FALSE))="","",(VLOOKUP($B123,'HICM and Narrative Backsheet'!$A$7:$BX$156,V$9,FALSE))),"")</f>
        <v>Established</v>
      </c>
      <c r="W123" s="170" t="str">
        <f ca="1">IFERROR(IF((VLOOKUP($B123,'HICM and Narrative Backsheet'!$A$7:$BX$156,W$9,FALSE))="","",(VLOOKUP($B123,'HICM and Narrative Backsheet'!$A$7:$BX$156,W$9,FALSE))),"")</f>
        <v>Plans in place</v>
      </c>
      <c r="X123" s="170" t="str">
        <f ca="1">IFERROR(IF((VLOOKUP($B123,'HICM and Narrative Backsheet'!$A$7:$BX$156,X$9,FALSE))="","",(VLOOKUP($B123,'HICM and Narrative Backsheet'!$A$7:$BX$156,X$9,FALSE))),"")</f>
        <v>Established</v>
      </c>
      <c r="Y123" s="170" t="str">
        <f ca="1">IFERROR(IF((VLOOKUP($B123,'HICM and Narrative Backsheet'!$A$7:$BX$156,Y$9,FALSE))="","",(VLOOKUP($B123,'HICM and Narrative Backsheet'!$A$7:$BX$156,Y$9,FALSE))),"")</f>
        <v>Plans in place</v>
      </c>
      <c r="Z123" s="170" t="str">
        <f ca="1">IFERROR(IF((VLOOKUP($B123,'HICM and Narrative Backsheet'!$A$7:$BX$156,Z$9,FALSE))="","",(VLOOKUP($B123,'HICM and Narrative Backsheet'!$A$7:$BX$156,Z$9,FALSE))),"")</f>
        <v>Plans in place</v>
      </c>
      <c r="AA123" s="170" t="str">
        <f ca="1">IFERROR(IF((VLOOKUP($B123,'HICM and Narrative Backsheet'!$A$7:$BX$156,AA$9,FALSE))="","",(VLOOKUP($B123,'HICM and Narrative Backsheet'!$A$7:$BX$156,AA$9,FALSE))),"")</f>
        <v>Established</v>
      </c>
      <c r="AB123" s="170" t="str">
        <f ca="1">IFERROR(IF((VLOOKUP($B123,'HICM and Narrative Backsheet'!$A$7:$BX$156,AB$9,FALSE))="","",(VLOOKUP($B123,'HICM and Narrative Backsheet'!$A$7:$BX$156,AB$9,FALSE))),"")</f>
        <v>Plans in place</v>
      </c>
      <c r="AC123" s="170" t="str">
        <f ca="1">IFERROR(IF((VLOOKUP($B123,'HICM and Narrative Backsheet'!$A$7:$BX$156,AC$9,FALSE))="","",(VLOOKUP($B123,'HICM and Narrative Backsheet'!$A$7:$BX$156,AC$9,FALSE))),"")</f>
        <v>Mature</v>
      </c>
      <c r="AD123" s="171" t="str">
        <f ca="1">IFERROR(IF((VLOOKUP($B123,'HICM and Narrative Backsheet'!$A$7:$BX$156,AD$9,FALSE))="","",(VLOOKUP($B123,'HICM and Narrative Backsheet'!$A$7:$BX$156,AD$9,FALSE))),"")</f>
        <v>Mature</v>
      </c>
      <c r="AE123" s="172" t="str">
        <f ca="1">IFERROR(IF((VLOOKUP($B123,'HICM and Narrative Backsheet'!$A$7:$BX$156,AE$9,FALSE))="","",(VLOOKUP($B123,'HICM and Narrative Backsheet'!$A$7:$BX$156,AE$9,FALSE))),"")</f>
        <v>Mature</v>
      </c>
      <c r="AF123" s="170" t="str">
        <f ca="1">IFERROR(IF((VLOOKUP($B123,'HICM and Narrative Backsheet'!$A$7:$BX$156,AF$9,FALSE))="","",(VLOOKUP($B123,'HICM and Narrative Backsheet'!$A$7:$BX$156,AF$9,FALSE))),"")</f>
        <v>Established</v>
      </c>
      <c r="AG123" s="170" t="str">
        <f ca="1">IFERROR(IF((VLOOKUP($B123,'HICM and Narrative Backsheet'!$A$7:$BX$156,AG$9,FALSE))="","",(VLOOKUP($B123,'HICM and Narrative Backsheet'!$A$7:$BX$156,AG$9,FALSE))),"")</f>
        <v>Established</v>
      </c>
      <c r="AH123" s="170" t="str">
        <f ca="1">IFERROR(IF((VLOOKUP($B123,'HICM and Narrative Backsheet'!$A$7:$BX$156,AH$9,FALSE))="","",(VLOOKUP($B123,'HICM and Narrative Backsheet'!$A$7:$BX$156,AH$9,FALSE))),"")</f>
        <v>Established</v>
      </c>
      <c r="AI123" s="170" t="str">
        <f ca="1">IFERROR(IF((VLOOKUP($B123,'HICM and Narrative Backsheet'!$A$7:$BX$156,AI$9,FALSE))="","",(VLOOKUP($B123,'HICM and Narrative Backsheet'!$A$7:$BX$156,AI$9,FALSE))),"")</f>
        <v>Established</v>
      </c>
      <c r="AJ123" s="170" t="str">
        <f ca="1">IFERROR(IF((VLOOKUP($B123,'HICM and Narrative Backsheet'!$A$7:$BX$156,AJ$9,FALSE))="","",(VLOOKUP($B123,'HICM and Narrative Backsheet'!$A$7:$BX$156,AJ$9,FALSE))),"")</f>
        <v>Established</v>
      </c>
      <c r="AK123" s="170" t="str">
        <f ca="1">IFERROR(IF((VLOOKUP($B123,'HICM and Narrative Backsheet'!$A$7:$BX$156,AK$9,FALSE))="","",(VLOOKUP($B123,'HICM and Narrative Backsheet'!$A$7:$BX$156,AK$9,FALSE))),"")</f>
        <v>Plans in place</v>
      </c>
      <c r="AL123" s="170" t="str">
        <f ca="1">IFERROR(IF((VLOOKUP($B123,'HICM and Narrative Backsheet'!$A$7:$BX$156,AL$9,FALSE))="","",(VLOOKUP($B123,'HICM and Narrative Backsheet'!$A$7:$BX$156,AL$9,FALSE))),"")</f>
        <v>Mature</v>
      </c>
      <c r="AM123" s="171" t="str">
        <f ca="1">IFERROR(IF((VLOOKUP($B123,'HICM and Narrative Backsheet'!$A$7:$BX$156,AM$9,FALSE))="","",(VLOOKUP($B123,'HICM and Narrative Backsheet'!$A$7:$BX$156,AM$9,FALSE))),"")</f>
        <v>Mature</v>
      </c>
    </row>
    <row r="124" spans="1:39" x14ac:dyDescent="0.3">
      <c r="A124" s="60">
        <v>98</v>
      </c>
      <c r="B124" s="53" t="str">
        <f t="shared" ca="1" si="11"/>
        <v>E09000026</v>
      </c>
      <c r="C124" s="154" t="str">
        <f ca="1">IFERROR(VLOOKUP($B124,'Org List'!$J$9:$K$488,2,0), "")</f>
        <v>Redbridge</v>
      </c>
      <c r="D124" s="169" t="str">
        <f ca="1">IFERROR(IF((VLOOKUP($B124,'HICM and Narrative Backsheet'!$A$7:$BX$156,D$9,FALSE))="","",(VLOOKUP($B124,'HICM and Narrative Backsheet'!$A$7:$BX$156,D$9,FALSE))),"")</f>
        <v>Mature</v>
      </c>
      <c r="E124" s="170" t="str">
        <f ca="1">IFERROR(IF((VLOOKUP($B124,'HICM and Narrative Backsheet'!$A$7:$BX$156,E$9,FALSE))="","",(VLOOKUP($B124,'HICM and Narrative Backsheet'!$A$7:$BX$156,E$9,FALSE))),"")</f>
        <v>Established</v>
      </c>
      <c r="F124" s="170" t="str">
        <f ca="1">IFERROR(IF((VLOOKUP($B124,'HICM and Narrative Backsheet'!$A$7:$BX$156,F$9,FALSE))="","",(VLOOKUP($B124,'HICM and Narrative Backsheet'!$A$7:$BX$156,F$9,FALSE))),"")</f>
        <v>Plans in place</v>
      </c>
      <c r="G124" s="170" t="str">
        <f ca="1">IFERROR(IF((VLOOKUP($B124,'HICM and Narrative Backsheet'!$A$7:$BX$156,G$9,FALSE))="","",(VLOOKUP($B124,'HICM and Narrative Backsheet'!$A$7:$BX$156,G$9,FALSE))),"")</f>
        <v>Established</v>
      </c>
      <c r="H124" s="170" t="str">
        <f ca="1">IFERROR(IF((VLOOKUP($B124,'HICM and Narrative Backsheet'!$A$7:$BX$156,H$9,FALSE))="","",(VLOOKUP($B124,'HICM and Narrative Backsheet'!$A$7:$BX$156,H$9,FALSE))),"")</f>
        <v>Mature</v>
      </c>
      <c r="I124" s="170" t="str">
        <f ca="1">IFERROR(IF((VLOOKUP($B124,'HICM and Narrative Backsheet'!$A$7:$BX$156,I$9,FALSE))="","",(VLOOKUP($B124,'HICM and Narrative Backsheet'!$A$7:$BX$156,I$9,FALSE))),"")</f>
        <v>Plans in place</v>
      </c>
      <c r="J124" s="170" t="str">
        <f ca="1">IFERROR(IF((VLOOKUP($B124,'HICM and Narrative Backsheet'!$A$7:$BX$156,J$9,FALSE))="","",(VLOOKUP($B124,'HICM and Narrative Backsheet'!$A$7:$BX$156,J$9,FALSE))),"")</f>
        <v>Mature</v>
      </c>
      <c r="K124" s="170" t="str">
        <f ca="1">IFERROR(IF((VLOOKUP($B124,'HICM and Narrative Backsheet'!$A$7:$BX$156,K$9,FALSE))="","",(VLOOKUP($B124,'HICM and Narrative Backsheet'!$A$7:$BX$156,K$9,FALSE))),"")</f>
        <v>Plans in place</v>
      </c>
      <c r="L124" s="171" t="str">
        <f ca="1">IFERROR(IF((VLOOKUP($B124,'HICM and Narrative Backsheet'!$A$7:$BX$156,L$9,FALSE))="","",(VLOOKUP($B124,'HICM and Narrative Backsheet'!$A$7:$BX$156,L$9,FALSE))),"")</f>
        <v>Plans in place</v>
      </c>
      <c r="M124" s="172" t="str">
        <f ca="1">IFERROR(IF((VLOOKUP($B124,'HICM and Narrative Backsheet'!$A$7:$BX$156,M$9,FALSE))="","",(VLOOKUP($B124,'HICM and Narrative Backsheet'!$A$7:$BX$156,M$9,FALSE))),"")</f>
        <v>Mature</v>
      </c>
      <c r="N124" s="170" t="str">
        <f ca="1">IFERROR(IF((VLOOKUP($B124,'HICM and Narrative Backsheet'!$A$7:$BX$156,N$9,FALSE))="","",(VLOOKUP($B124,'HICM and Narrative Backsheet'!$A$7:$BX$156,N$9,FALSE))),"")</f>
        <v>Mature</v>
      </c>
      <c r="O124" s="170" t="str">
        <f ca="1">IFERROR(IF((VLOOKUP($B124,'HICM and Narrative Backsheet'!$A$7:$BX$156,O$9,FALSE))="","",(VLOOKUP($B124,'HICM and Narrative Backsheet'!$A$7:$BX$156,O$9,FALSE))),"")</f>
        <v>Established</v>
      </c>
      <c r="P124" s="170" t="str">
        <f ca="1">IFERROR(IF((VLOOKUP($B124,'HICM and Narrative Backsheet'!$A$7:$BX$156,P$9,FALSE))="","",(VLOOKUP($B124,'HICM and Narrative Backsheet'!$A$7:$BX$156,P$9,FALSE))),"")</f>
        <v>Mature</v>
      </c>
      <c r="Q124" s="170" t="str">
        <f ca="1">IFERROR(IF((VLOOKUP($B124,'HICM and Narrative Backsheet'!$A$7:$BX$156,Q$9,FALSE))="","",(VLOOKUP($B124,'HICM and Narrative Backsheet'!$A$7:$BX$156,Q$9,FALSE))),"")</f>
        <v>Mature</v>
      </c>
      <c r="R124" s="170" t="str">
        <f ca="1">IFERROR(IF((VLOOKUP($B124,'HICM and Narrative Backsheet'!$A$7:$BX$156,R$9,FALSE))="","",(VLOOKUP($B124,'HICM and Narrative Backsheet'!$A$7:$BX$156,R$9,FALSE))),"")</f>
        <v>Established</v>
      </c>
      <c r="S124" s="170" t="str">
        <f ca="1">IFERROR(IF((VLOOKUP($B124,'HICM and Narrative Backsheet'!$A$7:$BX$156,S$9,FALSE))="","",(VLOOKUP($B124,'HICM and Narrative Backsheet'!$A$7:$BX$156,S$9,FALSE))),"")</f>
        <v>Mature</v>
      </c>
      <c r="T124" s="170" t="str">
        <f ca="1">IFERROR(IF((VLOOKUP($B124,'HICM and Narrative Backsheet'!$A$7:$BX$156,T$9,FALSE))="","",(VLOOKUP($B124,'HICM and Narrative Backsheet'!$A$7:$BX$156,T$9,FALSE))),"")</f>
        <v>Established</v>
      </c>
      <c r="U124" s="173" t="str">
        <f ca="1">IFERROR(IF((VLOOKUP($B124,'HICM and Narrative Backsheet'!$A$7:$BX$156,U$9,FALSE))="","",(VLOOKUP($B124,'HICM and Narrative Backsheet'!$A$7:$BX$156,U$9,FALSE))),"")</f>
        <v>Established</v>
      </c>
      <c r="V124" s="169" t="str">
        <f ca="1">IFERROR(IF((VLOOKUP($B124,'HICM and Narrative Backsheet'!$A$7:$BX$156,V$9,FALSE))="","",(VLOOKUP($B124,'HICM and Narrative Backsheet'!$A$7:$BX$156,V$9,FALSE))),"")</f>
        <v>Mature</v>
      </c>
      <c r="W124" s="170" t="str">
        <f ca="1">IFERROR(IF((VLOOKUP($B124,'HICM and Narrative Backsheet'!$A$7:$BX$156,W$9,FALSE))="","",(VLOOKUP($B124,'HICM and Narrative Backsheet'!$A$7:$BX$156,W$9,FALSE))),"")</f>
        <v>Mature</v>
      </c>
      <c r="X124" s="170" t="str">
        <f ca="1">IFERROR(IF((VLOOKUP($B124,'HICM and Narrative Backsheet'!$A$7:$BX$156,X$9,FALSE))="","",(VLOOKUP($B124,'HICM and Narrative Backsheet'!$A$7:$BX$156,X$9,FALSE))),"")</f>
        <v>Established</v>
      </c>
      <c r="Y124" s="170" t="str">
        <f ca="1">IFERROR(IF((VLOOKUP($B124,'HICM and Narrative Backsheet'!$A$7:$BX$156,Y$9,FALSE))="","",(VLOOKUP($B124,'HICM and Narrative Backsheet'!$A$7:$BX$156,Y$9,FALSE))),"")</f>
        <v>Mature</v>
      </c>
      <c r="Z124" s="170" t="str">
        <f ca="1">IFERROR(IF((VLOOKUP($B124,'HICM and Narrative Backsheet'!$A$7:$BX$156,Z$9,FALSE))="","",(VLOOKUP($B124,'HICM and Narrative Backsheet'!$A$7:$BX$156,Z$9,FALSE))),"")</f>
        <v>Mature</v>
      </c>
      <c r="AA124" s="170" t="str">
        <f ca="1">IFERROR(IF((VLOOKUP($B124,'HICM and Narrative Backsheet'!$A$7:$BX$156,AA$9,FALSE))="","",(VLOOKUP($B124,'HICM and Narrative Backsheet'!$A$7:$BX$156,AA$9,FALSE))),"")</f>
        <v>Established</v>
      </c>
      <c r="AB124" s="170" t="str">
        <f ca="1">IFERROR(IF((VLOOKUP($B124,'HICM and Narrative Backsheet'!$A$7:$BX$156,AB$9,FALSE))="","",(VLOOKUP($B124,'HICM and Narrative Backsheet'!$A$7:$BX$156,AB$9,FALSE))),"")</f>
        <v>Exemplary</v>
      </c>
      <c r="AC124" s="170" t="str">
        <f ca="1">IFERROR(IF((VLOOKUP($B124,'HICM and Narrative Backsheet'!$A$7:$BX$156,AC$9,FALSE))="","",(VLOOKUP($B124,'HICM and Narrative Backsheet'!$A$7:$BX$156,AC$9,FALSE))),"")</f>
        <v>Established</v>
      </c>
      <c r="AD124" s="171" t="str">
        <f ca="1">IFERROR(IF((VLOOKUP($B124,'HICM and Narrative Backsheet'!$A$7:$BX$156,AD$9,FALSE))="","",(VLOOKUP($B124,'HICM and Narrative Backsheet'!$A$7:$BX$156,AD$9,FALSE))),"")</f>
        <v>Established</v>
      </c>
      <c r="AE124" s="172" t="str">
        <f ca="1">IFERROR(IF((VLOOKUP($B124,'HICM and Narrative Backsheet'!$A$7:$BX$156,AE$9,FALSE))="","",(VLOOKUP($B124,'HICM and Narrative Backsheet'!$A$7:$BX$156,AE$9,FALSE))),"")</f>
        <v>Mature</v>
      </c>
      <c r="AF124" s="170" t="str">
        <f ca="1">IFERROR(IF((VLOOKUP($B124,'HICM and Narrative Backsheet'!$A$7:$BX$156,AF$9,FALSE))="","",(VLOOKUP($B124,'HICM and Narrative Backsheet'!$A$7:$BX$156,AF$9,FALSE))),"")</f>
        <v>Mature</v>
      </c>
      <c r="AG124" s="170" t="str">
        <f ca="1">IFERROR(IF((VLOOKUP($B124,'HICM and Narrative Backsheet'!$A$7:$BX$156,AG$9,FALSE))="","",(VLOOKUP($B124,'HICM and Narrative Backsheet'!$A$7:$BX$156,AG$9,FALSE))),"")</f>
        <v>Mature</v>
      </c>
      <c r="AH124" s="170" t="str">
        <f ca="1">IFERROR(IF((VLOOKUP($B124,'HICM and Narrative Backsheet'!$A$7:$BX$156,AH$9,FALSE))="","",(VLOOKUP($B124,'HICM and Narrative Backsheet'!$A$7:$BX$156,AH$9,FALSE))),"")</f>
        <v>Mature</v>
      </c>
      <c r="AI124" s="170" t="str">
        <f ca="1">IFERROR(IF((VLOOKUP($B124,'HICM and Narrative Backsheet'!$A$7:$BX$156,AI$9,FALSE))="","",(VLOOKUP($B124,'HICM and Narrative Backsheet'!$A$7:$BX$156,AI$9,FALSE))),"")</f>
        <v>Mature</v>
      </c>
      <c r="AJ124" s="170" t="str">
        <f ca="1">IFERROR(IF((VLOOKUP($B124,'HICM and Narrative Backsheet'!$A$7:$BX$156,AJ$9,FALSE))="","",(VLOOKUP($B124,'HICM and Narrative Backsheet'!$A$7:$BX$156,AJ$9,FALSE))),"")</f>
        <v>Mature</v>
      </c>
      <c r="AK124" s="170" t="str">
        <f ca="1">IFERROR(IF((VLOOKUP($B124,'HICM and Narrative Backsheet'!$A$7:$BX$156,AK$9,FALSE))="","",(VLOOKUP($B124,'HICM and Narrative Backsheet'!$A$7:$BX$156,AK$9,FALSE))),"")</f>
        <v>Exemplary</v>
      </c>
      <c r="AL124" s="170" t="str">
        <f ca="1">IFERROR(IF((VLOOKUP($B124,'HICM and Narrative Backsheet'!$A$7:$BX$156,AL$9,FALSE))="","",(VLOOKUP($B124,'HICM and Narrative Backsheet'!$A$7:$BX$156,AL$9,FALSE))),"")</f>
        <v>Mature</v>
      </c>
      <c r="AM124" s="171" t="str">
        <f ca="1">IFERROR(IF((VLOOKUP($B124,'HICM and Narrative Backsheet'!$A$7:$BX$156,AM$9,FALSE))="","",(VLOOKUP($B124,'HICM and Narrative Backsheet'!$A$7:$BX$156,AM$9,FALSE))),"")</f>
        <v>Established</v>
      </c>
    </row>
    <row r="125" spans="1:39" x14ac:dyDescent="0.3">
      <c r="A125" s="60">
        <v>99</v>
      </c>
      <c r="B125" s="53" t="str">
        <f t="shared" ca="1" si="11"/>
        <v>E06000003</v>
      </c>
      <c r="C125" s="154" t="str">
        <f ca="1">IFERROR(VLOOKUP($B125,'Org List'!$J$9:$K$488,2,0), "")</f>
        <v>Redcar and Cleveland</v>
      </c>
      <c r="D125" s="169" t="str">
        <f ca="1">IFERROR(IF((VLOOKUP($B125,'HICM and Narrative Backsheet'!$A$7:$BX$156,D$9,FALSE))="","",(VLOOKUP($B125,'HICM and Narrative Backsheet'!$A$7:$BX$156,D$9,FALSE))),"")</f>
        <v>Plans in place</v>
      </c>
      <c r="E125" s="170" t="str">
        <f ca="1">IFERROR(IF((VLOOKUP($B125,'HICM and Narrative Backsheet'!$A$7:$BX$156,E$9,FALSE))="","",(VLOOKUP($B125,'HICM and Narrative Backsheet'!$A$7:$BX$156,E$9,FALSE))),"")</f>
        <v>Established</v>
      </c>
      <c r="F125" s="170" t="str">
        <f ca="1">IFERROR(IF((VLOOKUP($B125,'HICM and Narrative Backsheet'!$A$7:$BX$156,F$9,FALSE))="","",(VLOOKUP($B125,'HICM and Narrative Backsheet'!$A$7:$BX$156,F$9,FALSE))),"")</f>
        <v>Established</v>
      </c>
      <c r="G125" s="170" t="str">
        <f ca="1">IFERROR(IF((VLOOKUP($B125,'HICM and Narrative Backsheet'!$A$7:$BX$156,G$9,FALSE))="","",(VLOOKUP($B125,'HICM and Narrative Backsheet'!$A$7:$BX$156,G$9,FALSE))),"")</f>
        <v>Plans in place</v>
      </c>
      <c r="H125" s="170" t="str">
        <f ca="1">IFERROR(IF((VLOOKUP($B125,'HICM and Narrative Backsheet'!$A$7:$BX$156,H$9,FALSE))="","",(VLOOKUP($B125,'HICM and Narrative Backsheet'!$A$7:$BX$156,H$9,FALSE))),"")</f>
        <v>Plans in place</v>
      </c>
      <c r="I125" s="170" t="str">
        <f ca="1">IFERROR(IF((VLOOKUP($B125,'HICM and Narrative Backsheet'!$A$7:$BX$156,I$9,FALSE))="","",(VLOOKUP($B125,'HICM and Narrative Backsheet'!$A$7:$BX$156,I$9,FALSE))),"")</f>
        <v>Plans in place</v>
      </c>
      <c r="J125" s="170" t="str">
        <f ca="1">IFERROR(IF((VLOOKUP($B125,'HICM and Narrative Backsheet'!$A$7:$BX$156,J$9,FALSE))="","",(VLOOKUP($B125,'HICM and Narrative Backsheet'!$A$7:$BX$156,J$9,FALSE))),"")</f>
        <v>Established</v>
      </c>
      <c r="K125" s="170" t="str">
        <f ca="1">IFERROR(IF((VLOOKUP($B125,'HICM and Narrative Backsheet'!$A$7:$BX$156,K$9,FALSE))="","",(VLOOKUP($B125,'HICM and Narrative Backsheet'!$A$7:$BX$156,K$9,FALSE))),"")</f>
        <v>Established</v>
      </c>
      <c r="L125" s="171" t="str">
        <f ca="1">IFERROR(IF((VLOOKUP($B125,'HICM and Narrative Backsheet'!$A$7:$BX$156,L$9,FALSE))="","",(VLOOKUP($B125,'HICM and Narrative Backsheet'!$A$7:$BX$156,L$9,FALSE))),"")</f>
        <v>Plans in place</v>
      </c>
      <c r="M125" s="172" t="str">
        <f ca="1">IFERROR(IF((VLOOKUP($B125,'HICM and Narrative Backsheet'!$A$7:$BX$156,M$9,FALSE))="","",(VLOOKUP($B125,'HICM and Narrative Backsheet'!$A$7:$BX$156,M$9,FALSE))),"")</f>
        <v>Plans in place</v>
      </c>
      <c r="N125" s="170" t="str">
        <f ca="1">IFERROR(IF((VLOOKUP($B125,'HICM and Narrative Backsheet'!$A$7:$BX$156,N$9,FALSE))="","",(VLOOKUP($B125,'HICM and Narrative Backsheet'!$A$7:$BX$156,N$9,FALSE))),"")</f>
        <v>Established</v>
      </c>
      <c r="O125" s="170" t="str">
        <f ca="1">IFERROR(IF((VLOOKUP($B125,'HICM and Narrative Backsheet'!$A$7:$BX$156,O$9,FALSE))="","",(VLOOKUP($B125,'HICM and Narrative Backsheet'!$A$7:$BX$156,O$9,FALSE))),"")</f>
        <v>Established</v>
      </c>
      <c r="P125" s="170" t="str">
        <f ca="1">IFERROR(IF((VLOOKUP($B125,'HICM and Narrative Backsheet'!$A$7:$BX$156,P$9,FALSE))="","",(VLOOKUP($B125,'HICM and Narrative Backsheet'!$A$7:$BX$156,P$9,FALSE))),"")</f>
        <v>Established</v>
      </c>
      <c r="Q125" s="170" t="str">
        <f ca="1">IFERROR(IF((VLOOKUP($B125,'HICM and Narrative Backsheet'!$A$7:$BX$156,Q$9,FALSE))="","",(VLOOKUP($B125,'HICM and Narrative Backsheet'!$A$7:$BX$156,Q$9,FALSE))),"")</f>
        <v>Plans in place</v>
      </c>
      <c r="R125" s="170" t="str">
        <f ca="1">IFERROR(IF((VLOOKUP($B125,'HICM and Narrative Backsheet'!$A$7:$BX$156,R$9,FALSE))="","",(VLOOKUP($B125,'HICM and Narrative Backsheet'!$A$7:$BX$156,R$9,FALSE))),"")</f>
        <v>Established</v>
      </c>
      <c r="S125" s="170" t="str">
        <f ca="1">IFERROR(IF((VLOOKUP($B125,'HICM and Narrative Backsheet'!$A$7:$BX$156,S$9,FALSE))="","",(VLOOKUP($B125,'HICM and Narrative Backsheet'!$A$7:$BX$156,S$9,FALSE))),"")</f>
        <v>Established</v>
      </c>
      <c r="T125" s="170" t="str">
        <f ca="1">IFERROR(IF((VLOOKUP($B125,'HICM and Narrative Backsheet'!$A$7:$BX$156,T$9,FALSE))="","",(VLOOKUP($B125,'HICM and Narrative Backsheet'!$A$7:$BX$156,T$9,FALSE))),"")</f>
        <v>Established</v>
      </c>
      <c r="U125" s="173" t="str">
        <f ca="1">IFERROR(IF((VLOOKUP($B125,'HICM and Narrative Backsheet'!$A$7:$BX$156,U$9,FALSE))="","",(VLOOKUP($B125,'HICM and Narrative Backsheet'!$A$7:$BX$156,U$9,FALSE))),"")</f>
        <v>Established</v>
      </c>
      <c r="V125" s="169" t="str">
        <f ca="1">IFERROR(IF((VLOOKUP($B125,'HICM and Narrative Backsheet'!$A$7:$BX$156,V$9,FALSE))="","",(VLOOKUP($B125,'HICM and Narrative Backsheet'!$A$7:$BX$156,V$9,FALSE))),"")</f>
        <v>Plans in place</v>
      </c>
      <c r="W125" s="170" t="str">
        <f ca="1">IFERROR(IF((VLOOKUP($B125,'HICM and Narrative Backsheet'!$A$7:$BX$156,W$9,FALSE))="","",(VLOOKUP($B125,'HICM and Narrative Backsheet'!$A$7:$BX$156,W$9,FALSE))),"")</f>
        <v>Established</v>
      </c>
      <c r="X125" s="170" t="str">
        <f ca="1">IFERROR(IF((VLOOKUP($B125,'HICM and Narrative Backsheet'!$A$7:$BX$156,X$9,FALSE))="","",(VLOOKUP($B125,'HICM and Narrative Backsheet'!$A$7:$BX$156,X$9,FALSE))),"")</f>
        <v>Established</v>
      </c>
      <c r="Y125" s="170" t="str">
        <f ca="1">IFERROR(IF((VLOOKUP($B125,'HICM and Narrative Backsheet'!$A$7:$BX$156,Y$9,FALSE))="","",(VLOOKUP($B125,'HICM and Narrative Backsheet'!$A$7:$BX$156,Y$9,FALSE))),"")</f>
        <v>Established</v>
      </c>
      <c r="Z125" s="170" t="str">
        <f ca="1">IFERROR(IF((VLOOKUP($B125,'HICM and Narrative Backsheet'!$A$7:$BX$156,Z$9,FALSE))="","",(VLOOKUP($B125,'HICM and Narrative Backsheet'!$A$7:$BX$156,Z$9,FALSE))),"")</f>
        <v>Plans in place</v>
      </c>
      <c r="AA125" s="170" t="str">
        <f ca="1">IFERROR(IF((VLOOKUP($B125,'HICM and Narrative Backsheet'!$A$7:$BX$156,AA$9,FALSE))="","",(VLOOKUP($B125,'HICM and Narrative Backsheet'!$A$7:$BX$156,AA$9,FALSE))),"")</f>
        <v>Established</v>
      </c>
      <c r="AB125" s="170" t="str">
        <f ca="1">IFERROR(IF((VLOOKUP($B125,'HICM and Narrative Backsheet'!$A$7:$BX$156,AB$9,FALSE))="","",(VLOOKUP($B125,'HICM and Narrative Backsheet'!$A$7:$BX$156,AB$9,FALSE))),"")</f>
        <v>Established</v>
      </c>
      <c r="AC125" s="170" t="str">
        <f ca="1">IFERROR(IF((VLOOKUP($B125,'HICM and Narrative Backsheet'!$A$7:$BX$156,AC$9,FALSE))="","",(VLOOKUP($B125,'HICM and Narrative Backsheet'!$A$7:$BX$156,AC$9,FALSE))),"")</f>
        <v>Established</v>
      </c>
      <c r="AD125" s="171" t="str">
        <f ca="1">IFERROR(IF((VLOOKUP($B125,'HICM and Narrative Backsheet'!$A$7:$BX$156,AD$9,FALSE))="","",(VLOOKUP($B125,'HICM and Narrative Backsheet'!$A$7:$BX$156,AD$9,FALSE))),"")</f>
        <v>Established</v>
      </c>
      <c r="AE125" s="172" t="str">
        <f ca="1">IFERROR(IF((VLOOKUP($B125,'HICM and Narrative Backsheet'!$A$7:$BX$156,AE$9,FALSE))="","",(VLOOKUP($B125,'HICM and Narrative Backsheet'!$A$7:$BX$156,AE$9,FALSE))),"")</f>
        <v>Established</v>
      </c>
      <c r="AF125" s="170" t="str">
        <f ca="1">IFERROR(IF((VLOOKUP($B125,'HICM and Narrative Backsheet'!$A$7:$BX$156,AF$9,FALSE))="","",(VLOOKUP($B125,'HICM and Narrative Backsheet'!$A$7:$BX$156,AF$9,FALSE))),"")</f>
        <v>Established</v>
      </c>
      <c r="AG125" s="170" t="str">
        <f ca="1">IFERROR(IF((VLOOKUP($B125,'HICM and Narrative Backsheet'!$A$7:$BX$156,AG$9,FALSE))="","",(VLOOKUP($B125,'HICM and Narrative Backsheet'!$A$7:$BX$156,AG$9,FALSE))),"")</f>
        <v>Established</v>
      </c>
      <c r="AH125" s="170" t="str">
        <f ca="1">IFERROR(IF((VLOOKUP($B125,'HICM and Narrative Backsheet'!$A$7:$BX$156,AH$9,FALSE))="","",(VLOOKUP($B125,'HICM and Narrative Backsheet'!$A$7:$BX$156,AH$9,FALSE))),"")</f>
        <v>Established</v>
      </c>
      <c r="AI125" s="170" t="str">
        <f ca="1">IFERROR(IF((VLOOKUP($B125,'HICM and Narrative Backsheet'!$A$7:$BX$156,AI$9,FALSE))="","",(VLOOKUP($B125,'HICM and Narrative Backsheet'!$A$7:$BX$156,AI$9,FALSE))),"")</f>
        <v>Established</v>
      </c>
      <c r="AJ125" s="170" t="str">
        <f ca="1">IFERROR(IF((VLOOKUP($B125,'HICM and Narrative Backsheet'!$A$7:$BX$156,AJ$9,FALSE))="","",(VLOOKUP($B125,'HICM and Narrative Backsheet'!$A$7:$BX$156,AJ$9,FALSE))),"")</f>
        <v>Established</v>
      </c>
      <c r="AK125" s="170" t="str">
        <f ca="1">IFERROR(IF((VLOOKUP($B125,'HICM and Narrative Backsheet'!$A$7:$BX$156,AK$9,FALSE))="","",(VLOOKUP($B125,'HICM and Narrative Backsheet'!$A$7:$BX$156,AK$9,FALSE))),"")</f>
        <v>Established</v>
      </c>
      <c r="AL125" s="170" t="str">
        <f ca="1">IFERROR(IF((VLOOKUP($B125,'HICM and Narrative Backsheet'!$A$7:$BX$156,AL$9,FALSE))="","",(VLOOKUP($B125,'HICM and Narrative Backsheet'!$A$7:$BX$156,AL$9,FALSE))),"")</f>
        <v>Established</v>
      </c>
      <c r="AM125" s="171" t="str">
        <f ca="1">IFERROR(IF((VLOOKUP($B125,'HICM and Narrative Backsheet'!$A$7:$BX$156,AM$9,FALSE))="","",(VLOOKUP($B125,'HICM and Narrative Backsheet'!$A$7:$BX$156,AM$9,FALSE))),"")</f>
        <v>Established</v>
      </c>
    </row>
    <row r="126" spans="1:39" x14ac:dyDescent="0.3">
      <c r="A126" s="60">
        <v>100</v>
      </c>
      <c r="B126" s="53" t="str">
        <f t="shared" ca="1" si="11"/>
        <v>E09000027</v>
      </c>
      <c r="C126" s="154" t="str">
        <f ca="1">IFERROR(VLOOKUP($B126,'Org List'!$J$9:$K$488,2,0), "")</f>
        <v>Richmond upon Thames</v>
      </c>
      <c r="D126" s="169" t="str">
        <f ca="1">IFERROR(IF((VLOOKUP($B126,'HICM and Narrative Backsheet'!$A$7:$BX$156,D$9,FALSE))="","",(VLOOKUP($B126,'HICM and Narrative Backsheet'!$A$7:$BX$156,D$9,FALSE))),"")</f>
        <v>Established</v>
      </c>
      <c r="E126" s="170" t="str">
        <f ca="1">IFERROR(IF((VLOOKUP($B126,'HICM and Narrative Backsheet'!$A$7:$BX$156,E$9,FALSE))="","",(VLOOKUP($B126,'HICM and Narrative Backsheet'!$A$7:$BX$156,E$9,FALSE))),"")</f>
        <v>Established</v>
      </c>
      <c r="F126" s="170" t="str">
        <f ca="1">IFERROR(IF((VLOOKUP($B126,'HICM and Narrative Backsheet'!$A$7:$BX$156,F$9,FALSE))="","",(VLOOKUP($B126,'HICM and Narrative Backsheet'!$A$7:$BX$156,F$9,FALSE))),"")</f>
        <v>Established</v>
      </c>
      <c r="G126" s="170" t="str">
        <f ca="1">IFERROR(IF((VLOOKUP($B126,'HICM and Narrative Backsheet'!$A$7:$BX$156,G$9,FALSE))="","",(VLOOKUP($B126,'HICM and Narrative Backsheet'!$A$7:$BX$156,G$9,FALSE))),"")</f>
        <v>Established</v>
      </c>
      <c r="H126" s="170" t="str">
        <f ca="1">IFERROR(IF((VLOOKUP($B126,'HICM and Narrative Backsheet'!$A$7:$BX$156,H$9,FALSE))="","",(VLOOKUP($B126,'HICM and Narrative Backsheet'!$A$7:$BX$156,H$9,FALSE))),"")</f>
        <v>Established</v>
      </c>
      <c r="I126" s="170" t="str">
        <f ca="1">IFERROR(IF((VLOOKUP($B126,'HICM and Narrative Backsheet'!$A$7:$BX$156,I$9,FALSE))="","",(VLOOKUP($B126,'HICM and Narrative Backsheet'!$A$7:$BX$156,I$9,FALSE))),"")</f>
        <v>Established</v>
      </c>
      <c r="J126" s="170" t="str">
        <f ca="1">IFERROR(IF((VLOOKUP($B126,'HICM and Narrative Backsheet'!$A$7:$BX$156,J$9,FALSE))="","",(VLOOKUP($B126,'HICM and Narrative Backsheet'!$A$7:$BX$156,J$9,FALSE))),"")</f>
        <v>Plans in place</v>
      </c>
      <c r="K126" s="170" t="str">
        <f ca="1">IFERROR(IF((VLOOKUP($B126,'HICM and Narrative Backsheet'!$A$7:$BX$156,K$9,FALSE))="","",(VLOOKUP($B126,'HICM and Narrative Backsheet'!$A$7:$BX$156,K$9,FALSE))),"")</f>
        <v>Established</v>
      </c>
      <c r="L126" s="171" t="str">
        <f ca="1">IFERROR(IF((VLOOKUP($B126,'HICM and Narrative Backsheet'!$A$7:$BX$156,L$9,FALSE))="","",(VLOOKUP($B126,'HICM and Narrative Backsheet'!$A$7:$BX$156,L$9,FALSE))),"")</f>
        <v>Mature</v>
      </c>
      <c r="M126" s="172" t="str">
        <f ca="1">IFERROR(IF((VLOOKUP($B126,'HICM and Narrative Backsheet'!$A$7:$BX$156,M$9,FALSE))="","",(VLOOKUP($B126,'HICM and Narrative Backsheet'!$A$7:$BX$156,M$9,FALSE))),"")</f>
        <v>Established</v>
      </c>
      <c r="N126" s="170" t="str">
        <f ca="1">IFERROR(IF((VLOOKUP($B126,'HICM and Narrative Backsheet'!$A$7:$BX$156,N$9,FALSE))="","",(VLOOKUP($B126,'HICM and Narrative Backsheet'!$A$7:$BX$156,N$9,FALSE))),"")</f>
        <v>Mature</v>
      </c>
      <c r="O126" s="170" t="str">
        <f ca="1">IFERROR(IF((VLOOKUP($B126,'HICM and Narrative Backsheet'!$A$7:$BX$156,O$9,FALSE))="","",(VLOOKUP($B126,'HICM and Narrative Backsheet'!$A$7:$BX$156,O$9,FALSE))),"")</f>
        <v>Mature</v>
      </c>
      <c r="P126" s="170" t="str">
        <f ca="1">IFERROR(IF((VLOOKUP($B126,'HICM and Narrative Backsheet'!$A$7:$BX$156,P$9,FALSE))="","",(VLOOKUP($B126,'HICM and Narrative Backsheet'!$A$7:$BX$156,P$9,FALSE))),"")</f>
        <v>Mature</v>
      </c>
      <c r="Q126" s="170" t="str">
        <f ca="1">IFERROR(IF((VLOOKUP($B126,'HICM and Narrative Backsheet'!$A$7:$BX$156,Q$9,FALSE))="","",(VLOOKUP($B126,'HICM and Narrative Backsheet'!$A$7:$BX$156,Q$9,FALSE))),"")</f>
        <v>Established</v>
      </c>
      <c r="R126" s="170" t="str">
        <f ca="1">IFERROR(IF((VLOOKUP($B126,'HICM and Narrative Backsheet'!$A$7:$BX$156,R$9,FALSE))="","",(VLOOKUP($B126,'HICM and Narrative Backsheet'!$A$7:$BX$156,R$9,FALSE))),"")</f>
        <v>Mature</v>
      </c>
      <c r="S126" s="170" t="str">
        <f ca="1">IFERROR(IF((VLOOKUP($B126,'HICM and Narrative Backsheet'!$A$7:$BX$156,S$9,FALSE))="","",(VLOOKUP($B126,'HICM and Narrative Backsheet'!$A$7:$BX$156,S$9,FALSE))),"")</f>
        <v>Established</v>
      </c>
      <c r="T126" s="170" t="str">
        <f ca="1">IFERROR(IF((VLOOKUP($B126,'HICM and Narrative Backsheet'!$A$7:$BX$156,T$9,FALSE))="","",(VLOOKUP($B126,'HICM and Narrative Backsheet'!$A$7:$BX$156,T$9,FALSE))),"")</f>
        <v>Mature</v>
      </c>
      <c r="U126" s="173" t="str">
        <f ca="1">IFERROR(IF((VLOOKUP($B126,'HICM and Narrative Backsheet'!$A$7:$BX$156,U$9,FALSE))="","",(VLOOKUP($B126,'HICM and Narrative Backsheet'!$A$7:$BX$156,U$9,FALSE))),"")</f>
        <v>Mature</v>
      </c>
      <c r="V126" s="169" t="str">
        <f ca="1">IFERROR(IF((VLOOKUP($B126,'HICM and Narrative Backsheet'!$A$7:$BX$156,V$9,FALSE))="","",(VLOOKUP($B126,'HICM and Narrative Backsheet'!$A$7:$BX$156,V$9,FALSE))),"")</f>
        <v>Established</v>
      </c>
      <c r="W126" s="170" t="str">
        <f ca="1">IFERROR(IF((VLOOKUP($B126,'HICM and Narrative Backsheet'!$A$7:$BX$156,W$9,FALSE))="","",(VLOOKUP($B126,'HICM and Narrative Backsheet'!$A$7:$BX$156,W$9,FALSE))),"")</f>
        <v>Mature</v>
      </c>
      <c r="X126" s="170" t="str">
        <f ca="1">IFERROR(IF((VLOOKUP($B126,'HICM and Narrative Backsheet'!$A$7:$BX$156,X$9,FALSE))="","",(VLOOKUP($B126,'HICM and Narrative Backsheet'!$A$7:$BX$156,X$9,FALSE))),"")</f>
        <v>Mature</v>
      </c>
      <c r="Y126" s="170" t="str">
        <f ca="1">IFERROR(IF((VLOOKUP($B126,'HICM and Narrative Backsheet'!$A$7:$BX$156,Y$9,FALSE))="","",(VLOOKUP($B126,'HICM and Narrative Backsheet'!$A$7:$BX$156,Y$9,FALSE))),"")</f>
        <v>Mature</v>
      </c>
      <c r="Z126" s="170" t="str">
        <f ca="1">IFERROR(IF((VLOOKUP($B126,'HICM and Narrative Backsheet'!$A$7:$BX$156,Z$9,FALSE))="","",(VLOOKUP($B126,'HICM and Narrative Backsheet'!$A$7:$BX$156,Z$9,FALSE))),"")</f>
        <v>Established</v>
      </c>
      <c r="AA126" s="170" t="str">
        <f ca="1">IFERROR(IF((VLOOKUP($B126,'HICM and Narrative Backsheet'!$A$7:$BX$156,AA$9,FALSE))="","",(VLOOKUP($B126,'HICM and Narrative Backsheet'!$A$7:$BX$156,AA$9,FALSE))),"")</f>
        <v>Mature</v>
      </c>
      <c r="AB126" s="170" t="str">
        <f ca="1">IFERROR(IF((VLOOKUP($B126,'HICM and Narrative Backsheet'!$A$7:$BX$156,AB$9,FALSE))="","",(VLOOKUP($B126,'HICM and Narrative Backsheet'!$A$7:$BX$156,AB$9,FALSE))),"")</f>
        <v>Established</v>
      </c>
      <c r="AC126" s="170" t="str">
        <f ca="1">IFERROR(IF((VLOOKUP($B126,'HICM and Narrative Backsheet'!$A$7:$BX$156,AC$9,FALSE))="","",(VLOOKUP($B126,'HICM and Narrative Backsheet'!$A$7:$BX$156,AC$9,FALSE))),"")</f>
        <v>Mature</v>
      </c>
      <c r="AD126" s="171" t="str">
        <f ca="1">IFERROR(IF((VLOOKUP($B126,'HICM and Narrative Backsheet'!$A$7:$BX$156,AD$9,FALSE))="","",(VLOOKUP($B126,'HICM and Narrative Backsheet'!$A$7:$BX$156,AD$9,FALSE))),"")</f>
        <v>Exemplary</v>
      </c>
      <c r="AE126" s="172" t="str">
        <f ca="1">IFERROR(IF((VLOOKUP($B126,'HICM and Narrative Backsheet'!$A$7:$BX$156,AE$9,FALSE))="","",(VLOOKUP($B126,'HICM and Narrative Backsheet'!$A$7:$BX$156,AE$9,FALSE))),"")</f>
        <v>Mature</v>
      </c>
      <c r="AF126" s="170" t="str">
        <f ca="1">IFERROR(IF((VLOOKUP($B126,'HICM and Narrative Backsheet'!$A$7:$BX$156,AF$9,FALSE))="","",(VLOOKUP($B126,'HICM and Narrative Backsheet'!$A$7:$BX$156,AF$9,FALSE))),"")</f>
        <v>Mature</v>
      </c>
      <c r="AG126" s="170" t="str">
        <f ca="1">IFERROR(IF((VLOOKUP($B126,'HICM and Narrative Backsheet'!$A$7:$BX$156,AG$9,FALSE))="","",(VLOOKUP($B126,'HICM and Narrative Backsheet'!$A$7:$BX$156,AG$9,FALSE))),"")</f>
        <v>Mature</v>
      </c>
      <c r="AH126" s="170" t="str">
        <f ca="1">IFERROR(IF((VLOOKUP($B126,'HICM and Narrative Backsheet'!$A$7:$BX$156,AH$9,FALSE))="","",(VLOOKUP($B126,'HICM and Narrative Backsheet'!$A$7:$BX$156,AH$9,FALSE))),"")</f>
        <v>Mature</v>
      </c>
      <c r="AI126" s="170" t="str">
        <f ca="1">IFERROR(IF((VLOOKUP($B126,'HICM and Narrative Backsheet'!$A$7:$BX$156,AI$9,FALSE))="","",(VLOOKUP($B126,'HICM and Narrative Backsheet'!$A$7:$BX$156,AI$9,FALSE))),"")</f>
        <v>Established</v>
      </c>
      <c r="AJ126" s="170" t="str">
        <f ca="1">IFERROR(IF((VLOOKUP($B126,'HICM and Narrative Backsheet'!$A$7:$BX$156,AJ$9,FALSE))="","",(VLOOKUP($B126,'HICM and Narrative Backsheet'!$A$7:$BX$156,AJ$9,FALSE))),"")</f>
        <v>Mature</v>
      </c>
      <c r="AK126" s="170" t="str">
        <f ca="1">IFERROR(IF((VLOOKUP($B126,'HICM and Narrative Backsheet'!$A$7:$BX$156,AK$9,FALSE))="","",(VLOOKUP($B126,'HICM and Narrative Backsheet'!$A$7:$BX$156,AK$9,FALSE))),"")</f>
        <v>Established</v>
      </c>
      <c r="AL126" s="170" t="str">
        <f ca="1">IFERROR(IF((VLOOKUP($B126,'HICM and Narrative Backsheet'!$A$7:$BX$156,AL$9,FALSE))="","",(VLOOKUP($B126,'HICM and Narrative Backsheet'!$A$7:$BX$156,AL$9,FALSE))),"")</f>
        <v>Mature</v>
      </c>
      <c r="AM126" s="171" t="str">
        <f ca="1">IFERROR(IF((VLOOKUP($B126,'HICM and Narrative Backsheet'!$A$7:$BX$156,AM$9,FALSE))="","",(VLOOKUP($B126,'HICM and Narrative Backsheet'!$A$7:$BX$156,AM$9,FALSE))),"")</f>
        <v>Exemplary</v>
      </c>
    </row>
    <row r="127" spans="1:39" x14ac:dyDescent="0.3">
      <c r="A127" s="60">
        <v>101</v>
      </c>
      <c r="B127" s="53" t="str">
        <f t="shared" ca="1" si="11"/>
        <v>E08000005</v>
      </c>
      <c r="C127" s="154" t="str">
        <f ca="1">IFERROR(VLOOKUP($B127,'Org List'!$J$9:$K$488,2,0), "")</f>
        <v>Rochdale</v>
      </c>
      <c r="D127" s="169" t="str">
        <f ca="1">IFERROR(IF((VLOOKUP($B127,'HICM and Narrative Backsheet'!$A$7:$BX$156,D$9,FALSE))="","",(VLOOKUP($B127,'HICM and Narrative Backsheet'!$A$7:$BX$156,D$9,FALSE))),"")</f>
        <v>Established</v>
      </c>
      <c r="E127" s="170" t="str">
        <f ca="1">IFERROR(IF((VLOOKUP($B127,'HICM and Narrative Backsheet'!$A$7:$BX$156,E$9,FALSE))="","",(VLOOKUP($B127,'HICM and Narrative Backsheet'!$A$7:$BX$156,E$9,FALSE))),"")</f>
        <v>Established</v>
      </c>
      <c r="F127" s="170" t="str">
        <f ca="1">IFERROR(IF((VLOOKUP($B127,'HICM and Narrative Backsheet'!$A$7:$BX$156,F$9,FALSE))="","",(VLOOKUP($B127,'HICM and Narrative Backsheet'!$A$7:$BX$156,F$9,FALSE))),"")</f>
        <v>Established</v>
      </c>
      <c r="G127" s="170" t="str">
        <f ca="1">IFERROR(IF((VLOOKUP($B127,'HICM and Narrative Backsheet'!$A$7:$BX$156,G$9,FALSE))="","",(VLOOKUP($B127,'HICM and Narrative Backsheet'!$A$7:$BX$156,G$9,FALSE))),"")</f>
        <v>Mature</v>
      </c>
      <c r="H127" s="170" t="str">
        <f ca="1">IFERROR(IF((VLOOKUP($B127,'HICM and Narrative Backsheet'!$A$7:$BX$156,H$9,FALSE))="","",(VLOOKUP($B127,'HICM and Narrative Backsheet'!$A$7:$BX$156,H$9,FALSE))),"")</f>
        <v>Established</v>
      </c>
      <c r="I127" s="170" t="str">
        <f ca="1">IFERROR(IF((VLOOKUP($B127,'HICM and Narrative Backsheet'!$A$7:$BX$156,I$9,FALSE))="","",(VLOOKUP($B127,'HICM and Narrative Backsheet'!$A$7:$BX$156,I$9,FALSE))),"")</f>
        <v>Established</v>
      </c>
      <c r="J127" s="170" t="str">
        <f ca="1">IFERROR(IF((VLOOKUP($B127,'HICM and Narrative Backsheet'!$A$7:$BX$156,J$9,FALSE))="","",(VLOOKUP($B127,'HICM and Narrative Backsheet'!$A$7:$BX$156,J$9,FALSE))),"")</f>
        <v>Established</v>
      </c>
      <c r="K127" s="170" t="str">
        <f ca="1">IFERROR(IF((VLOOKUP($B127,'HICM and Narrative Backsheet'!$A$7:$BX$156,K$9,FALSE))="","",(VLOOKUP($B127,'HICM and Narrative Backsheet'!$A$7:$BX$156,K$9,FALSE))),"")</f>
        <v>Established</v>
      </c>
      <c r="L127" s="171" t="str">
        <f ca="1">IFERROR(IF((VLOOKUP($B127,'HICM and Narrative Backsheet'!$A$7:$BX$156,L$9,FALSE))="","",(VLOOKUP($B127,'HICM and Narrative Backsheet'!$A$7:$BX$156,L$9,FALSE))),"")</f>
        <v>Plans in place</v>
      </c>
      <c r="M127" s="172" t="str">
        <f ca="1">IFERROR(IF((VLOOKUP($B127,'HICM and Narrative Backsheet'!$A$7:$BX$156,M$9,FALSE))="","",(VLOOKUP($B127,'HICM and Narrative Backsheet'!$A$7:$BX$156,M$9,FALSE))),"")</f>
        <v>Established</v>
      </c>
      <c r="N127" s="170" t="str">
        <f ca="1">IFERROR(IF((VLOOKUP($B127,'HICM and Narrative Backsheet'!$A$7:$BX$156,N$9,FALSE))="","",(VLOOKUP($B127,'HICM and Narrative Backsheet'!$A$7:$BX$156,N$9,FALSE))),"")</f>
        <v>Established</v>
      </c>
      <c r="O127" s="170" t="str">
        <f ca="1">IFERROR(IF((VLOOKUP($B127,'HICM and Narrative Backsheet'!$A$7:$BX$156,O$9,FALSE))="","",(VLOOKUP($B127,'HICM and Narrative Backsheet'!$A$7:$BX$156,O$9,FALSE))),"")</f>
        <v>Established</v>
      </c>
      <c r="P127" s="170" t="str">
        <f ca="1">IFERROR(IF((VLOOKUP($B127,'HICM and Narrative Backsheet'!$A$7:$BX$156,P$9,FALSE))="","",(VLOOKUP($B127,'HICM and Narrative Backsheet'!$A$7:$BX$156,P$9,FALSE))),"")</f>
        <v>Mature</v>
      </c>
      <c r="Q127" s="170" t="str">
        <f ca="1">IFERROR(IF((VLOOKUP($B127,'HICM and Narrative Backsheet'!$A$7:$BX$156,Q$9,FALSE))="","",(VLOOKUP($B127,'HICM and Narrative Backsheet'!$A$7:$BX$156,Q$9,FALSE))),"")</f>
        <v>Established</v>
      </c>
      <c r="R127" s="170" t="str">
        <f ca="1">IFERROR(IF((VLOOKUP($B127,'HICM and Narrative Backsheet'!$A$7:$BX$156,R$9,FALSE))="","",(VLOOKUP($B127,'HICM and Narrative Backsheet'!$A$7:$BX$156,R$9,FALSE))),"")</f>
        <v>Established</v>
      </c>
      <c r="S127" s="170" t="str">
        <f ca="1">IFERROR(IF((VLOOKUP($B127,'HICM and Narrative Backsheet'!$A$7:$BX$156,S$9,FALSE))="","",(VLOOKUP($B127,'HICM and Narrative Backsheet'!$A$7:$BX$156,S$9,FALSE))),"")</f>
        <v>Established</v>
      </c>
      <c r="T127" s="170" t="str">
        <f ca="1">IFERROR(IF((VLOOKUP($B127,'HICM and Narrative Backsheet'!$A$7:$BX$156,T$9,FALSE))="","",(VLOOKUP($B127,'HICM and Narrative Backsheet'!$A$7:$BX$156,T$9,FALSE))),"")</f>
        <v>Established</v>
      </c>
      <c r="U127" s="173" t="str">
        <f ca="1">IFERROR(IF((VLOOKUP($B127,'HICM and Narrative Backsheet'!$A$7:$BX$156,U$9,FALSE))="","",(VLOOKUP($B127,'HICM and Narrative Backsheet'!$A$7:$BX$156,U$9,FALSE))),"")</f>
        <v>Plans in place</v>
      </c>
      <c r="V127" s="169" t="str">
        <f ca="1">IFERROR(IF((VLOOKUP($B127,'HICM and Narrative Backsheet'!$A$7:$BX$156,V$9,FALSE))="","",(VLOOKUP($B127,'HICM and Narrative Backsheet'!$A$7:$BX$156,V$9,FALSE))),"")</f>
        <v>Established</v>
      </c>
      <c r="W127" s="170" t="str">
        <f ca="1">IFERROR(IF((VLOOKUP($B127,'HICM and Narrative Backsheet'!$A$7:$BX$156,W$9,FALSE))="","",(VLOOKUP($B127,'HICM and Narrative Backsheet'!$A$7:$BX$156,W$9,FALSE))),"")</f>
        <v>Established</v>
      </c>
      <c r="X127" s="170" t="str">
        <f ca="1">IFERROR(IF((VLOOKUP($B127,'HICM and Narrative Backsheet'!$A$7:$BX$156,X$9,FALSE))="","",(VLOOKUP($B127,'HICM and Narrative Backsheet'!$A$7:$BX$156,X$9,FALSE))),"")</f>
        <v>Established</v>
      </c>
      <c r="Y127" s="170" t="str">
        <f ca="1">IFERROR(IF((VLOOKUP($B127,'HICM and Narrative Backsheet'!$A$7:$BX$156,Y$9,FALSE))="","",(VLOOKUP($B127,'HICM and Narrative Backsheet'!$A$7:$BX$156,Y$9,FALSE))),"")</f>
        <v>Mature</v>
      </c>
      <c r="Z127" s="170" t="str">
        <f ca="1">IFERROR(IF((VLOOKUP($B127,'HICM and Narrative Backsheet'!$A$7:$BX$156,Z$9,FALSE))="","",(VLOOKUP($B127,'HICM and Narrative Backsheet'!$A$7:$BX$156,Z$9,FALSE))),"")</f>
        <v>Established</v>
      </c>
      <c r="AA127" s="170" t="str">
        <f ca="1">IFERROR(IF((VLOOKUP($B127,'HICM and Narrative Backsheet'!$A$7:$BX$156,AA$9,FALSE))="","",(VLOOKUP($B127,'HICM and Narrative Backsheet'!$A$7:$BX$156,AA$9,FALSE))),"")</f>
        <v>Established</v>
      </c>
      <c r="AB127" s="170" t="str">
        <f ca="1">IFERROR(IF((VLOOKUP($B127,'HICM and Narrative Backsheet'!$A$7:$BX$156,AB$9,FALSE))="","",(VLOOKUP($B127,'HICM and Narrative Backsheet'!$A$7:$BX$156,AB$9,FALSE))),"")</f>
        <v>Established</v>
      </c>
      <c r="AC127" s="170" t="str">
        <f ca="1">IFERROR(IF((VLOOKUP($B127,'HICM and Narrative Backsheet'!$A$7:$BX$156,AC$9,FALSE))="","",(VLOOKUP($B127,'HICM and Narrative Backsheet'!$A$7:$BX$156,AC$9,FALSE))),"")</f>
        <v>Established</v>
      </c>
      <c r="AD127" s="171" t="str">
        <f ca="1">IFERROR(IF((VLOOKUP($B127,'HICM and Narrative Backsheet'!$A$7:$BX$156,AD$9,FALSE))="","",(VLOOKUP($B127,'HICM and Narrative Backsheet'!$A$7:$BX$156,AD$9,FALSE))),"")</f>
        <v>Plans in place</v>
      </c>
      <c r="AE127" s="172" t="str">
        <f ca="1">IFERROR(IF((VLOOKUP($B127,'HICM and Narrative Backsheet'!$A$7:$BX$156,AE$9,FALSE))="","",(VLOOKUP($B127,'HICM and Narrative Backsheet'!$A$7:$BX$156,AE$9,FALSE))),"")</f>
        <v>Established</v>
      </c>
      <c r="AF127" s="170" t="str">
        <f ca="1">IFERROR(IF((VLOOKUP($B127,'HICM and Narrative Backsheet'!$A$7:$BX$156,AF$9,FALSE))="","",(VLOOKUP($B127,'HICM and Narrative Backsheet'!$A$7:$BX$156,AF$9,FALSE))),"")</f>
        <v>Established</v>
      </c>
      <c r="AG127" s="170" t="str">
        <f ca="1">IFERROR(IF((VLOOKUP($B127,'HICM and Narrative Backsheet'!$A$7:$BX$156,AG$9,FALSE))="","",(VLOOKUP($B127,'HICM and Narrative Backsheet'!$A$7:$BX$156,AG$9,FALSE))),"")</f>
        <v>Established</v>
      </c>
      <c r="AH127" s="170" t="str">
        <f ca="1">IFERROR(IF((VLOOKUP($B127,'HICM and Narrative Backsheet'!$A$7:$BX$156,AH$9,FALSE))="","",(VLOOKUP($B127,'HICM and Narrative Backsheet'!$A$7:$BX$156,AH$9,FALSE))),"")</f>
        <v>Mature</v>
      </c>
      <c r="AI127" s="170" t="str">
        <f ca="1">IFERROR(IF((VLOOKUP($B127,'HICM and Narrative Backsheet'!$A$7:$BX$156,AI$9,FALSE))="","",(VLOOKUP($B127,'HICM and Narrative Backsheet'!$A$7:$BX$156,AI$9,FALSE))),"")</f>
        <v>Established</v>
      </c>
      <c r="AJ127" s="170" t="str">
        <f ca="1">IFERROR(IF((VLOOKUP($B127,'HICM and Narrative Backsheet'!$A$7:$BX$156,AJ$9,FALSE))="","",(VLOOKUP($B127,'HICM and Narrative Backsheet'!$A$7:$BX$156,AJ$9,FALSE))),"")</f>
        <v>Established</v>
      </c>
      <c r="AK127" s="170" t="str">
        <f ca="1">IFERROR(IF((VLOOKUP($B127,'HICM and Narrative Backsheet'!$A$7:$BX$156,AK$9,FALSE))="","",(VLOOKUP($B127,'HICM and Narrative Backsheet'!$A$7:$BX$156,AK$9,FALSE))),"")</f>
        <v>Established</v>
      </c>
      <c r="AL127" s="170" t="str">
        <f ca="1">IFERROR(IF((VLOOKUP($B127,'HICM and Narrative Backsheet'!$A$7:$BX$156,AL$9,FALSE))="","",(VLOOKUP($B127,'HICM and Narrative Backsheet'!$A$7:$BX$156,AL$9,FALSE))),"")</f>
        <v>Established</v>
      </c>
      <c r="AM127" s="171" t="str">
        <f ca="1">IFERROR(IF((VLOOKUP($B127,'HICM and Narrative Backsheet'!$A$7:$BX$156,AM$9,FALSE))="","",(VLOOKUP($B127,'HICM and Narrative Backsheet'!$A$7:$BX$156,AM$9,FALSE))),"")</f>
        <v>Plans in place</v>
      </c>
    </row>
    <row r="128" spans="1:39" x14ac:dyDescent="0.3">
      <c r="A128" s="60">
        <v>102</v>
      </c>
      <c r="B128" s="53" t="str">
        <f t="shared" ca="1" si="11"/>
        <v>E08000018</v>
      </c>
      <c r="C128" s="154" t="str">
        <f ca="1">IFERROR(VLOOKUP($B128,'Org List'!$J$9:$K$488,2,0), "")</f>
        <v>Rotherham</v>
      </c>
      <c r="D128" s="169" t="str">
        <f ca="1">IFERROR(IF((VLOOKUP($B128,'HICM and Narrative Backsheet'!$A$7:$BX$156,D$9,FALSE))="","",(VLOOKUP($B128,'HICM and Narrative Backsheet'!$A$7:$BX$156,D$9,FALSE))),"")</f>
        <v>Established</v>
      </c>
      <c r="E128" s="170" t="str">
        <f ca="1">IFERROR(IF((VLOOKUP($B128,'HICM and Narrative Backsheet'!$A$7:$BX$156,E$9,FALSE))="","",(VLOOKUP($B128,'HICM and Narrative Backsheet'!$A$7:$BX$156,E$9,FALSE))),"")</f>
        <v>Mature</v>
      </c>
      <c r="F128" s="170" t="str">
        <f ca="1">IFERROR(IF((VLOOKUP($B128,'HICM and Narrative Backsheet'!$A$7:$BX$156,F$9,FALSE))="","",(VLOOKUP($B128,'HICM and Narrative Backsheet'!$A$7:$BX$156,F$9,FALSE))),"")</f>
        <v>Mature</v>
      </c>
      <c r="G128" s="170" t="str">
        <f ca="1">IFERROR(IF((VLOOKUP($B128,'HICM and Narrative Backsheet'!$A$7:$BX$156,G$9,FALSE))="","",(VLOOKUP($B128,'HICM and Narrative Backsheet'!$A$7:$BX$156,G$9,FALSE))),"")</f>
        <v>Established</v>
      </c>
      <c r="H128" s="170" t="str">
        <f ca="1">IFERROR(IF((VLOOKUP($B128,'HICM and Narrative Backsheet'!$A$7:$BX$156,H$9,FALSE))="","",(VLOOKUP($B128,'HICM and Narrative Backsheet'!$A$7:$BX$156,H$9,FALSE))),"")</f>
        <v>Established</v>
      </c>
      <c r="I128" s="170" t="str">
        <f ca="1">IFERROR(IF((VLOOKUP($B128,'HICM and Narrative Backsheet'!$A$7:$BX$156,I$9,FALSE))="","",(VLOOKUP($B128,'HICM and Narrative Backsheet'!$A$7:$BX$156,I$9,FALSE))),"")</f>
        <v>Established</v>
      </c>
      <c r="J128" s="170" t="str">
        <f ca="1">IFERROR(IF((VLOOKUP($B128,'HICM and Narrative Backsheet'!$A$7:$BX$156,J$9,FALSE))="","",(VLOOKUP($B128,'HICM and Narrative Backsheet'!$A$7:$BX$156,J$9,FALSE))),"")</f>
        <v>Established</v>
      </c>
      <c r="K128" s="170" t="str">
        <f ca="1">IFERROR(IF((VLOOKUP($B128,'HICM and Narrative Backsheet'!$A$7:$BX$156,K$9,FALSE))="","",(VLOOKUP($B128,'HICM and Narrative Backsheet'!$A$7:$BX$156,K$9,FALSE))),"")</f>
        <v>Established</v>
      </c>
      <c r="L128" s="171" t="str">
        <f ca="1">IFERROR(IF((VLOOKUP($B128,'HICM and Narrative Backsheet'!$A$7:$BX$156,L$9,FALSE))="","",(VLOOKUP($B128,'HICM and Narrative Backsheet'!$A$7:$BX$156,L$9,FALSE))),"")</f>
        <v>Mature</v>
      </c>
      <c r="M128" s="172" t="str">
        <f ca="1">IFERROR(IF((VLOOKUP($B128,'HICM and Narrative Backsheet'!$A$7:$BX$156,M$9,FALSE))="","",(VLOOKUP($B128,'HICM and Narrative Backsheet'!$A$7:$BX$156,M$9,FALSE))),"")</f>
        <v>Mature</v>
      </c>
      <c r="N128" s="170" t="str">
        <f ca="1">IFERROR(IF((VLOOKUP($B128,'HICM and Narrative Backsheet'!$A$7:$BX$156,N$9,FALSE))="","",(VLOOKUP($B128,'HICM and Narrative Backsheet'!$A$7:$BX$156,N$9,FALSE))),"")</f>
        <v>Mature</v>
      </c>
      <c r="O128" s="170" t="str">
        <f ca="1">IFERROR(IF((VLOOKUP($B128,'HICM and Narrative Backsheet'!$A$7:$BX$156,O$9,FALSE))="","",(VLOOKUP($B128,'HICM and Narrative Backsheet'!$A$7:$BX$156,O$9,FALSE))),"")</f>
        <v>Mature</v>
      </c>
      <c r="P128" s="170" t="str">
        <f ca="1">IFERROR(IF((VLOOKUP($B128,'HICM and Narrative Backsheet'!$A$7:$BX$156,P$9,FALSE))="","",(VLOOKUP($B128,'HICM and Narrative Backsheet'!$A$7:$BX$156,P$9,FALSE))),"")</f>
        <v>Established</v>
      </c>
      <c r="Q128" s="170" t="str">
        <f ca="1">IFERROR(IF((VLOOKUP($B128,'HICM and Narrative Backsheet'!$A$7:$BX$156,Q$9,FALSE))="","",(VLOOKUP($B128,'HICM and Narrative Backsheet'!$A$7:$BX$156,Q$9,FALSE))),"")</f>
        <v>Established</v>
      </c>
      <c r="R128" s="170" t="str">
        <f ca="1">IFERROR(IF((VLOOKUP($B128,'HICM and Narrative Backsheet'!$A$7:$BX$156,R$9,FALSE))="","",(VLOOKUP($B128,'HICM and Narrative Backsheet'!$A$7:$BX$156,R$9,FALSE))),"")</f>
        <v>Mature</v>
      </c>
      <c r="S128" s="170" t="str">
        <f ca="1">IFERROR(IF((VLOOKUP($B128,'HICM and Narrative Backsheet'!$A$7:$BX$156,S$9,FALSE))="","",(VLOOKUP($B128,'HICM and Narrative Backsheet'!$A$7:$BX$156,S$9,FALSE))),"")</f>
        <v>Established</v>
      </c>
      <c r="T128" s="170" t="str">
        <f ca="1">IFERROR(IF((VLOOKUP($B128,'HICM and Narrative Backsheet'!$A$7:$BX$156,T$9,FALSE))="","",(VLOOKUP($B128,'HICM and Narrative Backsheet'!$A$7:$BX$156,T$9,FALSE))),"")</f>
        <v>Mature</v>
      </c>
      <c r="U128" s="173" t="str">
        <f ca="1">IFERROR(IF((VLOOKUP($B128,'HICM and Narrative Backsheet'!$A$7:$BX$156,U$9,FALSE))="","",(VLOOKUP($B128,'HICM and Narrative Backsheet'!$A$7:$BX$156,U$9,FALSE))),"")</f>
        <v>Mature</v>
      </c>
      <c r="V128" s="169" t="str">
        <f ca="1">IFERROR(IF((VLOOKUP($B128,'HICM and Narrative Backsheet'!$A$7:$BX$156,V$9,FALSE))="","",(VLOOKUP($B128,'HICM and Narrative Backsheet'!$A$7:$BX$156,V$9,FALSE))),"")</f>
        <v>Mature</v>
      </c>
      <c r="W128" s="170" t="str">
        <f ca="1">IFERROR(IF((VLOOKUP($B128,'HICM and Narrative Backsheet'!$A$7:$BX$156,W$9,FALSE))="","",(VLOOKUP($B128,'HICM and Narrative Backsheet'!$A$7:$BX$156,W$9,FALSE))),"")</f>
        <v>Mature</v>
      </c>
      <c r="X128" s="170" t="str">
        <f ca="1">IFERROR(IF((VLOOKUP($B128,'HICM and Narrative Backsheet'!$A$7:$BX$156,X$9,FALSE))="","",(VLOOKUP($B128,'HICM and Narrative Backsheet'!$A$7:$BX$156,X$9,FALSE))),"")</f>
        <v>Mature</v>
      </c>
      <c r="Y128" s="170" t="str">
        <f ca="1">IFERROR(IF((VLOOKUP($B128,'HICM and Narrative Backsheet'!$A$7:$BX$156,Y$9,FALSE))="","",(VLOOKUP($B128,'HICM and Narrative Backsheet'!$A$7:$BX$156,Y$9,FALSE))),"")</f>
        <v>Established</v>
      </c>
      <c r="Z128" s="170" t="str">
        <f ca="1">IFERROR(IF((VLOOKUP($B128,'HICM and Narrative Backsheet'!$A$7:$BX$156,Z$9,FALSE))="","",(VLOOKUP($B128,'HICM and Narrative Backsheet'!$A$7:$BX$156,Z$9,FALSE))),"")</f>
        <v>Established</v>
      </c>
      <c r="AA128" s="170" t="str">
        <f ca="1">IFERROR(IF((VLOOKUP($B128,'HICM and Narrative Backsheet'!$A$7:$BX$156,AA$9,FALSE))="","",(VLOOKUP($B128,'HICM and Narrative Backsheet'!$A$7:$BX$156,AA$9,FALSE))),"")</f>
        <v>Mature</v>
      </c>
      <c r="AB128" s="170" t="str">
        <f ca="1">IFERROR(IF((VLOOKUP($B128,'HICM and Narrative Backsheet'!$A$7:$BX$156,AB$9,FALSE))="","",(VLOOKUP($B128,'HICM and Narrative Backsheet'!$A$7:$BX$156,AB$9,FALSE))),"")</f>
        <v>Established</v>
      </c>
      <c r="AC128" s="170" t="str">
        <f ca="1">IFERROR(IF((VLOOKUP($B128,'HICM and Narrative Backsheet'!$A$7:$BX$156,AC$9,FALSE))="","",(VLOOKUP($B128,'HICM and Narrative Backsheet'!$A$7:$BX$156,AC$9,FALSE))),"")</f>
        <v>Mature</v>
      </c>
      <c r="AD128" s="171" t="str">
        <f ca="1">IFERROR(IF((VLOOKUP($B128,'HICM and Narrative Backsheet'!$A$7:$BX$156,AD$9,FALSE))="","",(VLOOKUP($B128,'HICM and Narrative Backsheet'!$A$7:$BX$156,AD$9,FALSE))),"")</f>
        <v>Mature</v>
      </c>
      <c r="AE128" s="172" t="str">
        <f ca="1">IFERROR(IF((VLOOKUP($B128,'HICM and Narrative Backsheet'!$A$7:$BX$156,AE$9,FALSE))="","",(VLOOKUP($B128,'HICM and Narrative Backsheet'!$A$7:$BX$156,AE$9,FALSE))),"")</f>
        <v>Mature</v>
      </c>
      <c r="AF128" s="170" t="str">
        <f ca="1">IFERROR(IF((VLOOKUP($B128,'HICM and Narrative Backsheet'!$A$7:$BX$156,AF$9,FALSE))="","",(VLOOKUP($B128,'HICM and Narrative Backsheet'!$A$7:$BX$156,AF$9,FALSE))),"")</f>
        <v>Mature</v>
      </c>
      <c r="AG128" s="170" t="str">
        <f ca="1">IFERROR(IF((VLOOKUP($B128,'HICM and Narrative Backsheet'!$A$7:$BX$156,AG$9,FALSE))="","",(VLOOKUP($B128,'HICM and Narrative Backsheet'!$A$7:$BX$156,AG$9,FALSE))),"")</f>
        <v>Mature</v>
      </c>
      <c r="AH128" s="170" t="str">
        <f ca="1">IFERROR(IF((VLOOKUP($B128,'HICM and Narrative Backsheet'!$A$7:$BX$156,AH$9,FALSE))="","",(VLOOKUP($B128,'HICM and Narrative Backsheet'!$A$7:$BX$156,AH$9,FALSE))),"")</f>
        <v>Mature</v>
      </c>
      <c r="AI128" s="170" t="str">
        <f ca="1">IFERROR(IF((VLOOKUP($B128,'HICM and Narrative Backsheet'!$A$7:$BX$156,AI$9,FALSE))="","",(VLOOKUP($B128,'HICM and Narrative Backsheet'!$A$7:$BX$156,AI$9,FALSE))),"")</f>
        <v>Mature</v>
      </c>
      <c r="AJ128" s="170" t="str">
        <f ca="1">IFERROR(IF((VLOOKUP($B128,'HICM and Narrative Backsheet'!$A$7:$BX$156,AJ$9,FALSE))="","",(VLOOKUP($B128,'HICM and Narrative Backsheet'!$A$7:$BX$156,AJ$9,FALSE))),"")</f>
        <v>Mature</v>
      </c>
      <c r="AK128" s="170" t="str">
        <f ca="1">IFERROR(IF((VLOOKUP($B128,'HICM and Narrative Backsheet'!$A$7:$BX$156,AK$9,FALSE))="","",(VLOOKUP($B128,'HICM and Narrative Backsheet'!$A$7:$BX$156,AK$9,FALSE))),"")</f>
        <v>Mature</v>
      </c>
      <c r="AL128" s="170" t="str">
        <f ca="1">IFERROR(IF((VLOOKUP($B128,'HICM and Narrative Backsheet'!$A$7:$BX$156,AL$9,FALSE))="","",(VLOOKUP($B128,'HICM and Narrative Backsheet'!$A$7:$BX$156,AL$9,FALSE))),"")</f>
        <v>Mature</v>
      </c>
      <c r="AM128" s="171" t="str">
        <f ca="1">IFERROR(IF((VLOOKUP($B128,'HICM and Narrative Backsheet'!$A$7:$BX$156,AM$9,FALSE))="","",(VLOOKUP($B128,'HICM and Narrative Backsheet'!$A$7:$BX$156,AM$9,FALSE))),"")</f>
        <v>Mature</v>
      </c>
    </row>
    <row r="129" spans="1:39" x14ac:dyDescent="0.3">
      <c r="A129" s="60">
        <v>103</v>
      </c>
      <c r="B129" s="53" t="str">
        <f t="shared" ca="1" si="11"/>
        <v>E06000017</v>
      </c>
      <c r="C129" s="154" t="str">
        <f ca="1">IFERROR(VLOOKUP($B129,'Org List'!$J$9:$K$488,2,0), "")</f>
        <v>Rutland</v>
      </c>
      <c r="D129" s="169" t="str">
        <f ca="1">IFERROR(IF((VLOOKUP($B129,'HICM and Narrative Backsheet'!$A$7:$BX$156,D$9,FALSE))="","",(VLOOKUP($B129,'HICM and Narrative Backsheet'!$A$7:$BX$156,D$9,FALSE))),"")</f>
        <v>Mature</v>
      </c>
      <c r="E129" s="170" t="str">
        <f ca="1">IFERROR(IF((VLOOKUP($B129,'HICM and Narrative Backsheet'!$A$7:$BX$156,E$9,FALSE))="","",(VLOOKUP($B129,'HICM and Narrative Backsheet'!$A$7:$BX$156,E$9,FALSE))),"")</f>
        <v>Mature</v>
      </c>
      <c r="F129" s="170" t="str">
        <f ca="1">IFERROR(IF((VLOOKUP($B129,'HICM and Narrative Backsheet'!$A$7:$BX$156,F$9,FALSE))="","",(VLOOKUP($B129,'HICM and Narrative Backsheet'!$A$7:$BX$156,F$9,FALSE))),"")</f>
        <v>Exemplary</v>
      </c>
      <c r="G129" s="170" t="str">
        <f ca="1">IFERROR(IF((VLOOKUP($B129,'HICM and Narrative Backsheet'!$A$7:$BX$156,G$9,FALSE))="","",(VLOOKUP($B129,'HICM and Narrative Backsheet'!$A$7:$BX$156,G$9,FALSE))),"")</f>
        <v>Mature</v>
      </c>
      <c r="H129" s="170" t="str">
        <f ca="1">IFERROR(IF((VLOOKUP($B129,'HICM and Narrative Backsheet'!$A$7:$BX$156,H$9,FALSE))="","",(VLOOKUP($B129,'HICM and Narrative Backsheet'!$A$7:$BX$156,H$9,FALSE))),"")</f>
        <v>Mature</v>
      </c>
      <c r="I129" s="170" t="str">
        <f ca="1">IFERROR(IF((VLOOKUP($B129,'HICM and Narrative Backsheet'!$A$7:$BX$156,I$9,FALSE))="","",(VLOOKUP($B129,'HICM and Narrative Backsheet'!$A$7:$BX$156,I$9,FALSE))),"")</f>
        <v>Established</v>
      </c>
      <c r="J129" s="170" t="str">
        <f ca="1">IFERROR(IF((VLOOKUP($B129,'HICM and Narrative Backsheet'!$A$7:$BX$156,J$9,FALSE))="","",(VLOOKUP($B129,'HICM and Narrative Backsheet'!$A$7:$BX$156,J$9,FALSE))),"")</f>
        <v>Established</v>
      </c>
      <c r="K129" s="170" t="str">
        <f ca="1">IFERROR(IF((VLOOKUP($B129,'HICM and Narrative Backsheet'!$A$7:$BX$156,K$9,FALSE))="","",(VLOOKUP($B129,'HICM and Narrative Backsheet'!$A$7:$BX$156,K$9,FALSE))),"")</f>
        <v>Established</v>
      </c>
      <c r="L129" s="171" t="str">
        <f ca="1">IFERROR(IF((VLOOKUP($B129,'HICM and Narrative Backsheet'!$A$7:$BX$156,L$9,FALSE))="","",(VLOOKUP($B129,'HICM and Narrative Backsheet'!$A$7:$BX$156,L$9,FALSE))),"")</f>
        <v>Plans in place</v>
      </c>
      <c r="M129" s="172" t="str">
        <f ca="1">IFERROR(IF((VLOOKUP($B129,'HICM and Narrative Backsheet'!$A$7:$BX$156,M$9,FALSE))="","",(VLOOKUP($B129,'HICM and Narrative Backsheet'!$A$7:$BX$156,M$9,FALSE))),"")</f>
        <v>Mature</v>
      </c>
      <c r="N129" s="170" t="str">
        <f ca="1">IFERROR(IF((VLOOKUP($B129,'HICM and Narrative Backsheet'!$A$7:$BX$156,N$9,FALSE))="","",(VLOOKUP($B129,'HICM and Narrative Backsheet'!$A$7:$BX$156,N$9,FALSE))),"")</f>
        <v>Mature</v>
      </c>
      <c r="O129" s="170" t="str">
        <f ca="1">IFERROR(IF((VLOOKUP($B129,'HICM and Narrative Backsheet'!$A$7:$BX$156,O$9,FALSE))="","",(VLOOKUP($B129,'HICM and Narrative Backsheet'!$A$7:$BX$156,O$9,FALSE))),"")</f>
        <v>Exemplary</v>
      </c>
      <c r="P129" s="170" t="str">
        <f ca="1">IFERROR(IF((VLOOKUP($B129,'HICM and Narrative Backsheet'!$A$7:$BX$156,P$9,FALSE))="","",(VLOOKUP($B129,'HICM and Narrative Backsheet'!$A$7:$BX$156,P$9,FALSE))),"")</f>
        <v>Mature</v>
      </c>
      <c r="Q129" s="170" t="str">
        <f ca="1">IFERROR(IF((VLOOKUP($B129,'HICM and Narrative Backsheet'!$A$7:$BX$156,Q$9,FALSE))="","",(VLOOKUP($B129,'HICM and Narrative Backsheet'!$A$7:$BX$156,Q$9,FALSE))),"")</f>
        <v>Mature</v>
      </c>
      <c r="R129" s="170" t="str">
        <f ca="1">IFERROR(IF((VLOOKUP($B129,'HICM and Narrative Backsheet'!$A$7:$BX$156,R$9,FALSE))="","",(VLOOKUP($B129,'HICM and Narrative Backsheet'!$A$7:$BX$156,R$9,FALSE))),"")</f>
        <v>Established</v>
      </c>
      <c r="S129" s="170" t="str">
        <f ca="1">IFERROR(IF((VLOOKUP($B129,'HICM and Narrative Backsheet'!$A$7:$BX$156,S$9,FALSE))="","",(VLOOKUP($B129,'HICM and Narrative Backsheet'!$A$7:$BX$156,S$9,FALSE))),"")</f>
        <v>Established</v>
      </c>
      <c r="T129" s="170" t="str">
        <f ca="1">IFERROR(IF((VLOOKUP($B129,'HICM and Narrative Backsheet'!$A$7:$BX$156,T$9,FALSE))="","",(VLOOKUP($B129,'HICM and Narrative Backsheet'!$A$7:$BX$156,T$9,FALSE))),"")</f>
        <v>Established</v>
      </c>
      <c r="U129" s="173" t="str">
        <f ca="1">IFERROR(IF((VLOOKUP($B129,'HICM and Narrative Backsheet'!$A$7:$BX$156,U$9,FALSE))="","",(VLOOKUP($B129,'HICM and Narrative Backsheet'!$A$7:$BX$156,U$9,FALSE))),"")</f>
        <v>Established</v>
      </c>
      <c r="V129" s="169" t="str">
        <f ca="1">IFERROR(IF((VLOOKUP($B129,'HICM and Narrative Backsheet'!$A$7:$BX$156,V$9,FALSE))="","",(VLOOKUP($B129,'HICM and Narrative Backsheet'!$A$7:$BX$156,V$9,FALSE))),"")</f>
        <v>Mature</v>
      </c>
      <c r="W129" s="170" t="str">
        <f ca="1">IFERROR(IF((VLOOKUP($B129,'HICM and Narrative Backsheet'!$A$7:$BX$156,W$9,FALSE))="","",(VLOOKUP($B129,'HICM and Narrative Backsheet'!$A$7:$BX$156,W$9,FALSE))),"")</f>
        <v>Mature</v>
      </c>
      <c r="X129" s="170" t="str">
        <f ca="1">IFERROR(IF((VLOOKUP($B129,'HICM and Narrative Backsheet'!$A$7:$BX$156,X$9,FALSE))="","",(VLOOKUP($B129,'HICM and Narrative Backsheet'!$A$7:$BX$156,X$9,FALSE))),"")</f>
        <v>Exemplary</v>
      </c>
      <c r="Y129" s="170" t="str">
        <f ca="1">IFERROR(IF((VLOOKUP($B129,'HICM and Narrative Backsheet'!$A$7:$BX$156,Y$9,FALSE))="","",(VLOOKUP($B129,'HICM and Narrative Backsheet'!$A$7:$BX$156,Y$9,FALSE))),"")</f>
        <v>Mature</v>
      </c>
      <c r="Z129" s="170" t="str">
        <f ca="1">IFERROR(IF((VLOOKUP($B129,'HICM and Narrative Backsheet'!$A$7:$BX$156,Z$9,FALSE))="","",(VLOOKUP($B129,'HICM and Narrative Backsheet'!$A$7:$BX$156,Z$9,FALSE))),"")</f>
        <v>Mature</v>
      </c>
      <c r="AA129" s="170" t="str">
        <f ca="1">IFERROR(IF((VLOOKUP($B129,'HICM and Narrative Backsheet'!$A$7:$BX$156,AA$9,FALSE))="","",(VLOOKUP($B129,'HICM and Narrative Backsheet'!$A$7:$BX$156,AA$9,FALSE))),"")</f>
        <v>Mature</v>
      </c>
      <c r="AB129" s="170" t="str">
        <f ca="1">IFERROR(IF((VLOOKUP($B129,'HICM and Narrative Backsheet'!$A$7:$BX$156,AB$9,FALSE))="","",(VLOOKUP($B129,'HICM and Narrative Backsheet'!$A$7:$BX$156,AB$9,FALSE))),"")</f>
        <v>Established</v>
      </c>
      <c r="AC129" s="170" t="str">
        <f ca="1">IFERROR(IF((VLOOKUP($B129,'HICM and Narrative Backsheet'!$A$7:$BX$156,AC$9,FALSE))="","",(VLOOKUP($B129,'HICM and Narrative Backsheet'!$A$7:$BX$156,AC$9,FALSE))),"")</f>
        <v>Mature</v>
      </c>
      <c r="AD129" s="171" t="str">
        <f ca="1">IFERROR(IF((VLOOKUP($B129,'HICM and Narrative Backsheet'!$A$7:$BX$156,AD$9,FALSE))="","",(VLOOKUP($B129,'HICM and Narrative Backsheet'!$A$7:$BX$156,AD$9,FALSE))),"")</f>
        <v>Established</v>
      </c>
      <c r="AE129" s="172" t="str">
        <f ca="1">IFERROR(IF((VLOOKUP($B129,'HICM and Narrative Backsheet'!$A$7:$BX$156,AE$9,FALSE))="","",(VLOOKUP($B129,'HICM and Narrative Backsheet'!$A$7:$BX$156,AE$9,FALSE))),"")</f>
        <v>Exemplary</v>
      </c>
      <c r="AF129" s="170" t="str">
        <f ca="1">IFERROR(IF((VLOOKUP($B129,'HICM and Narrative Backsheet'!$A$7:$BX$156,AF$9,FALSE))="","",(VLOOKUP($B129,'HICM and Narrative Backsheet'!$A$7:$BX$156,AF$9,FALSE))),"")</f>
        <v>Mature</v>
      </c>
      <c r="AG129" s="170" t="str">
        <f ca="1">IFERROR(IF((VLOOKUP($B129,'HICM and Narrative Backsheet'!$A$7:$BX$156,AG$9,FALSE))="","",(VLOOKUP($B129,'HICM and Narrative Backsheet'!$A$7:$BX$156,AG$9,FALSE))),"")</f>
        <v>Exemplary</v>
      </c>
      <c r="AH129" s="170" t="str">
        <f ca="1">IFERROR(IF((VLOOKUP($B129,'HICM and Narrative Backsheet'!$A$7:$BX$156,AH$9,FALSE))="","",(VLOOKUP($B129,'HICM and Narrative Backsheet'!$A$7:$BX$156,AH$9,FALSE))),"")</f>
        <v>Mature</v>
      </c>
      <c r="AI129" s="170" t="str">
        <f ca="1">IFERROR(IF((VLOOKUP($B129,'HICM and Narrative Backsheet'!$A$7:$BX$156,AI$9,FALSE))="","",(VLOOKUP($B129,'HICM and Narrative Backsheet'!$A$7:$BX$156,AI$9,FALSE))),"")</f>
        <v>Mature</v>
      </c>
      <c r="AJ129" s="170" t="str">
        <f ca="1">IFERROR(IF((VLOOKUP($B129,'HICM and Narrative Backsheet'!$A$7:$BX$156,AJ$9,FALSE))="","",(VLOOKUP($B129,'HICM and Narrative Backsheet'!$A$7:$BX$156,AJ$9,FALSE))),"")</f>
        <v>Mature</v>
      </c>
      <c r="AK129" s="170" t="str">
        <f ca="1">IFERROR(IF((VLOOKUP($B129,'HICM and Narrative Backsheet'!$A$7:$BX$156,AK$9,FALSE))="","",(VLOOKUP($B129,'HICM and Narrative Backsheet'!$A$7:$BX$156,AK$9,FALSE))),"")</f>
        <v>Mature</v>
      </c>
      <c r="AL129" s="170" t="str">
        <f ca="1">IFERROR(IF((VLOOKUP($B129,'HICM and Narrative Backsheet'!$A$7:$BX$156,AL$9,FALSE))="","",(VLOOKUP($B129,'HICM and Narrative Backsheet'!$A$7:$BX$156,AL$9,FALSE))),"")</f>
        <v>Mature</v>
      </c>
      <c r="AM129" s="171" t="str">
        <f ca="1">IFERROR(IF((VLOOKUP($B129,'HICM and Narrative Backsheet'!$A$7:$BX$156,AM$9,FALSE))="","",(VLOOKUP($B129,'HICM and Narrative Backsheet'!$A$7:$BX$156,AM$9,FALSE))),"")</f>
        <v>Established</v>
      </c>
    </row>
    <row r="130" spans="1:39" x14ac:dyDescent="0.3">
      <c r="A130" s="60">
        <v>104</v>
      </c>
      <c r="B130" s="53" t="str">
        <f t="shared" ca="1" si="11"/>
        <v>E08000006</v>
      </c>
      <c r="C130" s="154" t="str">
        <f ca="1">IFERROR(VLOOKUP($B130,'Org List'!$J$9:$K$488,2,0), "")</f>
        <v>Salford</v>
      </c>
      <c r="D130" s="169" t="str">
        <f ca="1">IFERROR(IF((VLOOKUP($B130,'HICM and Narrative Backsheet'!$A$7:$BX$156,D$9,FALSE))="","",(VLOOKUP($B130,'HICM and Narrative Backsheet'!$A$7:$BX$156,D$9,FALSE))),"")</f>
        <v>Established</v>
      </c>
      <c r="E130" s="170" t="str">
        <f ca="1">IFERROR(IF((VLOOKUP($B130,'HICM and Narrative Backsheet'!$A$7:$BX$156,E$9,FALSE))="","",(VLOOKUP($B130,'HICM and Narrative Backsheet'!$A$7:$BX$156,E$9,FALSE))),"")</f>
        <v>Established</v>
      </c>
      <c r="F130" s="170" t="str">
        <f ca="1">IFERROR(IF((VLOOKUP($B130,'HICM and Narrative Backsheet'!$A$7:$BX$156,F$9,FALSE))="","",(VLOOKUP($B130,'HICM and Narrative Backsheet'!$A$7:$BX$156,F$9,FALSE))),"")</f>
        <v>Established</v>
      </c>
      <c r="G130" s="170" t="str">
        <f ca="1">IFERROR(IF((VLOOKUP($B130,'HICM and Narrative Backsheet'!$A$7:$BX$156,G$9,FALSE))="","",(VLOOKUP($B130,'HICM and Narrative Backsheet'!$A$7:$BX$156,G$9,FALSE))),"")</f>
        <v>Established</v>
      </c>
      <c r="H130" s="170" t="str">
        <f ca="1">IFERROR(IF((VLOOKUP($B130,'HICM and Narrative Backsheet'!$A$7:$BX$156,H$9,FALSE))="","",(VLOOKUP($B130,'HICM and Narrative Backsheet'!$A$7:$BX$156,H$9,FALSE))),"")</f>
        <v>Established</v>
      </c>
      <c r="I130" s="170" t="str">
        <f ca="1">IFERROR(IF((VLOOKUP($B130,'HICM and Narrative Backsheet'!$A$7:$BX$156,I$9,FALSE))="","",(VLOOKUP($B130,'HICM and Narrative Backsheet'!$A$7:$BX$156,I$9,FALSE))),"")</f>
        <v>Plans in place</v>
      </c>
      <c r="J130" s="170" t="str">
        <f ca="1">IFERROR(IF((VLOOKUP($B130,'HICM and Narrative Backsheet'!$A$7:$BX$156,J$9,FALSE))="","",(VLOOKUP($B130,'HICM and Narrative Backsheet'!$A$7:$BX$156,J$9,FALSE))),"")</f>
        <v>Plans in place</v>
      </c>
      <c r="K130" s="170" t="str">
        <f ca="1">IFERROR(IF((VLOOKUP($B130,'HICM and Narrative Backsheet'!$A$7:$BX$156,K$9,FALSE))="","",(VLOOKUP($B130,'HICM and Narrative Backsheet'!$A$7:$BX$156,K$9,FALSE))),"")</f>
        <v>Established</v>
      </c>
      <c r="L130" s="171" t="str">
        <f ca="1">IFERROR(IF((VLOOKUP($B130,'HICM and Narrative Backsheet'!$A$7:$BX$156,L$9,FALSE))="","",(VLOOKUP($B130,'HICM and Narrative Backsheet'!$A$7:$BX$156,L$9,FALSE))),"")</f>
        <v>Plans in place</v>
      </c>
      <c r="M130" s="172" t="str">
        <f ca="1">IFERROR(IF((VLOOKUP($B130,'HICM and Narrative Backsheet'!$A$7:$BX$156,M$9,FALSE))="","",(VLOOKUP($B130,'HICM and Narrative Backsheet'!$A$7:$BX$156,M$9,FALSE))),"")</f>
        <v>Established</v>
      </c>
      <c r="N130" s="170" t="str">
        <f ca="1">IFERROR(IF((VLOOKUP($B130,'HICM and Narrative Backsheet'!$A$7:$BX$156,N$9,FALSE))="","",(VLOOKUP($B130,'HICM and Narrative Backsheet'!$A$7:$BX$156,N$9,FALSE))),"")</f>
        <v>Established</v>
      </c>
      <c r="O130" s="170" t="str">
        <f ca="1">IFERROR(IF((VLOOKUP($B130,'HICM and Narrative Backsheet'!$A$7:$BX$156,O$9,FALSE))="","",(VLOOKUP($B130,'HICM and Narrative Backsheet'!$A$7:$BX$156,O$9,FALSE))),"")</f>
        <v>Established</v>
      </c>
      <c r="P130" s="170" t="str">
        <f ca="1">IFERROR(IF((VLOOKUP($B130,'HICM and Narrative Backsheet'!$A$7:$BX$156,P$9,FALSE))="","",(VLOOKUP($B130,'HICM and Narrative Backsheet'!$A$7:$BX$156,P$9,FALSE))),"")</f>
        <v>Established</v>
      </c>
      <c r="Q130" s="170" t="str">
        <f ca="1">IFERROR(IF((VLOOKUP($B130,'HICM and Narrative Backsheet'!$A$7:$BX$156,Q$9,FALSE))="","",(VLOOKUP($B130,'HICM and Narrative Backsheet'!$A$7:$BX$156,Q$9,FALSE))),"")</f>
        <v>Established</v>
      </c>
      <c r="R130" s="170" t="str">
        <f ca="1">IFERROR(IF((VLOOKUP($B130,'HICM and Narrative Backsheet'!$A$7:$BX$156,R$9,FALSE))="","",(VLOOKUP($B130,'HICM and Narrative Backsheet'!$A$7:$BX$156,R$9,FALSE))),"")</f>
        <v>Plans in place</v>
      </c>
      <c r="S130" s="170" t="str">
        <f ca="1">IFERROR(IF((VLOOKUP($B130,'HICM and Narrative Backsheet'!$A$7:$BX$156,S$9,FALSE))="","",(VLOOKUP($B130,'HICM and Narrative Backsheet'!$A$7:$BX$156,S$9,FALSE))),"")</f>
        <v>Plans in place</v>
      </c>
      <c r="T130" s="170" t="str">
        <f ca="1">IFERROR(IF((VLOOKUP($B130,'HICM and Narrative Backsheet'!$A$7:$BX$156,T$9,FALSE))="","",(VLOOKUP($B130,'HICM and Narrative Backsheet'!$A$7:$BX$156,T$9,FALSE))),"")</f>
        <v>Established</v>
      </c>
      <c r="U130" s="173" t="str">
        <f ca="1">IFERROR(IF((VLOOKUP($B130,'HICM and Narrative Backsheet'!$A$7:$BX$156,U$9,FALSE))="","",(VLOOKUP($B130,'HICM and Narrative Backsheet'!$A$7:$BX$156,U$9,FALSE))),"")</f>
        <v>Plans in place</v>
      </c>
      <c r="V130" s="169" t="str">
        <f ca="1">IFERROR(IF((VLOOKUP($B130,'HICM and Narrative Backsheet'!$A$7:$BX$156,V$9,FALSE))="","",(VLOOKUP($B130,'HICM and Narrative Backsheet'!$A$7:$BX$156,V$9,FALSE))),"")</f>
        <v>Established</v>
      </c>
      <c r="W130" s="170" t="str">
        <f ca="1">IFERROR(IF((VLOOKUP($B130,'HICM and Narrative Backsheet'!$A$7:$BX$156,W$9,FALSE))="","",(VLOOKUP($B130,'HICM and Narrative Backsheet'!$A$7:$BX$156,W$9,FALSE))),"")</f>
        <v>Established</v>
      </c>
      <c r="X130" s="170" t="str">
        <f ca="1">IFERROR(IF((VLOOKUP($B130,'HICM and Narrative Backsheet'!$A$7:$BX$156,X$9,FALSE))="","",(VLOOKUP($B130,'HICM and Narrative Backsheet'!$A$7:$BX$156,X$9,FALSE))),"")</f>
        <v>Established</v>
      </c>
      <c r="Y130" s="170" t="str">
        <f ca="1">IFERROR(IF((VLOOKUP($B130,'HICM and Narrative Backsheet'!$A$7:$BX$156,Y$9,FALSE))="","",(VLOOKUP($B130,'HICM and Narrative Backsheet'!$A$7:$BX$156,Y$9,FALSE))),"")</f>
        <v>Established</v>
      </c>
      <c r="Z130" s="170" t="str">
        <f ca="1">IFERROR(IF((VLOOKUP($B130,'HICM and Narrative Backsheet'!$A$7:$BX$156,Z$9,FALSE))="","",(VLOOKUP($B130,'HICM and Narrative Backsheet'!$A$7:$BX$156,Z$9,FALSE))),"")</f>
        <v>Established</v>
      </c>
      <c r="AA130" s="170" t="str">
        <f ca="1">IFERROR(IF((VLOOKUP($B130,'HICM and Narrative Backsheet'!$A$7:$BX$156,AA$9,FALSE))="","",(VLOOKUP($B130,'HICM and Narrative Backsheet'!$A$7:$BX$156,AA$9,FALSE))),"")</f>
        <v>Established</v>
      </c>
      <c r="AB130" s="170" t="str">
        <f ca="1">IFERROR(IF((VLOOKUP($B130,'HICM and Narrative Backsheet'!$A$7:$BX$156,AB$9,FALSE))="","",(VLOOKUP($B130,'HICM and Narrative Backsheet'!$A$7:$BX$156,AB$9,FALSE))),"")</f>
        <v>Established</v>
      </c>
      <c r="AC130" s="170" t="str">
        <f ca="1">IFERROR(IF((VLOOKUP($B130,'HICM and Narrative Backsheet'!$A$7:$BX$156,AC$9,FALSE))="","",(VLOOKUP($B130,'HICM and Narrative Backsheet'!$A$7:$BX$156,AC$9,FALSE))),"")</f>
        <v>Established</v>
      </c>
      <c r="AD130" s="171" t="str">
        <f ca="1">IFERROR(IF((VLOOKUP($B130,'HICM and Narrative Backsheet'!$A$7:$BX$156,AD$9,FALSE))="","",(VLOOKUP($B130,'HICM and Narrative Backsheet'!$A$7:$BX$156,AD$9,FALSE))),"")</f>
        <v>Plans in place</v>
      </c>
      <c r="AE130" s="172" t="str">
        <f ca="1">IFERROR(IF((VLOOKUP($B130,'HICM and Narrative Backsheet'!$A$7:$BX$156,AE$9,FALSE))="","",(VLOOKUP($B130,'HICM and Narrative Backsheet'!$A$7:$BX$156,AE$9,FALSE))),"")</f>
        <v>Established</v>
      </c>
      <c r="AF130" s="170" t="str">
        <f ca="1">IFERROR(IF((VLOOKUP($B130,'HICM and Narrative Backsheet'!$A$7:$BX$156,AF$9,FALSE))="","",(VLOOKUP($B130,'HICM and Narrative Backsheet'!$A$7:$BX$156,AF$9,FALSE))),"")</f>
        <v>Established</v>
      </c>
      <c r="AG130" s="170" t="str">
        <f ca="1">IFERROR(IF((VLOOKUP($B130,'HICM and Narrative Backsheet'!$A$7:$BX$156,AG$9,FALSE))="","",(VLOOKUP($B130,'HICM and Narrative Backsheet'!$A$7:$BX$156,AG$9,FALSE))),"")</f>
        <v>Established</v>
      </c>
      <c r="AH130" s="170" t="str">
        <f ca="1">IFERROR(IF((VLOOKUP($B130,'HICM and Narrative Backsheet'!$A$7:$BX$156,AH$9,FALSE))="","",(VLOOKUP($B130,'HICM and Narrative Backsheet'!$A$7:$BX$156,AH$9,FALSE))),"")</f>
        <v>Established</v>
      </c>
      <c r="AI130" s="170" t="str">
        <f ca="1">IFERROR(IF((VLOOKUP($B130,'HICM and Narrative Backsheet'!$A$7:$BX$156,AI$9,FALSE))="","",(VLOOKUP($B130,'HICM and Narrative Backsheet'!$A$7:$BX$156,AI$9,FALSE))),"")</f>
        <v>Established</v>
      </c>
      <c r="AJ130" s="170" t="str">
        <f ca="1">IFERROR(IF((VLOOKUP($B130,'HICM and Narrative Backsheet'!$A$7:$BX$156,AJ$9,FALSE))="","",(VLOOKUP($B130,'HICM and Narrative Backsheet'!$A$7:$BX$156,AJ$9,FALSE))),"")</f>
        <v>Established</v>
      </c>
      <c r="AK130" s="170" t="str">
        <f ca="1">IFERROR(IF((VLOOKUP($B130,'HICM and Narrative Backsheet'!$A$7:$BX$156,AK$9,FALSE))="","",(VLOOKUP($B130,'HICM and Narrative Backsheet'!$A$7:$BX$156,AK$9,FALSE))),"")</f>
        <v>Established</v>
      </c>
      <c r="AL130" s="170" t="str">
        <f ca="1">IFERROR(IF((VLOOKUP($B130,'HICM and Narrative Backsheet'!$A$7:$BX$156,AL$9,FALSE))="","",(VLOOKUP($B130,'HICM and Narrative Backsheet'!$A$7:$BX$156,AL$9,FALSE))),"")</f>
        <v>Established</v>
      </c>
      <c r="AM130" s="171" t="str">
        <f ca="1">IFERROR(IF((VLOOKUP($B130,'HICM and Narrative Backsheet'!$A$7:$BX$156,AM$9,FALSE))="","",(VLOOKUP($B130,'HICM and Narrative Backsheet'!$A$7:$BX$156,AM$9,FALSE))),"")</f>
        <v>Established</v>
      </c>
    </row>
    <row r="131" spans="1:39" x14ac:dyDescent="0.3">
      <c r="A131" s="60">
        <v>105</v>
      </c>
      <c r="B131" s="53" t="str">
        <f t="shared" ca="1" si="11"/>
        <v>E08000028</v>
      </c>
      <c r="C131" s="154" t="str">
        <f ca="1">IFERROR(VLOOKUP($B131,'Org List'!$J$9:$K$488,2,0), "")</f>
        <v>Sandwell</v>
      </c>
      <c r="D131" s="169" t="str">
        <f ca="1">IFERROR(IF((VLOOKUP($B131,'HICM and Narrative Backsheet'!$A$7:$BX$156,D$9,FALSE))="","",(VLOOKUP($B131,'HICM and Narrative Backsheet'!$A$7:$BX$156,D$9,FALSE))),"")</f>
        <v>Established</v>
      </c>
      <c r="E131" s="170" t="str">
        <f ca="1">IFERROR(IF((VLOOKUP($B131,'HICM and Narrative Backsheet'!$A$7:$BX$156,E$9,FALSE))="","",(VLOOKUP($B131,'HICM and Narrative Backsheet'!$A$7:$BX$156,E$9,FALSE))),"")</f>
        <v>Established</v>
      </c>
      <c r="F131" s="170" t="str">
        <f ca="1">IFERROR(IF((VLOOKUP($B131,'HICM and Narrative Backsheet'!$A$7:$BX$156,F$9,FALSE))="","",(VLOOKUP($B131,'HICM and Narrative Backsheet'!$A$7:$BX$156,F$9,FALSE))),"")</f>
        <v>Established</v>
      </c>
      <c r="G131" s="170" t="str">
        <f ca="1">IFERROR(IF((VLOOKUP($B131,'HICM and Narrative Backsheet'!$A$7:$BX$156,G$9,FALSE))="","",(VLOOKUP($B131,'HICM and Narrative Backsheet'!$A$7:$BX$156,G$9,FALSE))),"")</f>
        <v>Established</v>
      </c>
      <c r="H131" s="170" t="str">
        <f ca="1">IFERROR(IF((VLOOKUP($B131,'HICM and Narrative Backsheet'!$A$7:$BX$156,H$9,FALSE))="","",(VLOOKUP($B131,'HICM and Narrative Backsheet'!$A$7:$BX$156,H$9,FALSE))),"")</f>
        <v>Established</v>
      </c>
      <c r="I131" s="170" t="str">
        <f ca="1">IFERROR(IF((VLOOKUP($B131,'HICM and Narrative Backsheet'!$A$7:$BX$156,I$9,FALSE))="","",(VLOOKUP($B131,'HICM and Narrative Backsheet'!$A$7:$BX$156,I$9,FALSE))),"")</f>
        <v>Established</v>
      </c>
      <c r="J131" s="170" t="str">
        <f ca="1">IFERROR(IF((VLOOKUP($B131,'HICM and Narrative Backsheet'!$A$7:$BX$156,J$9,FALSE))="","",(VLOOKUP($B131,'HICM and Narrative Backsheet'!$A$7:$BX$156,J$9,FALSE))),"")</f>
        <v>Plans in place</v>
      </c>
      <c r="K131" s="170" t="str">
        <f ca="1">IFERROR(IF((VLOOKUP($B131,'HICM and Narrative Backsheet'!$A$7:$BX$156,K$9,FALSE))="","",(VLOOKUP($B131,'HICM and Narrative Backsheet'!$A$7:$BX$156,K$9,FALSE))),"")</f>
        <v>Established</v>
      </c>
      <c r="L131" s="171" t="str">
        <f ca="1">IFERROR(IF((VLOOKUP($B131,'HICM and Narrative Backsheet'!$A$7:$BX$156,L$9,FALSE))="","",(VLOOKUP($B131,'HICM and Narrative Backsheet'!$A$7:$BX$156,L$9,FALSE))),"")</f>
        <v>Plans in place</v>
      </c>
      <c r="M131" s="172" t="str">
        <f ca="1">IFERROR(IF((VLOOKUP($B131,'HICM and Narrative Backsheet'!$A$7:$BX$156,M$9,FALSE))="","",(VLOOKUP($B131,'HICM and Narrative Backsheet'!$A$7:$BX$156,M$9,FALSE))),"")</f>
        <v>Mature</v>
      </c>
      <c r="N131" s="170" t="str">
        <f ca="1">IFERROR(IF((VLOOKUP($B131,'HICM and Narrative Backsheet'!$A$7:$BX$156,N$9,FALSE))="","",(VLOOKUP($B131,'HICM and Narrative Backsheet'!$A$7:$BX$156,N$9,FALSE))),"")</f>
        <v>Mature</v>
      </c>
      <c r="O131" s="170" t="str">
        <f ca="1">IFERROR(IF((VLOOKUP($B131,'HICM and Narrative Backsheet'!$A$7:$BX$156,O$9,FALSE))="","",(VLOOKUP($B131,'HICM and Narrative Backsheet'!$A$7:$BX$156,O$9,FALSE))),"")</f>
        <v>Mature</v>
      </c>
      <c r="P131" s="170" t="str">
        <f ca="1">IFERROR(IF((VLOOKUP($B131,'HICM and Narrative Backsheet'!$A$7:$BX$156,P$9,FALSE))="","",(VLOOKUP($B131,'HICM and Narrative Backsheet'!$A$7:$BX$156,P$9,FALSE))),"")</f>
        <v>Mature</v>
      </c>
      <c r="Q131" s="170" t="str">
        <f ca="1">IFERROR(IF((VLOOKUP($B131,'HICM and Narrative Backsheet'!$A$7:$BX$156,Q$9,FALSE))="","",(VLOOKUP($B131,'HICM and Narrative Backsheet'!$A$7:$BX$156,Q$9,FALSE))),"")</f>
        <v>Established</v>
      </c>
      <c r="R131" s="170" t="str">
        <f ca="1">IFERROR(IF((VLOOKUP($B131,'HICM and Narrative Backsheet'!$A$7:$BX$156,R$9,FALSE))="","",(VLOOKUP($B131,'HICM and Narrative Backsheet'!$A$7:$BX$156,R$9,FALSE))),"")</f>
        <v>Established</v>
      </c>
      <c r="S131" s="170" t="str">
        <f ca="1">IFERROR(IF((VLOOKUP($B131,'HICM and Narrative Backsheet'!$A$7:$BX$156,S$9,FALSE))="","",(VLOOKUP($B131,'HICM and Narrative Backsheet'!$A$7:$BX$156,S$9,FALSE))),"")</f>
        <v>Established</v>
      </c>
      <c r="T131" s="170" t="str">
        <f ca="1">IFERROR(IF((VLOOKUP($B131,'HICM and Narrative Backsheet'!$A$7:$BX$156,T$9,FALSE))="","",(VLOOKUP($B131,'HICM and Narrative Backsheet'!$A$7:$BX$156,T$9,FALSE))),"")</f>
        <v>Established</v>
      </c>
      <c r="U131" s="173" t="str">
        <f ca="1">IFERROR(IF((VLOOKUP($B131,'HICM and Narrative Backsheet'!$A$7:$BX$156,U$9,FALSE))="","",(VLOOKUP($B131,'HICM and Narrative Backsheet'!$A$7:$BX$156,U$9,FALSE))),"")</f>
        <v>Established</v>
      </c>
      <c r="V131" s="169" t="str">
        <f ca="1">IFERROR(IF((VLOOKUP($B131,'HICM and Narrative Backsheet'!$A$7:$BX$156,V$9,FALSE))="","",(VLOOKUP($B131,'HICM and Narrative Backsheet'!$A$7:$BX$156,V$9,FALSE))),"")</f>
        <v>Mature</v>
      </c>
      <c r="W131" s="170" t="str">
        <f ca="1">IFERROR(IF((VLOOKUP($B131,'HICM and Narrative Backsheet'!$A$7:$BX$156,W$9,FALSE))="","",(VLOOKUP($B131,'HICM and Narrative Backsheet'!$A$7:$BX$156,W$9,FALSE))),"")</f>
        <v>Mature</v>
      </c>
      <c r="X131" s="170" t="str">
        <f ca="1">IFERROR(IF((VLOOKUP($B131,'HICM and Narrative Backsheet'!$A$7:$BX$156,X$9,FALSE))="","",(VLOOKUP($B131,'HICM and Narrative Backsheet'!$A$7:$BX$156,X$9,FALSE))),"")</f>
        <v>Mature</v>
      </c>
      <c r="Y131" s="170" t="str">
        <f ca="1">IFERROR(IF((VLOOKUP($B131,'HICM and Narrative Backsheet'!$A$7:$BX$156,Y$9,FALSE))="","",(VLOOKUP($B131,'HICM and Narrative Backsheet'!$A$7:$BX$156,Y$9,FALSE))),"")</f>
        <v>Mature</v>
      </c>
      <c r="Z131" s="170" t="str">
        <f ca="1">IFERROR(IF((VLOOKUP($B131,'HICM and Narrative Backsheet'!$A$7:$BX$156,Z$9,FALSE))="","",(VLOOKUP($B131,'HICM and Narrative Backsheet'!$A$7:$BX$156,Z$9,FALSE))),"")</f>
        <v>Established</v>
      </c>
      <c r="AA131" s="170" t="str">
        <f ca="1">IFERROR(IF((VLOOKUP($B131,'HICM and Narrative Backsheet'!$A$7:$BX$156,AA$9,FALSE))="","",(VLOOKUP($B131,'HICM and Narrative Backsheet'!$A$7:$BX$156,AA$9,FALSE))),"")</f>
        <v>Mature</v>
      </c>
      <c r="AB131" s="170" t="str">
        <f ca="1">IFERROR(IF((VLOOKUP($B131,'HICM and Narrative Backsheet'!$A$7:$BX$156,AB$9,FALSE))="","",(VLOOKUP($B131,'HICM and Narrative Backsheet'!$A$7:$BX$156,AB$9,FALSE))),"")</f>
        <v>Established</v>
      </c>
      <c r="AC131" s="170" t="str">
        <f ca="1">IFERROR(IF((VLOOKUP($B131,'HICM and Narrative Backsheet'!$A$7:$BX$156,AC$9,FALSE))="","",(VLOOKUP($B131,'HICM and Narrative Backsheet'!$A$7:$BX$156,AC$9,FALSE))),"")</f>
        <v>Mature</v>
      </c>
      <c r="AD131" s="171" t="str">
        <f ca="1">IFERROR(IF((VLOOKUP($B131,'HICM and Narrative Backsheet'!$A$7:$BX$156,AD$9,FALSE))="","",(VLOOKUP($B131,'HICM and Narrative Backsheet'!$A$7:$BX$156,AD$9,FALSE))),"")</f>
        <v>Established</v>
      </c>
      <c r="AE131" s="172" t="str">
        <f ca="1">IFERROR(IF((VLOOKUP($B131,'HICM and Narrative Backsheet'!$A$7:$BX$156,AE$9,FALSE))="","",(VLOOKUP($B131,'HICM and Narrative Backsheet'!$A$7:$BX$156,AE$9,FALSE))),"")</f>
        <v>Mature</v>
      </c>
      <c r="AF131" s="170" t="str">
        <f ca="1">IFERROR(IF((VLOOKUP($B131,'HICM and Narrative Backsheet'!$A$7:$BX$156,AF$9,FALSE))="","",(VLOOKUP($B131,'HICM and Narrative Backsheet'!$A$7:$BX$156,AF$9,FALSE))),"")</f>
        <v>Mature</v>
      </c>
      <c r="AG131" s="170" t="str">
        <f ca="1">IFERROR(IF((VLOOKUP($B131,'HICM and Narrative Backsheet'!$A$7:$BX$156,AG$9,FALSE))="","",(VLOOKUP($B131,'HICM and Narrative Backsheet'!$A$7:$BX$156,AG$9,FALSE))),"")</f>
        <v>Mature</v>
      </c>
      <c r="AH131" s="170" t="str">
        <f ca="1">IFERROR(IF((VLOOKUP($B131,'HICM and Narrative Backsheet'!$A$7:$BX$156,AH$9,FALSE))="","",(VLOOKUP($B131,'HICM and Narrative Backsheet'!$A$7:$BX$156,AH$9,FALSE))),"")</f>
        <v>Mature</v>
      </c>
      <c r="AI131" s="170" t="str">
        <f ca="1">IFERROR(IF((VLOOKUP($B131,'HICM and Narrative Backsheet'!$A$7:$BX$156,AI$9,FALSE))="","",(VLOOKUP($B131,'HICM and Narrative Backsheet'!$A$7:$BX$156,AI$9,FALSE))),"")</f>
        <v>Established</v>
      </c>
      <c r="AJ131" s="170" t="str">
        <f ca="1">IFERROR(IF((VLOOKUP($B131,'HICM and Narrative Backsheet'!$A$7:$BX$156,AJ$9,FALSE))="","",(VLOOKUP($B131,'HICM and Narrative Backsheet'!$A$7:$BX$156,AJ$9,FALSE))),"")</f>
        <v>Mature</v>
      </c>
      <c r="AK131" s="170" t="str">
        <f ca="1">IFERROR(IF((VLOOKUP($B131,'HICM and Narrative Backsheet'!$A$7:$BX$156,AK$9,FALSE))="","",(VLOOKUP($B131,'HICM and Narrative Backsheet'!$A$7:$BX$156,AK$9,FALSE))),"")</f>
        <v>Established</v>
      </c>
      <c r="AL131" s="170" t="str">
        <f ca="1">IFERROR(IF((VLOOKUP($B131,'HICM and Narrative Backsheet'!$A$7:$BX$156,AL$9,FALSE))="","",(VLOOKUP($B131,'HICM and Narrative Backsheet'!$A$7:$BX$156,AL$9,FALSE))),"")</f>
        <v>Mature</v>
      </c>
      <c r="AM131" s="171" t="str">
        <f ca="1">IFERROR(IF((VLOOKUP($B131,'HICM and Narrative Backsheet'!$A$7:$BX$156,AM$9,FALSE))="","",(VLOOKUP($B131,'HICM and Narrative Backsheet'!$A$7:$BX$156,AM$9,FALSE))),"")</f>
        <v>Mature</v>
      </c>
    </row>
    <row r="132" spans="1:39" x14ac:dyDescent="0.3">
      <c r="A132" s="60">
        <v>106</v>
      </c>
      <c r="B132" s="53" t="str">
        <f t="shared" ca="1" si="11"/>
        <v>E08000014</v>
      </c>
      <c r="C132" s="154" t="str">
        <f ca="1">IFERROR(VLOOKUP($B132,'Org List'!$J$9:$K$488,2,0), "")</f>
        <v>Sefton</v>
      </c>
      <c r="D132" s="169" t="str">
        <f ca="1">IFERROR(IF((VLOOKUP($B132,'HICM and Narrative Backsheet'!$A$7:$BX$156,D$9,FALSE))="","",(VLOOKUP($B132,'HICM and Narrative Backsheet'!$A$7:$BX$156,D$9,FALSE))),"")</f>
        <v>Plans in place</v>
      </c>
      <c r="E132" s="170" t="str">
        <f ca="1">IFERROR(IF((VLOOKUP($B132,'HICM and Narrative Backsheet'!$A$7:$BX$156,E$9,FALSE))="","",(VLOOKUP($B132,'HICM and Narrative Backsheet'!$A$7:$BX$156,E$9,FALSE))),"")</f>
        <v>Plans in place</v>
      </c>
      <c r="F132" s="170" t="str">
        <f ca="1">IFERROR(IF((VLOOKUP($B132,'HICM and Narrative Backsheet'!$A$7:$BX$156,F$9,FALSE))="","",(VLOOKUP($B132,'HICM and Narrative Backsheet'!$A$7:$BX$156,F$9,FALSE))),"")</f>
        <v>Plans in place</v>
      </c>
      <c r="G132" s="170" t="str">
        <f ca="1">IFERROR(IF((VLOOKUP($B132,'HICM and Narrative Backsheet'!$A$7:$BX$156,G$9,FALSE))="","",(VLOOKUP($B132,'HICM and Narrative Backsheet'!$A$7:$BX$156,G$9,FALSE))),"")</f>
        <v>Established</v>
      </c>
      <c r="H132" s="170" t="str">
        <f ca="1">IFERROR(IF((VLOOKUP($B132,'HICM and Narrative Backsheet'!$A$7:$BX$156,H$9,FALSE))="","",(VLOOKUP($B132,'HICM and Narrative Backsheet'!$A$7:$BX$156,H$9,FALSE))),"")</f>
        <v>Plans in place</v>
      </c>
      <c r="I132" s="170" t="str">
        <f ca="1">IFERROR(IF((VLOOKUP($B132,'HICM and Narrative Backsheet'!$A$7:$BX$156,I$9,FALSE))="","",(VLOOKUP($B132,'HICM and Narrative Backsheet'!$A$7:$BX$156,I$9,FALSE))),"")</f>
        <v>Plans in place</v>
      </c>
      <c r="J132" s="170" t="str">
        <f ca="1">IFERROR(IF((VLOOKUP($B132,'HICM and Narrative Backsheet'!$A$7:$BX$156,J$9,FALSE))="","",(VLOOKUP($B132,'HICM and Narrative Backsheet'!$A$7:$BX$156,J$9,FALSE))),"")</f>
        <v>Not yet established</v>
      </c>
      <c r="K132" s="170" t="str">
        <f ca="1">IFERROR(IF((VLOOKUP($B132,'HICM and Narrative Backsheet'!$A$7:$BX$156,K$9,FALSE))="","",(VLOOKUP($B132,'HICM and Narrative Backsheet'!$A$7:$BX$156,K$9,FALSE))),"")</f>
        <v>Plans in place</v>
      </c>
      <c r="L132" s="171" t="str">
        <f ca="1">IFERROR(IF((VLOOKUP($B132,'HICM and Narrative Backsheet'!$A$7:$BX$156,L$9,FALSE))="","",(VLOOKUP($B132,'HICM and Narrative Backsheet'!$A$7:$BX$156,L$9,FALSE))),"")</f>
        <v>Established</v>
      </c>
      <c r="M132" s="172" t="str">
        <f ca="1">IFERROR(IF((VLOOKUP($B132,'HICM and Narrative Backsheet'!$A$7:$BX$156,M$9,FALSE))="","",(VLOOKUP($B132,'HICM and Narrative Backsheet'!$A$7:$BX$156,M$9,FALSE))),"")</f>
        <v>Plans in place</v>
      </c>
      <c r="N132" s="170" t="str">
        <f ca="1">IFERROR(IF((VLOOKUP($B132,'HICM and Narrative Backsheet'!$A$7:$BX$156,N$9,FALSE))="","",(VLOOKUP($B132,'HICM and Narrative Backsheet'!$A$7:$BX$156,N$9,FALSE))),"")</f>
        <v>Plans in place</v>
      </c>
      <c r="O132" s="170" t="str">
        <f ca="1">IFERROR(IF((VLOOKUP($B132,'HICM and Narrative Backsheet'!$A$7:$BX$156,O$9,FALSE))="","",(VLOOKUP($B132,'HICM and Narrative Backsheet'!$A$7:$BX$156,O$9,FALSE))),"")</f>
        <v>Plans in place</v>
      </c>
      <c r="P132" s="170" t="str">
        <f ca="1">IFERROR(IF((VLOOKUP($B132,'HICM and Narrative Backsheet'!$A$7:$BX$156,P$9,FALSE))="","",(VLOOKUP($B132,'HICM and Narrative Backsheet'!$A$7:$BX$156,P$9,FALSE))),"")</f>
        <v>Established</v>
      </c>
      <c r="Q132" s="170" t="str">
        <f ca="1">IFERROR(IF((VLOOKUP($B132,'HICM and Narrative Backsheet'!$A$7:$BX$156,Q$9,FALSE))="","",(VLOOKUP($B132,'HICM and Narrative Backsheet'!$A$7:$BX$156,Q$9,FALSE))),"")</f>
        <v>Plans in place</v>
      </c>
      <c r="R132" s="170" t="str">
        <f ca="1">IFERROR(IF((VLOOKUP($B132,'HICM and Narrative Backsheet'!$A$7:$BX$156,R$9,FALSE))="","",(VLOOKUP($B132,'HICM and Narrative Backsheet'!$A$7:$BX$156,R$9,FALSE))),"")</f>
        <v>Plans in place</v>
      </c>
      <c r="S132" s="170" t="str">
        <f ca="1">IFERROR(IF((VLOOKUP($B132,'HICM and Narrative Backsheet'!$A$7:$BX$156,S$9,FALSE))="","",(VLOOKUP($B132,'HICM and Narrative Backsheet'!$A$7:$BX$156,S$9,FALSE))),"")</f>
        <v>Plans in place</v>
      </c>
      <c r="T132" s="170" t="str">
        <f ca="1">IFERROR(IF((VLOOKUP($B132,'HICM and Narrative Backsheet'!$A$7:$BX$156,T$9,FALSE))="","",(VLOOKUP($B132,'HICM and Narrative Backsheet'!$A$7:$BX$156,T$9,FALSE))),"")</f>
        <v>Plans in place</v>
      </c>
      <c r="U132" s="173" t="str">
        <f ca="1">IFERROR(IF((VLOOKUP($B132,'HICM and Narrative Backsheet'!$A$7:$BX$156,U$9,FALSE))="","",(VLOOKUP($B132,'HICM and Narrative Backsheet'!$A$7:$BX$156,U$9,FALSE))),"")</f>
        <v>Established</v>
      </c>
      <c r="V132" s="169" t="str">
        <f ca="1">IFERROR(IF((VLOOKUP($B132,'HICM and Narrative Backsheet'!$A$7:$BX$156,V$9,FALSE))="","",(VLOOKUP($B132,'HICM and Narrative Backsheet'!$A$7:$BX$156,V$9,FALSE))),"")</f>
        <v>Established</v>
      </c>
      <c r="W132" s="170" t="str">
        <f ca="1">IFERROR(IF((VLOOKUP($B132,'HICM and Narrative Backsheet'!$A$7:$BX$156,W$9,FALSE))="","",(VLOOKUP($B132,'HICM and Narrative Backsheet'!$A$7:$BX$156,W$9,FALSE))),"")</f>
        <v>Plans in place</v>
      </c>
      <c r="X132" s="170" t="str">
        <f ca="1">IFERROR(IF((VLOOKUP($B132,'HICM and Narrative Backsheet'!$A$7:$BX$156,X$9,FALSE))="","",(VLOOKUP($B132,'HICM and Narrative Backsheet'!$A$7:$BX$156,X$9,FALSE))),"")</f>
        <v>Established</v>
      </c>
      <c r="Y132" s="170" t="str">
        <f ca="1">IFERROR(IF((VLOOKUP($B132,'HICM and Narrative Backsheet'!$A$7:$BX$156,Y$9,FALSE))="","",(VLOOKUP($B132,'HICM and Narrative Backsheet'!$A$7:$BX$156,Y$9,FALSE))),"")</f>
        <v>Established</v>
      </c>
      <c r="Z132" s="170" t="str">
        <f ca="1">IFERROR(IF((VLOOKUP($B132,'HICM and Narrative Backsheet'!$A$7:$BX$156,Z$9,FALSE))="","",(VLOOKUP($B132,'HICM and Narrative Backsheet'!$A$7:$BX$156,Z$9,FALSE))),"")</f>
        <v>Plans in place</v>
      </c>
      <c r="AA132" s="170" t="str">
        <f ca="1">IFERROR(IF((VLOOKUP($B132,'HICM and Narrative Backsheet'!$A$7:$BX$156,AA$9,FALSE))="","",(VLOOKUP($B132,'HICM and Narrative Backsheet'!$A$7:$BX$156,AA$9,FALSE))),"")</f>
        <v>Plans in place</v>
      </c>
      <c r="AB132" s="170" t="str">
        <f ca="1">IFERROR(IF((VLOOKUP($B132,'HICM and Narrative Backsheet'!$A$7:$BX$156,AB$9,FALSE))="","",(VLOOKUP($B132,'HICM and Narrative Backsheet'!$A$7:$BX$156,AB$9,FALSE))),"")</f>
        <v>Plans in place</v>
      </c>
      <c r="AC132" s="170" t="str">
        <f ca="1">IFERROR(IF((VLOOKUP($B132,'HICM and Narrative Backsheet'!$A$7:$BX$156,AC$9,FALSE))="","",(VLOOKUP($B132,'HICM and Narrative Backsheet'!$A$7:$BX$156,AC$9,FALSE))),"")</f>
        <v>Plans in place</v>
      </c>
      <c r="AD132" s="171" t="str">
        <f ca="1">IFERROR(IF((VLOOKUP($B132,'HICM and Narrative Backsheet'!$A$7:$BX$156,AD$9,FALSE))="","",(VLOOKUP($B132,'HICM and Narrative Backsheet'!$A$7:$BX$156,AD$9,FALSE))),"")</f>
        <v>Established</v>
      </c>
      <c r="AE132" s="172" t="str">
        <f ca="1">IFERROR(IF((VLOOKUP($B132,'HICM and Narrative Backsheet'!$A$7:$BX$156,AE$9,FALSE))="","",(VLOOKUP($B132,'HICM and Narrative Backsheet'!$A$7:$BX$156,AE$9,FALSE))),"")</f>
        <v>Mature</v>
      </c>
      <c r="AF132" s="170" t="str">
        <f ca="1">IFERROR(IF((VLOOKUP($B132,'HICM and Narrative Backsheet'!$A$7:$BX$156,AF$9,FALSE))="","",(VLOOKUP($B132,'HICM and Narrative Backsheet'!$A$7:$BX$156,AF$9,FALSE))),"")</f>
        <v>Mature</v>
      </c>
      <c r="AG132" s="170" t="str">
        <f ca="1">IFERROR(IF((VLOOKUP($B132,'HICM and Narrative Backsheet'!$A$7:$BX$156,AG$9,FALSE))="","",(VLOOKUP($B132,'HICM and Narrative Backsheet'!$A$7:$BX$156,AG$9,FALSE))),"")</f>
        <v>Mature</v>
      </c>
      <c r="AH132" s="170" t="str">
        <f ca="1">IFERROR(IF((VLOOKUP($B132,'HICM and Narrative Backsheet'!$A$7:$BX$156,AH$9,FALSE))="","",(VLOOKUP($B132,'HICM and Narrative Backsheet'!$A$7:$BX$156,AH$9,FALSE))),"")</f>
        <v>Mature</v>
      </c>
      <c r="AI132" s="170" t="str">
        <f ca="1">IFERROR(IF((VLOOKUP($B132,'HICM and Narrative Backsheet'!$A$7:$BX$156,AI$9,FALSE))="","",(VLOOKUP($B132,'HICM and Narrative Backsheet'!$A$7:$BX$156,AI$9,FALSE))),"")</f>
        <v>Established</v>
      </c>
      <c r="AJ132" s="170" t="str">
        <f ca="1">IFERROR(IF((VLOOKUP($B132,'HICM and Narrative Backsheet'!$A$7:$BX$156,AJ$9,FALSE))="","",(VLOOKUP($B132,'HICM and Narrative Backsheet'!$A$7:$BX$156,AJ$9,FALSE))),"")</f>
        <v>Established</v>
      </c>
      <c r="AK132" s="170" t="str">
        <f ca="1">IFERROR(IF((VLOOKUP($B132,'HICM and Narrative Backsheet'!$A$7:$BX$156,AK$9,FALSE))="","",(VLOOKUP($B132,'HICM and Narrative Backsheet'!$A$7:$BX$156,AK$9,FALSE))),"")</f>
        <v>Established</v>
      </c>
      <c r="AL132" s="170" t="str">
        <f ca="1">IFERROR(IF((VLOOKUP($B132,'HICM and Narrative Backsheet'!$A$7:$BX$156,AL$9,FALSE))="","",(VLOOKUP($B132,'HICM and Narrative Backsheet'!$A$7:$BX$156,AL$9,FALSE))),"")</f>
        <v>Established</v>
      </c>
      <c r="AM132" s="171" t="str">
        <f ca="1">IFERROR(IF((VLOOKUP($B132,'HICM and Narrative Backsheet'!$A$7:$BX$156,AM$9,FALSE))="","",(VLOOKUP($B132,'HICM and Narrative Backsheet'!$A$7:$BX$156,AM$9,FALSE))),"")</f>
        <v>Mature</v>
      </c>
    </row>
    <row r="133" spans="1:39" x14ac:dyDescent="0.3">
      <c r="A133" s="60">
        <v>107</v>
      </c>
      <c r="B133" s="53" t="str">
        <f t="shared" ca="1" si="11"/>
        <v>E08000019</v>
      </c>
      <c r="C133" s="154" t="str">
        <f ca="1">IFERROR(VLOOKUP($B133,'Org List'!$J$9:$K$488,2,0), "")</f>
        <v>Sheffield</v>
      </c>
      <c r="D133" s="169" t="str">
        <f ca="1">IFERROR(IF((VLOOKUP($B133,'HICM and Narrative Backsheet'!$A$7:$BX$156,D$9,FALSE))="","",(VLOOKUP($B133,'HICM and Narrative Backsheet'!$A$7:$BX$156,D$9,FALSE))),"")</f>
        <v>Established</v>
      </c>
      <c r="E133" s="170" t="str">
        <f ca="1">IFERROR(IF((VLOOKUP($B133,'HICM and Narrative Backsheet'!$A$7:$BX$156,E$9,FALSE))="","",(VLOOKUP($B133,'HICM and Narrative Backsheet'!$A$7:$BX$156,E$9,FALSE))),"")</f>
        <v>Mature</v>
      </c>
      <c r="F133" s="170" t="str">
        <f ca="1">IFERROR(IF((VLOOKUP($B133,'HICM and Narrative Backsheet'!$A$7:$BX$156,F$9,FALSE))="","",(VLOOKUP($B133,'HICM and Narrative Backsheet'!$A$7:$BX$156,F$9,FALSE))),"")</f>
        <v>Mature</v>
      </c>
      <c r="G133" s="170" t="str">
        <f ca="1">IFERROR(IF((VLOOKUP($B133,'HICM and Narrative Backsheet'!$A$7:$BX$156,G$9,FALSE))="","",(VLOOKUP($B133,'HICM and Narrative Backsheet'!$A$7:$BX$156,G$9,FALSE))),"")</f>
        <v>Mature</v>
      </c>
      <c r="H133" s="170" t="str">
        <f ca="1">IFERROR(IF((VLOOKUP($B133,'HICM and Narrative Backsheet'!$A$7:$BX$156,H$9,FALSE))="","",(VLOOKUP($B133,'HICM and Narrative Backsheet'!$A$7:$BX$156,H$9,FALSE))),"")</f>
        <v>Established</v>
      </c>
      <c r="I133" s="170" t="str">
        <f ca="1">IFERROR(IF((VLOOKUP($B133,'HICM and Narrative Backsheet'!$A$7:$BX$156,I$9,FALSE))="","",(VLOOKUP($B133,'HICM and Narrative Backsheet'!$A$7:$BX$156,I$9,FALSE))),"")</f>
        <v>Established</v>
      </c>
      <c r="J133" s="170" t="str">
        <f ca="1">IFERROR(IF((VLOOKUP($B133,'HICM and Narrative Backsheet'!$A$7:$BX$156,J$9,FALSE))="","",(VLOOKUP($B133,'HICM and Narrative Backsheet'!$A$7:$BX$156,J$9,FALSE))),"")</f>
        <v>Established</v>
      </c>
      <c r="K133" s="170" t="str">
        <f ca="1">IFERROR(IF((VLOOKUP($B133,'HICM and Narrative Backsheet'!$A$7:$BX$156,K$9,FALSE))="","",(VLOOKUP($B133,'HICM and Narrative Backsheet'!$A$7:$BX$156,K$9,FALSE))),"")</f>
        <v>Established</v>
      </c>
      <c r="L133" s="171" t="str">
        <f ca="1">IFERROR(IF((VLOOKUP($B133,'HICM and Narrative Backsheet'!$A$7:$BX$156,L$9,FALSE))="","",(VLOOKUP($B133,'HICM and Narrative Backsheet'!$A$7:$BX$156,L$9,FALSE))),"")</f>
        <v>Mature</v>
      </c>
      <c r="M133" s="172" t="str">
        <f ca="1">IFERROR(IF((VLOOKUP($B133,'HICM and Narrative Backsheet'!$A$7:$BX$156,M$9,FALSE))="","",(VLOOKUP($B133,'HICM and Narrative Backsheet'!$A$7:$BX$156,M$9,FALSE))),"")</f>
        <v>Established</v>
      </c>
      <c r="N133" s="170" t="str">
        <f ca="1">IFERROR(IF((VLOOKUP($B133,'HICM and Narrative Backsheet'!$A$7:$BX$156,N$9,FALSE))="","",(VLOOKUP($B133,'HICM and Narrative Backsheet'!$A$7:$BX$156,N$9,FALSE))),"")</f>
        <v>Mature</v>
      </c>
      <c r="O133" s="170" t="str">
        <f ca="1">IFERROR(IF((VLOOKUP($B133,'HICM and Narrative Backsheet'!$A$7:$BX$156,O$9,FALSE))="","",(VLOOKUP($B133,'HICM and Narrative Backsheet'!$A$7:$BX$156,O$9,FALSE))),"")</f>
        <v>Mature</v>
      </c>
      <c r="P133" s="170" t="str">
        <f ca="1">IFERROR(IF((VLOOKUP($B133,'HICM and Narrative Backsheet'!$A$7:$BX$156,P$9,FALSE))="","",(VLOOKUP($B133,'HICM and Narrative Backsheet'!$A$7:$BX$156,P$9,FALSE))),"")</f>
        <v>Mature</v>
      </c>
      <c r="Q133" s="170" t="str">
        <f ca="1">IFERROR(IF((VLOOKUP($B133,'HICM and Narrative Backsheet'!$A$7:$BX$156,Q$9,FALSE))="","",(VLOOKUP($B133,'HICM and Narrative Backsheet'!$A$7:$BX$156,Q$9,FALSE))),"")</f>
        <v>Established</v>
      </c>
      <c r="R133" s="170" t="str">
        <f ca="1">IFERROR(IF((VLOOKUP($B133,'HICM and Narrative Backsheet'!$A$7:$BX$156,R$9,FALSE))="","",(VLOOKUP($B133,'HICM and Narrative Backsheet'!$A$7:$BX$156,R$9,FALSE))),"")</f>
        <v>Established</v>
      </c>
      <c r="S133" s="170" t="str">
        <f ca="1">IFERROR(IF((VLOOKUP($B133,'HICM and Narrative Backsheet'!$A$7:$BX$156,S$9,FALSE))="","",(VLOOKUP($B133,'HICM and Narrative Backsheet'!$A$7:$BX$156,S$9,FALSE))),"")</f>
        <v>Established</v>
      </c>
      <c r="T133" s="170" t="str">
        <f ca="1">IFERROR(IF((VLOOKUP($B133,'HICM and Narrative Backsheet'!$A$7:$BX$156,T$9,FALSE))="","",(VLOOKUP($B133,'HICM and Narrative Backsheet'!$A$7:$BX$156,T$9,FALSE))),"")</f>
        <v>Established</v>
      </c>
      <c r="U133" s="173" t="str">
        <f ca="1">IFERROR(IF((VLOOKUP($B133,'HICM and Narrative Backsheet'!$A$7:$BX$156,U$9,FALSE))="","",(VLOOKUP($B133,'HICM and Narrative Backsheet'!$A$7:$BX$156,U$9,FALSE))),"")</f>
        <v>Mature</v>
      </c>
      <c r="V133" s="169" t="str">
        <f ca="1">IFERROR(IF((VLOOKUP($B133,'HICM and Narrative Backsheet'!$A$7:$BX$156,V$9,FALSE))="","",(VLOOKUP($B133,'HICM and Narrative Backsheet'!$A$7:$BX$156,V$9,FALSE))),"")</f>
        <v>Mature</v>
      </c>
      <c r="W133" s="170" t="str">
        <f ca="1">IFERROR(IF((VLOOKUP($B133,'HICM and Narrative Backsheet'!$A$7:$BX$156,W$9,FALSE))="","",(VLOOKUP($B133,'HICM and Narrative Backsheet'!$A$7:$BX$156,W$9,FALSE))),"")</f>
        <v>Mature</v>
      </c>
      <c r="X133" s="170" t="str">
        <f ca="1">IFERROR(IF((VLOOKUP($B133,'HICM and Narrative Backsheet'!$A$7:$BX$156,X$9,FALSE))="","",(VLOOKUP($B133,'HICM and Narrative Backsheet'!$A$7:$BX$156,X$9,FALSE))),"")</f>
        <v>Mature</v>
      </c>
      <c r="Y133" s="170" t="str">
        <f ca="1">IFERROR(IF((VLOOKUP($B133,'HICM and Narrative Backsheet'!$A$7:$BX$156,Y$9,FALSE))="","",(VLOOKUP($B133,'HICM and Narrative Backsheet'!$A$7:$BX$156,Y$9,FALSE))),"")</f>
        <v>Mature</v>
      </c>
      <c r="Z133" s="170" t="str">
        <f ca="1">IFERROR(IF((VLOOKUP($B133,'HICM and Narrative Backsheet'!$A$7:$BX$156,Z$9,FALSE))="","",(VLOOKUP($B133,'HICM and Narrative Backsheet'!$A$7:$BX$156,Z$9,FALSE))),"")</f>
        <v>Established</v>
      </c>
      <c r="AA133" s="170" t="str">
        <f ca="1">IFERROR(IF((VLOOKUP($B133,'HICM and Narrative Backsheet'!$A$7:$BX$156,AA$9,FALSE))="","",(VLOOKUP($B133,'HICM and Narrative Backsheet'!$A$7:$BX$156,AA$9,FALSE))),"")</f>
        <v>Mature</v>
      </c>
      <c r="AB133" s="170" t="str">
        <f ca="1">IFERROR(IF((VLOOKUP($B133,'HICM and Narrative Backsheet'!$A$7:$BX$156,AB$9,FALSE))="","",(VLOOKUP($B133,'HICM and Narrative Backsheet'!$A$7:$BX$156,AB$9,FALSE))),"")</f>
        <v>Established</v>
      </c>
      <c r="AC133" s="170" t="str">
        <f ca="1">IFERROR(IF((VLOOKUP($B133,'HICM and Narrative Backsheet'!$A$7:$BX$156,AC$9,FALSE))="","",(VLOOKUP($B133,'HICM and Narrative Backsheet'!$A$7:$BX$156,AC$9,FALSE))),"")</f>
        <v>Established</v>
      </c>
      <c r="AD133" s="171" t="str">
        <f ca="1">IFERROR(IF((VLOOKUP($B133,'HICM and Narrative Backsheet'!$A$7:$BX$156,AD$9,FALSE))="","",(VLOOKUP($B133,'HICM and Narrative Backsheet'!$A$7:$BX$156,AD$9,FALSE))),"")</f>
        <v>Mature</v>
      </c>
      <c r="AE133" s="172" t="str">
        <f ca="1">IFERROR(IF((VLOOKUP($B133,'HICM and Narrative Backsheet'!$A$7:$BX$156,AE$9,FALSE))="","",(VLOOKUP($B133,'HICM and Narrative Backsheet'!$A$7:$BX$156,AE$9,FALSE))),"")</f>
        <v>Mature</v>
      </c>
      <c r="AF133" s="170" t="str">
        <f ca="1">IFERROR(IF((VLOOKUP($B133,'HICM and Narrative Backsheet'!$A$7:$BX$156,AF$9,FALSE))="","",(VLOOKUP($B133,'HICM and Narrative Backsheet'!$A$7:$BX$156,AF$9,FALSE))),"")</f>
        <v>Mature</v>
      </c>
      <c r="AG133" s="170" t="str">
        <f ca="1">IFERROR(IF((VLOOKUP($B133,'HICM and Narrative Backsheet'!$A$7:$BX$156,AG$9,FALSE))="","",(VLOOKUP($B133,'HICM and Narrative Backsheet'!$A$7:$BX$156,AG$9,FALSE))),"")</f>
        <v>Mature</v>
      </c>
      <c r="AH133" s="170" t="str">
        <f ca="1">IFERROR(IF((VLOOKUP($B133,'HICM and Narrative Backsheet'!$A$7:$BX$156,AH$9,FALSE))="","",(VLOOKUP($B133,'HICM and Narrative Backsheet'!$A$7:$BX$156,AH$9,FALSE))),"")</f>
        <v>Mature</v>
      </c>
      <c r="AI133" s="170" t="str">
        <f ca="1">IFERROR(IF((VLOOKUP($B133,'HICM and Narrative Backsheet'!$A$7:$BX$156,AI$9,FALSE))="","",(VLOOKUP($B133,'HICM and Narrative Backsheet'!$A$7:$BX$156,AI$9,FALSE))),"")</f>
        <v>Established</v>
      </c>
      <c r="AJ133" s="170" t="str">
        <f ca="1">IFERROR(IF((VLOOKUP($B133,'HICM and Narrative Backsheet'!$A$7:$BX$156,AJ$9,FALSE))="","",(VLOOKUP($B133,'HICM and Narrative Backsheet'!$A$7:$BX$156,AJ$9,FALSE))),"")</f>
        <v>Mature</v>
      </c>
      <c r="AK133" s="170" t="str">
        <f ca="1">IFERROR(IF((VLOOKUP($B133,'HICM and Narrative Backsheet'!$A$7:$BX$156,AK$9,FALSE))="","",(VLOOKUP($B133,'HICM and Narrative Backsheet'!$A$7:$BX$156,AK$9,FALSE))),"")</f>
        <v>Mature</v>
      </c>
      <c r="AL133" s="170" t="str">
        <f ca="1">IFERROR(IF((VLOOKUP($B133,'HICM and Narrative Backsheet'!$A$7:$BX$156,AL$9,FALSE))="","",(VLOOKUP($B133,'HICM and Narrative Backsheet'!$A$7:$BX$156,AL$9,FALSE))),"")</f>
        <v>Established</v>
      </c>
      <c r="AM133" s="171" t="str">
        <f ca="1">IFERROR(IF((VLOOKUP($B133,'HICM and Narrative Backsheet'!$A$7:$BX$156,AM$9,FALSE))="","",(VLOOKUP($B133,'HICM and Narrative Backsheet'!$A$7:$BX$156,AM$9,FALSE))),"")</f>
        <v>Mature</v>
      </c>
    </row>
    <row r="134" spans="1:39" x14ac:dyDescent="0.3">
      <c r="A134" s="60">
        <v>108</v>
      </c>
      <c r="B134" s="53" t="str">
        <f t="shared" ca="1" si="11"/>
        <v>E06000051</v>
      </c>
      <c r="C134" s="154" t="str">
        <f ca="1">IFERROR(VLOOKUP($B134,'Org List'!$J$9:$K$488,2,0), "")</f>
        <v>Shropshire</v>
      </c>
      <c r="D134" s="169" t="str">
        <f ca="1">IFERROR(IF((VLOOKUP($B134,'HICM and Narrative Backsheet'!$A$7:$BX$156,D$9,FALSE))="","",(VLOOKUP($B134,'HICM and Narrative Backsheet'!$A$7:$BX$156,D$9,FALSE))),"")</f>
        <v>Established</v>
      </c>
      <c r="E134" s="170" t="str">
        <f ca="1">IFERROR(IF((VLOOKUP($B134,'HICM and Narrative Backsheet'!$A$7:$BX$156,E$9,FALSE))="","",(VLOOKUP($B134,'HICM and Narrative Backsheet'!$A$7:$BX$156,E$9,FALSE))),"")</f>
        <v>Established</v>
      </c>
      <c r="F134" s="170" t="str">
        <f ca="1">IFERROR(IF((VLOOKUP($B134,'HICM and Narrative Backsheet'!$A$7:$BX$156,F$9,FALSE))="","",(VLOOKUP($B134,'HICM and Narrative Backsheet'!$A$7:$BX$156,F$9,FALSE))),"")</f>
        <v>Mature</v>
      </c>
      <c r="G134" s="170" t="str">
        <f ca="1">IFERROR(IF((VLOOKUP($B134,'HICM and Narrative Backsheet'!$A$7:$BX$156,G$9,FALSE))="","",(VLOOKUP($B134,'HICM and Narrative Backsheet'!$A$7:$BX$156,G$9,FALSE))),"")</f>
        <v>Mature</v>
      </c>
      <c r="H134" s="170" t="str">
        <f ca="1">IFERROR(IF((VLOOKUP($B134,'HICM and Narrative Backsheet'!$A$7:$BX$156,H$9,FALSE))="","",(VLOOKUP($B134,'HICM and Narrative Backsheet'!$A$7:$BX$156,H$9,FALSE))),"")</f>
        <v>Not yet established</v>
      </c>
      <c r="I134" s="170" t="str">
        <f ca="1">IFERROR(IF((VLOOKUP($B134,'HICM and Narrative Backsheet'!$A$7:$BX$156,I$9,FALSE))="","",(VLOOKUP($B134,'HICM and Narrative Backsheet'!$A$7:$BX$156,I$9,FALSE))),"")</f>
        <v>Established</v>
      </c>
      <c r="J134" s="170" t="str">
        <f ca="1">IFERROR(IF((VLOOKUP($B134,'HICM and Narrative Backsheet'!$A$7:$BX$156,J$9,FALSE))="","",(VLOOKUP($B134,'HICM and Narrative Backsheet'!$A$7:$BX$156,J$9,FALSE))),"")</f>
        <v>Plans in place</v>
      </c>
      <c r="K134" s="170" t="str">
        <f ca="1">IFERROR(IF((VLOOKUP($B134,'HICM and Narrative Backsheet'!$A$7:$BX$156,K$9,FALSE))="","",(VLOOKUP($B134,'HICM and Narrative Backsheet'!$A$7:$BX$156,K$9,FALSE))),"")</f>
        <v>Established</v>
      </c>
      <c r="L134" s="171" t="str">
        <f ca="1">IFERROR(IF((VLOOKUP($B134,'HICM and Narrative Backsheet'!$A$7:$BX$156,L$9,FALSE))="","",(VLOOKUP($B134,'HICM and Narrative Backsheet'!$A$7:$BX$156,L$9,FALSE))),"")</f>
        <v>Not yet established</v>
      </c>
      <c r="M134" s="172" t="str">
        <f ca="1">IFERROR(IF((VLOOKUP($B134,'HICM and Narrative Backsheet'!$A$7:$BX$156,M$9,FALSE))="","",(VLOOKUP($B134,'HICM and Narrative Backsheet'!$A$7:$BX$156,M$9,FALSE))),"")</f>
        <v>Established</v>
      </c>
      <c r="N134" s="170" t="str">
        <f ca="1">IFERROR(IF((VLOOKUP($B134,'HICM and Narrative Backsheet'!$A$7:$BX$156,N$9,FALSE))="","",(VLOOKUP($B134,'HICM and Narrative Backsheet'!$A$7:$BX$156,N$9,FALSE))),"")</f>
        <v>Established</v>
      </c>
      <c r="O134" s="170" t="str">
        <f ca="1">IFERROR(IF((VLOOKUP($B134,'HICM and Narrative Backsheet'!$A$7:$BX$156,O$9,FALSE))="","",(VLOOKUP($B134,'HICM and Narrative Backsheet'!$A$7:$BX$156,O$9,FALSE))),"")</f>
        <v>Mature</v>
      </c>
      <c r="P134" s="170" t="str">
        <f ca="1">IFERROR(IF((VLOOKUP($B134,'HICM and Narrative Backsheet'!$A$7:$BX$156,P$9,FALSE))="","",(VLOOKUP($B134,'HICM and Narrative Backsheet'!$A$7:$BX$156,P$9,FALSE))),"")</f>
        <v>Mature</v>
      </c>
      <c r="Q134" s="170" t="str">
        <f ca="1">IFERROR(IF((VLOOKUP($B134,'HICM and Narrative Backsheet'!$A$7:$BX$156,Q$9,FALSE))="","",(VLOOKUP($B134,'HICM and Narrative Backsheet'!$A$7:$BX$156,Q$9,FALSE))),"")</f>
        <v>Not yet established</v>
      </c>
      <c r="R134" s="170" t="str">
        <f ca="1">IFERROR(IF((VLOOKUP($B134,'HICM and Narrative Backsheet'!$A$7:$BX$156,R$9,FALSE))="","",(VLOOKUP($B134,'HICM and Narrative Backsheet'!$A$7:$BX$156,R$9,FALSE))),"")</f>
        <v>Mature</v>
      </c>
      <c r="S134" s="170" t="str">
        <f ca="1">IFERROR(IF((VLOOKUP($B134,'HICM and Narrative Backsheet'!$A$7:$BX$156,S$9,FALSE))="","",(VLOOKUP($B134,'HICM and Narrative Backsheet'!$A$7:$BX$156,S$9,FALSE))),"")</f>
        <v>Established</v>
      </c>
      <c r="T134" s="170" t="str">
        <f ca="1">IFERROR(IF((VLOOKUP($B134,'HICM and Narrative Backsheet'!$A$7:$BX$156,T$9,FALSE))="","",(VLOOKUP($B134,'HICM and Narrative Backsheet'!$A$7:$BX$156,T$9,FALSE))),"")</f>
        <v>Established</v>
      </c>
      <c r="U134" s="173" t="str">
        <f ca="1">IFERROR(IF((VLOOKUP($B134,'HICM and Narrative Backsheet'!$A$7:$BX$156,U$9,FALSE))="","",(VLOOKUP($B134,'HICM and Narrative Backsheet'!$A$7:$BX$156,U$9,FALSE))),"")</f>
        <v>Not yet established</v>
      </c>
      <c r="V134" s="169" t="str">
        <f ca="1">IFERROR(IF((VLOOKUP($B134,'HICM and Narrative Backsheet'!$A$7:$BX$156,V$9,FALSE))="","",(VLOOKUP($B134,'HICM and Narrative Backsheet'!$A$7:$BX$156,V$9,FALSE))),"")</f>
        <v>Established</v>
      </c>
      <c r="W134" s="170" t="str">
        <f ca="1">IFERROR(IF((VLOOKUP($B134,'HICM and Narrative Backsheet'!$A$7:$BX$156,W$9,FALSE))="","",(VLOOKUP($B134,'HICM and Narrative Backsheet'!$A$7:$BX$156,W$9,FALSE))),"")</f>
        <v>Mature</v>
      </c>
      <c r="X134" s="170" t="str">
        <f ca="1">IFERROR(IF((VLOOKUP($B134,'HICM and Narrative Backsheet'!$A$7:$BX$156,X$9,FALSE))="","",(VLOOKUP($B134,'HICM and Narrative Backsheet'!$A$7:$BX$156,X$9,FALSE))),"")</f>
        <v>Mature</v>
      </c>
      <c r="Y134" s="170" t="str">
        <f ca="1">IFERROR(IF((VLOOKUP($B134,'HICM and Narrative Backsheet'!$A$7:$BX$156,Y$9,FALSE))="","",(VLOOKUP($B134,'HICM and Narrative Backsheet'!$A$7:$BX$156,Y$9,FALSE))),"")</f>
        <v>Mature</v>
      </c>
      <c r="Z134" s="170" t="str">
        <f ca="1">IFERROR(IF((VLOOKUP($B134,'HICM and Narrative Backsheet'!$A$7:$BX$156,Z$9,FALSE))="","",(VLOOKUP($B134,'HICM and Narrative Backsheet'!$A$7:$BX$156,Z$9,FALSE))),"")</f>
        <v>Not yet established</v>
      </c>
      <c r="AA134" s="170" t="str">
        <f ca="1">IFERROR(IF((VLOOKUP($B134,'HICM and Narrative Backsheet'!$A$7:$BX$156,AA$9,FALSE))="","",(VLOOKUP($B134,'HICM and Narrative Backsheet'!$A$7:$BX$156,AA$9,FALSE))),"")</f>
        <v>Mature</v>
      </c>
      <c r="AB134" s="170" t="str">
        <f ca="1">IFERROR(IF((VLOOKUP($B134,'HICM and Narrative Backsheet'!$A$7:$BX$156,AB$9,FALSE))="","",(VLOOKUP($B134,'HICM and Narrative Backsheet'!$A$7:$BX$156,AB$9,FALSE))),"")</f>
        <v>Established</v>
      </c>
      <c r="AC134" s="170" t="str">
        <f ca="1">IFERROR(IF((VLOOKUP($B134,'HICM and Narrative Backsheet'!$A$7:$BX$156,AC$9,FALSE))="","",(VLOOKUP($B134,'HICM and Narrative Backsheet'!$A$7:$BX$156,AC$9,FALSE))),"")</f>
        <v>Mature</v>
      </c>
      <c r="AD134" s="171" t="str">
        <f ca="1">IFERROR(IF((VLOOKUP($B134,'HICM and Narrative Backsheet'!$A$7:$BX$156,AD$9,FALSE))="","",(VLOOKUP($B134,'HICM and Narrative Backsheet'!$A$7:$BX$156,AD$9,FALSE))),"")</f>
        <v>Plans in place</v>
      </c>
      <c r="AE134" s="172" t="str">
        <f ca="1">IFERROR(IF((VLOOKUP($B134,'HICM and Narrative Backsheet'!$A$7:$BX$156,AE$9,FALSE))="","",(VLOOKUP($B134,'HICM and Narrative Backsheet'!$A$7:$BX$156,AE$9,FALSE))),"")</f>
        <v>Mature</v>
      </c>
      <c r="AF134" s="170" t="str">
        <f ca="1">IFERROR(IF((VLOOKUP($B134,'HICM and Narrative Backsheet'!$A$7:$BX$156,AF$9,FALSE))="","",(VLOOKUP($B134,'HICM and Narrative Backsheet'!$A$7:$BX$156,AF$9,FALSE))),"")</f>
        <v>Mature</v>
      </c>
      <c r="AG134" s="170" t="str">
        <f ca="1">IFERROR(IF((VLOOKUP($B134,'HICM and Narrative Backsheet'!$A$7:$BX$156,AG$9,FALSE))="","",(VLOOKUP($B134,'HICM and Narrative Backsheet'!$A$7:$BX$156,AG$9,FALSE))),"")</f>
        <v>Mature</v>
      </c>
      <c r="AH134" s="170" t="str">
        <f ca="1">IFERROR(IF((VLOOKUP($B134,'HICM and Narrative Backsheet'!$A$7:$BX$156,AH$9,FALSE))="","",(VLOOKUP($B134,'HICM and Narrative Backsheet'!$A$7:$BX$156,AH$9,FALSE))),"")</f>
        <v>Mature</v>
      </c>
      <c r="AI134" s="170" t="str">
        <f ca="1">IFERROR(IF((VLOOKUP($B134,'HICM and Narrative Backsheet'!$A$7:$BX$156,AI$9,FALSE))="","",(VLOOKUP($B134,'HICM and Narrative Backsheet'!$A$7:$BX$156,AI$9,FALSE))),"")</f>
        <v>Plans in place</v>
      </c>
      <c r="AJ134" s="170" t="str">
        <f ca="1">IFERROR(IF((VLOOKUP($B134,'HICM and Narrative Backsheet'!$A$7:$BX$156,AJ$9,FALSE))="","",(VLOOKUP($B134,'HICM and Narrative Backsheet'!$A$7:$BX$156,AJ$9,FALSE))),"")</f>
        <v>Mature</v>
      </c>
      <c r="AK134" s="170" t="str">
        <f ca="1">IFERROR(IF((VLOOKUP($B134,'HICM and Narrative Backsheet'!$A$7:$BX$156,AK$9,FALSE))="","",(VLOOKUP($B134,'HICM and Narrative Backsheet'!$A$7:$BX$156,AK$9,FALSE))),"")</f>
        <v>Mature</v>
      </c>
      <c r="AL134" s="170" t="str">
        <f ca="1">IFERROR(IF((VLOOKUP($B134,'HICM and Narrative Backsheet'!$A$7:$BX$156,AL$9,FALSE))="","",(VLOOKUP($B134,'HICM and Narrative Backsheet'!$A$7:$BX$156,AL$9,FALSE))),"")</f>
        <v>Mature</v>
      </c>
      <c r="AM134" s="171" t="str">
        <f ca="1">IFERROR(IF((VLOOKUP($B134,'HICM and Narrative Backsheet'!$A$7:$BX$156,AM$9,FALSE))="","",(VLOOKUP($B134,'HICM and Narrative Backsheet'!$A$7:$BX$156,AM$9,FALSE))),"")</f>
        <v>Established</v>
      </c>
    </row>
    <row r="135" spans="1:39" x14ac:dyDescent="0.3">
      <c r="A135" s="60">
        <v>109</v>
      </c>
      <c r="B135" s="53" t="str">
        <f t="shared" ca="1" si="11"/>
        <v>E06000039</v>
      </c>
      <c r="C135" s="154" t="str">
        <f ca="1">IFERROR(VLOOKUP($B135,'Org List'!$J$9:$K$488,2,0), "")</f>
        <v>Slough</v>
      </c>
      <c r="D135" s="169" t="str">
        <f ca="1">IFERROR(IF((VLOOKUP($B135,'HICM and Narrative Backsheet'!$A$7:$BX$156,D$9,FALSE))="","",(VLOOKUP($B135,'HICM and Narrative Backsheet'!$A$7:$BX$156,D$9,FALSE))),"")</f>
        <v>Established</v>
      </c>
      <c r="E135" s="170" t="str">
        <f ca="1">IFERROR(IF((VLOOKUP($B135,'HICM and Narrative Backsheet'!$A$7:$BX$156,E$9,FALSE))="","",(VLOOKUP($B135,'HICM and Narrative Backsheet'!$A$7:$BX$156,E$9,FALSE))),"")</f>
        <v>Established</v>
      </c>
      <c r="F135" s="170" t="str">
        <f ca="1">IFERROR(IF((VLOOKUP($B135,'HICM and Narrative Backsheet'!$A$7:$BX$156,F$9,FALSE))="","",(VLOOKUP($B135,'HICM and Narrative Backsheet'!$A$7:$BX$156,F$9,FALSE))),"")</f>
        <v>Established</v>
      </c>
      <c r="G135" s="170" t="str">
        <f ca="1">IFERROR(IF((VLOOKUP($B135,'HICM and Narrative Backsheet'!$A$7:$BX$156,G$9,FALSE))="","",(VLOOKUP($B135,'HICM and Narrative Backsheet'!$A$7:$BX$156,G$9,FALSE))),"")</f>
        <v>Plans in place</v>
      </c>
      <c r="H135" s="170" t="str">
        <f ca="1">IFERROR(IF((VLOOKUP($B135,'HICM and Narrative Backsheet'!$A$7:$BX$156,H$9,FALSE))="","",(VLOOKUP($B135,'HICM and Narrative Backsheet'!$A$7:$BX$156,H$9,FALSE))),"")</f>
        <v>Plans in place</v>
      </c>
      <c r="I135" s="170" t="str">
        <f ca="1">IFERROR(IF((VLOOKUP($B135,'HICM and Narrative Backsheet'!$A$7:$BX$156,I$9,FALSE))="","",(VLOOKUP($B135,'HICM and Narrative Backsheet'!$A$7:$BX$156,I$9,FALSE))),"")</f>
        <v>Plans in place</v>
      </c>
      <c r="J135" s="170" t="str">
        <f ca="1">IFERROR(IF((VLOOKUP($B135,'HICM and Narrative Backsheet'!$A$7:$BX$156,J$9,FALSE))="","",(VLOOKUP($B135,'HICM and Narrative Backsheet'!$A$7:$BX$156,J$9,FALSE))),"")</f>
        <v>Established</v>
      </c>
      <c r="K135" s="170" t="str">
        <f ca="1">IFERROR(IF((VLOOKUP($B135,'HICM and Narrative Backsheet'!$A$7:$BX$156,K$9,FALSE))="","",(VLOOKUP($B135,'HICM and Narrative Backsheet'!$A$7:$BX$156,K$9,FALSE))),"")</f>
        <v>Established</v>
      </c>
      <c r="L135" s="171" t="str">
        <f ca="1">IFERROR(IF((VLOOKUP($B135,'HICM and Narrative Backsheet'!$A$7:$BX$156,L$9,FALSE))="","",(VLOOKUP($B135,'HICM and Narrative Backsheet'!$A$7:$BX$156,L$9,FALSE))),"")</f>
        <v>Established</v>
      </c>
      <c r="M135" s="172" t="str">
        <f ca="1">IFERROR(IF((VLOOKUP($B135,'HICM and Narrative Backsheet'!$A$7:$BX$156,M$9,FALSE))="","",(VLOOKUP($B135,'HICM and Narrative Backsheet'!$A$7:$BX$156,M$9,FALSE))),"")</f>
        <v>Established</v>
      </c>
      <c r="N135" s="170" t="str">
        <f ca="1">IFERROR(IF((VLOOKUP($B135,'HICM and Narrative Backsheet'!$A$7:$BX$156,N$9,FALSE))="","",(VLOOKUP($B135,'HICM and Narrative Backsheet'!$A$7:$BX$156,N$9,FALSE))),"")</f>
        <v>Established</v>
      </c>
      <c r="O135" s="170" t="str">
        <f ca="1">IFERROR(IF((VLOOKUP($B135,'HICM and Narrative Backsheet'!$A$7:$BX$156,O$9,FALSE))="","",(VLOOKUP($B135,'HICM and Narrative Backsheet'!$A$7:$BX$156,O$9,FALSE))),"")</f>
        <v>Established</v>
      </c>
      <c r="P135" s="170" t="str">
        <f ca="1">IFERROR(IF((VLOOKUP($B135,'HICM and Narrative Backsheet'!$A$7:$BX$156,P$9,FALSE))="","",(VLOOKUP($B135,'HICM and Narrative Backsheet'!$A$7:$BX$156,P$9,FALSE))),"")</f>
        <v>Established</v>
      </c>
      <c r="Q135" s="170" t="str">
        <f ca="1">IFERROR(IF((VLOOKUP($B135,'HICM and Narrative Backsheet'!$A$7:$BX$156,Q$9,FALSE))="","",(VLOOKUP($B135,'HICM and Narrative Backsheet'!$A$7:$BX$156,Q$9,FALSE))),"")</f>
        <v>Plans in place</v>
      </c>
      <c r="R135" s="170" t="str">
        <f ca="1">IFERROR(IF((VLOOKUP($B135,'HICM and Narrative Backsheet'!$A$7:$BX$156,R$9,FALSE))="","",(VLOOKUP($B135,'HICM and Narrative Backsheet'!$A$7:$BX$156,R$9,FALSE))),"")</f>
        <v>Plans in place</v>
      </c>
      <c r="S135" s="170" t="str">
        <f ca="1">IFERROR(IF((VLOOKUP($B135,'HICM and Narrative Backsheet'!$A$7:$BX$156,S$9,FALSE))="","",(VLOOKUP($B135,'HICM and Narrative Backsheet'!$A$7:$BX$156,S$9,FALSE))),"")</f>
        <v>Established</v>
      </c>
      <c r="T135" s="170" t="str">
        <f ca="1">IFERROR(IF((VLOOKUP($B135,'HICM and Narrative Backsheet'!$A$7:$BX$156,T$9,FALSE))="","",(VLOOKUP($B135,'HICM and Narrative Backsheet'!$A$7:$BX$156,T$9,FALSE))),"")</f>
        <v>Established</v>
      </c>
      <c r="U135" s="173" t="str">
        <f ca="1">IFERROR(IF((VLOOKUP($B135,'HICM and Narrative Backsheet'!$A$7:$BX$156,U$9,FALSE))="","",(VLOOKUP($B135,'HICM and Narrative Backsheet'!$A$7:$BX$156,U$9,FALSE))),"")</f>
        <v>Established</v>
      </c>
      <c r="V135" s="169" t="str">
        <f ca="1">IFERROR(IF((VLOOKUP($B135,'HICM and Narrative Backsheet'!$A$7:$BX$156,V$9,FALSE))="","",(VLOOKUP($B135,'HICM and Narrative Backsheet'!$A$7:$BX$156,V$9,FALSE))),"")</f>
        <v>Established</v>
      </c>
      <c r="W135" s="170" t="str">
        <f ca="1">IFERROR(IF((VLOOKUP($B135,'HICM and Narrative Backsheet'!$A$7:$BX$156,W$9,FALSE))="","",(VLOOKUP($B135,'HICM and Narrative Backsheet'!$A$7:$BX$156,W$9,FALSE))),"")</f>
        <v>Established</v>
      </c>
      <c r="X135" s="170" t="str">
        <f ca="1">IFERROR(IF((VLOOKUP($B135,'HICM and Narrative Backsheet'!$A$7:$BX$156,X$9,FALSE))="","",(VLOOKUP($B135,'HICM and Narrative Backsheet'!$A$7:$BX$156,X$9,FALSE))),"")</f>
        <v>Established</v>
      </c>
      <c r="Y135" s="170" t="str">
        <f ca="1">IFERROR(IF((VLOOKUP($B135,'HICM and Narrative Backsheet'!$A$7:$BX$156,Y$9,FALSE))="","",(VLOOKUP($B135,'HICM and Narrative Backsheet'!$A$7:$BX$156,Y$9,FALSE))),"")</f>
        <v>Established</v>
      </c>
      <c r="Z135" s="170" t="str">
        <f ca="1">IFERROR(IF((VLOOKUP($B135,'HICM and Narrative Backsheet'!$A$7:$BX$156,Z$9,FALSE))="","",(VLOOKUP($B135,'HICM and Narrative Backsheet'!$A$7:$BX$156,Z$9,FALSE))),"")</f>
        <v>Established</v>
      </c>
      <c r="AA135" s="170" t="str">
        <f ca="1">IFERROR(IF((VLOOKUP($B135,'HICM and Narrative Backsheet'!$A$7:$BX$156,AA$9,FALSE))="","",(VLOOKUP($B135,'HICM and Narrative Backsheet'!$A$7:$BX$156,AA$9,FALSE))),"")</f>
        <v>Established</v>
      </c>
      <c r="AB135" s="170" t="str">
        <f ca="1">IFERROR(IF((VLOOKUP($B135,'HICM and Narrative Backsheet'!$A$7:$BX$156,AB$9,FALSE))="","",(VLOOKUP($B135,'HICM and Narrative Backsheet'!$A$7:$BX$156,AB$9,FALSE))),"")</f>
        <v>Established</v>
      </c>
      <c r="AC135" s="170" t="str">
        <f ca="1">IFERROR(IF((VLOOKUP($B135,'HICM and Narrative Backsheet'!$A$7:$BX$156,AC$9,FALSE))="","",(VLOOKUP($B135,'HICM and Narrative Backsheet'!$A$7:$BX$156,AC$9,FALSE))),"")</f>
        <v>Established</v>
      </c>
      <c r="AD135" s="171" t="str">
        <f ca="1">IFERROR(IF((VLOOKUP($B135,'HICM and Narrative Backsheet'!$A$7:$BX$156,AD$9,FALSE))="","",(VLOOKUP($B135,'HICM and Narrative Backsheet'!$A$7:$BX$156,AD$9,FALSE))),"")</f>
        <v>Established</v>
      </c>
      <c r="AE135" s="172" t="str">
        <f ca="1">IFERROR(IF((VLOOKUP($B135,'HICM and Narrative Backsheet'!$A$7:$BX$156,AE$9,FALSE))="","",(VLOOKUP($B135,'HICM and Narrative Backsheet'!$A$7:$BX$156,AE$9,FALSE))),"")</f>
        <v>Mature</v>
      </c>
      <c r="AF135" s="170" t="str">
        <f ca="1">IFERROR(IF((VLOOKUP($B135,'HICM and Narrative Backsheet'!$A$7:$BX$156,AF$9,FALSE))="","",(VLOOKUP($B135,'HICM and Narrative Backsheet'!$A$7:$BX$156,AF$9,FALSE))),"")</f>
        <v>Established</v>
      </c>
      <c r="AG135" s="170" t="str">
        <f ca="1">IFERROR(IF((VLOOKUP($B135,'HICM and Narrative Backsheet'!$A$7:$BX$156,AG$9,FALSE))="","",(VLOOKUP($B135,'HICM and Narrative Backsheet'!$A$7:$BX$156,AG$9,FALSE))),"")</f>
        <v>Established</v>
      </c>
      <c r="AH135" s="170" t="str">
        <f ca="1">IFERROR(IF((VLOOKUP($B135,'HICM and Narrative Backsheet'!$A$7:$BX$156,AH$9,FALSE))="","",(VLOOKUP($B135,'HICM and Narrative Backsheet'!$A$7:$BX$156,AH$9,FALSE))),"")</f>
        <v>Established</v>
      </c>
      <c r="AI135" s="170" t="str">
        <f ca="1">IFERROR(IF((VLOOKUP($B135,'HICM and Narrative Backsheet'!$A$7:$BX$156,AI$9,FALSE))="","",(VLOOKUP($B135,'HICM and Narrative Backsheet'!$A$7:$BX$156,AI$9,FALSE))),"")</f>
        <v>Established</v>
      </c>
      <c r="AJ135" s="170" t="str">
        <f ca="1">IFERROR(IF((VLOOKUP($B135,'HICM and Narrative Backsheet'!$A$7:$BX$156,AJ$9,FALSE))="","",(VLOOKUP($B135,'HICM and Narrative Backsheet'!$A$7:$BX$156,AJ$9,FALSE))),"")</f>
        <v>Established</v>
      </c>
      <c r="AK135" s="170" t="str">
        <f ca="1">IFERROR(IF((VLOOKUP($B135,'HICM and Narrative Backsheet'!$A$7:$BX$156,AK$9,FALSE))="","",(VLOOKUP($B135,'HICM and Narrative Backsheet'!$A$7:$BX$156,AK$9,FALSE))),"")</f>
        <v>Mature</v>
      </c>
      <c r="AL135" s="170" t="str">
        <f ca="1">IFERROR(IF((VLOOKUP($B135,'HICM and Narrative Backsheet'!$A$7:$BX$156,AL$9,FALSE))="","",(VLOOKUP($B135,'HICM and Narrative Backsheet'!$A$7:$BX$156,AL$9,FALSE))),"")</f>
        <v>Mature</v>
      </c>
      <c r="AM135" s="171" t="str">
        <f ca="1">IFERROR(IF((VLOOKUP($B135,'HICM and Narrative Backsheet'!$A$7:$BX$156,AM$9,FALSE))="","",(VLOOKUP($B135,'HICM and Narrative Backsheet'!$A$7:$BX$156,AM$9,FALSE))),"")</f>
        <v>Established</v>
      </c>
    </row>
    <row r="136" spans="1:39" x14ac:dyDescent="0.3">
      <c r="A136" s="60">
        <v>110</v>
      </c>
      <c r="B136" s="53" t="str">
        <f t="shared" ca="1" si="11"/>
        <v>E08000029</v>
      </c>
      <c r="C136" s="154" t="str">
        <f ca="1">IFERROR(VLOOKUP($B136,'Org List'!$J$9:$K$488,2,0), "")</f>
        <v>Solihull</v>
      </c>
      <c r="D136" s="169" t="str">
        <f ca="1">IFERROR(IF((VLOOKUP($B136,'HICM and Narrative Backsheet'!$A$7:$BX$156,D$9,FALSE))="","",(VLOOKUP($B136,'HICM and Narrative Backsheet'!$A$7:$BX$156,D$9,FALSE))),"")</f>
        <v>Plans in place</v>
      </c>
      <c r="E136" s="170" t="str">
        <f ca="1">IFERROR(IF((VLOOKUP($B136,'HICM and Narrative Backsheet'!$A$7:$BX$156,E$9,FALSE))="","",(VLOOKUP($B136,'HICM and Narrative Backsheet'!$A$7:$BX$156,E$9,FALSE))),"")</f>
        <v>Plans in place</v>
      </c>
      <c r="F136" s="170" t="str">
        <f ca="1">IFERROR(IF((VLOOKUP($B136,'HICM and Narrative Backsheet'!$A$7:$BX$156,F$9,FALSE))="","",(VLOOKUP($B136,'HICM and Narrative Backsheet'!$A$7:$BX$156,F$9,FALSE))),"")</f>
        <v>Established</v>
      </c>
      <c r="G136" s="170" t="str">
        <f ca="1">IFERROR(IF((VLOOKUP($B136,'HICM and Narrative Backsheet'!$A$7:$BX$156,G$9,FALSE))="","",(VLOOKUP($B136,'HICM and Narrative Backsheet'!$A$7:$BX$156,G$9,FALSE))),"")</f>
        <v>Established</v>
      </c>
      <c r="H136" s="170" t="str">
        <f ca="1">IFERROR(IF((VLOOKUP($B136,'HICM and Narrative Backsheet'!$A$7:$BX$156,H$9,FALSE))="","",(VLOOKUP($B136,'HICM and Narrative Backsheet'!$A$7:$BX$156,H$9,FALSE))),"")</f>
        <v>Plans in place</v>
      </c>
      <c r="I136" s="170" t="str">
        <f ca="1">IFERROR(IF((VLOOKUP($B136,'HICM and Narrative Backsheet'!$A$7:$BX$156,I$9,FALSE))="","",(VLOOKUP($B136,'HICM and Narrative Backsheet'!$A$7:$BX$156,I$9,FALSE))),"")</f>
        <v>Plans in place</v>
      </c>
      <c r="J136" s="170" t="str">
        <f ca="1">IFERROR(IF((VLOOKUP($B136,'HICM and Narrative Backsheet'!$A$7:$BX$156,J$9,FALSE))="","",(VLOOKUP($B136,'HICM and Narrative Backsheet'!$A$7:$BX$156,J$9,FALSE))),"")</f>
        <v>Established</v>
      </c>
      <c r="K136" s="170" t="str">
        <f ca="1">IFERROR(IF((VLOOKUP($B136,'HICM and Narrative Backsheet'!$A$7:$BX$156,K$9,FALSE))="","",(VLOOKUP($B136,'HICM and Narrative Backsheet'!$A$7:$BX$156,K$9,FALSE))),"")</f>
        <v>Established</v>
      </c>
      <c r="L136" s="171" t="str">
        <f ca="1">IFERROR(IF((VLOOKUP($B136,'HICM and Narrative Backsheet'!$A$7:$BX$156,L$9,FALSE))="","",(VLOOKUP($B136,'HICM and Narrative Backsheet'!$A$7:$BX$156,L$9,FALSE))),"")</f>
        <v>Established</v>
      </c>
      <c r="M136" s="172" t="str">
        <f ca="1">IFERROR(IF((VLOOKUP($B136,'HICM and Narrative Backsheet'!$A$7:$BX$156,M$9,FALSE))="","",(VLOOKUP($B136,'HICM and Narrative Backsheet'!$A$7:$BX$156,M$9,FALSE))),"")</f>
        <v>Plans in place</v>
      </c>
      <c r="N136" s="170" t="str">
        <f ca="1">IFERROR(IF((VLOOKUP($B136,'HICM and Narrative Backsheet'!$A$7:$BX$156,N$9,FALSE))="","",(VLOOKUP($B136,'HICM and Narrative Backsheet'!$A$7:$BX$156,N$9,FALSE))),"")</f>
        <v>Plans in place</v>
      </c>
      <c r="O136" s="170" t="str">
        <f ca="1">IFERROR(IF((VLOOKUP($B136,'HICM and Narrative Backsheet'!$A$7:$BX$156,O$9,FALSE))="","",(VLOOKUP($B136,'HICM and Narrative Backsheet'!$A$7:$BX$156,O$9,FALSE))),"")</f>
        <v>Established</v>
      </c>
      <c r="P136" s="170" t="str">
        <f ca="1">IFERROR(IF((VLOOKUP($B136,'HICM and Narrative Backsheet'!$A$7:$BX$156,P$9,FALSE))="","",(VLOOKUP($B136,'HICM and Narrative Backsheet'!$A$7:$BX$156,P$9,FALSE))),"")</f>
        <v>Established</v>
      </c>
      <c r="Q136" s="170" t="str">
        <f ca="1">IFERROR(IF((VLOOKUP($B136,'HICM and Narrative Backsheet'!$A$7:$BX$156,Q$9,FALSE))="","",(VLOOKUP($B136,'HICM and Narrative Backsheet'!$A$7:$BX$156,Q$9,FALSE))),"")</f>
        <v>Established</v>
      </c>
      <c r="R136" s="170" t="str">
        <f ca="1">IFERROR(IF((VLOOKUP($B136,'HICM and Narrative Backsheet'!$A$7:$BX$156,R$9,FALSE))="","",(VLOOKUP($B136,'HICM and Narrative Backsheet'!$A$7:$BX$156,R$9,FALSE))),"")</f>
        <v>Established</v>
      </c>
      <c r="S136" s="170" t="str">
        <f ca="1">IFERROR(IF((VLOOKUP($B136,'HICM and Narrative Backsheet'!$A$7:$BX$156,S$9,FALSE))="","",(VLOOKUP($B136,'HICM and Narrative Backsheet'!$A$7:$BX$156,S$9,FALSE))),"")</f>
        <v>Established</v>
      </c>
      <c r="T136" s="170" t="str">
        <f ca="1">IFERROR(IF((VLOOKUP($B136,'HICM and Narrative Backsheet'!$A$7:$BX$156,T$9,FALSE))="","",(VLOOKUP($B136,'HICM and Narrative Backsheet'!$A$7:$BX$156,T$9,FALSE))),"")</f>
        <v>Established</v>
      </c>
      <c r="U136" s="173" t="str">
        <f ca="1">IFERROR(IF((VLOOKUP($B136,'HICM and Narrative Backsheet'!$A$7:$BX$156,U$9,FALSE))="","",(VLOOKUP($B136,'HICM and Narrative Backsheet'!$A$7:$BX$156,U$9,FALSE))),"")</f>
        <v>Established</v>
      </c>
      <c r="V136" s="169" t="str">
        <f ca="1">IFERROR(IF((VLOOKUP($B136,'HICM and Narrative Backsheet'!$A$7:$BX$156,V$9,FALSE))="","",(VLOOKUP($B136,'HICM and Narrative Backsheet'!$A$7:$BX$156,V$9,FALSE))),"")</f>
        <v>Plans in place</v>
      </c>
      <c r="W136" s="170" t="str">
        <f ca="1">IFERROR(IF((VLOOKUP($B136,'HICM and Narrative Backsheet'!$A$7:$BX$156,W$9,FALSE))="","",(VLOOKUP($B136,'HICM and Narrative Backsheet'!$A$7:$BX$156,W$9,FALSE))),"")</f>
        <v>Plans in place</v>
      </c>
      <c r="X136" s="170" t="str">
        <f ca="1">IFERROR(IF((VLOOKUP($B136,'HICM and Narrative Backsheet'!$A$7:$BX$156,X$9,FALSE))="","",(VLOOKUP($B136,'HICM and Narrative Backsheet'!$A$7:$BX$156,X$9,FALSE))),"")</f>
        <v>Established</v>
      </c>
      <c r="Y136" s="170" t="str">
        <f ca="1">IFERROR(IF((VLOOKUP($B136,'HICM and Narrative Backsheet'!$A$7:$BX$156,Y$9,FALSE))="","",(VLOOKUP($B136,'HICM and Narrative Backsheet'!$A$7:$BX$156,Y$9,FALSE))),"")</f>
        <v>Established</v>
      </c>
      <c r="Z136" s="170" t="str">
        <f ca="1">IFERROR(IF((VLOOKUP($B136,'HICM and Narrative Backsheet'!$A$7:$BX$156,Z$9,FALSE))="","",(VLOOKUP($B136,'HICM and Narrative Backsheet'!$A$7:$BX$156,Z$9,FALSE))),"")</f>
        <v>Established</v>
      </c>
      <c r="AA136" s="170" t="str">
        <f ca="1">IFERROR(IF((VLOOKUP($B136,'HICM and Narrative Backsheet'!$A$7:$BX$156,AA$9,FALSE))="","",(VLOOKUP($B136,'HICM and Narrative Backsheet'!$A$7:$BX$156,AA$9,FALSE))),"")</f>
        <v>Established</v>
      </c>
      <c r="AB136" s="170" t="str">
        <f ca="1">IFERROR(IF((VLOOKUP($B136,'HICM and Narrative Backsheet'!$A$7:$BX$156,AB$9,FALSE))="","",(VLOOKUP($B136,'HICM and Narrative Backsheet'!$A$7:$BX$156,AB$9,FALSE))),"")</f>
        <v>Established</v>
      </c>
      <c r="AC136" s="170" t="str">
        <f ca="1">IFERROR(IF((VLOOKUP($B136,'HICM and Narrative Backsheet'!$A$7:$BX$156,AC$9,FALSE))="","",(VLOOKUP($B136,'HICM and Narrative Backsheet'!$A$7:$BX$156,AC$9,FALSE))),"")</f>
        <v>Mature</v>
      </c>
      <c r="AD136" s="171" t="str">
        <f ca="1">IFERROR(IF((VLOOKUP($B136,'HICM and Narrative Backsheet'!$A$7:$BX$156,AD$9,FALSE))="","",(VLOOKUP($B136,'HICM and Narrative Backsheet'!$A$7:$BX$156,AD$9,FALSE))),"")</f>
        <v>Mature</v>
      </c>
      <c r="AE136" s="172" t="str">
        <f ca="1">IFERROR(IF((VLOOKUP($B136,'HICM and Narrative Backsheet'!$A$7:$BX$156,AE$9,FALSE))="","",(VLOOKUP($B136,'HICM and Narrative Backsheet'!$A$7:$BX$156,AE$9,FALSE))),"")</f>
        <v>Established</v>
      </c>
      <c r="AF136" s="170" t="str">
        <f ca="1">IFERROR(IF((VLOOKUP($B136,'HICM and Narrative Backsheet'!$A$7:$BX$156,AF$9,FALSE))="","",(VLOOKUP($B136,'HICM and Narrative Backsheet'!$A$7:$BX$156,AF$9,FALSE))),"")</f>
        <v>Established</v>
      </c>
      <c r="AG136" s="170" t="str">
        <f ca="1">IFERROR(IF((VLOOKUP($B136,'HICM and Narrative Backsheet'!$A$7:$BX$156,AG$9,FALSE))="","",(VLOOKUP($B136,'HICM and Narrative Backsheet'!$A$7:$BX$156,AG$9,FALSE))),"")</f>
        <v>Mature</v>
      </c>
      <c r="AH136" s="170" t="str">
        <f ca="1">IFERROR(IF((VLOOKUP($B136,'HICM and Narrative Backsheet'!$A$7:$BX$156,AH$9,FALSE))="","",(VLOOKUP($B136,'HICM and Narrative Backsheet'!$A$7:$BX$156,AH$9,FALSE))),"")</f>
        <v>Mature</v>
      </c>
      <c r="AI136" s="170" t="str">
        <f ca="1">IFERROR(IF((VLOOKUP($B136,'HICM and Narrative Backsheet'!$A$7:$BX$156,AI$9,FALSE))="","",(VLOOKUP($B136,'HICM and Narrative Backsheet'!$A$7:$BX$156,AI$9,FALSE))),"")</f>
        <v>Mature</v>
      </c>
      <c r="AJ136" s="170" t="str">
        <f ca="1">IFERROR(IF((VLOOKUP($B136,'HICM and Narrative Backsheet'!$A$7:$BX$156,AJ$9,FALSE))="","",(VLOOKUP($B136,'HICM and Narrative Backsheet'!$A$7:$BX$156,AJ$9,FALSE))),"")</f>
        <v>Mature</v>
      </c>
      <c r="AK136" s="170" t="str">
        <f ca="1">IFERROR(IF((VLOOKUP($B136,'HICM and Narrative Backsheet'!$A$7:$BX$156,AK$9,FALSE))="","",(VLOOKUP($B136,'HICM and Narrative Backsheet'!$A$7:$BX$156,AK$9,FALSE))),"")</f>
        <v>Mature</v>
      </c>
      <c r="AL136" s="170" t="str">
        <f ca="1">IFERROR(IF((VLOOKUP($B136,'HICM and Narrative Backsheet'!$A$7:$BX$156,AL$9,FALSE))="","",(VLOOKUP($B136,'HICM and Narrative Backsheet'!$A$7:$BX$156,AL$9,FALSE))),"")</f>
        <v>Exemplary</v>
      </c>
      <c r="AM136" s="171" t="str">
        <f ca="1">IFERROR(IF((VLOOKUP($B136,'HICM and Narrative Backsheet'!$A$7:$BX$156,AM$9,FALSE))="","",(VLOOKUP($B136,'HICM and Narrative Backsheet'!$A$7:$BX$156,AM$9,FALSE))),"")</f>
        <v>Mature</v>
      </c>
    </row>
    <row r="137" spans="1:39" x14ac:dyDescent="0.3">
      <c r="A137" s="60">
        <v>111</v>
      </c>
      <c r="B137" s="53" t="str">
        <f t="shared" ca="1" si="11"/>
        <v>E10000027</v>
      </c>
      <c r="C137" s="154" t="str">
        <f ca="1">IFERROR(VLOOKUP($B137,'Org List'!$J$9:$K$488,2,0), "")</f>
        <v>Somerset</v>
      </c>
      <c r="D137" s="169" t="str">
        <f ca="1">IFERROR(IF((VLOOKUP($B137,'HICM and Narrative Backsheet'!$A$7:$BX$156,D$9,FALSE))="","",(VLOOKUP($B137,'HICM and Narrative Backsheet'!$A$7:$BX$156,D$9,FALSE))),"")</f>
        <v>Established</v>
      </c>
      <c r="E137" s="170" t="str">
        <f ca="1">IFERROR(IF((VLOOKUP($B137,'HICM and Narrative Backsheet'!$A$7:$BX$156,E$9,FALSE))="","",(VLOOKUP($B137,'HICM and Narrative Backsheet'!$A$7:$BX$156,E$9,FALSE))),"")</f>
        <v>Mature</v>
      </c>
      <c r="F137" s="170" t="str">
        <f ca="1">IFERROR(IF((VLOOKUP($B137,'HICM and Narrative Backsheet'!$A$7:$BX$156,F$9,FALSE))="","",(VLOOKUP($B137,'HICM and Narrative Backsheet'!$A$7:$BX$156,F$9,FALSE))),"")</f>
        <v>Established</v>
      </c>
      <c r="G137" s="170" t="str">
        <f ca="1">IFERROR(IF((VLOOKUP($B137,'HICM and Narrative Backsheet'!$A$7:$BX$156,G$9,FALSE))="","",(VLOOKUP($B137,'HICM and Narrative Backsheet'!$A$7:$BX$156,G$9,FALSE))),"")</f>
        <v>Mature</v>
      </c>
      <c r="H137" s="170" t="str">
        <f ca="1">IFERROR(IF((VLOOKUP($B137,'HICM and Narrative Backsheet'!$A$7:$BX$156,H$9,FALSE))="","",(VLOOKUP($B137,'HICM and Narrative Backsheet'!$A$7:$BX$156,H$9,FALSE))),"")</f>
        <v>Established</v>
      </c>
      <c r="I137" s="170" t="str">
        <f ca="1">IFERROR(IF((VLOOKUP($B137,'HICM and Narrative Backsheet'!$A$7:$BX$156,I$9,FALSE))="","",(VLOOKUP($B137,'HICM and Narrative Backsheet'!$A$7:$BX$156,I$9,FALSE))),"")</f>
        <v>Established</v>
      </c>
      <c r="J137" s="170" t="str">
        <f ca="1">IFERROR(IF((VLOOKUP($B137,'HICM and Narrative Backsheet'!$A$7:$BX$156,J$9,FALSE))="","",(VLOOKUP($B137,'HICM and Narrative Backsheet'!$A$7:$BX$156,J$9,FALSE))),"")</f>
        <v>Mature</v>
      </c>
      <c r="K137" s="170" t="str">
        <f ca="1">IFERROR(IF((VLOOKUP($B137,'HICM and Narrative Backsheet'!$A$7:$BX$156,K$9,FALSE))="","",(VLOOKUP($B137,'HICM and Narrative Backsheet'!$A$7:$BX$156,K$9,FALSE))),"")</f>
        <v>Established</v>
      </c>
      <c r="L137" s="171" t="str">
        <f ca="1">IFERROR(IF((VLOOKUP($B137,'HICM and Narrative Backsheet'!$A$7:$BX$156,L$9,FALSE))="","",(VLOOKUP($B137,'HICM and Narrative Backsheet'!$A$7:$BX$156,L$9,FALSE))),"")</f>
        <v>Established</v>
      </c>
      <c r="M137" s="172" t="str">
        <f ca="1">IFERROR(IF((VLOOKUP($B137,'HICM and Narrative Backsheet'!$A$7:$BX$156,M$9,FALSE))="","",(VLOOKUP($B137,'HICM and Narrative Backsheet'!$A$7:$BX$156,M$9,FALSE))),"")</f>
        <v>Mature</v>
      </c>
      <c r="N137" s="170" t="str">
        <f ca="1">IFERROR(IF((VLOOKUP($B137,'HICM and Narrative Backsheet'!$A$7:$BX$156,N$9,FALSE))="","",(VLOOKUP($B137,'HICM and Narrative Backsheet'!$A$7:$BX$156,N$9,FALSE))),"")</f>
        <v>Mature</v>
      </c>
      <c r="O137" s="170" t="str">
        <f ca="1">IFERROR(IF((VLOOKUP($B137,'HICM and Narrative Backsheet'!$A$7:$BX$156,O$9,FALSE))="","",(VLOOKUP($B137,'HICM and Narrative Backsheet'!$A$7:$BX$156,O$9,FALSE))),"")</f>
        <v>Mature</v>
      </c>
      <c r="P137" s="170" t="str">
        <f ca="1">IFERROR(IF((VLOOKUP($B137,'HICM and Narrative Backsheet'!$A$7:$BX$156,P$9,FALSE))="","",(VLOOKUP($B137,'HICM and Narrative Backsheet'!$A$7:$BX$156,P$9,FALSE))),"")</f>
        <v>Mature</v>
      </c>
      <c r="Q137" s="170" t="str">
        <f ca="1">IFERROR(IF((VLOOKUP($B137,'HICM and Narrative Backsheet'!$A$7:$BX$156,Q$9,FALSE))="","",(VLOOKUP($B137,'HICM and Narrative Backsheet'!$A$7:$BX$156,Q$9,FALSE))),"")</f>
        <v>Established</v>
      </c>
      <c r="R137" s="170" t="str">
        <f ca="1">IFERROR(IF((VLOOKUP($B137,'HICM and Narrative Backsheet'!$A$7:$BX$156,R$9,FALSE))="","",(VLOOKUP($B137,'HICM and Narrative Backsheet'!$A$7:$BX$156,R$9,FALSE))),"")</f>
        <v>Established</v>
      </c>
      <c r="S137" s="170" t="str">
        <f ca="1">IFERROR(IF((VLOOKUP($B137,'HICM and Narrative Backsheet'!$A$7:$BX$156,S$9,FALSE))="","",(VLOOKUP($B137,'HICM and Narrative Backsheet'!$A$7:$BX$156,S$9,FALSE))),"")</f>
        <v>Mature</v>
      </c>
      <c r="T137" s="170" t="str">
        <f ca="1">IFERROR(IF((VLOOKUP($B137,'HICM and Narrative Backsheet'!$A$7:$BX$156,T$9,FALSE))="","",(VLOOKUP($B137,'HICM and Narrative Backsheet'!$A$7:$BX$156,T$9,FALSE))),"")</f>
        <v>Established</v>
      </c>
      <c r="U137" s="173" t="str">
        <f ca="1">IFERROR(IF((VLOOKUP($B137,'HICM and Narrative Backsheet'!$A$7:$BX$156,U$9,FALSE))="","",(VLOOKUP($B137,'HICM and Narrative Backsheet'!$A$7:$BX$156,U$9,FALSE))),"")</f>
        <v>Established</v>
      </c>
      <c r="V137" s="169" t="str">
        <f ca="1">IFERROR(IF((VLOOKUP($B137,'HICM and Narrative Backsheet'!$A$7:$BX$156,V$9,FALSE))="","",(VLOOKUP($B137,'HICM and Narrative Backsheet'!$A$7:$BX$156,V$9,FALSE))),"")</f>
        <v>Mature</v>
      </c>
      <c r="W137" s="170" t="str">
        <f ca="1">IFERROR(IF((VLOOKUP($B137,'HICM and Narrative Backsheet'!$A$7:$BX$156,W$9,FALSE))="","",(VLOOKUP($B137,'HICM and Narrative Backsheet'!$A$7:$BX$156,W$9,FALSE))),"")</f>
        <v>Mature</v>
      </c>
      <c r="X137" s="170" t="str">
        <f ca="1">IFERROR(IF((VLOOKUP($B137,'HICM and Narrative Backsheet'!$A$7:$BX$156,X$9,FALSE))="","",(VLOOKUP($B137,'HICM and Narrative Backsheet'!$A$7:$BX$156,X$9,FALSE))),"")</f>
        <v>Mature</v>
      </c>
      <c r="Y137" s="170" t="str">
        <f ca="1">IFERROR(IF((VLOOKUP($B137,'HICM and Narrative Backsheet'!$A$7:$BX$156,Y$9,FALSE))="","",(VLOOKUP($B137,'HICM and Narrative Backsheet'!$A$7:$BX$156,Y$9,FALSE))),"")</f>
        <v>Mature</v>
      </c>
      <c r="Z137" s="170" t="str">
        <f ca="1">IFERROR(IF((VLOOKUP($B137,'HICM and Narrative Backsheet'!$A$7:$BX$156,Z$9,FALSE))="","",(VLOOKUP($B137,'HICM and Narrative Backsheet'!$A$7:$BX$156,Z$9,FALSE))),"")</f>
        <v>Established</v>
      </c>
      <c r="AA137" s="170" t="str">
        <f ca="1">IFERROR(IF((VLOOKUP($B137,'HICM and Narrative Backsheet'!$A$7:$BX$156,AA$9,FALSE))="","",(VLOOKUP($B137,'HICM and Narrative Backsheet'!$A$7:$BX$156,AA$9,FALSE))),"")</f>
        <v>Established</v>
      </c>
      <c r="AB137" s="170" t="str">
        <f ca="1">IFERROR(IF((VLOOKUP($B137,'HICM and Narrative Backsheet'!$A$7:$BX$156,AB$9,FALSE))="","",(VLOOKUP($B137,'HICM and Narrative Backsheet'!$A$7:$BX$156,AB$9,FALSE))),"")</f>
        <v>Mature</v>
      </c>
      <c r="AC137" s="170" t="str">
        <f ca="1">IFERROR(IF((VLOOKUP($B137,'HICM and Narrative Backsheet'!$A$7:$BX$156,AC$9,FALSE))="","",(VLOOKUP($B137,'HICM and Narrative Backsheet'!$A$7:$BX$156,AC$9,FALSE))),"")</f>
        <v>Established</v>
      </c>
      <c r="AD137" s="171" t="str">
        <f ca="1">IFERROR(IF((VLOOKUP($B137,'HICM and Narrative Backsheet'!$A$7:$BX$156,AD$9,FALSE))="","",(VLOOKUP($B137,'HICM and Narrative Backsheet'!$A$7:$BX$156,AD$9,FALSE))),"")</f>
        <v>Established</v>
      </c>
      <c r="AE137" s="172" t="str">
        <f ca="1">IFERROR(IF((VLOOKUP($B137,'HICM and Narrative Backsheet'!$A$7:$BX$156,AE$9,FALSE))="","",(VLOOKUP($B137,'HICM and Narrative Backsheet'!$A$7:$BX$156,AE$9,FALSE))),"")</f>
        <v>Mature</v>
      </c>
      <c r="AF137" s="170" t="str">
        <f ca="1">IFERROR(IF((VLOOKUP($B137,'HICM and Narrative Backsheet'!$A$7:$BX$156,AF$9,FALSE))="","",(VLOOKUP($B137,'HICM and Narrative Backsheet'!$A$7:$BX$156,AF$9,FALSE))),"")</f>
        <v>Mature</v>
      </c>
      <c r="AG137" s="170" t="str">
        <f ca="1">IFERROR(IF((VLOOKUP($B137,'HICM and Narrative Backsheet'!$A$7:$BX$156,AG$9,FALSE))="","",(VLOOKUP($B137,'HICM and Narrative Backsheet'!$A$7:$BX$156,AG$9,FALSE))),"")</f>
        <v>Mature</v>
      </c>
      <c r="AH137" s="170" t="str">
        <f ca="1">IFERROR(IF((VLOOKUP($B137,'HICM and Narrative Backsheet'!$A$7:$BX$156,AH$9,FALSE))="","",(VLOOKUP($B137,'HICM and Narrative Backsheet'!$A$7:$BX$156,AH$9,FALSE))),"")</f>
        <v>Mature</v>
      </c>
      <c r="AI137" s="170" t="str">
        <f ca="1">IFERROR(IF((VLOOKUP($B137,'HICM and Narrative Backsheet'!$A$7:$BX$156,AI$9,FALSE))="","",(VLOOKUP($B137,'HICM and Narrative Backsheet'!$A$7:$BX$156,AI$9,FALSE))),"")</f>
        <v>Established</v>
      </c>
      <c r="AJ137" s="170" t="str">
        <f ca="1">IFERROR(IF((VLOOKUP($B137,'HICM and Narrative Backsheet'!$A$7:$BX$156,AJ$9,FALSE))="","",(VLOOKUP($B137,'HICM and Narrative Backsheet'!$A$7:$BX$156,AJ$9,FALSE))),"")</f>
        <v>Established</v>
      </c>
      <c r="AK137" s="170" t="str">
        <f ca="1">IFERROR(IF((VLOOKUP($B137,'HICM and Narrative Backsheet'!$A$7:$BX$156,AK$9,FALSE))="","",(VLOOKUP($B137,'HICM and Narrative Backsheet'!$A$7:$BX$156,AK$9,FALSE))),"")</f>
        <v>Mature</v>
      </c>
      <c r="AL137" s="170" t="str">
        <f ca="1">IFERROR(IF((VLOOKUP($B137,'HICM and Narrative Backsheet'!$A$7:$BX$156,AL$9,FALSE))="","",(VLOOKUP($B137,'HICM and Narrative Backsheet'!$A$7:$BX$156,AL$9,FALSE))),"")</f>
        <v>Established</v>
      </c>
      <c r="AM137" s="171" t="str">
        <f ca="1">IFERROR(IF((VLOOKUP($B137,'HICM and Narrative Backsheet'!$A$7:$BX$156,AM$9,FALSE))="","",(VLOOKUP($B137,'HICM and Narrative Backsheet'!$A$7:$BX$156,AM$9,FALSE))),"")</f>
        <v>Established</v>
      </c>
    </row>
    <row r="138" spans="1:39" x14ac:dyDescent="0.3">
      <c r="A138" s="60">
        <v>112</v>
      </c>
      <c r="B138" s="53" t="str">
        <f t="shared" ca="1" si="11"/>
        <v>E06000025</v>
      </c>
      <c r="C138" s="154" t="str">
        <f ca="1">IFERROR(VLOOKUP($B138,'Org List'!$J$9:$K$488,2,0), "")</f>
        <v>South Gloucestershire</v>
      </c>
      <c r="D138" s="169" t="str">
        <f ca="1">IFERROR(IF((VLOOKUP($B138,'HICM and Narrative Backsheet'!$A$7:$BX$156,D$9,FALSE))="","",(VLOOKUP($B138,'HICM and Narrative Backsheet'!$A$7:$BX$156,D$9,FALSE))),"")</f>
        <v>Established</v>
      </c>
      <c r="E138" s="170" t="str">
        <f ca="1">IFERROR(IF((VLOOKUP($B138,'HICM and Narrative Backsheet'!$A$7:$BX$156,E$9,FALSE))="","",(VLOOKUP($B138,'HICM and Narrative Backsheet'!$A$7:$BX$156,E$9,FALSE))),"")</f>
        <v>Established</v>
      </c>
      <c r="F138" s="170" t="str">
        <f ca="1">IFERROR(IF((VLOOKUP($B138,'HICM and Narrative Backsheet'!$A$7:$BX$156,F$9,FALSE))="","",(VLOOKUP($B138,'HICM and Narrative Backsheet'!$A$7:$BX$156,F$9,FALSE))),"")</f>
        <v>Established</v>
      </c>
      <c r="G138" s="170" t="str">
        <f ca="1">IFERROR(IF((VLOOKUP($B138,'HICM and Narrative Backsheet'!$A$7:$BX$156,G$9,FALSE))="","",(VLOOKUP($B138,'HICM and Narrative Backsheet'!$A$7:$BX$156,G$9,FALSE))),"")</f>
        <v>Established</v>
      </c>
      <c r="H138" s="170" t="str">
        <f ca="1">IFERROR(IF((VLOOKUP($B138,'HICM and Narrative Backsheet'!$A$7:$BX$156,H$9,FALSE))="","",(VLOOKUP($B138,'HICM and Narrative Backsheet'!$A$7:$BX$156,H$9,FALSE))),"")</f>
        <v>Plans in place</v>
      </c>
      <c r="I138" s="170" t="str">
        <f ca="1">IFERROR(IF((VLOOKUP($B138,'HICM and Narrative Backsheet'!$A$7:$BX$156,I$9,FALSE))="","",(VLOOKUP($B138,'HICM and Narrative Backsheet'!$A$7:$BX$156,I$9,FALSE))),"")</f>
        <v>Plans in place</v>
      </c>
      <c r="J138" s="170" t="str">
        <f ca="1">IFERROR(IF((VLOOKUP($B138,'HICM and Narrative Backsheet'!$A$7:$BX$156,J$9,FALSE))="","",(VLOOKUP($B138,'HICM and Narrative Backsheet'!$A$7:$BX$156,J$9,FALSE))),"")</f>
        <v>Established</v>
      </c>
      <c r="K138" s="170" t="str">
        <f ca="1">IFERROR(IF((VLOOKUP($B138,'HICM and Narrative Backsheet'!$A$7:$BX$156,K$9,FALSE))="","",(VLOOKUP($B138,'HICM and Narrative Backsheet'!$A$7:$BX$156,K$9,FALSE))),"")</f>
        <v>Plans in place</v>
      </c>
      <c r="L138" s="171" t="str">
        <f ca="1">IFERROR(IF((VLOOKUP($B138,'HICM and Narrative Backsheet'!$A$7:$BX$156,L$9,FALSE))="","",(VLOOKUP($B138,'HICM and Narrative Backsheet'!$A$7:$BX$156,L$9,FALSE))),"")</f>
        <v>Plans in place</v>
      </c>
      <c r="M138" s="172" t="str">
        <f ca="1">IFERROR(IF((VLOOKUP($B138,'HICM and Narrative Backsheet'!$A$7:$BX$156,M$9,FALSE))="","",(VLOOKUP($B138,'HICM and Narrative Backsheet'!$A$7:$BX$156,M$9,FALSE))),"")</f>
        <v>Mature</v>
      </c>
      <c r="N138" s="170" t="str">
        <f ca="1">IFERROR(IF((VLOOKUP($B138,'HICM and Narrative Backsheet'!$A$7:$BX$156,N$9,FALSE))="","",(VLOOKUP($B138,'HICM and Narrative Backsheet'!$A$7:$BX$156,N$9,FALSE))),"")</f>
        <v>Established</v>
      </c>
      <c r="O138" s="170" t="str">
        <f ca="1">IFERROR(IF((VLOOKUP($B138,'HICM and Narrative Backsheet'!$A$7:$BX$156,O$9,FALSE))="","",(VLOOKUP($B138,'HICM and Narrative Backsheet'!$A$7:$BX$156,O$9,FALSE))),"")</f>
        <v>Mature</v>
      </c>
      <c r="P138" s="170" t="str">
        <f ca="1">IFERROR(IF((VLOOKUP($B138,'HICM and Narrative Backsheet'!$A$7:$BX$156,P$9,FALSE))="","",(VLOOKUP($B138,'HICM and Narrative Backsheet'!$A$7:$BX$156,P$9,FALSE))),"")</f>
        <v>Established</v>
      </c>
      <c r="Q138" s="170" t="str">
        <f ca="1">IFERROR(IF((VLOOKUP($B138,'HICM and Narrative Backsheet'!$A$7:$BX$156,Q$9,FALSE))="","",(VLOOKUP($B138,'HICM and Narrative Backsheet'!$A$7:$BX$156,Q$9,FALSE))),"")</f>
        <v>Plans in place</v>
      </c>
      <c r="R138" s="170" t="str">
        <f ca="1">IFERROR(IF((VLOOKUP($B138,'HICM and Narrative Backsheet'!$A$7:$BX$156,R$9,FALSE))="","",(VLOOKUP($B138,'HICM and Narrative Backsheet'!$A$7:$BX$156,R$9,FALSE))),"")</f>
        <v>Plans in place</v>
      </c>
      <c r="S138" s="170" t="str">
        <f ca="1">IFERROR(IF((VLOOKUP($B138,'HICM and Narrative Backsheet'!$A$7:$BX$156,S$9,FALSE))="","",(VLOOKUP($B138,'HICM and Narrative Backsheet'!$A$7:$BX$156,S$9,FALSE))),"")</f>
        <v>Established</v>
      </c>
      <c r="T138" s="170" t="str">
        <f ca="1">IFERROR(IF((VLOOKUP($B138,'HICM and Narrative Backsheet'!$A$7:$BX$156,T$9,FALSE))="","",(VLOOKUP($B138,'HICM and Narrative Backsheet'!$A$7:$BX$156,T$9,FALSE))),"")</f>
        <v>Plans in place</v>
      </c>
      <c r="U138" s="173" t="str">
        <f ca="1">IFERROR(IF((VLOOKUP($B138,'HICM and Narrative Backsheet'!$A$7:$BX$156,U$9,FALSE))="","",(VLOOKUP($B138,'HICM and Narrative Backsheet'!$A$7:$BX$156,U$9,FALSE))),"")</f>
        <v>Established</v>
      </c>
      <c r="V138" s="169" t="str">
        <f ca="1">IFERROR(IF((VLOOKUP($B138,'HICM and Narrative Backsheet'!$A$7:$BX$156,V$9,FALSE))="","",(VLOOKUP($B138,'HICM and Narrative Backsheet'!$A$7:$BX$156,V$9,FALSE))),"")</f>
        <v>Mature</v>
      </c>
      <c r="W138" s="170" t="str">
        <f ca="1">IFERROR(IF((VLOOKUP($B138,'HICM and Narrative Backsheet'!$A$7:$BX$156,W$9,FALSE))="","",(VLOOKUP($B138,'HICM and Narrative Backsheet'!$A$7:$BX$156,W$9,FALSE))),"")</f>
        <v>Mature</v>
      </c>
      <c r="X138" s="170" t="str">
        <f ca="1">IFERROR(IF((VLOOKUP($B138,'HICM and Narrative Backsheet'!$A$7:$BX$156,X$9,FALSE))="","",(VLOOKUP($B138,'HICM and Narrative Backsheet'!$A$7:$BX$156,X$9,FALSE))),"")</f>
        <v>Mature</v>
      </c>
      <c r="Y138" s="170" t="str">
        <f ca="1">IFERROR(IF((VLOOKUP($B138,'HICM and Narrative Backsheet'!$A$7:$BX$156,Y$9,FALSE))="","",(VLOOKUP($B138,'HICM and Narrative Backsheet'!$A$7:$BX$156,Y$9,FALSE))),"")</f>
        <v>Established</v>
      </c>
      <c r="Z138" s="170" t="str">
        <f ca="1">IFERROR(IF((VLOOKUP($B138,'HICM and Narrative Backsheet'!$A$7:$BX$156,Z$9,FALSE))="","",(VLOOKUP($B138,'HICM and Narrative Backsheet'!$A$7:$BX$156,Z$9,FALSE))),"")</f>
        <v>Plans in place</v>
      </c>
      <c r="AA138" s="170" t="str">
        <f ca="1">IFERROR(IF((VLOOKUP($B138,'HICM and Narrative Backsheet'!$A$7:$BX$156,AA$9,FALSE))="","",(VLOOKUP($B138,'HICM and Narrative Backsheet'!$A$7:$BX$156,AA$9,FALSE))),"")</f>
        <v>Plans in place</v>
      </c>
      <c r="AB138" s="170" t="str">
        <f ca="1">IFERROR(IF((VLOOKUP($B138,'HICM and Narrative Backsheet'!$A$7:$BX$156,AB$9,FALSE))="","",(VLOOKUP($B138,'HICM and Narrative Backsheet'!$A$7:$BX$156,AB$9,FALSE))),"")</f>
        <v>Established</v>
      </c>
      <c r="AC138" s="170" t="str">
        <f ca="1">IFERROR(IF((VLOOKUP($B138,'HICM and Narrative Backsheet'!$A$7:$BX$156,AC$9,FALSE))="","",(VLOOKUP($B138,'HICM and Narrative Backsheet'!$A$7:$BX$156,AC$9,FALSE))),"")</f>
        <v>Plans in place</v>
      </c>
      <c r="AD138" s="171" t="str">
        <f ca="1">IFERROR(IF((VLOOKUP($B138,'HICM and Narrative Backsheet'!$A$7:$BX$156,AD$9,FALSE))="","",(VLOOKUP($B138,'HICM and Narrative Backsheet'!$A$7:$BX$156,AD$9,FALSE))),"")</f>
        <v>Established</v>
      </c>
      <c r="AE138" s="172" t="str">
        <f ca="1">IFERROR(IF((VLOOKUP($B138,'HICM and Narrative Backsheet'!$A$7:$BX$156,AE$9,FALSE))="","",(VLOOKUP($B138,'HICM and Narrative Backsheet'!$A$7:$BX$156,AE$9,FALSE))),"")</f>
        <v>Mature</v>
      </c>
      <c r="AF138" s="170" t="str">
        <f ca="1">IFERROR(IF((VLOOKUP($B138,'HICM and Narrative Backsheet'!$A$7:$BX$156,AF$9,FALSE))="","",(VLOOKUP($B138,'HICM and Narrative Backsheet'!$A$7:$BX$156,AF$9,FALSE))),"")</f>
        <v>Mature</v>
      </c>
      <c r="AG138" s="170" t="str">
        <f ca="1">IFERROR(IF((VLOOKUP($B138,'HICM and Narrative Backsheet'!$A$7:$BX$156,AG$9,FALSE))="","",(VLOOKUP($B138,'HICM and Narrative Backsheet'!$A$7:$BX$156,AG$9,FALSE))),"")</f>
        <v>Mature</v>
      </c>
      <c r="AH138" s="170" t="str">
        <f ca="1">IFERROR(IF((VLOOKUP($B138,'HICM and Narrative Backsheet'!$A$7:$BX$156,AH$9,FALSE))="","",(VLOOKUP($B138,'HICM and Narrative Backsheet'!$A$7:$BX$156,AH$9,FALSE))),"")</f>
        <v>Established</v>
      </c>
      <c r="AI138" s="170" t="str">
        <f ca="1">IFERROR(IF((VLOOKUP($B138,'HICM and Narrative Backsheet'!$A$7:$BX$156,AI$9,FALSE))="","",(VLOOKUP($B138,'HICM and Narrative Backsheet'!$A$7:$BX$156,AI$9,FALSE))),"")</f>
        <v>Plans in place</v>
      </c>
      <c r="AJ138" s="170" t="str">
        <f ca="1">IFERROR(IF((VLOOKUP($B138,'HICM and Narrative Backsheet'!$A$7:$BX$156,AJ$9,FALSE))="","",(VLOOKUP($B138,'HICM and Narrative Backsheet'!$A$7:$BX$156,AJ$9,FALSE))),"")</f>
        <v>Plans in place</v>
      </c>
      <c r="AK138" s="170" t="str">
        <f ca="1">IFERROR(IF((VLOOKUP($B138,'HICM and Narrative Backsheet'!$A$7:$BX$156,AK$9,FALSE))="","",(VLOOKUP($B138,'HICM and Narrative Backsheet'!$A$7:$BX$156,AK$9,FALSE))),"")</f>
        <v>Established</v>
      </c>
      <c r="AL138" s="170" t="str">
        <f ca="1">IFERROR(IF((VLOOKUP($B138,'HICM and Narrative Backsheet'!$A$7:$BX$156,AL$9,FALSE))="","",(VLOOKUP($B138,'HICM and Narrative Backsheet'!$A$7:$BX$156,AL$9,FALSE))),"")</f>
        <v>Plans in place</v>
      </c>
      <c r="AM138" s="171" t="str">
        <f ca="1">IFERROR(IF((VLOOKUP($B138,'HICM and Narrative Backsheet'!$A$7:$BX$156,AM$9,FALSE))="","",(VLOOKUP($B138,'HICM and Narrative Backsheet'!$A$7:$BX$156,AM$9,FALSE))),"")</f>
        <v>Established</v>
      </c>
    </row>
    <row r="139" spans="1:39" x14ac:dyDescent="0.3">
      <c r="A139" s="60">
        <v>113</v>
      </c>
      <c r="B139" s="53" t="str">
        <f t="shared" ca="1" si="11"/>
        <v>E08000023</v>
      </c>
      <c r="C139" s="154" t="str">
        <f ca="1">IFERROR(VLOOKUP($B139,'Org List'!$J$9:$K$488,2,0), "")</f>
        <v>South Tyneside</v>
      </c>
      <c r="D139" s="169" t="str">
        <f ca="1">IFERROR(IF((VLOOKUP($B139,'HICM and Narrative Backsheet'!$A$7:$BX$156,D$9,FALSE))="","",(VLOOKUP($B139,'HICM and Narrative Backsheet'!$A$7:$BX$156,D$9,FALSE))),"")</f>
        <v>Mature</v>
      </c>
      <c r="E139" s="170" t="str">
        <f ca="1">IFERROR(IF((VLOOKUP($B139,'HICM and Narrative Backsheet'!$A$7:$BX$156,E$9,FALSE))="","",(VLOOKUP($B139,'HICM and Narrative Backsheet'!$A$7:$BX$156,E$9,FALSE))),"")</f>
        <v>Mature</v>
      </c>
      <c r="F139" s="170" t="str">
        <f ca="1">IFERROR(IF((VLOOKUP($B139,'HICM and Narrative Backsheet'!$A$7:$BX$156,F$9,FALSE))="","",(VLOOKUP($B139,'HICM and Narrative Backsheet'!$A$7:$BX$156,F$9,FALSE))),"")</f>
        <v>Established</v>
      </c>
      <c r="G139" s="170" t="str">
        <f ca="1">IFERROR(IF((VLOOKUP($B139,'HICM and Narrative Backsheet'!$A$7:$BX$156,G$9,FALSE))="","",(VLOOKUP($B139,'HICM and Narrative Backsheet'!$A$7:$BX$156,G$9,FALSE))),"")</f>
        <v>Established</v>
      </c>
      <c r="H139" s="170" t="str">
        <f ca="1">IFERROR(IF((VLOOKUP($B139,'HICM and Narrative Backsheet'!$A$7:$BX$156,H$9,FALSE))="","",(VLOOKUP($B139,'HICM and Narrative Backsheet'!$A$7:$BX$156,H$9,FALSE))),"")</f>
        <v>Established</v>
      </c>
      <c r="I139" s="170" t="str">
        <f ca="1">IFERROR(IF((VLOOKUP($B139,'HICM and Narrative Backsheet'!$A$7:$BX$156,I$9,FALSE))="","",(VLOOKUP($B139,'HICM and Narrative Backsheet'!$A$7:$BX$156,I$9,FALSE))),"")</f>
        <v>Plans in place</v>
      </c>
      <c r="J139" s="170" t="str">
        <f ca="1">IFERROR(IF((VLOOKUP($B139,'HICM and Narrative Backsheet'!$A$7:$BX$156,J$9,FALSE))="","",(VLOOKUP($B139,'HICM and Narrative Backsheet'!$A$7:$BX$156,J$9,FALSE))),"")</f>
        <v>Established</v>
      </c>
      <c r="K139" s="170" t="str">
        <f ca="1">IFERROR(IF((VLOOKUP($B139,'HICM and Narrative Backsheet'!$A$7:$BX$156,K$9,FALSE))="","",(VLOOKUP($B139,'HICM and Narrative Backsheet'!$A$7:$BX$156,K$9,FALSE))),"")</f>
        <v>Plans in place</v>
      </c>
      <c r="L139" s="171" t="str">
        <f ca="1">IFERROR(IF((VLOOKUP($B139,'HICM and Narrative Backsheet'!$A$7:$BX$156,L$9,FALSE))="","",(VLOOKUP($B139,'HICM and Narrative Backsheet'!$A$7:$BX$156,L$9,FALSE))),"")</f>
        <v>Established</v>
      </c>
      <c r="M139" s="172" t="str">
        <f ca="1">IFERROR(IF((VLOOKUP($B139,'HICM and Narrative Backsheet'!$A$7:$BX$156,M$9,FALSE))="","",(VLOOKUP($B139,'HICM and Narrative Backsheet'!$A$7:$BX$156,M$9,FALSE))),"")</f>
        <v>Mature</v>
      </c>
      <c r="N139" s="170" t="str">
        <f ca="1">IFERROR(IF((VLOOKUP($B139,'HICM and Narrative Backsheet'!$A$7:$BX$156,N$9,FALSE))="","",(VLOOKUP($B139,'HICM and Narrative Backsheet'!$A$7:$BX$156,N$9,FALSE))),"")</f>
        <v>Mature</v>
      </c>
      <c r="O139" s="170" t="str">
        <f ca="1">IFERROR(IF((VLOOKUP($B139,'HICM and Narrative Backsheet'!$A$7:$BX$156,O$9,FALSE))="","",(VLOOKUP($B139,'HICM and Narrative Backsheet'!$A$7:$BX$156,O$9,FALSE))),"")</f>
        <v>Established</v>
      </c>
      <c r="P139" s="170" t="str">
        <f ca="1">IFERROR(IF((VLOOKUP($B139,'HICM and Narrative Backsheet'!$A$7:$BX$156,P$9,FALSE))="","",(VLOOKUP($B139,'HICM and Narrative Backsheet'!$A$7:$BX$156,P$9,FALSE))),"")</f>
        <v>Mature</v>
      </c>
      <c r="Q139" s="170" t="str">
        <f ca="1">IFERROR(IF((VLOOKUP($B139,'HICM and Narrative Backsheet'!$A$7:$BX$156,Q$9,FALSE))="","",(VLOOKUP($B139,'HICM and Narrative Backsheet'!$A$7:$BX$156,Q$9,FALSE))),"")</f>
        <v>Established</v>
      </c>
      <c r="R139" s="170" t="str">
        <f ca="1">IFERROR(IF((VLOOKUP($B139,'HICM and Narrative Backsheet'!$A$7:$BX$156,R$9,FALSE))="","",(VLOOKUP($B139,'HICM and Narrative Backsheet'!$A$7:$BX$156,R$9,FALSE))),"")</f>
        <v>Established</v>
      </c>
      <c r="S139" s="170" t="str">
        <f ca="1">IFERROR(IF((VLOOKUP($B139,'HICM and Narrative Backsheet'!$A$7:$BX$156,S$9,FALSE))="","",(VLOOKUP($B139,'HICM and Narrative Backsheet'!$A$7:$BX$156,S$9,FALSE))),"")</f>
        <v>Established</v>
      </c>
      <c r="T139" s="170" t="str">
        <f ca="1">IFERROR(IF((VLOOKUP($B139,'HICM and Narrative Backsheet'!$A$7:$BX$156,T$9,FALSE))="","",(VLOOKUP($B139,'HICM and Narrative Backsheet'!$A$7:$BX$156,T$9,FALSE))),"")</f>
        <v>Established</v>
      </c>
      <c r="U139" s="173" t="str">
        <f ca="1">IFERROR(IF((VLOOKUP($B139,'HICM and Narrative Backsheet'!$A$7:$BX$156,U$9,FALSE))="","",(VLOOKUP($B139,'HICM and Narrative Backsheet'!$A$7:$BX$156,U$9,FALSE))),"")</f>
        <v>Mature</v>
      </c>
      <c r="V139" s="169" t="str">
        <f ca="1">IFERROR(IF((VLOOKUP($B139,'HICM and Narrative Backsheet'!$A$7:$BX$156,V$9,FALSE))="","",(VLOOKUP($B139,'HICM and Narrative Backsheet'!$A$7:$BX$156,V$9,FALSE))),"")</f>
        <v>Mature</v>
      </c>
      <c r="W139" s="170" t="str">
        <f ca="1">IFERROR(IF((VLOOKUP($B139,'HICM and Narrative Backsheet'!$A$7:$BX$156,W$9,FALSE))="","",(VLOOKUP($B139,'HICM and Narrative Backsheet'!$A$7:$BX$156,W$9,FALSE))),"")</f>
        <v>Mature</v>
      </c>
      <c r="X139" s="170" t="str">
        <f ca="1">IFERROR(IF((VLOOKUP($B139,'HICM and Narrative Backsheet'!$A$7:$BX$156,X$9,FALSE))="","",(VLOOKUP($B139,'HICM and Narrative Backsheet'!$A$7:$BX$156,X$9,FALSE))),"")</f>
        <v>Mature</v>
      </c>
      <c r="Y139" s="170" t="str">
        <f ca="1">IFERROR(IF((VLOOKUP($B139,'HICM and Narrative Backsheet'!$A$7:$BX$156,Y$9,FALSE))="","",(VLOOKUP($B139,'HICM and Narrative Backsheet'!$A$7:$BX$156,Y$9,FALSE))),"")</f>
        <v>Mature</v>
      </c>
      <c r="Z139" s="170" t="str">
        <f ca="1">IFERROR(IF((VLOOKUP($B139,'HICM and Narrative Backsheet'!$A$7:$BX$156,Z$9,FALSE))="","",(VLOOKUP($B139,'HICM and Narrative Backsheet'!$A$7:$BX$156,Z$9,FALSE))),"")</f>
        <v>Mature</v>
      </c>
      <c r="AA139" s="170" t="str">
        <f ca="1">IFERROR(IF((VLOOKUP($B139,'HICM and Narrative Backsheet'!$A$7:$BX$156,AA$9,FALSE))="","",(VLOOKUP($B139,'HICM and Narrative Backsheet'!$A$7:$BX$156,AA$9,FALSE))),"")</f>
        <v>Established</v>
      </c>
      <c r="AB139" s="170" t="str">
        <f ca="1">IFERROR(IF((VLOOKUP($B139,'HICM and Narrative Backsheet'!$A$7:$BX$156,AB$9,FALSE))="","",(VLOOKUP($B139,'HICM and Narrative Backsheet'!$A$7:$BX$156,AB$9,FALSE))),"")</f>
        <v>Mature</v>
      </c>
      <c r="AC139" s="170" t="str">
        <f ca="1">IFERROR(IF((VLOOKUP($B139,'HICM and Narrative Backsheet'!$A$7:$BX$156,AC$9,FALSE))="","",(VLOOKUP($B139,'HICM and Narrative Backsheet'!$A$7:$BX$156,AC$9,FALSE))),"")</f>
        <v>Mature</v>
      </c>
      <c r="AD139" s="171" t="str">
        <f ca="1">IFERROR(IF((VLOOKUP($B139,'HICM and Narrative Backsheet'!$A$7:$BX$156,AD$9,FALSE))="","",(VLOOKUP($B139,'HICM and Narrative Backsheet'!$A$7:$BX$156,AD$9,FALSE))),"")</f>
        <v>Mature</v>
      </c>
      <c r="AE139" s="172" t="str">
        <f ca="1">IFERROR(IF((VLOOKUP($B139,'HICM and Narrative Backsheet'!$A$7:$BX$156,AE$9,FALSE))="","",(VLOOKUP($B139,'HICM and Narrative Backsheet'!$A$7:$BX$156,AE$9,FALSE))),"")</f>
        <v>Exemplary</v>
      </c>
      <c r="AF139" s="170" t="str">
        <f ca="1">IFERROR(IF((VLOOKUP($B139,'HICM and Narrative Backsheet'!$A$7:$BX$156,AF$9,FALSE))="","",(VLOOKUP($B139,'HICM and Narrative Backsheet'!$A$7:$BX$156,AF$9,FALSE))),"")</f>
        <v>Exemplary</v>
      </c>
      <c r="AG139" s="170" t="str">
        <f ca="1">IFERROR(IF((VLOOKUP($B139,'HICM and Narrative Backsheet'!$A$7:$BX$156,AG$9,FALSE))="","",(VLOOKUP($B139,'HICM and Narrative Backsheet'!$A$7:$BX$156,AG$9,FALSE))),"")</f>
        <v>Mature</v>
      </c>
      <c r="AH139" s="170" t="str">
        <f ca="1">IFERROR(IF((VLOOKUP($B139,'HICM and Narrative Backsheet'!$A$7:$BX$156,AH$9,FALSE))="","",(VLOOKUP($B139,'HICM and Narrative Backsheet'!$A$7:$BX$156,AH$9,FALSE))),"")</f>
        <v>Mature</v>
      </c>
      <c r="AI139" s="170" t="str">
        <f ca="1">IFERROR(IF((VLOOKUP($B139,'HICM and Narrative Backsheet'!$A$7:$BX$156,AI$9,FALSE))="","",(VLOOKUP($B139,'HICM and Narrative Backsheet'!$A$7:$BX$156,AI$9,FALSE))),"")</f>
        <v>Mature</v>
      </c>
      <c r="AJ139" s="170" t="str">
        <f ca="1">IFERROR(IF((VLOOKUP($B139,'HICM and Narrative Backsheet'!$A$7:$BX$156,AJ$9,FALSE))="","",(VLOOKUP($B139,'HICM and Narrative Backsheet'!$A$7:$BX$156,AJ$9,FALSE))),"")</f>
        <v>Mature</v>
      </c>
      <c r="AK139" s="170" t="str">
        <f ca="1">IFERROR(IF((VLOOKUP($B139,'HICM and Narrative Backsheet'!$A$7:$BX$156,AK$9,FALSE))="","",(VLOOKUP($B139,'HICM and Narrative Backsheet'!$A$7:$BX$156,AK$9,FALSE))),"")</f>
        <v>Mature</v>
      </c>
      <c r="AL139" s="170" t="str">
        <f ca="1">IFERROR(IF((VLOOKUP($B139,'HICM and Narrative Backsheet'!$A$7:$BX$156,AL$9,FALSE))="","",(VLOOKUP($B139,'HICM and Narrative Backsheet'!$A$7:$BX$156,AL$9,FALSE))),"")</f>
        <v>Mature</v>
      </c>
      <c r="AM139" s="171" t="str">
        <f ca="1">IFERROR(IF((VLOOKUP($B139,'HICM and Narrative Backsheet'!$A$7:$BX$156,AM$9,FALSE))="","",(VLOOKUP($B139,'HICM and Narrative Backsheet'!$A$7:$BX$156,AM$9,FALSE))),"")</f>
        <v>Exemplary</v>
      </c>
    </row>
    <row r="140" spans="1:39" x14ac:dyDescent="0.3">
      <c r="A140" s="60">
        <v>114</v>
      </c>
      <c r="B140" s="53" t="str">
        <f t="shared" ca="1" si="11"/>
        <v>E06000045</v>
      </c>
      <c r="C140" s="154" t="str">
        <f ca="1">IFERROR(VLOOKUP($B140,'Org List'!$J$9:$K$488,2,0), "")</f>
        <v>Southampton</v>
      </c>
      <c r="D140" s="169" t="str">
        <f ca="1">IFERROR(IF((VLOOKUP($B140,'HICM and Narrative Backsheet'!$A$7:$BX$156,D$9,FALSE))="","",(VLOOKUP($B140,'HICM and Narrative Backsheet'!$A$7:$BX$156,D$9,FALSE))),"")</f>
        <v>Established</v>
      </c>
      <c r="E140" s="170" t="str">
        <f ca="1">IFERROR(IF((VLOOKUP($B140,'HICM and Narrative Backsheet'!$A$7:$BX$156,E$9,FALSE))="","",(VLOOKUP($B140,'HICM and Narrative Backsheet'!$A$7:$BX$156,E$9,FALSE))),"")</f>
        <v>Established</v>
      </c>
      <c r="F140" s="170" t="str">
        <f ca="1">IFERROR(IF((VLOOKUP($B140,'HICM and Narrative Backsheet'!$A$7:$BX$156,F$9,FALSE))="","",(VLOOKUP($B140,'HICM and Narrative Backsheet'!$A$7:$BX$156,F$9,FALSE))),"")</f>
        <v>Mature</v>
      </c>
      <c r="G140" s="170" t="str">
        <f ca="1">IFERROR(IF((VLOOKUP($B140,'HICM and Narrative Backsheet'!$A$7:$BX$156,G$9,FALSE))="","",(VLOOKUP($B140,'HICM and Narrative Backsheet'!$A$7:$BX$156,G$9,FALSE))),"")</f>
        <v>Mature</v>
      </c>
      <c r="H140" s="170" t="str">
        <f ca="1">IFERROR(IF((VLOOKUP($B140,'HICM and Narrative Backsheet'!$A$7:$BX$156,H$9,FALSE))="","",(VLOOKUP($B140,'HICM and Narrative Backsheet'!$A$7:$BX$156,H$9,FALSE))),"")</f>
        <v>Plans in place</v>
      </c>
      <c r="I140" s="170" t="str">
        <f ca="1">IFERROR(IF((VLOOKUP($B140,'HICM and Narrative Backsheet'!$A$7:$BX$156,I$9,FALSE))="","",(VLOOKUP($B140,'HICM and Narrative Backsheet'!$A$7:$BX$156,I$9,FALSE))),"")</f>
        <v>Established</v>
      </c>
      <c r="J140" s="170" t="str">
        <f ca="1">IFERROR(IF((VLOOKUP($B140,'HICM and Narrative Backsheet'!$A$7:$BX$156,J$9,FALSE))="","",(VLOOKUP($B140,'HICM and Narrative Backsheet'!$A$7:$BX$156,J$9,FALSE))),"")</f>
        <v>Mature</v>
      </c>
      <c r="K140" s="170" t="str">
        <f ca="1">IFERROR(IF((VLOOKUP($B140,'HICM and Narrative Backsheet'!$A$7:$BX$156,K$9,FALSE))="","",(VLOOKUP($B140,'HICM and Narrative Backsheet'!$A$7:$BX$156,K$9,FALSE))),"")</f>
        <v>Established</v>
      </c>
      <c r="L140" s="171" t="str">
        <f ca="1">IFERROR(IF((VLOOKUP($B140,'HICM and Narrative Backsheet'!$A$7:$BX$156,L$9,FALSE))="","",(VLOOKUP($B140,'HICM and Narrative Backsheet'!$A$7:$BX$156,L$9,FALSE))),"")</f>
        <v>Plans in place</v>
      </c>
      <c r="M140" s="172" t="str">
        <f ca="1">IFERROR(IF((VLOOKUP($B140,'HICM and Narrative Backsheet'!$A$7:$BX$156,M$9,FALSE))="","",(VLOOKUP($B140,'HICM and Narrative Backsheet'!$A$7:$BX$156,M$9,FALSE))),"")</f>
        <v>Established</v>
      </c>
      <c r="N140" s="170" t="str">
        <f ca="1">IFERROR(IF((VLOOKUP($B140,'HICM and Narrative Backsheet'!$A$7:$BX$156,N$9,FALSE))="","",(VLOOKUP($B140,'HICM and Narrative Backsheet'!$A$7:$BX$156,N$9,FALSE))),"")</f>
        <v>Established</v>
      </c>
      <c r="O140" s="170" t="str">
        <f ca="1">IFERROR(IF((VLOOKUP($B140,'HICM and Narrative Backsheet'!$A$7:$BX$156,O$9,FALSE))="","",(VLOOKUP($B140,'HICM and Narrative Backsheet'!$A$7:$BX$156,O$9,FALSE))),"")</f>
        <v>Mature</v>
      </c>
      <c r="P140" s="170" t="str">
        <f ca="1">IFERROR(IF((VLOOKUP($B140,'HICM and Narrative Backsheet'!$A$7:$BX$156,P$9,FALSE))="","",(VLOOKUP($B140,'HICM and Narrative Backsheet'!$A$7:$BX$156,P$9,FALSE))),"")</f>
        <v>Mature</v>
      </c>
      <c r="Q140" s="170" t="str">
        <f ca="1">IFERROR(IF((VLOOKUP($B140,'HICM and Narrative Backsheet'!$A$7:$BX$156,Q$9,FALSE))="","",(VLOOKUP($B140,'HICM and Narrative Backsheet'!$A$7:$BX$156,Q$9,FALSE))),"")</f>
        <v>Plans in place</v>
      </c>
      <c r="R140" s="170" t="str">
        <f ca="1">IFERROR(IF((VLOOKUP($B140,'HICM and Narrative Backsheet'!$A$7:$BX$156,R$9,FALSE))="","",(VLOOKUP($B140,'HICM and Narrative Backsheet'!$A$7:$BX$156,R$9,FALSE))),"")</f>
        <v>Established</v>
      </c>
      <c r="S140" s="170" t="str">
        <f ca="1">IFERROR(IF((VLOOKUP($B140,'HICM and Narrative Backsheet'!$A$7:$BX$156,S$9,FALSE))="","",(VLOOKUP($B140,'HICM and Narrative Backsheet'!$A$7:$BX$156,S$9,FALSE))),"")</f>
        <v>Mature</v>
      </c>
      <c r="T140" s="170" t="str">
        <f ca="1">IFERROR(IF((VLOOKUP($B140,'HICM and Narrative Backsheet'!$A$7:$BX$156,T$9,FALSE))="","",(VLOOKUP($B140,'HICM and Narrative Backsheet'!$A$7:$BX$156,T$9,FALSE))),"")</f>
        <v>Mature</v>
      </c>
      <c r="U140" s="173" t="str">
        <f ca="1">IFERROR(IF((VLOOKUP($B140,'HICM and Narrative Backsheet'!$A$7:$BX$156,U$9,FALSE))="","",(VLOOKUP($B140,'HICM and Narrative Backsheet'!$A$7:$BX$156,U$9,FALSE))),"")</f>
        <v>Established</v>
      </c>
      <c r="V140" s="169" t="str">
        <f ca="1">IFERROR(IF((VLOOKUP($B140,'HICM and Narrative Backsheet'!$A$7:$BX$156,V$9,FALSE))="","",(VLOOKUP($B140,'HICM and Narrative Backsheet'!$A$7:$BX$156,V$9,FALSE))),"")</f>
        <v>Established</v>
      </c>
      <c r="W140" s="170" t="str">
        <f ca="1">IFERROR(IF((VLOOKUP($B140,'HICM and Narrative Backsheet'!$A$7:$BX$156,W$9,FALSE))="","",(VLOOKUP($B140,'HICM and Narrative Backsheet'!$A$7:$BX$156,W$9,FALSE))),"")</f>
        <v>Established</v>
      </c>
      <c r="X140" s="170" t="str">
        <f ca="1">IFERROR(IF((VLOOKUP($B140,'HICM and Narrative Backsheet'!$A$7:$BX$156,X$9,FALSE))="","",(VLOOKUP($B140,'HICM and Narrative Backsheet'!$A$7:$BX$156,X$9,FALSE))),"")</f>
        <v>Mature</v>
      </c>
      <c r="Y140" s="170" t="str">
        <f ca="1">IFERROR(IF((VLOOKUP($B140,'HICM and Narrative Backsheet'!$A$7:$BX$156,Y$9,FALSE))="","",(VLOOKUP($B140,'HICM and Narrative Backsheet'!$A$7:$BX$156,Y$9,FALSE))),"")</f>
        <v>Mature</v>
      </c>
      <c r="Z140" s="170" t="str">
        <f ca="1">IFERROR(IF((VLOOKUP($B140,'HICM and Narrative Backsheet'!$A$7:$BX$156,Z$9,FALSE))="","",(VLOOKUP($B140,'HICM and Narrative Backsheet'!$A$7:$BX$156,Z$9,FALSE))),"")</f>
        <v>Plans in place</v>
      </c>
      <c r="AA140" s="170" t="str">
        <f ca="1">IFERROR(IF((VLOOKUP($B140,'HICM and Narrative Backsheet'!$A$7:$BX$156,AA$9,FALSE))="","",(VLOOKUP($B140,'HICM and Narrative Backsheet'!$A$7:$BX$156,AA$9,FALSE))),"")</f>
        <v>Established</v>
      </c>
      <c r="AB140" s="170" t="str">
        <f ca="1">IFERROR(IF((VLOOKUP($B140,'HICM and Narrative Backsheet'!$A$7:$BX$156,AB$9,FALSE))="","",(VLOOKUP($B140,'HICM and Narrative Backsheet'!$A$7:$BX$156,AB$9,FALSE))),"")</f>
        <v>Mature</v>
      </c>
      <c r="AC140" s="170" t="str">
        <f ca="1">IFERROR(IF((VLOOKUP($B140,'HICM and Narrative Backsheet'!$A$7:$BX$156,AC$9,FALSE))="","",(VLOOKUP($B140,'HICM and Narrative Backsheet'!$A$7:$BX$156,AC$9,FALSE))),"")</f>
        <v>Mature</v>
      </c>
      <c r="AD140" s="171" t="str">
        <f ca="1">IFERROR(IF((VLOOKUP($B140,'HICM and Narrative Backsheet'!$A$7:$BX$156,AD$9,FALSE))="","",(VLOOKUP($B140,'HICM and Narrative Backsheet'!$A$7:$BX$156,AD$9,FALSE))),"")</f>
        <v>Established</v>
      </c>
      <c r="AE140" s="172" t="str">
        <f ca="1">IFERROR(IF((VLOOKUP($B140,'HICM and Narrative Backsheet'!$A$7:$BX$156,AE$9,FALSE))="","",(VLOOKUP($B140,'HICM and Narrative Backsheet'!$A$7:$BX$156,AE$9,FALSE))),"")</f>
        <v>Mature</v>
      </c>
      <c r="AF140" s="170" t="str">
        <f ca="1">IFERROR(IF((VLOOKUP($B140,'HICM and Narrative Backsheet'!$A$7:$BX$156,AF$9,FALSE))="","",(VLOOKUP($B140,'HICM and Narrative Backsheet'!$A$7:$BX$156,AF$9,FALSE))),"")</f>
        <v>Established</v>
      </c>
      <c r="AG140" s="170" t="str">
        <f ca="1">IFERROR(IF((VLOOKUP($B140,'HICM and Narrative Backsheet'!$A$7:$BX$156,AG$9,FALSE))="","",(VLOOKUP($B140,'HICM and Narrative Backsheet'!$A$7:$BX$156,AG$9,FALSE))),"")</f>
        <v>Mature</v>
      </c>
      <c r="AH140" s="170" t="str">
        <f ca="1">IFERROR(IF((VLOOKUP($B140,'HICM and Narrative Backsheet'!$A$7:$BX$156,AH$9,FALSE))="","",(VLOOKUP($B140,'HICM and Narrative Backsheet'!$A$7:$BX$156,AH$9,FALSE))),"")</f>
        <v>Mature</v>
      </c>
      <c r="AI140" s="170" t="str">
        <f ca="1">IFERROR(IF((VLOOKUP($B140,'HICM and Narrative Backsheet'!$A$7:$BX$156,AI$9,FALSE))="","",(VLOOKUP($B140,'HICM and Narrative Backsheet'!$A$7:$BX$156,AI$9,FALSE))),"")</f>
        <v>Established</v>
      </c>
      <c r="AJ140" s="170" t="str">
        <f ca="1">IFERROR(IF((VLOOKUP($B140,'HICM and Narrative Backsheet'!$A$7:$BX$156,AJ$9,FALSE))="","",(VLOOKUP($B140,'HICM and Narrative Backsheet'!$A$7:$BX$156,AJ$9,FALSE))),"")</f>
        <v>Established</v>
      </c>
      <c r="AK140" s="170" t="str">
        <f ca="1">IFERROR(IF((VLOOKUP($B140,'HICM and Narrative Backsheet'!$A$7:$BX$156,AK$9,FALSE))="","",(VLOOKUP($B140,'HICM and Narrative Backsheet'!$A$7:$BX$156,AK$9,FALSE))),"")</f>
        <v>Mature</v>
      </c>
      <c r="AL140" s="170" t="str">
        <f ca="1">IFERROR(IF((VLOOKUP($B140,'HICM and Narrative Backsheet'!$A$7:$BX$156,AL$9,FALSE))="","",(VLOOKUP($B140,'HICM and Narrative Backsheet'!$A$7:$BX$156,AL$9,FALSE))),"")</f>
        <v>Mature</v>
      </c>
      <c r="AM140" s="171" t="str">
        <f ca="1">IFERROR(IF((VLOOKUP($B140,'HICM and Narrative Backsheet'!$A$7:$BX$156,AM$9,FALSE))="","",(VLOOKUP($B140,'HICM and Narrative Backsheet'!$A$7:$BX$156,AM$9,FALSE))),"")</f>
        <v>Established</v>
      </c>
    </row>
    <row r="141" spans="1:39" x14ac:dyDescent="0.3">
      <c r="A141" s="60">
        <v>115</v>
      </c>
      <c r="B141" s="53" t="str">
        <f t="shared" ca="1" si="11"/>
        <v>E06000033</v>
      </c>
      <c r="C141" s="154" t="str">
        <f ca="1">IFERROR(VLOOKUP($B141,'Org List'!$J$9:$K$488,2,0), "")</f>
        <v>Southend-on-Sea</v>
      </c>
      <c r="D141" s="169" t="str">
        <f ca="1">IFERROR(IF((VLOOKUP($B141,'HICM and Narrative Backsheet'!$A$7:$BX$156,D$9,FALSE))="","",(VLOOKUP($B141,'HICM and Narrative Backsheet'!$A$7:$BX$156,D$9,FALSE))),"")</f>
        <v>Established</v>
      </c>
      <c r="E141" s="170" t="str">
        <f ca="1">IFERROR(IF((VLOOKUP($B141,'HICM and Narrative Backsheet'!$A$7:$BX$156,E$9,FALSE))="","",(VLOOKUP($B141,'HICM and Narrative Backsheet'!$A$7:$BX$156,E$9,FALSE))),"")</f>
        <v>Established</v>
      </c>
      <c r="F141" s="170" t="str">
        <f ca="1">IFERROR(IF((VLOOKUP($B141,'HICM and Narrative Backsheet'!$A$7:$BX$156,F$9,FALSE))="","",(VLOOKUP($B141,'HICM and Narrative Backsheet'!$A$7:$BX$156,F$9,FALSE))),"")</f>
        <v>Established</v>
      </c>
      <c r="G141" s="170" t="str">
        <f ca="1">IFERROR(IF((VLOOKUP($B141,'HICM and Narrative Backsheet'!$A$7:$BX$156,G$9,FALSE))="","",(VLOOKUP($B141,'HICM and Narrative Backsheet'!$A$7:$BX$156,G$9,FALSE))),"")</f>
        <v>Established</v>
      </c>
      <c r="H141" s="170" t="str">
        <f ca="1">IFERROR(IF((VLOOKUP($B141,'HICM and Narrative Backsheet'!$A$7:$BX$156,H$9,FALSE))="","",(VLOOKUP($B141,'HICM and Narrative Backsheet'!$A$7:$BX$156,H$9,FALSE))),"")</f>
        <v>Plans in place</v>
      </c>
      <c r="I141" s="170" t="str">
        <f ca="1">IFERROR(IF((VLOOKUP($B141,'HICM and Narrative Backsheet'!$A$7:$BX$156,I$9,FALSE))="","",(VLOOKUP($B141,'HICM and Narrative Backsheet'!$A$7:$BX$156,I$9,FALSE))),"")</f>
        <v>Plans in place</v>
      </c>
      <c r="J141" s="170" t="str">
        <f ca="1">IFERROR(IF((VLOOKUP($B141,'HICM and Narrative Backsheet'!$A$7:$BX$156,J$9,FALSE))="","",(VLOOKUP($B141,'HICM and Narrative Backsheet'!$A$7:$BX$156,J$9,FALSE))),"")</f>
        <v>Plans in place</v>
      </c>
      <c r="K141" s="170" t="str">
        <f ca="1">IFERROR(IF((VLOOKUP($B141,'HICM and Narrative Backsheet'!$A$7:$BX$156,K$9,FALSE))="","",(VLOOKUP($B141,'HICM and Narrative Backsheet'!$A$7:$BX$156,K$9,FALSE))),"")</f>
        <v>Plans in place</v>
      </c>
      <c r="L141" s="171" t="str">
        <f ca="1">IFERROR(IF((VLOOKUP($B141,'HICM and Narrative Backsheet'!$A$7:$BX$156,L$9,FALSE))="","",(VLOOKUP($B141,'HICM and Narrative Backsheet'!$A$7:$BX$156,L$9,FALSE))),"")</f>
        <v>Established</v>
      </c>
      <c r="M141" s="172" t="str">
        <f ca="1">IFERROR(IF((VLOOKUP($B141,'HICM and Narrative Backsheet'!$A$7:$BX$156,M$9,FALSE))="","",(VLOOKUP($B141,'HICM and Narrative Backsheet'!$A$7:$BX$156,M$9,FALSE))),"")</f>
        <v>Established</v>
      </c>
      <c r="N141" s="170" t="str">
        <f ca="1">IFERROR(IF((VLOOKUP($B141,'HICM and Narrative Backsheet'!$A$7:$BX$156,N$9,FALSE))="","",(VLOOKUP($B141,'HICM and Narrative Backsheet'!$A$7:$BX$156,N$9,FALSE))),"")</f>
        <v>Established</v>
      </c>
      <c r="O141" s="170" t="str">
        <f ca="1">IFERROR(IF((VLOOKUP($B141,'HICM and Narrative Backsheet'!$A$7:$BX$156,O$9,FALSE))="","",(VLOOKUP($B141,'HICM and Narrative Backsheet'!$A$7:$BX$156,O$9,FALSE))),"")</f>
        <v>Established</v>
      </c>
      <c r="P141" s="170" t="str">
        <f ca="1">IFERROR(IF((VLOOKUP($B141,'HICM and Narrative Backsheet'!$A$7:$BX$156,P$9,FALSE))="","",(VLOOKUP($B141,'HICM and Narrative Backsheet'!$A$7:$BX$156,P$9,FALSE))),"")</f>
        <v>Established</v>
      </c>
      <c r="Q141" s="170" t="str">
        <f ca="1">IFERROR(IF((VLOOKUP($B141,'HICM and Narrative Backsheet'!$A$7:$BX$156,Q$9,FALSE))="","",(VLOOKUP($B141,'HICM and Narrative Backsheet'!$A$7:$BX$156,Q$9,FALSE))),"")</f>
        <v>Plans in place</v>
      </c>
      <c r="R141" s="170" t="str">
        <f ca="1">IFERROR(IF((VLOOKUP($B141,'HICM and Narrative Backsheet'!$A$7:$BX$156,R$9,FALSE))="","",(VLOOKUP($B141,'HICM and Narrative Backsheet'!$A$7:$BX$156,R$9,FALSE))),"")</f>
        <v>Established</v>
      </c>
      <c r="S141" s="170" t="str">
        <f ca="1">IFERROR(IF((VLOOKUP($B141,'HICM and Narrative Backsheet'!$A$7:$BX$156,S$9,FALSE))="","",(VLOOKUP($B141,'HICM and Narrative Backsheet'!$A$7:$BX$156,S$9,FALSE))),"")</f>
        <v>Plans in place</v>
      </c>
      <c r="T141" s="170" t="str">
        <f ca="1">IFERROR(IF((VLOOKUP($B141,'HICM and Narrative Backsheet'!$A$7:$BX$156,T$9,FALSE))="","",(VLOOKUP($B141,'HICM and Narrative Backsheet'!$A$7:$BX$156,T$9,FALSE))),"")</f>
        <v>Established</v>
      </c>
      <c r="U141" s="173" t="str">
        <f ca="1">IFERROR(IF((VLOOKUP($B141,'HICM and Narrative Backsheet'!$A$7:$BX$156,U$9,FALSE))="","",(VLOOKUP($B141,'HICM and Narrative Backsheet'!$A$7:$BX$156,U$9,FALSE))),"")</f>
        <v>Established</v>
      </c>
      <c r="V141" s="169" t="str">
        <f ca="1">IFERROR(IF((VLOOKUP($B141,'HICM and Narrative Backsheet'!$A$7:$BX$156,V$9,FALSE))="","",(VLOOKUP($B141,'HICM and Narrative Backsheet'!$A$7:$BX$156,V$9,FALSE))),"")</f>
        <v>Mature</v>
      </c>
      <c r="W141" s="170" t="str">
        <f ca="1">IFERROR(IF((VLOOKUP($B141,'HICM and Narrative Backsheet'!$A$7:$BX$156,W$9,FALSE))="","",(VLOOKUP($B141,'HICM and Narrative Backsheet'!$A$7:$BX$156,W$9,FALSE))),"")</f>
        <v>Mature</v>
      </c>
      <c r="X141" s="170" t="str">
        <f ca="1">IFERROR(IF((VLOOKUP($B141,'HICM and Narrative Backsheet'!$A$7:$BX$156,X$9,FALSE))="","",(VLOOKUP($B141,'HICM and Narrative Backsheet'!$A$7:$BX$156,X$9,FALSE))),"")</f>
        <v>Mature</v>
      </c>
      <c r="Y141" s="170" t="str">
        <f ca="1">IFERROR(IF((VLOOKUP($B141,'HICM and Narrative Backsheet'!$A$7:$BX$156,Y$9,FALSE))="","",(VLOOKUP($B141,'HICM and Narrative Backsheet'!$A$7:$BX$156,Y$9,FALSE))),"")</f>
        <v>Mature</v>
      </c>
      <c r="Z141" s="170" t="str">
        <f ca="1">IFERROR(IF((VLOOKUP($B141,'HICM and Narrative Backsheet'!$A$7:$BX$156,Z$9,FALSE))="","",(VLOOKUP($B141,'HICM and Narrative Backsheet'!$A$7:$BX$156,Z$9,FALSE))),"")</f>
        <v>Established</v>
      </c>
      <c r="AA141" s="170" t="str">
        <f ca="1">IFERROR(IF((VLOOKUP($B141,'HICM and Narrative Backsheet'!$A$7:$BX$156,AA$9,FALSE))="","",(VLOOKUP($B141,'HICM and Narrative Backsheet'!$A$7:$BX$156,AA$9,FALSE))),"")</f>
        <v>Established</v>
      </c>
      <c r="AB141" s="170" t="str">
        <f ca="1">IFERROR(IF((VLOOKUP($B141,'HICM and Narrative Backsheet'!$A$7:$BX$156,AB$9,FALSE))="","",(VLOOKUP($B141,'HICM and Narrative Backsheet'!$A$7:$BX$156,AB$9,FALSE))),"")</f>
        <v>Established</v>
      </c>
      <c r="AC141" s="170" t="str">
        <f ca="1">IFERROR(IF((VLOOKUP($B141,'HICM and Narrative Backsheet'!$A$7:$BX$156,AC$9,FALSE))="","",(VLOOKUP($B141,'HICM and Narrative Backsheet'!$A$7:$BX$156,AC$9,FALSE))),"")</f>
        <v>Established</v>
      </c>
      <c r="AD141" s="171" t="str">
        <f ca="1">IFERROR(IF((VLOOKUP($B141,'HICM and Narrative Backsheet'!$A$7:$BX$156,AD$9,FALSE))="","",(VLOOKUP($B141,'HICM and Narrative Backsheet'!$A$7:$BX$156,AD$9,FALSE))),"")</f>
        <v>Established</v>
      </c>
      <c r="AE141" s="172" t="str">
        <f ca="1">IFERROR(IF((VLOOKUP($B141,'HICM and Narrative Backsheet'!$A$7:$BX$156,AE$9,FALSE))="","",(VLOOKUP($B141,'HICM and Narrative Backsheet'!$A$7:$BX$156,AE$9,FALSE))),"")</f>
        <v>Mature</v>
      </c>
      <c r="AF141" s="170" t="str">
        <f ca="1">IFERROR(IF((VLOOKUP($B141,'HICM and Narrative Backsheet'!$A$7:$BX$156,AF$9,FALSE))="","",(VLOOKUP($B141,'HICM and Narrative Backsheet'!$A$7:$BX$156,AF$9,FALSE))),"")</f>
        <v>Mature</v>
      </c>
      <c r="AG141" s="170" t="str">
        <f ca="1">IFERROR(IF((VLOOKUP($B141,'HICM and Narrative Backsheet'!$A$7:$BX$156,AG$9,FALSE))="","",(VLOOKUP($B141,'HICM and Narrative Backsheet'!$A$7:$BX$156,AG$9,FALSE))),"")</f>
        <v>Mature</v>
      </c>
      <c r="AH141" s="170" t="str">
        <f ca="1">IFERROR(IF((VLOOKUP($B141,'HICM and Narrative Backsheet'!$A$7:$BX$156,AH$9,FALSE))="","",(VLOOKUP($B141,'HICM and Narrative Backsheet'!$A$7:$BX$156,AH$9,FALSE))),"")</f>
        <v>Mature</v>
      </c>
      <c r="AI141" s="170" t="str">
        <f ca="1">IFERROR(IF((VLOOKUP($B141,'HICM and Narrative Backsheet'!$A$7:$BX$156,AI$9,FALSE))="","",(VLOOKUP($B141,'HICM and Narrative Backsheet'!$A$7:$BX$156,AI$9,FALSE))),"")</f>
        <v>Established</v>
      </c>
      <c r="AJ141" s="170" t="str">
        <f ca="1">IFERROR(IF((VLOOKUP($B141,'HICM and Narrative Backsheet'!$A$7:$BX$156,AJ$9,FALSE))="","",(VLOOKUP($B141,'HICM and Narrative Backsheet'!$A$7:$BX$156,AJ$9,FALSE))),"")</f>
        <v>Established</v>
      </c>
      <c r="AK141" s="170" t="str">
        <f ca="1">IFERROR(IF((VLOOKUP($B141,'HICM and Narrative Backsheet'!$A$7:$BX$156,AK$9,FALSE))="","",(VLOOKUP($B141,'HICM and Narrative Backsheet'!$A$7:$BX$156,AK$9,FALSE))),"")</f>
        <v>Established</v>
      </c>
      <c r="AL141" s="170" t="str">
        <f ca="1">IFERROR(IF((VLOOKUP($B141,'HICM and Narrative Backsheet'!$A$7:$BX$156,AL$9,FALSE))="","",(VLOOKUP($B141,'HICM and Narrative Backsheet'!$A$7:$BX$156,AL$9,FALSE))),"")</f>
        <v>Established</v>
      </c>
      <c r="AM141" s="171" t="str">
        <f ca="1">IFERROR(IF((VLOOKUP($B141,'HICM and Narrative Backsheet'!$A$7:$BX$156,AM$9,FALSE))="","",(VLOOKUP($B141,'HICM and Narrative Backsheet'!$A$7:$BX$156,AM$9,FALSE))),"")</f>
        <v>Mature</v>
      </c>
    </row>
    <row r="142" spans="1:39" x14ac:dyDescent="0.3">
      <c r="A142" s="60">
        <v>116</v>
      </c>
      <c r="B142" s="53" t="str">
        <f t="shared" ca="1" si="11"/>
        <v>E09000028</v>
      </c>
      <c r="C142" s="154" t="str">
        <f ca="1">IFERROR(VLOOKUP($B142,'Org List'!$J$9:$K$488,2,0), "")</f>
        <v>Southwark</v>
      </c>
      <c r="D142" s="169" t="str">
        <f ca="1">IFERROR(IF((VLOOKUP($B142,'HICM and Narrative Backsheet'!$A$7:$BX$156,D$9,FALSE))="","",(VLOOKUP($B142,'HICM and Narrative Backsheet'!$A$7:$BX$156,D$9,FALSE))),"")</f>
        <v>Plans in place</v>
      </c>
      <c r="E142" s="170" t="str">
        <f ca="1">IFERROR(IF((VLOOKUP($B142,'HICM and Narrative Backsheet'!$A$7:$BX$156,E$9,FALSE))="","",(VLOOKUP($B142,'HICM and Narrative Backsheet'!$A$7:$BX$156,E$9,FALSE))),"")</f>
        <v>Plans in place</v>
      </c>
      <c r="F142" s="170" t="str">
        <f ca="1">IFERROR(IF((VLOOKUP($B142,'HICM and Narrative Backsheet'!$A$7:$BX$156,F$9,FALSE))="","",(VLOOKUP($B142,'HICM and Narrative Backsheet'!$A$7:$BX$156,F$9,FALSE))),"")</f>
        <v>Established</v>
      </c>
      <c r="G142" s="170" t="str">
        <f ca="1">IFERROR(IF((VLOOKUP($B142,'HICM and Narrative Backsheet'!$A$7:$BX$156,G$9,FALSE))="","",(VLOOKUP($B142,'HICM and Narrative Backsheet'!$A$7:$BX$156,G$9,FALSE))),"")</f>
        <v>Established</v>
      </c>
      <c r="H142" s="170" t="str">
        <f ca="1">IFERROR(IF((VLOOKUP($B142,'HICM and Narrative Backsheet'!$A$7:$BX$156,H$9,FALSE))="","",(VLOOKUP($B142,'HICM and Narrative Backsheet'!$A$7:$BX$156,H$9,FALSE))),"")</f>
        <v>Established</v>
      </c>
      <c r="I142" s="170" t="str">
        <f ca="1">IFERROR(IF((VLOOKUP($B142,'HICM and Narrative Backsheet'!$A$7:$BX$156,I$9,FALSE))="","",(VLOOKUP($B142,'HICM and Narrative Backsheet'!$A$7:$BX$156,I$9,FALSE))),"")</f>
        <v>Plans in place</v>
      </c>
      <c r="J142" s="170" t="str">
        <f ca="1">IFERROR(IF((VLOOKUP($B142,'HICM and Narrative Backsheet'!$A$7:$BX$156,J$9,FALSE))="","",(VLOOKUP($B142,'HICM and Narrative Backsheet'!$A$7:$BX$156,J$9,FALSE))),"")</f>
        <v>Plans in place</v>
      </c>
      <c r="K142" s="170" t="str">
        <f ca="1">IFERROR(IF((VLOOKUP($B142,'HICM and Narrative Backsheet'!$A$7:$BX$156,K$9,FALSE))="","",(VLOOKUP($B142,'HICM and Narrative Backsheet'!$A$7:$BX$156,K$9,FALSE))),"")</f>
        <v>Established</v>
      </c>
      <c r="L142" s="171" t="str">
        <f ca="1">IFERROR(IF((VLOOKUP($B142,'HICM and Narrative Backsheet'!$A$7:$BX$156,L$9,FALSE))="","",(VLOOKUP($B142,'HICM and Narrative Backsheet'!$A$7:$BX$156,L$9,FALSE))),"")</f>
        <v>Plans in place</v>
      </c>
      <c r="M142" s="172" t="str">
        <f ca="1">IFERROR(IF((VLOOKUP($B142,'HICM and Narrative Backsheet'!$A$7:$BX$156,M$9,FALSE))="","",(VLOOKUP($B142,'HICM and Narrative Backsheet'!$A$7:$BX$156,M$9,FALSE))),"")</f>
        <v>Plans in place</v>
      </c>
      <c r="N142" s="170" t="str">
        <f ca="1">IFERROR(IF((VLOOKUP($B142,'HICM and Narrative Backsheet'!$A$7:$BX$156,N$9,FALSE))="","",(VLOOKUP($B142,'HICM and Narrative Backsheet'!$A$7:$BX$156,N$9,FALSE))),"")</f>
        <v>Plans in place</v>
      </c>
      <c r="O142" s="170" t="str">
        <f ca="1">IFERROR(IF((VLOOKUP($B142,'HICM and Narrative Backsheet'!$A$7:$BX$156,O$9,FALSE))="","",(VLOOKUP($B142,'HICM and Narrative Backsheet'!$A$7:$BX$156,O$9,FALSE))),"")</f>
        <v>Established</v>
      </c>
      <c r="P142" s="170" t="str">
        <f ca="1">IFERROR(IF((VLOOKUP($B142,'HICM and Narrative Backsheet'!$A$7:$BX$156,P$9,FALSE))="","",(VLOOKUP($B142,'HICM and Narrative Backsheet'!$A$7:$BX$156,P$9,FALSE))),"")</f>
        <v>Established</v>
      </c>
      <c r="Q142" s="170" t="str">
        <f ca="1">IFERROR(IF((VLOOKUP($B142,'HICM and Narrative Backsheet'!$A$7:$BX$156,Q$9,FALSE))="","",(VLOOKUP($B142,'HICM and Narrative Backsheet'!$A$7:$BX$156,Q$9,FALSE))),"")</f>
        <v>Established</v>
      </c>
      <c r="R142" s="170" t="str">
        <f ca="1">IFERROR(IF((VLOOKUP($B142,'HICM and Narrative Backsheet'!$A$7:$BX$156,R$9,FALSE))="","",(VLOOKUP($B142,'HICM and Narrative Backsheet'!$A$7:$BX$156,R$9,FALSE))),"")</f>
        <v>Established</v>
      </c>
      <c r="S142" s="170" t="str">
        <f ca="1">IFERROR(IF((VLOOKUP($B142,'HICM and Narrative Backsheet'!$A$7:$BX$156,S$9,FALSE))="","",(VLOOKUP($B142,'HICM and Narrative Backsheet'!$A$7:$BX$156,S$9,FALSE))),"")</f>
        <v>Plans in place</v>
      </c>
      <c r="T142" s="170" t="str">
        <f ca="1">IFERROR(IF((VLOOKUP($B142,'HICM and Narrative Backsheet'!$A$7:$BX$156,T$9,FALSE))="","",(VLOOKUP($B142,'HICM and Narrative Backsheet'!$A$7:$BX$156,T$9,FALSE))),"")</f>
        <v>Established</v>
      </c>
      <c r="U142" s="173" t="str">
        <f ca="1">IFERROR(IF((VLOOKUP($B142,'HICM and Narrative Backsheet'!$A$7:$BX$156,U$9,FALSE))="","",(VLOOKUP($B142,'HICM and Narrative Backsheet'!$A$7:$BX$156,U$9,FALSE))),"")</f>
        <v>Plans in place</v>
      </c>
      <c r="V142" s="169" t="str">
        <f ca="1">IFERROR(IF((VLOOKUP($B142,'HICM and Narrative Backsheet'!$A$7:$BX$156,V$9,FALSE))="","",(VLOOKUP($B142,'HICM and Narrative Backsheet'!$A$7:$BX$156,V$9,FALSE))),"")</f>
        <v>Plans in place</v>
      </c>
      <c r="W142" s="170" t="str">
        <f ca="1">IFERROR(IF((VLOOKUP($B142,'HICM and Narrative Backsheet'!$A$7:$BX$156,W$9,FALSE))="","",(VLOOKUP($B142,'HICM and Narrative Backsheet'!$A$7:$BX$156,W$9,FALSE))),"")</f>
        <v>Established</v>
      </c>
      <c r="X142" s="170" t="str">
        <f ca="1">IFERROR(IF((VLOOKUP($B142,'HICM and Narrative Backsheet'!$A$7:$BX$156,X$9,FALSE))="","",(VLOOKUP($B142,'HICM and Narrative Backsheet'!$A$7:$BX$156,X$9,FALSE))),"")</f>
        <v>Established</v>
      </c>
      <c r="Y142" s="170" t="str">
        <f ca="1">IFERROR(IF((VLOOKUP($B142,'HICM and Narrative Backsheet'!$A$7:$BX$156,Y$9,FALSE))="","",(VLOOKUP($B142,'HICM and Narrative Backsheet'!$A$7:$BX$156,Y$9,FALSE))),"")</f>
        <v>Established</v>
      </c>
      <c r="Z142" s="170" t="str">
        <f ca="1">IFERROR(IF((VLOOKUP($B142,'HICM and Narrative Backsheet'!$A$7:$BX$156,Z$9,FALSE))="","",(VLOOKUP($B142,'HICM and Narrative Backsheet'!$A$7:$BX$156,Z$9,FALSE))),"")</f>
        <v>Established</v>
      </c>
      <c r="AA142" s="170" t="str">
        <f ca="1">IFERROR(IF((VLOOKUP($B142,'HICM and Narrative Backsheet'!$A$7:$BX$156,AA$9,FALSE))="","",(VLOOKUP($B142,'HICM and Narrative Backsheet'!$A$7:$BX$156,AA$9,FALSE))),"")</f>
        <v>Established</v>
      </c>
      <c r="AB142" s="170" t="str">
        <f ca="1">IFERROR(IF((VLOOKUP($B142,'HICM and Narrative Backsheet'!$A$7:$BX$156,AB$9,FALSE))="","",(VLOOKUP($B142,'HICM and Narrative Backsheet'!$A$7:$BX$156,AB$9,FALSE))),"")</f>
        <v>Plans in place</v>
      </c>
      <c r="AC142" s="170" t="str">
        <f ca="1">IFERROR(IF((VLOOKUP($B142,'HICM and Narrative Backsheet'!$A$7:$BX$156,AC$9,FALSE))="","",(VLOOKUP($B142,'HICM and Narrative Backsheet'!$A$7:$BX$156,AC$9,FALSE))),"")</f>
        <v>Established</v>
      </c>
      <c r="AD142" s="171" t="str">
        <f ca="1">IFERROR(IF((VLOOKUP($B142,'HICM and Narrative Backsheet'!$A$7:$BX$156,AD$9,FALSE))="","",(VLOOKUP($B142,'HICM and Narrative Backsheet'!$A$7:$BX$156,AD$9,FALSE))),"")</f>
        <v>Established</v>
      </c>
      <c r="AE142" s="172" t="str">
        <f ca="1">IFERROR(IF((VLOOKUP($B142,'HICM and Narrative Backsheet'!$A$7:$BX$156,AE$9,FALSE))="","",(VLOOKUP($B142,'HICM and Narrative Backsheet'!$A$7:$BX$156,AE$9,FALSE))),"")</f>
        <v>Plans in place</v>
      </c>
      <c r="AF142" s="170" t="str">
        <f ca="1">IFERROR(IF((VLOOKUP($B142,'HICM and Narrative Backsheet'!$A$7:$BX$156,AF$9,FALSE))="","",(VLOOKUP($B142,'HICM and Narrative Backsheet'!$A$7:$BX$156,AF$9,FALSE))),"")</f>
        <v>Mature</v>
      </c>
      <c r="AG142" s="170" t="str">
        <f ca="1">IFERROR(IF((VLOOKUP($B142,'HICM and Narrative Backsheet'!$A$7:$BX$156,AG$9,FALSE))="","",(VLOOKUP($B142,'HICM and Narrative Backsheet'!$A$7:$BX$156,AG$9,FALSE))),"")</f>
        <v>Established</v>
      </c>
      <c r="AH142" s="170" t="str">
        <f ca="1">IFERROR(IF((VLOOKUP($B142,'HICM and Narrative Backsheet'!$A$7:$BX$156,AH$9,FALSE))="","",(VLOOKUP($B142,'HICM and Narrative Backsheet'!$A$7:$BX$156,AH$9,FALSE))),"")</f>
        <v>Established</v>
      </c>
      <c r="AI142" s="170" t="str">
        <f ca="1">IFERROR(IF((VLOOKUP($B142,'HICM and Narrative Backsheet'!$A$7:$BX$156,AI$9,FALSE))="","",(VLOOKUP($B142,'HICM and Narrative Backsheet'!$A$7:$BX$156,AI$9,FALSE))),"")</f>
        <v>Mature</v>
      </c>
      <c r="AJ142" s="170" t="str">
        <f ca="1">IFERROR(IF((VLOOKUP($B142,'HICM and Narrative Backsheet'!$A$7:$BX$156,AJ$9,FALSE))="","",(VLOOKUP($B142,'HICM and Narrative Backsheet'!$A$7:$BX$156,AJ$9,FALSE))),"")</f>
        <v>Mature</v>
      </c>
      <c r="AK142" s="170" t="str">
        <f ca="1">IFERROR(IF((VLOOKUP($B142,'HICM and Narrative Backsheet'!$A$7:$BX$156,AK$9,FALSE))="","",(VLOOKUP($B142,'HICM and Narrative Backsheet'!$A$7:$BX$156,AK$9,FALSE))),"")</f>
        <v>Established</v>
      </c>
      <c r="AL142" s="170" t="str">
        <f ca="1">IFERROR(IF((VLOOKUP($B142,'HICM and Narrative Backsheet'!$A$7:$BX$156,AL$9,FALSE))="","",(VLOOKUP($B142,'HICM and Narrative Backsheet'!$A$7:$BX$156,AL$9,FALSE))),"")</f>
        <v>Established</v>
      </c>
      <c r="AM142" s="171" t="str">
        <f ca="1">IFERROR(IF((VLOOKUP($B142,'HICM and Narrative Backsheet'!$A$7:$BX$156,AM$9,FALSE))="","",(VLOOKUP($B142,'HICM and Narrative Backsheet'!$A$7:$BX$156,AM$9,FALSE))),"")</f>
        <v>Established</v>
      </c>
    </row>
    <row r="143" spans="1:39" x14ac:dyDescent="0.3">
      <c r="A143" s="60">
        <v>117</v>
      </c>
      <c r="B143" s="53" t="str">
        <f t="shared" ca="1" si="11"/>
        <v>E08000013</v>
      </c>
      <c r="C143" s="154" t="str">
        <f ca="1">IFERROR(VLOOKUP($B143,'Org List'!$J$9:$K$488,2,0), "")</f>
        <v>St. Helens</v>
      </c>
      <c r="D143" s="169" t="str">
        <f ca="1">IFERROR(IF((VLOOKUP($B143,'HICM and Narrative Backsheet'!$A$7:$BX$156,D$9,FALSE))="","",(VLOOKUP($B143,'HICM and Narrative Backsheet'!$A$7:$BX$156,D$9,FALSE))),"")</f>
        <v>Mature</v>
      </c>
      <c r="E143" s="170" t="str">
        <f ca="1">IFERROR(IF((VLOOKUP($B143,'HICM and Narrative Backsheet'!$A$7:$BX$156,E$9,FALSE))="","",(VLOOKUP($B143,'HICM and Narrative Backsheet'!$A$7:$BX$156,E$9,FALSE))),"")</f>
        <v>Established</v>
      </c>
      <c r="F143" s="170" t="str">
        <f ca="1">IFERROR(IF((VLOOKUP($B143,'HICM and Narrative Backsheet'!$A$7:$BX$156,F$9,FALSE))="","",(VLOOKUP($B143,'HICM and Narrative Backsheet'!$A$7:$BX$156,F$9,FALSE))),"")</f>
        <v>Mature</v>
      </c>
      <c r="G143" s="170" t="str">
        <f ca="1">IFERROR(IF((VLOOKUP($B143,'HICM and Narrative Backsheet'!$A$7:$BX$156,G$9,FALSE))="","",(VLOOKUP($B143,'HICM and Narrative Backsheet'!$A$7:$BX$156,G$9,FALSE))),"")</f>
        <v>Established</v>
      </c>
      <c r="H143" s="170" t="str">
        <f ca="1">IFERROR(IF((VLOOKUP($B143,'HICM and Narrative Backsheet'!$A$7:$BX$156,H$9,FALSE))="","",(VLOOKUP($B143,'HICM and Narrative Backsheet'!$A$7:$BX$156,H$9,FALSE))),"")</f>
        <v>Established</v>
      </c>
      <c r="I143" s="170" t="str">
        <f ca="1">IFERROR(IF((VLOOKUP($B143,'HICM and Narrative Backsheet'!$A$7:$BX$156,I$9,FALSE))="","",(VLOOKUP($B143,'HICM and Narrative Backsheet'!$A$7:$BX$156,I$9,FALSE))),"")</f>
        <v>Established</v>
      </c>
      <c r="J143" s="170" t="str">
        <f ca="1">IFERROR(IF((VLOOKUP($B143,'HICM and Narrative Backsheet'!$A$7:$BX$156,J$9,FALSE))="","",(VLOOKUP($B143,'HICM and Narrative Backsheet'!$A$7:$BX$156,J$9,FALSE))),"")</f>
        <v>Mature</v>
      </c>
      <c r="K143" s="170" t="str">
        <f ca="1">IFERROR(IF((VLOOKUP($B143,'HICM and Narrative Backsheet'!$A$7:$BX$156,K$9,FALSE))="","",(VLOOKUP($B143,'HICM and Narrative Backsheet'!$A$7:$BX$156,K$9,FALSE))),"")</f>
        <v>Mature</v>
      </c>
      <c r="L143" s="171" t="str">
        <f ca="1">IFERROR(IF((VLOOKUP($B143,'HICM and Narrative Backsheet'!$A$7:$BX$156,L$9,FALSE))="","",(VLOOKUP($B143,'HICM and Narrative Backsheet'!$A$7:$BX$156,L$9,FALSE))),"")</f>
        <v>Established</v>
      </c>
      <c r="M143" s="172" t="str">
        <f ca="1">IFERROR(IF((VLOOKUP($B143,'HICM and Narrative Backsheet'!$A$7:$BX$156,M$9,FALSE))="","",(VLOOKUP($B143,'HICM and Narrative Backsheet'!$A$7:$BX$156,M$9,FALSE))),"")</f>
        <v>Mature</v>
      </c>
      <c r="N143" s="170" t="str">
        <f ca="1">IFERROR(IF((VLOOKUP($B143,'HICM and Narrative Backsheet'!$A$7:$BX$156,N$9,FALSE))="","",(VLOOKUP($B143,'HICM and Narrative Backsheet'!$A$7:$BX$156,N$9,FALSE))),"")</f>
        <v>Established</v>
      </c>
      <c r="O143" s="170" t="str">
        <f ca="1">IFERROR(IF((VLOOKUP($B143,'HICM and Narrative Backsheet'!$A$7:$BX$156,O$9,FALSE))="","",(VLOOKUP($B143,'HICM and Narrative Backsheet'!$A$7:$BX$156,O$9,FALSE))),"")</f>
        <v>Mature</v>
      </c>
      <c r="P143" s="170" t="str">
        <f ca="1">IFERROR(IF((VLOOKUP($B143,'HICM and Narrative Backsheet'!$A$7:$BX$156,P$9,FALSE))="","",(VLOOKUP($B143,'HICM and Narrative Backsheet'!$A$7:$BX$156,P$9,FALSE))),"")</f>
        <v>Established</v>
      </c>
      <c r="Q143" s="170" t="str">
        <f ca="1">IFERROR(IF((VLOOKUP($B143,'HICM and Narrative Backsheet'!$A$7:$BX$156,Q$9,FALSE))="","",(VLOOKUP($B143,'HICM and Narrative Backsheet'!$A$7:$BX$156,Q$9,FALSE))),"")</f>
        <v>Established</v>
      </c>
      <c r="R143" s="170" t="str">
        <f ca="1">IFERROR(IF((VLOOKUP($B143,'HICM and Narrative Backsheet'!$A$7:$BX$156,R$9,FALSE))="","",(VLOOKUP($B143,'HICM and Narrative Backsheet'!$A$7:$BX$156,R$9,FALSE))),"")</f>
        <v>Established</v>
      </c>
      <c r="S143" s="170" t="str">
        <f ca="1">IFERROR(IF((VLOOKUP($B143,'HICM and Narrative Backsheet'!$A$7:$BX$156,S$9,FALSE))="","",(VLOOKUP($B143,'HICM and Narrative Backsheet'!$A$7:$BX$156,S$9,FALSE))),"")</f>
        <v>Mature</v>
      </c>
      <c r="T143" s="170" t="str">
        <f ca="1">IFERROR(IF((VLOOKUP($B143,'HICM and Narrative Backsheet'!$A$7:$BX$156,T$9,FALSE))="","",(VLOOKUP($B143,'HICM and Narrative Backsheet'!$A$7:$BX$156,T$9,FALSE))),"")</f>
        <v>Mature</v>
      </c>
      <c r="U143" s="173" t="str">
        <f ca="1">IFERROR(IF((VLOOKUP($B143,'HICM and Narrative Backsheet'!$A$7:$BX$156,U$9,FALSE))="","",(VLOOKUP($B143,'HICM and Narrative Backsheet'!$A$7:$BX$156,U$9,FALSE))),"")</f>
        <v>Established</v>
      </c>
      <c r="V143" s="169" t="str">
        <f ca="1">IFERROR(IF((VLOOKUP($B143,'HICM and Narrative Backsheet'!$A$7:$BX$156,V$9,FALSE))="","",(VLOOKUP($B143,'HICM and Narrative Backsheet'!$A$7:$BX$156,V$9,FALSE))),"")</f>
        <v>Mature</v>
      </c>
      <c r="W143" s="170" t="str">
        <f ca="1">IFERROR(IF((VLOOKUP($B143,'HICM and Narrative Backsheet'!$A$7:$BX$156,W$9,FALSE))="","",(VLOOKUP($B143,'HICM and Narrative Backsheet'!$A$7:$BX$156,W$9,FALSE))),"")</f>
        <v>Established</v>
      </c>
      <c r="X143" s="170" t="str">
        <f ca="1">IFERROR(IF((VLOOKUP($B143,'HICM and Narrative Backsheet'!$A$7:$BX$156,X$9,FALSE))="","",(VLOOKUP($B143,'HICM and Narrative Backsheet'!$A$7:$BX$156,X$9,FALSE))),"")</f>
        <v>Mature</v>
      </c>
      <c r="Y143" s="170" t="str">
        <f ca="1">IFERROR(IF((VLOOKUP($B143,'HICM and Narrative Backsheet'!$A$7:$BX$156,Y$9,FALSE))="","",(VLOOKUP($B143,'HICM and Narrative Backsheet'!$A$7:$BX$156,Y$9,FALSE))),"")</f>
        <v>Established</v>
      </c>
      <c r="Z143" s="170" t="str">
        <f ca="1">IFERROR(IF((VLOOKUP($B143,'HICM and Narrative Backsheet'!$A$7:$BX$156,Z$9,FALSE))="","",(VLOOKUP($B143,'HICM and Narrative Backsheet'!$A$7:$BX$156,Z$9,FALSE))),"")</f>
        <v>Established</v>
      </c>
      <c r="AA143" s="170" t="str">
        <f ca="1">IFERROR(IF((VLOOKUP($B143,'HICM and Narrative Backsheet'!$A$7:$BX$156,AA$9,FALSE))="","",(VLOOKUP($B143,'HICM and Narrative Backsheet'!$A$7:$BX$156,AA$9,FALSE))),"")</f>
        <v>Established</v>
      </c>
      <c r="AB143" s="170" t="str">
        <f ca="1">IFERROR(IF((VLOOKUP($B143,'HICM and Narrative Backsheet'!$A$7:$BX$156,AB$9,FALSE))="","",(VLOOKUP($B143,'HICM and Narrative Backsheet'!$A$7:$BX$156,AB$9,FALSE))),"")</f>
        <v>Mature</v>
      </c>
      <c r="AC143" s="170" t="str">
        <f ca="1">IFERROR(IF((VLOOKUP($B143,'HICM and Narrative Backsheet'!$A$7:$BX$156,AC$9,FALSE))="","",(VLOOKUP($B143,'HICM and Narrative Backsheet'!$A$7:$BX$156,AC$9,FALSE))),"")</f>
        <v>Mature</v>
      </c>
      <c r="AD143" s="171" t="str">
        <f ca="1">IFERROR(IF((VLOOKUP($B143,'HICM and Narrative Backsheet'!$A$7:$BX$156,AD$9,FALSE))="","",(VLOOKUP($B143,'HICM and Narrative Backsheet'!$A$7:$BX$156,AD$9,FALSE))),"")</f>
        <v>Established</v>
      </c>
      <c r="AE143" s="172" t="str">
        <f ca="1">IFERROR(IF((VLOOKUP($B143,'HICM and Narrative Backsheet'!$A$7:$BX$156,AE$9,FALSE))="","",(VLOOKUP($B143,'HICM and Narrative Backsheet'!$A$7:$BX$156,AE$9,FALSE))),"")</f>
        <v>Mature</v>
      </c>
      <c r="AF143" s="170" t="str">
        <f ca="1">IFERROR(IF((VLOOKUP($B143,'HICM and Narrative Backsheet'!$A$7:$BX$156,AF$9,FALSE))="","",(VLOOKUP($B143,'HICM and Narrative Backsheet'!$A$7:$BX$156,AF$9,FALSE))),"")</f>
        <v>Established</v>
      </c>
      <c r="AG143" s="170" t="str">
        <f ca="1">IFERROR(IF((VLOOKUP($B143,'HICM and Narrative Backsheet'!$A$7:$BX$156,AG$9,FALSE))="","",(VLOOKUP($B143,'HICM and Narrative Backsheet'!$A$7:$BX$156,AG$9,FALSE))),"")</f>
        <v>Mature</v>
      </c>
      <c r="AH143" s="170" t="str">
        <f ca="1">IFERROR(IF((VLOOKUP($B143,'HICM and Narrative Backsheet'!$A$7:$BX$156,AH$9,FALSE))="","",(VLOOKUP($B143,'HICM and Narrative Backsheet'!$A$7:$BX$156,AH$9,FALSE))),"")</f>
        <v>Established</v>
      </c>
      <c r="AI143" s="170" t="str">
        <f ca="1">IFERROR(IF((VLOOKUP($B143,'HICM and Narrative Backsheet'!$A$7:$BX$156,AI$9,FALSE))="","",(VLOOKUP($B143,'HICM and Narrative Backsheet'!$A$7:$BX$156,AI$9,FALSE))),"")</f>
        <v>Established</v>
      </c>
      <c r="AJ143" s="170" t="str">
        <f ca="1">IFERROR(IF((VLOOKUP($B143,'HICM and Narrative Backsheet'!$A$7:$BX$156,AJ$9,FALSE))="","",(VLOOKUP($B143,'HICM and Narrative Backsheet'!$A$7:$BX$156,AJ$9,FALSE))),"")</f>
        <v>Established</v>
      </c>
      <c r="AK143" s="170" t="str">
        <f ca="1">IFERROR(IF((VLOOKUP($B143,'HICM and Narrative Backsheet'!$A$7:$BX$156,AK$9,FALSE))="","",(VLOOKUP($B143,'HICM and Narrative Backsheet'!$A$7:$BX$156,AK$9,FALSE))),"")</f>
        <v>Mature</v>
      </c>
      <c r="AL143" s="170" t="str">
        <f ca="1">IFERROR(IF((VLOOKUP($B143,'HICM and Narrative Backsheet'!$A$7:$BX$156,AL$9,FALSE))="","",(VLOOKUP($B143,'HICM and Narrative Backsheet'!$A$7:$BX$156,AL$9,FALSE))),"")</f>
        <v>Mature</v>
      </c>
      <c r="AM143" s="171" t="str">
        <f ca="1">IFERROR(IF((VLOOKUP($B143,'HICM and Narrative Backsheet'!$A$7:$BX$156,AM$9,FALSE))="","",(VLOOKUP($B143,'HICM and Narrative Backsheet'!$A$7:$BX$156,AM$9,FALSE))),"")</f>
        <v>Established</v>
      </c>
    </row>
    <row r="144" spans="1:39" x14ac:dyDescent="0.3">
      <c r="A144" s="60">
        <v>118</v>
      </c>
      <c r="B144" s="53" t="str">
        <f t="shared" ca="1" si="11"/>
        <v>E10000028</v>
      </c>
      <c r="C144" s="154" t="str">
        <f ca="1">IFERROR(VLOOKUP($B144,'Org List'!$J$9:$K$488,2,0), "")</f>
        <v>Staffordshire</v>
      </c>
      <c r="D144" s="169" t="str">
        <f ca="1">IFERROR(IF((VLOOKUP($B144,'HICM and Narrative Backsheet'!$A$7:$BX$156,D$9,FALSE))="","",(VLOOKUP($B144,'HICM and Narrative Backsheet'!$A$7:$BX$156,D$9,FALSE))),"")</f>
        <v>Established</v>
      </c>
      <c r="E144" s="170" t="str">
        <f ca="1">IFERROR(IF((VLOOKUP($B144,'HICM and Narrative Backsheet'!$A$7:$BX$156,E$9,FALSE))="","",(VLOOKUP($B144,'HICM and Narrative Backsheet'!$A$7:$BX$156,E$9,FALSE))),"")</f>
        <v>Established</v>
      </c>
      <c r="F144" s="170" t="str">
        <f ca="1">IFERROR(IF((VLOOKUP($B144,'HICM and Narrative Backsheet'!$A$7:$BX$156,F$9,FALSE))="","",(VLOOKUP($B144,'HICM and Narrative Backsheet'!$A$7:$BX$156,F$9,FALSE))),"")</f>
        <v>Established</v>
      </c>
      <c r="G144" s="170" t="str">
        <f ca="1">IFERROR(IF((VLOOKUP($B144,'HICM and Narrative Backsheet'!$A$7:$BX$156,G$9,FALSE))="","",(VLOOKUP($B144,'HICM and Narrative Backsheet'!$A$7:$BX$156,G$9,FALSE))),"")</f>
        <v>Established</v>
      </c>
      <c r="H144" s="170" t="str">
        <f ca="1">IFERROR(IF((VLOOKUP($B144,'HICM and Narrative Backsheet'!$A$7:$BX$156,H$9,FALSE))="","",(VLOOKUP($B144,'HICM and Narrative Backsheet'!$A$7:$BX$156,H$9,FALSE))),"")</f>
        <v>Established</v>
      </c>
      <c r="I144" s="170" t="str">
        <f ca="1">IFERROR(IF((VLOOKUP($B144,'HICM and Narrative Backsheet'!$A$7:$BX$156,I$9,FALSE))="","",(VLOOKUP($B144,'HICM and Narrative Backsheet'!$A$7:$BX$156,I$9,FALSE))),"")</f>
        <v>Plans in place</v>
      </c>
      <c r="J144" s="170" t="str">
        <f ca="1">IFERROR(IF((VLOOKUP($B144,'HICM and Narrative Backsheet'!$A$7:$BX$156,J$9,FALSE))="","",(VLOOKUP($B144,'HICM and Narrative Backsheet'!$A$7:$BX$156,J$9,FALSE))),"")</f>
        <v>Established</v>
      </c>
      <c r="K144" s="170" t="str">
        <f ca="1">IFERROR(IF((VLOOKUP($B144,'HICM and Narrative Backsheet'!$A$7:$BX$156,K$9,FALSE))="","",(VLOOKUP($B144,'HICM and Narrative Backsheet'!$A$7:$BX$156,K$9,FALSE))),"")</f>
        <v>Established</v>
      </c>
      <c r="L144" s="171" t="str">
        <f ca="1">IFERROR(IF((VLOOKUP($B144,'HICM and Narrative Backsheet'!$A$7:$BX$156,L$9,FALSE))="","",(VLOOKUP($B144,'HICM and Narrative Backsheet'!$A$7:$BX$156,L$9,FALSE))),"")</f>
        <v>Plans in place</v>
      </c>
      <c r="M144" s="172" t="str">
        <f ca="1">IFERROR(IF((VLOOKUP($B144,'HICM and Narrative Backsheet'!$A$7:$BX$156,M$9,FALSE))="","",(VLOOKUP($B144,'HICM and Narrative Backsheet'!$A$7:$BX$156,M$9,FALSE))),"")</f>
        <v>Established</v>
      </c>
      <c r="N144" s="170" t="str">
        <f ca="1">IFERROR(IF((VLOOKUP($B144,'HICM and Narrative Backsheet'!$A$7:$BX$156,N$9,FALSE))="","",(VLOOKUP($B144,'HICM and Narrative Backsheet'!$A$7:$BX$156,N$9,FALSE))),"")</f>
        <v>Established</v>
      </c>
      <c r="O144" s="170" t="str">
        <f ca="1">IFERROR(IF((VLOOKUP($B144,'HICM and Narrative Backsheet'!$A$7:$BX$156,O$9,FALSE))="","",(VLOOKUP($B144,'HICM and Narrative Backsheet'!$A$7:$BX$156,O$9,FALSE))),"")</f>
        <v>Established</v>
      </c>
      <c r="P144" s="170" t="str">
        <f ca="1">IFERROR(IF((VLOOKUP($B144,'HICM and Narrative Backsheet'!$A$7:$BX$156,P$9,FALSE))="","",(VLOOKUP($B144,'HICM and Narrative Backsheet'!$A$7:$BX$156,P$9,FALSE))),"")</f>
        <v>Established</v>
      </c>
      <c r="Q144" s="170" t="str">
        <f ca="1">IFERROR(IF((VLOOKUP($B144,'HICM and Narrative Backsheet'!$A$7:$BX$156,Q$9,FALSE))="","",(VLOOKUP($B144,'HICM and Narrative Backsheet'!$A$7:$BX$156,Q$9,FALSE))),"")</f>
        <v>Established</v>
      </c>
      <c r="R144" s="170" t="str">
        <f ca="1">IFERROR(IF((VLOOKUP($B144,'HICM and Narrative Backsheet'!$A$7:$BX$156,R$9,FALSE))="","",(VLOOKUP($B144,'HICM and Narrative Backsheet'!$A$7:$BX$156,R$9,FALSE))),"")</f>
        <v>Established</v>
      </c>
      <c r="S144" s="170" t="str">
        <f ca="1">IFERROR(IF((VLOOKUP($B144,'HICM and Narrative Backsheet'!$A$7:$BX$156,S$9,FALSE))="","",(VLOOKUP($B144,'HICM and Narrative Backsheet'!$A$7:$BX$156,S$9,FALSE))),"")</f>
        <v>Established</v>
      </c>
      <c r="T144" s="170" t="str">
        <f ca="1">IFERROR(IF((VLOOKUP($B144,'HICM and Narrative Backsheet'!$A$7:$BX$156,T$9,FALSE))="","",(VLOOKUP($B144,'HICM and Narrative Backsheet'!$A$7:$BX$156,T$9,FALSE))),"")</f>
        <v>Established</v>
      </c>
      <c r="U144" s="173" t="str">
        <f ca="1">IFERROR(IF((VLOOKUP($B144,'HICM and Narrative Backsheet'!$A$7:$BX$156,U$9,FALSE))="","",(VLOOKUP($B144,'HICM and Narrative Backsheet'!$A$7:$BX$156,U$9,FALSE))),"")</f>
        <v>Plans in place</v>
      </c>
      <c r="V144" s="169" t="str">
        <f ca="1">IFERROR(IF((VLOOKUP($B144,'HICM and Narrative Backsheet'!$A$7:$BX$156,V$9,FALSE))="","",(VLOOKUP($B144,'HICM and Narrative Backsheet'!$A$7:$BX$156,V$9,FALSE))),"")</f>
        <v>Established</v>
      </c>
      <c r="W144" s="170" t="str">
        <f ca="1">IFERROR(IF((VLOOKUP($B144,'HICM and Narrative Backsheet'!$A$7:$BX$156,W$9,FALSE))="","",(VLOOKUP($B144,'HICM and Narrative Backsheet'!$A$7:$BX$156,W$9,FALSE))),"")</f>
        <v>Established</v>
      </c>
      <c r="X144" s="170" t="str">
        <f ca="1">IFERROR(IF((VLOOKUP($B144,'HICM and Narrative Backsheet'!$A$7:$BX$156,X$9,FALSE))="","",(VLOOKUP($B144,'HICM and Narrative Backsheet'!$A$7:$BX$156,X$9,FALSE))),"")</f>
        <v>Established</v>
      </c>
      <c r="Y144" s="170" t="str">
        <f ca="1">IFERROR(IF((VLOOKUP($B144,'HICM and Narrative Backsheet'!$A$7:$BX$156,Y$9,FALSE))="","",(VLOOKUP($B144,'HICM and Narrative Backsheet'!$A$7:$BX$156,Y$9,FALSE))),"")</f>
        <v>Established</v>
      </c>
      <c r="Z144" s="170" t="str">
        <f ca="1">IFERROR(IF((VLOOKUP($B144,'HICM and Narrative Backsheet'!$A$7:$BX$156,Z$9,FALSE))="","",(VLOOKUP($B144,'HICM and Narrative Backsheet'!$A$7:$BX$156,Z$9,FALSE))),"")</f>
        <v>Established</v>
      </c>
      <c r="AA144" s="170" t="str">
        <f ca="1">IFERROR(IF((VLOOKUP($B144,'HICM and Narrative Backsheet'!$A$7:$BX$156,AA$9,FALSE))="","",(VLOOKUP($B144,'HICM and Narrative Backsheet'!$A$7:$BX$156,AA$9,FALSE))),"")</f>
        <v>Established</v>
      </c>
      <c r="AB144" s="170" t="str">
        <f ca="1">IFERROR(IF((VLOOKUP($B144,'HICM and Narrative Backsheet'!$A$7:$BX$156,AB$9,FALSE))="","",(VLOOKUP($B144,'HICM and Narrative Backsheet'!$A$7:$BX$156,AB$9,FALSE))),"")</f>
        <v>Established</v>
      </c>
      <c r="AC144" s="170" t="str">
        <f ca="1">IFERROR(IF((VLOOKUP($B144,'HICM and Narrative Backsheet'!$A$7:$BX$156,AC$9,FALSE))="","",(VLOOKUP($B144,'HICM and Narrative Backsheet'!$A$7:$BX$156,AC$9,FALSE))),"")</f>
        <v>Established</v>
      </c>
      <c r="AD144" s="171" t="str">
        <f ca="1">IFERROR(IF((VLOOKUP($B144,'HICM and Narrative Backsheet'!$A$7:$BX$156,AD$9,FALSE))="","",(VLOOKUP($B144,'HICM and Narrative Backsheet'!$A$7:$BX$156,AD$9,FALSE))),"")</f>
        <v>Plans in place</v>
      </c>
      <c r="AE144" s="172" t="str">
        <f ca="1">IFERROR(IF((VLOOKUP($B144,'HICM and Narrative Backsheet'!$A$7:$BX$156,AE$9,FALSE))="","",(VLOOKUP($B144,'HICM and Narrative Backsheet'!$A$7:$BX$156,AE$9,FALSE))),"")</f>
        <v>Established</v>
      </c>
      <c r="AF144" s="170" t="str">
        <f ca="1">IFERROR(IF((VLOOKUP($B144,'HICM and Narrative Backsheet'!$A$7:$BX$156,AF$9,FALSE))="","",(VLOOKUP($B144,'HICM and Narrative Backsheet'!$A$7:$BX$156,AF$9,FALSE))),"")</f>
        <v>Established</v>
      </c>
      <c r="AG144" s="170" t="str">
        <f ca="1">IFERROR(IF((VLOOKUP($B144,'HICM and Narrative Backsheet'!$A$7:$BX$156,AG$9,FALSE))="","",(VLOOKUP($B144,'HICM and Narrative Backsheet'!$A$7:$BX$156,AG$9,FALSE))),"")</f>
        <v>Established</v>
      </c>
      <c r="AH144" s="170" t="str">
        <f ca="1">IFERROR(IF((VLOOKUP($B144,'HICM and Narrative Backsheet'!$A$7:$BX$156,AH$9,FALSE))="","",(VLOOKUP($B144,'HICM and Narrative Backsheet'!$A$7:$BX$156,AH$9,FALSE))),"")</f>
        <v>Mature</v>
      </c>
      <c r="AI144" s="170" t="str">
        <f ca="1">IFERROR(IF((VLOOKUP($B144,'HICM and Narrative Backsheet'!$A$7:$BX$156,AI$9,FALSE))="","",(VLOOKUP($B144,'HICM and Narrative Backsheet'!$A$7:$BX$156,AI$9,FALSE))),"")</f>
        <v>Established</v>
      </c>
      <c r="AJ144" s="170" t="str">
        <f ca="1">IFERROR(IF((VLOOKUP($B144,'HICM and Narrative Backsheet'!$A$7:$BX$156,AJ$9,FALSE))="","",(VLOOKUP($B144,'HICM and Narrative Backsheet'!$A$7:$BX$156,AJ$9,FALSE))),"")</f>
        <v>Mature</v>
      </c>
      <c r="AK144" s="170" t="str">
        <f ca="1">IFERROR(IF((VLOOKUP($B144,'HICM and Narrative Backsheet'!$A$7:$BX$156,AK$9,FALSE))="","",(VLOOKUP($B144,'HICM and Narrative Backsheet'!$A$7:$BX$156,AK$9,FALSE))),"")</f>
        <v>Established</v>
      </c>
      <c r="AL144" s="170" t="str">
        <f ca="1">IFERROR(IF((VLOOKUP($B144,'HICM and Narrative Backsheet'!$A$7:$BX$156,AL$9,FALSE))="","",(VLOOKUP($B144,'HICM and Narrative Backsheet'!$A$7:$BX$156,AL$9,FALSE))),"")</f>
        <v>Established</v>
      </c>
      <c r="AM144" s="171" t="str">
        <f ca="1">IFERROR(IF((VLOOKUP($B144,'HICM and Narrative Backsheet'!$A$7:$BX$156,AM$9,FALSE))="","",(VLOOKUP($B144,'HICM and Narrative Backsheet'!$A$7:$BX$156,AM$9,FALSE))),"")</f>
        <v>Established</v>
      </c>
    </row>
    <row r="145" spans="1:39" x14ac:dyDescent="0.3">
      <c r="A145" s="60">
        <v>119</v>
      </c>
      <c r="B145" s="53" t="str">
        <f t="shared" ca="1" si="11"/>
        <v>E08000007</v>
      </c>
      <c r="C145" s="154" t="str">
        <f ca="1">IFERROR(VLOOKUP($B145,'Org List'!$J$9:$K$488,2,0), "")</f>
        <v>Stockport</v>
      </c>
      <c r="D145" s="169" t="str">
        <f ca="1">IFERROR(IF((VLOOKUP($B145,'HICM and Narrative Backsheet'!$A$7:$BX$156,D$9,FALSE))="","",(VLOOKUP($B145,'HICM and Narrative Backsheet'!$A$7:$BX$156,D$9,FALSE))),"")</f>
        <v>Plans in place</v>
      </c>
      <c r="E145" s="170" t="str">
        <f ca="1">IFERROR(IF((VLOOKUP($B145,'HICM and Narrative Backsheet'!$A$7:$BX$156,E$9,FALSE))="","",(VLOOKUP($B145,'HICM and Narrative Backsheet'!$A$7:$BX$156,E$9,FALSE))),"")</f>
        <v>Established</v>
      </c>
      <c r="F145" s="170" t="str">
        <f ca="1">IFERROR(IF((VLOOKUP($B145,'HICM and Narrative Backsheet'!$A$7:$BX$156,F$9,FALSE))="","",(VLOOKUP($B145,'HICM and Narrative Backsheet'!$A$7:$BX$156,F$9,FALSE))),"")</f>
        <v>Established</v>
      </c>
      <c r="G145" s="170" t="str">
        <f ca="1">IFERROR(IF((VLOOKUP($B145,'HICM and Narrative Backsheet'!$A$7:$BX$156,G$9,FALSE))="","",(VLOOKUP($B145,'HICM and Narrative Backsheet'!$A$7:$BX$156,G$9,FALSE))),"")</f>
        <v>Established</v>
      </c>
      <c r="H145" s="170" t="str">
        <f ca="1">IFERROR(IF((VLOOKUP($B145,'HICM and Narrative Backsheet'!$A$7:$BX$156,H$9,FALSE))="","",(VLOOKUP($B145,'HICM and Narrative Backsheet'!$A$7:$BX$156,H$9,FALSE))),"")</f>
        <v>Established</v>
      </c>
      <c r="I145" s="170" t="str">
        <f ca="1">IFERROR(IF((VLOOKUP($B145,'HICM and Narrative Backsheet'!$A$7:$BX$156,I$9,FALSE))="","",(VLOOKUP($B145,'HICM and Narrative Backsheet'!$A$7:$BX$156,I$9,FALSE))),"")</f>
        <v>Established</v>
      </c>
      <c r="J145" s="170" t="str">
        <f ca="1">IFERROR(IF((VLOOKUP($B145,'HICM and Narrative Backsheet'!$A$7:$BX$156,J$9,FALSE))="","",(VLOOKUP($B145,'HICM and Narrative Backsheet'!$A$7:$BX$156,J$9,FALSE))),"")</f>
        <v>Established</v>
      </c>
      <c r="K145" s="170" t="str">
        <f ca="1">IFERROR(IF((VLOOKUP($B145,'HICM and Narrative Backsheet'!$A$7:$BX$156,K$9,FALSE))="","",(VLOOKUP($B145,'HICM and Narrative Backsheet'!$A$7:$BX$156,K$9,FALSE))),"")</f>
        <v>Established</v>
      </c>
      <c r="L145" s="171" t="str">
        <f ca="1">IFERROR(IF((VLOOKUP($B145,'HICM and Narrative Backsheet'!$A$7:$BX$156,L$9,FALSE))="","",(VLOOKUP($B145,'HICM and Narrative Backsheet'!$A$7:$BX$156,L$9,FALSE))),"")</f>
        <v>Plans in place</v>
      </c>
      <c r="M145" s="172" t="str">
        <f ca="1">IFERROR(IF((VLOOKUP($B145,'HICM and Narrative Backsheet'!$A$7:$BX$156,M$9,FALSE))="","",(VLOOKUP($B145,'HICM and Narrative Backsheet'!$A$7:$BX$156,M$9,FALSE))),"")</f>
        <v>Plans in place</v>
      </c>
      <c r="N145" s="170" t="str">
        <f ca="1">IFERROR(IF((VLOOKUP($B145,'HICM and Narrative Backsheet'!$A$7:$BX$156,N$9,FALSE))="","",(VLOOKUP($B145,'HICM and Narrative Backsheet'!$A$7:$BX$156,N$9,FALSE))),"")</f>
        <v>Established</v>
      </c>
      <c r="O145" s="170" t="str">
        <f ca="1">IFERROR(IF((VLOOKUP($B145,'HICM and Narrative Backsheet'!$A$7:$BX$156,O$9,FALSE))="","",(VLOOKUP($B145,'HICM and Narrative Backsheet'!$A$7:$BX$156,O$9,FALSE))),"")</f>
        <v>Established</v>
      </c>
      <c r="P145" s="170" t="str">
        <f ca="1">IFERROR(IF((VLOOKUP($B145,'HICM and Narrative Backsheet'!$A$7:$BX$156,P$9,FALSE))="","",(VLOOKUP($B145,'HICM and Narrative Backsheet'!$A$7:$BX$156,P$9,FALSE))),"")</f>
        <v>Established</v>
      </c>
      <c r="Q145" s="170" t="str">
        <f ca="1">IFERROR(IF((VLOOKUP($B145,'HICM and Narrative Backsheet'!$A$7:$BX$156,Q$9,FALSE))="","",(VLOOKUP($B145,'HICM and Narrative Backsheet'!$A$7:$BX$156,Q$9,FALSE))),"")</f>
        <v>Established</v>
      </c>
      <c r="R145" s="170" t="str">
        <f ca="1">IFERROR(IF((VLOOKUP($B145,'HICM and Narrative Backsheet'!$A$7:$BX$156,R$9,FALSE))="","",(VLOOKUP($B145,'HICM and Narrative Backsheet'!$A$7:$BX$156,R$9,FALSE))),"")</f>
        <v>Established</v>
      </c>
      <c r="S145" s="170" t="str">
        <f ca="1">IFERROR(IF((VLOOKUP($B145,'HICM and Narrative Backsheet'!$A$7:$BX$156,S$9,FALSE))="","",(VLOOKUP($B145,'HICM and Narrative Backsheet'!$A$7:$BX$156,S$9,FALSE))),"")</f>
        <v>Established</v>
      </c>
      <c r="T145" s="170" t="str">
        <f ca="1">IFERROR(IF((VLOOKUP($B145,'HICM and Narrative Backsheet'!$A$7:$BX$156,T$9,FALSE))="","",(VLOOKUP($B145,'HICM and Narrative Backsheet'!$A$7:$BX$156,T$9,FALSE))),"")</f>
        <v>Established</v>
      </c>
      <c r="U145" s="173" t="str">
        <f ca="1">IFERROR(IF((VLOOKUP($B145,'HICM and Narrative Backsheet'!$A$7:$BX$156,U$9,FALSE))="","",(VLOOKUP($B145,'HICM and Narrative Backsheet'!$A$7:$BX$156,U$9,FALSE))),"")</f>
        <v>Established</v>
      </c>
      <c r="V145" s="169" t="str">
        <f ca="1">IFERROR(IF((VLOOKUP($B145,'HICM and Narrative Backsheet'!$A$7:$BX$156,V$9,FALSE))="","",(VLOOKUP($B145,'HICM and Narrative Backsheet'!$A$7:$BX$156,V$9,FALSE))),"")</f>
        <v>Plans in place</v>
      </c>
      <c r="W145" s="170" t="str">
        <f ca="1">IFERROR(IF((VLOOKUP($B145,'HICM and Narrative Backsheet'!$A$7:$BX$156,W$9,FALSE))="","",(VLOOKUP($B145,'HICM and Narrative Backsheet'!$A$7:$BX$156,W$9,FALSE))),"")</f>
        <v>Established</v>
      </c>
      <c r="X145" s="170" t="str">
        <f ca="1">IFERROR(IF((VLOOKUP($B145,'HICM and Narrative Backsheet'!$A$7:$BX$156,X$9,FALSE))="","",(VLOOKUP($B145,'HICM and Narrative Backsheet'!$A$7:$BX$156,X$9,FALSE))),"")</f>
        <v>Established</v>
      </c>
      <c r="Y145" s="170" t="str">
        <f ca="1">IFERROR(IF((VLOOKUP($B145,'HICM and Narrative Backsheet'!$A$7:$BX$156,Y$9,FALSE))="","",(VLOOKUP($B145,'HICM and Narrative Backsheet'!$A$7:$BX$156,Y$9,FALSE))),"")</f>
        <v>Established</v>
      </c>
      <c r="Z145" s="170" t="str">
        <f ca="1">IFERROR(IF((VLOOKUP($B145,'HICM and Narrative Backsheet'!$A$7:$BX$156,Z$9,FALSE))="","",(VLOOKUP($B145,'HICM and Narrative Backsheet'!$A$7:$BX$156,Z$9,FALSE))),"")</f>
        <v>Established</v>
      </c>
      <c r="AA145" s="170" t="str">
        <f ca="1">IFERROR(IF((VLOOKUP($B145,'HICM and Narrative Backsheet'!$A$7:$BX$156,AA$9,FALSE))="","",(VLOOKUP($B145,'HICM and Narrative Backsheet'!$A$7:$BX$156,AA$9,FALSE))),"")</f>
        <v>Established</v>
      </c>
      <c r="AB145" s="170" t="str">
        <f ca="1">IFERROR(IF((VLOOKUP($B145,'HICM and Narrative Backsheet'!$A$7:$BX$156,AB$9,FALSE))="","",(VLOOKUP($B145,'HICM and Narrative Backsheet'!$A$7:$BX$156,AB$9,FALSE))),"")</f>
        <v>Established</v>
      </c>
      <c r="AC145" s="170" t="str">
        <f ca="1">IFERROR(IF((VLOOKUP($B145,'HICM and Narrative Backsheet'!$A$7:$BX$156,AC$9,FALSE))="","",(VLOOKUP($B145,'HICM and Narrative Backsheet'!$A$7:$BX$156,AC$9,FALSE))),"")</f>
        <v>Established</v>
      </c>
      <c r="AD145" s="171" t="str">
        <f ca="1">IFERROR(IF((VLOOKUP($B145,'HICM and Narrative Backsheet'!$A$7:$BX$156,AD$9,FALSE))="","",(VLOOKUP($B145,'HICM and Narrative Backsheet'!$A$7:$BX$156,AD$9,FALSE))),"")</f>
        <v>Established</v>
      </c>
      <c r="AE145" s="172" t="str">
        <f ca="1">IFERROR(IF((VLOOKUP($B145,'HICM and Narrative Backsheet'!$A$7:$BX$156,AE$9,FALSE))="","",(VLOOKUP($B145,'HICM and Narrative Backsheet'!$A$7:$BX$156,AE$9,FALSE))),"")</f>
        <v>Plans in place</v>
      </c>
      <c r="AF145" s="170" t="str">
        <f ca="1">IFERROR(IF((VLOOKUP($B145,'HICM and Narrative Backsheet'!$A$7:$BX$156,AF$9,FALSE))="","",(VLOOKUP($B145,'HICM and Narrative Backsheet'!$A$7:$BX$156,AF$9,FALSE))),"")</f>
        <v>Established</v>
      </c>
      <c r="AG145" s="170" t="str">
        <f ca="1">IFERROR(IF((VLOOKUP($B145,'HICM and Narrative Backsheet'!$A$7:$BX$156,AG$9,FALSE))="","",(VLOOKUP($B145,'HICM and Narrative Backsheet'!$A$7:$BX$156,AG$9,FALSE))),"")</f>
        <v>Established</v>
      </c>
      <c r="AH145" s="170" t="str">
        <f ca="1">IFERROR(IF((VLOOKUP($B145,'HICM and Narrative Backsheet'!$A$7:$BX$156,AH$9,FALSE))="","",(VLOOKUP($B145,'HICM and Narrative Backsheet'!$A$7:$BX$156,AH$9,FALSE))),"")</f>
        <v>Established</v>
      </c>
      <c r="AI145" s="170" t="str">
        <f ca="1">IFERROR(IF((VLOOKUP($B145,'HICM and Narrative Backsheet'!$A$7:$BX$156,AI$9,FALSE))="","",(VLOOKUP($B145,'HICM and Narrative Backsheet'!$A$7:$BX$156,AI$9,FALSE))),"")</f>
        <v>Established</v>
      </c>
      <c r="AJ145" s="170" t="str">
        <f ca="1">IFERROR(IF((VLOOKUP($B145,'HICM and Narrative Backsheet'!$A$7:$BX$156,AJ$9,FALSE))="","",(VLOOKUP($B145,'HICM and Narrative Backsheet'!$A$7:$BX$156,AJ$9,FALSE))),"")</f>
        <v>Established</v>
      </c>
      <c r="AK145" s="170" t="str">
        <f ca="1">IFERROR(IF((VLOOKUP($B145,'HICM and Narrative Backsheet'!$A$7:$BX$156,AK$9,FALSE))="","",(VLOOKUP($B145,'HICM and Narrative Backsheet'!$A$7:$BX$156,AK$9,FALSE))),"")</f>
        <v>Established</v>
      </c>
      <c r="AL145" s="170" t="str">
        <f ca="1">IFERROR(IF((VLOOKUP($B145,'HICM and Narrative Backsheet'!$A$7:$BX$156,AL$9,FALSE))="","",(VLOOKUP($B145,'HICM and Narrative Backsheet'!$A$7:$BX$156,AL$9,FALSE))),"")</f>
        <v>Established</v>
      </c>
      <c r="AM145" s="171" t="str">
        <f ca="1">IFERROR(IF((VLOOKUP($B145,'HICM and Narrative Backsheet'!$A$7:$BX$156,AM$9,FALSE))="","",(VLOOKUP($B145,'HICM and Narrative Backsheet'!$A$7:$BX$156,AM$9,FALSE))),"")</f>
        <v>Established</v>
      </c>
    </row>
    <row r="146" spans="1:39" x14ac:dyDescent="0.3">
      <c r="A146" s="60">
        <v>120</v>
      </c>
      <c r="B146" s="53" t="str">
        <f t="shared" ca="1" si="11"/>
        <v>E06000004</v>
      </c>
      <c r="C146" s="154" t="str">
        <f ca="1">IFERROR(VLOOKUP($B146,'Org List'!$J$9:$K$488,2,0), "")</f>
        <v>Stockton-on-Tees</v>
      </c>
      <c r="D146" s="169" t="str">
        <f ca="1">IFERROR(IF((VLOOKUP($B146,'HICM and Narrative Backsheet'!$A$7:$BX$156,D$9,FALSE))="","",(VLOOKUP($B146,'HICM and Narrative Backsheet'!$A$7:$BX$156,D$9,FALSE))),"")</f>
        <v>Established</v>
      </c>
      <c r="E146" s="170" t="str">
        <f ca="1">IFERROR(IF((VLOOKUP($B146,'HICM and Narrative Backsheet'!$A$7:$BX$156,E$9,FALSE))="","",(VLOOKUP($B146,'HICM and Narrative Backsheet'!$A$7:$BX$156,E$9,FALSE))),"")</f>
        <v>Mature</v>
      </c>
      <c r="F146" s="170" t="str">
        <f ca="1">IFERROR(IF((VLOOKUP($B146,'HICM and Narrative Backsheet'!$A$7:$BX$156,F$9,FALSE))="","",(VLOOKUP($B146,'HICM and Narrative Backsheet'!$A$7:$BX$156,F$9,FALSE))),"")</f>
        <v>Mature</v>
      </c>
      <c r="G146" s="170" t="str">
        <f ca="1">IFERROR(IF((VLOOKUP($B146,'HICM and Narrative Backsheet'!$A$7:$BX$156,G$9,FALSE))="","",(VLOOKUP($B146,'HICM and Narrative Backsheet'!$A$7:$BX$156,G$9,FALSE))),"")</f>
        <v>Established</v>
      </c>
      <c r="H146" s="170" t="str">
        <f ca="1">IFERROR(IF((VLOOKUP($B146,'HICM and Narrative Backsheet'!$A$7:$BX$156,H$9,FALSE))="","",(VLOOKUP($B146,'HICM and Narrative Backsheet'!$A$7:$BX$156,H$9,FALSE))),"")</f>
        <v>Plans in place</v>
      </c>
      <c r="I146" s="170" t="str">
        <f ca="1">IFERROR(IF((VLOOKUP($B146,'HICM and Narrative Backsheet'!$A$7:$BX$156,I$9,FALSE))="","",(VLOOKUP($B146,'HICM and Narrative Backsheet'!$A$7:$BX$156,I$9,FALSE))),"")</f>
        <v>Established</v>
      </c>
      <c r="J146" s="170" t="str">
        <f ca="1">IFERROR(IF((VLOOKUP($B146,'HICM and Narrative Backsheet'!$A$7:$BX$156,J$9,FALSE))="","",(VLOOKUP($B146,'HICM and Narrative Backsheet'!$A$7:$BX$156,J$9,FALSE))),"")</f>
        <v>Mature</v>
      </c>
      <c r="K146" s="170" t="str">
        <f ca="1">IFERROR(IF((VLOOKUP($B146,'HICM and Narrative Backsheet'!$A$7:$BX$156,K$9,FALSE))="","",(VLOOKUP($B146,'HICM and Narrative Backsheet'!$A$7:$BX$156,K$9,FALSE))),"")</f>
        <v>Mature</v>
      </c>
      <c r="L146" s="171" t="str">
        <f ca="1">IFERROR(IF((VLOOKUP($B146,'HICM and Narrative Backsheet'!$A$7:$BX$156,L$9,FALSE))="","",(VLOOKUP($B146,'HICM and Narrative Backsheet'!$A$7:$BX$156,L$9,FALSE))),"")</f>
        <v>Plans in place</v>
      </c>
      <c r="M146" s="172" t="str">
        <f ca="1">IFERROR(IF((VLOOKUP($B146,'HICM and Narrative Backsheet'!$A$7:$BX$156,M$9,FALSE))="","",(VLOOKUP($B146,'HICM and Narrative Backsheet'!$A$7:$BX$156,M$9,FALSE))),"")</f>
        <v>Established</v>
      </c>
      <c r="N146" s="170" t="str">
        <f ca="1">IFERROR(IF((VLOOKUP($B146,'HICM and Narrative Backsheet'!$A$7:$BX$156,N$9,FALSE))="","",(VLOOKUP($B146,'HICM and Narrative Backsheet'!$A$7:$BX$156,N$9,FALSE))),"")</f>
        <v>Mature</v>
      </c>
      <c r="O146" s="170" t="str">
        <f ca="1">IFERROR(IF((VLOOKUP($B146,'HICM and Narrative Backsheet'!$A$7:$BX$156,O$9,FALSE))="","",(VLOOKUP($B146,'HICM and Narrative Backsheet'!$A$7:$BX$156,O$9,FALSE))),"")</f>
        <v>Mature</v>
      </c>
      <c r="P146" s="170" t="str">
        <f ca="1">IFERROR(IF((VLOOKUP($B146,'HICM and Narrative Backsheet'!$A$7:$BX$156,P$9,FALSE))="","",(VLOOKUP($B146,'HICM and Narrative Backsheet'!$A$7:$BX$156,P$9,FALSE))),"")</f>
        <v>Established</v>
      </c>
      <c r="Q146" s="170" t="str">
        <f ca="1">IFERROR(IF((VLOOKUP($B146,'HICM and Narrative Backsheet'!$A$7:$BX$156,Q$9,FALSE))="","",(VLOOKUP($B146,'HICM and Narrative Backsheet'!$A$7:$BX$156,Q$9,FALSE))),"")</f>
        <v>Plans in place</v>
      </c>
      <c r="R146" s="170" t="str">
        <f ca="1">IFERROR(IF((VLOOKUP($B146,'HICM and Narrative Backsheet'!$A$7:$BX$156,R$9,FALSE))="","",(VLOOKUP($B146,'HICM and Narrative Backsheet'!$A$7:$BX$156,R$9,FALSE))),"")</f>
        <v>Established</v>
      </c>
      <c r="S146" s="170" t="str">
        <f ca="1">IFERROR(IF((VLOOKUP($B146,'HICM and Narrative Backsheet'!$A$7:$BX$156,S$9,FALSE))="","",(VLOOKUP($B146,'HICM and Narrative Backsheet'!$A$7:$BX$156,S$9,FALSE))),"")</f>
        <v>Mature</v>
      </c>
      <c r="T146" s="170" t="str">
        <f ca="1">IFERROR(IF((VLOOKUP($B146,'HICM and Narrative Backsheet'!$A$7:$BX$156,T$9,FALSE))="","",(VLOOKUP($B146,'HICM and Narrative Backsheet'!$A$7:$BX$156,T$9,FALSE))),"")</f>
        <v>Mature</v>
      </c>
      <c r="U146" s="173" t="str">
        <f ca="1">IFERROR(IF((VLOOKUP($B146,'HICM and Narrative Backsheet'!$A$7:$BX$156,U$9,FALSE))="","",(VLOOKUP($B146,'HICM and Narrative Backsheet'!$A$7:$BX$156,U$9,FALSE))),"")</f>
        <v>Established</v>
      </c>
      <c r="V146" s="169" t="str">
        <f ca="1">IFERROR(IF((VLOOKUP($B146,'HICM and Narrative Backsheet'!$A$7:$BX$156,V$9,FALSE))="","",(VLOOKUP($B146,'HICM and Narrative Backsheet'!$A$7:$BX$156,V$9,FALSE))),"")</f>
        <v>Established</v>
      </c>
      <c r="W146" s="170" t="str">
        <f ca="1">IFERROR(IF((VLOOKUP($B146,'HICM and Narrative Backsheet'!$A$7:$BX$156,W$9,FALSE))="","",(VLOOKUP($B146,'HICM and Narrative Backsheet'!$A$7:$BX$156,W$9,FALSE))),"")</f>
        <v>Mature</v>
      </c>
      <c r="X146" s="170" t="str">
        <f ca="1">IFERROR(IF((VLOOKUP($B146,'HICM and Narrative Backsheet'!$A$7:$BX$156,X$9,FALSE))="","",(VLOOKUP($B146,'HICM and Narrative Backsheet'!$A$7:$BX$156,X$9,FALSE))),"")</f>
        <v>Mature</v>
      </c>
      <c r="Y146" s="170" t="str">
        <f ca="1">IFERROR(IF((VLOOKUP($B146,'HICM and Narrative Backsheet'!$A$7:$BX$156,Y$9,FALSE))="","",(VLOOKUP($B146,'HICM and Narrative Backsheet'!$A$7:$BX$156,Y$9,FALSE))),"")</f>
        <v>Established</v>
      </c>
      <c r="Z146" s="170" t="str">
        <f ca="1">IFERROR(IF((VLOOKUP($B146,'HICM and Narrative Backsheet'!$A$7:$BX$156,Z$9,FALSE))="","",(VLOOKUP($B146,'HICM and Narrative Backsheet'!$A$7:$BX$156,Z$9,FALSE))),"")</f>
        <v>Established</v>
      </c>
      <c r="AA146" s="170" t="str">
        <f ca="1">IFERROR(IF((VLOOKUP($B146,'HICM and Narrative Backsheet'!$A$7:$BX$156,AA$9,FALSE))="","",(VLOOKUP($B146,'HICM and Narrative Backsheet'!$A$7:$BX$156,AA$9,FALSE))),"")</f>
        <v>Established</v>
      </c>
      <c r="AB146" s="170" t="str">
        <f ca="1">IFERROR(IF((VLOOKUP($B146,'HICM and Narrative Backsheet'!$A$7:$BX$156,AB$9,FALSE))="","",(VLOOKUP($B146,'HICM and Narrative Backsheet'!$A$7:$BX$156,AB$9,FALSE))),"")</f>
        <v>Mature</v>
      </c>
      <c r="AC146" s="170" t="str">
        <f ca="1">IFERROR(IF((VLOOKUP($B146,'HICM and Narrative Backsheet'!$A$7:$BX$156,AC$9,FALSE))="","",(VLOOKUP($B146,'HICM and Narrative Backsheet'!$A$7:$BX$156,AC$9,FALSE))),"")</f>
        <v>Mature</v>
      </c>
      <c r="AD146" s="171" t="str">
        <f ca="1">IFERROR(IF((VLOOKUP($B146,'HICM and Narrative Backsheet'!$A$7:$BX$156,AD$9,FALSE))="","",(VLOOKUP($B146,'HICM and Narrative Backsheet'!$A$7:$BX$156,AD$9,FALSE))),"")</f>
        <v>Established</v>
      </c>
      <c r="AE146" s="172" t="str">
        <f ca="1">IFERROR(IF((VLOOKUP($B146,'HICM and Narrative Backsheet'!$A$7:$BX$156,AE$9,FALSE))="","",(VLOOKUP($B146,'HICM and Narrative Backsheet'!$A$7:$BX$156,AE$9,FALSE))),"")</f>
        <v>Mature</v>
      </c>
      <c r="AF146" s="170" t="str">
        <f ca="1">IFERROR(IF((VLOOKUP($B146,'HICM and Narrative Backsheet'!$A$7:$BX$156,AF$9,FALSE))="","",(VLOOKUP($B146,'HICM and Narrative Backsheet'!$A$7:$BX$156,AF$9,FALSE))),"")</f>
        <v>Mature</v>
      </c>
      <c r="AG146" s="170" t="str">
        <f ca="1">IFERROR(IF((VLOOKUP($B146,'HICM and Narrative Backsheet'!$A$7:$BX$156,AG$9,FALSE))="","",(VLOOKUP($B146,'HICM and Narrative Backsheet'!$A$7:$BX$156,AG$9,FALSE))),"")</f>
        <v>Exemplary</v>
      </c>
      <c r="AH146" s="170" t="str">
        <f ca="1">IFERROR(IF((VLOOKUP($B146,'HICM and Narrative Backsheet'!$A$7:$BX$156,AH$9,FALSE))="","",(VLOOKUP($B146,'HICM and Narrative Backsheet'!$A$7:$BX$156,AH$9,FALSE))),"")</f>
        <v>Mature</v>
      </c>
      <c r="AI146" s="170" t="str">
        <f ca="1">IFERROR(IF((VLOOKUP($B146,'HICM and Narrative Backsheet'!$A$7:$BX$156,AI$9,FALSE))="","",(VLOOKUP($B146,'HICM and Narrative Backsheet'!$A$7:$BX$156,AI$9,FALSE))),"")</f>
        <v>Established</v>
      </c>
      <c r="AJ146" s="170" t="str">
        <f ca="1">IFERROR(IF((VLOOKUP($B146,'HICM and Narrative Backsheet'!$A$7:$BX$156,AJ$9,FALSE))="","",(VLOOKUP($B146,'HICM and Narrative Backsheet'!$A$7:$BX$156,AJ$9,FALSE))),"")</f>
        <v>Mature</v>
      </c>
      <c r="AK146" s="170" t="str">
        <f ca="1">IFERROR(IF((VLOOKUP($B146,'HICM and Narrative Backsheet'!$A$7:$BX$156,AK$9,FALSE))="","",(VLOOKUP($B146,'HICM and Narrative Backsheet'!$A$7:$BX$156,AK$9,FALSE))),"")</f>
        <v>Mature</v>
      </c>
      <c r="AL146" s="170" t="str">
        <f ca="1">IFERROR(IF((VLOOKUP($B146,'HICM and Narrative Backsheet'!$A$7:$BX$156,AL$9,FALSE))="","",(VLOOKUP($B146,'HICM and Narrative Backsheet'!$A$7:$BX$156,AL$9,FALSE))),"")</f>
        <v>Mature</v>
      </c>
      <c r="AM146" s="171" t="str">
        <f ca="1">IFERROR(IF((VLOOKUP($B146,'HICM and Narrative Backsheet'!$A$7:$BX$156,AM$9,FALSE))="","",(VLOOKUP($B146,'HICM and Narrative Backsheet'!$A$7:$BX$156,AM$9,FALSE))),"")</f>
        <v>Established</v>
      </c>
    </row>
    <row r="147" spans="1:39" x14ac:dyDescent="0.3">
      <c r="A147" s="60">
        <v>121</v>
      </c>
      <c r="B147" s="53" t="str">
        <f t="shared" ca="1" si="11"/>
        <v>E06000021</v>
      </c>
      <c r="C147" s="154" t="str">
        <f ca="1">IFERROR(VLOOKUP($B147,'Org List'!$J$9:$K$488,2,0), "")</f>
        <v>Stoke-on-Trent</v>
      </c>
      <c r="D147" s="169" t="str">
        <f ca="1">IFERROR(IF((VLOOKUP($B147,'HICM and Narrative Backsheet'!$A$7:$BX$156,D$9,FALSE))="","",(VLOOKUP($B147,'HICM and Narrative Backsheet'!$A$7:$BX$156,D$9,FALSE))),"")</f>
        <v>Established</v>
      </c>
      <c r="E147" s="170" t="str">
        <f ca="1">IFERROR(IF((VLOOKUP($B147,'HICM and Narrative Backsheet'!$A$7:$BX$156,E$9,FALSE))="","",(VLOOKUP($B147,'HICM and Narrative Backsheet'!$A$7:$BX$156,E$9,FALSE))),"")</f>
        <v>Established</v>
      </c>
      <c r="F147" s="170" t="str">
        <f ca="1">IFERROR(IF((VLOOKUP($B147,'HICM and Narrative Backsheet'!$A$7:$BX$156,F$9,FALSE))="","",(VLOOKUP($B147,'HICM and Narrative Backsheet'!$A$7:$BX$156,F$9,FALSE))),"")</f>
        <v>Established</v>
      </c>
      <c r="G147" s="170" t="str">
        <f ca="1">IFERROR(IF((VLOOKUP($B147,'HICM and Narrative Backsheet'!$A$7:$BX$156,G$9,FALSE))="","",(VLOOKUP($B147,'HICM and Narrative Backsheet'!$A$7:$BX$156,G$9,FALSE))),"")</f>
        <v>Established</v>
      </c>
      <c r="H147" s="170" t="str">
        <f ca="1">IFERROR(IF((VLOOKUP($B147,'HICM and Narrative Backsheet'!$A$7:$BX$156,H$9,FALSE))="","",(VLOOKUP($B147,'HICM and Narrative Backsheet'!$A$7:$BX$156,H$9,FALSE))),"")</f>
        <v>Established</v>
      </c>
      <c r="I147" s="170" t="str">
        <f ca="1">IFERROR(IF((VLOOKUP($B147,'HICM and Narrative Backsheet'!$A$7:$BX$156,I$9,FALSE))="","",(VLOOKUP($B147,'HICM and Narrative Backsheet'!$A$7:$BX$156,I$9,FALSE))),"")</f>
        <v>Plans in place</v>
      </c>
      <c r="J147" s="170" t="str">
        <f ca="1">IFERROR(IF((VLOOKUP($B147,'HICM and Narrative Backsheet'!$A$7:$BX$156,J$9,FALSE))="","",(VLOOKUP($B147,'HICM and Narrative Backsheet'!$A$7:$BX$156,J$9,FALSE))),"")</f>
        <v>Established</v>
      </c>
      <c r="K147" s="170" t="str">
        <f ca="1">IFERROR(IF((VLOOKUP($B147,'HICM and Narrative Backsheet'!$A$7:$BX$156,K$9,FALSE))="","",(VLOOKUP($B147,'HICM and Narrative Backsheet'!$A$7:$BX$156,K$9,FALSE))),"")</f>
        <v>Established</v>
      </c>
      <c r="L147" s="171" t="str">
        <f ca="1">IFERROR(IF((VLOOKUP($B147,'HICM and Narrative Backsheet'!$A$7:$BX$156,L$9,FALSE))="","",(VLOOKUP($B147,'HICM and Narrative Backsheet'!$A$7:$BX$156,L$9,FALSE))),"")</f>
        <v>Plans in place</v>
      </c>
      <c r="M147" s="172" t="str">
        <f ca="1">IFERROR(IF((VLOOKUP($B147,'HICM and Narrative Backsheet'!$A$7:$BX$156,M$9,FALSE))="","",(VLOOKUP($B147,'HICM and Narrative Backsheet'!$A$7:$BX$156,M$9,FALSE))),"")</f>
        <v>Mature</v>
      </c>
      <c r="N147" s="170" t="str">
        <f ca="1">IFERROR(IF((VLOOKUP($B147,'HICM and Narrative Backsheet'!$A$7:$BX$156,N$9,FALSE))="","",(VLOOKUP($B147,'HICM and Narrative Backsheet'!$A$7:$BX$156,N$9,FALSE))),"")</f>
        <v>Mature</v>
      </c>
      <c r="O147" s="170" t="str">
        <f ca="1">IFERROR(IF((VLOOKUP($B147,'HICM and Narrative Backsheet'!$A$7:$BX$156,O$9,FALSE))="","",(VLOOKUP($B147,'HICM and Narrative Backsheet'!$A$7:$BX$156,O$9,FALSE))),"")</f>
        <v>Mature</v>
      </c>
      <c r="P147" s="170" t="str">
        <f ca="1">IFERROR(IF((VLOOKUP($B147,'HICM and Narrative Backsheet'!$A$7:$BX$156,P$9,FALSE))="","",(VLOOKUP($B147,'HICM and Narrative Backsheet'!$A$7:$BX$156,P$9,FALSE))),"")</f>
        <v>Mature</v>
      </c>
      <c r="Q147" s="170" t="str">
        <f ca="1">IFERROR(IF((VLOOKUP($B147,'HICM and Narrative Backsheet'!$A$7:$BX$156,Q$9,FALSE))="","",(VLOOKUP($B147,'HICM and Narrative Backsheet'!$A$7:$BX$156,Q$9,FALSE))),"")</f>
        <v>Established</v>
      </c>
      <c r="R147" s="170" t="str">
        <f ca="1">IFERROR(IF((VLOOKUP($B147,'HICM and Narrative Backsheet'!$A$7:$BX$156,R$9,FALSE))="","",(VLOOKUP($B147,'HICM and Narrative Backsheet'!$A$7:$BX$156,R$9,FALSE))),"")</f>
        <v>Plans in place</v>
      </c>
      <c r="S147" s="170" t="str">
        <f ca="1">IFERROR(IF((VLOOKUP($B147,'HICM and Narrative Backsheet'!$A$7:$BX$156,S$9,FALSE))="","",(VLOOKUP($B147,'HICM and Narrative Backsheet'!$A$7:$BX$156,S$9,FALSE))),"")</f>
        <v>Mature</v>
      </c>
      <c r="T147" s="170" t="str">
        <f ca="1">IFERROR(IF((VLOOKUP($B147,'HICM and Narrative Backsheet'!$A$7:$BX$156,T$9,FALSE))="","",(VLOOKUP($B147,'HICM and Narrative Backsheet'!$A$7:$BX$156,T$9,FALSE))),"")</f>
        <v>Established</v>
      </c>
      <c r="U147" s="173" t="str">
        <f ca="1">IFERROR(IF((VLOOKUP($B147,'HICM and Narrative Backsheet'!$A$7:$BX$156,U$9,FALSE))="","",(VLOOKUP($B147,'HICM and Narrative Backsheet'!$A$7:$BX$156,U$9,FALSE))),"")</f>
        <v>Established</v>
      </c>
      <c r="V147" s="169" t="str">
        <f ca="1">IFERROR(IF((VLOOKUP($B147,'HICM and Narrative Backsheet'!$A$7:$BX$156,V$9,FALSE))="","",(VLOOKUP($B147,'HICM and Narrative Backsheet'!$A$7:$BX$156,V$9,FALSE))),"")</f>
        <v>Mature</v>
      </c>
      <c r="W147" s="170" t="str">
        <f ca="1">IFERROR(IF((VLOOKUP($B147,'HICM and Narrative Backsheet'!$A$7:$BX$156,W$9,FALSE))="","",(VLOOKUP($B147,'HICM and Narrative Backsheet'!$A$7:$BX$156,W$9,FALSE))),"")</f>
        <v>Mature</v>
      </c>
      <c r="X147" s="170" t="str">
        <f ca="1">IFERROR(IF((VLOOKUP($B147,'HICM and Narrative Backsheet'!$A$7:$BX$156,X$9,FALSE))="","",(VLOOKUP($B147,'HICM and Narrative Backsheet'!$A$7:$BX$156,X$9,FALSE))),"")</f>
        <v>Mature</v>
      </c>
      <c r="Y147" s="170" t="str">
        <f ca="1">IFERROR(IF((VLOOKUP($B147,'HICM and Narrative Backsheet'!$A$7:$BX$156,Y$9,FALSE))="","",(VLOOKUP($B147,'HICM and Narrative Backsheet'!$A$7:$BX$156,Y$9,FALSE))),"")</f>
        <v>Mature</v>
      </c>
      <c r="Z147" s="170" t="str">
        <f ca="1">IFERROR(IF((VLOOKUP($B147,'HICM and Narrative Backsheet'!$A$7:$BX$156,Z$9,FALSE))="","",(VLOOKUP($B147,'HICM and Narrative Backsheet'!$A$7:$BX$156,Z$9,FALSE))),"")</f>
        <v>Mature</v>
      </c>
      <c r="AA147" s="170" t="str">
        <f ca="1">IFERROR(IF((VLOOKUP($B147,'HICM and Narrative Backsheet'!$A$7:$BX$156,AA$9,FALSE))="","",(VLOOKUP($B147,'HICM and Narrative Backsheet'!$A$7:$BX$156,AA$9,FALSE))),"")</f>
        <v>Plans in place</v>
      </c>
      <c r="AB147" s="170" t="str">
        <f ca="1">IFERROR(IF((VLOOKUP($B147,'HICM and Narrative Backsheet'!$A$7:$BX$156,AB$9,FALSE))="","",(VLOOKUP($B147,'HICM and Narrative Backsheet'!$A$7:$BX$156,AB$9,FALSE))),"")</f>
        <v>Mature</v>
      </c>
      <c r="AC147" s="170" t="str">
        <f ca="1">IFERROR(IF((VLOOKUP($B147,'HICM and Narrative Backsheet'!$A$7:$BX$156,AC$9,FALSE))="","",(VLOOKUP($B147,'HICM and Narrative Backsheet'!$A$7:$BX$156,AC$9,FALSE))),"")</f>
        <v>Mature</v>
      </c>
      <c r="AD147" s="171" t="str">
        <f ca="1">IFERROR(IF((VLOOKUP($B147,'HICM and Narrative Backsheet'!$A$7:$BX$156,AD$9,FALSE))="","",(VLOOKUP($B147,'HICM and Narrative Backsheet'!$A$7:$BX$156,AD$9,FALSE))),"")</f>
        <v>Established</v>
      </c>
      <c r="AE147" s="172" t="str">
        <f ca="1">IFERROR(IF((VLOOKUP($B147,'HICM and Narrative Backsheet'!$A$7:$BX$156,AE$9,FALSE))="","",(VLOOKUP($B147,'HICM and Narrative Backsheet'!$A$7:$BX$156,AE$9,FALSE))),"")</f>
        <v>Mature</v>
      </c>
      <c r="AF147" s="170" t="str">
        <f ca="1">IFERROR(IF((VLOOKUP($B147,'HICM and Narrative Backsheet'!$A$7:$BX$156,AF$9,FALSE))="","",(VLOOKUP($B147,'HICM and Narrative Backsheet'!$A$7:$BX$156,AF$9,FALSE))),"")</f>
        <v>Mature</v>
      </c>
      <c r="AG147" s="170" t="str">
        <f ca="1">IFERROR(IF((VLOOKUP($B147,'HICM and Narrative Backsheet'!$A$7:$BX$156,AG$9,FALSE))="","",(VLOOKUP($B147,'HICM and Narrative Backsheet'!$A$7:$BX$156,AG$9,FALSE))),"")</f>
        <v>Mature</v>
      </c>
      <c r="AH147" s="170" t="str">
        <f ca="1">IFERROR(IF((VLOOKUP($B147,'HICM and Narrative Backsheet'!$A$7:$BX$156,AH$9,FALSE))="","",(VLOOKUP($B147,'HICM and Narrative Backsheet'!$A$7:$BX$156,AH$9,FALSE))),"")</f>
        <v>Mature</v>
      </c>
      <c r="AI147" s="170" t="str">
        <f ca="1">IFERROR(IF((VLOOKUP($B147,'HICM and Narrative Backsheet'!$A$7:$BX$156,AI$9,FALSE))="","",(VLOOKUP($B147,'HICM and Narrative Backsheet'!$A$7:$BX$156,AI$9,FALSE))),"")</f>
        <v>Mature</v>
      </c>
      <c r="AJ147" s="170" t="str">
        <f ca="1">IFERROR(IF((VLOOKUP($B147,'HICM and Narrative Backsheet'!$A$7:$BX$156,AJ$9,FALSE))="","",(VLOOKUP($B147,'HICM and Narrative Backsheet'!$A$7:$BX$156,AJ$9,FALSE))),"")</f>
        <v>Established</v>
      </c>
      <c r="AK147" s="170" t="str">
        <f ca="1">IFERROR(IF((VLOOKUP($B147,'HICM and Narrative Backsheet'!$A$7:$BX$156,AK$9,FALSE))="","",(VLOOKUP($B147,'HICM and Narrative Backsheet'!$A$7:$BX$156,AK$9,FALSE))),"")</f>
        <v>Mature</v>
      </c>
      <c r="AL147" s="170" t="str">
        <f ca="1">IFERROR(IF((VLOOKUP($B147,'HICM and Narrative Backsheet'!$A$7:$BX$156,AL$9,FALSE))="","",(VLOOKUP($B147,'HICM and Narrative Backsheet'!$A$7:$BX$156,AL$9,FALSE))),"")</f>
        <v>Mature</v>
      </c>
      <c r="AM147" s="171" t="str">
        <f ca="1">IFERROR(IF((VLOOKUP($B147,'HICM and Narrative Backsheet'!$A$7:$BX$156,AM$9,FALSE))="","",(VLOOKUP($B147,'HICM and Narrative Backsheet'!$A$7:$BX$156,AM$9,FALSE))),"")</f>
        <v>Mature</v>
      </c>
    </row>
    <row r="148" spans="1:39" x14ac:dyDescent="0.3">
      <c r="A148" s="60">
        <v>122</v>
      </c>
      <c r="B148" s="53" t="str">
        <f t="shared" ca="1" si="11"/>
        <v>E10000029</v>
      </c>
      <c r="C148" s="154" t="str">
        <f ca="1">IFERROR(VLOOKUP($B148,'Org List'!$J$9:$K$488,2,0), "")</f>
        <v>Suffolk</v>
      </c>
      <c r="D148" s="169" t="str">
        <f ca="1">IFERROR(IF((VLOOKUP($B148,'HICM and Narrative Backsheet'!$A$7:$BX$156,D$9,FALSE))="","",(VLOOKUP($B148,'HICM and Narrative Backsheet'!$A$7:$BX$156,D$9,FALSE))),"")</f>
        <v>Plans in place</v>
      </c>
      <c r="E148" s="170" t="str">
        <f ca="1">IFERROR(IF((VLOOKUP($B148,'HICM and Narrative Backsheet'!$A$7:$BX$156,E$9,FALSE))="","",(VLOOKUP($B148,'HICM and Narrative Backsheet'!$A$7:$BX$156,E$9,FALSE))),"")</f>
        <v>Plans in place</v>
      </c>
      <c r="F148" s="170" t="str">
        <f ca="1">IFERROR(IF((VLOOKUP($B148,'HICM and Narrative Backsheet'!$A$7:$BX$156,F$9,FALSE))="","",(VLOOKUP($B148,'HICM and Narrative Backsheet'!$A$7:$BX$156,F$9,FALSE))),"")</f>
        <v>Plans in place</v>
      </c>
      <c r="G148" s="170" t="str">
        <f ca="1">IFERROR(IF((VLOOKUP($B148,'HICM and Narrative Backsheet'!$A$7:$BX$156,G$9,FALSE))="","",(VLOOKUP($B148,'HICM and Narrative Backsheet'!$A$7:$BX$156,G$9,FALSE))),"")</f>
        <v>Plans in place</v>
      </c>
      <c r="H148" s="170" t="str">
        <f ca="1">IFERROR(IF((VLOOKUP($B148,'HICM and Narrative Backsheet'!$A$7:$BX$156,H$9,FALSE))="","",(VLOOKUP($B148,'HICM and Narrative Backsheet'!$A$7:$BX$156,H$9,FALSE))),"")</f>
        <v>Plans in place</v>
      </c>
      <c r="I148" s="170" t="str">
        <f ca="1">IFERROR(IF((VLOOKUP($B148,'HICM and Narrative Backsheet'!$A$7:$BX$156,I$9,FALSE))="","",(VLOOKUP($B148,'HICM and Narrative Backsheet'!$A$7:$BX$156,I$9,FALSE))),"")</f>
        <v>Plans in place</v>
      </c>
      <c r="J148" s="170" t="str">
        <f ca="1">IFERROR(IF((VLOOKUP($B148,'HICM and Narrative Backsheet'!$A$7:$BX$156,J$9,FALSE))="","",(VLOOKUP($B148,'HICM and Narrative Backsheet'!$A$7:$BX$156,J$9,FALSE))),"")</f>
        <v>Established</v>
      </c>
      <c r="K148" s="170" t="str">
        <f ca="1">IFERROR(IF((VLOOKUP($B148,'HICM and Narrative Backsheet'!$A$7:$BX$156,K$9,FALSE))="","",(VLOOKUP($B148,'HICM and Narrative Backsheet'!$A$7:$BX$156,K$9,FALSE))),"")</f>
        <v>Established</v>
      </c>
      <c r="L148" s="171" t="str">
        <f ca="1">IFERROR(IF((VLOOKUP($B148,'HICM and Narrative Backsheet'!$A$7:$BX$156,L$9,FALSE))="","",(VLOOKUP($B148,'HICM and Narrative Backsheet'!$A$7:$BX$156,L$9,FALSE))),"")</f>
        <v>Plans in place</v>
      </c>
      <c r="M148" s="172" t="str">
        <f ca="1">IFERROR(IF((VLOOKUP($B148,'HICM and Narrative Backsheet'!$A$7:$BX$156,M$9,FALSE))="","",(VLOOKUP($B148,'HICM and Narrative Backsheet'!$A$7:$BX$156,M$9,FALSE))),"")</f>
        <v>Plans in place</v>
      </c>
      <c r="N148" s="170" t="str">
        <f ca="1">IFERROR(IF((VLOOKUP($B148,'HICM and Narrative Backsheet'!$A$7:$BX$156,N$9,FALSE))="","",(VLOOKUP($B148,'HICM and Narrative Backsheet'!$A$7:$BX$156,N$9,FALSE))),"")</f>
        <v>Plans in place</v>
      </c>
      <c r="O148" s="170" t="str">
        <f ca="1">IFERROR(IF((VLOOKUP($B148,'HICM and Narrative Backsheet'!$A$7:$BX$156,O$9,FALSE))="","",(VLOOKUP($B148,'HICM and Narrative Backsheet'!$A$7:$BX$156,O$9,FALSE))),"")</f>
        <v>Plans in place</v>
      </c>
      <c r="P148" s="170" t="str">
        <f ca="1">IFERROR(IF((VLOOKUP($B148,'HICM and Narrative Backsheet'!$A$7:$BX$156,P$9,FALSE))="","",(VLOOKUP($B148,'HICM and Narrative Backsheet'!$A$7:$BX$156,P$9,FALSE))),"")</f>
        <v>Plans in place</v>
      </c>
      <c r="Q148" s="170" t="str">
        <f ca="1">IFERROR(IF((VLOOKUP($B148,'HICM and Narrative Backsheet'!$A$7:$BX$156,Q$9,FALSE))="","",(VLOOKUP($B148,'HICM and Narrative Backsheet'!$A$7:$BX$156,Q$9,FALSE))),"")</f>
        <v>Plans in place</v>
      </c>
      <c r="R148" s="170" t="str">
        <f ca="1">IFERROR(IF((VLOOKUP($B148,'HICM and Narrative Backsheet'!$A$7:$BX$156,R$9,FALSE))="","",(VLOOKUP($B148,'HICM and Narrative Backsheet'!$A$7:$BX$156,R$9,FALSE))),"")</f>
        <v>Plans in place</v>
      </c>
      <c r="S148" s="170" t="str">
        <f ca="1">IFERROR(IF((VLOOKUP($B148,'HICM and Narrative Backsheet'!$A$7:$BX$156,S$9,FALSE))="","",(VLOOKUP($B148,'HICM and Narrative Backsheet'!$A$7:$BX$156,S$9,FALSE))),"")</f>
        <v>Established</v>
      </c>
      <c r="T148" s="170" t="str">
        <f ca="1">IFERROR(IF((VLOOKUP($B148,'HICM and Narrative Backsheet'!$A$7:$BX$156,T$9,FALSE))="","",(VLOOKUP($B148,'HICM and Narrative Backsheet'!$A$7:$BX$156,T$9,FALSE))),"")</f>
        <v>Established</v>
      </c>
      <c r="U148" s="173" t="str">
        <f ca="1">IFERROR(IF((VLOOKUP($B148,'HICM and Narrative Backsheet'!$A$7:$BX$156,U$9,FALSE))="","",(VLOOKUP($B148,'HICM and Narrative Backsheet'!$A$7:$BX$156,U$9,FALSE))),"")</f>
        <v>Established</v>
      </c>
      <c r="V148" s="169" t="str">
        <f ca="1">IFERROR(IF((VLOOKUP($B148,'HICM and Narrative Backsheet'!$A$7:$BX$156,V$9,FALSE))="","",(VLOOKUP($B148,'HICM and Narrative Backsheet'!$A$7:$BX$156,V$9,FALSE))),"")</f>
        <v>Established</v>
      </c>
      <c r="W148" s="170" t="str">
        <f ca="1">IFERROR(IF((VLOOKUP($B148,'HICM and Narrative Backsheet'!$A$7:$BX$156,W$9,FALSE))="","",(VLOOKUP($B148,'HICM and Narrative Backsheet'!$A$7:$BX$156,W$9,FALSE))),"")</f>
        <v>Established</v>
      </c>
      <c r="X148" s="170" t="str">
        <f ca="1">IFERROR(IF((VLOOKUP($B148,'HICM and Narrative Backsheet'!$A$7:$BX$156,X$9,FALSE))="","",(VLOOKUP($B148,'HICM and Narrative Backsheet'!$A$7:$BX$156,X$9,FALSE))),"")</f>
        <v>Established</v>
      </c>
      <c r="Y148" s="170" t="str">
        <f ca="1">IFERROR(IF((VLOOKUP($B148,'HICM and Narrative Backsheet'!$A$7:$BX$156,Y$9,FALSE))="","",(VLOOKUP($B148,'HICM and Narrative Backsheet'!$A$7:$BX$156,Y$9,FALSE))),"")</f>
        <v>Established</v>
      </c>
      <c r="Z148" s="170" t="str">
        <f ca="1">IFERROR(IF((VLOOKUP($B148,'HICM and Narrative Backsheet'!$A$7:$BX$156,Z$9,FALSE))="","",(VLOOKUP($B148,'HICM and Narrative Backsheet'!$A$7:$BX$156,Z$9,FALSE))),"")</f>
        <v>Plans in place</v>
      </c>
      <c r="AA148" s="170" t="str">
        <f ca="1">IFERROR(IF((VLOOKUP($B148,'HICM and Narrative Backsheet'!$A$7:$BX$156,AA$9,FALSE))="","",(VLOOKUP($B148,'HICM and Narrative Backsheet'!$A$7:$BX$156,AA$9,FALSE))),"")</f>
        <v>Plans in place</v>
      </c>
      <c r="AB148" s="170" t="str">
        <f ca="1">IFERROR(IF((VLOOKUP($B148,'HICM and Narrative Backsheet'!$A$7:$BX$156,AB$9,FALSE))="","",(VLOOKUP($B148,'HICM and Narrative Backsheet'!$A$7:$BX$156,AB$9,FALSE))),"")</f>
        <v>Established</v>
      </c>
      <c r="AC148" s="170" t="str">
        <f ca="1">IFERROR(IF((VLOOKUP($B148,'HICM and Narrative Backsheet'!$A$7:$BX$156,AC$9,FALSE))="","",(VLOOKUP($B148,'HICM and Narrative Backsheet'!$A$7:$BX$156,AC$9,FALSE))),"")</f>
        <v>Established</v>
      </c>
      <c r="AD148" s="171" t="str">
        <f ca="1">IFERROR(IF((VLOOKUP($B148,'HICM and Narrative Backsheet'!$A$7:$BX$156,AD$9,FALSE))="","",(VLOOKUP($B148,'HICM and Narrative Backsheet'!$A$7:$BX$156,AD$9,FALSE))),"")</f>
        <v>Established</v>
      </c>
      <c r="AE148" s="172" t="str">
        <f ca="1">IFERROR(IF((VLOOKUP($B148,'HICM and Narrative Backsheet'!$A$7:$BX$156,AE$9,FALSE))="","",(VLOOKUP($B148,'HICM and Narrative Backsheet'!$A$7:$BX$156,AE$9,FALSE))),"")</f>
        <v>Established</v>
      </c>
      <c r="AF148" s="170" t="str">
        <f ca="1">IFERROR(IF((VLOOKUP($B148,'HICM and Narrative Backsheet'!$A$7:$BX$156,AF$9,FALSE))="","",(VLOOKUP($B148,'HICM and Narrative Backsheet'!$A$7:$BX$156,AF$9,FALSE))),"")</f>
        <v>Established</v>
      </c>
      <c r="AG148" s="170" t="str">
        <f ca="1">IFERROR(IF((VLOOKUP($B148,'HICM and Narrative Backsheet'!$A$7:$BX$156,AG$9,FALSE))="","",(VLOOKUP($B148,'HICM and Narrative Backsheet'!$A$7:$BX$156,AG$9,FALSE))),"")</f>
        <v>Established</v>
      </c>
      <c r="AH148" s="170" t="str">
        <f ca="1">IFERROR(IF((VLOOKUP($B148,'HICM and Narrative Backsheet'!$A$7:$BX$156,AH$9,FALSE))="","",(VLOOKUP($B148,'HICM and Narrative Backsheet'!$A$7:$BX$156,AH$9,FALSE))),"")</f>
        <v>Established</v>
      </c>
      <c r="AI148" s="170" t="str">
        <f ca="1">IFERROR(IF((VLOOKUP($B148,'HICM and Narrative Backsheet'!$A$7:$BX$156,AI$9,FALSE))="","",(VLOOKUP($B148,'HICM and Narrative Backsheet'!$A$7:$BX$156,AI$9,FALSE))),"")</f>
        <v>Established</v>
      </c>
      <c r="AJ148" s="170" t="str">
        <f ca="1">IFERROR(IF((VLOOKUP($B148,'HICM and Narrative Backsheet'!$A$7:$BX$156,AJ$9,FALSE))="","",(VLOOKUP($B148,'HICM and Narrative Backsheet'!$A$7:$BX$156,AJ$9,FALSE))),"")</f>
        <v>Plans in place</v>
      </c>
      <c r="AK148" s="170" t="str">
        <f ca="1">IFERROR(IF((VLOOKUP($B148,'HICM and Narrative Backsheet'!$A$7:$BX$156,AK$9,FALSE))="","",(VLOOKUP($B148,'HICM and Narrative Backsheet'!$A$7:$BX$156,AK$9,FALSE))),"")</f>
        <v>Established</v>
      </c>
      <c r="AL148" s="170" t="str">
        <f ca="1">IFERROR(IF((VLOOKUP($B148,'HICM and Narrative Backsheet'!$A$7:$BX$156,AL$9,FALSE))="","",(VLOOKUP($B148,'HICM and Narrative Backsheet'!$A$7:$BX$156,AL$9,FALSE))),"")</f>
        <v>Established</v>
      </c>
      <c r="AM148" s="171" t="str">
        <f ca="1">IFERROR(IF((VLOOKUP($B148,'HICM and Narrative Backsheet'!$A$7:$BX$156,AM$9,FALSE))="","",(VLOOKUP($B148,'HICM and Narrative Backsheet'!$A$7:$BX$156,AM$9,FALSE))),"")</f>
        <v>Established</v>
      </c>
    </row>
    <row r="149" spans="1:39" x14ac:dyDescent="0.3">
      <c r="A149" s="60">
        <v>123</v>
      </c>
      <c r="B149" s="53" t="str">
        <f t="shared" ca="1" si="11"/>
        <v>E08000024</v>
      </c>
      <c r="C149" s="154" t="str">
        <f ca="1">IFERROR(VLOOKUP($B149,'Org List'!$J$9:$K$488,2,0), "")</f>
        <v>Sunderland</v>
      </c>
      <c r="D149" s="169" t="str">
        <f ca="1">IFERROR(IF((VLOOKUP($B149,'HICM and Narrative Backsheet'!$A$7:$BX$156,D$9,FALSE))="","",(VLOOKUP($B149,'HICM and Narrative Backsheet'!$A$7:$BX$156,D$9,FALSE))),"")</f>
        <v>Plans in place</v>
      </c>
      <c r="E149" s="170" t="str">
        <f ca="1">IFERROR(IF((VLOOKUP($B149,'HICM and Narrative Backsheet'!$A$7:$BX$156,E$9,FALSE))="","",(VLOOKUP($B149,'HICM and Narrative Backsheet'!$A$7:$BX$156,E$9,FALSE))),"")</f>
        <v>Mature</v>
      </c>
      <c r="F149" s="170" t="str">
        <f ca="1">IFERROR(IF((VLOOKUP($B149,'HICM and Narrative Backsheet'!$A$7:$BX$156,F$9,FALSE))="","",(VLOOKUP($B149,'HICM and Narrative Backsheet'!$A$7:$BX$156,F$9,FALSE))),"")</f>
        <v>Mature</v>
      </c>
      <c r="G149" s="170" t="str">
        <f ca="1">IFERROR(IF((VLOOKUP($B149,'HICM and Narrative Backsheet'!$A$7:$BX$156,G$9,FALSE))="","",(VLOOKUP($B149,'HICM and Narrative Backsheet'!$A$7:$BX$156,G$9,FALSE))),"")</f>
        <v>Exemplary</v>
      </c>
      <c r="H149" s="170" t="str">
        <f ca="1">IFERROR(IF((VLOOKUP($B149,'HICM and Narrative Backsheet'!$A$7:$BX$156,H$9,FALSE))="","",(VLOOKUP($B149,'HICM and Narrative Backsheet'!$A$7:$BX$156,H$9,FALSE))),"")</f>
        <v>Mature</v>
      </c>
      <c r="I149" s="170" t="str">
        <f ca="1">IFERROR(IF((VLOOKUP($B149,'HICM and Narrative Backsheet'!$A$7:$BX$156,I$9,FALSE))="","",(VLOOKUP($B149,'HICM and Narrative Backsheet'!$A$7:$BX$156,I$9,FALSE))),"")</f>
        <v>Established</v>
      </c>
      <c r="J149" s="170" t="str">
        <f ca="1">IFERROR(IF((VLOOKUP($B149,'HICM and Narrative Backsheet'!$A$7:$BX$156,J$9,FALSE))="","",(VLOOKUP($B149,'HICM and Narrative Backsheet'!$A$7:$BX$156,J$9,FALSE))),"")</f>
        <v>Established</v>
      </c>
      <c r="K149" s="170" t="str">
        <f ca="1">IFERROR(IF((VLOOKUP($B149,'HICM and Narrative Backsheet'!$A$7:$BX$156,K$9,FALSE))="","",(VLOOKUP($B149,'HICM and Narrative Backsheet'!$A$7:$BX$156,K$9,FALSE))),"")</f>
        <v>Mature</v>
      </c>
      <c r="L149" s="171" t="str">
        <f ca="1">IFERROR(IF((VLOOKUP($B149,'HICM and Narrative Backsheet'!$A$7:$BX$156,L$9,FALSE))="","",(VLOOKUP($B149,'HICM and Narrative Backsheet'!$A$7:$BX$156,L$9,FALSE))),"")</f>
        <v>Established</v>
      </c>
      <c r="M149" s="172" t="str">
        <f ca="1">IFERROR(IF((VLOOKUP($B149,'HICM and Narrative Backsheet'!$A$7:$BX$156,M$9,FALSE))="","",(VLOOKUP($B149,'HICM and Narrative Backsheet'!$A$7:$BX$156,M$9,FALSE))),"")</f>
        <v>Plans in place</v>
      </c>
      <c r="N149" s="170" t="str">
        <f ca="1">IFERROR(IF((VLOOKUP($B149,'HICM and Narrative Backsheet'!$A$7:$BX$156,N$9,FALSE))="","",(VLOOKUP($B149,'HICM and Narrative Backsheet'!$A$7:$BX$156,N$9,FALSE))),"")</f>
        <v>Mature</v>
      </c>
      <c r="O149" s="170" t="str">
        <f ca="1">IFERROR(IF((VLOOKUP($B149,'HICM and Narrative Backsheet'!$A$7:$BX$156,O$9,FALSE))="","",(VLOOKUP($B149,'HICM and Narrative Backsheet'!$A$7:$BX$156,O$9,FALSE))),"")</f>
        <v>Mature</v>
      </c>
      <c r="P149" s="170" t="str">
        <f ca="1">IFERROR(IF((VLOOKUP($B149,'HICM and Narrative Backsheet'!$A$7:$BX$156,P$9,FALSE))="","",(VLOOKUP($B149,'HICM and Narrative Backsheet'!$A$7:$BX$156,P$9,FALSE))),"")</f>
        <v>Exemplary</v>
      </c>
      <c r="Q149" s="170" t="str">
        <f ca="1">IFERROR(IF((VLOOKUP($B149,'HICM and Narrative Backsheet'!$A$7:$BX$156,Q$9,FALSE))="","",(VLOOKUP($B149,'HICM and Narrative Backsheet'!$A$7:$BX$156,Q$9,FALSE))),"")</f>
        <v>Mature</v>
      </c>
      <c r="R149" s="170" t="str">
        <f ca="1">IFERROR(IF((VLOOKUP($B149,'HICM and Narrative Backsheet'!$A$7:$BX$156,R$9,FALSE))="","",(VLOOKUP($B149,'HICM and Narrative Backsheet'!$A$7:$BX$156,R$9,FALSE))),"")</f>
        <v>Established</v>
      </c>
      <c r="S149" s="170" t="str">
        <f ca="1">IFERROR(IF((VLOOKUP($B149,'HICM and Narrative Backsheet'!$A$7:$BX$156,S$9,FALSE))="","",(VLOOKUP($B149,'HICM and Narrative Backsheet'!$A$7:$BX$156,S$9,FALSE))),"")</f>
        <v>Established</v>
      </c>
      <c r="T149" s="170" t="str">
        <f ca="1">IFERROR(IF((VLOOKUP($B149,'HICM and Narrative Backsheet'!$A$7:$BX$156,T$9,FALSE))="","",(VLOOKUP($B149,'HICM and Narrative Backsheet'!$A$7:$BX$156,T$9,FALSE))),"")</f>
        <v>Mature</v>
      </c>
      <c r="U149" s="173" t="str">
        <f ca="1">IFERROR(IF((VLOOKUP($B149,'HICM and Narrative Backsheet'!$A$7:$BX$156,U$9,FALSE))="","",(VLOOKUP($B149,'HICM and Narrative Backsheet'!$A$7:$BX$156,U$9,FALSE))),"")</f>
        <v>Established</v>
      </c>
      <c r="V149" s="169" t="str">
        <f ca="1">IFERROR(IF((VLOOKUP($B149,'HICM and Narrative Backsheet'!$A$7:$BX$156,V$9,FALSE))="","",(VLOOKUP($B149,'HICM and Narrative Backsheet'!$A$7:$BX$156,V$9,FALSE))),"")</f>
        <v>Plans in place</v>
      </c>
      <c r="W149" s="170" t="str">
        <f ca="1">IFERROR(IF((VLOOKUP($B149,'HICM and Narrative Backsheet'!$A$7:$BX$156,W$9,FALSE))="","",(VLOOKUP($B149,'HICM and Narrative Backsheet'!$A$7:$BX$156,W$9,FALSE))),"")</f>
        <v>Mature</v>
      </c>
      <c r="X149" s="170" t="str">
        <f ca="1">IFERROR(IF((VLOOKUP($B149,'HICM and Narrative Backsheet'!$A$7:$BX$156,X$9,FALSE))="","",(VLOOKUP($B149,'HICM and Narrative Backsheet'!$A$7:$BX$156,X$9,FALSE))),"")</f>
        <v>Mature</v>
      </c>
      <c r="Y149" s="170" t="str">
        <f ca="1">IFERROR(IF((VLOOKUP($B149,'HICM and Narrative Backsheet'!$A$7:$BX$156,Y$9,FALSE))="","",(VLOOKUP($B149,'HICM and Narrative Backsheet'!$A$7:$BX$156,Y$9,FALSE))),"")</f>
        <v>Exemplary</v>
      </c>
      <c r="Z149" s="170" t="str">
        <f ca="1">IFERROR(IF((VLOOKUP($B149,'HICM and Narrative Backsheet'!$A$7:$BX$156,Z$9,FALSE))="","",(VLOOKUP($B149,'HICM and Narrative Backsheet'!$A$7:$BX$156,Z$9,FALSE))),"")</f>
        <v>Mature</v>
      </c>
      <c r="AA149" s="170" t="str">
        <f ca="1">IFERROR(IF((VLOOKUP($B149,'HICM and Narrative Backsheet'!$A$7:$BX$156,AA$9,FALSE))="","",(VLOOKUP($B149,'HICM and Narrative Backsheet'!$A$7:$BX$156,AA$9,FALSE))),"")</f>
        <v>Established</v>
      </c>
      <c r="AB149" s="170" t="str">
        <f ca="1">IFERROR(IF((VLOOKUP($B149,'HICM and Narrative Backsheet'!$A$7:$BX$156,AB$9,FALSE))="","",(VLOOKUP($B149,'HICM and Narrative Backsheet'!$A$7:$BX$156,AB$9,FALSE))),"")</f>
        <v>Established</v>
      </c>
      <c r="AC149" s="170" t="str">
        <f ca="1">IFERROR(IF((VLOOKUP($B149,'HICM and Narrative Backsheet'!$A$7:$BX$156,AC$9,FALSE))="","",(VLOOKUP($B149,'HICM and Narrative Backsheet'!$A$7:$BX$156,AC$9,FALSE))),"")</f>
        <v>Mature</v>
      </c>
      <c r="AD149" s="171" t="str">
        <f ca="1">IFERROR(IF((VLOOKUP($B149,'HICM and Narrative Backsheet'!$A$7:$BX$156,AD$9,FALSE))="","",(VLOOKUP($B149,'HICM and Narrative Backsheet'!$A$7:$BX$156,AD$9,FALSE))),"")</f>
        <v>Established</v>
      </c>
      <c r="AE149" s="172" t="str">
        <f ca="1">IFERROR(IF((VLOOKUP($B149,'HICM and Narrative Backsheet'!$A$7:$BX$156,AE$9,FALSE))="","",(VLOOKUP($B149,'HICM and Narrative Backsheet'!$A$7:$BX$156,AE$9,FALSE))),"")</f>
        <v>Plans in place</v>
      </c>
      <c r="AF149" s="170" t="str">
        <f ca="1">IFERROR(IF((VLOOKUP($B149,'HICM and Narrative Backsheet'!$A$7:$BX$156,AF$9,FALSE))="","",(VLOOKUP($B149,'HICM and Narrative Backsheet'!$A$7:$BX$156,AF$9,FALSE))),"")</f>
        <v>Mature</v>
      </c>
      <c r="AG149" s="170" t="str">
        <f ca="1">IFERROR(IF((VLOOKUP($B149,'HICM and Narrative Backsheet'!$A$7:$BX$156,AG$9,FALSE))="","",(VLOOKUP($B149,'HICM and Narrative Backsheet'!$A$7:$BX$156,AG$9,FALSE))),"")</f>
        <v>Mature</v>
      </c>
      <c r="AH149" s="170" t="str">
        <f ca="1">IFERROR(IF((VLOOKUP($B149,'HICM and Narrative Backsheet'!$A$7:$BX$156,AH$9,FALSE))="","",(VLOOKUP($B149,'HICM and Narrative Backsheet'!$A$7:$BX$156,AH$9,FALSE))),"")</f>
        <v>Exemplary</v>
      </c>
      <c r="AI149" s="170" t="str">
        <f ca="1">IFERROR(IF((VLOOKUP($B149,'HICM and Narrative Backsheet'!$A$7:$BX$156,AI$9,FALSE))="","",(VLOOKUP($B149,'HICM and Narrative Backsheet'!$A$7:$BX$156,AI$9,FALSE))),"")</f>
        <v>Mature</v>
      </c>
      <c r="AJ149" s="170" t="str">
        <f ca="1">IFERROR(IF((VLOOKUP($B149,'HICM and Narrative Backsheet'!$A$7:$BX$156,AJ$9,FALSE))="","",(VLOOKUP($B149,'HICM and Narrative Backsheet'!$A$7:$BX$156,AJ$9,FALSE))),"")</f>
        <v>Established</v>
      </c>
      <c r="AK149" s="170" t="str">
        <f ca="1">IFERROR(IF((VLOOKUP($B149,'HICM and Narrative Backsheet'!$A$7:$BX$156,AK$9,FALSE))="","",(VLOOKUP($B149,'HICM and Narrative Backsheet'!$A$7:$BX$156,AK$9,FALSE))),"")</f>
        <v>Established</v>
      </c>
      <c r="AL149" s="170" t="str">
        <f ca="1">IFERROR(IF((VLOOKUP($B149,'HICM and Narrative Backsheet'!$A$7:$BX$156,AL$9,FALSE))="","",(VLOOKUP($B149,'HICM and Narrative Backsheet'!$A$7:$BX$156,AL$9,FALSE))),"")</f>
        <v>Mature</v>
      </c>
      <c r="AM149" s="171" t="str">
        <f ca="1">IFERROR(IF((VLOOKUP($B149,'HICM and Narrative Backsheet'!$A$7:$BX$156,AM$9,FALSE))="","",(VLOOKUP($B149,'HICM and Narrative Backsheet'!$A$7:$BX$156,AM$9,FALSE))),"")</f>
        <v>Established</v>
      </c>
    </row>
    <row r="150" spans="1:39" x14ac:dyDescent="0.3">
      <c r="A150" s="60">
        <v>124</v>
      </c>
      <c r="B150" s="53" t="str">
        <f t="shared" ca="1" si="11"/>
        <v>E10000030</v>
      </c>
      <c r="C150" s="154" t="str">
        <f ca="1">IFERROR(VLOOKUP($B150,'Org List'!$J$9:$K$488,2,0), "")</f>
        <v>Surrey</v>
      </c>
      <c r="D150" s="169" t="str">
        <f ca="1">IFERROR(IF((VLOOKUP($B150,'HICM and Narrative Backsheet'!$A$7:$BX$156,D$9,FALSE))="","",(VLOOKUP($B150,'HICM and Narrative Backsheet'!$A$7:$BX$156,D$9,FALSE))),"")</f>
        <v>Established</v>
      </c>
      <c r="E150" s="170" t="str">
        <f ca="1">IFERROR(IF((VLOOKUP($B150,'HICM and Narrative Backsheet'!$A$7:$BX$156,E$9,FALSE))="","",(VLOOKUP($B150,'HICM and Narrative Backsheet'!$A$7:$BX$156,E$9,FALSE))),"")</f>
        <v>Mature</v>
      </c>
      <c r="F150" s="170" t="str">
        <f ca="1">IFERROR(IF((VLOOKUP($B150,'HICM and Narrative Backsheet'!$A$7:$BX$156,F$9,FALSE))="","",(VLOOKUP($B150,'HICM and Narrative Backsheet'!$A$7:$BX$156,F$9,FALSE))),"")</f>
        <v>Established</v>
      </c>
      <c r="G150" s="170" t="str">
        <f ca="1">IFERROR(IF((VLOOKUP($B150,'HICM and Narrative Backsheet'!$A$7:$BX$156,G$9,FALSE))="","",(VLOOKUP($B150,'HICM and Narrative Backsheet'!$A$7:$BX$156,G$9,FALSE))),"")</f>
        <v>Established</v>
      </c>
      <c r="H150" s="170" t="str">
        <f ca="1">IFERROR(IF((VLOOKUP($B150,'HICM and Narrative Backsheet'!$A$7:$BX$156,H$9,FALSE))="","",(VLOOKUP($B150,'HICM and Narrative Backsheet'!$A$7:$BX$156,H$9,FALSE))),"")</f>
        <v>Established</v>
      </c>
      <c r="I150" s="170" t="str">
        <f ca="1">IFERROR(IF((VLOOKUP($B150,'HICM and Narrative Backsheet'!$A$7:$BX$156,I$9,FALSE))="","",(VLOOKUP($B150,'HICM and Narrative Backsheet'!$A$7:$BX$156,I$9,FALSE))),"")</f>
        <v>Plans in place</v>
      </c>
      <c r="J150" s="170" t="str">
        <f ca="1">IFERROR(IF((VLOOKUP($B150,'HICM and Narrative Backsheet'!$A$7:$BX$156,J$9,FALSE))="","",(VLOOKUP($B150,'HICM and Narrative Backsheet'!$A$7:$BX$156,J$9,FALSE))),"")</f>
        <v>Mature</v>
      </c>
      <c r="K150" s="170" t="str">
        <f ca="1">IFERROR(IF((VLOOKUP($B150,'HICM and Narrative Backsheet'!$A$7:$BX$156,K$9,FALSE))="","",(VLOOKUP($B150,'HICM and Narrative Backsheet'!$A$7:$BX$156,K$9,FALSE))),"")</f>
        <v>Established</v>
      </c>
      <c r="L150" s="171" t="str">
        <f ca="1">IFERROR(IF((VLOOKUP($B150,'HICM and Narrative Backsheet'!$A$7:$BX$156,L$9,FALSE))="","",(VLOOKUP($B150,'HICM and Narrative Backsheet'!$A$7:$BX$156,L$9,FALSE))),"")</f>
        <v>Established</v>
      </c>
      <c r="M150" s="172" t="str">
        <f ca="1">IFERROR(IF((VLOOKUP($B150,'HICM and Narrative Backsheet'!$A$7:$BX$156,M$9,FALSE))="","",(VLOOKUP($B150,'HICM and Narrative Backsheet'!$A$7:$BX$156,M$9,FALSE))),"")</f>
        <v>Established</v>
      </c>
      <c r="N150" s="170" t="str">
        <f ca="1">IFERROR(IF((VLOOKUP($B150,'HICM and Narrative Backsheet'!$A$7:$BX$156,N$9,FALSE))="","",(VLOOKUP($B150,'HICM and Narrative Backsheet'!$A$7:$BX$156,N$9,FALSE))),"")</f>
        <v>Mature</v>
      </c>
      <c r="O150" s="170" t="str">
        <f ca="1">IFERROR(IF((VLOOKUP($B150,'HICM and Narrative Backsheet'!$A$7:$BX$156,O$9,FALSE))="","",(VLOOKUP($B150,'HICM and Narrative Backsheet'!$A$7:$BX$156,O$9,FALSE))),"")</f>
        <v>Established</v>
      </c>
      <c r="P150" s="170" t="str">
        <f ca="1">IFERROR(IF((VLOOKUP($B150,'HICM and Narrative Backsheet'!$A$7:$BX$156,P$9,FALSE))="","",(VLOOKUP($B150,'HICM and Narrative Backsheet'!$A$7:$BX$156,P$9,FALSE))),"")</f>
        <v>Established</v>
      </c>
      <c r="Q150" s="170" t="str">
        <f ca="1">IFERROR(IF((VLOOKUP($B150,'HICM and Narrative Backsheet'!$A$7:$BX$156,Q$9,FALSE))="","",(VLOOKUP($B150,'HICM and Narrative Backsheet'!$A$7:$BX$156,Q$9,FALSE))),"")</f>
        <v>Established</v>
      </c>
      <c r="R150" s="170" t="str">
        <f ca="1">IFERROR(IF((VLOOKUP($B150,'HICM and Narrative Backsheet'!$A$7:$BX$156,R$9,FALSE))="","",(VLOOKUP($B150,'HICM and Narrative Backsheet'!$A$7:$BX$156,R$9,FALSE))),"")</f>
        <v>Plans in place</v>
      </c>
      <c r="S150" s="170" t="str">
        <f ca="1">IFERROR(IF((VLOOKUP($B150,'HICM and Narrative Backsheet'!$A$7:$BX$156,S$9,FALSE))="","",(VLOOKUP($B150,'HICM and Narrative Backsheet'!$A$7:$BX$156,S$9,FALSE))),"")</f>
        <v>Mature</v>
      </c>
      <c r="T150" s="170" t="str">
        <f ca="1">IFERROR(IF((VLOOKUP($B150,'HICM and Narrative Backsheet'!$A$7:$BX$156,T$9,FALSE))="","",(VLOOKUP($B150,'HICM and Narrative Backsheet'!$A$7:$BX$156,T$9,FALSE))),"")</f>
        <v>Established</v>
      </c>
      <c r="U150" s="173" t="str">
        <f ca="1">IFERROR(IF((VLOOKUP($B150,'HICM and Narrative Backsheet'!$A$7:$BX$156,U$9,FALSE))="","",(VLOOKUP($B150,'HICM and Narrative Backsheet'!$A$7:$BX$156,U$9,FALSE))),"")</f>
        <v>Established</v>
      </c>
      <c r="V150" s="169" t="str">
        <f ca="1">IFERROR(IF((VLOOKUP($B150,'HICM and Narrative Backsheet'!$A$7:$BX$156,V$9,FALSE))="","",(VLOOKUP($B150,'HICM and Narrative Backsheet'!$A$7:$BX$156,V$9,FALSE))),"")</f>
        <v>Established</v>
      </c>
      <c r="W150" s="170" t="str">
        <f ca="1">IFERROR(IF((VLOOKUP($B150,'HICM and Narrative Backsheet'!$A$7:$BX$156,W$9,FALSE))="","",(VLOOKUP($B150,'HICM and Narrative Backsheet'!$A$7:$BX$156,W$9,FALSE))),"")</f>
        <v>Mature</v>
      </c>
      <c r="X150" s="170" t="str">
        <f ca="1">IFERROR(IF((VLOOKUP($B150,'HICM and Narrative Backsheet'!$A$7:$BX$156,X$9,FALSE))="","",(VLOOKUP($B150,'HICM and Narrative Backsheet'!$A$7:$BX$156,X$9,FALSE))),"")</f>
        <v>Established</v>
      </c>
      <c r="Y150" s="170" t="str">
        <f ca="1">IFERROR(IF((VLOOKUP($B150,'HICM and Narrative Backsheet'!$A$7:$BX$156,Y$9,FALSE))="","",(VLOOKUP($B150,'HICM and Narrative Backsheet'!$A$7:$BX$156,Y$9,FALSE))),"")</f>
        <v>Established</v>
      </c>
      <c r="Z150" s="170" t="str">
        <f ca="1">IFERROR(IF((VLOOKUP($B150,'HICM and Narrative Backsheet'!$A$7:$BX$156,Z$9,FALSE))="","",(VLOOKUP($B150,'HICM and Narrative Backsheet'!$A$7:$BX$156,Z$9,FALSE))),"")</f>
        <v>Established</v>
      </c>
      <c r="AA150" s="170" t="str">
        <f ca="1">IFERROR(IF((VLOOKUP($B150,'HICM and Narrative Backsheet'!$A$7:$BX$156,AA$9,FALSE))="","",(VLOOKUP($B150,'HICM and Narrative Backsheet'!$A$7:$BX$156,AA$9,FALSE))),"")</f>
        <v>Plans in place</v>
      </c>
      <c r="AB150" s="170" t="str">
        <f ca="1">IFERROR(IF((VLOOKUP($B150,'HICM and Narrative Backsheet'!$A$7:$BX$156,AB$9,FALSE))="","",(VLOOKUP($B150,'HICM and Narrative Backsheet'!$A$7:$BX$156,AB$9,FALSE))),"")</f>
        <v>Mature</v>
      </c>
      <c r="AC150" s="170" t="str">
        <f ca="1">IFERROR(IF((VLOOKUP($B150,'HICM and Narrative Backsheet'!$A$7:$BX$156,AC$9,FALSE))="","",(VLOOKUP($B150,'HICM and Narrative Backsheet'!$A$7:$BX$156,AC$9,FALSE))),"")</f>
        <v>Established</v>
      </c>
      <c r="AD150" s="171" t="str">
        <f ca="1">IFERROR(IF((VLOOKUP($B150,'HICM and Narrative Backsheet'!$A$7:$BX$156,AD$9,FALSE))="","",(VLOOKUP($B150,'HICM and Narrative Backsheet'!$A$7:$BX$156,AD$9,FALSE))),"")</f>
        <v>Established</v>
      </c>
      <c r="AE150" s="172" t="str">
        <f ca="1">IFERROR(IF((VLOOKUP($B150,'HICM and Narrative Backsheet'!$A$7:$BX$156,AE$9,FALSE))="","",(VLOOKUP($B150,'HICM and Narrative Backsheet'!$A$7:$BX$156,AE$9,FALSE))),"")</f>
        <v>Established</v>
      </c>
      <c r="AF150" s="170" t="str">
        <f ca="1">IFERROR(IF((VLOOKUP($B150,'HICM and Narrative Backsheet'!$A$7:$BX$156,AF$9,FALSE))="","",(VLOOKUP($B150,'HICM and Narrative Backsheet'!$A$7:$BX$156,AF$9,FALSE))),"")</f>
        <v>Mature</v>
      </c>
      <c r="AG150" s="170" t="str">
        <f ca="1">IFERROR(IF((VLOOKUP($B150,'HICM and Narrative Backsheet'!$A$7:$BX$156,AG$9,FALSE))="","",(VLOOKUP($B150,'HICM and Narrative Backsheet'!$A$7:$BX$156,AG$9,FALSE))),"")</f>
        <v>Established</v>
      </c>
      <c r="AH150" s="170" t="str">
        <f ca="1">IFERROR(IF((VLOOKUP($B150,'HICM and Narrative Backsheet'!$A$7:$BX$156,AH$9,FALSE))="","",(VLOOKUP($B150,'HICM and Narrative Backsheet'!$A$7:$BX$156,AH$9,FALSE))),"")</f>
        <v>Established</v>
      </c>
      <c r="AI150" s="170" t="str">
        <f ca="1">IFERROR(IF((VLOOKUP($B150,'HICM and Narrative Backsheet'!$A$7:$BX$156,AI$9,FALSE))="","",(VLOOKUP($B150,'HICM and Narrative Backsheet'!$A$7:$BX$156,AI$9,FALSE))),"")</f>
        <v>Established</v>
      </c>
      <c r="AJ150" s="170" t="str">
        <f ca="1">IFERROR(IF((VLOOKUP($B150,'HICM and Narrative Backsheet'!$A$7:$BX$156,AJ$9,FALSE))="","",(VLOOKUP($B150,'HICM and Narrative Backsheet'!$A$7:$BX$156,AJ$9,FALSE))),"")</f>
        <v>Established</v>
      </c>
      <c r="AK150" s="170" t="str">
        <f ca="1">IFERROR(IF((VLOOKUP($B150,'HICM and Narrative Backsheet'!$A$7:$BX$156,AK$9,FALSE))="","",(VLOOKUP($B150,'HICM and Narrative Backsheet'!$A$7:$BX$156,AK$9,FALSE))),"")</f>
        <v>Mature</v>
      </c>
      <c r="AL150" s="170" t="str">
        <f ca="1">IFERROR(IF((VLOOKUP($B150,'HICM and Narrative Backsheet'!$A$7:$BX$156,AL$9,FALSE))="","",(VLOOKUP($B150,'HICM and Narrative Backsheet'!$A$7:$BX$156,AL$9,FALSE))),"")</f>
        <v>Established</v>
      </c>
      <c r="AM150" s="171" t="str">
        <f ca="1">IFERROR(IF((VLOOKUP($B150,'HICM and Narrative Backsheet'!$A$7:$BX$156,AM$9,FALSE))="","",(VLOOKUP($B150,'HICM and Narrative Backsheet'!$A$7:$BX$156,AM$9,FALSE))),"")</f>
        <v>Established</v>
      </c>
    </row>
    <row r="151" spans="1:39" x14ac:dyDescent="0.3">
      <c r="A151" s="60">
        <v>125</v>
      </c>
      <c r="B151" s="53" t="str">
        <f t="shared" ca="1" si="11"/>
        <v>E09000029</v>
      </c>
      <c r="C151" s="154" t="str">
        <f ca="1">IFERROR(VLOOKUP($B151,'Org List'!$J$9:$K$488,2,0), "")</f>
        <v>Sutton</v>
      </c>
      <c r="D151" s="169" t="str">
        <f ca="1">IFERROR(IF((VLOOKUP($B151,'HICM and Narrative Backsheet'!$A$7:$BX$156,D$9,FALSE))="","",(VLOOKUP($B151,'HICM and Narrative Backsheet'!$A$7:$BX$156,D$9,FALSE))),"")</f>
        <v>Established</v>
      </c>
      <c r="E151" s="170" t="str">
        <f ca="1">IFERROR(IF((VLOOKUP($B151,'HICM and Narrative Backsheet'!$A$7:$BX$156,E$9,FALSE))="","",(VLOOKUP($B151,'HICM and Narrative Backsheet'!$A$7:$BX$156,E$9,FALSE))),"")</f>
        <v>Established</v>
      </c>
      <c r="F151" s="170" t="str">
        <f ca="1">IFERROR(IF((VLOOKUP($B151,'HICM and Narrative Backsheet'!$A$7:$BX$156,F$9,FALSE))="","",(VLOOKUP($B151,'HICM and Narrative Backsheet'!$A$7:$BX$156,F$9,FALSE))),"")</f>
        <v>Established</v>
      </c>
      <c r="G151" s="170" t="str">
        <f ca="1">IFERROR(IF((VLOOKUP($B151,'HICM and Narrative Backsheet'!$A$7:$BX$156,G$9,FALSE))="","",(VLOOKUP($B151,'HICM and Narrative Backsheet'!$A$7:$BX$156,G$9,FALSE))),"")</f>
        <v>Established</v>
      </c>
      <c r="H151" s="170" t="str">
        <f ca="1">IFERROR(IF((VLOOKUP($B151,'HICM and Narrative Backsheet'!$A$7:$BX$156,H$9,FALSE))="","",(VLOOKUP($B151,'HICM and Narrative Backsheet'!$A$7:$BX$156,H$9,FALSE))),"")</f>
        <v>Established</v>
      </c>
      <c r="I151" s="170" t="str">
        <f ca="1">IFERROR(IF((VLOOKUP($B151,'HICM and Narrative Backsheet'!$A$7:$BX$156,I$9,FALSE))="","",(VLOOKUP($B151,'HICM and Narrative Backsheet'!$A$7:$BX$156,I$9,FALSE))),"")</f>
        <v>Established</v>
      </c>
      <c r="J151" s="170" t="str">
        <f ca="1">IFERROR(IF((VLOOKUP($B151,'HICM and Narrative Backsheet'!$A$7:$BX$156,J$9,FALSE))="","",(VLOOKUP($B151,'HICM and Narrative Backsheet'!$A$7:$BX$156,J$9,FALSE))),"")</f>
        <v>Established</v>
      </c>
      <c r="K151" s="170" t="str">
        <f ca="1">IFERROR(IF((VLOOKUP($B151,'HICM and Narrative Backsheet'!$A$7:$BX$156,K$9,FALSE))="","",(VLOOKUP($B151,'HICM and Narrative Backsheet'!$A$7:$BX$156,K$9,FALSE))),"")</f>
        <v>Exemplary</v>
      </c>
      <c r="L151" s="171" t="str">
        <f ca="1">IFERROR(IF((VLOOKUP($B151,'HICM and Narrative Backsheet'!$A$7:$BX$156,L$9,FALSE))="","",(VLOOKUP($B151,'HICM and Narrative Backsheet'!$A$7:$BX$156,L$9,FALSE))),"")</f>
        <v>Exemplary</v>
      </c>
      <c r="M151" s="172" t="str">
        <f ca="1">IFERROR(IF((VLOOKUP($B151,'HICM and Narrative Backsheet'!$A$7:$BX$156,M$9,FALSE))="","",(VLOOKUP($B151,'HICM and Narrative Backsheet'!$A$7:$BX$156,M$9,FALSE))),"")</f>
        <v>Established</v>
      </c>
      <c r="N151" s="170" t="str">
        <f ca="1">IFERROR(IF((VLOOKUP($B151,'HICM and Narrative Backsheet'!$A$7:$BX$156,N$9,FALSE))="","",(VLOOKUP($B151,'HICM and Narrative Backsheet'!$A$7:$BX$156,N$9,FALSE))),"")</f>
        <v>Mature</v>
      </c>
      <c r="O151" s="170" t="str">
        <f ca="1">IFERROR(IF((VLOOKUP($B151,'HICM and Narrative Backsheet'!$A$7:$BX$156,O$9,FALSE))="","",(VLOOKUP($B151,'HICM and Narrative Backsheet'!$A$7:$BX$156,O$9,FALSE))),"")</f>
        <v>Mature</v>
      </c>
      <c r="P151" s="170" t="str">
        <f ca="1">IFERROR(IF((VLOOKUP($B151,'HICM and Narrative Backsheet'!$A$7:$BX$156,P$9,FALSE))="","",(VLOOKUP($B151,'HICM and Narrative Backsheet'!$A$7:$BX$156,P$9,FALSE))),"")</f>
        <v>Established</v>
      </c>
      <c r="Q151" s="170" t="str">
        <f ca="1">IFERROR(IF((VLOOKUP($B151,'HICM and Narrative Backsheet'!$A$7:$BX$156,Q$9,FALSE))="","",(VLOOKUP($B151,'HICM and Narrative Backsheet'!$A$7:$BX$156,Q$9,FALSE))),"")</f>
        <v>Mature</v>
      </c>
      <c r="R151" s="170" t="str">
        <f ca="1">IFERROR(IF((VLOOKUP($B151,'HICM and Narrative Backsheet'!$A$7:$BX$156,R$9,FALSE))="","",(VLOOKUP($B151,'HICM and Narrative Backsheet'!$A$7:$BX$156,R$9,FALSE))),"")</f>
        <v>Mature</v>
      </c>
      <c r="S151" s="170" t="str">
        <f ca="1">IFERROR(IF((VLOOKUP($B151,'HICM and Narrative Backsheet'!$A$7:$BX$156,S$9,FALSE))="","",(VLOOKUP($B151,'HICM and Narrative Backsheet'!$A$7:$BX$156,S$9,FALSE))),"")</f>
        <v>Established</v>
      </c>
      <c r="T151" s="170" t="str">
        <f ca="1">IFERROR(IF((VLOOKUP($B151,'HICM and Narrative Backsheet'!$A$7:$BX$156,T$9,FALSE))="","",(VLOOKUP($B151,'HICM and Narrative Backsheet'!$A$7:$BX$156,T$9,FALSE))),"")</f>
        <v>Exemplary</v>
      </c>
      <c r="U151" s="173" t="str">
        <f ca="1">IFERROR(IF((VLOOKUP($B151,'HICM and Narrative Backsheet'!$A$7:$BX$156,U$9,FALSE))="","",(VLOOKUP($B151,'HICM and Narrative Backsheet'!$A$7:$BX$156,U$9,FALSE))),"")</f>
        <v>Exemplary</v>
      </c>
      <c r="V151" s="169" t="str">
        <f ca="1">IFERROR(IF((VLOOKUP($B151,'HICM and Narrative Backsheet'!$A$7:$BX$156,V$9,FALSE))="","",(VLOOKUP($B151,'HICM and Narrative Backsheet'!$A$7:$BX$156,V$9,FALSE))),"")</f>
        <v>Mature</v>
      </c>
      <c r="W151" s="170" t="str">
        <f ca="1">IFERROR(IF((VLOOKUP($B151,'HICM and Narrative Backsheet'!$A$7:$BX$156,W$9,FALSE))="","",(VLOOKUP($B151,'HICM and Narrative Backsheet'!$A$7:$BX$156,W$9,FALSE))),"")</f>
        <v>Mature</v>
      </c>
      <c r="X151" s="170" t="str">
        <f ca="1">IFERROR(IF((VLOOKUP($B151,'HICM and Narrative Backsheet'!$A$7:$BX$156,X$9,FALSE))="","",(VLOOKUP($B151,'HICM and Narrative Backsheet'!$A$7:$BX$156,X$9,FALSE))),"")</f>
        <v>Mature</v>
      </c>
      <c r="Y151" s="170" t="str">
        <f ca="1">IFERROR(IF((VLOOKUP($B151,'HICM and Narrative Backsheet'!$A$7:$BX$156,Y$9,FALSE))="","",(VLOOKUP($B151,'HICM and Narrative Backsheet'!$A$7:$BX$156,Y$9,FALSE))),"")</f>
        <v>Mature</v>
      </c>
      <c r="Z151" s="170" t="str">
        <f ca="1">IFERROR(IF((VLOOKUP($B151,'HICM and Narrative Backsheet'!$A$7:$BX$156,Z$9,FALSE))="","",(VLOOKUP($B151,'HICM and Narrative Backsheet'!$A$7:$BX$156,Z$9,FALSE))),"")</f>
        <v>Mature</v>
      </c>
      <c r="AA151" s="170" t="str">
        <f ca="1">IFERROR(IF((VLOOKUP($B151,'HICM and Narrative Backsheet'!$A$7:$BX$156,AA$9,FALSE))="","",(VLOOKUP($B151,'HICM and Narrative Backsheet'!$A$7:$BX$156,AA$9,FALSE))),"")</f>
        <v>Mature</v>
      </c>
      <c r="AB151" s="170" t="str">
        <f ca="1">IFERROR(IF((VLOOKUP($B151,'HICM and Narrative Backsheet'!$A$7:$BX$156,AB$9,FALSE))="","",(VLOOKUP($B151,'HICM and Narrative Backsheet'!$A$7:$BX$156,AB$9,FALSE))),"")</f>
        <v>Mature</v>
      </c>
      <c r="AC151" s="170" t="str">
        <f ca="1">IFERROR(IF((VLOOKUP($B151,'HICM and Narrative Backsheet'!$A$7:$BX$156,AC$9,FALSE))="","",(VLOOKUP($B151,'HICM and Narrative Backsheet'!$A$7:$BX$156,AC$9,FALSE))),"")</f>
        <v>Exemplary</v>
      </c>
      <c r="AD151" s="171" t="str">
        <f ca="1">IFERROR(IF((VLOOKUP($B151,'HICM and Narrative Backsheet'!$A$7:$BX$156,AD$9,FALSE))="","",(VLOOKUP($B151,'HICM and Narrative Backsheet'!$A$7:$BX$156,AD$9,FALSE))),"")</f>
        <v>Exemplary</v>
      </c>
      <c r="AE151" s="172" t="str">
        <f ca="1">IFERROR(IF((VLOOKUP($B151,'HICM and Narrative Backsheet'!$A$7:$BX$156,AE$9,FALSE))="","",(VLOOKUP($B151,'HICM and Narrative Backsheet'!$A$7:$BX$156,AE$9,FALSE))),"")</f>
        <v>Exemplary</v>
      </c>
      <c r="AF151" s="170" t="str">
        <f ca="1">IFERROR(IF((VLOOKUP($B151,'HICM and Narrative Backsheet'!$A$7:$BX$156,AF$9,FALSE))="","",(VLOOKUP($B151,'HICM and Narrative Backsheet'!$A$7:$BX$156,AF$9,FALSE))),"")</f>
        <v>Exemplary</v>
      </c>
      <c r="AG151" s="170" t="str">
        <f ca="1">IFERROR(IF((VLOOKUP($B151,'HICM and Narrative Backsheet'!$A$7:$BX$156,AG$9,FALSE))="","",(VLOOKUP($B151,'HICM and Narrative Backsheet'!$A$7:$BX$156,AG$9,FALSE))),"")</f>
        <v>Exemplary</v>
      </c>
      <c r="AH151" s="170" t="str">
        <f ca="1">IFERROR(IF((VLOOKUP($B151,'HICM and Narrative Backsheet'!$A$7:$BX$156,AH$9,FALSE))="","",(VLOOKUP($B151,'HICM and Narrative Backsheet'!$A$7:$BX$156,AH$9,FALSE))),"")</f>
        <v>Mature</v>
      </c>
      <c r="AI151" s="170" t="str">
        <f ca="1">IFERROR(IF((VLOOKUP($B151,'HICM and Narrative Backsheet'!$A$7:$BX$156,AI$9,FALSE))="","",(VLOOKUP($B151,'HICM and Narrative Backsheet'!$A$7:$BX$156,AI$9,FALSE))),"")</f>
        <v>Exemplary</v>
      </c>
      <c r="AJ151" s="170" t="str">
        <f ca="1">IFERROR(IF((VLOOKUP($B151,'HICM and Narrative Backsheet'!$A$7:$BX$156,AJ$9,FALSE))="","",(VLOOKUP($B151,'HICM and Narrative Backsheet'!$A$7:$BX$156,AJ$9,FALSE))),"")</f>
        <v>Exemplary</v>
      </c>
      <c r="AK151" s="170" t="str">
        <f ca="1">IFERROR(IF((VLOOKUP($B151,'HICM and Narrative Backsheet'!$A$7:$BX$156,AK$9,FALSE))="","",(VLOOKUP($B151,'HICM and Narrative Backsheet'!$A$7:$BX$156,AK$9,FALSE))),"")</f>
        <v>Exemplary</v>
      </c>
      <c r="AL151" s="170" t="str">
        <f ca="1">IFERROR(IF((VLOOKUP($B151,'HICM and Narrative Backsheet'!$A$7:$BX$156,AL$9,FALSE))="","",(VLOOKUP($B151,'HICM and Narrative Backsheet'!$A$7:$BX$156,AL$9,FALSE))),"")</f>
        <v>Exemplary</v>
      </c>
      <c r="AM151" s="171" t="str">
        <f ca="1">IFERROR(IF((VLOOKUP($B151,'HICM and Narrative Backsheet'!$A$7:$BX$156,AM$9,FALSE))="","",(VLOOKUP($B151,'HICM and Narrative Backsheet'!$A$7:$BX$156,AM$9,FALSE))),"")</f>
        <v>Exemplary</v>
      </c>
    </row>
    <row r="152" spans="1:39" x14ac:dyDescent="0.3">
      <c r="A152" s="60">
        <v>126</v>
      </c>
      <c r="B152" s="53" t="str">
        <f t="shared" ca="1" si="11"/>
        <v>E06000030</v>
      </c>
      <c r="C152" s="154" t="str">
        <f ca="1">IFERROR(VLOOKUP($B152,'Org List'!$J$9:$K$488,2,0), "")</f>
        <v>Swindon</v>
      </c>
      <c r="D152" s="169" t="str">
        <f ca="1">IFERROR(IF((VLOOKUP($B152,'HICM and Narrative Backsheet'!$A$7:$BX$156,D$9,FALSE))="","",(VLOOKUP($B152,'HICM and Narrative Backsheet'!$A$7:$BX$156,D$9,FALSE))),"")</f>
        <v>Established</v>
      </c>
      <c r="E152" s="170" t="str">
        <f ca="1">IFERROR(IF((VLOOKUP($B152,'HICM and Narrative Backsheet'!$A$7:$BX$156,E$9,FALSE))="","",(VLOOKUP($B152,'HICM and Narrative Backsheet'!$A$7:$BX$156,E$9,FALSE))),"")</f>
        <v>Established</v>
      </c>
      <c r="F152" s="170" t="str">
        <f ca="1">IFERROR(IF((VLOOKUP($B152,'HICM and Narrative Backsheet'!$A$7:$BX$156,F$9,FALSE))="","",(VLOOKUP($B152,'HICM and Narrative Backsheet'!$A$7:$BX$156,F$9,FALSE))),"")</f>
        <v>Established</v>
      </c>
      <c r="G152" s="170" t="str">
        <f ca="1">IFERROR(IF((VLOOKUP($B152,'HICM and Narrative Backsheet'!$A$7:$BX$156,G$9,FALSE))="","",(VLOOKUP($B152,'HICM and Narrative Backsheet'!$A$7:$BX$156,G$9,FALSE))),"")</f>
        <v>Mature</v>
      </c>
      <c r="H152" s="170" t="str">
        <f ca="1">IFERROR(IF((VLOOKUP($B152,'HICM and Narrative Backsheet'!$A$7:$BX$156,H$9,FALSE))="","",(VLOOKUP($B152,'HICM and Narrative Backsheet'!$A$7:$BX$156,H$9,FALSE))),"")</f>
        <v>Established</v>
      </c>
      <c r="I152" s="170" t="str">
        <f ca="1">IFERROR(IF((VLOOKUP($B152,'HICM and Narrative Backsheet'!$A$7:$BX$156,I$9,FALSE))="","",(VLOOKUP($B152,'HICM and Narrative Backsheet'!$A$7:$BX$156,I$9,FALSE))),"")</f>
        <v>Established</v>
      </c>
      <c r="J152" s="170" t="str">
        <f ca="1">IFERROR(IF((VLOOKUP($B152,'HICM and Narrative Backsheet'!$A$7:$BX$156,J$9,FALSE))="","",(VLOOKUP($B152,'HICM and Narrative Backsheet'!$A$7:$BX$156,J$9,FALSE))),"")</f>
        <v>Established</v>
      </c>
      <c r="K152" s="170" t="str">
        <f ca="1">IFERROR(IF((VLOOKUP($B152,'HICM and Narrative Backsheet'!$A$7:$BX$156,K$9,FALSE))="","",(VLOOKUP($B152,'HICM and Narrative Backsheet'!$A$7:$BX$156,K$9,FALSE))),"")</f>
        <v>Established</v>
      </c>
      <c r="L152" s="171" t="str">
        <f ca="1">IFERROR(IF((VLOOKUP($B152,'HICM and Narrative Backsheet'!$A$7:$BX$156,L$9,FALSE))="","",(VLOOKUP($B152,'HICM and Narrative Backsheet'!$A$7:$BX$156,L$9,FALSE))),"")</f>
        <v>Plans in place</v>
      </c>
      <c r="M152" s="172" t="str">
        <f ca="1">IFERROR(IF((VLOOKUP($B152,'HICM and Narrative Backsheet'!$A$7:$BX$156,M$9,FALSE))="","",(VLOOKUP($B152,'HICM and Narrative Backsheet'!$A$7:$BX$156,M$9,FALSE))),"")</f>
        <v>Established</v>
      </c>
      <c r="N152" s="170" t="str">
        <f ca="1">IFERROR(IF((VLOOKUP($B152,'HICM and Narrative Backsheet'!$A$7:$BX$156,N$9,FALSE))="","",(VLOOKUP($B152,'HICM and Narrative Backsheet'!$A$7:$BX$156,N$9,FALSE))),"")</f>
        <v>Established</v>
      </c>
      <c r="O152" s="170" t="str">
        <f ca="1">IFERROR(IF((VLOOKUP($B152,'HICM and Narrative Backsheet'!$A$7:$BX$156,O$9,FALSE))="","",(VLOOKUP($B152,'HICM and Narrative Backsheet'!$A$7:$BX$156,O$9,FALSE))),"")</f>
        <v>Established</v>
      </c>
      <c r="P152" s="170" t="str">
        <f ca="1">IFERROR(IF((VLOOKUP($B152,'HICM and Narrative Backsheet'!$A$7:$BX$156,P$9,FALSE))="","",(VLOOKUP($B152,'HICM and Narrative Backsheet'!$A$7:$BX$156,P$9,FALSE))),"")</f>
        <v>Mature</v>
      </c>
      <c r="Q152" s="170" t="str">
        <f ca="1">IFERROR(IF((VLOOKUP($B152,'HICM and Narrative Backsheet'!$A$7:$BX$156,Q$9,FALSE))="","",(VLOOKUP($B152,'HICM and Narrative Backsheet'!$A$7:$BX$156,Q$9,FALSE))),"")</f>
        <v>Established</v>
      </c>
      <c r="R152" s="170" t="str">
        <f ca="1">IFERROR(IF((VLOOKUP($B152,'HICM and Narrative Backsheet'!$A$7:$BX$156,R$9,FALSE))="","",(VLOOKUP($B152,'HICM and Narrative Backsheet'!$A$7:$BX$156,R$9,FALSE))),"")</f>
        <v>Established</v>
      </c>
      <c r="S152" s="170" t="str">
        <f ca="1">IFERROR(IF((VLOOKUP($B152,'HICM and Narrative Backsheet'!$A$7:$BX$156,S$9,FALSE))="","",(VLOOKUP($B152,'HICM and Narrative Backsheet'!$A$7:$BX$156,S$9,FALSE))),"")</f>
        <v>Established</v>
      </c>
      <c r="T152" s="170" t="str">
        <f ca="1">IFERROR(IF((VLOOKUP($B152,'HICM and Narrative Backsheet'!$A$7:$BX$156,T$9,FALSE))="","",(VLOOKUP($B152,'HICM and Narrative Backsheet'!$A$7:$BX$156,T$9,FALSE))),"")</f>
        <v>Established</v>
      </c>
      <c r="U152" s="173" t="str">
        <f ca="1">IFERROR(IF((VLOOKUP($B152,'HICM and Narrative Backsheet'!$A$7:$BX$156,U$9,FALSE))="","",(VLOOKUP($B152,'HICM and Narrative Backsheet'!$A$7:$BX$156,U$9,FALSE))),"")</f>
        <v>Plans in place</v>
      </c>
      <c r="V152" s="169" t="str">
        <f ca="1">IFERROR(IF((VLOOKUP($B152,'HICM and Narrative Backsheet'!$A$7:$BX$156,V$9,FALSE))="","",(VLOOKUP($B152,'HICM and Narrative Backsheet'!$A$7:$BX$156,V$9,FALSE))),"")</f>
        <v>Established</v>
      </c>
      <c r="W152" s="170" t="str">
        <f ca="1">IFERROR(IF((VLOOKUP($B152,'HICM and Narrative Backsheet'!$A$7:$BX$156,W$9,FALSE))="","",(VLOOKUP($B152,'HICM and Narrative Backsheet'!$A$7:$BX$156,W$9,FALSE))),"")</f>
        <v>Established</v>
      </c>
      <c r="X152" s="170" t="str">
        <f ca="1">IFERROR(IF((VLOOKUP($B152,'HICM and Narrative Backsheet'!$A$7:$BX$156,X$9,FALSE))="","",(VLOOKUP($B152,'HICM and Narrative Backsheet'!$A$7:$BX$156,X$9,FALSE))),"")</f>
        <v>Established</v>
      </c>
      <c r="Y152" s="170" t="str">
        <f ca="1">IFERROR(IF((VLOOKUP($B152,'HICM and Narrative Backsheet'!$A$7:$BX$156,Y$9,FALSE))="","",(VLOOKUP($B152,'HICM and Narrative Backsheet'!$A$7:$BX$156,Y$9,FALSE))),"")</f>
        <v>Mature</v>
      </c>
      <c r="Z152" s="170" t="str">
        <f ca="1">IFERROR(IF((VLOOKUP($B152,'HICM and Narrative Backsheet'!$A$7:$BX$156,Z$9,FALSE))="","",(VLOOKUP($B152,'HICM and Narrative Backsheet'!$A$7:$BX$156,Z$9,FALSE))),"")</f>
        <v>Established</v>
      </c>
      <c r="AA152" s="170" t="str">
        <f ca="1">IFERROR(IF((VLOOKUP($B152,'HICM and Narrative Backsheet'!$A$7:$BX$156,AA$9,FALSE))="","",(VLOOKUP($B152,'HICM and Narrative Backsheet'!$A$7:$BX$156,AA$9,FALSE))),"")</f>
        <v>Established</v>
      </c>
      <c r="AB152" s="170" t="str">
        <f ca="1">IFERROR(IF((VLOOKUP($B152,'HICM and Narrative Backsheet'!$A$7:$BX$156,AB$9,FALSE))="","",(VLOOKUP($B152,'HICM and Narrative Backsheet'!$A$7:$BX$156,AB$9,FALSE))),"")</f>
        <v>Established</v>
      </c>
      <c r="AC152" s="170" t="str">
        <f ca="1">IFERROR(IF((VLOOKUP($B152,'HICM and Narrative Backsheet'!$A$7:$BX$156,AC$9,FALSE))="","",(VLOOKUP($B152,'HICM and Narrative Backsheet'!$A$7:$BX$156,AC$9,FALSE))),"")</f>
        <v>Established</v>
      </c>
      <c r="AD152" s="171" t="str">
        <f ca="1">IFERROR(IF((VLOOKUP($B152,'HICM and Narrative Backsheet'!$A$7:$BX$156,AD$9,FALSE))="","",(VLOOKUP($B152,'HICM and Narrative Backsheet'!$A$7:$BX$156,AD$9,FALSE))),"")</f>
        <v>Established</v>
      </c>
      <c r="AE152" s="172" t="str">
        <f ca="1">IFERROR(IF((VLOOKUP($B152,'HICM and Narrative Backsheet'!$A$7:$BX$156,AE$9,FALSE))="","",(VLOOKUP($B152,'HICM and Narrative Backsheet'!$A$7:$BX$156,AE$9,FALSE))),"")</f>
        <v>Established</v>
      </c>
      <c r="AF152" s="170" t="str">
        <f ca="1">IFERROR(IF((VLOOKUP($B152,'HICM and Narrative Backsheet'!$A$7:$BX$156,AF$9,FALSE))="","",(VLOOKUP($B152,'HICM and Narrative Backsheet'!$A$7:$BX$156,AF$9,FALSE))),"")</f>
        <v>Established</v>
      </c>
      <c r="AG152" s="170" t="str">
        <f ca="1">IFERROR(IF((VLOOKUP($B152,'HICM and Narrative Backsheet'!$A$7:$BX$156,AG$9,FALSE))="","",(VLOOKUP($B152,'HICM and Narrative Backsheet'!$A$7:$BX$156,AG$9,FALSE))),"")</f>
        <v>Established</v>
      </c>
      <c r="AH152" s="170" t="str">
        <f ca="1">IFERROR(IF((VLOOKUP($B152,'HICM and Narrative Backsheet'!$A$7:$BX$156,AH$9,FALSE))="","",(VLOOKUP($B152,'HICM and Narrative Backsheet'!$A$7:$BX$156,AH$9,FALSE))),"")</f>
        <v>Mature</v>
      </c>
      <c r="AI152" s="170" t="str">
        <f ca="1">IFERROR(IF((VLOOKUP($B152,'HICM and Narrative Backsheet'!$A$7:$BX$156,AI$9,FALSE))="","",(VLOOKUP($B152,'HICM and Narrative Backsheet'!$A$7:$BX$156,AI$9,FALSE))),"")</f>
        <v>Established</v>
      </c>
      <c r="AJ152" s="170" t="str">
        <f ca="1">IFERROR(IF((VLOOKUP($B152,'HICM and Narrative Backsheet'!$A$7:$BX$156,AJ$9,FALSE))="","",(VLOOKUP($B152,'HICM and Narrative Backsheet'!$A$7:$BX$156,AJ$9,FALSE))),"")</f>
        <v>Established</v>
      </c>
      <c r="AK152" s="170" t="str">
        <f ca="1">IFERROR(IF((VLOOKUP($B152,'HICM and Narrative Backsheet'!$A$7:$BX$156,AK$9,FALSE))="","",(VLOOKUP($B152,'HICM and Narrative Backsheet'!$A$7:$BX$156,AK$9,FALSE))),"")</f>
        <v>Established</v>
      </c>
      <c r="AL152" s="170" t="str">
        <f ca="1">IFERROR(IF((VLOOKUP($B152,'HICM and Narrative Backsheet'!$A$7:$BX$156,AL$9,FALSE))="","",(VLOOKUP($B152,'HICM and Narrative Backsheet'!$A$7:$BX$156,AL$9,FALSE))),"")</f>
        <v>Established</v>
      </c>
      <c r="AM152" s="171" t="str">
        <f ca="1">IFERROR(IF((VLOOKUP($B152,'HICM and Narrative Backsheet'!$A$7:$BX$156,AM$9,FALSE))="","",(VLOOKUP($B152,'HICM and Narrative Backsheet'!$A$7:$BX$156,AM$9,FALSE))),"")</f>
        <v>Established</v>
      </c>
    </row>
    <row r="153" spans="1:39" x14ac:dyDescent="0.3">
      <c r="A153" s="60">
        <v>127</v>
      </c>
      <c r="B153" s="53" t="str">
        <f t="shared" ca="1" si="11"/>
        <v>E08000008</v>
      </c>
      <c r="C153" s="154" t="str">
        <f ca="1">IFERROR(VLOOKUP($B153,'Org List'!$J$9:$K$488,2,0), "")</f>
        <v>Tameside</v>
      </c>
      <c r="D153" s="169" t="str">
        <f ca="1">IFERROR(IF((VLOOKUP($B153,'HICM and Narrative Backsheet'!$A$7:$BX$156,D$9,FALSE))="","",(VLOOKUP($B153,'HICM and Narrative Backsheet'!$A$7:$BX$156,D$9,FALSE))),"")</f>
        <v>Plans in place</v>
      </c>
      <c r="E153" s="170" t="str">
        <f ca="1">IFERROR(IF((VLOOKUP($B153,'HICM and Narrative Backsheet'!$A$7:$BX$156,E$9,FALSE))="","",(VLOOKUP($B153,'HICM and Narrative Backsheet'!$A$7:$BX$156,E$9,FALSE))),"")</f>
        <v>Mature</v>
      </c>
      <c r="F153" s="170" t="str">
        <f ca="1">IFERROR(IF((VLOOKUP($B153,'HICM and Narrative Backsheet'!$A$7:$BX$156,F$9,FALSE))="","",(VLOOKUP($B153,'HICM and Narrative Backsheet'!$A$7:$BX$156,F$9,FALSE))),"")</f>
        <v>Mature</v>
      </c>
      <c r="G153" s="170" t="str">
        <f ca="1">IFERROR(IF((VLOOKUP($B153,'HICM and Narrative Backsheet'!$A$7:$BX$156,G$9,FALSE))="","",(VLOOKUP($B153,'HICM and Narrative Backsheet'!$A$7:$BX$156,G$9,FALSE))),"")</f>
        <v>Mature</v>
      </c>
      <c r="H153" s="170" t="str">
        <f ca="1">IFERROR(IF((VLOOKUP($B153,'HICM and Narrative Backsheet'!$A$7:$BX$156,H$9,FALSE))="","",(VLOOKUP($B153,'HICM and Narrative Backsheet'!$A$7:$BX$156,H$9,FALSE))),"")</f>
        <v>Established</v>
      </c>
      <c r="I153" s="170" t="str">
        <f ca="1">IFERROR(IF((VLOOKUP($B153,'HICM and Narrative Backsheet'!$A$7:$BX$156,I$9,FALSE))="","",(VLOOKUP($B153,'HICM and Narrative Backsheet'!$A$7:$BX$156,I$9,FALSE))),"")</f>
        <v>Mature</v>
      </c>
      <c r="J153" s="170" t="str">
        <f ca="1">IFERROR(IF((VLOOKUP($B153,'HICM and Narrative Backsheet'!$A$7:$BX$156,J$9,FALSE))="","",(VLOOKUP($B153,'HICM and Narrative Backsheet'!$A$7:$BX$156,J$9,FALSE))),"")</f>
        <v>Mature</v>
      </c>
      <c r="K153" s="170" t="str">
        <f ca="1">IFERROR(IF((VLOOKUP($B153,'HICM and Narrative Backsheet'!$A$7:$BX$156,K$9,FALSE))="","",(VLOOKUP($B153,'HICM and Narrative Backsheet'!$A$7:$BX$156,K$9,FALSE))),"")</f>
        <v>Mature</v>
      </c>
      <c r="L153" s="171" t="str">
        <f ca="1">IFERROR(IF((VLOOKUP($B153,'HICM and Narrative Backsheet'!$A$7:$BX$156,L$9,FALSE))="","",(VLOOKUP($B153,'HICM and Narrative Backsheet'!$A$7:$BX$156,L$9,FALSE))),"")</f>
        <v>Plans in place</v>
      </c>
      <c r="M153" s="172" t="str">
        <f ca="1">IFERROR(IF((VLOOKUP($B153,'HICM and Narrative Backsheet'!$A$7:$BX$156,M$9,FALSE))="","",(VLOOKUP($B153,'HICM and Narrative Backsheet'!$A$7:$BX$156,M$9,FALSE))),"")</f>
        <v>Plans in place</v>
      </c>
      <c r="N153" s="170" t="str">
        <f ca="1">IFERROR(IF((VLOOKUP($B153,'HICM and Narrative Backsheet'!$A$7:$BX$156,N$9,FALSE))="","",(VLOOKUP($B153,'HICM and Narrative Backsheet'!$A$7:$BX$156,N$9,FALSE))),"")</f>
        <v>Mature</v>
      </c>
      <c r="O153" s="170" t="str">
        <f ca="1">IFERROR(IF((VLOOKUP($B153,'HICM and Narrative Backsheet'!$A$7:$BX$156,O$9,FALSE))="","",(VLOOKUP($B153,'HICM and Narrative Backsheet'!$A$7:$BX$156,O$9,FALSE))),"")</f>
        <v>Mature</v>
      </c>
      <c r="P153" s="170" t="str">
        <f ca="1">IFERROR(IF((VLOOKUP($B153,'HICM and Narrative Backsheet'!$A$7:$BX$156,P$9,FALSE))="","",(VLOOKUP($B153,'HICM and Narrative Backsheet'!$A$7:$BX$156,P$9,FALSE))),"")</f>
        <v>Mature</v>
      </c>
      <c r="Q153" s="170" t="str">
        <f ca="1">IFERROR(IF((VLOOKUP($B153,'HICM and Narrative Backsheet'!$A$7:$BX$156,Q$9,FALSE))="","",(VLOOKUP($B153,'HICM and Narrative Backsheet'!$A$7:$BX$156,Q$9,FALSE))),"")</f>
        <v>Established</v>
      </c>
      <c r="R153" s="170" t="str">
        <f ca="1">IFERROR(IF((VLOOKUP($B153,'HICM and Narrative Backsheet'!$A$7:$BX$156,R$9,FALSE))="","",(VLOOKUP($B153,'HICM and Narrative Backsheet'!$A$7:$BX$156,R$9,FALSE))),"")</f>
        <v>Mature</v>
      </c>
      <c r="S153" s="170" t="str">
        <f ca="1">IFERROR(IF((VLOOKUP($B153,'HICM and Narrative Backsheet'!$A$7:$BX$156,S$9,FALSE))="","",(VLOOKUP($B153,'HICM and Narrative Backsheet'!$A$7:$BX$156,S$9,FALSE))),"")</f>
        <v>Mature</v>
      </c>
      <c r="T153" s="170" t="str">
        <f ca="1">IFERROR(IF((VLOOKUP($B153,'HICM and Narrative Backsheet'!$A$7:$BX$156,T$9,FALSE))="","",(VLOOKUP($B153,'HICM and Narrative Backsheet'!$A$7:$BX$156,T$9,FALSE))),"")</f>
        <v>Mature</v>
      </c>
      <c r="U153" s="173" t="str">
        <f ca="1">IFERROR(IF((VLOOKUP($B153,'HICM and Narrative Backsheet'!$A$7:$BX$156,U$9,FALSE))="","",(VLOOKUP($B153,'HICM and Narrative Backsheet'!$A$7:$BX$156,U$9,FALSE))),"")</f>
        <v>Established</v>
      </c>
      <c r="V153" s="169" t="str">
        <f ca="1">IFERROR(IF((VLOOKUP($B153,'HICM and Narrative Backsheet'!$A$7:$BX$156,V$9,FALSE))="","",(VLOOKUP($B153,'HICM and Narrative Backsheet'!$A$7:$BX$156,V$9,FALSE))),"")</f>
        <v>Plans in place</v>
      </c>
      <c r="W153" s="170" t="str">
        <f ca="1">IFERROR(IF((VLOOKUP($B153,'HICM and Narrative Backsheet'!$A$7:$BX$156,W$9,FALSE))="","",(VLOOKUP($B153,'HICM and Narrative Backsheet'!$A$7:$BX$156,W$9,FALSE))),"")</f>
        <v>Mature</v>
      </c>
      <c r="X153" s="170" t="str">
        <f ca="1">IFERROR(IF((VLOOKUP($B153,'HICM and Narrative Backsheet'!$A$7:$BX$156,X$9,FALSE))="","",(VLOOKUP($B153,'HICM and Narrative Backsheet'!$A$7:$BX$156,X$9,FALSE))),"")</f>
        <v>Mature</v>
      </c>
      <c r="Y153" s="170" t="str">
        <f ca="1">IFERROR(IF((VLOOKUP($B153,'HICM and Narrative Backsheet'!$A$7:$BX$156,Y$9,FALSE))="","",(VLOOKUP($B153,'HICM and Narrative Backsheet'!$A$7:$BX$156,Y$9,FALSE))),"")</f>
        <v>Mature</v>
      </c>
      <c r="Z153" s="170" t="str">
        <f ca="1">IFERROR(IF((VLOOKUP($B153,'HICM and Narrative Backsheet'!$A$7:$BX$156,Z$9,FALSE))="","",(VLOOKUP($B153,'HICM and Narrative Backsheet'!$A$7:$BX$156,Z$9,FALSE))),"")</f>
        <v>Established</v>
      </c>
      <c r="AA153" s="170" t="str">
        <f ca="1">IFERROR(IF((VLOOKUP($B153,'HICM and Narrative Backsheet'!$A$7:$BX$156,AA$9,FALSE))="","",(VLOOKUP($B153,'HICM and Narrative Backsheet'!$A$7:$BX$156,AA$9,FALSE))),"")</f>
        <v>Mature</v>
      </c>
      <c r="AB153" s="170" t="str">
        <f ca="1">IFERROR(IF((VLOOKUP($B153,'HICM and Narrative Backsheet'!$A$7:$BX$156,AB$9,FALSE))="","",(VLOOKUP($B153,'HICM and Narrative Backsheet'!$A$7:$BX$156,AB$9,FALSE))),"")</f>
        <v>Mature</v>
      </c>
      <c r="AC153" s="170" t="str">
        <f ca="1">IFERROR(IF((VLOOKUP($B153,'HICM and Narrative Backsheet'!$A$7:$BX$156,AC$9,FALSE))="","",(VLOOKUP($B153,'HICM and Narrative Backsheet'!$A$7:$BX$156,AC$9,FALSE))),"")</f>
        <v>Mature</v>
      </c>
      <c r="AD153" s="171" t="str">
        <f ca="1">IFERROR(IF((VLOOKUP($B153,'HICM and Narrative Backsheet'!$A$7:$BX$156,AD$9,FALSE))="","",(VLOOKUP($B153,'HICM and Narrative Backsheet'!$A$7:$BX$156,AD$9,FALSE))),"")</f>
        <v>Mature</v>
      </c>
      <c r="AE153" s="172" t="str">
        <f ca="1">IFERROR(IF((VLOOKUP($B153,'HICM and Narrative Backsheet'!$A$7:$BX$156,AE$9,FALSE))="","",(VLOOKUP($B153,'HICM and Narrative Backsheet'!$A$7:$BX$156,AE$9,FALSE))),"")</f>
        <v>Plans in place</v>
      </c>
      <c r="AF153" s="170" t="str">
        <f ca="1">IFERROR(IF((VLOOKUP($B153,'HICM and Narrative Backsheet'!$A$7:$BX$156,AF$9,FALSE))="","",(VLOOKUP($B153,'HICM and Narrative Backsheet'!$A$7:$BX$156,AF$9,FALSE))),"")</f>
        <v>Mature</v>
      </c>
      <c r="AG153" s="170" t="str">
        <f ca="1">IFERROR(IF((VLOOKUP($B153,'HICM and Narrative Backsheet'!$A$7:$BX$156,AG$9,FALSE))="","",(VLOOKUP($B153,'HICM and Narrative Backsheet'!$A$7:$BX$156,AG$9,FALSE))),"")</f>
        <v>Mature</v>
      </c>
      <c r="AH153" s="170" t="str">
        <f ca="1">IFERROR(IF((VLOOKUP($B153,'HICM and Narrative Backsheet'!$A$7:$BX$156,AH$9,FALSE))="","",(VLOOKUP($B153,'HICM and Narrative Backsheet'!$A$7:$BX$156,AH$9,FALSE))),"")</f>
        <v>Mature</v>
      </c>
      <c r="AI153" s="170" t="str">
        <f ca="1">IFERROR(IF((VLOOKUP($B153,'HICM and Narrative Backsheet'!$A$7:$BX$156,AI$9,FALSE))="","",(VLOOKUP($B153,'HICM and Narrative Backsheet'!$A$7:$BX$156,AI$9,FALSE))),"")</f>
        <v>Established</v>
      </c>
      <c r="AJ153" s="170" t="str">
        <f ca="1">IFERROR(IF((VLOOKUP($B153,'HICM and Narrative Backsheet'!$A$7:$BX$156,AJ$9,FALSE))="","",(VLOOKUP($B153,'HICM and Narrative Backsheet'!$A$7:$BX$156,AJ$9,FALSE))),"")</f>
        <v>Mature</v>
      </c>
      <c r="AK153" s="170" t="str">
        <f ca="1">IFERROR(IF((VLOOKUP($B153,'HICM and Narrative Backsheet'!$A$7:$BX$156,AK$9,FALSE))="","",(VLOOKUP($B153,'HICM and Narrative Backsheet'!$A$7:$BX$156,AK$9,FALSE))),"")</f>
        <v>Mature</v>
      </c>
      <c r="AL153" s="170" t="str">
        <f ca="1">IFERROR(IF((VLOOKUP($B153,'HICM and Narrative Backsheet'!$A$7:$BX$156,AL$9,FALSE))="","",(VLOOKUP($B153,'HICM and Narrative Backsheet'!$A$7:$BX$156,AL$9,FALSE))),"")</f>
        <v>Mature</v>
      </c>
      <c r="AM153" s="171" t="str">
        <f ca="1">IFERROR(IF((VLOOKUP($B153,'HICM and Narrative Backsheet'!$A$7:$BX$156,AM$9,FALSE))="","",(VLOOKUP($B153,'HICM and Narrative Backsheet'!$A$7:$BX$156,AM$9,FALSE))),"")</f>
        <v>Mature</v>
      </c>
    </row>
    <row r="154" spans="1:39" x14ac:dyDescent="0.3">
      <c r="A154" s="60">
        <v>128</v>
      </c>
      <c r="B154" s="53" t="str">
        <f t="shared" ca="1" si="11"/>
        <v>E06000020</v>
      </c>
      <c r="C154" s="154" t="str">
        <f ca="1">IFERROR(VLOOKUP($B154,'Org List'!$J$9:$K$488,2,0), "")</f>
        <v>Telford and Wrekin</v>
      </c>
      <c r="D154" s="169" t="str">
        <f ca="1">IFERROR(IF((VLOOKUP($B154,'HICM and Narrative Backsheet'!$A$7:$BX$156,D$9,FALSE))="","",(VLOOKUP($B154,'HICM and Narrative Backsheet'!$A$7:$BX$156,D$9,FALSE))),"")</f>
        <v>Plans in place</v>
      </c>
      <c r="E154" s="170" t="str">
        <f ca="1">IFERROR(IF((VLOOKUP($B154,'HICM and Narrative Backsheet'!$A$7:$BX$156,E$9,FALSE))="","",(VLOOKUP($B154,'HICM and Narrative Backsheet'!$A$7:$BX$156,E$9,FALSE))),"")</f>
        <v>Established</v>
      </c>
      <c r="F154" s="170" t="str">
        <f ca="1">IFERROR(IF((VLOOKUP($B154,'HICM and Narrative Backsheet'!$A$7:$BX$156,F$9,FALSE))="","",(VLOOKUP($B154,'HICM and Narrative Backsheet'!$A$7:$BX$156,F$9,FALSE))),"")</f>
        <v>Mature</v>
      </c>
      <c r="G154" s="170" t="str">
        <f ca="1">IFERROR(IF((VLOOKUP($B154,'HICM and Narrative Backsheet'!$A$7:$BX$156,G$9,FALSE))="","",(VLOOKUP($B154,'HICM and Narrative Backsheet'!$A$7:$BX$156,G$9,FALSE))),"")</f>
        <v>Mature</v>
      </c>
      <c r="H154" s="170" t="str">
        <f ca="1">IFERROR(IF((VLOOKUP($B154,'HICM and Narrative Backsheet'!$A$7:$BX$156,H$9,FALSE))="","",(VLOOKUP($B154,'HICM and Narrative Backsheet'!$A$7:$BX$156,H$9,FALSE))),"")</f>
        <v>Established</v>
      </c>
      <c r="I154" s="170" t="str">
        <f ca="1">IFERROR(IF((VLOOKUP($B154,'HICM and Narrative Backsheet'!$A$7:$BX$156,I$9,FALSE))="","",(VLOOKUP($B154,'HICM and Narrative Backsheet'!$A$7:$BX$156,I$9,FALSE))),"")</f>
        <v>Established</v>
      </c>
      <c r="J154" s="170" t="str">
        <f ca="1">IFERROR(IF((VLOOKUP($B154,'HICM and Narrative Backsheet'!$A$7:$BX$156,J$9,FALSE))="","",(VLOOKUP($B154,'HICM and Narrative Backsheet'!$A$7:$BX$156,J$9,FALSE))),"")</f>
        <v>Established</v>
      </c>
      <c r="K154" s="170" t="str">
        <f ca="1">IFERROR(IF((VLOOKUP($B154,'HICM and Narrative Backsheet'!$A$7:$BX$156,K$9,FALSE))="","",(VLOOKUP($B154,'HICM and Narrative Backsheet'!$A$7:$BX$156,K$9,FALSE))),"")</f>
        <v>Established</v>
      </c>
      <c r="L154" s="171" t="str">
        <f ca="1">IFERROR(IF((VLOOKUP($B154,'HICM and Narrative Backsheet'!$A$7:$BX$156,L$9,FALSE))="","",(VLOOKUP($B154,'HICM and Narrative Backsheet'!$A$7:$BX$156,L$9,FALSE))),"")</f>
        <v>Established</v>
      </c>
      <c r="M154" s="172" t="str">
        <f ca="1">IFERROR(IF((VLOOKUP($B154,'HICM and Narrative Backsheet'!$A$7:$BX$156,M$9,FALSE))="","",(VLOOKUP($B154,'HICM and Narrative Backsheet'!$A$7:$BX$156,M$9,FALSE))),"")</f>
        <v>Plans in place</v>
      </c>
      <c r="N154" s="170" t="str">
        <f ca="1">IFERROR(IF((VLOOKUP($B154,'HICM and Narrative Backsheet'!$A$7:$BX$156,N$9,FALSE))="","",(VLOOKUP($B154,'HICM and Narrative Backsheet'!$A$7:$BX$156,N$9,FALSE))),"")</f>
        <v>Established</v>
      </c>
      <c r="O154" s="170" t="str">
        <f ca="1">IFERROR(IF((VLOOKUP($B154,'HICM and Narrative Backsheet'!$A$7:$BX$156,O$9,FALSE))="","",(VLOOKUP($B154,'HICM and Narrative Backsheet'!$A$7:$BX$156,O$9,FALSE))),"")</f>
        <v>Mature</v>
      </c>
      <c r="P154" s="170" t="str">
        <f ca="1">IFERROR(IF((VLOOKUP($B154,'HICM and Narrative Backsheet'!$A$7:$BX$156,P$9,FALSE))="","",(VLOOKUP($B154,'HICM and Narrative Backsheet'!$A$7:$BX$156,P$9,FALSE))),"")</f>
        <v>Mature</v>
      </c>
      <c r="Q154" s="170" t="str">
        <f ca="1">IFERROR(IF((VLOOKUP($B154,'HICM and Narrative Backsheet'!$A$7:$BX$156,Q$9,FALSE))="","",(VLOOKUP($B154,'HICM and Narrative Backsheet'!$A$7:$BX$156,Q$9,FALSE))),"")</f>
        <v>Established</v>
      </c>
      <c r="R154" s="170" t="str">
        <f ca="1">IFERROR(IF((VLOOKUP($B154,'HICM and Narrative Backsheet'!$A$7:$BX$156,R$9,FALSE))="","",(VLOOKUP($B154,'HICM and Narrative Backsheet'!$A$7:$BX$156,R$9,FALSE))),"")</f>
        <v>Established</v>
      </c>
      <c r="S154" s="170" t="str">
        <f ca="1">IFERROR(IF((VLOOKUP($B154,'HICM and Narrative Backsheet'!$A$7:$BX$156,S$9,FALSE))="","",(VLOOKUP($B154,'HICM and Narrative Backsheet'!$A$7:$BX$156,S$9,FALSE))),"")</f>
        <v>Established</v>
      </c>
      <c r="T154" s="170" t="str">
        <f ca="1">IFERROR(IF((VLOOKUP($B154,'HICM and Narrative Backsheet'!$A$7:$BX$156,T$9,FALSE))="","",(VLOOKUP($B154,'HICM and Narrative Backsheet'!$A$7:$BX$156,T$9,FALSE))),"")</f>
        <v>Established</v>
      </c>
      <c r="U154" s="173" t="str">
        <f ca="1">IFERROR(IF((VLOOKUP($B154,'HICM and Narrative Backsheet'!$A$7:$BX$156,U$9,FALSE))="","",(VLOOKUP($B154,'HICM and Narrative Backsheet'!$A$7:$BX$156,U$9,FALSE))),"")</f>
        <v>Plans in place</v>
      </c>
      <c r="V154" s="169" t="str">
        <f ca="1">IFERROR(IF((VLOOKUP($B154,'HICM and Narrative Backsheet'!$A$7:$BX$156,V$9,FALSE))="","",(VLOOKUP($B154,'HICM and Narrative Backsheet'!$A$7:$BX$156,V$9,FALSE))),"")</f>
        <v>Established</v>
      </c>
      <c r="W154" s="170" t="str">
        <f ca="1">IFERROR(IF((VLOOKUP($B154,'HICM and Narrative Backsheet'!$A$7:$BX$156,W$9,FALSE))="","",(VLOOKUP($B154,'HICM and Narrative Backsheet'!$A$7:$BX$156,W$9,FALSE))),"")</f>
        <v>Mature</v>
      </c>
      <c r="X154" s="170" t="str">
        <f ca="1">IFERROR(IF((VLOOKUP($B154,'HICM and Narrative Backsheet'!$A$7:$BX$156,X$9,FALSE))="","",(VLOOKUP($B154,'HICM and Narrative Backsheet'!$A$7:$BX$156,X$9,FALSE))),"")</f>
        <v>Mature</v>
      </c>
      <c r="Y154" s="170" t="str">
        <f ca="1">IFERROR(IF((VLOOKUP($B154,'HICM and Narrative Backsheet'!$A$7:$BX$156,Y$9,FALSE))="","",(VLOOKUP($B154,'HICM and Narrative Backsheet'!$A$7:$BX$156,Y$9,FALSE))),"")</f>
        <v>Mature</v>
      </c>
      <c r="Z154" s="170" t="str">
        <f ca="1">IFERROR(IF((VLOOKUP($B154,'HICM and Narrative Backsheet'!$A$7:$BX$156,Z$9,FALSE))="","",(VLOOKUP($B154,'HICM and Narrative Backsheet'!$A$7:$BX$156,Z$9,FALSE))),"")</f>
        <v>Established</v>
      </c>
      <c r="AA154" s="170" t="str">
        <f ca="1">IFERROR(IF((VLOOKUP($B154,'HICM and Narrative Backsheet'!$A$7:$BX$156,AA$9,FALSE))="","",(VLOOKUP($B154,'HICM and Narrative Backsheet'!$A$7:$BX$156,AA$9,FALSE))),"")</f>
        <v>Established</v>
      </c>
      <c r="AB154" s="170" t="str">
        <f ca="1">IFERROR(IF((VLOOKUP($B154,'HICM and Narrative Backsheet'!$A$7:$BX$156,AB$9,FALSE))="","",(VLOOKUP($B154,'HICM and Narrative Backsheet'!$A$7:$BX$156,AB$9,FALSE))),"")</f>
        <v>Mature</v>
      </c>
      <c r="AC154" s="170" t="str">
        <f ca="1">IFERROR(IF((VLOOKUP($B154,'HICM and Narrative Backsheet'!$A$7:$BX$156,AC$9,FALSE))="","",(VLOOKUP($B154,'HICM and Narrative Backsheet'!$A$7:$BX$156,AC$9,FALSE))),"")</f>
        <v>Mature</v>
      </c>
      <c r="AD154" s="171" t="str">
        <f ca="1">IFERROR(IF((VLOOKUP($B154,'HICM and Narrative Backsheet'!$A$7:$BX$156,AD$9,FALSE))="","",(VLOOKUP($B154,'HICM and Narrative Backsheet'!$A$7:$BX$156,AD$9,FALSE))),"")</f>
        <v>Mature</v>
      </c>
      <c r="AE154" s="172" t="str">
        <f ca="1">IFERROR(IF((VLOOKUP($B154,'HICM and Narrative Backsheet'!$A$7:$BX$156,AE$9,FALSE))="","",(VLOOKUP($B154,'HICM and Narrative Backsheet'!$A$7:$BX$156,AE$9,FALSE))),"")</f>
        <v>Mature</v>
      </c>
      <c r="AF154" s="170" t="str">
        <f ca="1">IFERROR(IF((VLOOKUP($B154,'HICM and Narrative Backsheet'!$A$7:$BX$156,AF$9,FALSE))="","",(VLOOKUP($B154,'HICM and Narrative Backsheet'!$A$7:$BX$156,AF$9,FALSE))),"")</f>
        <v>Mature</v>
      </c>
      <c r="AG154" s="170" t="str">
        <f ca="1">IFERROR(IF((VLOOKUP($B154,'HICM and Narrative Backsheet'!$A$7:$BX$156,AG$9,FALSE))="","",(VLOOKUP($B154,'HICM and Narrative Backsheet'!$A$7:$BX$156,AG$9,FALSE))),"")</f>
        <v>Exemplary</v>
      </c>
      <c r="AH154" s="170" t="str">
        <f ca="1">IFERROR(IF((VLOOKUP($B154,'HICM and Narrative Backsheet'!$A$7:$BX$156,AH$9,FALSE))="","",(VLOOKUP($B154,'HICM and Narrative Backsheet'!$A$7:$BX$156,AH$9,FALSE))),"")</f>
        <v>Mature</v>
      </c>
      <c r="AI154" s="170" t="str">
        <f ca="1">IFERROR(IF((VLOOKUP($B154,'HICM and Narrative Backsheet'!$A$7:$BX$156,AI$9,FALSE))="","",(VLOOKUP($B154,'HICM and Narrative Backsheet'!$A$7:$BX$156,AI$9,FALSE))),"")</f>
        <v>Established</v>
      </c>
      <c r="AJ154" s="170" t="str">
        <f ca="1">IFERROR(IF((VLOOKUP($B154,'HICM and Narrative Backsheet'!$A$7:$BX$156,AJ$9,FALSE))="","",(VLOOKUP($B154,'HICM and Narrative Backsheet'!$A$7:$BX$156,AJ$9,FALSE))),"")</f>
        <v>Mature</v>
      </c>
      <c r="AK154" s="170" t="str">
        <f ca="1">IFERROR(IF((VLOOKUP($B154,'HICM and Narrative Backsheet'!$A$7:$BX$156,AK$9,FALSE))="","",(VLOOKUP($B154,'HICM and Narrative Backsheet'!$A$7:$BX$156,AK$9,FALSE))),"")</f>
        <v>Mature</v>
      </c>
      <c r="AL154" s="170" t="str">
        <f ca="1">IFERROR(IF((VLOOKUP($B154,'HICM and Narrative Backsheet'!$A$7:$BX$156,AL$9,FALSE))="","",(VLOOKUP($B154,'HICM and Narrative Backsheet'!$A$7:$BX$156,AL$9,FALSE))),"")</f>
        <v>Mature</v>
      </c>
      <c r="AM154" s="171" t="str">
        <f ca="1">IFERROR(IF((VLOOKUP($B154,'HICM and Narrative Backsheet'!$A$7:$BX$156,AM$9,FALSE))="","",(VLOOKUP($B154,'HICM and Narrative Backsheet'!$A$7:$BX$156,AM$9,FALSE))),"")</f>
        <v>Mature</v>
      </c>
    </row>
    <row r="155" spans="1:39" x14ac:dyDescent="0.3">
      <c r="A155" s="60">
        <v>129</v>
      </c>
      <c r="B155" s="53" t="str">
        <f t="shared" ref="B155:B175" ca="1" si="12">IF($A155&gt;$AP$5-1,"",INDIRECT("'Comms by AT'!AA"&amp;$A155+$AP$4))</f>
        <v>E06000034</v>
      </c>
      <c r="C155" s="154" t="str">
        <f ca="1">IFERROR(VLOOKUP($B155,'Org List'!$J$9:$K$488,2,0), "")</f>
        <v>Thurrock</v>
      </c>
      <c r="D155" s="169" t="str">
        <f ca="1">IFERROR(IF((VLOOKUP($B155,'HICM and Narrative Backsheet'!$A$7:$BX$156,D$9,FALSE))="","",(VLOOKUP($B155,'HICM and Narrative Backsheet'!$A$7:$BX$156,D$9,FALSE))),"")</f>
        <v>Established</v>
      </c>
      <c r="E155" s="170" t="str">
        <f ca="1">IFERROR(IF((VLOOKUP($B155,'HICM and Narrative Backsheet'!$A$7:$BX$156,E$9,FALSE))="","",(VLOOKUP($B155,'HICM and Narrative Backsheet'!$A$7:$BX$156,E$9,FALSE))),"")</f>
        <v>Established</v>
      </c>
      <c r="F155" s="170" t="str">
        <f ca="1">IFERROR(IF((VLOOKUP($B155,'HICM and Narrative Backsheet'!$A$7:$BX$156,F$9,FALSE))="","",(VLOOKUP($B155,'HICM and Narrative Backsheet'!$A$7:$BX$156,F$9,FALSE))),"")</f>
        <v>Established</v>
      </c>
      <c r="G155" s="170" t="str">
        <f ca="1">IFERROR(IF((VLOOKUP($B155,'HICM and Narrative Backsheet'!$A$7:$BX$156,G$9,FALSE))="","",(VLOOKUP($B155,'HICM and Narrative Backsheet'!$A$7:$BX$156,G$9,FALSE))),"")</f>
        <v>Plans in place</v>
      </c>
      <c r="H155" s="170" t="str">
        <f ca="1">IFERROR(IF((VLOOKUP($B155,'HICM and Narrative Backsheet'!$A$7:$BX$156,H$9,FALSE))="","",(VLOOKUP($B155,'HICM and Narrative Backsheet'!$A$7:$BX$156,H$9,FALSE))),"")</f>
        <v>Established</v>
      </c>
      <c r="I155" s="170" t="str">
        <f ca="1">IFERROR(IF((VLOOKUP($B155,'HICM and Narrative Backsheet'!$A$7:$BX$156,I$9,FALSE))="","",(VLOOKUP($B155,'HICM and Narrative Backsheet'!$A$7:$BX$156,I$9,FALSE))),"")</f>
        <v>Not yet established</v>
      </c>
      <c r="J155" s="170" t="str">
        <f ca="1">IFERROR(IF((VLOOKUP($B155,'HICM and Narrative Backsheet'!$A$7:$BX$156,J$9,FALSE))="","",(VLOOKUP($B155,'HICM and Narrative Backsheet'!$A$7:$BX$156,J$9,FALSE))),"")</f>
        <v>Plans in place</v>
      </c>
      <c r="K155" s="170" t="str">
        <f ca="1">IFERROR(IF((VLOOKUP($B155,'HICM and Narrative Backsheet'!$A$7:$BX$156,K$9,FALSE))="","",(VLOOKUP($B155,'HICM and Narrative Backsheet'!$A$7:$BX$156,K$9,FALSE))),"")</f>
        <v>Established</v>
      </c>
      <c r="L155" s="171" t="str">
        <f ca="1">IFERROR(IF((VLOOKUP($B155,'HICM and Narrative Backsheet'!$A$7:$BX$156,L$9,FALSE))="","",(VLOOKUP($B155,'HICM and Narrative Backsheet'!$A$7:$BX$156,L$9,FALSE))),"")</f>
        <v>Plans in place</v>
      </c>
      <c r="M155" s="172" t="str">
        <f ca="1">IFERROR(IF((VLOOKUP($B155,'HICM and Narrative Backsheet'!$A$7:$BX$156,M$9,FALSE))="","",(VLOOKUP($B155,'HICM and Narrative Backsheet'!$A$7:$BX$156,M$9,FALSE))),"")</f>
        <v>Established</v>
      </c>
      <c r="N155" s="170" t="str">
        <f ca="1">IFERROR(IF((VLOOKUP($B155,'HICM and Narrative Backsheet'!$A$7:$BX$156,N$9,FALSE))="","",(VLOOKUP($B155,'HICM and Narrative Backsheet'!$A$7:$BX$156,N$9,FALSE))),"")</f>
        <v>Established</v>
      </c>
      <c r="O155" s="170" t="str">
        <f ca="1">IFERROR(IF((VLOOKUP($B155,'HICM and Narrative Backsheet'!$A$7:$BX$156,O$9,FALSE))="","",(VLOOKUP($B155,'HICM and Narrative Backsheet'!$A$7:$BX$156,O$9,FALSE))),"")</f>
        <v>Established</v>
      </c>
      <c r="P155" s="170" t="str">
        <f ca="1">IFERROR(IF((VLOOKUP($B155,'HICM and Narrative Backsheet'!$A$7:$BX$156,P$9,FALSE))="","",(VLOOKUP($B155,'HICM and Narrative Backsheet'!$A$7:$BX$156,P$9,FALSE))),"")</f>
        <v>Plans in place</v>
      </c>
      <c r="Q155" s="170" t="str">
        <f ca="1">IFERROR(IF((VLOOKUP($B155,'HICM and Narrative Backsheet'!$A$7:$BX$156,Q$9,FALSE))="","",(VLOOKUP($B155,'HICM and Narrative Backsheet'!$A$7:$BX$156,Q$9,FALSE))),"")</f>
        <v>Established</v>
      </c>
      <c r="R155" s="170" t="str">
        <f ca="1">IFERROR(IF((VLOOKUP($B155,'HICM and Narrative Backsheet'!$A$7:$BX$156,R$9,FALSE))="","",(VLOOKUP($B155,'HICM and Narrative Backsheet'!$A$7:$BX$156,R$9,FALSE))),"")</f>
        <v>Plans in place</v>
      </c>
      <c r="S155" s="170" t="str">
        <f ca="1">IFERROR(IF((VLOOKUP($B155,'HICM and Narrative Backsheet'!$A$7:$BX$156,S$9,FALSE))="","",(VLOOKUP($B155,'HICM and Narrative Backsheet'!$A$7:$BX$156,S$9,FALSE))),"")</f>
        <v>Established</v>
      </c>
      <c r="T155" s="170" t="str">
        <f ca="1">IFERROR(IF((VLOOKUP($B155,'HICM and Narrative Backsheet'!$A$7:$BX$156,T$9,FALSE))="","",(VLOOKUP($B155,'HICM and Narrative Backsheet'!$A$7:$BX$156,T$9,FALSE))),"")</f>
        <v>Established</v>
      </c>
      <c r="U155" s="173" t="str">
        <f ca="1">IFERROR(IF((VLOOKUP($B155,'HICM and Narrative Backsheet'!$A$7:$BX$156,U$9,FALSE))="","",(VLOOKUP($B155,'HICM and Narrative Backsheet'!$A$7:$BX$156,U$9,FALSE))),"")</f>
        <v>Plans in place</v>
      </c>
      <c r="V155" s="169" t="str">
        <f ca="1">IFERROR(IF((VLOOKUP($B155,'HICM and Narrative Backsheet'!$A$7:$BX$156,V$9,FALSE))="","",(VLOOKUP($B155,'HICM and Narrative Backsheet'!$A$7:$BX$156,V$9,FALSE))),"")</f>
        <v>Established</v>
      </c>
      <c r="W155" s="170" t="str">
        <f ca="1">IFERROR(IF((VLOOKUP($B155,'HICM and Narrative Backsheet'!$A$7:$BX$156,W$9,FALSE))="","",(VLOOKUP($B155,'HICM and Narrative Backsheet'!$A$7:$BX$156,W$9,FALSE))),"")</f>
        <v>Mature</v>
      </c>
      <c r="X155" s="170" t="str">
        <f ca="1">IFERROR(IF((VLOOKUP($B155,'HICM and Narrative Backsheet'!$A$7:$BX$156,X$9,FALSE))="","",(VLOOKUP($B155,'HICM and Narrative Backsheet'!$A$7:$BX$156,X$9,FALSE))),"")</f>
        <v>Established</v>
      </c>
      <c r="Y155" s="170" t="str">
        <f ca="1">IFERROR(IF((VLOOKUP($B155,'HICM and Narrative Backsheet'!$A$7:$BX$156,Y$9,FALSE))="","",(VLOOKUP($B155,'HICM and Narrative Backsheet'!$A$7:$BX$156,Y$9,FALSE))),"")</f>
        <v>Plans in place</v>
      </c>
      <c r="Z155" s="170" t="str">
        <f ca="1">IFERROR(IF((VLOOKUP($B155,'HICM and Narrative Backsheet'!$A$7:$BX$156,Z$9,FALSE))="","",(VLOOKUP($B155,'HICM and Narrative Backsheet'!$A$7:$BX$156,Z$9,FALSE))),"")</f>
        <v>Established</v>
      </c>
      <c r="AA155" s="170" t="str">
        <f ca="1">IFERROR(IF((VLOOKUP($B155,'HICM and Narrative Backsheet'!$A$7:$BX$156,AA$9,FALSE))="","",(VLOOKUP($B155,'HICM and Narrative Backsheet'!$A$7:$BX$156,AA$9,FALSE))),"")</f>
        <v>Plans in place</v>
      </c>
      <c r="AB155" s="170" t="str">
        <f ca="1">IFERROR(IF((VLOOKUP($B155,'HICM and Narrative Backsheet'!$A$7:$BX$156,AB$9,FALSE))="","",(VLOOKUP($B155,'HICM and Narrative Backsheet'!$A$7:$BX$156,AB$9,FALSE))),"")</f>
        <v>Established</v>
      </c>
      <c r="AC155" s="170" t="str">
        <f ca="1">IFERROR(IF((VLOOKUP($B155,'HICM and Narrative Backsheet'!$A$7:$BX$156,AC$9,FALSE))="","",(VLOOKUP($B155,'HICM and Narrative Backsheet'!$A$7:$BX$156,AC$9,FALSE))),"")</f>
        <v>Established</v>
      </c>
      <c r="AD155" s="171" t="str">
        <f ca="1">IFERROR(IF((VLOOKUP($B155,'HICM and Narrative Backsheet'!$A$7:$BX$156,AD$9,FALSE))="","",(VLOOKUP($B155,'HICM and Narrative Backsheet'!$A$7:$BX$156,AD$9,FALSE))),"")</f>
        <v>Established</v>
      </c>
      <c r="AE155" s="172" t="str">
        <f ca="1">IFERROR(IF((VLOOKUP($B155,'HICM and Narrative Backsheet'!$A$7:$BX$156,AE$9,FALSE))="","",(VLOOKUP($B155,'HICM and Narrative Backsheet'!$A$7:$BX$156,AE$9,FALSE))),"")</f>
        <v>Mature</v>
      </c>
      <c r="AF155" s="170" t="str">
        <f ca="1">IFERROR(IF((VLOOKUP($B155,'HICM and Narrative Backsheet'!$A$7:$BX$156,AF$9,FALSE))="","",(VLOOKUP($B155,'HICM and Narrative Backsheet'!$A$7:$BX$156,AF$9,FALSE))),"")</f>
        <v>Mature</v>
      </c>
      <c r="AG155" s="170" t="str">
        <f ca="1">IFERROR(IF((VLOOKUP($B155,'HICM and Narrative Backsheet'!$A$7:$BX$156,AG$9,FALSE))="","",(VLOOKUP($B155,'HICM and Narrative Backsheet'!$A$7:$BX$156,AG$9,FALSE))),"")</f>
        <v>Established</v>
      </c>
      <c r="AH155" s="170" t="str">
        <f ca="1">IFERROR(IF((VLOOKUP($B155,'HICM and Narrative Backsheet'!$A$7:$BX$156,AH$9,FALSE))="","",(VLOOKUP($B155,'HICM and Narrative Backsheet'!$A$7:$BX$156,AH$9,FALSE))),"")</f>
        <v>Established</v>
      </c>
      <c r="AI155" s="170" t="str">
        <f ca="1">IFERROR(IF((VLOOKUP($B155,'HICM and Narrative Backsheet'!$A$7:$BX$156,AI$9,FALSE))="","",(VLOOKUP($B155,'HICM and Narrative Backsheet'!$A$7:$BX$156,AI$9,FALSE))),"")</f>
        <v>Established</v>
      </c>
      <c r="AJ155" s="170" t="str">
        <f ca="1">IFERROR(IF((VLOOKUP($B155,'HICM and Narrative Backsheet'!$A$7:$BX$156,AJ$9,FALSE))="","",(VLOOKUP($B155,'HICM and Narrative Backsheet'!$A$7:$BX$156,AJ$9,FALSE))),"")</f>
        <v>Established</v>
      </c>
      <c r="AK155" s="170" t="str">
        <f ca="1">IFERROR(IF((VLOOKUP($B155,'HICM and Narrative Backsheet'!$A$7:$BX$156,AK$9,FALSE))="","",(VLOOKUP($B155,'HICM and Narrative Backsheet'!$A$7:$BX$156,AK$9,FALSE))),"")</f>
        <v>Established</v>
      </c>
      <c r="AL155" s="170" t="str">
        <f ca="1">IFERROR(IF((VLOOKUP($B155,'HICM and Narrative Backsheet'!$A$7:$BX$156,AL$9,FALSE))="","",(VLOOKUP($B155,'HICM and Narrative Backsheet'!$A$7:$BX$156,AL$9,FALSE))),"")</f>
        <v>Established</v>
      </c>
      <c r="AM155" s="171" t="str">
        <f ca="1">IFERROR(IF((VLOOKUP($B155,'HICM and Narrative Backsheet'!$A$7:$BX$156,AM$9,FALSE))="","",(VLOOKUP($B155,'HICM and Narrative Backsheet'!$A$7:$BX$156,AM$9,FALSE))),"")</f>
        <v>Established</v>
      </c>
    </row>
    <row r="156" spans="1:39" x14ac:dyDescent="0.3">
      <c r="A156" s="60">
        <v>130</v>
      </c>
      <c r="B156" s="53" t="str">
        <f t="shared" ca="1" si="12"/>
        <v>E06000027</v>
      </c>
      <c r="C156" s="154" t="str">
        <f ca="1">IFERROR(VLOOKUP($B156,'Org List'!$J$9:$K$488,2,0), "")</f>
        <v>Torbay</v>
      </c>
      <c r="D156" s="169" t="str">
        <f ca="1">IFERROR(IF((VLOOKUP($B156,'HICM and Narrative Backsheet'!$A$7:$BX$156,D$9,FALSE))="","",(VLOOKUP($B156,'HICM and Narrative Backsheet'!$A$7:$BX$156,D$9,FALSE))),"")</f>
        <v>Exemplary</v>
      </c>
      <c r="E156" s="170" t="str">
        <f ca="1">IFERROR(IF((VLOOKUP($B156,'HICM and Narrative Backsheet'!$A$7:$BX$156,E$9,FALSE))="","",(VLOOKUP($B156,'HICM and Narrative Backsheet'!$A$7:$BX$156,E$9,FALSE))),"")</f>
        <v>Mature</v>
      </c>
      <c r="F156" s="170" t="str">
        <f ca="1">IFERROR(IF((VLOOKUP($B156,'HICM and Narrative Backsheet'!$A$7:$BX$156,F$9,FALSE))="","",(VLOOKUP($B156,'HICM and Narrative Backsheet'!$A$7:$BX$156,F$9,FALSE))),"")</f>
        <v>Mature</v>
      </c>
      <c r="G156" s="170" t="str">
        <f ca="1">IFERROR(IF((VLOOKUP($B156,'HICM and Narrative Backsheet'!$A$7:$BX$156,G$9,FALSE))="","",(VLOOKUP($B156,'HICM and Narrative Backsheet'!$A$7:$BX$156,G$9,FALSE))),"")</f>
        <v>Established</v>
      </c>
      <c r="H156" s="170" t="str">
        <f ca="1">IFERROR(IF((VLOOKUP($B156,'HICM and Narrative Backsheet'!$A$7:$BX$156,H$9,FALSE))="","",(VLOOKUP($B156,'HICM and Narrative Backsheet'!$A$7:$BX$156,H$9,FALSE))),"")</f>
        <v>Established</v>
      </c>
      <c r="I156" s="170" t="str">
        <f ca="1">IFERROR(IF((VLOOKUP($B156,'HICM and Narrative Backsheet'!$A$7:$BX$156,I$9,FALSE))="","",(VLOOKUP($B156,'HICM and Narrative Backsheet'!$A$7:$BX$156,I$9,FALSE))),"")</f>
        <v>Exemplary</v>
      </c>
      <c r="J156" s="170" t="str">
        <f ca="1">IFERROR(IF((VLOOKUP($B156,'HICM and Narrative Backsheet'!$A$7:$BX$156,J$9,FALSE))="","",(VLOOKUP($B156,'HICM and Narrative Backsheet'!$A$7:$BX$156,J$9,FALSE))),"")</f>
        <v>Mature</v>
      </c>
      <c r="K156" s="170" t="str">
        <f ca="1">IFERROR(IF((VLOOKUP($B156,'HICM and Narrative Backsheet'!$A$7:$BX$156,K$9,FALSE))="","",(VLOOKUP($B156,'HICM and Narrative Backsheet'!$A$7:$BX$156,K$9,FALSE))),"")</f>
        <v>Established</v>
      </c>
      <c r="L156" s="171" t="str">
        <f ca="1">IFERROR(IF((VLOOKUP($B156,'HICM and Narrative Backsheet'!$A$7:$BX$156,L$9,FALSE))="","",(VLOOKUP($B156,'HICM and Narrative Backsheet'!$A$7:$BX$156,L$9,FALSE))),"")</f>
        <v>Plans in place</v>
      </c>
      <c r="M156" s="172" t="str">
        <f ca="1">IFERROR(IF((VLOOKUP($B156,'HICM and Narrative Backsheet'!$A$7:$BX$156,M$9,FALSE))="","",(VLOOKUP($B156,'HICM and Narrative Backsheet'!$A$7:$BX$156,M$9,FALSE))),"")</f>
        <v>Exemplary</v>
      </c>
      <c r="N156" s="170" t="str">
        <f ca="1">IFERROR(IF((VLOOKUP($B156,'HICM and Narrative Backsheet'!$A$7:$BX$156,N$9,FALSE))="","",(VLOOKUP($B156,'HICM and Narrative Backsheet'!$A$7:$BX$156,N$9,FALSE))),"")</f>
        <v>Mature</v>
      </c>
      <c r="O156" s="170" t="str">
        <f ca="1">IFERROR(IF((VLOOKUP($B156,'HICM and Narrative Backsheet'!$A$7:$BX$156,O$9,FALSE))="","",(VLOOKUP($B156,'HICM and Narrative Backsheet'!$A$7:$BX$156,O$9,FALSE))),"")</f>
        <v>Mature</v>
      </c>
      <c r="P156" s="170" t="str">
        <f ca="1">IFERROR(IF((VLOOKUP($B156,'HICM and Narrative Backsheet'!$A$7:$BX$156,P$9,FALSE))="","",(VLOOKUP($B156,'HICM and Narrative Backsheet'!$A$7:$BX$156,P$9,FALSE))),"")</f>
        <v>Established</v>
      </c>
      <c r="Q156" s="170" t="str">
        <f ca="1">IFERROR(IF((VLOOKUP($B156,'HICM and Narrative Backsheet'!$A$7:$BX$156,Q$9,FALSE))="","",(VLOOKUP($B156,'HICM and Narrative Backsheet'!$A$7:$BX$156,Q$9,FALSE))),"")</f>
        <v>Established</v>
      </c>
      <c r="R156" s="170" t="str">
        <f ca="1">IFERROR(IF((VLOOKUP($B156,'HICM and Narrative Backsheet'!$A$7:$BX$156,R$9,FALSE))="","",(VLOOKUP($B156,'HICM and Narrative Backsheet'!$A$7:$BX$156,R$9,FALSE))),"")</f>
        <v>Exemplary</v>
      </c>
      <c r="S156" s="170" t="str">
        <f ca="1">IFERROR(IF((VLOOKUP($B156,'HICM and Narrative Backsheet'!$A$7:$BX$156,S$9,FALSE))="","",(VLOOKUP($B156,'HICM and Narrative Backsheet'!$A$7:$BX$156,S$9,FALSE))),"")</f>
        <v>Established</v>
      </c>
      <c r="T156" s="170" t="str">
        <f ca="1">IFERROR(IF((VLOOKUP($B156,'HICM and Narrative Backsheet'!$A$7:$BX$156,T$9,FALSE))="","",(VLOOKUP($B156,'HICM and Narrative Backsheet'!$A$7:$BX$156,T$9,FALSE))),"")</f>
        <v>Established</v>
      </c>
      <c r="U156" s="173" t="str">
        <f ca="1">IFERROR(IF((VLOOKUP($B156,'HICM and Narrative Backsheet'!$A$7:$BX$156,U$9,FALSE))="","",(VLOOKUP($B156,'HICM and Narrative Backsheet'!$A$7:$BX$156,U$9,FALSE))),"")</f>
        <v>Plans in place</v>
      </c>
      <c r="V156" s="169" t="str">
        <f ca="1">IFERROR(IF((VLOOKUP($B156,'HICM and Narrative Backsheet'!$A$7:$BX$156,V$9,FALSE))="","",(VLOOKUP($B156,'HICM and Narrative Backsheet'!$A$7:$BX$156,V$9,FALSE))),"")</f>
        <v>Exemplary</v>
      </c>
      <c r="W156" s="170" t="str">
        <f ca="1">IFERROR(IF((VLOOKUP($B156,'HICM and Narrative Backsheet'!$A$7:$BX$156,W$9,FALSE))="","",(VLOOKUP($B156,'HICM and Narrative Backsheet'!$A$7:$BX$156,W$9,FALSE))),"")</f>
        <v>Mature</v>
      </c>
      <c r="X156" s="170" t="str">
        <f ca="1">IFERROR(IF((VLOOKUP($B156,'HICM and Narrative Backsheet'!$A$7:$BX$156,X$9,FALSE))="","",(VLOOKUP($B156,'HICM and Narrative Backsheet'!$A$7:$BX$156,X$9,FALSE))),"")</f>
        <v>Mature</v>
      </c>
      <c r="Y156" s="170" t="str">
        <f ca="1">IFERROR(IF((VLOOKUP($B156,'HICM and Narrative Backsheet'!$A$7:$BX$156,Y$9,FALSE))="","",(VLOOKUP($B156,'HICM and Narrative Backsheet'!$A$7:$BX$156,Y$9,FALSE))),"")</f>
        <v>Established</v>
      </c>
      <c r="Z156" s="170" t="str">
        <f ca="1">IFERROR(IF((VLOOKUP($B156,'HICM and Narrative Backsheet'!$A$7:$BX$156,Z$9,FALSE))="","",(VLOOKUP($B156,'HICM and Narrative Backsheet'!$A$7:$BX$156,Z$9,FALSE))),"")</f>
        <v>Established</v>
      </c>
      <c r="AA156" s="170" t="str">
        <f ca="1">IFERROR(IF((VLOOKUP($B156,'HICM and Narrative Backsheet'!$A$7:$BX$156,AA$9,FALSE))="","",(VLOOKUP($B156,'HICM and Narrative Backsheet'!$A$7:$BX$156,AA$9,FALSE))),"")</f>
        <v>Exemplary</v>
      </c>
      <c r="AB156" s="170" t="str">
        <f ca="1">IFERROR(IF((VLOOKUP($B156,'HICM and Narrative Backsheet'!$A$7:$BX$156,AB$9,FALSE))="","",(VLOOKUP($B156,'HICM and Narrative Backsheet'!$A$7:$BX$156,AB$9,FALSE))),"")</f>
        <v>Mature</v>
      </c>
      <c r="AC156" s="170" t="str">
        <f ca="1">IFERROR(IF((VLOOKUP($B156,'HICM and Narrative Backsheet'!$A$7:$BX$156,AC$9,FALSE))="","",(VLOOKUP($B156,'HICM and Narrative Backsheet'!$A$7:$BX$156,AC$9,FALSE))),"")</f>
        <v>Established</v>
      </c>
      <c r="AD156" s="171" t="str">
        <f ca="1">IFERROR(IF((VLOOKUP($B156,'HICM and Narrative Backsheet'!$A$7:$BX$156,AD$9,FALSE))="","",(VLOOKUP($B156,'HICM and Narrative Backsheet'!$A$7:$BX$156,AD$9,FALSE))),"")</f>
        <v>Plans in place</v>
      </c>
      <c r="AE156" s="172" t="str">
        <f ca="1">IFERROR(IF((VLOOKUP($B156,'HICM and Narrative Backsheet'!$A$7:$BX$156,AE$9,FALSE))="","",(VLOOKUP($B156,'HICM and Narrative Backsheet'!$A$7:$BX$156,AE$9,FALSE))),"")</f>
        <v>Exemplary</v>
      </c>
      <c r="AF156" s="170" t="str">
        <f ca="1">IFERROR(IF((VLOOKUP($B156,'HICM and Narrative Backsheet'!$A$7:$BX$156,AF$9,FALSE))="","",(VLOOKUP($B156,'HICM and Narrative Backsheet'!$A$7:$BX$156,AF$9,FALSE))),"")</f>
        <v>Mature</v>
      </c>
      <c r="AG156" s="170" t="str">
        <f ca="1">IFERROR(IF((VLOOKUP($B156,'HICM and Narrative Backsheet'!$A$7:$BX$156,AG$9,FALSE))="","",(VLOOKUP($B156,'HICM and Narrative Backsheet'!$A$7:$BX$156,AG$9,FALSE))),"")</f>
        <v>Mature</v>
      </c>
      <c r="AH156" s="170" t="str">
        <f ca="1">IFERROR(IF((VLOOKUP($B156,'HICM and Narrative Backsheet'!$A$7:$BX$156,AH$9,FALSE))="","",(VLOOKUP($B156,'HICM and Narrative Backsheet'!$A$7:$BX$156,AH$9,FALSE))),"")</f>
        <v>Established</v>
      </c>
      <c r="AI156" s="170" t="str">
        <f ca="1">IFERROR(IF((VLOOKUP($B156,'HICM and Narrative Backsheet'!$A$7:$BX$156,AI$9,FALSE))="","",(VLOOKUP($B156,'HICM and Narrative Backsheet'!$A$7:$BX$156,AI$9,FALSE))),"")</f>
        <v>Established</v>
      </c>
      <c r="AJ156" s="170" t="str">
        <f ca="1">IFERROR(IF((VLOOKUP($B156,'HICM and Narrative Backsheet'!$A$7:$BX$156,AJ$9,FALSE))="","",(VLOOKUP($B156,'HICM and Narrative Backsheet'!$A$7:$BX$156,AJ$9,FALSE))),"")</f>
        <v>Exemplary</v>
      </c>
      <c r="AK156" s="170" t="str">
        <f ca="1">IFERROR(IF((VLOOKUP($B156,'HICM and Narrative Backsheet'!$A$7:$BX$156,AK$9,FALSE))="","",(VLOOKUP($B156,'HICM and Narrative Backsheet'!$A$7:$BX$156,AK$9,FALSE))),"")</f>
        <v>Mature</v>
      </c>
      <c r="AL156" s="170" t="str">
        <f ca="1">IFERROR(IF((VLOOKUP($B156,'HICM and Narrative Backsheet'!$A$7:$BX$156,AL$9,FALSE))="","",(VLOOKUP($B156,'HICM and Narrative Backsheet'!$A$7:$BX$156,AL$9,FALSE))),"")</f>
        <v>Established</v>
      </c>
      <c r="AM156" s="171" t="str">
        <f ca="1">IFERROR(IF((VLOOKUP($B156,'HICM and Narrative Backsheet'!$A$7:$BX$156,AM$9,FALSE))="","",(VLOOKUP($B156,'HICM and Narrative Backsheet'!$A$7:$BX$156,AM$9,FALSE))),"")</f>
        <v>Plans in place</v>
      </c>
    </row>
    <row r="157" spans="1:39" x14ac:dyDescent="0.3">
      <c r="A157" s="60">
        <v>131</v>
      </c>
      <c r="B157" s="53" t="str">
        <f t="shared" ca="1" si="12"/>
        <v>E09000030</v>
      </c>
      <c r="C157" s="154" t="str">
        <f ca="1">IFERROR(VLOOKUP($B157,'Org List'!$J$9:$K$488,2,0), "")</f>
        <v>Tower Hamlets</v>
      </c>
      <c r="D157" s="169" t="str">
        <f ca="1">IFERROR(IF((VLOOKUP($B157,'HICM and Narrative Backsheet'!$A$7:$BX$156,D$9,FALSE))="","",(VLOOKUP($B157,'HICM and Narrative Backsheet'!$A$7:$BX$156,D$9,FALSE))),"")</f>
        <v>Established</v>
      </c>
      <c r="E157" s="170" t="str">
        <f ca="1">IFERROR(IF((VLOOKUP($B157,'HICM and Narrative Backsheet'!$A$7:$BX$156,E$9,FALSE))="","",(VLOOKUP($B157,'HICM and Narrative Backsheet'!$A$7:$BX$156,E$9,FALSE))),"")</f>
        <v>Mature</v>
      </c>
      <c r="F157" s="170" t="str">
        <f ca="1">IFERROR(IF((VLOOKUP($B157,'HICM and Narrative Backsheet'!$A$7:$BX$156,F$9,FALSE))="","",(VLOOKUP($B157,'HICM and Narrative Backsheet'!$A$7:$BX$156,F$9,FALSE))),"")</f>
        <v>Established</v>
      </c>
      <c r="G157" s="170" t="str">
        <f ca="1">IFERROR(IF((VLOOKUP($B157,'HICM and Narrative Backsheet'!$A$7:$BX$156,G$9,FALSE))="","",(VLOOKUP($B157,'HICM and Narrative Backsheet'!$A$7:$BX$156,G$9,FALSE))),"")</f>
        <v>Established</v>
      </c>
      <c r="H157" s="170" t="str">
        <f ca="1">IFERROR(IF((VLOOKUP($B157,'HICM and Narrative Backsheet'!$A$7:$BX$156,H$9,FALSE))="","",(VLOOKUP($B157,'HICM and Narrative Backsheet'!$A$7:$BX$156,H$9,FALSE))),"")</f>
        <v>Established</v>
      </c>
      <c r="I157" s="170" t="str">
        <f ca="1">IFERROR(IF((VLOOKUP($B157,'HICM and Narrative Backsheet'!$A$7:$BX$156,I$9,FALSE))="","",(VLOOKUP($B157,'HICM and Narrative Backsheet'!$A$7:$BX$156,I$9,FALSE))),"")</f>
        <v>Established</v>
      </c>
      <c r="J157" s="170" t="str">
        <f ca="1">IFERROR(IF((VLOOKUP($B157,'HICM and Narrative Backsheet'!$A$7:$BX$156,J$9,FALSE))="","",(VLOOKUP($B157,'HICM and Narrative Backsheet'!$A$7:$BX$156,J$9,FALSE))),"")</f>
        <v>Established</v>
      </c>
      <c r="K157" s="170" t="str">
        <f ca="1">IFERROR(IF((VLOOKUP($B157,'HICM and Narrative Backsheet'!$A$7:$BX$156,K$9,FALSE))="","",(VLOOKUP($B157,'HICM and Narrative Backsheet'!$A$7:$BX$156,K$9,FALSE))),"")</f>
        <v>Established</v>
      </c>
      <c r="L157" s="171" t="str">
        <f ca="1">IFERROR(IF((VLOOKUP($B157,'HICM and Narrative Backsheet'!$A$7:$BX$156,L$9,FALSE))="","",(VLOOKUP($B157,'HICM and Narrative Backsheet'!$A$7:$BX$156,L$9,FALSE))),"")</f>
        <v>Established</v>
      </c>
      <c r="M157" s="172" t="str">
        <f ca="1">IFERROR(IF((VLOOKUP($B157,'HICM and Narrative Backsheet'!$A$7:$BX$156,M$9,FALSE))="","",(VLOOKUP($B157,'HICM and Narrative Backsheet'!$A$7:$BX$156,M$9,FALSE))),"")</f>
        <v>Established</v>
      </c>
      <c r="N157" s="170" t="str">
        <f ca="1">IFERROR(IF((VLOOKUP($B157,'HICM and Narrative Backsheet'!$A$7:$BX$156,N$9,FALSE))="","",(VLOOKUP($B157,'HICM and Narrative Backsheet'!$A$7:$BX$156,N$9,FALSE))),"")</f>
        <v>Mature</v>
      </c>
      <c r="O157" s="170" t="str">
        <f ca="1">IFERROR(IF((VLOOKUP($B157,'HICM and Narrative Backsheet'!$A$7:$BX$156,O$9,FALSE))="","",(VLOOKUP($B157,'HICM and Narrative Backsheet'!$A$7:$BX$156,O$9,FALSE))),"")</f>
        <v>Established</v>
      </c>
      <c r="P157" s="170" t="str">
        <f ca="1">IFERROR(IF((VLOOKUP($B157,'HICM and Narrative Backsheet'!$A$7:$BX$156,P$9,FALSE))="","",(VLOOKUP($B157,'HICM and Narrative Backsheet'!$A$7:$BX$156,P$9,FALSE))),"")</f>
        <v>Established</v>
      </c>
      <c r="Q157" s="170" t="str">
        <f ca="1">IFERROR(IF((VLOOKUP($B157,'HICM and Narrative Backsheet'!$A$7:$BX$156,Q$9,FALSE))="","",(VLOOKUP($B157,'HICM and Narrative Backsheet'!$A$7:$BX$156,Q$9,FALSE))),"")</f>
        <v>Established</v>
      </c>
      <c r="R157" s="170" t="str">
        <f ca="1">IFERROR(IF((VLOOKUP($B157,'HICM and Narrative Backsheet'!$A$7:$BX$156,R$9,FALSE))="","",(VLOOKUP($B157,'HICM and Narrative Backsheet'!$A$7:$BX$156,R$9,FALSE))),"")</f>
        <v>Established</v>
      </c>
      <c r="S157" s="170" t="str">
        <f ca="1">IFERROR(IF((VLOOKUP($B157,'HICM and Narrative Backsheet'!$A$7:$BX$156,S$9,FALSE))="","",(VLOOKUP($B157,'HICM and Narrative Backsheet'!$A$7:$BX$156,S$9,FALSE))),"")</f>
        <v>Established</v>
      </c>
      <c r="T157" s="170" t="str">
        <f ca="1">IFERROR(IF((VLOOKUP($B157,'HICM and Narrative Backsheet'!$A$7:$BX$156,T$9,FALSE))="","",(VLOOKUP($B157,'HICM and Narrative Backsheet'!$A$7:$BX$156,T$9,FALSE))),"")</f>
        <v>Established</v>
      </c>
      <c r="U157" s="173" t="str">
        <f ca="1">IFERROR(IF((VLOOKUP($B157,'HICM and Narrative Backsheet'!$A$7:$BX$156,U$9,FALSE))="","",(VLOOKUP($B157,'HICM and Narrative Backsheet'!$A$7:$BX$156,U$9,FALSE))),"")</f>
        <v>Established</v>
      </c>
      <c r="V157" s="169" t="str">
        <f ca="1">IFERROR(IF((VLOOKUP($B157,'HICM and Narrative Backsheet'!$A$7:$BX$156,V$9,FALSE))="","",(VLOOKUP($B157,'HICM and Narrative Backsheet'!$A$7:$BX$156,V$9,FALSE))),"")</f>
        <v>Established</v>
      </c>
      <c r="W157" s="170" t="str">
        <f ca="1">IFERROR(IF((VLOOKUP($B157,'HICM and Narrative Backsheet'!$A$7:$BX$156,W$9,FALSE))="","",(VLOOKUP($B157,'HICM and Narrative Backsheet'!$A$7:$BX$156,W$9,FALSE))),"")</f>
        <v>Mature</v>
      </c>
      <c r="X157" s="170" t="str">
        <f ca="1">IFERROR(IF((VLOOKUP($B157,'HICM and Narrative Backsheet'!$A$7:$BX$156,X$9,FALSE))="","",(VLOOKUP($B157,'HICM and Narrative Backsheet'!$A$7:$BX$156,X$9,FALSE))),"")</f>
        <v>Established</v>
      </c>
      <c r="Y157" s="170" t="str">
        <f ca="1">IFERROR(IF((VLOOKUP($B157,'HICM and Narrative Backsheet'!$A$7:$BX$156,Y$9,FALSE))="","",(VLOOKUP($B157,'HICM and Narrative Backsheet'!$A$7:$BX$156,Y$9,FALSE))),"")</f>
        <v>Established</v>
      </c>
      <c r="Z157" s="170" t="str">
        <f ca="1">IFERROR(IF((VLOOKUP($B157,'HICM and Narrative Backsheet'!$A$7:$BX$156,Z$9,FALSE))="","",(VLOOKUP($B157,'HICM and Narrative Backsheet'!$A$7:$BX$156,Z$9,FALSE))),"")</f>
        <v>Established</v>
      </c>
      <c r="AA157" s="170" t="str">
        <f ca="1">IFERROR(IF((VLOOKUP($B157,'HICM and Narrative Backsheet'!$A$7:$BX$156,AA$9,FALSE))="","",(VLOOKUP($B157,'HICM and Narrative Backsheet'!$A$7:$BX$156,AA$9,FALSE))),"")</f>
        <v>Established</v>
      </c>
      <c r="AB157" s="170" t="str">
        <f ca="1">IFERROR(IF((VLOOKUP($B157,'HICM and Narrative Backsheet'!$A$7:$BX$156,AB$9,FALSE))="","",(VLOOKUP($B157,'HICM and Narrative Backsheet'!$A$7:$BX$156,AB$9,FALSE))),"")</f>
        <v>Mature</v>
      </c>
      <c r="AC157" s="170" t="str">
        <f ca="1">IFERROR(IF((VLOOKUP($B157,'HICM and Narrative Backsheet'!$A$7:$BX$156,AC$9,FALSE))="","",(VLOOKUP($B157,'HICM and Narrative Backsheet'!$A$7:$BX$156,AC$9,FALSE))),"")</f>
        <v>Established</v>
      </c>
      <c r="AD157" s="171" t="str">
        <f ca="1">IFERROR(IF((VLOOKUP($B157,'HICM and Narrative Backsheet'!$A$7:$BX$156,AD$9,FALSE))="","",(VLOOKUP($B157,'HICM and Narrative Backsheet'!$A$7:$BX$156,AD$9,FALSE))),"")</f>
        <v>Established</v>
      </c>
      <c r="AE157" s="172" t="str">
        <f ca="1">IFERROR(IF((VLOOKUP($B157,'HICM and Narrative Backsheet'!$A$7:$BX$156,AE$9,FALSE))="","",(VLOOKUP($B157,'HICM and Narrative Backsheet'!$A$7:$BX$156,AE$9,FALSE))),"")</f>
        <v>Mature</v>
      </c>
      <c r="AF157" s="170" t="str">
        <f ca="1">IFERROR(IF((VLOOKUP($B157,'HICM and Narrative Backsheet'!$A$7:$BX$156,AF$9,FALSE))="","",(VLOOKUP($B157,'HICM and Narrative Backsheet'!$A$7:$BX$156,AF$9,FALSE))),"")</f>
        <v>Mature</v>
      </c>
      <c r="AG157" s="170" t="str">
        <f ca="1">IFERROR(IF((VLOOKUP($B157,'HICM and Narrative Backsheet'!$A$7:$BX$156,AG$9,FALSE))="","",(VLOOKUP($B157,'HICM and Narrative Backsheet'!$A$7:$BX$156,AG$9,FALSE))),"")</f>
        <v>Mature</v>
      </c>
      <c r="AH157" s="170" t="str">
        <f ca="1">IFERROR(IF((VLOOKUP($B157,'HICM and Narrative Backsheet'!$A$7:$BX$156,AH$9,FALSE))="","",(VLOOKUP($B157,'HICM and Narrative Backsheet'!$A$7:$BX$156,AH$9,FALSE))),"")</f>
        <v>Mature</v>
      </c>
      <c r="AI157" s="170" t="str">
        <f ca="1">IFERROR(IF((VLOOKUP($B157,'HICM and Narrative Backsheet'!$A$7:$BX$156,AI$9,FALSE))="","",(VLOOKUP($B157,'HICM and Narrative Backsheet'!$A$7:$BX$156,AI$9,FALSE))),"")</f>
        <v>Mature</v>
      </c>
      <c r="AJ157" s="170" t="str">
        <f ca="1">IFERROR(IF((VLOOKUP($B157,'HICM and Narrative Backsheet'!$A$7:$BX$156,AJ$9,FALSE))="","",(VLOOKUP($B157,'HICM and Narrative Backsheet'!$A$7:$BX$156,AJ$9,FALSE))),"")</f>
        <v>Mature</v>
      </c>
      <c r="AK157" s="170" t="str">
        <f ca="1">IFERROR(IF((VLOOKUP($B157,'HICM and Narrative Backsheet'!$A$7:$BX$156,AK$9,FALSE))="","",(VLOOKUP($B157,'HICM and Narrative Backsheet'!$A$7:$BX$156,AK$9,FALSE))),"")</f>
        <v>Mature</v>
      </c>
      <c r="AL157" s="170" t="str">
        <f ca="1">IFERROR(IF((VLOOKUP($B157,'HICM and Narrative Backsheet'!$A$7:$BX$156,AL$9,FALSE))="","",(VLOOKUP($B157,'HICM and Narrative Backsheet'!$A$7:$BX$156,AL$9,FALSE))),"")</f>
        <v>Mature</v>
      </c>
      <c r="AM157" s="171" t="str">
        <f ca="1">IFERROR(IF((VLOOKUP($B157,'HICM and Narrative Backsheet'!$A$7:$BX$156,AM$9,FALSE))="","",(VLOOKUP($B157,'HICM and Narrative Backsheet'!$A$7:$BX$156,AM$9,FALSE))),"")</f>
        <v>Mature</v>
      </c>
    </row>
    <row r="158" spans="1:39" x14ac:dyDescent="0.3">
      <c r="A158" s="60">
        <v>132</v>
      </c>
      <c r="B158" s="53" t="str">
        <f t="shared" ca="1" si="12"/>
        <v>E08000009</v>
      </c>
      <c r="C158" s="154" t="str">
        <f ca="1">IFERROR(VLOOKUP($B158,'Org List'!$J$9:$K$488,2,0), "")</f>
        <v>Trafford</v>
      </c>
      <c r="D158" s="169" t="str">
        <f ca="1">IFERROR(IF((VLOOKUP($B158,'HICM and Narrative Backsheet'!$A$7:$BX$156,D$9,FALSE))="","",(VLOOKUP($B158,'HICM and Narrative Backsheet'!$A$7:$BX$156,D$9,FALSE))),"")</f>
        <v>Established</v>
      </c>
      <c r="E158" s="170" t="str">
        <f ca="1">IFERROR(IF((VLOOKUP($B158,'HICM and Narrative Backsheet'!$A$7:$BX$156,E$9,FALSE))="","",(VLOOKUP($B158,'HICM and Narrative Backsheet'!$A$7:$BX$156,E$9,FALSE))),"")</f>
        <v>Established</v>
      </c>
      <c r="F158" s="170" t="str">
        <f ca="1">IFERROR(IF((VLOOKUP($B158,'HICM and Narrative Backsheet'!$A$7:$BX$156,F$9,FALSE))="","",(VLOOKUP($B158,'HICM and Narrative Backsheet'!$A$7:$BX$156,F$9,FALSE))),"")</f>
        <v>Established</v>
      </c>
      <c r="G158" s="170" t="str">
        <f ca="1">IFERROR(IF((VLOOKUP($B158,'HICM and Narrative Backsheet'!$A$7:$BX$156,G$9,FALSE))="","",(VLOOKUP($B158,'HICM and Narrative Backsheet'!$A$7:$BX$156,G$9,FALSE))),"")</f>
        <v>Established</v>
      </c>
      <c r="H158" s="170" t="str">
        <f ca="1">IFERROR(IF((VLOOKUP($B158,'HICM and Narrative Backsheet'!$A$7:$BX$156,H$9,FALSE))="","",(VLOOKUP($B158,'HICM and Narrative Backsheet'!$A$7:$BX$156,H$9,FALSE))),"")</f>
        <v>Established</v>
      </c>
      <c r="I158" s="170" t="str">
        <f ca="1">IFERROR(IF((VLOOKUP($B158,'HICM and Narrative Backsheet'!$A$7:$BX$156,I$9,FALSE))="","",(VLOOKUP($B158,'HICM and Narrative Backsheet'!$A$7:$BX$156,I$9,FALSE))),"")</f>
        <v>Plans in place</v>
      </c>
      <c r="J158" s="170" t="str">
        <f ca="1">IFERROR(IF((VLOOKUP($B158,'HICM and Narrative Backsheet'!$A$7:$BX$156,J$9,FALSE))="","",(VLOOKUP($B158,'HICM and Narrative Backsheet'!$A$7:$BX$156,J$9,FALSE))),"")</f>
        <v>Established</v>
      </c>
      <c r="K158" s="170" t="str">
        <f ca="1">IFERROR(IF((VLOOKUP($B158,'HICM and Narrative Backsheet'!$A$7:$BX$156,K$9,FALSE))="","",(VLOOKUP($B158,'HICM and Narrative Backsheet'!$A$7:$BX$156,K$9,FALSE))),"")</f>
        <v>Established</v>
      </c>
      <c r="L158" s="171" t="str">
        <f ca="1">IFERROR(IF((VLOOKUP($B158,'HICM and Narrative Backsheet'!$A$7:$BX$156,L$9,FALSE))="","",(VLOOKUP($B158,'HICM and Narrative Backsheet'!$A$7:$BX$156,L$9,FALSE))),"")</f>
        <v>Plans in place</v>
      </c>
      <c r="M158" s="172" t="str">
        <f ca="1">IFERROR(IF((VLOOKUP($B158,'HICM and Narrative Backsheet'!$A$7:$BX$156,M$9,FALSE))="","",(VLOOKUP($B158,'HICM and Narrative Backsheet'!$A$7:$BX$156,M$9,FALSE))),"")</f>
        <v>Established</v>
      </c>
      <c r="N158" s="170" t="str">
        <f ca="1">IFERROR(IF((VLOOKUP($B158,'HICM and Narrative Backsheet'!$A$7:$BX$156,N$9,FALSE))="","",(VLOOKUP($B158,'HICM and Narrative Backsheet'!$A$7:$BX$156,N$9,FALSE))),"")</f>
        <v>Mature</v>
      </c>
      <c r="O158" s="170" t="str">
        <f ca="1">IFERROR(IF((VLOOKUP($B158,'HICM and Narrative Backsheet'!$A$7:$BX$156,O$9,FALSE))="","",(VLOOKUP($B158,'HICM and Narrative Backsheet'!$A$7:$BX$156,O$9,FALSE))),"")</f>
        <v>Established</v>
      </c>
      <c r="P158" s="170" t="str">
        <f ca="1">IFERROR(IF((VLOOKUP($B158,'HICM and Narrative Backsheet'!$A$7:$BX$156,P$9,FALSE))="","",(VLOOKUP($B158,'HICM and Narrative Backsheet'!$A$7:$BX$156,P$9,FALSE))),"")</f>
        <v>Established</v>
      </c>
      <c r="Q158" s="170" t="str">
        <f ca="1">IFERROR(IF((VLOOKUP($B158,'HICM and Narrative Backsheet'!$A$7:$BX$156,Q$9,FALSE))="","",(VLOOKUP($B158,'HICM and Narrative Backsheet'!$A$7:$BX$156,Q$9,FALSE))),"")</f>
        <v>Established</v>
      </c>
      <c r="R158" s="170" t="str">
        <f ca="1">IFERROR(IF((VLOOKUP($B158,'HICM and Narrative Backsheet'!$A$7:$BX$156,R$9,FALSE))="","",(VLOOKUP($B158,'HICM and Narrative Backsheet'!$A$7:$BX$156,R$9,FALSE))),"")</f>
        <v>Established</v>
      </c>
      <c r="S158" s="170" t="str">
        <f ca="1">IFERROR(IF((VLOOKUP($B158,'HICM and Narrative Backsheet'!$A$7:$BX$156,S$9,FALSE))="","",(VLOOKUP($B158,'HICM and Narrative Backsheet'!$A$7:$BX$156,S$9,FALSE))),"")</f>
        <v>Established</v>
      </c>
      <c r="T158" s="170" t="str">
        <f ca="1">IFERROR(IF((VLOOKUP($B158,'HICM and Narrative Backsheet'!$A$7:$BX$156,T$9,FALSE))="","",(VLOOKUP($B158,'HICM and Narrative Backsheet'!$A$7:$BX$156,T$9,FALSE))),"")</f>
        <v>Established</v>
      </c>
      <c r="U158" s="173" t="str">
        <f ca="1">IFERROR(IF((VLOOKUP($B158,'HICM and Narrative Backsheet'!$A$7:$BX$156,U$9,FALSE))="","",(VLOOKUP($B158,'HICM and Narrative Backsheet'!$A$7:$BX$156,U$9,FALSE))),"")</f>
        <v>Plans in place</v>
      </c>
      <c r="V158" s="169" t="str">
        <f ca="1">IFERROR(IF((VLOOKUP($B158,'HICM and Narrative Backsheet'!$A$7:$BX$156,V$9,FALSE))="","",(VLOOKUP($B158,'HICM and Narrative Backsheet'!$A$7:$BX$156,V$9,FALSE))),"")</f>
        <v>Established</v>
      </c>
      <c r="W158" s="170" t="str">
        <f ca="1">IFERROR(IF((VLOOKUP($B158,'HICM and Narrative Backsheet'!$A$7:$BX$156,W$9,FALSE))="","",(VLOOKUP($B158,'HICM and Narrative Backsheet'!$A$7:$BX$156,W$9,FALSE))),"")</f>
        <v>Mature</v>
      </c>
      <c r="X158" s="170" t="str">
        <f ca="1">IFERROR(IF((VLOOKUP($B158,'HICM and Narrative Backsheet'!$A$7:$BX$156,X$9,FALSE))="","",(VLOOKUP($B158,'HICM and Narrative Backsheet'!$A$7:$BX$156,X$9,FALSE))),"")</f>
        <v>Established</v>
      </c>
      <c r="Y158" s="170" t="str">
        <f ca="1">IFERROR(IF((VLOOKUP($B158,'HICM and Narrative Backsheet'!$A$7:$BX$156,Y$9,FALSE))="","",(VLOOKUP($B158,'HICM and Narrative Backsheet'!$A$7:$BX$156,Y$9,FALSE))),"")</f>
        <v>Established</v>
      </c>
      <c r="Z158" s="170" t="str">
        <f ca="1">IFERROR(IF((VLOOKUP($B158,'HICM and Narrative Backsheet'!$A$7:$BX$156,Z$9,FALSE))="","",(VLOOKUP($B158,'HICM and Narrative Backsheet'!$A$7:$BX$156,Z$9,FALSE))),"")</f>
        <v>Established</v>
      </c>
      <c r="AA158" s="170" t="str">
        <f ca="1">IFERROR(IF((VLOOKUP($B158,'HICM and Narrative Backsheet'!$A$7:$BX$156,AA$9,FALSE))="","",(VLOOKUP($B158,'HICM and Narrative Backsheet'!$A$7:$BX$156,AA$9,FALSE))),"")</f>
        <v>Established</v>
      </c>
      <c r="AB158" s="170" t="str">
        <f ca="1">IFERROR(IF((VLOOKUP($B158,'HICM and Narrative Backsheet'!$A$7:$BX$156,AB$9,FALSE))="","",(VLOOKUP($B158,'HICM and Narrative Backsheet'!$A$7:$BX$156,AB$9,FALSE))),"")</f>
        <v>Established</v>
      </c>
      <c r="AC158" s="170" t="str">
        <f ca="1">IFERROR(IF((VLOOKUP($B158,'HICM and Narrative Backsheet'!$A$7:$BX$156,AC$9,FALSE))="","",(VLOOKUP($B158,'HICM and Narrative Backsheet'!$A$7:$BX$156,AC$9,FALSE))),"")</f>
        <v>Established</v>
      </c>
      <c r="AD158" s="171" t="str">
        <f ca="1">IFERROR(IF((VLOOKUP($B158,'HICM and Narrative Backsheet'!$A$7:$BX$156,AD$9,FALSE))="","",(VLOOKUP($B158,'HICM and Narrative Backsheet'!$A$7:$BX$156,AD$9,FALSE))),"")</f>
        <v>Plans in place</v>
      </c>
      <c r="AE158" s="172" t="str">
        <f ca="1">IFERROR(IF((VLOOKUP($B158,'HICM and Narrative Backsheet'!$A$7:$BX$156,AE$9,FALSE))="","",(VLOOKUP($B158,'HICM and Narrative Backsheet'!$A$7:$BX$156,AE$9,FALSE))),"")</f>
        <v>Established</v>
      </c>
      <c r="AF158" s="170" t="str">
        <f ca="1">IFERROR(IF((VLOOKUP($B158,'HICM and Narrative Backsheet'!$A$7:$BX$156,AF$9,FALSE))="","",(VLOOKUP($B158,'HICM and Narrative Backsheet'!$A$7:$BX$156,AF$9,FALSE))),"")</f>
        <v>Mature</v>
      </c>
      <c r="AG158" s="170" t="str">
        <f ca="1">IFERROR(IF((VLOOKUP($B158,'HICM and Narrative Backsheet'!$A$7:$BX$156,AG$9,FALSE))="","",(VLOOKUP($B158,'HICM and Narrative Backsheet'!$A$7:$BX$156,AG$9,FALSE))),"")</f>
        <v>Established</v>
      </c>
      <c r="AH158" s="170" t="str">
        <f ca="1">IFERROR(IF((VLOOKUP($B158,'HICM and Narrative Backsheet'!$A$7:$BX$156,AH$9,FALSE))="","",(VLOOKUP($B158,'HICM and Narrative Backsheet'!$A$7:$BX$156,AH$9,FALSE))),"")</f>
        <v>Established</v>
      </c>
      <c r="AI158" s="170" t="str">
        <f ca="1">IFERROR(IF((VLOOKUP($B158,'HICM and Narrative Backsheet'!$A$7:$BX$156,AI$9,FALSE))="","",(VLOOKUP($B158,'HICM and Narrative Backsheet'!$A$7:$BX$156,AI$9,FALSE))),"")</f>
        <v>Established</v>
      </c>
      <c r="AJ158" s="170" t="str">
        <f ca="1">IFERROR(IF((VLOOKUP($B158,'HICM and Narrative Backsheet'!$A$7:$BX$156,AJ$9,FALSE))="","",(VLOOKUP($B158,'HICM and Narrative Backsheet'!$A$7:$BX$156,AJ$9,FALSE))),"")</f>
        <v>Established</v>
      </c>
      <c r="AK158" s="170" t="str">
        <f ca="1">IFERROR(IF((VLOOKUP($B158,'HICM and Narrative Backsheet'!$A$7:$BX$156,AK$9,FALSE))="","",(VLOOKUP($B158,'HICM and Narrative Backsheet'!$A$7:$BX$156,AK$9,FALSE))),"")</f>
        <v>Established</v>
      </c>
      <c r="AL158" s="170" t="str">
        <f ca="1">IFERROR(IF((VLOOKUP($B158,'HICM and Narrative Backsheet'!$A$7:$BX$156,AL$9,FALSE))="","",(VLOOKUP($B158,'HICM and Narrative Backsheet'!$A$7:$BX$156,AL$9,FALSE))),"")</f>
        <v>Established</v>
      </c>
      <c r="AM158" s="171" t="str">
        <f ca="1">IFERROR(IF((VLOOKUP($B158,'HICM and Narrative Backsheet'!$A$7:$BX$156,AM$9,FALSE))="","",(VLOOKUP($B158,'HICM and Narrative Backsheet'!$A$7:$BX$156,AM$9,FALSE))),"")</f>
        <v>Plans in place</v>
      </c>
    </row>
    <row r="159" spans="1:39" x14ac:dyDescent="0.3">
      <c r="A159" s="60">
        <v>133</v>
      </c>
      <c r="B159" s="53" t="str">
        <f t="shared" ca="1" si="12"/>
        <v>E08000036</v>
      </c>
      <c r="C159" s="154" t="str">
        <f ca="1">IFERROR(VLOOKUP($B159,'Org List'!$J$9:$K$488,2,0), "")</f>
        <v>Wakefield</v>
      </c>
      <c r="D159" s="169" t="str">
        <f ca="1">IFERROR(IF((VLOOKUP($B159,'HICM and Narrative Backsheet'!$A$7:$BX$156,D$9,FALSE))="","",(VLOOKUP($B159,'HICM and Narrative Backsheet'!$A$7:$BX$156,D$9,FALSE))),"")</f>
        <v>Established</v>
      </c>
      <c r="E159" s="170" t="str">
        <f ca="1">IFERROR(IF((VLOOKUP($B159,'HICM and Narrative Backsheet'!$A$7:$BX$156,E$9,FALSE))="","",(VLOOKUP($B159,'HICM and Narrative Backsheet'!$A$7:$BX$156,E$9,FALSE))),"")</f>
        <v>Plans in place</v>
      </c>
      <c r="F159" s="170" t="str">
        <f ca="1">IFERROR(IF((VLOOKUP($B159,'HICM and Narrative Backsheet'!$A$7:$BX$156,F$9,FALSE))="","",(VLOOKUP($B159,'HICM and Narrative Backsheet'!$A$7:$BX$156,F$9,FALSE))),"")</f>
        <v>Plans in place</v>
      </c>
      <c r="G159" s="170" t="str">
        <f ca="1">IFERROR(IF((VLOOKUP($B159,'HICM and Narrative Backsheet'!$A$7:$BX$156,G$9,FALSE))="","",(VLOOKUP($B159,'HICM and Narrative Backsheet'!$A$7:$BX$156,G$9,FALSE))),"")</f>
        <v>Plans in place</v>
      </c>
      <c r="H159" s="170" t="str">
        <f ca="1">IFERROR(IF((VLOOKUP($B159,'HICM and Narrative Backsheet'!$A$7:$BX$156,H$9,FALSE))="","",(VLOOKUP($B159,'HICM and Narrative Backsheet'!$A$7:$BX$156,H$9,FALSE))),"")</f>
        <v>Plans in place</v>
      </c>
      <c r="I159" s="170" t="str">
        <f ca="1">IFERROR(IF((VLOOKUP($B159,'HICM and Narrative Backsheet'!$A$7:$BX$156,I$9,FALSE))="","",(VLOOKUP($B159,'HICM and Narrative Backsheet'!$A$7:$BX$156,I$9,FALSE))),"")</f>
        <v>Plans in place</v>
      </c>
      <c r="J159" s="170" t="str">
        <f ca="1">IFERROR(IF((VLOOKUP($B159,'HICM and Narrative Backsheet'!$A$7:$BX$156,J$9,FALSE))="","",(VLOOKUP($B159,'HICM and Narrative Backsheet'!$A$7:$BX$156,J$9,FALSE))),"")</f>
        <v>Plans in place</v>
      </c>
      <c r="K159" s="170" t="str">
        <f ca="1">IFERROR(IF((VLOOKUP($B159,'HICM and Narrative Backsheet'!$A$7:$BX$156,K$9,FALSE))="","",(VLOOKUP($B159,'HICM and Narrative Backsheet'!$A$7:$BX$156,K$9,FALSE))),"")</f>
        <v>Established</v>
      </c>
      <c r="L159" s="171" t="str">
        <f ca="1">IFERROR(IF((VLOOKUP($B159,'HICM and Narrative Backsheet'!$A$7:$BX$156,L$9,FALSE))="","",(VLOOKUP($B159,'HICM and Narrative Backsheet'!$A$7:$BX$156,L$9,FALSE))),"")</f>
        <v>Established</v>
      </c>
      <c r="M159" s="172" t="str">
        <f ca="1">IFERROR(IF((VLOOKUP($B159,'HICM and Narrative Backsheet'!$A$7:$BX$156,M$9,FALSE))="","",(VLOOKUP($B159,'HICM and Narrative Backsheet'!$A$7:$BX$156,M$9,FALSE))),"")</f>
        <v>Established</v>
      </c>
      <c r="N159" s="170" t="str">
        <f ca="1">IFERROR(IF((VLOOKUP($B159,'HICM and Narrative Backsheet'!$A$7:$BX$156,N$9,FALSE))="","",(VLOOKUP($B159,'HICM and Narrative Backsheet'!$A$7:$BX$156,N$9,FALSE))),"")</f>
        <v>Established</v>
      </c>
      <c r="O159" s="170" t="str">
        <f ca="1">IFERROR(IF((VLOOKUP($B159,'HICM and Narrative Backsheet'!$A$7:$BX$156,O$9,FALSE))="","",(VLOOKUP($B159,'HICM and Narrative Backsheet'!$A$7:$BX$156,O$9,FALSE))),"")</f>
        <v>Plans in place</v>
      </c>
      <c r="P159" s="170" t="str">
        <f ca="1">IFERROR(IF((VLOOKUP($B159,'HICM and Narrative Backsheet'!$A$7:$BX$156,P$9,FALSE))="","",(VLOOKUP($B159,'HICM and Narrative Backsheet'!$A$7:$BX$156,P$9,FALSE))),"")</f>
        <v>Established</v>
      </c>
      <c r="Q159" s="170" t="str">
        <f ca="1">IFERROR(IF((VLOOKUP($B159,'HICM and Narrative Backsheet'!$A$7:$BX$156,Q$9,FALSE))="","",(VLOOKUP($B159,'HICM and Narrative Backsheet'!$A$7:$BX$156,Q$9,FALSE))),"")</f>
        <v>Plans in place</v>
      </c>
      <c r="R159" s="170" t="str">
        <f ca="1">IFERROR(IF((VLOOKUP($B159,'HICM and Narrative Backsheet'!$A$7:$BX$156,R$9,FALSE))="","",(VLOOKUP($B159,'HICM and Narrative Backsheet'!$A$7:$BX$156,R$9,FALSE))),"")</f>
        <v>Established</v>
      </c>
      <c r="S159" s="170" t="str">
        <f ca="1">IFERROR(IF((VLOOKUP($B159,'HICM and Narrative Backsheet'!$A$7:$BX$156,S$9,FALSE))="","",(VLOOKUP($B159,'HICM and Narrative Backsheet'!$A$7:$BX$156,S$9,FALSE))),"")</f>
        <v>Established</v>
      </c>
      <c r="T159" s="170" t="str">
        <f ca="1">IFERROR(IF((VLOOKUP($B159,'HICM and Narrative Backsheet'!$A$7:$BX$156,T$9,FALSE))="","",(VLOOKUP($B159,'HICM and Narrative Backsheet'!$A$7:$BX$156,T$9,FALSE))),"")</f>
        <v>Established</v>
      </c>
      <c r="U159" s="173" t="str">
        <f ca="1">IFERROR(IF((VLOOKUP($B159,'HICM and Narrative Backsheet'!$A$7:$BX$156,U$9,FALSE))="","",(VLOOKUP($B159,'HICM and Narrative Backsheet'!$A$7:$BX$156,U$9,FALSE))),"")</f>
        <v>Established</v>
      </c>
      <c r="V159" s="169" t="str">
        <f ca="1">IFERROR(IF((VLOOKUP($B159,'HICM and Narrative Backsheet'!$A$7:$BX$156,V$9,FALSE))="","",(VLOOKUP($B159,'HICM and Narrative Backsheet'!$A$7:$BX$156,V$9,FALSE))),"")</f>
        <v>Established</v>
      </c>
      <c r="W159" s="170" t="str">
        <f ca="1">IFERROR(IF((VLOOKUP($B159,'HICM and Narrative Backsheet'!$A$7:$BX$156,W$9,FALSE))="","",(VLOOKUP($B159,'HICM and Narrative Backsheet'!$A$7:$BX$156,W$9,FALSE))),"")</f>
        <v>Established</v>
      </c>
      <c r="X159" s="170" t="str">
        <f ca="1">IFERROR(IF((VLOOKUP($B159,'HICM and Narrative Backsheet'!$A$7:$BX$156,X$9,FALSE))="","",(VLOOKUP($B159,'HICM and Narrative Backsheet'!$A$7:$BX$156,X$9,FALSE))),"")</f>
        <v>Plans in place</v>
      </c>
      <c r="Y159" s="170" t="str">
        <f ca="1">IFERROR(IF((VLOOKUP($B159,'HICM and Narrative Backsheet'!$A$7:$BX$156,Y$9,FALSE))="","",(VLOOKUP($B159,'HICM and Narrative Backsheet'!$A$7:$BX$156,Y$9,FALSE))),"")</f>
        <v>Established</v>
      </c>
      <c r="Z159" s="170" t="str">
        <f ca="1">IFERROR(IF((VLOOKUP($B159,'HICM and Narrative Backsheet'!$A$7:$BX$156,Z$9,FALSE))="","",(VLOOKUP($B159,'HICM and Narrative Backsheet'!$A$7:$BX$156,Z$9,FALSE))),"")</f>
        <v>Plans in place</v>
      </c>
      <c r="AA159" s="170" t="str">
        <f ca="1">IFERROR(IF((VLOOKUP($B159,'HICM and Narrative Backsheet'!$A$7:$BX$156,AA$9,FALSE))="","",(VLOOKUP($B159,'HICM and Narrative Backsheet'!$A$7:$BX$156,AA$9,FALSE))),"")</f>
        <v>Established</v>
      </c>
      <c r="AB159" s="170" t="str">
        <f ca="1">IFERROR(IF((VLOOKUP($B159,'HICM and Narrative Backsheet'!$A$7:$BX$156,AB$9,FALSE))="","",(VLOOKUP($B159,'HICM and Narrative Backsheet'!$A$7:$BX$156,AB$9,FALSE))),"")</f>
        <v>Established</v>
      </c>
      <c r="AC159" s="170" t="str">
        <f ca="1">IFERROR(IF((VLOOKUP($B159,'HICM and Narrative Backsheet'!$A$7:$BX$156,AC$9,FALSE))="","",(VLOOKUP($B159,'HICM and Narrative Backsheet'!$A$7:$BX$156,AC$9,FALSE))),"")</f>
        <v>Established</v>
      </c>
      <c r="AD159" s="171" t="str">
        <f ca="1">IFERROR(IF((VLOOKUP($B159,'HICM and Narrative Backsheet'!$A$7:$BX$156,AD$9,FALSE))="","",(VLOOKUP($B159,'HICM and Narrative Backsheet'!$A$7:$BX$156,AD$9,FALSE))),"")</f>
        <v>Established</v>
      </c>
      <c r="AE159" s="172" t="str">
        <f ca="1">IFERROR(IF((VLOOKUP($B159,'HICM and Narrative Backsheet'!$A$7:$BX$156,AE$9,FALSE))="","",(VLOOKUP($B159,'HICM and Narrative Backsheet'!$A$7:$BX$156,AE$9,FALSE))),"")</f>
        <v>Established</v>
      </c>
      <c r="AF159" s="170" t="str">
        <f ca="1">IFERROR(IF((VLOOKUP($B159,'HICM and Narrative Backsheet'!$A$7:$BX$156,AF$9,FALSE))="","",(VLOOKUP($B159,'HICM and Narrative Backsheet'!$A$7:$BX$156,AF$9,FALSE))),"")</f>
        <v>Established</v>
      </c>
      <c r="AG159" s="170" t="str">
        <f ca="1">IFERROR(IF((VLOOKUP($B159,'HICM and Narrative Backsheet'!$A$7:$BX$156,AG$9,FALSE))="","",(VLOOKUP($B159,'HICM and Narrative Backsheet'!$A$7:$BX$156,AG$9,FALSE))),"")</f>
        <v>Plans in place</v>
      </c>
      <c r="AH159" s="170" t="str">
        <f ca="1">IFERROR(IF((VLOOKUP($B159,'HICM and Narrative Backsheet'!$A$7:$BX$156,AH$9,FALSE))="","",(VLOOKUP($B159,'HICM and Narrative Backsheet'!$A$7:$BX$156,AH$9,FALSE))),"")</f>
        <v>Established</v>
      </c>
      <c r="AI159" s="170" t="str">
        <f ca="1">IFERROR(IF((VLOOKUP($B159,'HICM and Narrative Backsheet'!$A$7:$BX$156,AI$9,FALSE))="","",(VLOOKUP($B159,'HICM and Narrative Backsheet'!$A$7:$BX$156,AI$9,FALSE))),"")</f>
        <v>Plans in place</v>
      </c>
      <c r="AJ159" s="170" t="str">
        <f ca="1">IFERROR(IF((VLOOKUP($B159,'HICM and Narrative Backsheet'!$A$7:$BX$156,AJ$9,FALSE))="","",(VLOOKUP($B159,'HICM and Narrative Backsheet'!$A$7:$BX$156,AJ$9,FALSE))),"")</f>
        <v>Established</v>
      </c>
      <c r="AK159" s="170" t="str">
        <f ca="1">IFERROR(IF((VLOOKUP($B159,'HICM and Narrative Backsheet'!$A$7:$BX$156,AK$9,FALSE))="","",(VLOOKUP($B159,'HICM and Narrative Backsheet'!$A$7:$BX$156,AK$9,FALSE))),"")</f>
        <v>Established</v>
      </c>
      <c r="AL159" s="170" t="str">
        <f ca="1">IFERROR(IF((VLOOKUP($B159,'HICM and Narrative Backsheet'!$A$7:$BX$156,AL$9,FALSE))="","",(VLOOKUP($B159,'HICM and Narrative Backsheet'!$A$7:$BX$156,AL$9,FALSE))),"")</f>
        <v>Established</v>
      </c>
      <c r="AM159" s="171" t="str">
        <f ca="1">IFERROR(IF((VLOOKUP($B159,'HICM and Narrative Backsheet'!$A$7:$BX$156,AM$9,FALSE))="","",(VLOOKUP($B159,'HICM and Narrative Backsheet'!$A$7:$BX$156,AM$9,FALSE))),"")</f>
        <v>Established</v>
      </c>
    </row>
    <row r="160" spans="1:39" x14ac:dyDescent="0.3">
      <c r="A160" s="60">
        <v>134</v>
      </c>
      <c r="B160" s="53" t="str">
        <f t="shared" ca="1" si="12"/>
        <v>E08000030</v>
      </c>
      <c r="C160" s="154" t="str">
        <f ca="1">IFERROR(VLOOKUP($B160,'Org List'!$J$9:$K$488,2,0), "")</f>
        <v>Walsall</v>
      </c>
      <c r="D160" s="169" t="str">
        <f ca="1">IFERROR(IF((VLOOKUP($B160,'HICM and Narrative Backsheet'!$A$7:$BX$156,D$9,FALSE))="","",(VLOOKUP($B160,'HICM and Narrative Backsheet'!$A$7:$BX$156,D$9,FALSE))),"")</f>
        <v>Established</v>
      </c>
      <c r="E160" s="170" t="str">
        <f ca="1">IFERROR(IF((VLOOKUP($B160,'HICM and Narrative Backsheet'!$A$7:$BX$156,E$9,FALSE))="","",(VLOOKUP($B160,'HICM and Narrative Backsheet'!$A$7:$BX$156,E$9,FALSE))),"")</f>
        <v>Established</v>
      </c>
      <c r="F160" s="170" t="str">
        <f ca="1">IFERROR(IF((VLOOKUP($B160,'HICM and Narrative Backsheet'!$A$7:$BX$156,F$9,FALSE))="","",(VLOOKUP($B160,'HICM and Narrative Backsheet'!$A$7:$BX$156,F$9,FALSE))),"")</f>
        <v>Established</v>
      </c>
      <c r="G160" s="170" t="str">
        <f ca="1">IFERROR(IF((VLOOKUP($B160,'HICM and Narrative Backsheet'!$A$7:$BX$156,G$9,FALSE))="","",(VLOOKUP($B160,'HICM and Narrative Backsheet'!$A$7:$BX$156,G$9,FALSE))),"")</f>
        <v>Established</v>
      </c>
      <c r="H160" s="170" t="str">
        <f ca="1">IFERROR(IF((VLOOKUP($B160,'HICM and Narrative Backsheet'!$A$7:$BX$156,H$9,FALSE))="","",(VLOOKUP($B160,'HICM and Narrative Backsheet'!$A$7:$BX$156,H$9,FALSE))),"")</f>
        <v>Established</v>
      </c>
      <c r="I160" s="170" t="str">
        <f ca="1">IFERROR(IF((VLOOKUP($B160,'HICM and Narrative Backsheet'!$A$7:$BX$156,I$9,FALSE))="","",(VLOOKUP($B160,'HICM and Narrative Backsheet'!$A$7:$BX$156,I$9,FALSE))),"")</f>
        <v>Plans in place</v>
      </c>
      <c r="J160" s="170" t="str">
        <f ca="1">IFERROR(IF((VLOOKUP($B160,'HICM and Narrative Backsheet'!$A$7:$BX$156,J$9,FALSE))="","",(VLOOKUP($B160,'HICM and Narrative Backsheet'!$A$7:$BX$156,J$9,FALSE))),"")</f>
        <v>Established</v>
      </c>
      <c r="K160" s="170" t="str">
        <f ca="1">IFERROR(IF((VLOOKUP($B160,'HICM and Narrative Backsheet'!$A$7:$BX$156,K$9,FALSE))="","",(VLOOKUP($B160,'HICM and Narrative Backsheet'!$A$7:$BX$156,K$9,FALSE))),"")</f>
        <v>Mature</v>
      </c>
      <c r="L160" s="171" t="str">
        <f ca="1">IFERROR(IF((VLOOKUP($B160,'HICM and Narrative Backsheet'!$A$7:$BX$156,L$9,FALSE))="","",(VLOOKUP($B160,'HICM and Narrative Backsheet'!$A$7:$BX$156,L$9,FALSE))),"")</f>
        <v>Plans in place</v>
      </c>
      <c r="M160" s="172" t="str">
        <f ca="1">IFERROR(IF((VLOOKUP($B160,'HICM and Narrative Backsheet'!$A$7:$BX$156,M$9,FALSE))="","",(VLOOKUP($B160,'HICM and Narrative Backsheet'!$A$7:$BX$156,M$9,FALSE))),"")</f>
        <v>Established</v>
      </c>
      <c r="N160" s="170" t="str">
        <f ca="1">IFERROR(IF((VLOOKUP($B160,'HICM and Narrative Backsheet'!$A$7:$BX$156,N$9,FALSE))="","",(VLOOKUP($B160,'HICM and Narrative Backsheet'!$A$7:$BX$156,N$9,FALSE))),"")</f>
        <v>Established</v>
      </c>
      <c r="O160" s="170" t="str">
        <f ca="1">IFERROR(IF((VLOOKUP($B160,'HICM and Narrative Backsheet'!$A$7:$BX$156,O$9,FALSE))="","",(VLOOKUP($B160,'HICM and Narrative Backsheet'!$A$7:$BX$156,O$9,FALSE))),"")</f>
        <v>Established</v>
      </c>
      <c r="P160" s="170" t="str">
        <f ca="1">IFERROR(IF((VLOOKUP($B160,'HICM and Narrative Backsheet'!$A$7:$BX$156,P$9,FALSE))="","",(VLOOKUP($B160,'HICM and Narrative Backsheet'!$A$7:$BX$156,P$9,FALSE))),"")</f>
        <v>Established</v>
      </c>
      <c r="Q160" s="170" t="str">
        <f ca="1">IFERROR(IF((VLOOKUP($B160,'HICM and Narrative Backsheet'!$A$7:$BX$156,Q$9,FALSE))="","",(VLOOKUP($B160,'HICM and Narrative Backsheet'!$A$7:$BX$156,Q$9,FALSE))),"")</f>
        <v>Established</v>
      </c>
      <c r="R160" s="170" t="str">
        <f ca="1">IFERROR(IF((VLOOKUP($B160,'HICM and Narrative Backsheet'!$A$7:$BX$156,R$9,FALSE))="","",(VLOOKUP($B160,'HICM and Narrative Backsheet'!$A$7:$BX$156,R$9,FALSE))),"")</f>
        <v>Plans in place</v>
      </c>
      <c r="S160" s="170" t="str">
        <f ca="1">IFERROR(IF((VLOOKUP($B160,'HICM and Narrative Backsheet'!$A$7:$BX$156,S$9,FALSE))="","",(VLOOKUP($B160,'HICM and Narrative Backsheet'!$A$7:$BX$156,S$9,FALSE))),"")</f>
        <v>Established</v>
      </c>
      <c r="T160" s="170" t="str">
        <f ca="1">IFERROR(IF((VLOOKUP($B160,'HICM and Narrative Backsheet'!$A$7:$BX$156,T$9,FALSE))="","",(VLOOKUP($B160,'HICM and Narrative Backsheet'!$A$7:$BX$156,T$9,FALSE))),"")</f>
        <v>Mature</v>
      </c>
      <c r="U160" s="173" t="str">
        <f ca="1">IFERROR(IF((VLOOKUP($B160,'HICM and Narrative Backsheet'!$A$7:$BX$156,U$9,FALSE))="","",(VLOOKUP($B160,'HICM and Narrative Backsheet'!$A$7:$BX$156,U$9,FALSE))),"")</f>
        <v>Plans in place</v>
      </c>
      <c r="V160" s="169" t="str">
        <f ca="1">IFERROR(IF((VLOOKUP($B160,'HICM and Narrative Backsheet'!$A$7:$BX$156,V$9,FALSE))="","",(VLOOKUP($B160,'HICM and Narrative Backsheet'!$A$7:$BX$156,V$9,FALSE))),"")</f>
        <v>Established</v>
      </c>
      <c r="W160" s="170" t="str">
        <f ca="1">IFERROR(IF((VLOOKUP($B160,'HICM and Narrative Backsheet'!$A$7:$BX$156,W$9,FALSE))="","",(VLOOKUP($B160,'HICM and Narrative Backsheet'!$A$7:$BX$156,W$9,FALSE))),"")</f>
        <v>Established</v>
      </c>
      <c r="X160" s="170" t="str">
        <f ca="1">IFERROR(IF((VLOOKUP($B160,'HICM and Narrative Backsheet'!$A$7:$BX$156,X$9,FALSE))="","",(VLOOKUP($B160,'HICM and Narrative Backsheet'!$A$7:$BX$156,X$9,FALSE))),"")</f>
        <v>Established</v>
      </c>
      <c r="Y160" s="170" t="str">
        <f ca="1">IFERROR(IF((VLOOKUP($B160,'HICM and Narrative Backsheet'!$A$7:$BX$156,Y$9,FALSE))="","",(VLOOKUP($B160,'HICM and Narrative Backsheet'!$A$7:$BX$156,Y$9,FALSE))),"")</f>
        <v>Mature</v>
      </c>
      <c r="Z160" s="170" t="str">
        <f ca="1">IFERROR(IF((VLOOKUP($B160,'HICM and Narrative Backsheet'!$A$7:$BX$156,Z$9,FALSE))="","",(VLOOKUP($B160,'HICM and Narrative Backsheet'!$A$7:$BX$156,Z$9,FALSE))),"")</f>
        <v>Established</v>
      </c>
      <c r="AA160" s="170" t="str">
        <f ca="1">IFERROR(IF((VLOOKUP($B160,'HICM and Narrative Backsheet'!$A$7:$BX$156,AA$9,FALSE))="","",(VLOOKUP($B160,'HICM and Narrative Backsheet'!$A$7:$BX$156,AA$9,FALSE))),"")</f>
        <v>Established</v>
      </c>
      <c r="AB160" s="170" t="str">
        <f ca="1">IFERROR(IF((VLOOKUP($B160,'HICM and Narrative Backsheet'!$A$7:$BX$156,AB$9,FALSE))="","",(VLOOKUP($B160,'HICM and Narrative Backsheet'!$A$7:$BX$156,AB$9,FALSE))),"")</f>
        <v>Established</v>
      </c>
      <c r="AC160" s="170" t="str">
        <f ca="1">IFERROR(IF((VLOOKUP($B160,'HICM and Narrative Backsheet'!$A$7:$BX$156,AC$9,FALSE))="","",(VLOOKUP($B160,'HICM and Narrative Backsheet'!$A$7:$BX$156,AC$9,FALSE))),"")</f>
        <v>Mature</v>
      </c>
      <c r="AD160" s="171" t="str">
        <f ca="1">IFERROR(IF((VLOOKUP($B160,'HICM and Narrative Backsheet'!$A$7:$BX$156,AD$9,FALSE))="","",(VLOOKUP($B160,'HICM and Narrative Backsheet'!$A$7:$BX$156,AD$9,FALSE))),"")</f>
        <v>Established</v>
      </c>
      <c r="AE160" s="172" t="str">
        <f ca="1">IFERROR(IF((VLOOKUP($B160,'HICM and Narrative Backsheet'!$A$7:$BX$156,AE$9,FALSE))="","",(VLOOKUP($B160,'HICM and Narrative Backsheet'!$A$7:$BX$156,AE$9,FALSE))),"")</f>
        <v>Established</v>
      </c>
      <c r="AF160" s="170" t="str">
        <f ca="1">IFERROR(IF((VLOOKUP($B160,'HICM and Narrative Backsheet'!$A$7:$BX$156,AF$9,FALSE))="","",(VLOOKUP($B160,'HICM and Narrative Backsheet'!$A$7:$BX$156,AF$9,FALSE))),"")</f>
        <v>Established</v>
      </c>
      <c r="AG160" s="170" t="str">
        <f ca="1">IFERROR(IF((VLOOKUP($B160,'HICM and Narrative Backsheet'!$A$7:$BX$156,AG$9,FALSE))="","",(VLOOKUP($B160,'HICM and Narrative Backsheet'!$A$7:$BX$156,AG$9,FALSE))),"")</f>
        <v>Established</v>
      </c>
      <c r="AH160" s="170" t="str">
        <f ca="1">IFERROR(IF((VLOOKUP($B160,'HICM and Narrative Backsheet'!$A$7:$BX$156,AH$9,FALSE))="","",(VLOOKUP($B160,'HICM and Narrative Backsheet'!$A$7:$BX$156,AH$9,FALSE))),"")</f>
        <v>Mature</v>
      </c>
      <c r="AI160" s="170" t="str">
        <f ca="1">IFERROR(IF((VLOOKUP($B160,'HICM and Narrative Backsheet'!$A$7:$BX$156,AI$9,FALSE))="","",(VLOOKUP($B160,'HICM and Narrative Backsheet'!$A$7:$BX$156,AI$9,FALSE))),"")</f>
        <v>Established</v>
      </c>
      <c r="AJ160" s="170" t="str">
        <f ca="1">IFERROR(IF((VLOOKUP($B160,'HICM and Narrative Backsheet'!$A$7:$BX$156,AJ$9,FALSE))="","",(VLOOKUP($B160,'HICM and Narrative Backsheet'!$A$7:$BX$156,AJ$9,FALSE))),"")</f>
        <v>Established</v>
      </c>
      <c r="AK160" s="170" t="str">
        <f ca="1">IFERROR(IF((VLOOKUP($B160,'HICM and Narrative Backsheet'!$A$7:$BX$156,AK$9,FALSE))="","",(VLOOKUP($B160,'HICM and Narrative Backsheet'!$A$7:$BX$156,AK$9,FALSE))),"")</f>
        <v>Established</v>
      </c>
      <c r="AL160" s="170" t="str">
        <f ca="1">IFERROR(IF((VLOOKUP($B160,'HICM and Narrative Backsheet'!$A$7:$BX$156,AL$9,FALSE))="","",(VLOOKUP($B160,'HICM and Narrative Backsheet'!$A$7:$BX$156,AL$9,FALSE))),"")</f>
        <v>Mature</v>
      </c>
      <c r="AM160" s="171" t="str">
        <f ca="1">IFERROR(IF((VLOOKUP($B160,'HICM and Narrative Backsheet'!$A$7:$BX$156,AM$9,FALSE))="","",(VLOOKUP($B160,'HICM and Narrative Backsheet'!$A$7:$BX$156,AM$9,FALSE))),"")</f>
        <v>Established</v>
      </c>
    </row>
    <row r="161" spans="1:39" x14ac:dyDescent="0.3">
      <c r="A161" s="60">
        <v>135</v>
      </c>
      <c r="B161" s="53" t="str">
        <f t="shared" ca="1" si="12"/>
        <v>E09000031</v>
      </c>
      <c r="C161" s="154" t="str">
        <f ca="1">IFERROR(VLOOKUP($B161,'Org List'!$J$9:$K$488,2,0), "")</f>
        <v>Waltham Forest</v>
      </c>
      <c r="D161" s="169" t="str">
        <f ca="1">IFERROR(IF((VLOOKUP($B161,'HICM and Narrative Backsheet'!$A$7:$BX$156,D$9,FALSE))="","",(VLOOKUP($B161,'HICM and Narrative Backsheet'!$A$7:$BX$156,D$9,FALSE))),"")</f>
        <v>Established</v>
      </c>
      <c r="E161" s="170" t="str">
        <f ca="1">IFERROR(IF((VLOOKUP($B161,'HICM and Narrative Backsheet'!$A$7:$BX$156,E$9,FALSE))="","",(VLOOKUP($B161,'HICM and Narrative Backsheet'!$A$7:$BX$156,E$9,FALSE))),"")</f>
        <v>Established</v>
      </c>
      <c r="F161" s="170" t="str">
        <f ca="1">IFERROR(IF((VLOOKUP($B161,'HICM and Narrative Backsheet'!$A$7:$BX$156,F$9,FALSE))="","",(VLOOKUP($B161,'HICM and Narrative Backsheet'!$A$7:$BX$156,F$9,FALSE))),"")</f>
        <v>Established</v>
      </c>
      <c r="G161" s="170" t="str">
        <f ca="1">IFERROR(IF((VLOOKUP($B161,'HICM and Narrative Backsheet'!$A$7:$BX$156,G$9,FALSE))="","",(VLOOKUP($B161,'HICM and Narrative Backsheet'!$A$7:$BX$156,G$9,FALSE))),"")</f>
        <v>Established</v>
      </c>
      <c r="H161" s="170" t="str">
        <f ca="1">IFERROR(IF((VLOOKUP($B161,'HICM and Narrative Backsheet'!$A$7:$BX$156,H$9,FALSE))="","",(VLOOKUP($B161,'HICM and Narrative Backsheet'!$A$7:$BX$156,H$9,FALSE))),"")</f>
        <v>Plans in place</v>
      </c>
      <c r="I161" s="170" t="str">
        <f ca="1">IFERROR(IF((VLOOKUP($B161,'HICM and Narrative Backsheet'!$A$7:$BX$156,I$9,FALSE))="","",(VLOOKUP($B161,'HICM and Narrative Backsheet'!$A$7:$BX$156,I$9,FALSE))),"")</f>
        <v>Plans in place</v>
      </c>
      <c r="J161" s="170" t="str">
        <f ca="1">IFERROR(IF((VLOOKUP($B161,'HICM and Narrative Backsheet'!$A$7:$BX$156,J$9,FALSE))="","",(VLOOKUP($B161,'HICM and Narrative Backsheet'!$A$7:$BX$156,J$9,FALSE))),"")</f>
        <v>Established</v>
      </c>
      <c r="K161" s="170" t="str">
        <f ca="1">IFERROR(IF((VLOOKUP($B161,'HICM and Narrative Backsheet'!$A$7:$BX$156,K$9,FALSE))="","",(VLOOKUP($B161,'HICM and Narrative Backsheet'!$A$7:$BX$156,K$9,FALSE))),"")</f>
        <v>Established</v>
      </c>
      <c r="L161" s="171" t="str">
        <f ca="1">IFERROR(IF((VLOOKUP($B161,'HICM and Narrative Backsheet'!$A$7:$BX$156,L$9,FALSE))="","",(VLOOKUP($B161,'HICM and Narrative Backsheet'!$A$7:$BX$156,L$9,FALSE))),"")</f>
        <v>Established</v>
      </c>
      <c r="M161" s="172" t="str">
        <f ca="1">IFERROR(IF((VLOOKUP($B161,'HICM and Narrative Backsheet'!$A$7:$BX$156,M$9,FALSE))="","",(VLOOKUP($B161,'HICM and Narrative Backsheet'!$A$7:$BX$156,M$9,FALSE))),"")</f>
        <v>Established</v>
      </c>
      <c r="N161" s="170" t="str">
        <f ca="1">IFERROR(IF((VLOOKUP($B161,'HICM and Narrative Backsheet'!$A$7:$BX$156,N$9,FALSE))="","",(VLOOKUP($B161,'HICM and Narrative Backsheet'!$A$7:$BX$156,N$9,FALSE))),"")</f>
        <v>Established</v>
      </c>
      <c r="O161" s="170" t="str">
        <f ca="1">IFERROR(IF((VLOOKUP($B161,'HICM and Narrative Backsheet'!$A$7:$BX$156,O$9,FALSE))="","",(VLOOKUP($B161,'HICM and Narrative Backsheet'!$A$7:$BX$156,O$9,FALSE))),"")</f>
        <v>Established</v>
      </c>
      <c r="P161" s="170" t="str">
        <f ca="1">IFERROR(IF((VLOOKUP($B161,'HICM and Narrative Backsheet'!$A$7:$BX$156,P$9,FALSE))="","",(VLOOKUP($B161,'HICM and Narrative Backsheet'!$A$7:$BX$156,P$9,FALSE))),"")</f>
        <v>Established</v>
      </c>
      <c r="Q161" s="170" t="str">
        <f ca="1">IFERROR(IF((VLOOKUP($B161,'HICM and Narrative Backsheet'!$A$7:$BX$156,Q$9,FALSE))="","",(VLOOKUP($B161,'HICM and Narrative Backsheet'!$A$7:$BX$156,Q$9,FALSE))),"")</f>
        <v>Plans in place</v>
      </c>
      <c r="R161" s="170" t="str">
        <f ca="1">IFERROR(IF((VLOOKUP($B161,'HICM and Narrative Backsheet'!$A$7:$BX$156,R$9,FALSE))="","",(VLOOKUP($B161,'HICM and Narrative Backsheet'!$A$7:$BX$156,R$9,FALSE))),"")</f>
        <v>Established</v>
      </c>
      <c r="S161" s="170" t="str">
        <f ca="1">IFERROR(IF((VLOOKUP($B161,'HICM and Narrative Backsheet'!$A$7:$BX$156,S$9,FALSE))="","",(VLOOKUP($B161,'HICM and Narrative Backsheet'!$A$7:$BX$156,S$9,FALSE))),"")</f>
        <v>Mature</v>
      </c>
      <c r="T161" s="170" t="str">
        <f ca="1">IFERROR(IF((VLOOKUP($B161,'HICM and Narrative Backsheet'!$A$7:$BX$156,T$9,FALSE))="","",(VLOOKUP($B161,'HICM and Narrative Backsheet'!$A$7:$BX$156,T$9,FALSE))),"")</f>
        <v>Mature</v>
      </c>
      <c r="U161" s="173" t="str">
        <f ca="1">IFERROR(IF((VLOOKUP($B161,'HICM and Narrative Backsheet'!$A$7:$BX$156,U$9,FALSE))="","",(VLOOKUP($B161,'HICM and Narrative Backsheet'!$A$7:$BX$156,U$9,FALSE))),"")</f>
        <v>Established</v>
      </c>
      <c r="V161" s="169" t="str">
        <f ca="1">IFERROR(IF((VLOOKUP($B161,'HICM and Narrative Backsheet'!$A$7:$BX$156,V$9,FALSE))="","",(VLOOKUP($B161,'HICM and Narrative Backsheet'!$A$7:$BX$156,V$9,FALSE))),"")</f>
        <v>Mature</v>
      </c>
      <c r="W161" s="170" t="str">
        <f ca="1">IFERROR(IF((VLOOKUP($B161,'HICM and Narrative Backsheet'!$A$7:$BX$156,W$9,FALSE))="","",(VLOOKUP($B161,'HICM and Narrative Backsheet'!$A$7:$BX$156,W$9,FALSE))),"")</f>
        <v>Mature</v>
      </c>
      <c r="X161" s="170" t="str">
        <f ca="1">IFERROR(IF((VLOOKUP($B161,'HICM and Narrative Backsheet'!$A$7:$BX$156,X$9,FALSE))="","",(VLOOKUP($B161,'HICM and Narrative Backsheet'!$A$7:$BX$156,X$9,FALSE))),"")</f>
        <v>Mature</v>
      </c>
      <c r="Y161" s="170" t="str">
        <f ca="1">IFERROR(IF((VLOOKUP($B161,'HICM and Narrative Backsheet'!$A$7:$BX$156,Y$9,FALSE))="","",(VLOOKUP($B161,'HICM and Narrative Backsheet'!$A$7:$BX$156,Y$9,FALSE))),"")</f>
        <v>Established</v>
      </c>
      <c r="Z161" s="170" t="str">
        <f ca="1">IFERROR(IF((VLOOKUP($B161,'HICM and Narrative Backsheet'!$A$7:$BX$156,Z$9,FALSE))="","",(VLOOKUP($B161,'HICM and Narrative Backsheet'!$A$7:$BX$156,Z$9,FALSE))),"")</f>
        <v>Established</v>
      </c>
      <c r="AA161" s="170" t="str">
        <f ca="1">IFERROR(IF((VLOOKUP($B161,'HICM and Narrative Backsheet'!$A$7:$BX$156,AA$9,FALSE))="","",(VLOOKUP($B161,'HICM and Narrative Backsheet'!$A$7:$BX$156,AA$9,FALSE))),"")</f>
        <v>Established</v>
      </c>
      <c r="AB161" s="170" t="str">
        <f ca="1">IFERROR(IF((VLOOKUP($B161,'HICM and Narrative Backsheet'!$A$7:$BX$156,AB$9,FALSE))="","",(VLOOKUP($B161,'HICM and Narrative Backsheet'!$A$7:$BX$156,AB$9,FALSE))),"")</f>
        <v>Mature</v>
      </c>
      <c r="AC161" s="170" t="str">
        <f ca="1">IFERROR(IF((VLOOKUP($B161,'HICM and Narrative Backsheet'!$A$7:$BX$156,AC$9,FALSE))="","",(VLOOKUP($B161,'HICM and Narrative Backsheet'!$A$7:$BX$156,AC$9,FALSE))),"")</f>
        <v>Mature</v>
      </c>
      <c r="AD161" s="171" t="str">
        <f ca="1">IFERROR(IF((VLOOKUP($B161,'HICM and Narrative Backsheet'!$A$7:$BX$156,AD$9,FALSE))="","",(VLOOKUP($B161,'HICM and Narrative Backsheet'!$A$7:$BX$156,AD$9,FALSE))),"")</f>
        <v>Established</v>
      </c>
      <c r="AE161" s="172" t="str">
        <f ca="1">IFERROR(IF((VLOOKUP($B161,'HICM and Narrative Backsheet'!$A$7:$BX$156,AE$9,FALSE))="","",(VLOOKUP($B161,'HICM and Narrative Backsheet'!$A$7:$BX$156,AE$9,FALSE))),"")</f>
        <v>Mature</v>
      </c>
      <c r="AF161" s="170" t="str">
        <f ca="1">IFERROR(IF((VLOOKUP($B161,'HICM and Narrative Backsheet'!$A$7:$BX$156,AF$9,FALSE))="","",(VLOOKUP($B161,'HICM and Narrative Backsheet'!$A$7:$BX$156,AF$9,FALSE))),"")</f>
        <v>Mature</v>
      </c>
      <c r="AG161" s="170" t="str">
        <f ca="1">IFERROR(IF((VLOOKUP($B161,'HICM and Narrative Backsheet'!$A$7:$BX$156,AG$9,FALSE))="","",(VLOOKUP($B161,'HICM and Narrative Backsheet'!$A$7:$BX$156,AG$9,FALSE))),"")</f>
        <v>Mature</v>
      </c>
      <c r="AH161" s="170" t="str">
        <f ca="1">IFERROR(IF((VLOOKUP($B161,'HICM and Narrative Backsheet'!$A$7:$BX$156,AH$9,FALSE))="","",(VLOOKUP($B161,'HICM and Narrative Backsheet'!$A$7:$BX$156,AH$9,FALSE))),"")</f>
        <v>Mature</v>
      </c>
      <c r="AI161" s="170" t="str">
        <f ca="1">IFERROR(IF((VLOOKUP($B161,'HICM and Narrative Backsheet'!$A$7:$BX$156,AI$9,FALSE))="","",(VLOOKUP($B161,'HICM and Narrative Backsheet'!$A$7:$BX$156,AI$9,FALSE))),"")</f>
        <v>Established</v>
      </c>
      <c r="AJ161" s="170" t="str">
        <f ca="1">IFERROR(IF((VLOOKUP($B161,'HICM and Narrative Backsheet'!$A$7:$BX$156,AJ$9,FALSE))="","",(VLOOKUP($B161,'HICM and Narrative Backsheet'!$A$7:$BX$156,AJ$9,FALSE))),"")</f>
        <v>Mature</v>
      </c>
      <c r="AK161" s="170" t="str">
        <f ca="1">IFERROR(IF((VLOOKUP($B161,'HICM and Narrative Backsheet'!$A$7:$BX$156,AK$9,FALSE))="","",(VLOOKUP($B161,'HICM and Narrative Backsheet'!$A$7:$BX$156,AK$9,FALSE))),"")</f>
        <v>Mature</v>
      </c>
      <c r="AL161" s="170" t="str">
        <f ca="1">IFERROR(IF((VLOOKUP($B161,'HICM and Narrative Backsheet'!$A$7:$BX$156,AL$9,FALSE))="","",(VLOOKUP($B161,'HICM and Narrative Backsheet'!$A$7:$BX$156,AL$9,FALSE))),"")</f>
        <v>Mature</v>
      </c>
      <c r="AM161" s="171" t="str">
        <f ca="1">IFERROR(IF((VLOOKUP($B161,'HICM and Narrative Backsheet'!$A$7:$BX$156,AM$9,FALSE))="","",(VLOOKUP($B161,'HICM and Narrative Backsheet'!$A$7:$BX$156,AM$9,FALSE))),"")</f>
        <v>Established</v>
      </c>
    </row>
    <row r="162" spans="1:39" x14ac:dyDescent="0.3">
      <c r="A162" s="60">
        <v>136</v>
      </c>
      <c r="B162" s="53" t="str">
        <f t="shared" ca="1" si="12"/>
        <v>E09000032</v>
      </c>
      <c r="C162" s="154" t="str">
        <f ca="1">IFERROR(VLOOKUP($B162,'Org List'!$J$9:$K$488,2,0), "")</f>
        <v>Wandsworth</v>
      </c>
      <c r="D162" s="169" t="str">
        <f ca="1">IFERROR(IF((VLOOKUP($B162,'HICM and Narrative Backsheet'!$A$7:$BX$156,D$9,FALSE))="","",(VLOOKUP($B162,'HICM and Narrative Backsheet'!$A$7:$BX$156,D$9,FALSE))),"")</f>
        <v>Plans in place</v>
      </c>
      <c r="E162" s="170" t="str">
        <f ca="1">IFERROR(IF((VLOOKUP($B162,'HICM and Narrative Backsheet'!$A$7:$BX$156,E$9,FALSE))="","",(VLOOKUP($B162,'HICM and Narrative Backsheet'!$A$7:$BX$156,E$9,FALSE))),"")</f>
        <v>Established</v>
      </c>
      <c r="F162" s="170" t="str">
        <f ca="1">IFERROR(IF((VLOOKUP($B162,'HICM and Narrative Backsheet'!$A$7:$BX$156,F$9,FALSE))="","",(VLOOKUP($B162,'HICM and Narrative Backsheet'!$A$7:$BX$156,F$9,FALSE))),"")</f>
        <v>Plans in place</v>
      </c>
      <c r="G162" s="170" t="str">
        <f ca="1">IFERROR(IF((VLOOKUP($B162,'HICM and Narrative Backsheet'!$A$7:$BX$156,G$9,FALSE))="","",(VLOOKUP($B162,'HICM and Narrative Backsheet'!$A$7:$BX$156,G$9,FALSE))),"")</f>
        <v>Plans in place</v>
      </c>
      <c r="H162" s="170" t="str">
        <f ca="1">IFERROR(IF((VLOOKUP($B162,'HICM and Narrative Backsheet'!$A$7:$BX$156,H$9,FALSE))="","",(VLOOKUP($B162,'HICM and Narrative Backsheet'!$A$7:$BX$156,H$9,FALSE))),"")</f>
        <v>Plans in place</v>
      </c>
      <c r="I162" s="170" t="str">
        <f ca="1">IFERROR(IF((VLOOKUP($B162,'HICM and Narrative Backsheet'!$A$7:$BX$156,I$9,FALSE))="","",(VLOOKUP($B162,'HICM and Narrative Backsheet'!$A$7:$BX$156,I$9,FALSE))),"")</f>
        <v>Plans in place</v>
      </c>
      <c r="J162" s="170" t="str">
        <f ca="1">IFERROR(IF((VLOOKUP($B162,'HICM and Narrative Backsheet'!$A$7:$BX$156,J$9,FALSE))="","",(VLOOKUP($B162,'HICM and Narrative Backsheet'!$A$7:$BX$156,J$9,FALSE))),"")</f>
        <v>Plans in place</v>
      </c>
      <c r="K162" s="170" t="str">
        <f ca="1">IFERROR(IF((VLOOKUP($B162,'HICM and Narrative Backsheet'!$A$7:$BX$156,K$9,FALSE))="","",(VLOOKUP($B162,'HICM and Narrative Backsheet'!$A$7:$BX$156,K$9,FALSE))),"")</f>
        <v>Plans in place</v>
      </c>
      <c r="L162" s="171" t="str">
        <f ca="1">IFERROR(IF((VLOOKUP($B162,'HICM and Narrative Backsheet'!$A$7:$BX$156,L$9,FALSE))="","",(VLOOKUP($B162,'HICM and Narrative Backsheet'!$A$7:$BX$156,L$9,FALSE))),"")</f>
        <v>Established</v>
      </c>
      <c r="M162" s="172" t="str">
        <f ca="1">IFERROR(IF((VLOOKUP($B162,'HICM and Narrative Backsheet'!$A$7:$BX$156,M$9,FALSE))="","",(VLOOKUP($B162,'HICM and Narrative Backsheet'!$A$7:$BX$156,M$9,FALSE))),"")</f>
        <v>Plans in place</v>
      </c>
      <c r="N162" s="170" t="str">
        <f ca="1">IFERROR(IF((VLOOKUP($B162,'HICM and Narrative Backsheet'!$A$7:$BX$156,N$9,FALSE))="","",(VLOOKUP($B162,'HICM and Narrative Backsheet'!$A$7:$BX$156,N$9,FALSE))),"")</f>
        <v>Established</v>
      </c>
      <c r="O162" s="170" t="str">
        <f ca="1">IFERROR(IF((VLOOKUP($B162,'HICM and Narrative Backsheet'!$A$7:$BX$156,O$9,FALSE))="","",(VLOOKUP($B162,'HICM and Narrative Backsheet'!$A$7:$BX$156,O$9,FALSE))),"")</f>
        <v>Plans in place</v>
      </c>
      <c r="P162" s="170" t="str">
        <f ca="1">IFERROR(IF((VLOOKUP($B162,'HICM and Narrative Backsheet'!$A$7:$BX$156,P$9,FALSE))="","",(VLOOKUP($B162,'HICM and Narrative Backsheet'!$A$7:$BX$156,P$9,FALSE))),"")</f>
        <v>Plans in place</v>
      </c>
      <c r="Q162" s="170" t="str">
        <f ca="1">IFERROR(IF((VLOOKUP($B162,'HICM and Narrative Backsheet'!$A$7:$BX$156,Q$9,FALSE))="","",(VLOOKUP($B162,'HICM and Narrative Backsheet'!$A$7:$BX$156,Q$9,FALSE))),"")</f>
        <v>Plans in place</v>
      </c>
      <c r="R162" s="170" t="str">
        <f ca="1">IFERROR(IF((VLOOKUP($B162,'HICM and Narrative Backsheet'!$A$7:$BX$156,R$9,FALSE))="","",(VLOOKUP($B162,'HICM and Narrative Backsheet'!$A$7:$BX$156,R$9,FALSE))),"")</f>
        <v>Plans in place</v>
      </c>
      <c r="S162" s="170" t="str">
        <f ca="1">IFERROR(IF((VLOOKUP($B162,'HICM and Narrative Backsheet'!$A$7:$BX$156,S$9,FALSE))="","",(VLOOKUP($B162,'HICM and Narrative Backsheet'!$A$7:$BX$156,S$9,FALSE))),"")</f>
        <v>Plans in place</v>
      </c>
      <c r="T162" s="170" t="str">
        <f ca="1">IFERROR(IF((VLOOKUP($B162,'HICM and Narrative Backsheet'!$A$7:$BX$156,T$9,FALSE))="","",(VLOOKUP($B162,'HICM and Narrative Backsheet'!$A$7:$BX$156,T$9,FALSE))),"")</f>
        <v>Plans in place</v>
      </c>
      <c r="U162" s="173" t="str">
        <f ca="1">IFERROR(IF((VLOOKUP($B162,'HICM and Narrative Backsheet'!$A$7:$BX$156,U$9,FALSE))="","",(VLOOKUP($B162,'HICM and Narrative Backsheet'!$A$7:$BX$156,U$9,FALSE))),"")</f>
        <v>Mature</v>
      </c>
      <c r="V162" s="169" t="str">
        <f ca="1">IFERROR(IF((VLOOKUP($B162,'HICM and Narrative Backsheet'!$A$7:$BX$156,V$9,FALSE))="","",(VLOOKUP($B162,'HICM and Narrative Backsheet'!$A$7:$BX$156,V$9,FALSE))),"")</f>
        <v>Established</v>
      </c>
      <c r="W162" s="170" t="str">
        <f ca="1">IFERROR(IF((VLOOKUP($B162,'HICM and Narrative Backsheet'!$A$7:$BX$156,W$9,FALSE))="","",(VLOOKUP($B162,'HICM and Narrative Backsheet'!$A$7:$BX$156,W$9,FALSE))),"")</f>
        <v>Mature</v>
      </c>
      <c r="X162" s="170" t="str">
        <f ca="1">IFERROR(IF((VLOOKUP($B162,'HICM and Narrative Backsheet'!$A$7:$BX$156,X$9,FALSE))="","",(VLOOKUP($B162,'HICM and Narrative Backsheet'!$A$7:$BX$156,X$9,FALSE))),"")</f>
        <v>Established</v>
      </c>
      <c r="Y162" s="170" t="str">
        <f ca="1">IFERROR(IF((VLOOKUP($B162,'HICM and Narrative Backsheet'!$A$7:$BX$156,Y$9,FALSE))="","",(VLOOKUP($B162,'HICM and Narrative Backsheet'!$A$7:$BX$156,Y$9,FALSE))),"")</f>
        <v>Established</v>
      </c>
      <c r="Z162" s="170" t="str">
        <f ca="1">IFERROR(IF((VLOOKUP($B162,'HICM and Narrative Backsheet'!$A$7:$BX$156,Z$9,FALSE))="","",(VLOOKUP($B162,'HICM and Narrative Backsheet'!$A$7:$BX$156,Z$9,FALSE))),"")</f>
        <v>Plans in place</v>
      </c>
      <c r="AA162" s="170" t="str">
        <f ca="1">IFERROR(IF((VLOOKUP($B162,'HICM and Narrative Backsheet'!$A$7:$BX$156,AA$9,FALSE))="","",(VLOOKUP($B162,'HICM and Narrative Backsheet'!$A$7:$BX$156,AA$9,FALSE))),"")</f>
        <v>Established</v>
      </c>
      <c r="AB162" s="170" t="str">
        <f ca="1">IFERROR(IF((VLOOKUP($B162,'HICM and Narrative Backsheet'!$A$7:$BX$156,AB$9,FALSE))="","",(VLOOKUP($B162,'HICM and Narrative Backsheet'!$A$7:$BX$156,AB$9,FALSE))),"")</f>
        <v>Established</v>
      </c>
      <c r="AC162" s="170" t="str">
        <f ca="1">IFERROR(IF((VLOOKUP($B162,'HICM and Narrative Backsheet'!$A$7:$BX$156,AC$9,FALSE))="","",(VLOOKUP($B162,'HICM and Narrative Backsheet'!$A$7:$BX$156,AC$9,FALSE))),"")</f>
        <v>Established</v>
      </c>
      <c r="AD162" s="171" t="str">
        <f ca="1">IFERROR(IF((VLOOKUP($B162,'HICM and Narrative Backsheet'!$A$7:$BX$156,AD$9,FALSE))="","",(VLOOKUP($B162,'HICM and Narrative Backsheet'!$A$7:$BX$156,AD$9,FALSE))),"")</f>
        <v>Mature</v>
      </c>
      <c r="AE162" s="172" t="str">
        <f ca="1">IFERROR(IF((VLOOKUP($B162,'HICM and Narrative Backsheet'!$A$7:$BX$156,AE$9,FALSE))="","",(VLOOKUP($B162,'HICM and Narrative Backsheet'!$A$7:$BX$156,AE$9,FALSE))),"")</f>
        <v>Established</v>
      </c>
      <c r="AF162" s="170" t="str">
        <f ca="1">IFERROR(IF((VLOOKUP($B162,'HICM and Narrative Backsheet'!$A$7:$BX$156,AF$9,FALSE))="","",(VLOOKUP($B162,'HICM and Narrative Backsheet'!$A$7:$BX$156,AF$9,FALSE))),"")</f>
        <v>Mature</v>
      </c>
      <c r="AG162" s="170" t="str">
        <f ca="1">IFERROR(IF((VLOOKUP($B162,'HICM and Narrative Backsheet'!$A$7:$BX$156,AG$9,FALSE))="","",(VLOOKUP($B162,'HICM and Narrative Backsheet'!$A$7:$BX$156,AG$9,FALSE))),"")</f>
        <v>Established</v>
      </c>
      <c r="AH162" s="170" t="str">
        <f ca="1">IFERROR(IF((VLOOKUP($B162,'HICM and Narrative Backsheet'!$A$7:$BX$156,AH$9,FALSE))="","",(VLOOKUP($B162,'HICM and Narrative Backsheet'!$A$7:$BX$156,AH$9,FALSE))),"")</f>
        <v>Established</v>
      </c>
      <c r="AI162" s="170" t="str">
        <f ca="1">IFERROR(IF((VLOOKUP($B162,'HICM and Narrative Backsheet'!$A$7:$BX$156,AI$9,FALSE))="","",(VLOOKUP($B162,'HICM and Narrative Backsheet'!$A$7:$BX$156,AI$9,FALSE))),"")</f>
        <v>Established</v>
      </c>
      <c r="AJ162" s="170" t="str">
        <f ca="1">IFERROR(IF((VLOOKUP($B162,'HICM and Narrative Backsheet'!$A$7:$BX$156,AJ$9,FALSE))="","",(VLOOKUP($B162,'HICM and Narrative Backsheet'!$A$7:$BX$156,AJ$9,FALSE))),"")</f>
        <v>Established</v>
      </c>
      <c r="AK162" s="170" t="str">
        <f ca="1">IFERROR(IF((VLOOKUP($B162,'HICM and Narrative Backsheet'!$A$7:$BX$156,AK$9,FALSE))="","",(VLOOKUP($B162,'HICM and Narrative Backsheet'!$A$7:$BX$156,AK$9,FALSE))),"")</f>
        <v>Established</v>
      </c>
      <c r="AL162" s="170" t="str">
        <f ca="1">IFERROR(IF((VLOOKUP($B162,'HICM and Narrative Backsheet'!$A$7:$BX$156,AL$9,FALSE))="","",(VLOOKUP($B162,'HICM and Narrative Backsheet'!$A$7:$BX$156,AL$9,FALSE))),"")</f>
        <v>Established</v>
      </c>
      <c r="AM162" s="171" t="str">
        <f ca="1">IFERROR(IF((VLOOKUP($B162,'HICM and Narrative Backsheet'!$A$7:$BX$156,AM$9,FALSE))="","",(VLOOKUP($B162,'HICM and Narrative Backsheet'!$A$7:$BX$156,AM$9,FALSE))),"")</f>
        <v>Exemplary</v>
      </c>
    </row>
    <row r="163" spans="1:39" x14ac:dyDescent="0.3">
      <c r="A163" s="60">
        <v>137</v>
      </c>
      <c r="B163" s="53" t="str">
        <f t="shared" ca="1" si="12"/>
        <v>E06000007</v>
      </c>
      <c r="C163" s="154" t="str">
        <f ca="1">IFERROR(VLOOKUP($B163,'Org List'!$J$9:$K$488,2,0), "")</f>
        <v>Warrington</v>
      </c>
      <c r="D163" s="169" t="str">
        <f ca="1">IFERROR(IF((VLOOKUP($B163,'HICM and Narrative Backsheet'!$A$7:$BX$156,D$9,FALSE))="","",(VLOOKUP($B163,'HICM and Narrative Backsheet'!$A$7:$BX$156,D$9,FALSE))),"")</f>
        <v>Established</v>
      </c>
      <c r="E163" s="170" t="str">
        <f ca="1">IFERROR(IF((VLOOKUP($B163,'HICM and Narrative Backsheet'!$A$7:$BX$156,E$9,FALSE))="","",(VLOOKUP($B163,'HICM and Narrative Backsheet'!$A$7:$BX$156,E$9,FALSE))),"")</f>
        <v>Established</v>
      </c>
      <c r="F163" s="170" t="str">
        <f ca="1">IFERROR(IF((VLOOKUP($B163,'HICM and Narrative Backsheet'!$A$7:$BX$156,F$9,FALSE))="","",(VLOOKUP($B163,'HICM and Narrative Backsheet'!$A$7:$BX$156,F$9,FALSE))),"")</f>
        <v>Established</v>
      </c>
      <c r="G163" s="170" t="str">
        <f ca="1">IFERROR(IF((VLOOKUP($B163,'HICM and Narrative Backsheet'!$A$7:$BX$156,G$9,FALSE))="","",(VLOOKUP($B163,'HICM and Narrative Backsheet'!$A$7:$BX$156,G$9,FALSE))),"")</f>
        <v>Plans in place</v>
      </c>
      <c r="H163" s="170" t="str">
        <f ca="1">IFERROR(IF((VLOOKUP($B163,'HICM and Narrative Backsheet'!$A$7:$BX$156,H$9,FALSE))="","",(VLOOKUP($B163,'HICM and Narrative Backsheet'!$A$7:$BX$156,H$9,FALSE))),"")</f>
        <v>Established</v>
      </c>
      <c r="I163" s="170" t="str">
        <f ca="1">IFERROR(IF((VLOOKUP($B163,'HICM and Narrative Backsheet'!$A$7:$BX$156,I$9,FALSE))="","",(VLOOKUP($B163,'HICM and Narrative Backsheet'!$A$7:$BX$156,I$9,FALSE))),"")</f>
        <v>Plans in place</v>
      </c>
      <c r="J163" s="170" t="str">
        <f ca="1">IFERROR(IF((VLOOKUP($B163,'HICM and Narrative Backsheet'!$A$7:$BX$156,J$9,FALSE))="","",(VLOOKUP($B163,'HICM and Narrative Backsheet'!$A$7:$BX$156,J$9,FALSE))),"")</f>
        <v>Established</v>
      </c>
      <c r="K163" s="170" t="str">
        <f ca="1">IFERROR(IF((VLOOKUP($B163,'HICM and Narrative Backsheet'!$A$7:$BX$156,K$9,FALSE))="","",(VLOOKUP($B163,'HICM and Narrative Backsheet'!$A$7:$BX$156,K$9,FALSE))),"")</f>
        <v>Established</v>
      </c>
      <c r="L163" s="171" t="str">
        <f ca="1">IFERROR(IF((VLOOKUP($B163,'HICM and Narrative Backsheet'!$A$7:$BX$156,L$9,FALSE))="","",(VLOOKUP($B163,'HICM and Narrative Backsheet'!$A$7:$BX$156,L$9,FALSE))),"")</f>
        <v>Established</v>
      </c>
      <c r="M163" s="172" t="str">
        <f ca="1">IFERROR(IF((VLOOKUP($B163,'HICM and Narrative Backsheet'!$A$7:$BX$156,M$9,FALSE))="","",(VLOOKUP($B163,'HICM and Narrative Backsheet'!$A$7:$BX$156,M$9,FALSE))),"")</f>
        <v>Established</v>
      </c>
      <c r="N163" s="170" t="str">
        <f ca="1">IFERROR(IF((VLOOKUP($B163,'HICM and Narrative Backsheet'!$A$7:$BX$156,N$9,FALSE))="","",(VLOOKUP($B163,'HICM and Narrative Backsheet'!$A$7:$BX$156,N$9,FALSE))),"")</f>
        <v>Established</v>
      </c>
      <c r="O163" s="170" t="str">
        <f ca="1">IFERROR(IF((VLOOKUP($B163,'HICM and Narrative Backsheet'!$A$7:$BX$156,O$9,FALSE))="","",(VLOOKUP($B163,'HICM and Narrative Backsheet'!$A$7:$BX$156,O$9,FALSE))),"")</f>
        <v>Established</v>
      </c>
      <c r="P163" s="170" t="str">
        <f ca="1">IFERROR(IF((VLOOKUP($B163,'HICM and Narrative Backsheet'!$A$7:$BX$156,P$9,FALSE))="","",(VLOOKUP($B163,'HICM and Narrative Backsheet'!$A$7:$BX$156,P$9,FALSE))),"")</f>
        <v>Plans in place</v>
      </c>
      <c r="Q163" s="170" t="str">
        <f ca="1">IFERROR(IF((VLOOKUP($B163,'HICM and Narrative Backsheet'!$A$7:$BX$156,Q$9,FALSE))="","",(VLOOKUP($B163,'HICM and Narrative Backsheet'!$A$7:$BX$156,Q$9,FALSE))),"")</f>
        <v>Established</v>
      </c>
      <c r="R163" s="170" t="str">
        <f ca="1">IFERROR(IF((VLOOKUP($B163,'HICM and Narrative Backsheet'!$A$7:$BX$156,R$9,FALSE))="","",(VLOOKUP($B163,'HICM and Narrative Backsheet'!$A$7:$BX$156,R$9,FALSE))),"")</f>
        <v>Established</v>
      </c>
      <c r="S163" s="170" t="str">
        <f ca="1">IFERROR(IF((VLOOKUP($B163,'HICM and Narrative Backsheet'!$A$7:$BX$156,S$9,FALSE))="","",(VLOOKUP($B163,'HICM and Narrative Backsheet'!$A$7:$BX$156,S$9,FALSE))),"")</f>
        <v>Established</v>
      </c>
      <c r="T163" s="170" t="str">
        <f ca="1">IFERROR(IF((VLOOKUP($B163,'HICM and Narrative Backsheet'!$A$7:$BX$156,T$9,FALSE))="","",(VLOOKUP($B163,'HICM and Narrative Backsheet'!$A$7:$BX$156,T$9,FALSE))),"")</f>
        <v>Established</v>
      </c>
      <c r="U163" s="173" t="str">
        <f ca="1">IFERROR(IF((VLOOKUP($B163,'HICM and Narrative Backsheet'!$A$7:$BX$156,U$9,FALSE))="","",(VLOOKUP($B163,'HICM and Narrative Backsheet'!$A$7:$BX$156,U$9,FALSE))),"")</f>
        <v>Established</v>
      </c>
      <c r="V163" s="169" t="str">
        <f ca="1">IFERROR(IF((VLOOKUP($B163,'HICM and Narrative Backsheet'!$A$7:$BX$156,V$9,FALSE))="","",(VLOOKUP($B163,'HICM and Narrative Backsheet'!$A$7:$BX$156,V$9,FALSE))),"")</f>
        <v>Mature</v>
      </c>
      <c r="W163" s="170" t="str">
        <f ca="1">IFERROR(IF((VLOOKUP($B163,'HICM and Narrative Backsheet'!$A$7:$BX$156,W$9,FALSE))="","",(VLOOKUP($B163,'HICM and Narrative Backsheet'!$A$7:$BX$156,W$9,FALSE))),"")</f>
        <v>Established</v>
      </c>
      <c r="X163" s="170" t="str">
        <f ca="1">IFERROR(IF((VLOOKUP($B163,'HICM and Narrative Backsheet'!$A$7:$BX$156,X$9,FALSE))="","",(VLOOKUP($B163,'HICM and Narrative Backsheet'!$A$7:$BX$156,X$9,FALSE))),"")</f>
        <v>Mature</v>
      </c>
      <c r="Y163" s="170" t="str">
        <f ca="1">IFERROR(IF((VLOOKUP($B163,'HICM and Narrative Backsheet'!$A$7:$BX$156,Y$9,FALSE))="","",(VLOOKUP($B163,'HICM and Narrative Backsheet'!$A$7:$BX$156,Y$9,FALSE))),"")</f>
        <v>Established</v>
      </c>
      <c r="Z163" s="170" t="str">
        <f ca="1">IFERROR(IF((VLOOKUP($B163,'HICM and Narrative Backsheet'!$A$7:$BX$156,Z$9,FALSE))="","",(VLOOKUP($B163,'HICM and Narrative Backsheet'!$A$7:$BX$156,Z$9,FALSE))),"")</f>
        <v>Established</v>
      </c>
      <c r="AA163" s="170" t="str">
        <f ca="1">IFERROR(IF((VLOOKUP($B163,'HICM and Narrative Backsheet'!$A$7:$BX$156,AA$9,FALSE))="","",(VLOOKUP($B163,'HICM and Narrative Backsheet'!$A$7:$BX$156,AA$9,FALSE))),"")</f>
        <v>Established</v>
      </c>
      <c r="AB163" s="170" t="str">
        <f ca="1">IFERROR(IF((VLOOKUP($B163,'HICM and Narrative Backsheet'!$A$7:$BX$156,AB$9,FALSE))="","",(VLOOKUP($B163,'HICM and Narrative Backsheet'!$A$7:$BX$156,AB$9,FALSE))),"")</f>
        <v>Established</v>
      </c>
      <c r="AC163" s="170" t="str">
        <f ca="1">IFERROR(IF((VLOOKUP($B163,'HICM and Narrative Backsheet'!$A$7:$BX$156,AC$9,FALSE))="","",(VLOOKUP($B163,'HICM and Narrative Backsheet'!$A$7:$BX$156,AC$9,FALSE))),"")</f>
        <v>Mature</v>
      </c>
      <c r="AD163" s="171" t="str">
        <f ca="1">IFERROR(IF((VLOOKUP($B163,'HICM and Narrative Backsheet'!$A$7:$BX$156,AD$9,FALSE))="","",(VLOOKUP($B163,'HICM and Narrative Backsheet'!$A$7:$BX$156,AD$9,FALSE))),"")</f>
        <v>Established</v>
      </c>
      <c r="AE163" s="172" t="str">
        <f ca="1">IFERROR(IF((VLOOKUP($B163,'HICM and Narrative Backsheet'!$A$7:$BX$156,AE$9,FALSE))="","",(VLOOKUP($B163,'HICM and Narrative Backsheet'!$A$7:$BX$156,AE$9,FALSE))),"")</f>
        <v>Mature</v>
      </c>
      <c r="AF163" s="170" t="str">
        <f ca="1">IFERROR(IF((VLOOKUP($B163,'HICM and Narrative Backsheet'!$A$7:$BX$156,AF$9,FALSE))="","",(VLOOKUP($B163,'HICM and Narrative Backsheet'!$A$7:$BX$156,AF$9,FALSE))),"")</f>
        <v>Mature</v>
      </c>
      <c r="AG163" s="170" t="str">
        <f ca="1">IFERROR(IF((VLOOKUP($B163,'HICM and Narrative Backsheet'!$A$7:$BX$156,AG$9,FALSE))="","",(VLOOKUP($B163,'HICM and Narrative Backsheet'!$A$7:$BX$156,AG$9,FALSE))),"")</f>
        <v>Mature</v>
      </c>
      <c r="AH163" s="170" t="str">
        <f ca="1">IFERROR(IF((VLOOKUP($B163,'HICM and Narrative Backsheet'!$A$7:$BX$156,AH$9,FALSE))="","",(VLOOKUP($B163,'HICM and Narrative Backsheet'!$A$7:$BX$156,AH$9,FALSE))),"")</f>
        <v>Established</v>
      </c>
      <c r="AI163" s="170" t="str">
        <f ca="1">IFERROR(IF((VLOOKUP($B163,'HICM and Narrative Backsheet'!$A$7:$BX$156,AI$9,FALSE))="","",(VLOOKUP($B163,'HICM and Narrative Backsheet'!$A$7:$BX$156,AI$9,FALSE))),"")</f>
        <v>Established</v>
      </c>
      <c r="AJ163" s="170" t="str">
        <f ca="1">IFERROR(IF((VLOOKUP($B163,'HICM and Narrative Backsheet'!$A$7:$BX$156,AJ$9,FALSE))="","",(VLOOKUP($B163,'HICM and Narrative Backsheet'!$A$7:$BX$156,AJ$9,FALSE))),"")</f>
        <v>Mature</v>
      </c>
      <c r="AK163" s="170" t="str">
        <f ca="1">IFERROR(IF((VLOOKUP($B163,'HICM and Narrative Backsheet'!$A$7:$BX$156,AK$9,FALSE))="","",(VLOOKUP($B163,'HICM and Narrative Backsheet'!$A$7:$BX$156,AK$9,FALSE))),"")</f>
        <v>Established</v>
      </c>
      <c r="AL163" s="170" t="str">
        <f ca="1">IFERROR(IF((VLOOKUP($B163,'HICM and Narrative Backsheet'!$A$7:$BX$156,AL$9,FALSE))="","",(VLOOKUP($B163,'HICM and Narrative Backsheet'!$A$7:$BX$156,AL$9,FALSE))),"")</f>
        <v>Mature</v>
      </c>
      <c r="AM163" s="171" t="str">
        <f ca="1">IFERROR(IF((VLOOKUP($B163,'HICM and Narrative Backsheet'!$A$7:$BX$156,AM$9,FALSE))="","",(VLOOKUP($B163,'HICM and Narrative Backsheet'!$A$7:$BX$156,AM$9,FALSE))),"")</f>
        <v>Established</v>
      </c>
    </row>
    <row r="164" spans="1:39" x14ac:dyDescent="0.3">
      <c r="A164" s="60">
        <v>138</v>
      </c>
      <c r="B164" s="53" t="str">
        <f t="shared" ca="1" si="12"/>
        <v>E10000031</v>
      </c>
      <c r="C164" s="154" t="str">
        <f ca="1">IFERROR(VLOOKUP($B164,'Org List'!$J$9:$K$488,2,0), "")</f>
        <v>Warwickshire</v>
      </c>
      <c r="D164" s="169" t="str">
        <f ca="1">IFERROR(IF((VLOOKUP($B164,'HICM and Narrative Backsheet'!$A$7:$BX$156,D$9,FALSE))="","",(VLOOKUP($B164,'HICM and Narrative Backsheet'!$A$7:$BX$156,D$9,FALSE))),"")</f>
        <v>Established</v>
      </c>
      <c r="E164" s="170" t="str">
        <f ca="1">IFERROR(IF((VLOOKUP($B164,'HICM and Narrative Backsheet'!$A$7:$BX$156,E$9,FALSE))="","",(VLOOKUP($B164,'HICM and Narrative Backsheet'!$A$7:$BX$156,E$9,FALSE))),"")</f>
        <v>Established</v>
      </c>
      <c r="F164" s="170" t="str">
        <f ca="1">IFERROR(IF((VLOOKUP($B164,'HICM and Narrative Backsheet'!$A$7:$BX$156,F$9,FALSE))="","",(VLOOKUP($B164,'HICM and Narrative Backsheet'!$A$7:$BX$156,F$9,FALSE))),"")</f>
        <v>Established</v>
      </c>
      <c r="G164" s="170" t="str">
        <f ca="1">IFERROR(IF((VLOOKUP($B164,'HICM and Narrative Backsheet'!$A$7:$BX$156,G$9,FALSE))="","",(VLOOKUP($B164,'HICM and Narrative Backsheet'!$A$7:$BX$156,G$9,FALSE))),"")</f>
        <v>Established</v>
      </c>
      <c r="H164" s="170" t="str">
        <f ca="1">IFERROR(IF((VLOOKUP($B164,'HICM and Narrative Backsheet'!$A$7:$BX$156,H$9,FALSE))="","",(VLOOKUP($B164,'HICM and Narrative Backsheet'!$A$7:$BX$156,H$9,FALSE))),"")</f>
        <v>Established</v>
      </c>
      <c r="I164" s="170" t="str">
        <f ca="1">IFERROR(IF((VLOOKUP($B164,'HICM and Narrative Backsheet'!$A$7:$BX$156,I$9,FALSE))="","",(VLOOKUP($B164,'HICM and Narrative Backsheet'!$A$7:$BX$156,I$9,FALSE))),"")</f>
        <v>Plans in place</v>
      </c>
      <c r="J164" s="170" t="str">
        <f ca="1">IFERROR(IF((VLOOKUP($B164,'HICM and Narrative Backsheet'!$A$7:$BX$156,J$9,FALSE))="","",(VLOOKUP($B164,'HICM and Narrative Backsheet'!$A$7:$BX$156,J$9,FALSE))),"")</f>
        <v>Established</v>
      </c>
      <c r="K164" s="170" t="str">
        <f ca="1">IFERROR(IF((VLOOKUP($B164,'HICM and Narrative Backsheet'!$A$7:$BX$156,K$9,FALSE))="","",(VLOOKUP($B164,'HICM and Narrative Backsheet'!$A$7:$BX$156,K$9,FALSE))),"")</f>
        <v>Plans in place</v>
      </c>
      <c r="L164" s="171" t="str">
        <f ca="1">IFERROR(IF((VLOOKUP($B164,'HICM and Narrative Backsheet'!$A$7:$BX$156,L$9,FALSE))="","",(VLOOKUP($B164,'HICM and Narrative Backsheet'!$A$7:$BX$156,L$9,FALSE))),"")</f>
        <v>Plans in place</v>
      </c>
      <c r="M164" s="172" t="str">
        <f ca="1">IFERROR(IF((VLOOKUP($B164,'HICM and Narrative Backsheet'!$A$7:$BX$156,M$9,FALSE))="","",(VLOOKUP($B164,'HICM and Narrative Backsheet'!$A$7:$BX$156,M$9,FALSE))),"")</f>
        <v>Established</v>
      </c>
      <c r="N164" s="170" t="str">
        <f ca="1">IFERROR(IF((VLOOKUP($B164,'HICM and Narrative Backsheet'!$A$7:$BX$156,N$9,FALSE))="","",(VLOOKUP($B164,'HICM and Narrative Backsheet'!$A$7:$BX$156,N$9,FALSE))),"")</f>
        <v>Established</v>
      </c>
      <c r="O164" s="170" t="str">
        <f ca="1">IFERROR(IF((VLOOKUP($B164,'HICM and Narrative Backsheet'!$A$7:$BX$156,O$9,FALSE))="","",(VLOOKUP($B164,'HICM and Narrative Backsheet'!$A$7:$BX$156,O$9,FALSE))),"")</f>
        <v>Established</v>
      </c>
      <c r="P164" s="170" t="str">
        <f ca="1">IFERROR(IF((VLOOKUP($B164,'HICM and Narrative Backsheet'!$A$7:$BX$156,P$9,FALSE))="","",(VLOOKUP($B164,'HICM and Narrative Backsheet'!$A$7:$BX$156,P$9,FALSE))),"")</f>
        <v>Established</v>
      </c>
      <c r="Q164" s="170" t="str">
        <f ca="1">IFERROR(IF((VLOOKUP($B164,'HICM and Narrative Backsheet'!$A$7:$BX$156,Q$9,FALSE))="","",(VLOOKUP($B164,'HICM and Narrative Backsheet'!$A$7:$BX$156,Q$9,FALSE))),"")</f>
        <v>Established</v>
      </c>
      <c r="R164" s="170" t="str">
        <f ca="1">IFERROR(IF((VLOOKUP($B164,'HICM and Narrative Backsheet'!$A$7:$BX$156,R$9,FALSE))="","",(VLOOKUP($B164,'HICM and Narrative Backsheet'!$A$7:$BX$156,R$9,FALSE))),"")</f>
        <v>Established</v>
      </c>
      <c r="S164" s="170" t="str">
        <f ca="1">IFERROR(IF((VLOOKUP($B164,'HICM and Narrative Backsheet'!$A$7:$BX$156,S$9,FALSE))="","",(VLOOKUP($B164,'HICM and Narrative Backsheet'!$A$7:$BX$156,S$9,FALSE))),"")</f>
        <v>Established</v>
      </c>
      <c r="T164" s="170" t="str">
        <f ca="1">IFERROR(IF((VLOOKUP($B164,'HICM and Narrative Backsheet'!$A$7:$BX$156,T$9,FALSE))="","",(VLOOKUP($B164,'HICM and Narrative Backsheet'!$A$7:$BX$156,T$9,FALSE))),"")</f>
        <v>Plans in place</v>
      </c>
      <c r="U164" s="173" t="str">
        <f ca="1">IFERROR(IF((VLOOKUP($B164,'HICM and Narrative Backsheet'!$A$7:$BX$156,U$9,FALSE))="","",(VLOOKUP($B164,'HICM and Narrative Backsheet'!$A$7:$BX$156,U$9,FALSE))),"")</f>
        <v>Plans in place</v>
      </c>
      <c r="V164" s="169" t="str">
        <f ca="1">IFERROR(IF((VLOOKUP($B164,'HICM and Narrative Backsheet'!$A$7:$BX$156,V$9,FALSE))="","",(VLOOKUP($B164,'HICM and Narrative Backsheet'!$A$7:$BX$156,V$9,FALSE))),"")</f>
        <v>Established</v>
      </c>
      <c r="W164" s="170" t="str">
        <f ca="1">IFERROR(IF((VLOOKUP($B164,'HICM and Narrative Backsheet'!$A$7:$BX$156,W$9,FALSE))="","",(VLOOKUP($B164,'HICM and Narrative Backsheet'!$A$7:$BX$156,W$9,FALSE))),"")</f>
        <v>Established</v>
      </c>
      <c r="X164" s="170" t="str">
        <f ca="1">IFERROR(IF((VLOOKUP($B164,'HICM and Narrative Backsheet'!$A$7:$BX$156,X$9,FALSE))="","",(VLOOKUP($B164,'HICM and Narrative Backsheet'!$A$7:$BX$156,X$9,FALSE))),"")</f>
        <v>Established</v>
      </c>
      <c r="Y164" s="170" t="str">
        <f ca="1">IFERROR(IF((VLOOKUP($B164,'HICM and Narrative Backsheet'!$A$7:$BX$156,Y$9,FALSE))="","",(VLOOKUP($B164,'HICM and Narrative Backsheet'!$A$7:$BX$156,Y$9,FALSE))),"")</f>
        <v>Established</v>
      </c>
      <c r="Z164" s="170" t="str">
        <f ca="1">IFERROR(IF((VLOOKUP($B164,'HICM and Narrative Backsheet'!$A$7:$BX$156,Z$9,FALSE))="","",(VLOOKUP($B164,'HICM and Narrative Backsheet'!$A$7:$BX$156,Z$9,FALSE))),"")</f>
        <v>Established</v>
      </c>
      <c r="AA164" s="170" t="str">
        <f ca="1">IFERROR(IF((VLOOKUP($B164,'HICM and Narrative Backsheet'!$A$7:$BX$156,AA$9,FALSE))="","",(VLOOKUP($B164,'HICM and Narrative Backsheet'!$A$7:$BX$156,AA$9,FALSE))),"")</f>
        <v>Established</v>
      </c>
      <c r="AB164" s="170" t="str">
        <f ca="1">IFERROR(IF((VLOOKUP($B164,'HICM and Narrative Backsheet'!$A$7:$BX$156,AB$9,FALSE))="","",(VLOOKUP($B164,'HICM and Narrative Backsheet'!$A$7:$BX$156,AB$9,FALSE))),"")</f>
        <v>Established</v>
      </c>
      <c r="AC164" s="170" t="str">
        <f ca="1">IFERROR(IF((VLOOKUP($B164,'HICM and Narrative Backsheet'!$A$7:$BX$156,AC$9,FALSE))="","",(VLOOKUP($B164,'HICM and Narrative Backsheet'!$A$7:$BX$156,AC$9,FALSE))),"")</f>
        <v>Established</v>
      </c>
      <c r="AD164" s="171" t="str">
        <f ca="1">IFERROR(IF((VLOOKUP($B164,'HICM and Narrative Backsheet'!$A$7:$BX$156,AD$9,FALSE))="","",(VLOOKUP($B164,'HICM and Narrative Backsheet'!$A$7:$BX$156,AD$9,FALSE))),"")</f>
        <v>Established</v>
      </c>
      <c r="AE164" s="172" t="str">
        <f ca="1">IFERROR(IF((VLOOKUP($B164,'HICM and Narrative Backsheet'!$A$7:$BX$156,AE$9,FALSE))="","",(VLOOKUP($B164,'HICM and Narrative Backsheet'!$A$7:$BX$156,AE$9,FALSE))),"")</f>
        <v>Mature</v>
      </c>
      <c r="AF164" s="170" t="str">
        <f ca="1">IFERROR(IF((VLOOKUP($B164,'HICM and Narrative Backsheet'!$A$7:$BX$156,AF$9,FALSE))="","",(VLOOKUP($B164,'HICM and Narrative Backsheet'!$A$7:$BX$156,AF$9,FALSE))),"")</f>
        <v>Mature</v>
      </c>
      <c r="AG164" s="170" t="str">
        <f ca="1">IFERROR(IF((VLOOKUP($B164,'HICM and Narrative Backsheet'!$A$7:$BX$156,AG$9,FALSE))="","",(VLOOKUP($B164,'HICM and Narrative Backsheet'!$A$7:$BX$156,AG$9,FALSE))),"")</f>
        <v>Mature</v>
      </c>
      <c r="AH164" s="170" t="str">
        <f ca="1">IFERROR(IF((VLOOKUP($B164,'HICM and Narrative Backsheet'!$A$7:$BX$156,AH$9,FALSE))="","",(VLOOKUP($B164,'HICM and Narrative Backsheet'!$A$7:$BX$156,AH$9,FALSE))),"")</f>
        <v>Established</v>
      </c>
      <c r="AI164" s="170" t="str">
        <f ca="1">IFERROR(IF((VLOOKUP($B164,'HICM and Narrative Backsheet'!$A$7:$BX$156,AI$9,FALSE))="","",(VLOOKUP($B164,'HICM and Narrative Backsheet'!$A$7:$BX$156,AI$9,FALSE))),"")</f>
        <v>Established</v>
      </c>
      <c r="AJ164" s="170" t="str">
        <f ca="1">IFERROR(IF((VLOOKUP($B164,'HICM and Narrative Backsheet'!$A$7:$BX$156,AJ$9,FALSE))="","",(VLOOKUP($B164,'HICM and Narrative Backsheet'!$A$7:$BX$156,AJ$9,FALSE))),"")</f>
        <v>Established</v>
      </c>
      <c r="AK164" s="170" t="str">
        <f ca="1">IFERROR(IF((VLOOKUP($B164,'HICM and Narrative Backsheet'!$A$7:$BX$156,AK$9,FALSE))="","",(VLOOKUP($B164,'HICM and Narrative Backsheet'!$A$7:$BX$156,AK$9,FALSE))),"")</f>
        <v>Established</v>
      </c>
      <c r="AL164" s="170" t="str">
        <f ca="1">IFERROR(IF((VLOOKUP($B164,'HICM and Narrative Backsheet'!$A$7:$BX$156,AL$9,FALSE))="","",(VLOOKUP($B164,'HICM and Narrative Backsheet'!$A$7:$BX$156,AL$9,FALSE))),"")</f>
        <v>Established</v>
      </c>
      <c r="AM164" s="171" t="str">
        <f ca="1">IFERROR(IF((VLOOKUP($B164,'HICM and Narrative Backsheet'!$A$7:$BX$156,AM$9,FALSE))="","",(VLOOKUP($B164,'HICM and Narrative Backsheet'!$A$7:$BX$156,AM$9,FALSE))),"")</f>
        <v>Established</v>
      </c>
    </row>
    <row r="165" spans="1:39" x14ac:dyDescent="0.3">
      <c r="A165" s="60">
        <v>139</v>
      </c>
      <c r="B165" s="53" t="str">
        <f t="shared" ca="1" si="12"/>
        <v>E06000037</v>
      </c>
      <c r="C165" s="154" t="str">
        <f ca="1">IFERROR(VLOOKUP($B165,'Org List'!$J$9:$K$488,2,0), "")</f>
        <v>West Berkshire</v>
      </c>
      <c r="D165" s="169" t="str">
        <f ca="1">IFERROR(IF((VLOOKUP($B165,'HICM and Narrative Backsheet'!$A$7:$BX$156,D$9,FALSE))="","",(VLOOKUP($B165,'HICM and Narrative Backsheet'!$A$7:$BX$156,D$9,FALSE))),"")</f>
        <v>Not yet established</v>
      </c>
      <c r="E165" s="170" t="str">
        <f ca="1">IFERROR(IF((VLOOKUP($B165,'HICM and Narrative Backsheet'!$A$7:$BX$156,E$9,FALSE))="","",(VLOOKUP($B165,'HICM and Narrative Backsheet'!$A$7:$BX$156,E$9,FALSE))),"")</f>
        <v>Not yet established</v>
      </c>
      <c r="F165" s="170" t="str">
        <f ca="1">IFERROR(IF((VLOOKUP($B165,'HICM and Narrative Backsheet'!$A$7:$BX$156,F$9,FALSE))="","",(VLOOKUP($B165,'HICM and Narrative Backsheet'!$A$7:$BX$156,F$9,FALSE))),"")</f>
        <v>Plans in place</v>
      </c>
      <c r="G165" s="170" t="str">
        <f ca="1">IFERROR(IF((VLOOKUP($B165,'HICM and Narrative Backsheet'!$A$7:$BX$156,G$9,FALSE))="","",(VLOOKUP($B165,'HICM and Narrative Backsheet'!$A$7:$BX$156,G$9,FALSE))),"")</f>
        <v>Plans in place</v>
      </c>
      <c r="H165" s="170" t="str">
        <f ca="1">IFERROR(IF((VLOOKUP($B165,'HICM and Narrative Backsheet'!$A$7:$BX$156,H$9,FALSE))="","",(VLOOKUP($B165,'HICM and Narrative Backsheet'!$A$7:$BX$156,H$9,FALSE))),"")</f>
        <v>Not yet established</v>
      </c>
      <c r="I165" s="170" t="str">
        <f ca="1">IFERROR(IF((VLOOKUP($B165,'HICM and Narrative Backsheet'!$A$7:$BX$156,I$9,FALSE))="","",(VLOOKUP($B165,'HICM and Narrative Backsheet'!$A$7:$BX$156,I$9,FALSE))),"")</f>
        <v>Not yet established</v>
      </c>
      <c r="J165" s="170" t="str">
        <f ca="1">IFERROR(IF((VLOOKUP($B165,'HICM and Narrative Backsheet'!$A$7:$BX$156,J$9,FALSE))="","",(VLOOKUP($B165,'HICM and Narrative Backsheet'!$A$7:$BX$156,J$9,FALSE))),"")</f>
        <v>Not yet established</v>
      </c>
      <c r="K165" s="170" t="str">
        <f ca="1">IFERROR(IF((VLOOKUP($B165,'HICM and Narrative Backsheet'!$A$7:$BX$156,K$9,FALSE))="","",(VLOOKUP($B165,'HICM and Narrative Backsheet'!$A$7:$BX$156,K$9,FALSE))),"")</f>
        <v>Established</v>
      </c>
      <c r="L165" s="171" t="str">
        <f ca="1">IFERROR(IF((VLOOKUP($B165,'HICM and Narrative Backsheet'!$A$7:$BX$156,L$9,FALSE))="","",(VLOOKUP($B165,'HICM and Narrative Backsheet'!$A$7:$BX$156,L$9,FALSE))),"")</f>
        <v>Established</v>
      </c>
      <c r="M165" s="172" t="str">
        <f ca="1">IFERROR(IF((VLOOKUP($B165,'HICM and Narrative Backsheet'!$A$7:$BX$156,M$9,FALSE))="","",(VLOOKUP($B165,'HICM and Narrative Backsheet'!$A$7:$BX$156,M$9,FALSE))),"")</f>
        <v>Plans in place</v>
      </c>
      <c r="N165" s="170" t="str">
        <f ca="1">IFERROR(IF((VLOOKUP($B165,'HICM and Narrative Backsheet'!$A$7:$BX$156,N$9,FALSE))="","",(VLOOKUP($B165,'HICM and Narrative Backsheet'!$A$7:$BX$156,N$9,FALSE))),"")</f>
        <v>Plans in place</v>
      </c>
      <c r="O165" s="170" t="str">
        <f ca="1">IFERROR(IF((VLOOKUP($B165,'HICM and Narrative Backsheet'!$A$7:$BX$156,O$9,FALSE))="","",(VLOOKUP($B165,'HICM and Narrative Backsheet'!$A$7:$BX$156,O$9,FALSE))),"")</f>
        <v>Plans in place</v>
      </c>
      <c r="P165" s="170" t="str">
        <f ca="1">IFERROR(IF((VLOOKUP($B165,'HICM and Narrative Backsheet'!$A$7:$BX$156,P$9,FALSE))="","",(VLOOKUP($B165,'HICM and Narrative Backsheet'!$A$7:$BX$156,P$9,FALSE))),"")</f>
        <v>Plans in place</v>
      </c>
      <c r="Q165" s="170" t="str">
        <f ca="1">IFERROR(IF((VLOOKUP($B165,'HICM and Narrative Backsheet'!$A$7:$BX$156,Q$9,FALSE))="","",(VLOOKUP($B165,'HICM and Narrative Backsheet'!$A$7:$BX$156,Q$9,FALSE))),"")</f>
        <v>Plans in place</v>
      </c>
      <c r="R165" s="170" t="str">
        <f ca="1">IFERROR(IF((VLOOKUP($B165,'HICM and Narrative Backsheet'!$A$7:$BX$156,R$9,FALSE))="","",(VLOOKUP($B165,'HICM and Narrative Backsheet'!$A$7:$BX$156,R$9,FALSE))),"")</f>
        <v>Plans in place</v>
      </c>
      <c r="S165" s="170" t="str">
        <f ca="1">IFERROR(IF((VLOOKUP($B165,'HICM and Narrative Backsheet'!$A$7:$BX$156,S$9,FALSE))="","",(VLOOKUP($B165,'HICM and Narrative Backsheet'!$A$7:$BX$156,S$9,FALSE))),"")</f>
        <v>Not yet established</v>
      </c>
      <c r="T165" s="170" t="str">
        <f ca="1">IFERROR(IF((VLOOKUP($B165,'HICM and Narrative Backsheet'!$A$7:$BX$156,T$9,FALSE))="","",(VLOOKUP($B165,'HICM and Narrative Backsheet'!$A$7:$BX$156,T$9,FALSE))),"")</f>
        <v>Established</v>
      </c>
      <c r="U165" s="173" t="str">
        <f ca="1">IFERROR(IF((VLOOKUP($B165,'HICM and Narrative Backsheet'!$A$7:$BX$156,U$9,FALSE))="","",(VLOOKUP($B165,'HICM and Narrative Backsheet'!$A$7:$BX$156,U$9,FALSE))),"")</f>
        <v>Established</v>
      </c>
      <c r="V165" s="169" t="str">
        <f ca="1">IFERROR(IF((VLOOKUP($B165,'HICM and Narrative Backsheet'!$A$7:$BX$156,V$9,FALSE))="","",(VLOOKUP($B165,'HICM and Narrative Backsheet'!$A$7:$BX$156,V$9,FALSE))),"")</f>
        <v>Established</v>
      </c>
      <c r="W165" s="170" t="str">
        <f ca="1">IFERROR(IF((VLOOKUP($B165,'HICM and Narrative Backsheet'!$A$7:$BX$156,W$9,FALSE))="","",(VLOOKUP($B165,'HICM and Narrative Backsheet'!$A$7:$BX$156,W$9,FALSE))),"")</f>
        <v>Plans in place</v>
      </c>
      <c r="X165" s="170" t="str">
        <f ca="1">IFERROR(IF((VLOOKUP($B165,'HICM and Narrative Backsheet'!$A$7:$BX$156,X$9,FALSE))="","",(VLOOKUP($B165,'HICM and Narrative Backsheet'!$A$7:$BX$156,X$9,FALSE))),"")</f>
        <v>Established</v>
      </c>
      <c r="Y165" s="170" t="str">
        <f ca="1">IFERROR(IF((VLOOKUP($B165,'HICM and Narrative Backsheet'!$A$7:$BX$156,Y$9,FALSE))="","",(VLOOKUP($B165,'HICM and Narrative Backsheet'!$A$7:$BX$156,Y$9,FALSE))),"")</f>
        <v>Plans in place</v>
      </c>
      <c r="Z165" s="170" t="str">
        <f ca="1">IFERROR(IF((VLOOKUP($B165,'HICM and Narrative Backsheet'!$A$7:$BX$156,Z$9,FALSE))="","",(VLOOKUP($B165,'HICM and Narrative Backsheet'!$A$7:$BX$156,Z$9,FALSE))),"")</f>
        <v>Plans in place</v>
      </c>
      <c r="AA165" s="170" t="str">
        <f ca="1">IFERROR(IF((VLOOKUP($B165,'HICM and Narrative Backsheet'!$A$7:$BX$156,AA$9,FALSE))="","",(VLOOKUP($B165,'HICM and Narrative Backsheet'!$A$7:$BX$156,AA$9,FALSE))),"")</f>
        <v>Established</v>
      </c>
      <c r="AB165" s="170" t="str">
        <f ca="1">IFERROR(IF((VLOOKUP($B165,'HICM and Narrative Backsheet'!$A$7:$BX$156,AB$9,FALSE))="","",(VLOOKUP($B165,'HICM and Narrative Backsheet'!$A$7:$BX$156,AB$9,FALSE))),"")</f>
        <v>Plans in place</v>
      </c>
      <c r="AC165" s="170" t="str">
        <f ca="1">IFERROR(IF((VLOOKUP($B165,'HICM and Narrative Backsheet'!$A$7:$BX$156,AC$9,FALSE))="","",(VLOOKUP($B165,'HICM and Narrative Backsheet'!$A$7:$BX$156,AC$9,FALSE))),"")</f>
        <v>Mature</v>
      </c>
      <c r="AD165" s="171" t="str">
        <f ca="1">IFERROR(IF((VLOOKUP($B165,'HICM and Narrative Backsheet'!$A$7:$BX$156,AD$9,FALSE))="","",(VLOOKUP($B165,'HICM and Narrative Backsheet'!$A$7:$BX$156,AD$9,FALSE))),"")</f>
        <v>Established</v>
      </c>
      <c r="AE165" s="172" t="str">
        <f ca="1">IFERROR(IF((VLOOKUP($B165,'HICM and Narrative Backsheet'!$A$7:$BX$156,AE$9,FALSE))="","",(VLOOKUP($B165,'HICM and Narrative Backsheet'!$A$7:$BX$156,AE$9,FALSE))),"")</f>
        <v>Mature</v>
      </c>
      <c r="AF165" s="170" t="str">
        <f ca="1">IFERROR(IF((VLOOKUP($B165,'HICM and Narrative Backsheet'!$A$7:$BX$156,AF$9,FALSE))="","",(VLOOKUP($B165,'HICM and Narrative Backsheet'!$A$7:$BX$156,AF$9,FALSE))),"")</f>
        <v>Established</v>
      </c>
      <c r="AG165" s="170" t="str">
        <f ca="1">IFERROR(IF((VLOOKUP($B165,'HICM and Narrative Backsheet'!$A$7:$BX$156,AG$9,FALSE))="","",(VLOOKUP($B165,'HICM and Narrative Backsheet'!$A$7:$BX$156,AG$9,FALSE))),"")</f>
        <v>Established</v>
      </c>
      <c r="AH165" s="170" t="str">
        <f ca="1">IFERROR(IF((VLOOKUP($B165,'HICM and Narrative Backsheet'!$A$7:$BX$156,AH$9,FALSE))="","",(VLOOKUP($B165,'HICM and Narrative Backsheet'!$A$7:$BX$156,AH$9,FALSE))),"")</f>
        <v>Established</v>
      </c>
      <c r="AI165" s="170" t="str">
        <f ca="1">IFERROR(IF((VLOOKUP($B165,'HICM and Narrative Backsheet'!$A$7:$BX$156,AI$9,FALSE))="","",(VLOOKUP($B165,'HICM and Narrative Backsheet'!$A$7:$BX$156,AI$9,FALSE))),"")</f>
        <v>Established</v>
      </c>
      <c r="AJ165" s="170" t="str">
        <f ca="1">IFERROR(IF((VLOOKUP($B165,'HICM and Narrative Backsheet'!$A$7:$BX$156,AJ$9,FALSE))="","",(VLOOKUP($B165,'HICM and Narrative Backsheet'!$A$7:$BX$156,AJ$9,FALSE))),"")</f>
        <v>Established</v>
      </c>
      <c r="AK165" s="170" t="str">
        <f ca="1">IFERROR(IF((VLOOKUP($B165,'HICM and Narrative Backsheet'!$A$7:$BX$156,AK$9,FALSE))="","",(VLOOKUP($B165,'HICM and Narrative Backsheet'!$A$7:$BX$156,AK$9,FALSE))),"")</f>
        <v>Plans in place</v>
      </c>
      <c r="AL165" s="170" t="str">
        <f ca="1">IFERROR(IF((VLOOKUP($B165,'HICM and Narrative Backsheet'!$A$7:$BX$156,AL$9,FALSE))="","",(VLOOKUP($B165,'HICM and Narrative Backsheet'!$A$7:$BX$156,AL$9,FALSE))),"")</f>
        <v>Mature</v>
      </c>
      <c r="AM165" s="171" t="str">
        <f ca="1">IFERROR(IF((VLOOKUP($B165,'HICM and Narrative Backsheet'!$A$7:$BX$156,AM$9,FALSE))="","",(VLOOKUP($B165,'HICM and Narrative Backsheet'!$A$7:$BX$156,AM$9,FALSE))),"")</f>
        <v>Established</v>
      </c>
    </row>
    <row r="166" spans="1:39" x14ac:dyDescent="0.3">
      <c r="A166" s="60">
        <v>140</v>
      </c>
      <c r="B166" s="53" t="str">
        <f t="shared" ca="1" si="12"/>
        <v>E10000032</v>
      </c>
      <c r="C166" s="154" t="str">
        <f ca="1">IFERROR(VLOOKUP($B166,'Org List'!$J$9:$K$488,2,0), "")</f>
        <v>West Sussex</v>
      </c>
      <c r="D166" s="169" t="str">
        <f ca="1">IFERROR(IF((VLOOKUP($B166,'HICM and Narrative Backsheet'!$A$7:$BX$156,D$9,FALSE))="","",(VLOOKUP($B166,'HICM and Narrative Backsheet'!$A$7:$BX$156,D$9,FALSE))),"")</f>
        <v>Established</v>
      </c>
      <c r="E166" s="170" t="str">
        <f ca="1">IFERROR(IF((VLOOKUP($B166,'HICM and Narrative Backsheet'!$A$7:$BX$156,E$9,FALSE))="","",(VLOOKUP($B166,'HICM and Narrative Backsheet'!$A$7:$BX$156,E$9,FALSE))),"")</f>
        <v>Established</v>
      </c>
      <c r="F166" s="170" t="str">
        <f ca="1">IFERROR(IF((VLOOKUP($B166,'HICM and Narrative Backsheet'!$A$7:$BX$156,F$9,FALSE))="","",(VLOOKUP($B166,'HICM and Narrative Backsheet'!$A$7:$BX$156,F$9,FALSE))),"")</f>
        <v>Plans in place</v>
      </c>
      <c r="G166" s="170" t="str">
        <f ca="1">IFERROR(IF((VLOOKUP($B166,'HICM and Narrative Backsheet'!$A$7:$BX$156,G$9,FALSE))="","",(VLOOKUP($B166,'HICM and Narrative Backsheet'!$A$7:$BX$156,G$9,FALSE))),"")</f>
        <v>Plans in place</v>
      </c>
      <c r="H166" s="170" t="str">
        <f ca="1">IFERROR(IF((VLOOKUP($B166,'HICM and Narrative Backsheet'!$A$7:$BX$156,H$9,FALSE))="","",(VLOOKUP($B166,'HICM and Narrative Backsheet'!$A$7:$BX$156,H$9,FALSE))),"")</f>
        <v>Plans in place</v>
      </c>
      <c r="I166" s="170" t="str">
        <f ca="1">IFERROR(IF((VLOOKUP($B166,'HICM and Narrative Backsheet'!$A$7:$BX$156,I$9,FALSE))="","",(VLOOKUP($B166,'HICM and Narrative Backsheet'!$A$7:$BX$156,I$9,FALSE))),"")</f>
        <v>Established</v>
      </c>
      <c r="J166" s="170" t="str">
        <f ca="1">IFERROR(IF((VLOOKUP($B166,'HICM and Narrative Backsheet'!$A$7:$BX$156,J$9,FALSE))="","",(VLOOKUP($B166,'HICM and Narrative Backsheet'!$A$7:$BX$156,J$9,FALSE))),"")</f>
        <v>Established</v>
      </c>
      <c r="K166" s="170" t="str">
        <f ca="1">IFERROR(IF((VLOOKUP($B166,'HICM and Narrative Backsheet'!$A$7:$BX$156,K$9,FALSE))="","",(VLOOKUP($B166,'HICM and Narrative Backsheet'!$A$7:$BX$156,K$9,FALSE))),"")</f>
        <v>Established</v>
      </c>
      <c r="L166" s="171" t="str">
        <f ca="1">IFERROR(IF((VLOOKUP($B166,'HICM and Narrative Backsheet'!$A$7:$BX$156,L$9,FALSE))="","",(VLOOKUP($B166,'HICM and Narrative Backsheet'!$A$7:$BX$156,L$9,FALSE))),"")</f>
        <v>Not yet established</v>
      </c>
      <c r="M166" s="172" t="str">
        <f ca="1">IFERROR(IF((VLOOKUP($B166,'HICM and Narrative Backsheet'!$A$7:$BX$156,M$9,FALSE))="","",(VLOOKUP($B166,'HICM and Narrative Backsheet'!$A$7:$BX$156,M$9,FALSE))),"")</f>
        <v>Established</v>
      </c>
      <c r="N166" s="170" t="str">
        <f ca="1">IFERROR(IF((VLOOKUP($B166,'HICM and Narrative Backsheet'!$A$7:$BX$156,N$9,FALSE))="","",(VLOOKUP($B166,'HICM and Narrative Backsheet'!$A$7:$BX$156,N$9,FALSE))),"")</f>
        <v>Established</v>
      </c>
      <c r="O166" s="170" t="str">
        <f ca="1">IFERROR(IF((VLOOKUP($B166,'HICM and Narrative Backsheet'!$A$7:$BX$156,O$9,FALSE))="","",(VLOOKUP($B166,'HICM and Narrative Backsheet'!$A$7:$BX$156,O$9,FALSE))),"")</f>
        <v>Plans in place</v>
      </c>
      <c r="P166" s="170" t="str">
        <f ca="1">IFERROR(IF((VLOOKUP($B166,'HICM and Narrative Backsheet'!$A$7:$BX$156,P$9,FALSE))="","",(VLOOKUP($B166,'HICM and Narrative Backsheet'!$A$7:$BX$156,P$9,FALSE))),"")</f>
        <v>Plans in place</v>
      </c>
      <c r="Q166" s="170" t="str">
        <f ca="1">IFERROR(IF((VLOOKUP($B166,'HICM and Narrative Backsheet'!$A$7:$BX$156,Q$9,FALSE))="","",(VLOOKUP($B166,'HICM and Narrative Backsheet'!$A$7:$BX$156,Q$9,FALSE))),"")</f>
        <v>Plans in place</v>
      </c>
      <c r="R166" s="170" t="str">
        <f ca="1">IFERROR(IF((VLOOKUP($B166,'HICM and Narrative Backsheet'!$A$7:$BX$156,R$9,FALSE))="","",(VLOOKUP($B166,'HICM and Narrative Backsheet'!$A$7:$BX$156,R$9,FALSE))),"")</f>
        <v>Established</v>
      </c>
      <c r="S166" s="170" t="str">
        <f ca="1">IFERROR(IF((VLOOKUP($B166,'HICM and Narrative Backsheet'!$A$7:$BX$156,S$9,FALSE))="","",(VLOOKUP($B166,'HICM and Narrative Backsheet'!$A$7:$BX$156,S$9,FALSE))),"")</f>
        <v>Established</v>
      </c>
      <c r="T166" s="170" t="str">
        <f ca="1">IFERROR(IF((VLOOKUP($B166,'HICM and Narrative Backsheet'!$A$7:$BX$156,T$9,FALSE))="","",(VLOOKUP($B166,'HICM and Narrative Backsheet'!$A$7:$BX$156,T$9,FALSE))),"")</f>
        <v>Established</v>
      </c>
      <c r="U166" s="173" t="str">
        <f ca="1">IFERROR(IF((VLOOKUP($B166,'HICM and Narrative Backsheet'!$A$7:$BX$156,U$9,FALSE))="","",(VLOOKUP($B166,'HICM and Narrative Backsheet'!$A$7:$BX$156,U$9,FALSE))),"")</f>
        <v>Not yet established</v>
      </c>
      <c r="V166" s="169" t="str">
        <f ca="1">IFERROR(IF((VLOOKUP($B166,'HICM and Narrative Backsheet'!$A$7:$BX$156,V$9,FALSE))="","",(VLOOKUP($B166,'HICM and Narrative Backsheet'!$A$7:$BX$156,V$9,FALSE))),"")</f>
        <v>Established</v>
      </c>
      <c r="W166" s="170" t="str">
        <f ca="1">IFERROR(IF((VLOOKUP($B166,'HICM and Narrative Backsheet'!$A$7:$BX$156,W$9,FALSE))="","",(VLOOKUP($B166,'HICM and Narrative Backsheet'!$A$7:$BX$156,W$9,FALSE))),"")</f>
        <v>Established</v>
      </c>
      <c r="X166" s="170" t="str">
        <f ca="1">IFERROR(IF((VLOOKUP($B166,'HICM and Narrative Backsheet'!$A$7:$BX$156,X$9,FALSE))="","",(VLOOKUP($B166,'HICM and Narrative Backsheet'!$A$7:$BX$156,X$9,FALSE))),"")</f>
        <v>Established</v>
      </c>
      <c r="Y166" s="170" t="str">
        <f ca="1">IFERROR(IF((VLOOKUP($B166,'HICM and Narrative Backsheet'!$A$7:$BX$156,Y$9,FALSE))="","",(VLOOKUP($B166,'HICM and Narrative Backsheet'!$A$7:$BX$156,Y$9,FALSE))),"")</f>
        <v>Established</v>
      </c>
      <c r="Z166" s="170" t="str">
        <f ca="1">IFERROR(IF((VLOOKUP($B166,'HICM and Narrative Backsheet'!$A$7:$BX$156,Z$9,FALSE))="","",(VLOOKUP($B166,'HICM and Narrative Backsheet'!$A$7:$BX$156,Z$9,FALSE))),"")</f>
        <v>Plans in place</v>
      </c>
      <c r="AA166" s="170" t="str">
        <f ca="1">IFERROR(IF((VLOOKUP($B166,'HICM and Narrative Backsheet'!$A$7:$BX$156,AA$9,FALSE))="","",(VLOOKUP($B166,'HICM and Narrative Backsheet'!$A$7:$BX$156,AA$9,FALSE))),"")</f>
        <v>Established</v>
      </c>
      <c r="AB166" s="170" t="str">
        <f ca="1">IFERROR(IF((VLOOKUP($B166,'HICM and Narrative Backsheet'!$A$7:$BX$156,AB$9,FALSE))="","",(VLOOKUP($B166,'HICM and Narrative Backsheet'!$A$7:$BX$156,AB$9,FALSE))),"")</f>
        <v>Established</v>
      </c>
      <c r="AC166" s="170" t="str">
        <f ca="1">IFERROR(IF((VLOOKUP($B166,'HICM and Narrative Backsheet'!$A$7:$BX$156,AC$9,FALSE))="","",(VLOOKUP($B166,'HICM and Narrative Backsheet'!$A$7:$BX$156,AC$9,FALSE))),"")</f>
        <v>Established</v>
      </c>
      <c r="AD166" s="171" t="str">
        <f ca="1">IFERROR(IF((VLOOKUP($B166,'HICM and Narrative Backsheet'!$A$7:$BX$156,AD$9,FALSE))="","",(VLOOKUP($B166,'HICM and Narrative Backsheet'!$A$7:$BX$156,AD$9,FALSE))),"")</f>
        <v>Not yet established</v>
      </c>
      <c r="AE166" s="172" t="str">
        <f ca="1">IFERROR(IF((VLOOKUP($B166,'HICM and Narrative Backsheet'!$A$7:$BX$156,AE$9,FALSE))="","",(VLOOKUP($B166,'HICM and Narrative Backsheet'!$A$7:$BX$156,AE$9,FALSE))),"")</f>
        <v>Established</v>
      </c>
      <c r="AF166" s="170" t="str">
        <f ca="1">IFERROR(IF((VLOOKUP($B166,'HICM and Narrative Backsheet'!$A$7:$BX$156,AF$9,FALSE))="","",(VLOOKUP($B166,'HICM and Narrative Backsheet'!$A$7:$BX$156,AF$9,FALSE))),"")</f>
        <v>Established</v>
      </c>
      <c r="AG166" s="170" t="str">
        <f ca="1">IFERROR(IF((VLOOKUP($B166,'HICM and Narrative Backsheet'!$A$7:$BX$156,AG$9,FALSE))="","",(VLOOKUP($B166,'HICM and Narrative Backsheet'!$A$7:$BX$156,AG$9,FALSE))),"")</f>
        <v>Established</v>
      </c>
      <c r="AH166" s="170" t="str">
        <f ca="1">IFERROR(IF((VLOOKUP($B166,'HICM and Narrative Backsheet'!$A$7:$BX$156,AH$9,FALSE))="","",(VLOOKUP($B166,'HICM and Narrative Backsheet'!$A$7:$BX$156,AH$9,FALSE))),"")</f>
        <v>Established</v>
      </c>
      <c r="AI166" s="170" t="str">
        <f ca="1">IFERROR(IF((VLOOKUP($B166,'HICM and Narrative Backsheet'!$A$7:$BX$156,AI$9,FALSE))="","",(VLOOKUP($B166,'HICM and Narrative Backsheet'!$A$7:$BX$156,AI$9,FALSE))),"")</f>
        <v>Plans in place</v>
      </c>
      <c r="AJ166" s="170" t="str">
        <f ca="1">IFERROR(IF((VLOOKUP($B166,'HICM and Narrative Backsheet'!$A$7:$BX$156,AJ$9,FALSE))="","",(VLOOKUP($B166,'HICM and Narrative Backsheet'!$A$7:$BX$156,AJ$9,FALSE))),"")</f>
        <v>Established</v>
      </c>
      <c r="AK166" s="170" t="str">
        <f ca="1">IFERROR(IF((VLOOKUP($B166,'HICM and Narrative Backsheet'!$A$7:$BX$156,AK$9,FALSE))="","",(VLOOKUP($B166,'HICM and Narrative Backsheet'!$A$7:$BX$156,AK$9,FALSE))),"")</f>
        <v>Established</v>
      </c>
      <c r="AL166" s="170" t="str">
        <f ca="1">IFERROR(IF((VLOOKUP($B166,'HICM and Narrative Backsheet'!$A$7:$BX$156,AL$9,FALSE))="","",(VLOOKUP($B166,'HICM and Narrative Backsheet'!$A$7:$BX$156,AL$9,FALSE))),"")</f>
        <v>Established</v>
      </c>
      <c r="AM166" s="171" t="str">
        <f ca="1">IFERROR(IF((VLOOKUP($B166,'HICM and Narrative Backsheet'!$A$7:$BX$156,AM$9,FALSE))="","",(VLOOKUP($B166,'HICM and Narrative Backsheet'!$A$7:$BX$156,AM$9,FALSE))),"")</f>
        <v>Not yet established</v>
      </c>
    </row>
    <row r="167" spans="1:39" x14ac:dyDescent="0.3">
      <c r="A167" s="60">
        <v>141</v>
      </c>
      <c r="B167" s="53" t="str">
        <f t="shared" ca="1" si="12"/>
        <v>E09000033</v>
      </c>
      <c r="C167" s="154" t="str">
        <f ca="1">IFERROR(VLOOKUP($B167,'Org List'!$J$9:$K$488,2,0), "")</f>
        <v>Westminster</v>
      </c>
      <c r="D167" s="169" t="str">
        <f ca="1">IFERROR(IF((VLOOKUP($B167,'HICM and Narrative Backsheet'!$A$7:$BX$156,D$9,FALSE))="","",(VLOOKUP($B167,'HICM and Narrative Backsheet'!$A$7:$BX$156,D$9,FALSE))),"")</f>
        <v>Established</v>
      </c>
      <c r="E167" s="170" t="str">
        <f ca="1">IFERROR(IF((VLOOKUP($B167,'HICM and Narrative Backsheet'!$A$7:$BX$156,E$9,FALSE))="","",(VLOOKUP($B167,'HICM and Narrative Backsheet'!$A$7:$BX$156,E$9,FALSE))),"")</f>
        <v>Established</v>
      </c>
      <c r="F167" s="170" t="str">
        <f ca="1">IFERROR(IF((VLOOKUP($B167,'HICM and Narrative Backsheet'!$A$7:$BX$156,F$9,FALSE))="","",(VLOOKUP($B167,'HICM and Narrative Backsheet'!$A$7:$BX$156,F$9,FALSE))),"")</f>
        <v>Established</v>
      </c>
      <c r="G167" s="170" t="str">
        <f ca="1">IFERROR(IF((VLOOKUP($B167,'HICM and Narrative Backsheet'!$A$7:$BX$156,G$9,FALSE))="","",(VLOOKUP($B167,'HICM and Narrative Backsheet'!$A$7:$BX$156,G$9,FALSE))),"")</f>
        <v>Established</v>
      </c>
      <c r="H167" s="170" t="str">
        <f ca="1">IFERROR(IF((VLOOKUP($B167,'HICM and Narrative Backsheet'!$A$7:$BX$156,H$9,FALSE))="","",(VLOOKUP($B167,'HICM and Narrative Backsheet'!$A$7:$BX$156,H$9,FALSE))),"")</f>
        <v>Mature</v>
      </c>
      <c r="I167" s="170" t="str">
        <f ca="1">IFERROR(IF((VLOOKUP($B167,'HICM and Narrative Backsheet'!$A$7:$BX$156,I$9,FALSE))="","",(VLOOKUP($B167,'HICM and Narrative Backsheet'!$A$7:$BX$156,I$9,FALSE))),"")</f>
        <v>Established</v>
      </c>
      <c r="J167" s="170" t="str">
        <f ca="1">IFERROR(IF((VLOOKUP($B167,'HICM and Narrative Backsheet'!$A$7:$BX$156,J$9,FALSE))="","",(VLOOKUP($B167,'HICM and Narrative Backsheet'!$A$7:$BX$156,J$9,FALSE))),"")</f>
        <v>Established</v>
      </c>
      <c r="K167" s="170" t="str">
        <f ca="1">IFERROR(IF((VLOOKUP($B167,'HICM and Narrative Backsheet'!$A$7:$BX$156,K$9,FALSE))="","",(VLOOKUP($B167,'HICM and Narrative Backsheet'!$A$7:$BX$156,K$9,FALSE))),"")</f>
        <v>Established</v>
      </c>
      <c r="L167" s="171" t="str">
        <f ca="1">IFERROR(IF((VLOOKUP($B167,'HICM and Narrative Backsheet'!$A$7:$BX$156,L$9,FALSE))="","",(VLOOKUP($B167,'HICM and Narrative Backsheet'!$A$7:$BX$156,L$9,FALSE))),"")</f>
        <v>Established</v>
      </c>
      <c r="M167" s="172" t="str">
        <f ca="1">IFERROR(IF((VLOOKUP($B167,'HICM and Narrative Backsheet'!$A$7:$BX$156,M$9,FALSE))="","",(VLOOKUP($B167,'HICM and Narrative Backsheet'!$A$7:$BX$156,M$9,FALSE))),"")</f>
        <v>Established</v>
      </c>
      <c r="N167" s="170" t="str">
        <f ca="1">IFERROR(IF((VLOOKUP($B167,'HICM and Narrative Backsheet'!$A$7:$BX$156,N$9,FALSE))="","",(VLOOKUP($B167,'HICM and Narrative Backsheet'!$A$7:$BX$156,N$9,FALSE))),"")</f>
        <v>Established</v>
      </c>
      <c r="O167" s="170" t="str">
        <f ca="1">IFERROR(IF((VLOOKUP($B167,'HICM and Narrative Backsheet'!$A$7:$BX$156,O$9,FALSE))="","",(VLOOKUP($B167,'HICM and Narrative Backsheet'!$A$7:$BX$156,O$9,FALSE))),"")</f>
        <v>Established</v>
      </c>
      <c r="P167" s="170" t="str">
        <f ca="1">IFERROR(IF((VLOOKUP($B167,'HICM and Narrative Backsheet'!$A$7:$BX$156,P$9,FALSE))="","",(VLOOKUP($B167,'HICM and Narrative Backsheet'!$A$7:$BX$156,P$9,FALSE))),"")</f>
        <v>Established</v>
      </c>
      <c r="Q167" s="170" t="str">
        <f ca="1">IFERROR(IF((VLOOKUP($B167,'HICM and Narrative Backsheet'!$A$7:$BX$156,Q$9,FALSE))="","",(VLOOKUP($B167,'HICM and Narrative Backsheet'!$A$7:$BX$156,Q$9,FALSE))),"")</f>
        <v>Mature</v>
      </c>
      <c r="R167" s="170" t="str">
        <f ca="1">IFERROR(IF((VLOOKUP($B167,'HICM and Narrative Backsheet'!$A$7:$BX$156,R$9,FALSE))="","",(VLOOKUP($B167,'HICM and Narrative Backsheet'!$A$7:$BX$156,R$9,FALSE))),"")</f>
        <v>Mature</v>
      </c>
      <c r="S167" s="170" t="str">
        <f ca="1">IFERROR(IF((VLOOKUP($B167,'HICM and Narrative Backsheet'!$A$7:$BX$156,S$9,FALSE))="","",(VLOOKUP($B167,'HICM and Narrative Backsheet'!$A$7:$BX$156,S$9,FALSE))),"")</f>
        <v>Established</v>
      </c>
      <c r="T167" s="170" t="str">
        <f ca="1">IFERROR(IF((VLOOKUP($B167,'HICM and Narrative Backsheet'!$A$7:$BX$156,T$9,FALSE))="","",(VLOOKUP($B167,'HICM and Narrative Backsheet'!$A$7:$BX$156,T$9,FALSE))),"")</f>
        <v>Established</v>
      </c>
      <c r="U167" s="173" t="str">
        <f ca="1">IFERROR(IF((VLOOKUP($B167,'HICM and Narrative Backsheet'!$A$7:$BX$156,U$9,FALSE))="","",(VLOOKUP($B167,'HICM and Narrative Backsheet'!$A$7:$BX$156,U$9,FALSE))),"")</f>
        <v>Established</v>
      </c>
      <c r="V167" s="169" t="str">
        <f ca="1">IFERROR(IF((VLOOKUP($B167,'HICM and Narrative Backsheet'!$A$7:$BX$156,V$9,FALSE))="","",(VLOOKUP($B167,'HICM and Narrative Backsheet'!$A$7:$BX$156,V$9,FALSE))),"")</f>
        <v>Established</v>
      </c>
      <c r="W167" s="170" t="str">
        <f ca="1">IFERROR(IF((VLOOKUP($B167,'HICM and Narrative Backsheet'!$A$7:$BX$156,W$9,FALSE))="","",(VLOOKUP($B167,'HICM and Narrative Backsheet'!$A$7:$BX$156,W$9,FALSE))),"")</f>
        <v>Established</v>
      </c>
      <c r="X167" s="170" t="str">
        <f ca="1">IFERROR(IF((VLOOKUP($B167,'HICM and Narrative Backsheet'!$A$7:$BX$156,X$9,FALSE))="","",(VLOOKUP($B167,'HICM and Narrative Backsheet'!$A$7:$BX$156,X$9,FALSE))),"")</f>
        <v>Established</v>
      </c>
      <c r="Y167" s="170" t="str">
        <f ca="1">IFERROR(IF((VLOOKUP($B167,'HICM and Narrative Backsheet'!$A$7:$BX$156,Y$9,FALSE))="","",(VLOOKUP($B167,'HICM and Narrative Backsheet'!$A$7:$BX$156,Y$9,FALSE))),"")</f>
        <v>Established</v>
      </c>
      <c r="Z167" s="170" t="str">
        <f ca="1">IFERROR(IF((VLOOKUP($B167,'HICM and Narrative Backsheet'!$A$7:$BX$156,Z$9,FALSE))="","",(VLOOKUP($B167,'HICM and Narrative Backsheet'!$A$7:$BX$156,Z$9,FALSE))),"")</f>
        <v>Mature</v>
      </c>
      <c r="AA167" s="170" t="str">
        <f ca="1">IFERROR(IF((VLOOKUP($B167,'HICM and Narrative Backsheet'!$A$7:$BX$156,AA$9,FALSE))="","",(VLOOKUP($B167,'HICM and Narrative Backsheet'!$A$7:$BX$156,AA$9,FALSE))),"")</f>
        <v>Mature</v>
      </c>
      <c r="AB167" s="170" t="str">
        <f ca="1">IFERROR(IF((VLOOKUP($B167,'HICM and Narrative Backsheet'!$A$7:$BX$156,AB$9,FALSE))="","",(VLOOKUP($B167,'HICM and Narrative Backsheet'!$A$7:$BX$156,AB$9,FALSE))),"")</f>
        <v>Established</v>
      </c>
      <c r="AC167" s="170" t="str">
        <f ca="1">IFERROR(IF((VLOOKUP($B167,'HICM and Narrative Backsheet'!$A$7:$BX$156,AC$9,FALSE))="","",(VLOOKUP($B167,'HICM and Narrative Backsheet'!$A$7:$BX$156,AC$9,FALSE))),"")</f>
        <v>Established</v>
      </c>
      <c r="AD167" s="171" t="str">
        <f ca="1">IFERROR(IF((VLOOKUP($B167,'HICM and Narrative Backsheet'!$A$7:$BX$156,AD$9,FALSE))="","",(VLOOKUP($B167,'HICM and Narrative Backsheet'!$A$7:$BX$156,AD$9,FALSE))),"")</f>
        <v>Established</v>
      </c>
      <c r="AE167" s="172" t="str">
        <f ca="1">IFERROR(IF((VLOOKUP($B167,'HICM and Narrative Backsheet'!$A$7:$BX$156,AE$9,FALSE))="","",(VLOOKUP($B167,'HICM and Narrative Backsheet'!$A$7:$BX$156,AE$9,FALSE))),"")</f>
        <v>Established</v>
      </c>
      <c r="AF167" s="170" t="str">
        <f ca="1">IFERROR(IF((VLOOKUP($B167,'HICM and Narrative Backsheet'!$A$7:$BX$156,AF$9,FALSE))="","",(VLOOKUP($B167,'HICM and Narrative Backsheet'!$A$7:$BX$156,AF$9,FALSE))),"")</f>
        <v>Established</v>
      </c>
      <c r="AG167" s="170" t="str">
        <f ca="1">IFERROR(IF((VLOOKUP($B167,'HICM and Narrative Backsheet'!$A$7:$BX$156,AG$9,FALSE))="","",(VLOOKUP($B167,'HICM and Narrative Backsheet'!$A$7:$BX$156,AG$9,FALSE))),"")</f>
        <v>Established</v>
      </c>
      <c r="AH167" s="170" t="str">
        <f ca="1">IFERROR(IF((VLOOKUP($B167,'HICM and Narrative Backsheet'!$A$7:$BX$156,AH$9,FALSE))="","",(VLOOKUP($B167,'HICM and Narrative Backsheet'!$A$7:$BX$156,AH$9,FALSE))),"")</f>
        <v>Established</v>
      </c>
      <c r="AI167" s="170" t="str">
        <f ca="1">IFERROR(IF((VLOOKUP($B167,'HICM and Narrative Backsheet'!$A$7:$BX$156,AI$9,FALSE))="","",(VLOOKUP($B167,'HICM and Narrative Backsheet'!$A$7:$BX$156,AI$9,FALSE))),"")</f>
        <v>Mature</v>
      </c>
      <c r="AJ167" s="170" t="str">
        <f ca="1">IFERROR(IF((VLOOKUP($B167,'HICM and Narrative Backsheet'!$A$7:$BX$156,AJ$9,FALSE))="","",(VLOOKUP($B167,'HICM and Narrative Backsheet'!$A$7:$BX$156,AJ$9,FALSE))),"")</f>
        <v>Mature</v>
      </c>
      <c r="AK167" s="170" t="str">
        <f ca="1">IFERROR(IF((VLOOKUP($B167,'HICM and Narrative Backsheet'!$A$7:$BX$156,AK$9,FALSE))="","",(VLOOKUP($B167,'HICM and Narrative Backsheet'!$A$7:$BX$156,AK$9,FALSE))),"")</f>
        <v>Mature</v>
      </c>
      <c r="AL167" s="170" t="str">
        <f ca="1">IFERROR(IF((VLOOKUP($B167,'HICM and Narrative Backsheet'!$A$7:$BX$156,AL$9,FALSE))="","",(VLOOKUP($B167,'HICM and Narrative Backsheet'!$A$7:$BX$156,AL$9,FALSE))),"")</f>
        <v>Established</v>
      </c>
      <c r="AM167" s="171" t="str">
        <f ca="1">IFERROR(IF((VLOOKUP($B167,'HICM and Narrative Backsheet'!$A$7:$BX$156,AM$9,FALSE))="","",(VLOOKUP($B167,'HICM and Narrative Backsheet'!$A$7:$BX$156,AM$9,FALSE))),"")</f>
        <v>Established</v>
      </c>
    </row>
    <row r="168" spans="1:39" x14ac:dyDescent="0.3">
      <c r="A168" s="60">
        <v>142</v>
      </c>
      <c r="B168" s="53" t="str">
        <f t="shared" ca="1" si="12"/>
        <v>E08000010</v>
      </c>
      <c r="C168" s="154" t="str">
        <f ca="1">IFERROR(VLOOKUP($B168,'Org List'!$J$9:$K$488,2,0), "")</f>
        <v>Wigan</v>
      </c>
      <c r="D168" s="169" t="str">
        <f ca="1">IFERROR(IF((VLOOKUP($B168,'HICM and Narrative Backsheet'!$A$7:$BX$156,D$9,FALSE))="","",(VLOOKUP($B168,'HICM and Narrative Backsheet'!$A$7:$BX$156,D$9,FALSE))),"")</f>
        <v>Established</v>
      </c>
      <c r="E168" s="170" t="str">
        <f ca="1">IFERROR(IF((VLOOKUP($B168,'HICM and Narrative Backsheet'!$A$7:$BX$156,E$9,FALSE))="","",(VLOOKUP($B168,'HICM and Narrative Backsheet'!$A$7:$BX$156,E$9,FALSE))),"")</f>
        <v>Established</v>
      </c>
      <c r="F168" s="170" t="str">
        <f ca="1">IFERROR(IF((VLOOKUP($B168,'HICM and Narrative Backsheet'!$A$7:$BX$156,F$9,FALSE))="","",(VLOOKUP($B168,'HICM and Narrative Backsheet'!$A$7:$BX$156,F$9,FALSE))),"")</f>
        <v>Exemplary</v>
      </c>
      <c r="G168" s="170" t="str">
        <f ca="1">IFERROR(IF((VLOOKUP($B168,'HICM and Narrative Backsheet'!$A$7:$BX$156,G$9,FALSE))="","",(VLOOKUP($B168,'HICM and Narrative Backsheet'!$A$7:$BX$156,G$9,FALSE))),"")</f>
        <v>Established</v>
      </c>
      <c r="H168" s="170" t="str">
        <f ca="1">IFERROR(IF((VLOOKUP($B168,'HICM and Narrative Backsheet'!$A$7:$BX$156,H$9,FALSE))="","",(VLOOKUP($B168,'HICM and Narrative Backsheet'!$A$7:$BX$156,H$9,FALSE))),"")</f>
        <v>Established</v>
      </c>
      <c r="I168" s="170" t="str">
        <f ca="1">IFERROR(IF((VLOOKUP($B168,'HICM and Narrative Backsheet'!$A$7:$BX$156,I$9,FALSE))="","",(VLOOKUP($B168,'HICM and Narrative Backsheet'!$A$7:$BX$156,I$9,FALSE))),"")</f>
        <v>Plans in place</v>
      </c>
      <c r="J168" s="170" t="str">
        <f ca="1">IFERROR(IF((VLOOKUP($B168,'HICM and Narrative Backsheet'!$A$7:$BX$156,J$9,FALSE))="","",(VLOOKUP($B168,'HICM and Narrative Backsheet'!$A$7:$BX$156,J$9,FALSE))),"")</f>
        <v>Established</v>
      </c>
      <c r="K168" s="170" t="str">
        <f ca="1">IFERROR(IF((VLOOKUP($B168,'HICM and Narrative Backsheet'!$A$7:$BX$156,K$9,FALSE))="","",(VLOOKUP($B168,'HICM and Narrative Backsheet'!$A$7:$BX$156,K$9,FALSE))),"")</f>
        <v>Established</v>
      </c>
      <c r="L168" s="171" t="str">
        <f ca="1">IFERROR(IF((VLOOKUP($B168,'HICM and Narrative Backsheet'!$A$7:$BX$156,L$9,FALSE))="","",(VLOOKUP($B168,'HICM and Narrative Backsheet'!$A$7:$BX$156,L$9,FALSE))),"")</f>
        <v>Plans in place</v>
      </c>
      <c r="M168" s="172" t="str">
        <f ca="1">IFERROR(IF((VLOOKUP($B168,'HICM and Narrative Backsheet'!$A$7:$BX$156,M$9,FALSE))="","",(VLOOKUP($B168,'HICM and Narrative Backsheet'!$A$7:$BX$156,M$9,FALSE))),"")</f>
        <v>Established</v>
      </c>
      <c r="N168" s="170" t="str">
        <f ca="1">IFERROR(IF((VLOOKUP($B168,'HICM and Narrative Backsheet'!$A$7:$BX$156,N$9,FALSE))="","",(VLOOKUP($B168,'HICM and Narrative Backsheet'!$A$7:$BX$156,N$9,FALSE))),"")</f>
        <v>Established</v>
      </c>
      <c r="O168" s="170" t="str">
        <f ca="1">IFERROR(IF((VLOOKUP($B168,'HICM and Narrative Backsheet'!$A$7:$BX$156,O$9,FALSE))="","",(VLOOKUP($B168,'HICM and Narrative Backsheet'!$A$7:$BX$156,O$9,FALSE))),"")</f>
        <v>Exemplary</v>
      </c>
      <c r="P168" s="170" t="str">
        <f ca="1">IFERROR(IF((VLOOKUP($B168,'HICM and Narrative Backsheet'!$A$7:$BX$156,P$9,FALSE))="","",(VLOOKUP($B168,'HICM and Narrative Backsheet'!$A$7:$BX$156,P$9,FALSE))),"")</f>
        <v>Established</v>
      </c>
      <c r="Q168" s="170" t="str">
        <f ca="1">IFERROR(IF((VLOOKUP($B168,'HICM and Narrative Backsheet'!$A$7:$BX$156,Q$9,FALSE))="","",(VLOOKUP($B168,'HICM and Narrative Backsheet'!$A$7:$BX$156,Q$9,FALSE))),"")</f>
        <v>Established</v>
      </c>
      <c r="R168" s="170" t="str">
        <f ca="1">IFERROR(IF((VLOOKUP($B168,'HICM and Narrative Backsheet'!$A$7:$BX$156,R$9,FALSE))="","",(VLOOKUP($B168,'HICM and Narrative Backsheet'!$A$7:$BX$156,R$9,FALSE))),"")</f>
        <v>Plans in place</v>
      </c>
      <c r="S168" s="170" t="str">
        <f ca="1">IFERROR(IF((VLOOKUP($B168,'HICM and Narrative Backsheet'!$A$7:$BX$156,S$9,FALSE))="","",(VLOOKUP($B168,'HICM and Narrative Backsheet'!$A$7:$BX$156,S$9,FALSE))),"")</f>
        <v>Established</v>
      </c>
      <c r="T168" s="170" t="str">
        <f ca="1">IFERROR(IF((VLOOKUP($B168,'HICM and Narrative Backsheet'!$A$7:$BX$156,T$9,FALSE))="","",(VLOOKUP($B168,'HICM and Narrative Backsheet'!$A$7:$BX$156,T$9,FALSE))),"")</f>
        <v>Established</v>
      </c>
      <c r="U168" s="173" t="str">
        <f ca="1">IFERROR(IF((VLOOKUP($B168,'HICM and Narrative Backsheet'!$A$7:$BX$156,U$9,FALSE))="","",(VLOOKUP($B168,'HICM and Narrative Backsheet'!$A$7:$BX$156,U$9,FALSE))),"")</f>
        <v>Plans in place</v>
      </c>
      <c r="V168" s="169" t="str">
        <f ca="1">IFERROR(IF((VLOOKUP($B168,'HICM and Narrative Backsheet'!$A$7:$BX$156,V$9,FALSE))="","",(VLOOKUP($B168,'HICM and Narrative Backsheet'!$A$7:$BX$156,V$9,FALSE))),"")</f>
        <v>Established</v>
      </c>
      <c r="W168" s="170" t="str">
        <f ca="1">IFERROR(IF((VLOOKUP($B168,'HICM and Narrative Backsheet'!$A$7:$BX$156,W$9,FALSE))="","",(VLOOKUP($B168,'HICM and Narrative Backsheet'!$A$7:$BX$156,W$9,FALSE))),"")</f>
        <v>Established</v>
      </c>
      <c r="X168" s="170" t="str">
        <f ca="1">IFERROR(IF((VLOOKUP($B168,'HICM and Narrative Backsheet'!$A$7:$BX$156,X$9,FALSE))="","",(VLOOKUP($B168,'HICM and Narrative Backsheet'!$A$7:$BX$156,X$9,FALSE))),"")</f>
        <v>Exemplary</v>
      </c>
      <c r="Y168" s="170" t="str">
        <f ca="1">IFERROR(IF((VLOOKUP($B168,'HICM and Narrative Backsheet'!$A$7:$BX$156,Y$9,FALSE))="","",(VLOOKUP($B168,'HICM and Narrative Backsheet'!$A$7:$BX$156,Y$9,FALSE))),"")</f>
        <v>Established</v>
      </c>
      <c r="Z168" s="170" t="str">
        <f ca="1">IFERROR(IF((VLOOKUP($B168,'HICM and Narrative Backsheet'!$A$7:$BX$156,Z$9,FALSE))="","",(VLOOKUP($B168,'HICM and Narrative Backsheet'!$A$7:$BX$156,Z$9,FALSE))),"")</f>
        <v>Established</v>
      </c>
      <c r="AA168" s="170" t="str">
        <f ca="1">IFERROR(IF((VLOOKUP($B168,'HICM and Narrative Backsheet'!$A$7:$BX$156,AA$9,FALSE))="","",(VLOOKUP($B168,'HICM and Narrative Backsheet'!$A$7:$BX$156,AA$9,FALSE))),"")</f>
        <v>Plans in place</v>
      </c>
      <c r="AB168" s="170" t="str">
        <f ca="1">IFERROR(IF((VLOOKUP($B168,'HICM and Narrative Backsheet'!$A$7:$BX$156,AB$9,FALSE))="","",(VLOOKUP($B168,'HICM and Narrative Backsheet'!$A$7:$BX$156,AB$9,FALSE))),"")</f>
        <v>Established</v>
      </c>
      <c r="AC168" s="170" t="str">
        <f ca="1">IFERROR(IF((VLOOKUP($B168,'HICM and Narrative Backsheet'!$A$7:$BX$156,AC$9,FALSE))="","",(VLOOKUP($B168,'HICM and Narrative Backsheet'!$A$7:$BX$156,AC$9,FALSE))),"")</f>
        <v>Established</v>
      </c>
      <c r="AD168" s="171" t="str">
        <f ca="1">IFERROR(IF((VLOOKUP($B168,'HICM and Narrative Backsheet'!$A$7:$BX$156,AD$9,FALSE))="","",(VLOOKUP($B168,'HICM and Narrative Backsheet'!$A$7:$BX$156,AD$9,FALSE))),"")</f>
        <v>Plans in place</v>
      </c>
      <c r="AE168" s="172" t="str">
        <f ca="1">IFERROR(IF((VLOOKUP($B168,'HICM and Narrative Backsheet'!$A$7:$BX$156,AE$9,FALSE))="","",(VLOOKUP($B168,'HICM and Narrative Backsheet'!$A$7:$BX$156,AE$9,FALSE))),"")</f>
        <v>Established</v>
      </c>
      <c r="AF168" s="170" t="str">
        <f ca="1">IFERROR(IF((VLOOKUP($B168,'HICM and Narrative Backsheet'!$A$7:$BX$156,AF$9,FALSE))="","",(VLOOKUP($B168,'HICM and Narrative Backsheet'!$A$7:$BX$156,AF$9,FALSE))),"")</f>
        <v>Established</v>
      </c>
      <c r="AG168" s="170" t="str">
        <f ca="1">IFERROR(IF((VLOOKUP($B168,'HICM and Narrative Backsheet'!$A$7:$BX$156,AG$9,FALSE))="","",(VLOOKUP($B168,'HICM and Narrative Backsheet'!$A$7:$BX$156,AG$9,FALSE))),"")</f>
        <v>Exemplary</v>
      </c>
      <c r="AH168" s="170" t="str">
        <f ca="1">IFERROR(IF((VLOOKUP($B168,'HICM and Narrative Backsheet'!$A$7:$BX$156,AH$9,FALSE))="","",(VLOOKUP($B168,'HICM and Narrative Backsheet'!$A$7:$BX$156,AH$9,FALSE))),"")</f>
        <v>Established</v>
      </c>
      <c r="AI168" s="170" t="str">
        <f ca="1">IFERROR(IF((VLOOKUP($B168,'HICM and Narrative Backsheet'!$A$7:$BX$156,AI$9,FALSE))="","",(VLOOKUP($B168,'HICM and Narrative Backsheet'!$A$7:$BX$156,AI$9,FALSE))),"")</f>
        <v>Established</v>
      </c>
      <c r="AJ168" s="170" t="str">
        <f ca="1">IFERROR(IF((VLOOKUP($B168,'HICM and Narrative Backsheet'!$A$7:$BX$156,AJ$9,FALSE))="","",(VLOOKUP($B168,'HICM and Narrative Backsheet'!$A$7:$BX$156,AJ$9,FALSE))),"")</f>
        <v>Plans in place</v>
      </c>
      <c r="AK168" s="170" t="str">
        <f ca="1">IFERROR(IF((VLOOKUP($B168,'HICM and Narrative Backsheet'!$A$7:$BX$156,AK$9,FALSE))="","",(VLOOKUP($B168,'HICM and Narrative Backsheet'!$A$7:$BX$156,AK$9,FALSE))),"")</f>
        <v>Established</v>
      </c>
      <c r="AL168" s="170" t="str">
        <f ca="1">IFERROR(IF((VLOOKUP($B168,'HICM and Narrative Backsheet'!$A$7:$BX$156,AL$9,FALSE))="","",(VLOOKUP($B168,'HICM and Narrative Backsheet'!$A$7:$BX$156,AL$9,FALSE))),"")</f>
        <v>Established</v>
      </c>
      <c r="AM168" s="171" t="str">
        <f ca="1">IFERROR(IF((VLOOKUP($B168,'HICM and Narrative Backsheet'!$A$7:$BX$156,AM$9,FALSE))="","",(VLOOKUP($B168,'HICM and Narrative Backsheet'!$A$7:$BX$156,AM$9,FALSE))),"")</f>
        <v>Plans in place</v>
      </c>
    </row>
    <row r="169" spans="1:39" x14ac:dyDescent="0.3">
      <c r="A169" s="60">
        <v>143</v>
      </c>
      <c r="B169" s="53" t="str">
        <f t="shared" ca="1" si="12"/>
        <v>E06000054</v>
      </c>
      <c r="C169" s="154" t="str">
        <f ca="1">IFERROR(VLOOKUP($B169,'Org List'!$J$9:$K$488,2,0), "")</f>
        <v>Wiltshire</v>
      </c>
      <c r="D169" s="169" t="str">
        <f ca="1">IFERROR(IF((VLOOKUP($B169,'HICM and Narrative Backsheet'!$A$7:$BX$156,D$9,FALSE))="","",(VLOOKUP($B169,'HICM and Narrative Backsheet'!$A$7:$BX$156,D$9,FALSE))),"")</f>
        <v>Mature</v>
      </c>
      <c r="E169" s="170" t="str">
        <f ca="1">IFERROR(IF((VLOOKUP($B169,'HICM and Narrative Backsheet'!$A$7:$BX$156,E$9,FALSE))="","",(VLOOKUP($B169,'HICM and Narrative Backsheet'!$A$7:$BX$156,E$9,FALSE))),"")</f>
        <v>Established</v>
      </c>
      <c r="F169" s="170" t="str">
        <f ca="1">IFERROR(IF((VLOOKUP($B169,'HICM and Narrative Backsheet'!$A$7:$BX$156,F$9,FALSE))="","",(VLOOKUP($B169,'HICM and Narrative Backsheet'!$A$7:$BX$156,F$9,FALSE))),"")</f>
        <v>Established</v>
      </c>
      <c r="G169" s="170" t="str">
        <f ca="1">IFERROR(IF((VLOOKUP($B169,'HICM and Narrative Backsheet'!$A$7:$BX$156,G$9,FALSE))="","",(VLOOKUP($B169,'HICM and Narrative Backsheet'!$A$7:$BX$156,G$9,FALSE))),"")</f>
        <v>Established</v>
      </c>
      <c r="H169" s="170" t="str">
        <f ca="1">IFERROR(IF((VLOOKUP($B169,'HICM and Narrative Backsheet'!$A$7:$BX$156,H$9,FALSE))="","",(VLOOKUP($B169,'HICM and Narrative Backsheet'!$A$7:$BX$156,H$9,FALSE))),"")</f>
        <v>Plans in place</v>
      </c>
      <c r="I169" s="170" t="str">
        <f ca="1">IFERROR(IF((VLOOKUP($B169,'HICM and Narrative Backsheet'!$A$7:$BX$156,I$9,FALSE))="","",(VLOOKUP($B169,'HICM and Narrative Backsheet'!$A$7:$BX$156,I$9,FALSE))),"")</f>
        <v>Established</v>
      </c>
      <c r="J169" s="170" t="str">
        <f ca="1">IFERROR(IF((VLOOKUP($B169,'HICM and Narrative Backsheet'!$A$7:$BX$156,J$9,FALSE))="","",(VLOOKUP($B169,'HICM and Narrative Backsheet'!$A$7:$BX$156,J$9,FALSE))),"")</f>
        <v>Established</v>
      </c>
      <c r="K169" s="170" t="str">
        <f ca="1">IFERROR(IF((VLOOKUP($B169,'HICM and Narrative Backsheet'!$A$7:$BX$156,K$9,FALSE))="","",(VLOOKUP($B169,'HICM and Narrative Backsheet'!$A$7:$BX$156,K$9,FALSE))),"")</f>
        <v>Established</v>
      </c>
      <c r="L169" s="171" t="str">
        <f ca="1">IFERROR(IF((VLOOKUP($B169,'HICM and Narrative Backsheet'!$A$7:$BX$156,L$9,FALSE))="","",(VLOOKUP($B169,'HICM and Narrative Backsheet'!$A$7:$BX$156,L$9,FALSE))),"")</f>
        <v>Not yet established</v>
      </c>
      <c r="M169" s="172" t="str">
        <f ca="1">IFERROR(IF((VLOOKUP($B169,'HICM and Narrative Backsheet'!$A$7:$BX$156,M$9,FALSE))="","",(VLOOKUP($B169,'HICM and Narrative Backsheet'!$A$7:$BX$156,M$9,FALSE))),"")</f>
        <v>Mature</v>
      </c>
      <c r="N169" s="170" t="str">
        <f ca="1">IFERROR(IF((VLOOKUP($B169,'HICM and Narrative Backsheet'!$A$7:$BX$156,N$9,FALSE))="","",(VLOOKUP($B169,'HICM and Narrative Backsheet'!$A$7:$BX$156,N$9,FALSE))),"")</f>
        <v>Established</v>
      </c>
      <c r="O169" s="170" t="str">
        <f ca="1">IFERROR(IF((VLOOKUP($B169,'HICM and Narrative Backsheet'!$A$7:$BX$156,O$9,FALSE))="","",(VLOOKUP($B169,'HICM and Narrative Backsheet'!$A$7:$BX$156,O$9,FALSE))),"")</f>
        <v>Established</v>
      </c>
      <c r="P169" s="170" t="str">
        <f ca="1">IFERROR(IF((VLOOKUP($B169,'HICM and Narrative Backsheet'!$A$7:$BX$156,P$9,FALSE))="","",(VLOOKUP($B169,'HICM and Narrative Backsheet'!$A$7:$BX$156,P$9,FALSE))),"")</f>
        <v>Mature</v>
      </c>
      <c r="Q169" s="170" t="str">
        <f ca="1">IFERROR(IF((VLOOKUP($B169,'HICM and Narrative Backsheet'!$A$7:$BX$156,Q$9,FALSE))="","",(VLOOKUP($B169,'HICM and Narrative Backsheet'!$A$7:$BX$156,Q$9,FALSE))),"")</f>
        <v>Established</v>
      </c>
      <c r="R169" s="170" t="str">
        <f ca="1">IFERROR(IF((VLOOKUP($B169,'HICM and Narrative Backsheet'!$A$7:$BX$156,R$9,FALSE))="","",(VLOOKUP($B169,'HICM and Narrative Backsheet'!$A$7:$BX$156,R$9,FALSE))),"")</f>
        <v>Established</v>
      </c>
      <c r="S169" s="170" t="str">
        <f ca="1">IFERROR(IF((VLOOKUP($B169,'HICM and Narrative Backsheet'!$A$7:$BX$156,S$9,FALSE))="","",(VLOOKUP($B169,'HICM and Narrative Backsheet'!$A$7:$BX$156,S$9,FALSE))),"")</f>
        <v>Mature</v>
      </c>
      <c r="T169" s="170" t="str">
        <f ca="1">IFERROR(IF((VLOOKUP($B169,'HICM and Narrative Backsheet'!$A$7:$BX$156,T$9,FALSE))="","",(VLOOKUP($B169,'HICM and Narrative Backsheet'!$A$7:$BX$156,T$9,FALSE))),"")</f>
        <v>Established</v>
      </c>
      <c r="U169" s="173" t="str">
        <f ca="1">IFERROR(IF((VLOOKUP($B169,'HICM and Narrative Backsheet'!$A$7:$BX$156,U$9,FALSE))="","",(VLOOKUP($B169,'HICM and Narrative Backsheet'!$A$7:$BX$156,U$9,FALSE))),"")</f>
        <v>Plans in place</v>
      </c>
      <c r="V169" s="169" t="str">
        <f ca="1">IFERROR(IF((VLOOKUP($B169,'HICM and Narrative Backsheet'!$A$7:$BX$156,V$9,FALSE))="","",(VLOOKUP($B169,'HICM and Narrative Backsheet'!$A$7:$BX$156,V$9,FALSE))),"")</f>
        <v>Mature</v>
      </c>
      <c r="W169" s="170" t="str">
        <f ca="1">IFERROR(IF((VLOOKUP($B169,'HICM and Narrative Backsheet'!$A$7:$BX$156,W$9,FALSE))="","",(VLOOKUP($B169,'HICM and Narrative Backsheet'!$A$7:$BX$156,W$9,FALSE))),"")</f>
        <v>Established</v>
      </c>
      <c r="X169" s="170" t="str">
        <f ca="1">IFERROR(IF((VLOOKUP($B169,'HICM and Narrative Backsheet'!$A$7:$BX$156,X$9,FALSE))="","",(VLOOKUP($B169,'HICM and Narrative Backsheet'!$A$7:$BX$156,X$9,FALSE))),"")</f>
        <v>Established</v>
      </c>
      <c r="Y169" s="170" t="str">
        <f ca="1">IFERROR(IF((VLOOKUP($B169,'HICM and Narrative Backsheet'!$A$7:$BX$156,Y$9,FALSE))="","",(VLOOKUP($B169,'HICM and Narrative Backsheet'!$A$7:$BX$156,Y$9,FALSE))),"")</f>
        <v>Mature</v>
      </c>
      <c r="Z169" s="170" t="str">
        <f ca="1">IFERROR(IF((VLOOKUP($B169,'HICM and Narrative Backsheet'!$A$7:$BX$156,Z$9,FALSE))="","",(VLOOKUP($B169,'HICM and Narrative Backsheet'!$A$7:$BX$156,Z$9,FALSE))),"")</f>
        <v>Established</v>
      </c>
      <c r="AA169" s="170" t="str">
        <f ca="1">IFERROR(IF((VLOOKUP($B169,'HICM and Narrative Backsheet'!$A$7:$BX$156,AA$9,FALSE))="","",(VLOOKUP($B169,'HICM and Narrative Backsheet'!$A$7:$BX$156,AA$9,FALSE))),"")</f>
        <v>Established</v>
      </c>
      <c r="AB169" s="170" t="str">
        <f ca="1">IFERROR(IF((VLOOKUP($B169,'HICM and Narrative Backsheet'!$A$7:$BX$156,AB$9,FALSE))="","",(VLOOKUP($B169,'HICM and Narrative Backsheet'!$A$7:$BX$156,AB$9,FALSE))),"")</f>
        <v>Mature</v>
      </c>
      <c r="AC169" s="170" t="str">
        <f ca="1">IFERROR(IF((VLOOKUP($B169,'HICM and Narrative Backsheet'!$A$7:$BX$156,AC$9,FALSE))="","",(VLOOKUP($B169,'HICM and Narrative Backsheet'!$A$7:$BX$156,AC$9,FALSE))),"")</f>
        <v>Established</v>
      </c>
      <c r="AD169" s="171" t="str">
        <f ca="1">IFERROR(IF((VLOOKUP($B169,'HICM and Narrative Backsheet'!$A$7:$BX$156,AD$9,FALSE))="","",(VLOOKUP($B169,'HICM and Narrative Backsheet'!$A$7:$BX$156,AD$9,FALSE))),"")</f>
        <v>Plans in place</v>
      </c>
      <c r="AE169" s="172" t="str">
        <f ca="1">IFERROR(IF((VLOOKUP($B169,'HICM and Narrative Backsheet'!$A$7:$BX$156,AE$9,FALSE))="","",(VLOOKUP($B169,'HICM and Narrative Backsheet'!$A$7:$BX$156,AE$9,FALSE))),"")</f>
        <v>Mature</v>
      </c>
      <c r="AF169" s="170" t="str">
        <f ca="1">IFERROR(IF((VLOOKUP($B169,'HICM and Narrative Backsheet'!$A$7:$BX$156,AF$9,FALSE))="","",(VLOOKUP($B169,'HICM and Narrative Backsheet'!$A$7:$BX$156,AF$9,FALSE))),"")</f>
        <v>Mature</v>
      </c>
      <c r="AG169" s="170" t="str">
        <f ca="1">IFERROR(IF((VLOOKUP($B169,'HICM and Narrative Backsheet'!$A$7:$BX$156,AG$9,FALSE))="","",(VLOOKUP($B169,'HICM and Narrative Backsheet'!$A$7:$BX$156,AG$9,FALSE))),"")</f>
        <v>Mature</v>
      </c>
      <c r="AH169" s="170" t="str">
        <f ca="1">IFERROR(IF((VLOOKUP($B169,'HICM and Narrative Backsheet'!$A$7:$BX$156,AH$9,FALSE))="","",(VLOOKUP($B169,'HICM and Narrative Backsheet'!$A$7:$BX$156,AH$9,FALSE))),"")</f>
        <v>Mature</v>
      </c>
      <c r="AI169" s="170" t="str">
        <f ca="1">IFERROR(IF((VLOOKUP($B169,'HICM and Narrative Backsheet'!$A$7:$BX$156,AI$9,FALSE))="","",(VLOOKUP($B169,'HICM and Narrative Backsheet'!$A$7:$BX$156,AI$9,FALSE))),"")</f>
        <v>Established</v>
      </c>
      <c r="AJ169" s="170" t="str">
        <f ca="1">IFERROR(IF((VLOOKUP($B169,'HICM and Narrative Backsheet'!$A$7:$BX$156,AJ$9,FALSE))="","",(VLOOKUP($B169,'HICM and Narrative Backsheet'!$A$7:$BX$156,AJ$9,FALSE))),"")</f>
        <v>Mature</v>
      </c>
      <c r="AK169" s="170" t="str">
        <f ca="1">IFERROR(IF((VLOOKUP($B169,'HICM and Narrative Backsheet'!$A$7:$BX$156,AK$9,FALSE))="","",(VLOOKUP($B169,'HICM and Narrative Backsheet'!$A$7:$BX$156,AK$9,FALSE))),"")</f>
        <v>Mature</v>
      </c>
      <c r="AL169" s="170" t="str">
        <f ca="1">IFERROR(IF((VLOOKUP($B169,'HICM and Narrative Backsheet'!$A$7:$BX$156,AL$9,FALSE))="","",(VLOOKUP($B169,'HICM and Narrative Backsheet'!$A$7:$BX$156,AL$9,FALSE))),"")</f>
        <v>Mature</v>
      </c>
      <c r="AM169" s="171" t="str">
        <f ca="1">IFERROR(IF((VLOOKUP($B169,'HICM and Narrative Backsheet'!$A$7:$BX$156,AM$9,FALSE))="","",(VLOOKUP($B169,'HICM and Narrative Backsheet'!$A$7:$BX$156,AM$9,FALSE))),"")</f>
        <v>Established</v>
      </c>
    </row>
    <row r="170" spans="1:39" x14ac:dyDescent="0.3">
      <c r="A170" s="60">
        <v>144</v>
      </c>
      <c r="B170" s="53" t="str">
        <f t="shared" ca="1" si="12"/>
        <v>E06000040</v>
      </c>
      <c r="C170" s="154" t="str">
        <f ca="1">IFERROR(VLOOKUP($B170,'Org List'!$J$9:$K$488,2,0), "")</f>
        <v>Windsor and Maidenhead</v>
      </c>
      <c r="D170" s="169" t="str">
        <f ca="1">IFERROR(IF((VLOOKUP($B170,'HICM and Narrative Backsheet'!$A$7:$BX$156,D$9,FALSE))="","",(VLOOKUP($B170,'HICM and Narrative Backsheet'!$A$7:$BX$156,D$9,FALSE))),"")</f>
        <v>Established</v>
      </c>
      <c r="E170" s="170" t="str">
        <f ca="1">IFERROR(IF((VLOOKUP($B170,'HICM and Narrative Backsheet'!$A$7:$BX$156,E$9,FALSE))="","",(VLOOKUP($B170,'HICM and Narrative Backsheet'!$A$7:$BX$156,E$9,FALSE))),"")</f>
        <v>Established</v>
      </c>
      <c r="F170" s="170" t="str">
        <f ca="1">IFERROR(IF((VLOOKUP($B170,'HICM and Narrative Backsheet'!$A$7:$BX$156,F$9,FALSE))="","",(VLOOKUP($B170,'HICM and Narrative Backsheet'!$A$7:$BX$156,F$9,FALSE))),"")</f>
        <v>Established</v>
      </c>
      <c r="G170" s="170" t="str">
        <f ca="1">IFERROR(IF((VLOOKUP($B170,'HICM and Narrative Backsheet'!$A$7:$BX$156,G$9,FALSE))="","",(VLOOKUP($B170,'HICM and Narrative Backsheet'!$A$7:$BX$156,G$9,FALSE))),"")</f>
        <v>Established</v>
      </c>
      <c r="H170" s="170" t="str">
        <f ca="1">IFERROR(IF((VLOOKUP($B170,'HICM and Narrative Backsheet'!$A$7:$BX$156,H$9,FALSE))="","",(VLOOKUP($B170,'HICM and Narrative Backsheet'!$A$7:$BX$156,H$9,FALSE))),"")</f>
        <v>Plans in place</v>
      </c>
      <c r="I170" s="170" t="str">
        <f ca="1">IFERROR(IF((VLOOKUP($B170,'HICM and Narrative Backsheet'!$A$7:$BX$156,I$9,FALSE))="","",(VLOOKUP($B170,'HICM and Narrative Backsheet'!$A$7:$BX$156,I$9,FALSE))),"")</f>
        <v>Plans in place</v>
      </c>
      <c r="J170" s="170" t="str">
        <f ca="1">IFERROR(IF((VLOOKUP($B170,'HICM and Narrative Backsheet'!$A$7:$BX$156,J$9,FALSE))="","",(VLOOKUP($B170,'HICM and Narrative Backsheet'!$A$7:$BX$156,J$9,FALSE))),"")</f>
        <v>Established</v>
      </c>
      <c r="K170" s="170" t="str">
        <f ca="1">IFERROR(IF((VLOOKUP($B170,'HICM and Narrative Backsheet'!$A$7:$BX$156,K$9,FALSE))="","",(VLOOKUP($B170,'HICM and Narrative Backsheet'!$A$7:$BX$156,K$9,FALSE))),"")</f>
        <v>Established</v>
      </c>
      <c r="L170" s="171" t="str">
        <f ca="1">IFERROR(IF((VLOOKUP($B170,'HICM and Narrative Backsheet'!$A$7:$BX$156,L$9,FALSE))="","",(VLOOKUP($B170,'HICM and Narrative Backsheet'!$A$7:$BX$156,L$9,FALSE))),"")</f>
        <v>Established</v>
      </c>
      <c r="M170" s="172" t="str">
        <f ca="1">IFERROR(IF((VLOOKUP($B170,'HICM and Narrative Backsheet'!$A$7:$BX$156,M$9,FALSE))="","",(VLOOKUP($B170,'HICM and Narrative Backsheet'!$A$7:$BX$156,M$9,FALSE))),"")</f>
        <v>Established</v>
      </c>
      <c r="N170" s="170" t="str">
        <f ca="1">IFERROR(IF((VLOOKUP($B170,'HICM and Narrative Backsheet'!$A$7:$BX$156,N$9,FALSE))="","",(VLOOKUP($B170,'HICM and Narrative Backsheet'!$A$7:$BX$156,N$9,FALSE))),"")</f>
        <v>Established</v>
      </c>
      <c r="O170" s="170" t="str">
        <f ca="1">IFERROR(IF((VLOOKUP($B170,'HICM and Narrative Backsheet'!$A$7:$BX$156,O$9,FALSE))="","",(VLOOKUP($B170,'HICM and Narrative Backsheet'!$A$7:$BX$156,O$9,FALSE))),"")</f>
        <v>Established</v>
      </c>
      <c r="P170" s="170" t="str">
        <f ca="1">IFERROR(IF((VLOOKUP($B170,'HICM and Narrative Backsheet'!$A$7:$BX$156,P$9,FALSE))="","",(VLOOKUP($B170,'HICM and Narrative Backsheet'!$A$7:$BX$156,P$9,FALSE))),"")</f>
        <v>Established</v>
      </c>
      <c r="Q170" s="170" t="str">
        <f ca="1">IFERROR(IF((VLOOKUP($B170,'HICM and Narrative Backsheet'!$A$7:$BX$156,Q$9,FALSE))="","",(VLOOKUP($B170,'HICM and Narrative Backsheet'!$A$7:$BX$156,Q$9,FALSE))),"")</f>
        <v>Plans in place</v>
      </c>
      <c r="R170" s="170" t="str">
        <f ca="1">IFERROR(IF((VLOOKUP($B170,'HICM and Narrative Backsheet'!$A$7:$BX$156,R$9,FALSE))="","",(VLOOKUP($B170,'HICM and Narrative Backsheet'!$A$7:$BX$156,R$9,FALSE))),"")</f>
        <v>Plans in place</v>
      </c>
      <c r="S170" s="170" t="str">
        <f ca="1">IFERROR(IF((VLOOKUP($B170,'HICM and Narrative Backsheet'!$A$7:$BX$156,S$9,FALSE))="","",(VLOOKUP($B170,'HICM and Narrative Backsheet'!$A$7:$BX$156,S$9,FALSE))),"")</f>
        <v>Established</v>
      </c>
      <c r="T170" s="170" t="str">
        <f ca="1">IFERROR(IF((VLOOKUP($B170,'HICM and Narrative Backsheet'!$A$7:$BX$156,T$9,FALSE))="","",(VLOOKUP($B170,'HICM and Narrative Backsheet'!$A$7:$BX$156,T$9,FALSE))),"")</f>
        <v>Established</v>
      </c>
      <c r="U170" s="173" t="str">
        <f ca="1">IFERROR(IF((VLOOKUP($B170,'HICM and Narrative Backsheet'!$A$7:$BX$156,U$9,FALSE))="","",(VLOOKUP($B170,'HICM and Narrative Backsheet'!$A$7:$BX$156,U$9,FALSE))),"")</f>
        <v>Established</v>
      </c>
      <c r="V170" s="169" t="str">
        <f ca="1">IFERROR(IF((VLOOKUP($B170,'HICM and Narrative Backsheet'!$A$7:$BX$156,V$9,FALSE))="","",(VLOOKUP($B170,'HICM and Narrative Backsheet'!$A$7:$BX$156,V$9,FALSE))),"")</f>
        <v>Established</v>
      </c>
      <c r="W170" s="170" t="str">
        <f ca="1">IFERROR(IF((VLOOKUP($B170,'HICM and Narrative Backsheet'!$A$7:$BX$156,W$9,FALSE))="","",(VLOOKUP($B170,'HICM and Narrative Backsheet'!$A$7:$BX$156,W$9,FALSE))),"")</f>
        <v>Established</v>
      </c>
      <c r="X170" s="170" t="str">
        <f ca="1">IFERROR(IF((VLOOKUP($B170,'HICM and Narrative Backsheet'!$A$7:$BX$156,X$9,FALSE))="","",(VLOOKUP($B170,'HICM and Narrative Backsheet'!$A$7:$BX$156,X$9,FALSE))),"")</f>
        <v>Established</v>
      </c>
      <c r="Y170" s="170" t="str">
        <f ca="1">IFERROR(IF((VLOOKUP($B170,'HICM and Narrative Backsheet'!$A$7:$BX$156,Y$9,FALSE))="","",(VLOOKUP($B170,'HICM and Narrative Backsheet'!$A$7:$BX$156,Y$9,FALSE))),"")</f>
        <v>Established</v>
      </c>
      <c r="Z170" s="170" t="str">
        <f ca="1">IFERROR(IF((VLOOKUP($B170,'HICM and Narrative Backsheet'!$A$7:$BX$156,Z$9,FALSE))="","",(VLOOKUP($B170,'HICM and Narrative Backsheet'!$A$7:$BX$156,Z$9,FALSE))),"")</f>
        <v>Established</v>
      </c>
      <c r="AA170" s="170" t="str">
        <f ca="1">IFERROR(IF((VLOOKUP($B170,'HICM and Narrative Backsheet'!$A$7:$BX$156,AA$9,FALSE))="","",(VLOOKUP($B170,'HICM and Narrative Backsheet'!$A$7:$BX$156,AA$9,FALSE))),"")</f>
        <v>Established</v>
      </c>
      <c r="AB170" s="170" t="str">
        <f ca="1">IFERROR(IF((VLOOKUP($B170,'HICM and Narrative Backsheet'!$A$7:$BX$156,AB$9,FALSE))="","",(VLOOKUP($B170,'HICM and Narrative Backsheet'!$A$7:$BX$156,AB$9,FALSE))),"")</f>
        <v>Mature</v>
      </c>
      <c r="AC170" s="170" t="str">
        <f ca="1">IFERROR(IF((VLOOKUP($B170,'HICM and Narrative Backsheet'!$A$7:$BX$156,AC$9,FALSE))="","",(VLOOKUP($B170,'HICM and Narrative Backsheet'!$A$7:$BX$156,AC$9,FALSE))),"")</f>
        <v>Established</v>
      </c>
      <c r="AD170" s="171" t="str">
        <f ca="1">IFERROR(IF((VLOOKUP($B170,'HICM and Narrative Backsheet'!$A$7:$BX$156,AD$9,FALSE))="","",(VLOOKUP($B170,'HICM and Narrative Backsheet'!$A$7:$BX$156,AD$9,FALSE))),"")</f>
        <v>Established</v>
      </c>
      <c r="AE170" s="172" t="str">
        <f ca="1">IFERROR(IF((VLOOKUP($B170,'HICM and Narrative Backsheet'!$A$7:$BX$156,AE$9,FALSE))="","",(VLOOKUP($B170,'HICM and Narrative Backsheet'!$A$7:$BX$156,AE$9,FALSE))),"")</f>
        <v>Mature</v>
      </c>
      <c r="AF170" s="170" t="str">
        <f ca="1">IFERROR(IF((VLOOKUP($B170,'HICM and Narrative Backsheet'!$A$7:$BX$156,AF$9,FALSE))="","",(VLOOKUP($B170,'HICM and Narrative Backsheet'!$A$7:$BX$156,AF$9,FALSE))),"")</f>
        <v>Established</v>
      </c>
      <c r="AG170" s="170" t="str">
        <f ca="1">IFERROR(IF((VLOOKUP($B170,'HICM and Narrative Backsheet'!$A$7:$BX$156,AG$9,FALSE))="","",(VLOOKUP($B170,'HICM and Narrative Backsheet'!$A$7:$BX$156,AG$9,FALSE))),"")</f>
        <v>Established</v>
      </c>
      <c r="AH170" s="170" t="str">
        <f ca="1">IFERROR(IF((VLOOKUP($B170,'HICM and Narrative Backsheet'!$A$7:$BX$156,AH$9,FALSE))="","",(VLOOKUP($B170,'HICM and Narrative Backsheet'!$A$7:$BX$156,AH$9,FALSE))),"")</f>
        <v>Established</v>
      </c>
      <c r="AI170" s="170" t="str">
        <f ca="1">IFERROR(IF((VLOOKUP($B170,'HICM and Narrative Backsheet'!$A$7:$BX$156,AI$9,FALSE))="","",(VLOOKUP($B170,'HICM and Narrative Backsheet'!$A$7:$BX$156,AI$9,FALSE))),"")</f>
        <v>Established</v>
      </c>
      <c r="AJ170" s="170" t="str">
        <f ca="1">IFERROR(IF((VLOOKUP($B170,'HICM and Narrative Backsheet'!$A$7:$BX$156,AJ$9,FALSE))="","",(VLOOKUP($B170,'HICM and Narrative Backsheet'!$A$7:$BX$156,AJ$9,FALSE))),"")</f>
        <v>Established</v>
      </c>
      <c r="AK170" s="170" t="str">
        <f ca="1">IFERROR(IF((VLOOKUP($B170,'HICM and Narrative Backsheet'!$A$7:$BX$156,AK$9,FALSE))="","",(VLOOKUP($B170,'HICM and Narrative Backsheet'!$A$7:$BX$156,AK$9,FALSE))),"")</f>
        <v>Mature</v>
      </c>
      <c r="AL170" s="170" t="str">
        <f ca="1">IFERROR(IF((VLOOKUP($B170,'HICM and Narrative Backsheet'!$A$7:$BX$156,AL$9,FALSE))="","",(VLOOKUP($B170,'HICM and Narrative Backsheet'!$A$7:$BX$156,AL$9,FALSE))),"")</f>
        <v>Mature</v>
      </c>
      <c r="AM170" s="171" t="str">
        <f ca="1">IFERROR(IF((VLOOKUP($B170,'HICM and Narrative Backsheet'!$A$7:$BX$156,AM$9,FALSE))="","",(VLOOKUP($B170,'HICM and Narrative Backsheet'!$A$7:$BX$156,AM$9,FALSE))),"")</f>
        <v>Mature</v>
      </c>
    </row>
    <row r="171" spans="1:39" x14ac:dyDescent="0.3">
      <c r="A171" s="60">
        <v>145</v>
      </c>
      <c r="B171" s="53" t="str">
        <f t="shared" ca="1" si="12"/>
        <v>E08000015</v>
      </c>
      <c r="C171" s="154" t="str">
        <f ca="1">IFERROR(VLOOKUP($B171,'Org List'!$J$9:$K$488,2,0), "")</f>
        <v>Wirral</v>
      </c>
      <c r="D171" s="169" t="str">
        <f ca="1">IFERROR(IF((VLOOKUP($B171,'HICM and Narrative Backsheet'!$A$7:$BX$156,D$9,FALSE))="","",(VLOOKUP($B171,'HICM and Narrative Backsheet'!$A$7:$BX$156,D$9,FALSE))),"")</f>
        <v>Established</v>
      </c>
      <c r="E171" s="170" t="str">
        <f ca="1">IFERROR(IF((VLOOKUP($B171,'HICM and Narrative Backsheet'!$A$7:$BX$156,E$9,FALSE))="","",(VLOOKUP($B171,'HICM and Narrative Backsheet'!$A$7:$BX$156,E$9,FALSE))),"")</f>
        <v>Established</v>
      </c>
      <c r="F171" s="170" t="str">
        <f ca="1">IFERROR(IF((VLOOKUP($B171,'HICM and Narrative Backsheet'!$A$7:$BX$156,F$9,FALSE))="","",(VLOOKUP($B171,'HICM and Narrative Backsheet'!$A$7:$BX$156,F$9,FALSE))),"")</f>
        <v>Established</v>
      </c>
      <c r="G171" s="170" t="str">
        <f ca="1">IFERROR(IF((VLOOKUP($B171,'HICM and Narrative Backsheet'!$A$7:$BX$156,G$9,FALSE))="","",(VLOOKUP($B171,'HICM and Narrative Backsheet'!$A$7:$BX$156,G$9,FALSE))),"")</f>
        <v>Established</v>
      </c>
      <c r="H171" s="170" t="str">
        <f ca="1">IFERROR(IF((VLOOKUP($B171,'HICM and Narrative Backsheet'!$A$7:$BX$156,H$9,FALSE))="","",(VLOOKUP($B171,'HICM and Narrative Backsheet'!$A$7:$BX$156,H$9,FALSE))),"")</f>
        <v>Established</v>
      </c>
      <c r="I171" s="170" t="str">
        <f ca="1">IFERROR(IF((VLOOKUP($B171,'HICM and Narrative Backsheet'!$A$7:$BX$156,I$9,FALSE))="","",(VLOOKUP($B171,'HICM and Narrative Backsheet'!$A$7:$BX$156,I$9,FALSE))),"")</f>
        <v>Established</v>
      </c>
      <c r="J171" s="170" t="str">
        <f ca="1">IFERROR(IF((VLOOKUP($B171,'HICM and Narrative Backsheet'!$A$7:$BX$156,J$9,FALSE))="","",(VLOOKUP($B171,'HICM and Narrative Backsheet'!$A$7:$BX$156,J$9,FALSE))),"")</f>
        <v>Established</v>
      </c>
      <c r="K171" s="170" t="str">
        <f ca="1">IFERROR(IF((VLOOKUP($B171,'HICM and Narrative Backsheet'!$A$7:$BX$156,K$9,FALSE))="","",(VLOOKUP($B171,'HICM and Narrative Backsheet'!$A$7:$BX$156,K$9,FALSE))),"")</f>
        <v>Established</v>
      </c>
      <c r="L171" s="171" t="str">
        <f ca="1">IFERROR(IF((VLOOKUP($B171,'HICM and Narrative Backsheet'!$A$7:$BX$156,L$9,FALSE))="","",(VLOOKUP($B171,'HICM and Narrative Backsheet'!$A$7:$BX$156,L$9,FALSE))),"")</f>
        <v>Established</v>
      </c>
      <c r="M171" s="172" t="str">
        <f ca="1">IFERROR(IF((VLOOKUP($B171,'HICM and Narrative Backsheet'!$A$7:$BX$156,M$9,FALSE))="","",(VLOOKUP($B171,'HICM and Narrative Backsheet'!$A$7:$BX$156,M$9,FALSE))),"")</f>
        <v>Mature</v>
      </c>
      <c r="N171" s="170" t="str">
        <f ca="1">IFERROR(IF((VLOOKUP($B171,'HICM and Narrative Backsheet'!$A$7:$BX$156,N$9,FALSE))="","",(VLOOKUP($B171,'HICM and Narrative Backsheet'!$A$7:$BX$156,N$9,FALSE))),"")</f>
        <v>Mature</v>
      </c>
      <c r="O171" s="170" t="str">
        <f ca="1">IFERROR(IF((VLOOKUP($B171,'HICM and Narrative Backsheet'!$A$7:$BX$156,O$9,FALSE))="","",(VLOOKUP($B171,'HICM and Narrative Backsheet'!$A$7:$BX$156,O$9,FALSE))),"")</f>
        <v>Mature</v>
      </c>
      <c r="P171" s="170" t="str">
        <f ca="1">IFERROR(IF((VLOOKUP($B171,'HICM and Narrative Backsheet'!$A$7:$BX$156,P$9,FALSE))="","",(VLOOKUP($B171,'HICM and Narrative Backsheet'!$A$7:$BX$156,P$9,FALSE))),"")</f>
        <v>Mature</v>
      </c>
      <c r="Q171" s="170" t="str">
        <f ca="1">IFERROR(IF((VLOOKUP($B171,'HICM and Narrative Backsheet'!$A$7:$BX$156,Q$9,FALSE))="","",(VLOOKUP($B171,'HICM and Narrative Backsheet'!$A$7:$BX$156,Q$9,FALSE))),"")</f>
        <v>Mature</v>
      </c>
      <c r="R171" s="170" t="str">
        <f ca="1">IFERROR(IF((VLOOKUP($B171,'HICM and Narrative Backsheet'!$A$7:$BX$156,R$9,FALSE))="","",(VLOOKUP($B171,'HICM and Narrative Backsheet'!$A$7:$BX$156,R$9,FALSE))),"")</f>
        <v>Mature</v>
      </c>
      <c r="S171" s="170" t="str">
        <f ca="1">IFERROR(IF((VLOOKUP($B171,'HICM and Narrative Backsheet'!$A$7:$BX$156,S$9,FALSE))="","",(VLOOKUP($B171,'HICM and Narrative Backsheet'!$A$7:$BX$156,S$9,FALSE))),"")</f>
        <v>Mature</v>
      </c>
      <c r="T171" s="170" t="str">
        <f ca="1">IFERROR(IF((VLOOKUP($B171,'HICM and Narrative Backsheet'!$A$7:$BX$156,T$9,FALSE))="","",(VLOOKUP($B171,'HICM and Narrative Backsheet'!$A$7:$BX$156,T$9,FALSE))),"")</f>
        <v>Mature</v>
      </c>
      <c r="U171" s="173" t="str">
        <f ca="1">IFERROR(IF((VLOOKUP($B171,'HICM and Narrative Backsheet'!$A$7:$BX$156,U$9,FALSE))="","",(VLOOKUP($B171,'HICM and Narrative Backsheet'!$A$7:$BX$156,U$9,FALSE))),"")</f>
        <v>Established</v>
      </c>
      <c r="V171" s="169" t="str">
        <f ca="1">IFERROR(IF((VLOOKUP($B171,'HICM and Narrative Backsheet'!$A$7:$BX$156,V$9,FALSE))="","",(VLOOKUP($B171,'HICM and Narrative Backsheet'!$A$7:$BX$156,V$9,FALSE))),"")</f>
        <v>Mature</v>
      </c>
      <c r="W171" s="170" t="str">
        <f ca="1">IFERROR(IF((VLOOKUP($B171,'HICM and Narrative Backsheet'!$A$7:$BX$156,W$9,FALSE))="","",(VLOOKUP($B171,'HICM and Narrative Backsheet'!$A$7:$BX$156,W$9,FALSE))),"")</f>
        <v>Mature</v>
      </c>
      <c r="X171" s="170" t="str">
        <f ca="1">IFERROR(IF((VLOOKUP($B171,'HICM and Narrative Backsheet'!$A$7:$BX$156,X$9,FALSE))="","",(VLOOKUP($B171,'HICM and Narrative Backsheet'!$A$7:$BX$156,X$9,FALSE))),"")</f>
        <v>Mature</v>
      </c>
      <c r="Y171" s="170" t="str">
        <f ca="1">IFERROR(IF((VLOOKUP($B171,'HICM and Narrative Backsheet'!$A$7:$BX$156,Y$9,FALSE))="","",(VLOOKUP($B171,'HICM and Narrative Backsheet'!$A$7:$BX$156,Y$9,FALSE))),"")</f>
        <v>Mature</v>
      </c>
      <c r="Z171" s="170" t="str">
        <f ca="1">IFERROR(IF((VLOOKUP($B171,'HICM and Narrative Backsheet'!$A$7:$BX$156,Z$9,FALSE))="","",(VLOOKUP($B171,'HICM and Narrative Backsheet'!$A$7:$BX$156,Z$9,FALSE))),"")</f>
        <v>Mature</v>
      </c>
      <c r="AA171" s="170" t="str">
        <f ca="1">IFERROR(IF((VLOOKUP($B171,'HICM and Narrative Backsheet'!$A$7:$BX$156,AA$9,FALSE))="","",(VLOOKUP($B171,'HICM and Narrative Backsheet'!$A$7:$BX$156,AA$9,FALSE))),"")</f>
        <v>Mature</v>
      </c>
      <c r="AB171" s="170" t="str">
        <f ca="1">IFERROR(IF((VLOOKUP($B171,'HICM and Narrative Backsheet'!$A$7:$BX$156,AB$9,FALSE))="","",(VLOOKUP($B171,'HICM and Narrative Backsheet'!$A$7:$BX$156,AB$9,FALSE))),"")</f>
        <v>Mature</v>
      </c>
      <c r="AC171" s="170" t="str">
        <f ca="1">IFERROR(IF((VLOOKUP($B171,'HICM and Narrative Backsheet'!$A$7:$BX$156,AC$9,FALSE))="","",(VLOOKUP($B171,'HICM and Narrative Backsheet'!$A$7:$BX$156,AC$9,FALSE))),"")</f>
        <v>Mature</v>
      </c>
      <c r="AD171" s="171" t="str">
        <f ca="1">IFERROR(IF((VLOOKUP($B171,'HICM and Narrative Backsheet'!$A$7:$BX$156,AD$9,FALSE))="","",(VLOOKUP($B171,'HICM and Narrative Backsheet'!$A$7:$BX$156,AD$9,FALSE))),"")</f>
        <v>Established</v>
      </c>
      <c r="AE171" s="172" t="str">
        <f ca="1">IFERROR(IF((VLOOKUP($B171,'HICM and Narrative Backsheet'!$A$7:$BX$156,AE$9,FALSE))="","",(VLOOKUP($B171,'HICM and Narrative Backsheet'!$A$7:$BX$156,AE$9,FALSE))),"")</f>
        <v>Mature</v>
      </c>
      <c r="AF171" s="170" t="str">
        <f ca="1">IFERROR(IF((VLOOKUP($B171,'HICM and Narrative Backsheet'!$A$7:$BX$156,AF$9,FALSE))="","",(VLOOKUP($B171,'HICM and Narrative Backsheet'!$A$7:$BX$156,AF$9,FALSE))),"")</f>
        <v>Mature</v>
      </c>
      <c r="AG171" s="170" t="str">
        <f ca="1">IFERROR(IF((VLOOKUP($B171,'HICM and Narrative Backsheet'!$A$7:$BX$156,AG$9,FALSE))="","",(VLOOKUP($B171,'HICM and Narrative Backsheet'!$A$7:$BX$156,AG$9,FALSE))),"")</f>
        <v>Mature</v>
      </c>
      <c r="AH171" s="170" t="str">
        <f ca="1">IFERROR(IF((VLOOKUP($B171,'HICM and Narrative Backsheet'!$A$7:$BX$156,AH$9,FALSE))="","",(VLOOKUP($B171,'HICM and Narrative Backsheet'!$A$7:$BX$156,AH$9,FALSE))),"")</f>
        <v>Mature</v>
      </c>
      <c r="AI171" s="170" t="str">
        <f ca="1">IFERROR(IF((VLOOKUP($B171,'HICM and Narrative Backsheet'!$A$7:$BX$156,AI$9,FALSE))="","",(VLOOKUP($B171,'HICM and Narrative Backsheet'!$A$7:$BX$156,AI$9,FALSE))),"")</f>
        <v>Mature</v>
      </c>
      <c r="AJ171" s="170" t="str">
        <f ca="1">IFERROR(IF((VLOOKUP($B171,'HICM and Narrative Backsheet'!$A$7:$BX$156,AJ$9,FALSE))="","",(VLOOKUP($B171,'HICM and Narrative Backsheet'!$A$7:$BX$156,AJ$9,FALSE))),"")</f>
        <v>Mature</v>
      </c>
      <c r="AK171" s="170" t="str">
        <f ca="1">IFERROR(IF((VLOOKUP($B171,'HICM and Narrative Backsheet'!$A$7:$BX$156,AK$9,FALSE))="","",(VLOOKUP($B171,'HICM and Narrative Backsheet'!$A$7:$BX$156,AK$9,FALSE))),"")</f>
        <v>Mature</v>
      </c>
      <c r="AL171" s="170" t="str">
        <f ca="1">IFERROR(IF((VLOOKUP($B171,'HICM and Narrative Backsheet'!$A$7:$BX$156,AL$9,FALSE))="","",(VLOOKUP($B171,'HICM and Narrative Backsheet'!$A$7:$BX$156,AL$9,FALSE))),"")</f>
        <v>Mature</v>
      </c>
      <c r="AM171" s="171" t="str">
        <f ca="1">IFERROR(IF((VLOOKUP($B171,'HICM and Narrative Backsheet'!$A$7:$BX$156,AM$9,FALSE))="","",(VLOOKUP($B171,'HICM and Narrative Backsheet'!$A$7:$BX$156,AM$9,FALSE))),"")</f>
        <v>Established</v>
      </c>
    </row>
    <row r="172" spans="1:39" x14ac:dyDescent="0.3">
      <c r="A172" s="60">
        <v>146</v>
      </c>
      <c r="B172" s="53" t="str">
        <f t="shared" ca="1" si="12"/>
        <v>E06000041</v>
      </c>
      <c r="C172" s="154" t="str">
        <f ca="1">IFERROR(VLOOKUP($B172,'Org List'!$J$9:$K$488,2,0), "")</f>
        <v>Wokingham</v>
      </c>
      <c r="D172" s="169" t="str">
        <f ca="1">IFERROR(IF((VLOOKUP($B172,'HICM and Narrative Backsheet'!$A$7:$BX$156,D$9,FALSE))="","",(VLOOKUP($B172,'HICM and Narrative Backsheet'!$A$7:$BX$156,D$9,FALSE))),"")</f>
        <v>Not yet established</v>
      </c>
      <c r="E172" s="170" t="str">
        <f ca="1">IFERROR(IF((VLOOKUP($B172,'HICM and Narrative Backsheet'!$A$7:$BX$156,E$9,FALSE))="","",(VLOOKUP($B172,'HICM and Narrative Backsheet'!$A$7:$BX$156,E$9,FALSE))),"")</f>
        <v>Not yet established</v>
      </c>
      <c r="F172" s="170" t="str">
        <f ca="1">IFERROR(IF((VLOOKUP($B172,'HICM and Narrative Backsheet'!$A$7:$BX$156,F$9,FALSE))="","",(VLOOKUP($B172,'HICM and Narrative Backsheet'!$A$7:$BX$156,F$9,FALSE))),"")</f>
        <v>Plans in place</v>
      </c>
      <c r="G172" s="170" t="str">
        <f ca="1">IFERROR(IF((VLOOKUP($B172,'HICM and Narrative Backsheet'!$A$7:$BX$156,G$9,FALSE))="","",(VLOOKUP($B172,'HICM and Narrative Backsheet'!$A$7:$BX$156,G$9,FALSE))),"")</f>
        <v>Plans in place</v>
      </c>
      <c r="H172" s="170" t="str">
        <f ca="1">IFERROR(IF((VLOOKUP($B172,'HICM and Narrative Backsheet'!$A$7:$BX$156,H$9,FALSE))="","",(VLOOKUP($B172,'HICM and Narrative Backsheet'!$A$7:$BX$156,H$9,FALSE))),"")</f>
        <v>Not yet established</v>
      </c>
      <c r="I172" s="170" t="str">
        <f ca="1">IFERROR(IF((VLOOKUP($B172,'HICM and Narrative Backsheet'!$A$7:$BX$156,I$9,FALSE))="","",(VLOOKUP($B172,'HICM and Narrative Backsheet'!$A$7:$BX$156,I$9,FALSE))),"")</f>
        <v>Not yet established</v>
      </c>
      <c r="J172" s="170" t="str">
        <f ca="1">IFERROR(IF((VLOOKUP($B172,'HICM and Narrative Backsheet'!$A$7:$BX$156,J$9,FALSE))="","",(VLOOKUP($B172,'HICM and Narrative Backsheet'!$A$7:$BX$156,J$9,FALSE))),"")</f>
        <v>Not yet established</v>
      </c>
      <c r="K172" s="170" t="str">
        <f ca="1">IFERROR(IF((VLOOKUP($B172,'HICM and Narrative Backsheet'!$A$7:$BX$156,K$9,FALSE))="","",(VLOOKUP($B172,'HICM and Narrative Backsheet'!$A$7:$BX$156,K$9,FALSE))),"")</f>
        <v>Established</v>
      </c>
      <c r="L172" s="171" t="str">
        <f ca="1">IFERROR(IF((VLOOKUP($B172,'HICM and Narrative Backsheet'!$A$7:$BX$156,L$9,FALSE))="","",(VLOOKUP($B172,'HICM and Narrative Backsheet'!$A$7:$BX$156,L$9,FALSE))),"")</f>
        <v>Established</v>
      </c>
      <c r="M172" s="172" t="str">
        <f ca="1">IFERROR(IF((VLOOKUP($B172,'HICM and Narrative Backsheet'!$A$7:$BX$156,M$9,FALSE))="","",(VLOOKUP($B172,'HICM and Narrative Backsheet'!$A$7:$BX$156,M$9,FALSE))),"")</f>
        <v>Plans in place</v>
      </c>
      <c r="N172" s="170" t="str">
        <f ca="1">IFERROR(IF((VLOOKUP($B172,'HICM and Narrative Backsheet'!$A$7:$BX$156,N$9,FALSE))="","",(VLOOKUP($B172,'HICM and Narrative Backsheet'!$A$7:$BX$156,N$9,FALSE))),"")</f>
        <v>Plans in place</v>
      </c>
      <c r="O172" s="170" t="str">
        <f ca="1">IFERROR(IF((VLOOKUP($B172,'HICM and Narrative Backsheet'!$A$7:$BX$156,O$9,FALSE))="","",(VLOOKUP($B172,'HICM and Narrative Backsheet'!$A$7:$BX$156,O$9,FALSE))),"")</f>
        <v>Plans in place</v>
      </c>
      <c r="P172" s="170" t="str">
        <f ca="1">IFERROR(IF((VLOOKUP($B172,'HICM and Narrative Backsheet'!$A$7:$BX$156,P$9,FALSE))="","",(VLOOKUP($B172,'HICM and Narrative Backsheet'!$A$7:$BX$156,P$9,FALSE))),"")</f>
        <v>Plans in place</v>
      </c>
      <c r="Q172" s="170" t="str">
        <f ca="1">IFERROR(IF((VLOOKUP($B172,'HICM and Narrative Backsheet'!$A$7:$BX$156,Q$9,FALSE))="","",(VLOOKUP($B172,'HICM and Narrative Backsheet'!$A$7:$BX$156,Q$9,FALSE))),"")</f>
        <v>Plans in place</v>
      </c>
      <c r="R172" s="170" t="str">
        <f ca="1">IFERROR(IF((VLOOKUP($B172,'HICM and Narrative Backsheet'!$A$7:$BX$156,R$9,FALSE))="","",(VLOOKUP($B172,'HICM and Narrative Backsheet'!$A$7:$BX$156,R$9,FALSE))),"")</f>
        <v>Plans in place</v>
      </c>
      <c r="S172" s="170" t="str">
        <f ca="1">IFERROR(IF((VLOOKUP($B172,'HICM and Narrative Backsheet'!$A$7:$BX$156,S$9,FALSE))="","",(VLOOKUP($B172,'HICM and Narrative Backsheet'!$A$7:$BX$156,S$9,FALSE))),"")</f>
        <v>Not yet established</v>
      </c>
      <c r="T172" s="170" t="str">
        <f ca="1">IFERROR(IF((VLOOKUP($B172,'HICM and Narrative Backsheet'!$A$7:$BX$156,T$9,FALSE))="","",(VLOOKUP($B172,'HICM and Narrative Backsheet'!$A$7:$BX$156,T$9,FALSE))),"")</f>
        <v>Established</v>
      </c>
      <c r="U172" s="173" t="str">
        <f ca="1">IFERROR(IF((VLOOKUP($B172,'HICM and Narrative Backsheet'!$A$7:$BX$156,U$9,FALSE))="","",(VLOOKUP($B172,'HICM and Narrative Backsheet'!$A$7:$BX$156,U$9,FALSE))),"")</f>
        <v>Established</v>
      </c>
      <c r="V172" s="169" t="str">
        <f ca="1">IFERROR(IF((VLOOKUP($B172,'HICM and Narrative Backsheet'!$A$7:$BX$156,V$9,FALSE))="","",(VLOOKUP($B172,'HICM and Narrative Backsheet'!$A$7:$BX$156,V$9,FALSE))),"")</f>
        <v>Established</v>
      </c>
      <c r="W172" s="170" t="str">
        <f ca="1">IFERROR(IF((VLOOKUP($B172,'HICM and Narrative Backsheet'!$A$7:$BX$156,W$9,FALSE))="","",(VLOOKUP($B172,'HICM and Narrative Backsheet'!$A$7:$BX$156,W$9,FALSE))),"")</f>
        <v>Plans in place</v>
      </c>
      <c r="X172" s="170" t="str">
        <f ca="1">IFERROR(IF((VLOOKUP($B172,'HICM and Narrative Backsheet'!$A$7:$BX$156,X$9,FALSE))="","",(VLOOKUP($B172,'HICM and Narrative Backsheet'!$A$7:$BX$156,X$9,FALSE))),"")</f>
        <v>Established</v>
      </c>
      <c r="Y172" s="170" t="str">
        <f ca="1">IFERROR(IF((VLOOKUP($B172,'HICM and Narrative Backsheet'!$A$7:$BX$156,Y$9,FALSE))="","",(VLOOKUP($B172,'HICM and Narrative Backsheet'!$A$7:$BX$156,Y$9,FALSE))),"")</f>
        <v>Plans in place</v>
      </c>
      <c r="Z172" s="170" t="str">
        <f ca="1">IFERROR(IF((VLOOKUP($B172,'HICM and Narrative Backsheet'!$A$7:$BX$156,Z$9,FALSE))="","",(VLOOKUP($B172,'HICM and Narrative Backsheet'!$A$7:$BX$156,Z$9,FALSE))),"")</f>
        <v>Plans in place</v>
      </c>
      <c r="AA172" s="170" t="str">
        <f ca="1">IFERROR(IF((VLOOKUP($B172,'HICM and Narrative Backsheet'!$A$7:$BX$156,AA$9,FALSE))="","",(VLOOKUP($B172,'HICM and Narrative Backsheet'!$A$7:$BX$156,AA$9,FALSE))),"")</f>
        <v>Established</v>
      </c>
      <c r="AB172" s="170" t="str">
        <f ca="1">IFERROR(IF((VLOOKUP($B172,'HICM and Narrative Backsheet'!$A$7:$BX$156,AB$9,FALSE))="","",(VLOOKUP($B172,'HICM and Narrative Backsheet'!$A$7:$BX$156,AB$9,FALSE))),"")</f>
        <v>Plans in place</v>
      </c>
      <c r="AC172" s="170" t="str">
        <f ca="1">IFERROR(IF((VLOOKUP($B172,'HICM and Narrative Backsheet'!$A$7:$BX$156,AC$9,FALSE))="","",(VLOOKUP($B172,'HICM and Narrative Backsheet'!$A$7:$BX$156,AC$9,FALSE))),"")</f>
        <v>Mature</v>
      </c>
      <c r="AD172" s="171" t="str">
        <f ca="1">IFERROR(IF((VLOOKUP($B172,'HICM and Narrative Backsheet'!$A$7:$BX$156,AD$9,FALSE))="","",(VLOOKUP($B172,'HICM and Narrative Backsheet'!$A$7:$BX$156,AD$9,FALSE))),"")</f>
        <v>Established</v>
      </c>
      <c r="AE172" s="172" t="str">
        <f ca="1">IFERROR(IF((VLOOKUP($B172,'HICM and Narrative Backsheet'!$A$7:$BX$156,AE$9,FALSE))="","",(VLOOKUP($B172,'HICM and Narrative Backsheet'!$A$7:$BX$156,AE$9,FALSE))),"")</f>
        <v>Mature</v>
      </c>
      <c r="AF172" s="170" t="str">
        <f ca="1">IFERROR(IF((VLOOKUP($B172,'HICM and Narrative Backsheet'!$A$7:$BX$156,AF$9,FALSE))="","",(VLOOKUP($B172,'HICM and Narrative Backsheet'!$A$7:$BX$156,AF$9,FALSE))),"")</f>
        <v>Established</v>
      </c>
      <c r="AG172" s="170" t="str">
        <f ca="1">IFERROR(IF((VLOOKUP($B172,'HICM and Narrative Backsheet'!$A$7:$BX$156,AG$9,FALSE))="","",(VLOOKUP($B172,'HICM and Narrative Backsheet'!$A$7:$BX$156,AG$9,FALSE))),"")</f>
        <v>Established</v>
      </c>
      <c r="AH172" s="170" t="str">
        <f ca="1">IFERROR(IF((VLOOKUP($B172,'HICM and Narrative Backsheet'!$A$7:$BX$156,AH$9,FALSE))="","",(VLOOKUP($B172,'HICM and Narrative Backsheet'!$A$7:$BX$156,AH$9,FALSE))),"")</f>
        <v>Established</v>
      </c>
      <c r="AI172" s="170" t="str">
        <f ca="1">IFERROR(IF((VLOOKUP($B172,'HICM and Narrative Backsheet'!$A$7:$BX$156,AI$9,FALSE))="","",(VLOOKUP($B172,'HICM and Narrative Backsheet'!$A$7:$BX$156,AI$9,FALSE))),"")</f>
        <v>Established</v>
      </c>
      <c r="AJ172" s="170" t="str">
        <f ca="1">IFERROR(IF((VLOOKUP($B172,'HICM and Narrative Backsheet'!$A$7:$BX$156,AJ$9,FALSE))="","",(VLOOKUP($B172,'HICM and Narrative Backsheet'!$A$7:$BX$156,AJ$9,FALSE))),"")</f>
        <v>Established</v>
      </c>
      <c r="AK172" s="170" t="str">
        <f ca="1">IFERROR(IF((VLOOKUP($B172,'HICM and Narrative Backsheet'!$A$7:$BX$156,AK$9,FALSE))="","",(VLOOKUP($B172,'HICM and Narrative Backsheet'!$A$7:$BX$156,AK$9,FALSE))),"")</f>
        <v>Plans in place</v>
      </c>
      <c r="AL172" s="170" t="str">
        <f ca="1">IFERROR(IF((VLOOKUP($B172,'HICM and Narrative Backsheet'!$A$7:$BX$156,AL$9,FALSE))="","",(VLOOKUP($B172,'HICM and Narrative Backsheet'!$A$7:$BX$156,AL$9,FALSE))),"")</f>
        <v>Mature</v>
      </c>
      <c r="AM172" s="171" t="str">
        <f ca="1">IFERROR(IF((VLOOKUP($B172,'HICM and Narrative Backsheet'!$A$7:$BX$156,AM$9,FALSE))="","",(VLOOKUP($B172,'HICM and Narrative Backsheet'!$A$7:$BX$156,AM$9,FALSE))),"")</f>
        <v>Mature</v>
      </c>
    </row>
    <row r="173" spans="1:39" x14ac:dyDescent="0.3">
      <c r="A173" s="60">
        <v>147</v>
      </c>
      <c r="B173" s="53" t="str">
        <f t="shared" ca="1" si="12"/>
        <v>E08000031</v>
      </c>
      <c r="C173" s="154" t="str">
        <f ca="1">IFERROR(VLOOKUP($B173,'Org List'!$J$9:$K$488,2,0), "")</f>
        <v>Wolverhampton</v>
      </c>
      <c r="D173" s="169" t="str">
        <f ca="1">IFERROR(IF((VLOOKUP($B173,'HICM and Narrative Backsheet'!$A$7:$BX$156,D$9,FALSE))="","",(VLOOKUP($B173,'HICM and Narrative Backsheet'!$A$7:$BX$156,D$9,FALSE))),"")</f>
        <v>Established</v>
      </c>
      <c r="E173" s="170" t="str">
        <f ca="1">IFERROR(IF((VLOOKUP($B173,'HICM and Narrative Backsheet'!$A$7:$BX$156,E$9,FALSE))="","",(VLOOKUP($B173,'HICM and Narrative Backsheet'!$A$7:$BX$156,E$9,FALSE))),"")</f>
        <v>Established</v>
      </c>
      <c r="F173" s="170" t="str">
        <f ca="1">IFERROR(IF((VLOOKUP($B173,'HICM and Narrative Backsheet'!$A$7:$BX$156,F$9,FALSE))="","",(VLOOKUP($B173,'HICM and Narrative Backsheet'!$A$7:$BX$156,F$9,FALSE))),"")</f>
        <v>Established</v>
      </c>
      <c r="G173" s="170" t="str">
        <f ca="1">IFERROR(IF((VLOOKUP($B173,'HICM and Narrative Backsheet'!$A$7:$BX$156,G$9,FALSE))="","",(VLOOKUP($B173,'HICM and Narrative Backsheet'!$A$7:$BX$156,G$9,FALSE))),"")</f>
        <v>Established</v>
      </c>
      <c r="H173" s="170" t="str">
        <f ca="1">IFERROR(IF((VLOOKUP($B173,'HICM and Narrative Backsheet'!$A$7:$BX$156,H$9,FALSE))="","",(VLOOKUP($B173,'HICM and Narrative Backsheet'!$A$7:$BX$156,H$9,FALSE))),"")</f>
        <v>Established</v>
      </c>
      <c r="I173" s="170" t="str">
        <f ca="1">IFERROR(IF((VLOOKUP($B173,'HICM and Narrative Backsheet'!$A$7:$BX$156,I$9,FALSE))="","",(VLOOKUP($B173,'HICM and Narrative Backsheet'!$A$7:$BX$156,I$9,FALSE))),"")</f>
        <v>Established</v>
      </c>
      <c r="J173" s="170" t="str">
        <f ca="1">IFERROR(IF((VLOOKUP($B173,'HICM and Narrative Backsheet'!$A$7:$BX$156,J$9,FALSE))="","",(VLOOKUP($B173,'HICM and Narrative Backsheet'!$A$7:$BX$156,J$9,FALSE))),"")</f>
        <v>Mature</v>
      </c>
      <c r="K173" s="170" t="str">
        <f ca="1">IFERROR(IF((VLOOKUP($B173,'HICM and Narrative Backsheet'!$A$7:$BX$156,K$9,FALSE))="","",(VLOOKUP($B173,'HICM and Narrative Backsheet'!$A$7:$BX$156,K$9,FALSE))),"")</f>
        <v>Established</v>
      </c>
      <c r="L173" s="171" t="str">
        <f ca="1">IFERROR(IF((VLOOKUP($B173,'HICM and Narrative Backsheet'!$A$7:$BX$156,L$9,FALSE))="","",(VLOOKUP($B173,'HICM and Narrative Backsheet'!$A$7:$BX$156,L$9,FALSE))),"")</f>
        <v>Established</v>
      </c>
      <c r="M173" s="172" t="str">
        <f ca="1">IFERROR(IF((VLOOKUP($B173,'HICM and Narrative Backsheet'!$A$7:$BX$156,M$9,FALSE))="","",(VLOOKUP($B173,'HICM and Narrative Backsheet'!$A$7:$BX$156,M$9,FALSE))),"")</f>
        <v>Established</v>
      </c>
      <c r="N173" s="170" t="str">
        <f ca="1">IFERROR(IF((VLOOKUP($B173,'HICM and Narrative Backsheet'!$A$7:$BX$156,N$9,FALSE))="","",(VLOOKUP($B173,'HICM and Narrative Backsheet'!$A$7:$BX$156,N$9,FALSE))),"")</f>
        <v>Established</v>
      </c>
      <c r="O173" s="170" t="str">
        <f ca="1">IFERROR(IF((VLOOKUP($B173,'HICM and Narrative Backsheet'!$A$7:$BX$156,O$9,FALSE))="","",(VLOOKUP($B173,'HICM and Narrative Backsheet'!$A$7:$BX$156,O$9,FALSE))),"")</f>
        <v>Established</v>
      </c>
      <c r="P173" s="170" t="str">
        <f ca="1">IFERROR(IF((VLOOKUP($B173,'HICM and Narrative Backsheet'!$A$7:$BX$156,P$9,FALSE))="","",(VLOOKUP($B173,'HICM and Narrative Backsheet'!$A$7:$BX$156,P$9,FALSE))),"")</f>
        <v>Established</v>
      </c>
      <c r="Q173" s="170" t="str">
        <f ca="1">IFERROR(IF((VLOOKUP($B173,'HICM and Narrative Backsheet'!$A$7:$BX$156,Q$9,FALSE))="","",(VLOOKUP($B173,'HICM and Narrative Backsheet'!$A$7:$BX$156,Q$9,FALSE))),"")</f>
        <v>Established</v>
      </c>
      <c r="R173" s="170" t="str">
        <f ca="1">IFERROR(IF((VLOOKUP($B173,'HICM and Narrative Backsheet'!$A$7:$BX$156,R$9,FALSE))="","",(VLOOKUP($B173,'HICM and Narrative Backsheet'!$A$7:$BX$156,R$9,FALSE))),"")</f>
        <v>Established</v>
      </c>
      <c r="S173" s="170" t="str">
        <f ca="1">IFERROR(IF((VLOOKUP($B173,'HICM and Narrative Backsheet'!$A$7:$BX$156,S$9,FALSE))="","",(VLOOKUP($B173,'HICM and Narrative Backsheet'!$A$7:$BX$156,S$9,FALSE))),"")</f>
        <v>Mature</v>
      </c>
      <c r="T173" s="170" t="str">
        <f ca="1">IFERROR(IF((VLOOKUP($B173,'HICM and Narrative Backsheet'!$A$7:$BX$156,T$9,FALSE))="","",(VLOOKUP($B173,'HICM and Narrative Backsheet'!$A$7:$BX$156,T$9,FALSE))),"")</f>
        <v>Established</v>
      </c>
      <c r="U173" s="173" t="str">
        <f ca="1">IFERROR(IF((VLOOKUP($B173,'HICM and Narrative Backsheet'!$A$7:$BX$156,U$9,FALSE))="","",(VLOOKUP($B173,'HICM and Narrative Backsheet'!$A$7:$BX$156,U$9,FALSE))),"")</f>
        <v>Established</v>
      </c>
      <c r="V173" s="169" t="str">
        <f ca="1">IFERROR(IF((VLOOKUP($B173,'HICM and Narrative Backsheet'!$A$7:$BX$156,V$9,FALSE))="","",(VLOOKUP($B173,'HICM and Narrative Backsheet'!$A$7:$BX$156,V$9,FALSE))),"")</f>
        <v>Established</v>
      </c>
      <c r="W173" s="170" t="str">
        <f ca="1">IFERROR(IF((VLOOKUP($B173,'HICM and Narrative Backsheet'!$A$7:$BX$156,W$9,FALSE))="","",(VLOOKUP($B173,'HICM and Narrative Backsheet'!$A$7:$BX$156,W$9,FALSE))),"")</f>
        <v>Established</v>
      </c>
      <c r="X173" s="170" t="str">
        <f ca="1">IFERROR(IF((VLOOKUP($B173,'HICM and Narrative Backsheet'!$A$7:$BX$156,X$9,FALSE))="","",(VLOOKUP($B173,'HICM and Narrative Backsheet'!$A$7:$BX$156,X$9,FALSE))),"")</f>
        <v>Established</v>
      </c>
      <c r="Y173" s="170" t="str">
        <f ca="1">IFERROR(IF((VLOOKUP($B173,'HICM and Narrative Backsheet'!$A$7:$BX$156,Y$9,FALSE))="","",(VLOOKUP($B173,'HICM and Narrative Backsheet'!$A$7:$BX$156,Y$9,FALSE))),"")</f>
        <v>Established</v>
      </c>
      <c r="Z173" s="170" t="str">
        <f ca="1">IFERROR(IF((VLOOKUP($B173,'HICM and Narrative Backsheet'!$A$7:$BX$156,Z$9,FALSE))="","",(VLOOKUP($B173,'HICM and Narrative Backsheet'!$A$7:$BX$156,Z$9,FALSE))),"")</f>
        <v>Established</v>
      </c>
      <c r="AA173" s="170" t="str">
        <f ca="1">IFERROR(IF((VLOOKUP($B173,'HICM and Narrative Backsheet'!$A$7:$BX$156,AA$9,FALSE))="","",(VLOOKUP($B173,'HICM and Narrative Backsheet'!$A$7:$BX$156,AA$9,FALSE))),"")</f>
        <v>Established</v>
      </c>
      <c r="AB173" s="170" t="str">
        <f ca="1">IFERROR(IF((VLOOKUP($B173,'HICM and Narrative Backsheet'!$A$7:$BX$156,AB$9,FALSE))="","",(VLOOKUP($B173,'HICM and Narrative Backsheet'!$A$7:$BX$156,AB$9,FALSE))),"")</f>
        <v>Mature</v>
      </c>
      <c r="AC173" s="170" t="str">
        <f ca="1">IFERROR(IF((VLOOKUP($B173,'HICM and Narrative Backsheet'!$A$7:$BX$156,AC$9,FALSE))="","",(VLOOKUP($B173,'HICM and Narrative Backsheet'!$A$7:$BX$156,AC$9,FALSE))),"")</f>
        <v>Established</v>
      </c>
      <c r="AD173" s="171" t="str">
        <f ca="1">IFERROR(IF((VLOOKUP($B173,'HICM and Narrative Backsheet'!$A$7:$BX$156,AD$9,FALSE))="","",(VLOOKUP($B173,'HICM and Narrative Backsheet'!$A$7:$BX$156,AD$9,FALSE))),"")</f>
        <v>Established</v>
      </c>
      <c r="AE173" s="172" t="str">
        <f ca="1">IFERROR(IF((VLOOKUP($B173,'HICM and Narrative Backsheet'!$A$7:$BX$156,AE$9,FALSE))="","",(VLOOKUP($B173,'HICM and Narrative Backsheet'!$A$7:$BX$156,AE$9,FALSE))),"")</f>
        <v>Mature</v>
      </c>
      <c r="AF173" s="170" t="str">
        <f ca="1">IFERROR(IF((VLOOKUP($B173,'HICM and Narrative Backsheet'!$A$7:$BX$156,AF$9,FALSE))="","",(VLOOKUP($B173,'HICM and Narrative Backsheet'!$A$7:$BX$156,AF$9,FALSE))),"")</f>
        <v>Mature</v>
      </c>
      <c r="AG173" s="170" t="str">
        <f ca="1">IFERROR(IF((VLOOKUP($B173,'HICM and Narrative Backsheet'!$A$7:$BX$156,AG$9,FALSE))="","",(VLOOKUP($B173,'HICM and Narrative Backsheet'!$A$7:$BX$156,AG$9,FALSE))),"")</f>
        <v>Mature</v>
      </c>
      <c r="AH173" s="170" t="str">
        <f ca="1">IFERROR(IF((VLOOKUP($B173,'HICM and Narrative Backsheet'!$A$7:$BX$156,AH$9,FALSE))="","",(VLOOKUP($B173,'HICM and Narrative Backsheet'!$A$7:$BX$156,AH$9,FALSE))),"")</f>
        <v>Mature</v>
      </c>
      <c r="AI173" s="170" t="str">
        <f ca="1">IFERROR(IF((VLOOKUP($B173,'HICM and Narrative Backsheet'!$A$7:$BX$156,AI$9,FALSE))="","",(VLOOKUP($B173,'HICM and Narrative Backsheet'!$A$7:$BX$156,AI$9,FALSE))),"")</f>
        <v>Mature</v>
      </c>
      <c r="AJ173" s="170" t="str">
        <f ca="1">IFERROR(IF((VLOOKUP($B173,'HICM and Narrative Backsheet'!$A$7:$BX$156,AJ$9,FALSE))="","",(VLOOKUP($B173,'HICM and Narrative Backsheet'!$A$7:$BX$156,AJ$9,FALSE))),"")</f>
        <v>Mature</v>
      </c>
      <c r="AK173" s="170" t="str">
        <f ca="1">IFERROR(IF((VLOOKUP($B173,'HICM and Narrative Backsheet'!$A$7:$BX$156,AK$9,FALSE))="","",(VLOOKUP($B173,'HICM and Narrative Backsheet'!$A$7:$BX$156,AK$9,FALSE))),"")</f>
        <v>Exemplary</v>
      </c>
      <c r="AL173" s="170" t="str">
        <f ca="1">IFERROR(IF((VLOOKUP($B173,'HICM and Narrative Backsheet'!$A$7:$BX$156,AL$9,FALSE))="","",(VLOOKUP($B173,'HICM and Narrative Backsheet'!$A$7:$BX$156,AL$9,FALSE))),"")</f>
        <v>Mature</v>
      </c>
      <c r="AM173" s="171" t="str">
        <f ca="1">IFERROR(IF((VLOOKUP($B173,'HICM and Narrative Backsheet'!$A$7:$BX$156,AM$9,FALSE))="","",(VLOOKUP($B173,'HICM and Narrative Backsheet'!$A$7:$BX$156,AM$9,FALSE))),"")</f>
        <v>Mature</v>
      </c>
    </row>
    <row r="174" spans="1:39" x14ac:dyDescent="0.3">
      <c r="A174" s="60">
        <v>148</v>
      </c>
      <c r="B174" s="53" t="str">
        <f t="shared" ca="1" si="12"/>
        <v>E10000034</v>
      </c>
      <c r="C174" s="154" t="str">
        <f ca="1">IFERROR(VLOOKUP($B174,'Org List'!$J$9:$K$488,2,0), "")</f>
        <v>Worcestershire</v>
      </c>
      <c r="D174" s="169" t="str">
        <f ca="1">IFERROR(IF((VLOOKUP($B174,'HICM and Narrative Backsheet'!$A$7:$BX$156,D$9,FALSE))="","",(VLOOKUP($B174,'HICM and Narrative Backsheet'!$A$7:$BX$156,D$9,FALSE))),"")</f>
        <v>Plans in place</v>
      </c>
      <c r="E174" s="170" t="str">
        <f ca="1">IFERROR(IF((VLOOKUP($B174,'HICM and Narrative Backsheet'!$A$7:$BX$156,E$9,FALSE))="","",(VLOOKUP($B174,'HICM and Narrative Backsheet'!$A$7:$BX$156,E$9,FALSE))),"")</f>
        <v>Mature</v>
      </c>
      <c r="F174" s="170" t="str">
        <f ca="1">IFERROR(IF((VLOOKUP($B174,'HICM and Narrative Backsheet'!$A$7:$BX$156,F$9,FALSE))="","",(VLOOKUP($B174,'HICM and Narrative Backsheet'!$A$7:$BX$156,F$9,FALSE))),"")</f>
        <v>Plans in place</v>
      </c>
      <c r="G174" s="170" t="str">
        <f ca="1">IFERROR(IF((VLOOKUP($B174,'HICM and Narrative Backsheet'!$A$7:$BX$156,G$9,FALSE))="","",(VLOOKUP($B174,'HICM and Narrative Backsheet'!$A$7:$BX$156,G$9,FALSE))),"")</f>
        <v>Established</v>
      </c>
      <c r="H174" s="170" t="str">
        <f ca="1">IFERROR(IF((VLOOKUP($B174,'HICM and Narrative Backsheet'!$A$7:$BX$156,H$9,FALSE))="","",(VLOOKUP($B174,'HICM and Narrative Backsheet'!$A$7:$BX$156,H$9,FALSE))),"")</f>
        <v>Plans in place</v>
      </c>
      <c r="I174" s="170" t="str">
        <f ca="1">IFERROR(IF((VLOOKUP($B174,'HICM and Narrative Backsheet'!$A$7:$BX$156,I$9,FALSE))="","",(VLOOKUP($B174,'HICM and Narrative Backsheet'!$A$7:$BX$156,I$9,FALSE))),"")</f>
        <v>Established</v>
      </c>
      <c r="J174" s="170" t="str">
        <f ca="1">IFERROR(IF((VLOOKUP($B174,'HICM and Narrative Backsheet'!$A$7:$BX$156,J$9,FALSE))="","",(VLOOKUP($B174,'HICM and Narrative Backsheet'!$A$7:$BX$156,J$9,FALSE))),"")</f>
        <v>Plans in place</v>
      </c>
      <c r="K174" s="170" t="str">
        <f ca="1">IFERROR(IF((VLOOKUP($B174,'HICM and Narrative Backsheet'!$A$7:$BX$156,K$9,FALSE))="","",(VLOOKUP($B174,'HICM and Narrative Backsheet'!$A$7:$BX$156,K$9,FALSE))),"")</f>
        <v>Plans in place</v>
      </c>
      <c r="L174" s="171" t="str">
        <f ca="1">IFERROR(IF((VLOOKUP($B174,'HICM and Narrative Backsheet'!$A$7:$BX$156,L$9,FALSE))="","",(VLOOKUP($B174,'HICM and Narrative Backsheet'!$A$7:$BX$156,L$9,FALSE))),"")</f>
        <v>Established</v>
      </c>
      <c r="M174" s="172" t="str">
        <f ca="1">IFERROR(IF((VLOOKUP($B174,'HICM and Narrative Backsheet'!$A$7:$BX$156,M$9,FALSE))="","",(VLOOKUP($B174,'HICM and Narrative Backsheet'!$A$7:$BX$156,M$9,FALSE))),"")</f>
        <v>Plans in place</v>
      </c>
      <c r="N174" s="170" t="str">
        <f ca="1">IFERROR(IF((VLOOKUP($B174,'HICM and Narrative Backsheet'!$A$7:$BX$156,N$9,FALSE))="","",(VLOOKUP($B174,'HICM and Narrative Backsheet'!$A$7:$BX$156,N$9,FALSE))),"")</f>
        <v>Mature</v>
      </c>
      <c r="O174" s="170" t="str">
        <f ca="1">IFERROR(IF((VLOOKUP($B174,'HICM and Narrative Backsheet'!$A$7:$BX$156,O$9,FALSE))="","",(VLOOKUP($B174,'HICM and Narrative Backsheet'!$A$7:$BX$156,O$9,FALSE))),"")</f>
        <v>Plans in place</v>
      </c>
      <c r="P174" s="170" t="str">
        <f ca="1">IFERROR(IF((VLOOKUP($B174,'HICM and Narrative Backsheet'!$A$7:$BX$156,P$9,FALSE))="","",(VLOOKUP($B174,'HICM and Narrative Backsheet'!$A$7:$BX$156,P$9,FALSE))),"")</f>
        <v>Established</v>
      </c>
      <c r="Q174" s="170" t="str">
        <f ca="1">IFERROR(IF((VLOOKUP($B174,'HICM and Narrative Backsheet'!$A$7:$BX$156,Q$9,FALSE))="","",(VLOOKUP($B174,'HICM and Narrative Backsheet'!$A$7:$BX$156,Q$9,FALSE))),"")</f>
        <v>Plans in place</v>
      </c>
      <c r="R174" s="170" t="str">
        <f ca="1">IFERROR(IF((VLOOKUP($B174,'HICM and Narrative Backsheet'!$A$7:$BX$156,R$9,FALSE))="","",(VLOOKUP($B174,'HICM and Narrative Backsheet'!$A$7:$BX$156,R$9,FALSE))),"")</f>
        <v>Established</v>
      </c>
      <c r="S174" s="170" t="str">
        <f ca="1">IFERROR(IF((VLOOKUP($B174,'HICM and Narrative Backsheet'!$A$7:$BX$156,S$9,FALSE))="","",(VLOOKUP($B174,'HICM and Narrative Backsheet'!$A$7:$BX$156,S$9,FALSE))),"")</f>
        <v>Plans in place</v>
      </c>
      <c r="T174" s="170" t="str">
        <f ca="1">IFERROR(IF((VLOOKUP($B174,'HICM and Narrative Backsheet'!$A$7:$BX$156,T$9,FALSE))="","",(VLOOKUP($B174,'HICM and Narrative Backsheet'!$A$7:$BX$156,T$9,FALSE))),"")</f>
        <v>Plans in place</v>
      </c>
      <c r="U174" s="173" t="str">
        <f ca="1">IFERROR(IF((VLOOKUP($B174,'HICM and Narrative Backsheet'!$A$7:$BX$156,U$9,FALSE))="","",(VLOOKUP($B174,'HICM and Narrative Backsheet'!$A$7:$BX$156,U$9,FALSE))),"")</f>
        <v>Established</v>
      </c>
      <c r="V174" s="169" t="str">
        <f ca="1">IFERROR(IF((VLOOKUP($B174,'HICM and Narrative Backsheet'!$A$7:$BX$156,V$9,FALSE))="","",(VLOOKUP($B174,'HICM and Narrative Backsheet'!$A$7:$BX$156,V$9,FALSE))),"")</f>
        <v>Plans in place</v>
      </c>
      <c r="W174" s="170" t="str">
        <f ca="1">IFERROR(IF((VLOOKUP($B174,'HICM and Narrative Backsheet'!$A$7:$BX$156,W$9,FALSE))="","",(VLOOKUP($B174,'HICM and Narrative Backsheet'!$A$7:$BX$156,W$9,FALSE))),"")</f>
        <v>Mature</v>
      </c>
      <c r="X174" s="170" t="str">
        <f ca="1">IFERROR(IF((VLOOKUP($B174,'HICM and Narrative Backsheet'!$A$7:$BX$156,X$9,FALSE))="","",(VLOOKUP($B174,'HICM and Narrative Backsheet'!$A$7:$BX$156,X$9,FALSE))),"")</f>
        <v>Plans in place</v>
      </c>
      <c r="Y174" s="170" t="str">
        <f ca="1">IFERROR(IF((VLOOKUP($B174,'HICM and Narrative Backsheet'!$A$7:$BX$156,Y$9,FALSE))="","",(VLOOKUP($B174,'HICM and Narrative Backsheet'!$A$7:$BX$156,Y$9,FALSE))),"")</f>
        <v>Established</v>
      </c>
      <c r="Z174" s="170" t="str">
        <f ca="1">IFERROR(IF((VLOOKUP($B174,'HICM and Narrative Backsheet'!$A$7:$BX$156,Z$9,FALSE))="","",(VLOOKUP($B174,'HICM and Narrative Backsheet'!$A$7:$BX$156,Z$9,FALSE))),"")</f>
        <v>Plans in place</v>
      </c>
      <c r="AA174" s="170" t="str">
        <f ca="1">IFERROR(IF((VLOOKUP($B174,'HICM and Narrative Backsheet'!$A$7:$BX$156,AA$9,FALSE))="","",(VLOOKUP($B174,'HICM and Narrative Backsheet'!$A$7:$BX$156,AA$9,FALSE))),"")</f>
        <v>Established</v>
      </c>
      <c r="AB174" s="170" t="str">
        <f ca="1">IFERROR(IF((VLOOKUP($B174,'HICM and Narrative Backsheet'!$A$7:$BX$156,AB$9,FALSE))="","",(VLOOKUP($B174,'HICM and Narrative Backsheet'!$A$7:$BX$156,AB$9,FALSE))),"")</f>
        <v>Plans in place</v>
      </c>
      <c r="AC174" s="170" t="str">
        <f ca="1">IFERROR(IF((VLOOKUP($B174,'HICM and Narrative Backsheet'!$A$7:$BX$156,AC$9,FALSE))="","",(VLOOKUP($B174,'HICM and Narrative Backsheet'!$A$7:$BX$156,AC$9,FALSE))),"")</f>
        <v>Plans in place</v>
      </c>
      <c r="AD174" s="171" t="str">
        <f ca="1">IFERROR(IF((VLOOKUP($B174,'HICM and Narrative Backsheet'!$A$7:$BX$156,AD$9,FALSE))="","",(VLOOKUP($B174,'HICM and Narrative Backsheet'!$A$7:$BX$156,AD$9,FALSE))),"")</f>
        <v>Established</v>
      </c>
      <c r="AE174" s="172" t="str">
        <f ca="1">IFERROR(IF((VLOOKUP($B174,'HICM and Narrative Backsheet'!$A$7:$BX$156,AE$9,FALSE))="","",(VLOOKUP($B174,'HICM and Narrative Backsheet'!$A$7:$BX$156,AE$9,FALSE))),"")</f>
        <v>Plans in place</v>
      </c>
      <c r="AF174" s="170" t="str">
        <f ca="1">IFERROR(IF((VLOOKUP($B174,'HICM and Narrative Backsheet'!$A$7:$BX$156,AF$9,FALSE))="","",(VLOOKUP($B174,'HICM and Narrative Backsheet'!$A$7:$BX$156,AF$9,FALSE))),"")</f>
        <v>Mature</v>
      </c>
      <c r="AG174" s="170" t="str">
        <f ca="1">IFERROR(IF((VLOOKUP($B174,'HICM and Narrative Backsheet'!$A$7:$BX$156,AG$9,FALSE))="","",(VLOOKUP($B174,'HICM and Narrative Backsheet'!$A$7:$BX$156,AG$9,FALSE))),"")</f>
        <v>Plans in place</v>
      </c>
      <c r="AH174" s="170" t="str">
        <f ca="1">IFERROR(IF((VLOOKUP($B174,'HICM and Narrative Backsheet'!$A$7:$BX$156,AH$9,FALSE))="","",(VLOOKUP($B174,'HICM and Narrative Backsheet'!$A$7:$BX$156,AH$9,FALSE))),"")</f>
        <v>Established</v>
      </c>
      <c r="AI174" s="170" t="str">
        <f ca="1">IFERROR(IF((VLOOKUP($B174,'HICM and Narrative Backsheet'!$A$7:$BX$156,AI$9,FALSE))="","",(VLOOKUP($B174,'HICM and Narrative Backsheet'!$A$7:$BX$156,AI$9,FALSE))),"")</f>
        <v>Plans in place</v>
      </c>
      <c r="AJ174" s="170" t="str">
        <f ca="1">IFERROR(IF((VLOOKUP($B174,'HICM and Narrative Backsheet'!$A$7:$BX$156,AJ$9,FALSE))="","",(VLOOKUP($B174,'HICM and Narrative Backsheet'!$A$7:$BX$156,AJ$9,FALSE))),"")</f>
        <v>Established</v>
      </c>
      <c r="AK174" s="170" t="str">
        <f ca="1">IFERROR(IF((VLOOKUP($B174,'HICM and Narrative Backsheet'!$A$7:$BX$156,AK$9,FALSE))="","",(VLOOKUP($B174,'HICM and Narrative Backsheet'!$A$7:$BX$156,AK$9,FALSE))),"")</f>
        <v>Plans in place</v>
      </c>
      <c r="AL174" s="170" t="str">
        <f ca="1">IFERROR(IF((VLOOKUP($B174,'HICM and Narrative Backsheet'!$A$7:$BX$156,AL$9,FALSE))="","",(VLOOKUP($B174,'HICM and Narrative Backsheet'!$A$7:$BX$156,AL$9,FALSE))),"")</f>
        <v>Plans in place</v>
      </c>
      <c r="AM174" s="171" t="str">
        <f ca="1">IFERROR(IF((VLOOKUP($B174,'HICM and Narrative Backsheet'!$A$7:$BX$156,AM$9,FALSE))="","",(VLOOKUP($B174,'HICM and Narrative Backsheet'!$A$7:$BX$156,AM$9,FALSE))),"")</f>
        <v>Established</v>
      </c>
    </row>
    <row r="175" spans="1:39" ht="15" thickBot="1" x14ac:dyDescent="0.35">
      <c r="A175" s="60">
        <v>149</v>
      </c>
      <c r="B175" s="55" t="str">
        <f t="shared" ca="1" si="12"/>
        <v>E06000014</v>
      </c>
      <c r="C175" s="155" t="str">
        <f ca="1">IFERROR(VLOOKUP($B175,'Org List'!$J$9:$K$488,2,0), "")</f>
        <v>York</v>
      </c>
      <c r="D175" s="174" t="str">
        <f ca="1">IFERROR(IF((VLOOKUP($B175,'HICM and Narrative Backsheet'!$A$7:$BX$156,D$9,FALSE))="","",(VLOOKUP($B175,'HICM and Narrative Backsheet'!$A$7:$BX$156,D$9,FALSE))),"")</f>
        <v>Established</v>
      </c>
      <c r="E175" s="175" t="str">
        <f ca="1">IFERROR(IF((VLOOKUP($B175,'HICM and Narrative Backsheet'!$A$7:$BX$156,E$9,FALSE))="","",(VLOOKUP($B175,'HICM and Narrative Backsheet'!$A$7:$BX$156,E$9,FALSE))),"")</f>
        <v>Plans in place</v>
      </c>
      <c r="F175" s="175" t="str">
        <f ca="1">IFERROR(IF((VLOOKUP($B175,'HICM and Narrative Backsheet'!$A$7:$BX$156,F$9,FALSE))="","",(VLOOKUP($B175,'HICM and Narrative Backsheet'!$A$7:$BX$156,F$9,FALSE))),"")</f>
        <v>Established</v>
      </c>
      <c r="G175" s="175" t="str">
        <f ca="1">IFERROR(IF((VLOOKUP($B175,'HICM and Narrative Backsheet'!$A$7:$BX$156,G$9,FALSE))="","",(VLOOKUP($B175,'HICM and Narrative Backsheet'!$A$7:$BX$156,G$9,FALSE))),"")</f>
        <v>Established</v>
      </c>
      <c r="H175" s="175" t="str">
        <f ca="1">IFERROR(IF((VLOOKUP($B175,'HICM and Narrative Backsheet'!$A$7:$BX$156,H$9,FALSE))="","",(VLOOKUP($B175,'HICM and Narrative Backsheet'!$A$7:$BX$156,H$9,FALSE))),"")</f>
        <v>Plans in place</v>
      </c>
      <c r="I175" s="175" t="str">
        <f ca="1">IFERROR(IF((VLOOKUP($B175,'HICM and Narrative Backsheet'!$A$7:$BX$156,I$9,FALSE))="","",(VLOOKUP($B175,'HICM and Narrative Backsheet'!$A$7:$BX$156,I$9,FALSE))),"")</f>
        <v>Plans in place</v>
      </c>
      <c r="J175" s="175" t="str">
        <f ca="1">IFERROR(IF((VLOOKUP($B175,'HICM and Narrative Backsheet'!$A$7:$BX$156,J$9,FALSE))="","",(VLOOKUP($B175,'HICM and Narrative Backsheet'!$A$7:$BX$156,J$9,FALSE))),"")</f>
        <v>Plans in place</v>
      </c>
      <c r="K175" s="175" t="str">
        <f ca="1">IFERROR(IF((VLOOKUP($B175,'HICM and Narrative Backsheet'!$A$7:$BX$156,K$9,FALSE))="","",(VLOOKUP($B175,'HICM and Narrative Backsheet'!$A$7:$BX$156,K$9,FALSE))),"")</f>
        <v>Established</v>
      </c>
      <c r="L175" s="176" t="str">
        <f ca="1">IFERROR(IF((VLOOKUP($B175,'HICM and Narrative Backsheet'!$A$7:$BX$156,L$9,FALSE))="","",(VLOOKUP($B175,'HICM and Narrative Backsheet'!$A$7:$BX$156,L$9,FALSE))),"")</f>
        <v>Plans in place</v>
      </c>
      <c r="M175" s="177" t="str">
        <f ca="1">IFERROR(IF((VLOOKUP($B175,'HICM and Narrative Backsheet'!$A$7:$BX$156,M$9,FALSE))="","",(VLOOKUP($B175,'HICM and Narrative Backsheet'!$A$7:$BX$156,M$9,FALSE))),"")</f>
        <v>Established</v>
      </c>
      <c r="N175" s="175" t="str">
        <f ca="1">IFERROR(IF((VLOOKUP($B175,'HICM and Narrative Backsheet'!$A$7:$BX$156,N$9,FALSE))="","",(VLOOKUP($B175,'HICM and Narrative Backsheet'!$A$7:$BX$156,N$9,FALSE))),"")</f>
        <v>Plans in place</v>
      </c>
      <c r="O175" s="175" t="str">
        <f ca="1">IFERROR(IF((VLOOKUP($B175,'HICM and Narrative Backsheet'!$A$7:$BX$156,O$9,FALSE))="","",(VLOOKUP($B175,'HICM and Narrative Backsheet'!$A$7:$BX$156,O$9,FALSE))),"")</f>
        <v>Established</v>
      </c>
      <c r="P175" s="175" t="str">
        <f ca="1">IFERROR(IF((VLOOKUP($B175,'HICM and Narrative Backsheet'!$A$7:$BX$156,P$9,FALSE))="","",(VLOOKUP($B175,'HICM and Narrative Backsheet'!$A$7:$BX$156,P$9,FALSE))),"")</f>
        <v>Established</v>
      </c>
      <c r="Q175" s="175" t="str">
        <f ca="1">IFERROR(IF((VLOOKUP($B175,'HICM and Narrative Backsheet'!$A$7:$BX$156,Q$9,FALSE))="","",(VLOOKUP($B175,'HICM and Narrative Backsheet'!$A$7:$BX$156,Q$9,FALSE))),"")</f>
        <v>Plans in place</v>
      </c>
      <c r="R175" s="175" t="str">
        <f ca="1">IFERROR(IF((VLOOKUP($B175,'HICM and Narrative Backsheet'!$A$7:$BX$156,R$9,FALSE))="","",(VLOOKUP($B175,'HICM and Narrative Backsheet'!$A$7:$BX$156,R$9,FALSE))),"")</f>
        <v>Plans in place</v>
      </c>
      <c r="S175" s="175" t="str">
        <f ca="1">IFERROR(IF((VLOOKUP($B175,'HICM and Narrative Backsheet'!$A$7:$BX$156,S$9,FALSE))="","",(VLOOKUP($B175,'HICM and Narrative Backsheet'!$A$7:$BX$156,S$9,FALSE))),"")</f>
        <v>Plans in place</v>
      </c>
      <c r="T175" s="175" t="str">
        <f ca="1">IFERROR(IF((VLOOKUP($B175,'HICM and Narrative Backsheet'!$A$7:$BX$156,T$9,FALSE))="","",(VLOOKUP($B175,'HICM and Narrative Backsheet'!$A$7:$BX$156,T$9,FALSE))),"")</f>
        <v>Established</v>
      </c>
      <c r="U175" s="178" t="str">
        <f ca="1">IFERROR(IF((VLOOKUP($B175,'HICM and Narrative Backsheet'!$A$7:$BX$156,U$9,FALSE))="","",(VLOOKUP($B175,'HICM and Narrative Backsheet'!$A$7:$BX$156,U$9,FALSE))),"")</f>
        <v>Plans in place</v>
      </c>
      <c r="V175" s="174" t="str">
        <f ca="1">IFERROR(IF((VLOOKUP($B175,'HICM and Narrative Backsheet'!$A$7:$BX$156,V$9,FALSE))="","",(VLOOKUP($B175,'HICM and Narrative Backsheet'!$A$7:$BX$156,V$9,FALSE))),"")</f>
        <v>Established</v>
      </c>
      <c r="W175" s="175" t="str">
        <f ca="1">IFERROR(IF((VLOOKUP($B175,'HICM and Narrative Backsheet'!$A$7:$BX$156,W$9,FALSE))="","",(VLOOKUP($B175,'HICM and Narrative Backsheet'!$A$7:$BX$156,W$9,FALSE))),"")</f>
        <v>Plans in place</v>
      </c>
      <c r="X175" s="175" t="str">
        <f ca="1">IFERROR(IF((VLOOKUP($B175,'HICM and Narrative Backsheet'!$A$7:$BX$156,X$9,FALSE))="","",(VLOOKUP($B175,'HICM and Narrative Backsheet'!$A$7:$BX$156,X$9,FALSE))),"")</f>
        <v>Established</v>
      </c>
      <c r="Y175" s="175" t="str">
        <f ca="1">IFERROR(IF((VLOOKUP($B175,'HICM and Narrative Backsheet'!$A$7:$BX$156,Y$9,FALSE))="","",(VLOOKUP($B175,'HICM and Narrative Backsheet'!$A$7:$BX$156,Y$9,FALSE))),"")</f>
        <v>Established</v>
      </c>
      <c r="Z175" s="175" t="str">
        <f ca="1">IFERROR(IF((VLOOKUP($B175,'HICM and Narrative Backsheet'!$A$7:$BX$156,Z$9,FALSE))="","",(VLOOKUP($B175,'HICM and Narrative Backsheet'!$A$7:$BX$156,Z$9,FALSE))),"")</f>
        <v>Plans in place</v>
      </c>
      <c r="AA175" s="175" t="str">
        <f ca="1">IFERROR(IF((VLOOKUP($B175,'HICM and Narrative Backsheet'!$A$7:$BX$156,AA$9,FALSE))="","",(VLOOKUP($B175,'HICM and Narrative Backsheet'!$A$7:$BX$156,AA$9,FALSE))),"")</f>
        <v>Plans in place</v>
      </c>
      <c r="AB175" s="175" t="str">
        <f ca="1">IFERROR(IF((VLOOKUP($B175,'HICM and Narrative Backsheet'!$A$7:$BX$156,AB$9,FALSE))="","",(VLOOKUP($B175,'HICM and Narrative Backsheet'!$A$7:$BX$156,AB$9,FALSE))),"")</f>
        <v>Plans in place</v>
      </c>
      <c r="AC175" s="175" t="str">
        <f ca="1">IFERROR(IF((VLOOKUP($B175,'HICM and Narrative Backsheet'!$A$7:$BX$156,AC$9,FALSE))="","",(VLOOKUP($B175,'HICM and Narrative Backsheet'!$A$7:$BX$156,AC$9,FALSE))),"")</f>
        <v>Established</v>
      </c>
      <c r="AD175" s="176" t="str">
        <f ca="1">IFERROR(IF((VLOOKUP($B175,'HICM and Narrative Backsheet'!$A$7:$BX$156,AD$9,FALSE))="","",(VLOOKUP($B175,'HICM and Narrative Backsheet'!$A$7:$BX$156,AD$9,FALSE))),"")</f>
        <v>Plans in place</v>
      </c>
      <c r="AE175" s="177" t="str">
        <f ca="1">IFERROR(IF((VLOOKUP($B175,'HICM and Narrative Backsheet'!$A$7:$BX$156,AE$9,FALSE))="","",(VLOOKUP($B175,'HICM and Narrative Backsheet'!$A$7:$BX$156,AE$9,FALSE))),"")</f>
        <v>Established</v>
      </c>
      <c r="AF175" s="175" t="str">
        <f ca="1">IFERROR(IF((VLOOKUP($B175,'HICM and Narrative Backsheet'!$A$7:$BX$156,AF$9,FALSE))="","",(VLOOKUP($B175,'HICM and Narrative Backsheet'!$A$7:$BX$156,AF$9,FALSE))),"")</f>
        <v>Plans in place</v>
      </c>
      <c r="AG175" s="175" t="str">
        <f ca="1">IFERROR(IF((VLOOKUP($B175,'HICM and Narrative Backsheet'!$A$7:$BX$156,AG$9,FALSE))="","",(VLOOKUP($B175,'HICM and Narrative Backsheet'!$A$7:$BX$156,AG$9,FALSE))),"")</f>
        <v>Established</v>
      </c>
      <c r="AH175" s="175" t="str">
        <f ca="1">IFERROR(IF((VLOOKUP($B175,'HICM and Narrative Backsheet'!$A$7:$BX$156,AH$9,FALSE))="","",(VLOOKUP($B175,'HICM and Narrative Backsheet'!$A$7:$BX$156,AH$9,FALSE))),"")</f>
        <v>Established</v>
      </c>
      <c r="AI175" s="175" t="str">
        <f ca="1">IFERROR(IF((VLOOKUP($B175,'HICM and Narrative Backsheet'!$A$7:$BX$156,AI$9,FALSE))="","",(VLOOKUP($B175,'HICM and Narrative Backsheet'!$A$7:$BX$156,AI$9,FALSE))),"")</f>
        <v>Plans in place</v>
      </c>
      <c r="AJ175" s="175" t="str">
        <f ca="1">IFERROR(IF((VLOOKUP($B175,'HICM and Narrative Backsheet'!$A$7:$BX$156,AJ$9,FALSE))="","",(VLOOKUP($B175,'HICM and Narrative Backsheet'!$A$7:$BX$156,AJ$9,FALSE))),"")</f>
        <v>Plans in place</v>
      </c>
      <c r="AK175" s="175" t="str">
        <f ca="1">IFERROR(IF((VLOOKUP($B175,'HICM and Narrative Backsheet'!$A$7:$BX$156,AK$9,FALSE))="","",(VLOOKUP($B175,'HICM and Narrative Backsheet'!$A$7:$BX$156,AK$9,FALSE))),"")</f>
        <v>Plans in place</v>
      </c>
      <c r="AL175" s="175" t="str">
        <f ca="1">IFERROR(IF((VLOOKUP($B175,'HICM and Narrative Backsheet'!$A$7:$BX$156,AL$9,FALSE))="","",(VLOOKUP($B175,'HICM and Narrative Backsheet'!$A$7:$BX$156,AL$9,FALSE))),"")</f>
        <v>Established</v>
      </c>
      <c r="AM175" s="176" t="str">
        <f ca="1">IFERROR(IF((VLOOKUP($B175,'HICM and Narrative Backsheet'!$A$7:$BX$156,AM$9,FALSE))="","",(VLOOKUP($B175,'HICM and Narrative Backsheet'!$A$7:$BX$156,AM$9,FALSE))),"")</f>
        <v>Plans in place</v>
      </c>
    </row>
  </sheetData>
  <sheetProtection algorithmName="SHA-512" hashValue="1013gQUJQkICQbHvdalGE1gHXzyAfHL5W4MvgBU+K7PGQzE3ed9vD6VJRM/gz/v/z3MfYVQ2slHsD1fQmwmW0A==" saltValue="vvHsHfezmUH3uRFsWMij6w==" spinCount="100000" sheet="1" objects="1" scenarios="1"/>
  <mergeCells count="15">
    <mergeCell ref="B1:H1"/>
    <mergeCell ref="B2:H2"/>
    <mergeCell ref="C24:C25"/>
    <mergeCell ref="C10:C11"/>
    <mergeCell ref="B12:B22"/>
    <mergeCell ref="B10:B11"/>
    <mergeCell ref="AE10:AM10"/>
    <mergeCell ref="V10:AD10"/>
    <mergeCell ref="M10:U10"/>
    <mergeCell ref="D10:L10"/>
    <mergeCell ref="B24:B25"/>
    <mergeCell ref="D24:L24"/>
    <mergeCell ref="M24:U24"/>
    <mergeCell ref="V24:AD24"/>
    <mergeCell ref="AE24:AM24"/>
  </mergeCells>
  <pageMargins left="0.7" right="0.7" top="0.75" bottom="0.75" header="0.3" footer="0.3"/>
  <ignoredErrors>
    <ignoredError sqref="D14:AM14 D16:AM16 D18:AM18 D20:AM20"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46081" r:id="rId3" name="Drop Down 1">
              <controlPr defaultSize="0" autoLine="0" autoPict="0">
                <anchor moveWithCells="1" sizeWithCells="1">
                  <from>
                    <xdr:col>2</xdr:col>
                    <xdr:colOff>822960</xdr:colOff>
                    <xdr:row>2</xdr:row>
                    <xdr:rowOff>152400</xdr:rowOff>
                  </from>
                  <to>
                    <xdr:col>5</xdr:col>
                    <xdr:colOff>144780</xdr:colOff>
                    <xdr:row>4</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95"/>
  <sheetViews>
    <sheetView showGridLines="0" zoomScale="70" zoomScaleNormal="70" workbookViewId="0">
      <selection activeCell="O12" sqref="O12"/>
    </sheetView>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1" width="12.6640625" customWidth="1"/>
    <col min="12" max="14" width="12.6640625" hidden="1" customWidth="1"/>
    <col min="15" max="15" width="20.6640625" customWidth="1"/>
    <col min="16" max="16" width="4.6640625" customWidth="1"/>
    <col min="17" max="21" width="12.6640625" customWidth="1"/>
    <col min="22" max="24" width="12.6640625" hidden="1" customWidth="1"/>
    <col min="25" max="25" width="20.6640625" customWidth="1"/>
    <col min="26" max="27" width="4.6640625" customWidth="1"/>
    <col min="28" max="28" width="9.109375" style="1" hidden="1" customWidth="1"/>
    <col min="29" max="29" width="4.6640625" customWidth="1"/>
  </cols>
  <sheetData>
    <row r="1" spans="1:28" ht="21" x14ac:dyDescent="0.4">
      <c r="A1" s="39"/>
      <c r="B1" s="210" t="s">
        <v>1061</v>
      </c>
      <c r="C1" s="210"/>
      <c r="D1" s="210"/>
      <c r="E1" s="210"/>
      <c r="F1" s="210"/>
      <c r="G1" s="210"/>
      <c r="H1" s="210"/>
      <c r="I1" s="210"/>
      <c r="J1" s="210"/>
      <c r="K1" s="210"/>
      <c r="L1" s="210"/>
      <c r="M1" s="210"/>
      <c r="N1" s="210"/>
      <c r="O1" s="210"/>
      <c r="P1" s="210"/>
      <c r="Q1" s="210"/>
      <c r="R1" s="210"/>
      <c r="S1" s="39"/>
      <c r="T1" s="39"/>
      <c r="U1" s="39"/>
      <c r="V1" s="39"/>
      <c r="W1" s="39"/>
      <c r="X1" s="39"/>
      <c r="Y1" s="39"/>
      <c r="Z1" s="39"/>
    </row>
    <row r="2" spans="1:28" x14ac:dyDescent="0.3">
      <c r="A2" s="39"/>
      <c r="B2" s="211"/>
      <c r="C2" s="211"/>
      <c r="D2" s="211"/>
      <c r="E2" s="211"/>
      <c r="F2" s="211"/>
      <c r="G2" s="211"/>
      <c r="H2" s="211"/>
      <c r="I2" s="211"/>
      <c r="J2" s="211"/>
      <c r="K2" s="211"/>
      <c r="L2" s="211"/>
      <c r="M2" s="211"/>
      <c r="N2" s="211"/>
      <c r="O2" s="211"/>
      <c r="P2" s="211"/>
      <c r="Q2" s="211"/>
      <c r="R2" s="211"/>
      <c r="S2" s="39"/>
      <c r="T2" s="39"/>
      <c r="U2" s="39"/>
      <c r="V2" s="39"/>
      <c r="W2" s="39"/>
      <c r="X2" s="39"/>
      <c r="Y2" s="39"/>
      <c r="Z2" s="39"/>
    </row>
    <row r="3" spans="1:28" x14ac:dyDescent="0.3">
      <c r="A3" s="39"/>
      <c r="B3" s="39"/>
      <c r="C3" s="39"/>
      <c r="D3" s="39"/>
      <c r="E3" s="39"/>
      <c r="F3" s="39"/>
      <c r="G3" s="39"/>
      <c r="H3" s="39"/>
      <c r="I3" s="39"/>
      <c r="J3" s="39"/>
      <c r="K3" s="39"/>
      <c r="L3" s="39"/>
      <c r="M3" s="39"/>
      <c r="N3" s="39"/>
      <c r="O3" s="39"/>
      <c r="P3" s="39"/>
      <c r="Q3" s="39"/>
      <c r="R3" s="39"/>
      <c r="S3" s="39"/>
      <c r="T3" s="39"/>
      <c r="U3" s="39"/>
      <c r="V3" s="39"/>
      <c r="W3" s="39"/>
      <c r="X3" s="39"/>
      <c r="Y3" s="39"/>
      <c r="Z3" s="39"/>
    </row>
    <row r="4" spans="1:28" x14ac:dyDescent="0.3">
      <c r="A4" s="39"/>
      <c r="B4" s="39"/>
      <c r="C4" s="39"/>
      <c r="D4" s="39"/>
      <c r="E4" s="40" t="s">
        <v>1048</v>
      </c>
      <c r="F4" s="39"/>
      <c r="G4" s="41" t="str">
        <f ca="1">'Org List'!J7</f>
        <v>HWB</v>
      </c>
      <c r="H4" s="39"/>
      <c r="I4" s="39"/>
      <c r="J4" s="39"/>
      <c r="K4" s="39"/>
      <c r="L4" s="39"/>
      <c r="M4" s="39"/>
      <c r="N4" s="39"/>
      <c r="O4" s="39"/>
      <c r="P4" s="39"/>
      <c r="Q4" s="39"/>
      <c r="R4" s="39"/>
      <c r="S4" s="39"/>
      <c r="T4" s="40" t="s">
        <v>1050</v>
      </c>
      <c r="U4" s="39"/>
      <c r="V4" s="39"/>
      <c r="W4" s="39"/>
      <c r="X4" s="39"/>
      <c r="Y4" s="43" t="str">
        <f>Cover!C9</f>
        <v>Q1 2018/19</v>
      </c>
      <c r="Z4" s="39"/>
      <c r="AB4" s="1">
        <f ca="1">MATCH(G4, 'Comms by AT'!$B:$B, 0)</f>
        <v>4</v>
      </c>
    </row>
    <row r="5" spans="1:28" x14ac:dyDescent="0.3">
      <c r="A5" s="39"/>
      <c r="B5" s="39"/>
      <c r="C5" s="39"/>
      <c r="D5" s="39"/>
      <c r="E5" s="39"/>
      <c r="F5" s="39"/>
      <c r="G5" s="39"/>
      <c r="H5" s="39"/>
      <c r="I5" s="39"/>
      <c r="J5" s="39"/>
      <c r="K5" s="39"/>
      <c r="L5" s="39"/>
      <c r="M5" s="39"/>
      <c r="N5" s="39"/>
      <c r="O5" s="39"/>
      <c r="P5" s="39"/>
      <c r="Q5" s="39"/>
      <c r="R5" s="39"/>
      <c r="S5" s="39"/>
      <c r="T5" s="39"/>
      <c r="U5" s="39"/>
      <c r="V5" s="39"/>
      <c r="W5" s="39"/>
      <c r="X5" s="39"/>
      <c r="Y5" s="39"/>
      <c r="Z5" s="39"/>
      <c r="AB5" s="1">
        <f ca="1">COUNTIF('Comms by AT'!$C:$C, $G$4)</f>
        <v>179</v>
      </c>
    </row>
    <row r="7" spans="1:28" x14ac:dyDescent="0.3">
      <c r="A7" s="39"/>
      <c r="B7" s="39"/>
      <c r="C7" s="39"/>
      <c r="D7" s="39"/>
      <c r="E7" s="40" t="s">
        <v>1049</v>
      </c>
      <c r="F7" s="39"/>
      <c r="G7" s="39"/>
      <c r="H7" s="39"/>
      <c r="I7" s="39"/>
      <c r="J7" s="39"/>
      <c r="K7" s="39"/>
      <c r="L7" s="39"/>
      <c r="M7" s="39"/>
      <c r="N7" s="39"/>
      <c r="O7" s="39"/>
      <c r="P7" s="39"/>
      <c r="Q7" s="39"/>
      <c r="R7" s="39"/>
      <c r="S7" s="39"/>
      <c r="T7" s="39"/>
      <c r="U7" s="39"/>
      <c r="V7" s="39"/>
      <c r="W7" s="39"/>
      <c r="X7" s="39"/>
      <c r="Y7" s="39"/>
      <c r="Z7" s="39"/>
    </row>
    <row r="8" spans="1:28" ht="15" thickBot="1" x14ac:dyDescent="0.35"/>
    <row r="9" spans="1:28" s="1" customFormat="1" ht="15" hidden="1" thickBot="1" x14ac:dyDescent="0.35">
      <c r="G9" s="1">
        <v>66</v>
      </c>
      <c r="H9" s="1">
        <v>67</v>
      </c>
      <c r="I9" s="1">
        <v>68</v>
      </c>
      <c r="J9" s="1">
        <v>69</v>
      </c>
      <c r="K9" s="1">
        <v>74</v>
      </c>
      <c r="L9" s="1">
        <v>75</v>
      </c>
      <c r="M9" s="1">
        <v>76</v>
      </c>
      <c r="N9" s="1">
        <v>77</v>
      </c>
      <c r="Q9" s="1">
        <v>18</v>
      </c>
      <c r="R9" s="1">
        <v>19</v>
      </c>
      <c r="S9" s="1">
        <v>20</v>
      </c>
      <c r="T9" s="1">
        <v>21</v>
      </c>
      <c r="U9" s="1">
        <v>26</v>
      </c>
      <c r="V9" s="1">
        <v>27</v>
      </c>
      <c r="W9" s="1">
        <v>28</v>
      </c>
      <c r="X9" s="1">
        <v>29</v>
      </c>
    </row>
    <row r="10" spans="1:28" ht="30" customHeight="1" x14ac:dyDescent="0.3">
      <c r="B10" s="247" t="s">
        <v>1062</v>
      </c>
      <c r="C10" s="249" t="s">
        <v>1698</v>
      </c>
      <c r="D10" s="251" t="s">
        <v>1064</v>
      </c>
      <c r="E10" s="253" t="s">
        <v>221</v>
      </c>
      <c r="F10" s="242" t="s">
        <v>1051</v>
      </c>
      <c r="G10" s="244" t="s">
        <v>1065</v>
      </c>
      <c r="H10" s="245"/>
      <c r="I10" s="245"/>
      <c r="J10" s="246"/>
      <c r="K10" s="244" t="s">
        <v>1066</v>
      </c>
      <c r="L10" s="245"/>
      <c r="M10" s="245"/>
      <c r="N10" s="246"/>
      <c r="O10" s="93" t="s">
        <v>1069</v>
      </c>
      <c r="Q10" s="244" t="s">
        <v>1067</v>
      </c>
      <c r="R10" s="245"/>
      <c r="S10" s="245"/>
      <c r="T10" s="246"/>
      <c r="U10" s="244" t="s">
        <v>1068</v>
      </c>
      <c r="V10" s="245"/>
      <c r="W10" s="245"/>
      <c r="X10" s="246"/>
      <c r="Y10" s="93" t="s">
        <v>1069</v>
      </c>
    </row>
    <row r="11" spans="1:28" ht="15" thickBot="1" x14ac:dyDescent="0.35">
      <c r="B11" s="248"/>
      <c r="C11" s="250"/>
      <c r="D11" s="252"/>
      <c r="E11" s="254"/>
      <c r="F11" s="243"/>
      <c r="G11" s="90" t="s">
        <v>905</v>
      </c>
      <c r="H11" s="89" t="s">
        <v>906</v>
      </c>
      <c r="I11" s="89" t="s">
        <v>907</v>
      </c>
      <c r="J11" s="92" t="s">
        <v>908</v>
      </c>
      <c r="K11" s="88" t="s">
        <v>910</v>
      </c>
      <c r="L11" s="91" t="s">
        <v>911</v>
      </c>
      <c r="M11" s="89" t="s">
        <v>912</v>
      </c>
      <c r="N11" s="92" t="s">
        <v>913</v>
      </c>
      <c r="O11" s="94" t="s">
        <v>1070</v>
      </c>
      <c r="Q11" s="90" t="s">
        <v>905</v>
      </c>
      <c r="R11" s="89" t="s">
        <v>906</v>
      </c>
      <c r="S11" s="89" t="s">
        <v>907</v>
      </c>
      <c r="T11" s="92" t="s">
        <v>908</v>
      </c>
      <c r="U11" s="88" t="s">
        <v>910</v>
      </c>
      <c r="V11" s="91" t="s">
        <v>911</v>
      </c>
      <c r="W11" s="89" t="s">
        <v>912</v>
      </c>
      <c r="X11" s="92" t="s">
        <v>913</v>
      </c>
      <c r="Y11" s="94" t="s">
        <v>1070</v>
      </c>
    </row>
    <row r="12" spans="1:28" ht="30" customHeight="1" x14ac:dyDescent="0.3">
      <c r="A12" s="182">
        <v>0</v>
      </c>
      <c r="B12" s="98" t="str">
        <f ca="1">IFERROR(IF((VLOOKUP($E12,'Org List'!$AJ$10:$AL$188,3,FALSE))="","",(VLOOKUP($E12,'Org List'!$AJ$10:$AL$188,3,FALSE))),"")</f>
        <v/>
      </c>
      <c r="C12" s="99" t="str">
        <f ca="1">IFERROR(IF((VLOOKUP($E12,'Org List'!$AO$10:$AQ$188,3,FALSE))="","",(VLOOKUP($E12,'Org List'!$AO$10:$AQ$188,3,FALSE))),"")</f>
        <v/>
      </c>
      <c r="D12" s="100" t="str">
        <f ca="1">IFERROR(IF((VLOOKUP($E12,'Org List'!$AT$10:$AV$188,3,FALSE))="","",(VLOOKUP($E12,'Org List'!$AT$10:$AV$188,3,FALSE))),"")</f>
        <v/>
      </c>
      <c r="E12" s="98" t="str">
        <f ca="1">IF($A12&gt;$AB$5-1,"",INDIRECT("'Comms by AT'!D"&amp;$A12+$AB$4))</f>
        <v>HWB</v>
      </c>
      <c r="F12" s="100" t="str">
        <f ca="1">IF(E12="","",VLOOKUP(E12,'Org List'!$J$9:$K$488,2,0))</f>
        <v>Health and Wellbeing Board</v>
      </c>
      <c r="G12" s="107">
        <f ca="1">IFERROR(IF((VLOOKUP($E12,'NEA Backsheet'!$D$5:$CB$183,G$9,FALSE))="","",(VLOOKUP($E12,'NEA Backsheet'!$D$5:$CB$183,G$9,FALSE))),"")</f>
        <v>2649.8167996327907</v>
      </c>
      <c r="H12" s="108">
        <f ca="1">IFERROR(IF((VLOOKUP($E12,'NEA Backsheet'!$D$5:$CB$183,H$9,FALSE))="","",(VLOOKUP($E12,'NEA Backsheet'!$D$5:$CB$183,H$9,FALSE))),"")</f>
        <v>2632.1808763592162</v>
      </c>
      <c r="I12" s="108">
        <f ca="1">IFERROR(IF((VLOOKUP($E12,'NEA Backsheet'!$D$5:$CB$183,I$9,FALSE))="","",(VLOOKUP($E12,'NEA Backsheet'!$D$5:$CB$183,I$9,FALSE))),"")</f>
        <v>2759.8484917950441</v>
      </c>
      <c r="J12" s="109">
        <f ca="1">IFERROR(IF((VLOOKUP($E12,'NEA Backsheet'!$D$5:$CB$183,J$9,FALSE))="","",(VLOOKUP($E12,'NEA Backsheet'!$D$5:$CB$183,J$9,FALSE))),"")</f>
        <v>2726.6287397206606</v>
      </c>
      <c r="K12" s="110">
        <f ca="1">IFERROR(IF((VLOOKUP($E12,'NEA Backsheet'!$D$5:$CB$183,K$9,FALSE))="","",(VLOOKUP($E12,'NEA Backsheet'!$D$5:$CB$183,K$9,FALSE))),"")</f>
        <v>2750.7815234633372</v>
      </c>
      <c r="L12" s="111">
        <f ca="1">IFERROR(IF((VLOOKUP($E12,'NEA Backsheet'!$D$5:$CB$183,L$9,FALSE))="","",(VLOOKUP($E12,'NEA Backsheet'!$D$5:$CB$183,L$9,FALSE))),"")</f>
        <v>0</v>
      </c>
      <c r="M12" s="108">
        <f ca="1">IFERROR(IF((VLOOKUP($E12,'NEA Backsheet'!$D$5:$CB$183,M$9,FALSE))="","",(VLOOKUP($E12,'NEA Backsheet'!$D$5:$CB$183,M$9,FALSE))),"")</f>
        <v>0</v>
      </c>
      <c r="N12" s="109">
        <f ca="1">IFERROR(IF((VLOOKUP($E12,'NEA Backsheet'!$D$5:$CB$183,N$9,FALSE))="","",(VLOOKUP($E12,'NEA Backsheet'!$D$5:$CB$183,N$9,FALSE))),"")</f>
        <v>0</v>
      </c>
      <c r="O12" s="95"/>
      <c r="Q12" s="107">
        <f ca="1">IFERROR(IF((VLOOKUP($E12,'DTOC Backsheet'!$D$5:$AF$183,Q$9,FALSE))="","",(VLOOKUP($E12,'DTOC Backsheet'!$D$5:$AF$183,Q$9,FALSE))),"")</f>
        <v>1212.6834522016618</v>
      </c>
      <c r="R12" s="108">
        <f ca="1">IFERROR(IF((VLOOKUP($E12,'DTOC Backsheet'!$D$5:$AF$183,R$9,FALSE))="","",(VLOOKUP($E12,'DTOC Backsheet'!$D$5:$AF$183,R$9,FALSE))),"")</f>
        <v>1206.9374912819214</v>
      </c>
      <c r="S12" s="108">
        <f ca="1">IFERROR(IF((VLOOKUP($E12,'DTOC Backsheet'!$D$5:$AF$183,S$9,FALSE))="","",(VLOOKUP($E12,'DTOC Backsheet'!$D$5:$AF$183,S$9,FALSE))),"")</f>
        <v>1069.3886948973147</v>
      </c>
      <c r="T12" s="109">
        <f ca="1">IFERROR(IF((VLOOKUP($E12,'DTOC Backsheet'!$D$5:$AF$183,T$9,FALSE))="","",(VLOOKUP($E12,'DTOC Backsheet'!$D$5:$AF$183,T$9,FALSE))),"")</f>
        <v>1007.4519963320834</v>
      </c>
      <c r="U12" s="110">
        <f ca="1">IFERROR(IF((VLOOKUP($E12,'DTOC Backsheet'!$D$5:$AF$183,U$9,FALSE))="","",(VLOOKUP($E12,'DTOC Backsheet'!$D$5:$AF$183,U$9,FALSE))),"")</f>
        <v>945.26119042014091</v>
      </c>
      <c r="V12" s="111">
        <f ca="1">IFERROR(IF((VLOOKUP($E12,'DTOC Backsheet'!$D$5:$AF$183,V$9,FALSE))="","",(VLOOKUP($E12,'DTOC Backsheet'!$D$5:$AF$183,V$9,FALSE))),"")</f>
        <v>0</v>
      </c>
      <c r="W12" s="108">
        <f ca="1">IFERROR(IF((VLOOKUP($E12,'DTOC Backsheet'!$D$5:$AF$183,W$9,FALSE))="","",(VLOOKUP($E12,'DTOC Backsheet'!$D$5:$AF$183,W$9,FALSE))),"")</f>
        <v>0</v>
      </c>
      <c r="X12" s="109">
        <f ca="1">IFERROR(IF((VLOOKUP($E12,'DTOC Backsheet'!$D$5:$AF$183,X$9,FALSE))="","",(VLOOKUP($E12,'DTOC Backsheet'!$D$5:$AF$183,X$9,FALSE))),"")</f>
        <v>0</v>
      </c>
      <c r="Y12" s="95"/>
    </row>
    <row r="13" spans="1:28" ht="30" customHeight="1" x14ac:dyDescent="0.3">
      <c r="A13" s="182">
        <v>1</v>
      </c>
      <c r="B13" s="101" t="str">
        <f ca="1">IFERROR(IF((VLOOKUP($E13,'Org List'!$AJ$10:$AL$188,3,FALSE))="","",(VLOOKUP($E13,'Org List'!$AJ$10:$AL$188,3,FALSE))),"")</f>
        <v>North of England Commissioning Region</v>
      </c>
      <c r="C13" s="102" t="str">
        <f ca="1">IFERROR(IF((VLOOKUP($E13,'Org List'!$AO$10:$AQ$188,3,FALSE))="","",(VLOOKUP($E13,'Org List'!$AO$10:$AQ$188,3,FALSE))),"")</f>
        <v/>
      </c>
      <c r="D13" s="103" t="str">
        <f ca="1">IFERROR(IF((VLOOKUP($E13,'Org List'!$AT$10:$AV$188,3,FALSE))="","",(VLOOKUP($E13,'Org List'!$AT$10:$AV$188,3,FALSE))),"")</f>
        <v/>
      </c>
      <c r="E13" s="101" t="str">
        <f t="shared" ref="E13:E76" ca="1" si="0">IF($A13&gt;$AB$5-1,"",INDIRECT("'Comms by AT'!D"&amp;$A13+$AB$4))</f>
        <v>Y54</v>
      </c>
      <c r="F13" s="103" t="str">
        <f ca="1">IF(E13="","",VLOOKUP(E13,'Org List'!$J$9:$K$488,2,0))</f>
        <v>North of England Commissioning Region</v>
      </c>
      <c r="G13" s="112">
        <f ca="1">IFERROR(IF((VLOOKUP($E13,'NEA Backsheet'!$D$5:$CB$183,G$9,FALSE))="","",(VLOOKUP($E13,'NEA Backsheet'!$D$5:$CB$183,G$9,FALSE))),"")</f>
        <v>2950.6778694146624</v>
      </c>
      <c r="H13" s="113">
        <f ca="1">IFERROR(IF((VLOOKUP($E13,'NEA Backsheet'!$D$5:$CB$183,H$9,FALSE))="","",(VLOOKUP($E13,'NEA Backsheet'!$D$5:$CB$183,H$9,FALSE))),"")</f>
        <v>2946.0066969520799</v>
      </c>
      <c r="I13" s="113">
        <f ca="1">IFERROR(IF((VLOOKUP($E13,'NEA Backsheet'!$D$5:$CB$183,I$9,FALSE))="","",(VLOOKUP($E13,'NEA Backsheet'!$D$5:$CB$183,I$9,FALSE))),"")</f>
        <v>3131.6504557676881</v>
      </c>
      <c r="J13" s="114">
        <f ca="1">IFERROR(IF((VLOOKUP($E13,'NEA Backsheet'!$D$5:$CB$183,J$9,FALSE))="","",(VLOOKUP($E13,'NEA Backsheet'!$D$5:$CB$183,J$9,FALSE))),"")</f>
        <v>3077.916077344993</v>
      </c>
      <c r="K13" s="115">
        <f ca="1">IFERROR(IF((VLOOKUP($E13,'NEA Backsheet'!$D$5:$CB$183,K$9,FALSE))="","",(VLOOKUP($E13,'NEA Backsheet'!$D$5:$CB$183,K$9,FALSE))),"")</f>
        <v>3095.0913469606662</v>
      </c>
      <c r="L13" s="116">
        <f ca="1">IFERROR(IF((VLOOKUP($E13,'NEA Backsheet'!$D$5:$CB$183,L$9,FALSE))="","",(VLOOKUP($E13,'NEA Backsheet'!$D$5:$CB$183,L$9,FALSE))),"")</f>
        <v>0</v>
      </c>
      <c r="M13" s="113">
        <f ca="1">IFERROR(IF((VLOOKUP($E13,'NEA Backsheet'!$D$5:$CB$183,M$9,FALSE))="","",(VLOOKUP($E13,'NEA Backsheet'!$D$5:$CB$183,M$9,FALSE))),"")</f>
        <v>0</v>
      </c>
      <c r="N13" s="114">
        <f ca="1">IFERROR(IF((VLOOKUP($E13,'NEA Backsheet'!$D$5:$CB$183,N$9,FALSE))="","",(VLOOKUP($E13,'NEA Backsheet'!$D$5:$CB$183,N$9,FALSE))),"")</f>
        <v>0</v>
      </c>
      <c r="O13" s="96"/>
      <c r="Q13" s="112">
        <f ca="1">IFERROR(IF((VLOOKUP($E13,'DTOC Backsheet'!$D$5:$AF$183,Q$9,FALSE))="","",(VLOOKUP($E13,'DTOC Backsheet'!$D$5:$AF$183,Q$9,FALSE))),"")</f>
        <v>1112.3349143984701</v>
      </c>
      <c r="R13" s="113">
        <f ca="1">IFERROR(IF((VLOOKUP($E13,'DTOC Backsheet'!$D$5:$AF$183,R$9,FALSE))="","",(VLOOKUP($E13,'DTOC Backsheet'!$D$5:$AF$183,R$9,FALSE))),"")</f>
        <v>1108.5573817112652</v>
      </c>
      <c r="S13" s="113">
        <f ca="1">IFERROR(IF((VLOOKUP($E13,'DTOC Backsheet'!$D$5:$AF$183,S$9,FALSE))="","",(VLOOKUP($E13,'DTOC Backsheet'!$D$5:$AF$183,S$9,FALSE))),"")</f>
        <v>1035.7120352191414</v>
      </c>
      <c r="T13" s="114">
        <f ca="1">IFERROR(IF((VLOOKUP($E13,'DTOC Backsheet'!$D$5:$AF$183,T$9,FALSE))="","",(VLOOKUP($E13,'DTOC Backsheet'!$D$5:$AF$183,T$9,FALSE))),"")</f>
        <v>1025.7327269666246</v>
      </c>
      <c r="U13" s="115">
        <f ca="1">IFERROR(IF((VLOOKUP($E13,'DTOC Backsheet'!$D$5:$AF$183,U$9,FALSE))="","",(VLOOKUP($E13,'DTOC Backsheet'!$D$5:$AF$183,U$9,FALSE))),"")</f>
        <v>916.96432733382926</v>
      </c>
      <c r="V13" s="116">
        <f ca="1">IFERROR(IF((VLOOKUP($E13,'DTOC Backsheet'!$D$5:$AF$183,V$9,FALSE))="","",(VLOOKUP($E13,'DTOC Backsheet'!$D$5:$AF$183,V$9,FALSE))),"")</f>
        <v>0</v>
      </c>
      <c r="W13" s="113">
        <f ca="1">IFERROR(IF((VLOOKUP($E13,'DTOC Backsheet'!$D$5:$AF$183,W$9,FALSE))="","",(VLOOKUP($E13,'DTOC Backsheet'!$D$5:$AF$183,W$9,FALSE))),"")</f>
        <v>0</v>
      </c>
      <c r="X13" s="114">
        <f ca="1">IFERROR(IF((VLOOKUP($E13,'DTOC Backsheet'!$D$5:$AF$183,X$9,FALSE))="","",(VLOOKUP($E13,'DTOC Backsheet'!$D$5:$AF$183,X$9,FALSE))),"")</f>
        <v>0</v>
      </c>
      <c r="Y13" s="96"/>
    </row>
    <row r="14" spans="1:28" ht="30" customHeight="1" x14ac:dyDescent="0.3">
      <c r="A14" s="182">
        <v>2</v>
      </c>
      <c r="B14" s="101" t="str">
        <f ca="1">IFERROR(IF((VLOOKUP($E14,'Org List'!$AJ$10:$AL$188,3,FALSE))="","",(VLOOKUP($E14,'Org List'!$AJ$10:$AL$188,3,FALSE))),"")</f>
        <v>Midlands and East of England Commissioning Region</v>
      </c>
      <c r="C14" s="102" t="str">
        <f ca="1">IFERROR(IF((VLOOKUP($E14,'Org List'!$AO$10:$AQ$188,3,FALSE))="","",(VLOOKUP($E14,'Org List'!$AO$10:$AQ$188,3,FALSE))),"")</f>
        <v/>
      </c>
      <c r="D14" s="103" t="str">
        <f ca="1">IFERROR(IF((VLOOKUP($E14,'Org List'!$AT$10:$AV$188,3,FALSE))="","",(VLOOKUP($E14,'Org List'!$AT$10:$AV$188,3,FALSE))),"")</f>
        <v/>
      </c>
      <c r="E14" s="101" t="str">
        <f t="shared" ca="1" si="0"/>
        <v>Y55</v>
      </c>
      <c r="F14" s="103" t="str">
        <f ca="1">IF(E14="","",VLOOKUP(E14,'Org List'!$J$9:$K$488,2,0))</f>
        <v>Midlands and East of England Commissioning Region</v>
      </c>
      <c r="G14" s="112">
        <f ca="1">IFERROR(IF((VLOOKUP($E14,'NEA Backsheet'!$D$5:$CB$183,G$9,FALSE))="","",(VLOOKUP($E14,'NEA Backsheet'!$D$5:$CB$183,G$9,FALSE))),"")</f>
        <v>2691.389749397697</v>
      </c>
      <c r="H14" s="113">
        <f ca="1">IFERROR(IF((VLOOKUP($E14,'NEA Backsheet'!$D$5:$CB$183,H$9,FALSE))="","",(VLOOKUP($E14,'NEA Backsheet'!$D$5:$CB$183,H$9,FALSE))),"")</f>
        <v>2658.1326845595572</v>
      </c>
      <c r="I14" s="113">
        <f ca="1">IFERROR(IF((VLOOKUP($E14,'NEA Backsheet'!$D$5:$CB$183,I$9,FALSE))="","",(VLOOKUP($E14,'NEA Backsheet'!$D$5:$CB$183,I$9,FALSE))),"")</f>
        <v>2753.3929263768891</v>
      </c>
      <c r="J14" s="114">
        <f ca="1">IFERROR(IF((VLOOKUP($E14,'NEA Backsheet'!$D$5:$CB$183,J$9,FALSE))="","",(VLOOKUP($E14,'NEA Backsheet'!$D$5:$CB$183,J$9,FALSE))),"")</f>
        <v>2745.1117962270446</v>
      </c>
      <c r="K14" s="115">
        <f ca="1">IFERROR(IF((VLOOKUP($E14,'NEA Backsheet'!$D$5:$CB$183,K$9,FALSE))="","",(VLOOKUP($E14,'NEA Backsheet'!$D$5:$CB$183,K$9,FALSE))),"")</f>
        <v>2762.9216125407115</v>
      </c>
      <c r="L14" s="116">
        <f ca="1">IFERROR(IF((VLOOKUP($E14,'NEA Backsheet'!$D$5:$CB$183,L$9,FALSE))="","",(VLOOKUP($E14,'NEA Backsheet'!$D$5:$CB$183,L$9,FALSE))),"")</f>
        <v>0</v>
      </c>
      <c r="M14" s="113">
        <f ca="1">IFERROR(IF((VLOOKUP($E14,'NEA Backsheet'!$D$5:$CB$183,M$9,FALSE))="","",(VLOOKUP($E14,'NEA Backsheet'!$D$5:$CB$183,M$9,FALSE))),"")</f>
        <v>0</v>
      </c>
      <c r="N14" s="114">
        <f ca="1">IFERROR(IF((VLOOKUP($E14,'NEA Backsheet'!$D$5:$CB$183,N$9,FALSE))="","",(VLOOKUP($E14,'NEA Backsheet'!$D$5:$CB$183,N$9,FALSE))),"")</f>
        <v>0</v>
      </c>
      <c r="O14" s="96"/>
      <c r="Q14" s="112">
        <f ca="1">IFERROR(IF((VLOOKUP($E14,'DTOC Backsheet'!$D$5:$AF$183,Q$9,FALSE))="","",(VLOOKUP($E14,'DTOC Backsheet'!$D$5:$AF$183,Q$9,FALSE))),"")</f>
        <v>1258.1436657145052</v>
      </c>
      <c r="R14" s="113">
        <f ca="1">IFERROR(IF((VLOOKUP($E14,'DTOC Backsheet'!$D$5:$AF$183,R$9,FALSE))="","",(VLOOKUP($E14,'DTOC Backsheet'!$D$5:$AF$183,R$9,FALSE))),"")</f>
        <v>1256.2114917352935</v>
      </c>
      <c r="S14" s="113">
        <f ca="1">IFERROR(IF((VLOOKUP($E14,'DTOC Backsheet'!$D$5:$AF$183,S$9,FALSE))="","",(VLOOKUP($E14,'DTOC Backsheet'!$D$5:$AF$183,S$9,FALSE))),"")</f>
        <v>1119.9894961352791</v>
      </c>
      <c r="T14" s="114">
        <f ca="1">IFERROR(IF((VLOOKUP($E14,'DTOC Backsheet'!$D$5:$AF$183,T$9,FALSE))="","",(VLOOKUP($E14,'DTOC Backsheet'!$D$5:$AF$183,T$9,FALSE))),"")</f>
        <v>1021.6303221665949</v>
      </c>
      <c r="U14" s="115">
        <f ca="1">IFERROR(IF((VLOOKUP($E14,'DTOC Backsheet'!$D$5:$AF$183,U$9,FALSE))="","",(VLOOKUP($E14,'DTOC Backsheet'!$D$5:$AF$183,U$9,FALSE))),"")</f>
        <v>983.75697044748676</v>
      </c>
      <c r="V14" s="116">
        <f ca="1">IFERROR(IF((VLOOKUP($E14,'DTOC Backsheet'!$D$5:$AF$183,V$9,FALSE))="","",(VLOOKUP($E14,'DTOC Backsheet'!$D$5:$AF$183,V$9,FALSE))),"")</f>
        <v>0</v>
      </c>
      <c r="W14" s="113">
        <f ca="1">IFERROR(IF((VLOOKUP($E14,'DTOC Backsheet'!$D$5:$AF$183,W$9,FALSE))="","",(VLOOKUP($E14,'DTOC Backsheet'!$D$5:$AF$183,W$9,FALSE))),"")</f>
        <v>0</v>
      </c>
      <c r="X14" s="114">
        <f ca="1">IFERROR(IF((VLOOKUP($E14,'DTOC Backsheet'!$D$5:$AF$183,X$9,FALSE))="","",(VLOOKUP($E14,'DTOC Backsheet'!$D$5:$AF$183,X$9,FALSE))),"")</f>
        <v>0</v>
      </c>
      <c r="Y14" s="96"/>
    </row>
    <row r="15" spans="1:28" ht="30" customHeight="1" x14ac:dyDescent="0.3">
      <c r="A15" s="182">
        <v>3</v>
      </c>
      <c r="B15" s="101" t="str">
        <f ca="1">IFERROR(IF((VLOOKUP($E15,'Org List'!$AJ$10:$AL$188,3,FALSE))="","",(VLOOKUP($E15,'Org List'!$AJ$10:$AL$188,3,FALSE))),"")</f>
        <v>London Commissioning Region</v>
      </c>
      <c r="C15" s="102" t="str">
        <f ca="1">IFERROR(IF((VLOOKUP($E15,'Org List'!$AO$10:$AQ$188,3,FALSE))="","",(VLOOKUP($E15,'Org List'!$AO$10:$AQ$188,3,FALSE))),"")</f>
        <v/>
      </c>
      <c r="D15" s="103" t="str">
        <f ca="1">IFERROR(IF((VLOOKUP($E15,'Org List'!$AT$10:$AV$188,3,FALSE))="","",(VLOOKUP($E15,'Org List'!$AT$10:$AV$188,3,FALSE))),"")</f>
        <v/>
      </c>
      <c r="E15" s="101" t="str">
        <f t="shared" ca="1" si="0"/>
        <v>Y56</v>
      </c>
      <c r="F15" s="103" t="str">
        <f ca="1">IF(E15="","",VLOOKUP(E15,'Org List'!$J$9:$K$488,2,0))</f>
        <v>London Commissioning Region</v>
      </c>
      <c r="G15" s="112">
        <f ca="1">IFERROR(IF((VLOOKUP($E15,'NEA Backsheet'!$D$5:$CB$183,G$9,FALSE))="","",(VLOOKUP($E15,'NEA Backsheet'!$D$5:$CB$183,G$9,FALSE))),"")</f>
        <v>2226.131801638212</v>
      </c>
      <c r="H15" s="113">
        <f ca="1">IFERROR(IF((VLOOKUP($E15,'NEA Backsheet'!$D$5:$CB$183,H$9,FALSE))="","",(VLOOKUP($E15,'NEA Backsheet'!$D$5:$CB$183,H$9,FALSE))),"")</f>
        <v>2218.7659731491608</v>
      </c>
      <c r="I15" s="113">
        <f ca="1">IFERROR(IF((VLOOKUP($E15,'NEA Backsheet'!$D$5:$CB$183,I$9,FALSE))="","",(VLOOKUP($E15,'NEA Backsheet'!$D$5:$CB$183,I$9,FALSE))),"")</f>
        <v>2310.6507975448203</v>
      </c>
      <c r="J15" s="114">
        <f ca="1">IFERROR(IF((VLOOKUP($E15,'NEA Backsheet'!$D$5:$CB$183,J$9,FALSE))="","",(VLOOKUP($E15,'NEA Backsheet'!$D$5:$CB$183,J$9,FALSE))),"")</f>
        <v>2250.9835551035303</v>
      </c>
      <c r="K15" s="115">
        <f ca="1">IFERROR(IF((VLOOKUP($E15,'NEA Backsheet'!$D$5:$CB$183,K$9,FALSE))="","",(VLOOKUP($E15,'NEA Backsheet'!$D$5:$CB$183,K$9,FALSE))),"")</f>
        <v>2279.8976645543776</v>
      </c>
      <c r="L15" s="116">
        <f ca="1">IFERROR(IF((VLOOKUP($E15,'NEA Backsheet'!$D$5:$CB$183,L$9,FALSE))="","",(VLOOKUP($E15,'NEA Backsheet'!$D$5:$CB$183,L$9,FALSE))),"")</f>
        <v>0</v>
      </c>
      <c r="M15" s="113">
        <f ca="1">IFERROR(IF((VLOOKUP($E15,'NEA Backsheet'!$D$5:$CB$183,M$9,FALSE))="","",(VLOOKUP($E15,'NEA Backsheet'!$D$5:$CB$183,M$9,FALSE))),"")</f>
        <v>0</v>
      </c>
      <c r="N15" s="114">
        <f ca="1">IFERROR(IF((VLOOKUP($E15,'NEA Backsheet'!$D$5:$CB$183,N$9,FALSE))="","",(VLOOKUP($E15,'NEA Backsheet'!$D$5:$CB$183,N$9,FALSE))),"")</f>
        <v>0</v>
      </c>
      <c r="O15" s="96"/>
      <c r="Q15" s="112">
        <f ca="1">IFERROR(IF((VLOOKUP($E15,'DTOC Backsheet'!$D$5:$AF$183,Q$9,FALSE))="","",(VLOOKUP($E15,'DTOC Backsheet'!$D$5:$AF$183,Q$9,FALSE))),"")</f>
        <v>701.35566901077163</v>
      </c>
      <c r="R15" s="113">
        <f ca="1">IFERROR(IF((VLOOKUP($E15,'DTOC Backsheet'!$D$5:$AF$183,R$9,FALSE))="","",(VLOOKUP($E15,'DTOC Backsheet'!$D$5:$AF$183,R$9,FALSE))),"")</f>
        <v>706.51420458458995</v>
      </c>
      <c r="S15" s="113">
        <f ca="1">IFERROR(IF((VLOOKUP($E15,'DTOC Backsheet'!$D$5:$AF$183,S$9,FALSE))="","",(VLOOKUP($E15,'DTOC Backsheet'!$D$5:$AF$183,S$9,FALSE))),"")</f>
        <v>607.8572117353167</v>
      </c>
      <c r="T15" s="114">
        <f ca="1">IFERROR(IF((VLOOKUP($E15,'DTOC Backsheet'!$D$5:$AF$183,T$9,FALSE))="","",(VLOOKUP($E15,'DTOC Backsheet'!$D$5:$AF$183,T$9,FALSE))),"")</f>
        <v>547.63768254046545</v>
      </c>
      <c r="U15" s="115">
        <f ca="1">IFERROR(IF((VLOOKUP($E15,'DTOC Backsheet'!$D$5:$AF$183,U$9,FALSE))="","",(VLOOKUP($E15,'DTOC Backsheet'!$D$5:$AF$183,U$9,FALSE))),"")</f>
        <v>592.49266844642216</v>
      </c>
      <c r="V15" s="116">
        <f ca="1">IFERROR(IF((VLOOKUP($E15,'DTOC Backsheet'!$D$5:$AF$183,V$9,FALSE))="","",(VLOOKUP($E15,'DTOC Backsheet'!$D$5:$AF$183,V$9,FALSE))),"")</f>
        <v>0</v>
      </c>
      <c r="W15" s="113">
        <f ca="1">IFERROR(IF((VLOOKUP($E15,'DTOC Backsheet'!$D$5:$AF$183,W$9,FALSE))="","",(VLOOKUP($E15,'DTOC Backsheet'!$D$5:$AF$183,W$9,FALSE))),"")</f>
        <v>0</v>
      </c>
      <c r="X15" s="114">
        <f ca="1">IFERROR(IF((VLOOKUP($E15,'DTOC Backsheet'!$D$5:$AF$183,X$9,FALSE))="","",(VLOOKUP($E15,'DTOC Backsheet'!$D$5:$AF$183,X$9,FALSE))),"")</f>
        <v>0</v>
      </c>
      <c r="Y15" s="96"/>
    </row>
    <row r="16" spans="1:28" ht="30" customHeight="1" x14ac:dyDescent="0.3">
      <c r="A16" s="182">
        <v>4</v>
      </c>
      <c r="B16" s="101" t="str">
        <f ca="1">IFERROR(IF((VLOOKUP($E16,'Org List'!$AJ$10:$AL$188,3,FALSE))="","",(VLOOKUP($E16,'Org List'!$AJ$10:$AL$188,3,FALSE))),"")</f>
        <v>South West England Commissioning Region</v>
      </c>
      <c r="C16" s="102" t="str">
        <f ca="1">IFERROR(IF((VLOOKUP($E16,'Org List'!$AO$10:$AQ$188,3,FALSE))="","",(VLOOKUP($E16,'Org List'!$AO$10:$AQ$188,3,FALSE))),"")</f>
        <v/>
      </c>
      <c r="D16" s="103" t="str">
        <f ca="1">IFERROR(IF((VLOOKUP($E16,'Org List'!$AT$10:$AV$188,3,FALSE))="","",(VLOOKUP($E16,'Org List'!$AT$10:$AV$188,3,FALSE))),"")</f>
        <v/>
      </c>
      <c r="E16" s="101" t="str">
        <f t="shared" ca="1" si="0"/>
        <v>Y58</v>
      </c>
      <c r="F16" s="103" t="str">
        <f ca="1">IF(E16="","",VLOOKUP(E16,'Org List'!$J$9:$K$488,2,0))</f>
        <v>South West England Commissioning Region</v>
      </c>
      <c r="G16" s="112">
        <f ca="1">IFERROR(IF((VLOOKUP($E16,'NEA Backsheet'!$D$5:$CB$183,G$9,FALSE))="","",(VLOOKUP($E16,'NEA Backsheet'!$D$5:$CB$183,G$9,FALSE))),"")</f>
        <v>2647.9898960193386</v>
      </c>
      <c r="H16" s="113">
        <f ca="1">IFERROR(IF((VLOOKUP($E16,'NEA Backsheet'!$D$5:$CB$183,H$9,FALSE))="","",(VLOOKUP($E16,'NEA Backsheet'!$D$5:$CB$183,H$9,FALSE))),"")</f>
        <v>2639.4940616284343</v>
      </c>
      <c r="I16" s="113">
        <f ca="1">IFERROR(IF((VLOOKUP($E16,'NEA Backsheet'!$D$5:$CB$183,I$9,FALSE))="","",(VLOOKUP($E16,'NEA Backsheet'!$D$5:$CB$183,I$9,FALSE))),"")</f>
        <v>2810.5062532594002</v>
      </c>
      <c r="J16" s="114">
        <f ca="1">IFERROR(IF((VLOOKUP($E16,'NEA Backsheet'!$D$5:$CB$183,J$9,FALSE))="","",(VLOOKUP($E16,'NEA Backsheet'!$D$5:$CB$183,J$9,FALSE))),"")</f>
        <v>2798.7265126229127</v>
      </c>
      <c r="K16" s="115">
        <f ca="1">IFERROR(IF((VLOOKUP($E16,'NEA Backsheet'!$D$5:$CB$183,K$9,FALSE))="","",(VLOOKUP($E16,'NEA Backsheet'!$D$5:$CB$183,K$9,FALSE))),"")</f>
        <v>2791.8007301985376</v>
      </c>
      <c r="L16" s="116">
        <f ca="1">IFERROR(IF((VLOOKUP($E16,'NEA Backsheet'!$D$5:$CB$183,L$9,FALSE))="","",(VLOOKUP($E16,'NEA Backsheet'!$D$5:$CB$183,L$9,FALSE))),"")</f>
        <v>0</v>
      </c>
      <c r="M16" s="113">
        <f ca="1">IFERROR(IF((VLOOKUP($E16,'NEA Backsheet'!$D$5:$CB$183,M$9,FALSE))="","",(VLOOKUP($E16,'NEA Backsheet'!$D$5:$CB$183,M$9,FALSE))),"")</f>
        <v>0</v>
      </c>
      <c r="N16" s="114">
        <f ca="1">IFERROR(IF((VLOOKUP($E16,'NEA Backsheet'!$D$5:$CB$183,N$9,FALSE))="","",(VLOOKUP($E16,'NEA Backsheet'!$D$5:$CB$183,N$9,FALSE))),"")</f>
        <v>0</v>
      </c>
      <c r="O16" s="96"/>
      <c r="Q16" s="112">
        <f ca="1">IFERROR(IF((VLOOKUP($E16,'DTOC Backsheet'!$D$5:$AF$183,Q$9,FALSE))="","",(VLOOKUP($E16,'DTOC Backsheet'!$D$5:$AF$183,Q$9,FALSE))),"")</f>
        <v>1644.9394656630006</v>
      </c>
      <c r="R16" s="113">
        <f ca="1">IFERROR(IF((VLOOKUP($E16,'DTOC Backsheet'!$D$5:$AF$183,R$9,FALSE))="","",(VLOOKUP($E16,'DTOC Backsheet'!$D$5:$AF$183,R$9,FALSE))),"")</f>
        <v>1592.6633248477033</v>
      </c>
      <c r="S16" s="113">
        <f ca="1">IFERROR(IF((VLOOKUP($E16,'DTOC Backsheet'!$D$5:$AF$183,S$9,FALSE))="","",(VLOOKUP($E16,'DTOC Backsheet'!$D$5:$AF$183,S$9,FALSE))),"")</f>
        <v>1285.8182874174936</v>
      </c>
      <c r="T16" s="114">
        <f ca="1">IFERROR(IF((VLOOKUP($E16,'DTOC Backsheet'!$D$5:$AF$183,T$9,FALSE))="","",(VLOOKUP($E16,'DTOC Backsheet'!$D$5:$AF$183,T$9,FALSE))),"")</f>
        <v>1258.6057482857636</v>
      </c>
      <c r="U16" s="115">
        <f ca="1">IFERROR(IF((VLOOKUP($E16,'DTOC Backsheet'!$D$5:$AF$183,U$9,FALSE))="","",(VLOOKUP($E16,'DTOC Backsheet'!$D$5:$AF$183,U$9,FALSE))),"")</f>
        <v>1035.1904123407221</v>
      </c>
      <c r="V16" s="116">
        <f ca="1">IFERROR(IF((VLOOKUP($E16,'DTOC Backsheet'!$D$5:$AF$183,V$9,FALSE))="","",(VLOOKUP($E16,'DTOC Backsheet'!$D$5:$AF$183,V$9,FALSE))),"")</f>
        <v>0</v>
      </c>
      <c r="W16" s="113">
        <f ca="1">IFERROR(IF((VLOOKUP($E16,'DTOC Backsheet'!$D$5:$AF$183,W$9,FALSE))="","",(VLOOKUP($E16,'DTOC Backsheet'!$D$5:$AF$183,W$9,FALSE))),"")</f>
        <v>0</v>
      </c>
      <c r="X16" s="114">
        <f ca="1">IFERROR(IF((VLOOKUP($E16,'DTOC Backsheet'!$D$5:$AF$183,X$9,FALSE))="","",(VLOOKUP($E16,'DTOC Backsheet'!$D$5:$AF$183,X$9,FALSE))),"")</f>
        <v>0</v>
      </c>
      <c r="Y16" s="96"/>
    </row>
    <row r="17" spans="1:25" ht="30" customHeight="1" x14ac:dyDescent="0.3">
      <c r="A17" s="182">
        <v>5</v>
      </c>
      <c r="B17" s="101" t="str">
        <f ca="1">IFERROR(IF((VLOOKUP($E17,'Org List'!$AJ$10:$AL$188,3,FALSE))="","",(VLOOKUP($E17,'Org List'!$AJ$10:$AL$188,3,FALSE))),"")</f>
        <v>South East England Commissioning Region</v>
      </c>
      <c r="C17" s="102" t="str">
        <f ca="1">IFERROR(IF((VLOOKUP($E17,'Org List'!$AO$10:$AQ$188,3,FALSE))="","",(VLOOKUP($E17,'Org List'!$AO$10:$AQ$188,3,FALSE))),"")</f>
        <v/>
      </c>
      <c r="D17" s="103" t="str">
        <f ca="1">IFERROR(IF((VLOOKUP($E17,'Org List'!$AT$10:$AV$188,3,FALSE))="","",(VLOOKUP($E17,'Org List'!$AT$10:$AV$188,3,FALSE))),"")</f>
        <v/>
      </c>
      <c r="E17" s="101" t="str">
        <f t="shared" ca="1" si="0"/>
        <v>Y59</v>
      </c>
      <c r="F17" s="103" t="str">
        <f ca="1">IF(E17="","",VLOOKUP(E17,'Org List'!$J$9:$K$488,2,0))</f>
        <v>South East England Commissioning Region</v>
      </c>
      <c r="G17" s="112">
        <f ca="1">IFERROR(IF((VLOOKUP($E17,'NEA Backsheet'!$D$5:$CB$183,G$9,FALSE))="","",(VLOOKUP($E17,'NEA Backsheet'!$D$5:$CB$183,G$9,FALSE))),"")</f>
        <v>2470.5798899064193</v>
      </c>
      <c r="H17" s="113">
        <f ca="1">IFERROR(IF((VLOOKUP($E17,'NEA Backsheet'!$D$5:$CB$183,H$9,FALSE))="","",(VLOOKUP($E17,'NEA Backsheet'!$D$5:$CB$183,H$9,FALSE))),"")</f>
        <v>2444.5619101241855</v>
      </c>
      <c r="I17" s="113">
        <f ca="1">IFERROR(IF((VLOOKUP($E17,'NEA Backsheet'!$D$5:$CB$183,I$9,FALSE))="","",(VLOOKUP($E17,'NEA Backsheet'!$D$5:$CB$183,I$9,FALSE))),"")</f>
        <v>2542.4814045728372</v>
      </c>
      <c r="J17" s="114">
        <f ca="1">IFERROR(IF((VLOOKUP($E17,'NEA Backsheet'!$D$5:$CB$183,J$9,FALSE))="","",(VLOOKUP($E17,'NEA Backsheet'!$D$5:$CB$183,J$9,FALSE))),"")</f>
        <v>2516.5977769555857</v>
      </c>
      <c r="K17" s="115">
        <f ca="1">IFERROR(IF((VLOOKUP($E17,'NEA Backsheet'!$D$5:$CB$183,K$9,FALSE))="","",(VLOOKUP($E17,'NEA Backsheet'!$D$5:$CB$183,K$9,FALSE))),"")</f>
        <v>2579.8698836770027</v>
      </c>
      <c r="L17" s="116">
        <f ca="1">IFERROR(IF((VLOOKUP($E17,'NEA Backsheet'!$D$5:$CB$183,L$9,FALSE))="","",(VLOOKUP($E17,'NEA Backsheet'!$D$5:$CB$183,L$9,FALSE))),"")</f>
        <v>0</v>
      </c>
      <c r="M17" s="113">
        <f ca="1">IFERROR(IF((VLOOKUP($E17,'NEA Backsheet'!$D$5:$CB$183,M$9,FALSE))="","",(VLOOKUP($E17,'NEA Backsheet'!$D$5:$CB$183,M$9,FALSE))),"")</f>
        <v>0</v>
      </c>
      <c r="N17" s="114">
        <f ca="1">IFERROR(IF((VLOOKUP($E17,'NEA Backsheet'!$D$5:$CB$183,N$9,FALSE))="","",(VLOOKUP($E17,'NEA Backsheet'!$D$5:$CB$183,N$9,FALSE))),"")</f>
        <v>0</v>
      </c>
      <c r="O17" s="96"/>
      <c r="Q17" s="112">
        <f ca="1">IFERROR(IF((VLOOKUP($E17,'DTOC Backsheet'!$D$5:$AF$183,Q$9,FALSE))="","",(VLOOKUP($E17,'DTOC Backsheet'!$D$5:$AF$183,Q$9,FALSE))),"")</f>
        <v>1525.1072280205262</v>
      </c>
      <c r="R17" s="113">
        <f ca="1">IFERROR(IF((VLOOKUP($E17,'DTOC Backsheet'!$D$5:$AF$183,R$9,FALSE))="","",(VLOOKUP($E17,'DTOC Backsheet'!$D$5:$AF$183,R$9,FALSE))),"")</f>
        <v>1527.7596385571694</v>
      </c>
      <c r="S17" s="113">
        <f ca="1">IFERROR(IF((VLOOKUP($E17,'DTOC Backsheet'!$D$5:$AF$183,S$9,FALSE))="","",(VLOOKUP($E17,'DTOC Backsheet'!$D$5:$AF$183,S$9,FALSE))),"")</f>
        <v>1345.2190155924261</v>
      </c>
      <c r="T17" s="114">
        <f ca="1">IFERROR(IF((VLOOKUP($E17,'DTOC Backsheet'!$D$5:$AF$183,T$9,FALSE))="","",(VLOOKUP($E17,'DTOC Backsheet'!$D$5:$AF$183,T$9,FALSE))),"")</f>
        <v>1243.1250084971705</v>
      </c>
      <c r="U17" s="115">
        <f ca="1">IFERROR(IF((VLOOKUP($E17,'DTOC Backsheet'!$D$5:$AF$183,U$9,FALSE))="","",(VLOOKUP($E17,'DTOC Backsheet'!$D$5:$AF$183,U$9,FALSE))),"")</f>
        <v>1212.4310938250426</v>
      </c>
      <c r="V17" s="116">
        <f ca="1">IFERROR(IF((VLOOKUP($E17,'DTOC Backsheet'!$D$5:$AF$183,V$9,FALSE))="","",(VLOOKUP($E17,'DTOC Backsheet'!$D$5:$AF$183,V$9,FALSE))),"")</f>
        <v>0</v>
      </c>
      <c r="W17" s="113">
        <f ca="1">IFERROR(IF((VLOOKUP($E17,'DTOC Backsheet'!$D$5:$AF$183,W$9,FALSE))="","",(VLOOKUP($E17,'DTOC Backsheet'!$D$5:$AF$183,W$9,FALSE))),"")</f>
        <v>0</v>
      </c>
      <c r="X17" s="114">
        <f ca="1">IFERROR(IF((VLOOKUP($E17,'DTOC Backsheet'!$D$5:$AF$183,X$9,FALSE))="","",(VLOOKUP($E17,'DTOC Backsheet'!$D$5:$AF$183,X$9,FALSE))),"")</f>
        <v>0</v>
      </c>
      <c r="Y17" s="96"/>
    </row>
    <row r="18" spans="1:25" ht="30" customHeight="1" x14ac:dyDescent="0.3">
      <c r="A18" s="182">
        <v>6</v>
      </c>
      <c r="B18" s="101" t="str">
        <f ca="1">IFERROR(IF((VLOOKUP($E18,'Org List'!$AJ$10:$AL$188,3,FALSE))="","",(VLOOKUP($E18,'Org List'!$AJ$10:$AL$188,3,FALSE))),"")</f>
        <v/>
      </c>
      <c r="C18" s="102" t="str">
        <f ca="1">IFERROR(IF((VLOOKUP($E18,'Org List'!$AO$10:$AQ$188,3,FALSE))="","",(VLOOKUP($E18,'Org List'!$AO$10:$AQ$188,3,FALSE))),"")</f>
        <v>North East Region</v>
      </c>
      <c r="D18" s="103" t="str">
        <f ca="1">IFERROR(IF((VLOOKUP($E18,'Org List'!$AT$10:$AV$188,3,FALSE))="","",(VLOOKUP($E18,'Org List'!$AT$10:$AV$188,3,FALSE))),"")</f>
        <v/>
      </c>
      <c r="E18" s="101" t="str">
        <f t="shared" ca="1" si="0"/>
        <v>E12000001</v>
      </c>
      <c r="F18" s="103" t="str">
        <f ca="1">IF(E18="","",VLOOKUP(E18,'Org List'!$J$9:$K$488,2,0))</f>
        <v>North East Region</v>
      </c>
      <c r="G18" s="112">
        <f ca="1">IFERROR(IF((VLOOKUP($E18,'NEA Backsheet'!$D$5:$CB$183,G$9,FALSE))="","",(VLOOKUP($E18,'NEA Backsheet'!$D$5:$CB$183,G$9,FALSE))),"")</f>
        <v>3022.8312897673109</v>
      </c>
      <c r="H18" s="113">
        <f ca="1">IFERROR(IF((VLOOKUP($E18,'NEA Backsheet'!$D$5:$CB$183,H$9,FALSE))="","",(VLOOKUP($E18,'NEA Backsheet'!$D$5:$CB$183,H$9,FALSE))),"")</f>
        <v>3045.7565007190351</v>
      </c>
      <c r="I18" s="113">
        <f ca="1">IFERROR(IF((VLOOKUP($E18,'NEA Backsheet'!$D$5:$CB$183,I$9,FALSE))="","",(VLOOKUP($E18,'NEA Backsheet'!$D$5:$CB$183,I$9,FALSE))),"")</f>
        <v>3225.2373154241209</v>
      </c>
      <c r="J18" s="114">
        <f ca="1">IFERROR(IF((VLOOKUP($E18,'NEA Backsheet'!$D$5:$CB$183,J$9,FALSE))="","",(VLOOKUP($E18,'NEA Backsheet'!$D$5:$CB$183,J$9,FALSE))),"")</f>
        <v>3199.0536090291648</v>
      </c>
      <c r="K18" s="115">
        <f ca="1">IFERROR(IF((VLOOKUP($E18,'NEA Backsheet'!$D$5:$CB$183,K$9,FALSE))="","",(VLOOKUP($E18,'NEA Backsheet'!$D$5:$CB$183,K$9,FALSE))),"")</f>
        <v>3178.535632998914</v>
      </c>
      <c r="L18" s="116">
        <f ca="1">IFERROR(IF((VLOOKUP($E18,'NEA Backsheet'!$D$5:$CB$183,L$9,FALSE))="","",(VLOOKUP($E18,'NEA Backsheet'!$D$5:$CB$183,L$9,FALSE))),"")</f>
        <v>0</v>
      </c>
      <c r="M18" s="113">
        <f ca="1">IFERROR(IF((VLOOKUP($E18,'NEA Backsheet'!$D$5:$CB$183,M$9,FALSE))="","",(VLOOKUP($E18,'NEA Backsheet'!$D$5:$CB$183,M$9,FALSE))),"")</f>
        <v>0</v>
      </c>
      <c r="N18" s="114">
        <f ca="1">IFERROR(IF((VLOOKUP($E18,'NEA Backsheet'!$D$5:$CB$183,N$9,FALSE))="","",(VLOOKUP($E18,'NEA Backsheet'!$D$5:$CB$183,N$9,FALSE))),"")</f>
        <v>0</v>
      </c>
      <c r="O18" s="96"/>
      <c r="Q18" s="112">
        <f ca="1">IFERROR(IF((VLOOKUP($E18,'DTOC Backsheet'!$D$5:$AF$183,Q$9,FALSE))="","",(VLOOKUP($E18,'DTOC Backsheet'!$D$5:$AF$183,Q$9,FALSE))),"")</f>
        <v>591.07851638583952</v>
      </c>
      <c r="R18" s="113">
        <f ca="1">IFERROR(IF((VLOOKUP($E18,'DTOC Backsheet'!$D$5:$AF$183,R$9,FALSE))="","",(VLOOKUP($E18,'DTOC Backsheet'!$D$5:$AF$183,R$9,FALSE))),"")</f>
        <v>517.49479057448207</v>
      </c>
      <c r="S18" s="113">
        <f ca="1">IFERROR(IF((VLOOKUP($E18,'DTOC Backsheet'!$D$5:$AF$183,S$9,FALSE))="","",(VLOOKUP($E18,'DTOC Backsheet'!$D$5:$AF$183,S$9,FALSE))),"")</f>
        <v>492.65201793213669</v>
      </c>
      <c r="T18" s="114">
        <f ca="1">IFERROR(IF((VLOOKUP($E18,'DTOC Backsheet'!$D$5:$AF$183,T$9,FALSE))="","",(VLOOKUP($E18,'DTOC Backsheet'!$D$5:$AF$183,T$9,FALSE))),"")</f>
        <v>609.02896547133582</v>
      </c>
      <c r="U18" s="115">
        <f ca="1">IFERROR(IF((VLOOKUP($E18,'DTOC Backsheet'!$D$5:$AF$183,U$9,FALSE))="","",(VLOOKUP($E18,'DTOC Backsheet'!$D$5:$AF$183,U$9,FALSE))),"")</f>
        <v>590.69210265644801</v>
      </c>
      <c r="V18" s="116">
        <f ca="1">IFERROR(IF((VLOOKUP($E18,'DTOC Backsheet'!$D$5:$AF$183,V$9,FALSE))="","",(VLOOKUP($E18,'DTOC Backsheet'!$D$5:$AF$183,V$9,FALSE))),"")</f>
        <v>0</v>
      </c>
      <c r="W18" s="113">
        <f ca="1">IFERROR(IF((VLOOKUP($E18,'DTOC Backsheet'!$D$5:$AF$183,W$9,FALSE))="","",(VLOOKUP($E18,'DTOC Backsheet'!$D$5:$AF$183,W$9,FALSE))),"")</f>
        <v>0</v>
      </c>
      <c r="X18" s="114">
        <f ca="1">IFERROR(IF((VLOOKUP($E18,'DTOC Backsheet'!$D$5:$AF$183,X$9,FALSE))="","",(VLOOKUP($E18,'DTOC Backsheet'!$D$5:$AF$183,X$9,FALSE))),"")</f>
        <v>0</v>
      </c>
      <c r="Y18" s="96"/>
    </row>
    <row r="19" spans="1:25" ht="30" customHeight="1" x14ac:dyDescent="0.3">
      <c r="A19" s="182">
        <v>7</v>
      </c>
      <c r="B19" s="101" t="str">
        <f ca="1">IFERROR(IF((VLOOKUP($E19,'Org List'!$AJ$10:$AL$188,3,FALSE))="","",(VLOOKUP($E19,'Org List'!$AJ$10:$AL$188,3,FALSE))),"")</f>
        <v/>
      </c>
      <c r="C19" s="102" t="str">
        <f ca="1">IFERROR(IF((VLOOKUP($E19,'Org List'!$AO$10:$AQ$188,3,FALSE))="","",(VLOOKUP($E19,'Org List'!$AO$10:$AQ$188,3,FALSE))),"")</f>
        <v>North West Region</v>
      </c>
      <c r="D19" s="103" t="str">
        <f ca="1">IFERROR(IF((VLOOKUP($E19,'Org List'!$AT$10:$AV$188,3,FALSE))="","",(VLOOKUP($E19,'Org List'!$AT$10:$AV$188,3,FALSE))),"")</f>
        <v/>
      </c>
      <c r="E19" s="101" t="str">
        <f t="shared" ca="1" si="0"/>
        <v>E12000002</v>
      </c>
      <c r="F19" s="103" t="str">
        <f ca="1">IF(E19="","",VLOOKUP(E19,'Org List'!$J$9:$K$488,2,0))</f>
        <v>North West Region</v>
      </c>
      <c r="G19" s="112">
        <f ca="1">IFERROR(IF((VLOOKUP($E19,'NEA Backsheet'!$D$5:$CB$183,G$9,FALSE))="","",(VLOOKUP($E19,'NEA Backsheet'!$D$5:$CB$183,G$9,FALSE))),"")</f>
        <v>3064.2619203251879</v>
      </c>
      <c r="H19" s="113">
        <f ca="1">IFERROR(IF((VLOOKUP($E19,'NEA Backsheet'!$D$5:$CB$183,H$9,FALSE))="","",(VLOOKUP($E19,'NEA Backsheet'!$D$5:$CB$183,H$9,FALSE))),"")</f>
        <v>3079.444915446401</v>
      </c>
      <c r="I19" s="113">
        <f ca="1">IFERROR(IF((VLOOKUP($E19,'NEA Backsheet'!$D$5:$CB$183,I$9,FALSE))="","",(VLOOKUP($E19,'NEA Backsheet'!$D$5:$CB$183,I$9,FALSE))),"")</f>
        <v>3306.438246589455</v>
      </c>
      <c r="J19" s="114">
        <f ca="1">IFERROR(IF((VLOOKUP($E19,'NEA Backsheet'!$D$5:$CB$183,J$9,FALSE))="","",(VLOOKUP($E19,'NEA Backsheet'!$D$5:$CB$183,J$9,FALSE))),"")</f>
        <v>3223.372051094158</v>
      </c>
      <c r="K19" s="115">
        <f ca="1">IFERROR(IF((VLOOKUP($E19,'NEA Backsheet'!$D$5:$CB$183,K$9,FALSE))="","",(VLOOKUP($E19,'NEA Backsheet'!$D$5:$CB$183,K$9,FALSE))),"")</f>
        <v>3247.4257306433683</v>
      </c>
      <c r="L19" s="116">
        <f ca="1">IFERROR(IF((VLOOKUP($E19,'NEA Backsheet'!$D$5:$CB$183,L$9,FALSE))="","",(VLOOKUP($E19,'NEA Backsheet'!$D$5:$CB$183,L$9,FALSE))),"")</f>
        <v>0</v>
      </c>
      <c r="M19" s="113">
        <f ca="1">IFERROR(IF((VLOOKUP($E19,'NEA Backsheet'!$D$5:$CB$183,M$9,FALSE))="","",(VLOOKUP($E19,'NEA Backsheet'!$D$5:$CB$183,M$9,FALSE))),"")</f>
        <v>0</v>
      </c>
      <c r="N19" s="114">
        <f ca="1">IFERROR(IF((VLOOKUP($E19,'NEA Backsheet'!$D$5:$CB$183,N$9,FALSE))="","",(VLOOKUP($E19,'NEA Backsheet'!$D$5:$CB$183,N$9,FALSE))),"")</f>
        <v>0</v>
      </c>
      <c r="O19" s="96"/>
      <c r="Q19" s="112">
        <f ca="1">IFERROR(IF((VLOOKUP($E19,'DTOC Backsheet'!$D$5:$AF$183,Q$9,FALSE))="","",(VLOOKUP($E19,'DTOC Backsheet'!$D$5:$AF$183,Q$9,FALSE))),"")</f>
        <v>1359.8639873561572</v>
      </c>
      <c r="R19" s="113">
        <f ca="1">IFERROR(IF((VLOOKUP($E19,'DTOC Backsheet'!$D$5:$AF$183,R$9,FALSE))="","",(VLOOKUP($E19,'DTOC Backsheet'!$D$5:$AF$183,R$9,FALSE))),"")</f>
        <v>1397.1845298740182</v>
      </c>
      <c r="S19" s="113">
        <f ca="1">IFERROR(IF((VLOOKUP($E19,'DTOC Backsheet'!$D$5:$AF$183,S$9,FALSE))="","",(VLOOKUP($E19,'DTOC Backsheet'!$D$5:$AF$183,S$9,FALSE))),"")</f>
        <v>1303.4020132796743</v>
      </c>
      <c r="T19" s="114">
        <f ca="1">IFERROR(IF((VLOOKUP($E19,'DTOC Backsheet'!$D$5:$AF$183,T$9,FALSE))="","",(VLOOKUP($E19,'DTOC Backsheet'!$D$5:$AF$183,T$9,FALSE))),"")</f>
        <v>1191.7915897943899</v>
      </c>
      <c r="U19" s="115">
        <f ca="1">IFERROR(IF((VLOOKUP($E19,'DTOC Backsheet'!$D$5:$AF$183,U$9,FALSE))="","",(VLOOKUP($E19,'DTOC Backsheet'!$D$5:$AF$183,U$9,FALSE))),"")</f>
        <v>1041.0067922747839</v>
      </c>
      <c r="V19" s="116">
        <f ca="1">IFERROR(IF((VLOOKUP($E19,'DTOC Backsheet'!$D$5:$AF$183,V$9,FALSE))="","",(VLOOKUP($E19,'DTOC Backsheet'!$D$5:$AF$183,V$9,FALSE))),"")</f>
        <v>0</v>
      </c>
      <c r="W19" s="113">
        <f ca="1">IFERROR(IF((VLOOKUP($E19,'DTOC Backsheet'!$D$5:$AF$183,W$9,FALSE))="","",(VLOOKUP($E19,'DTOC Backsheet'!$D$5:$AF$183,W$9,FALSE))),"")</f>
        <v>0</v>
      </c>
      <c r="X19" s="114">
        <f ca="1">IFERROR(IF((VLOOKUP($E19,'DTOC Backsheet'!$D$5:$AF$183,X$9,FALSE))="","",(VLOOKUP($E19,'DTOC Backsheet'!$D$5:$AF$183,X$9,FALSE))),"")</f>
        <v>0</v>
      </c>
      <c r="Y19" s="96"/>
    </row>
    <row r="20" spans="1:25" ht="30" customHeight="1" x14ac:dyDescent="0.3">
      <c r="A20" s="182">
        <v>8</v>
      </c>
      <c r="B20" s="101" t="str">
        <f ca="1">IFERROR(IF((VLOOKUP($E20,'Org List'!$AJ$10:$AL$188,3,FALSE))="","",(VLOOKUP($E20,'Org List'!$AJ$10:$AL$188,3,FALSE))),"")</f>
        <v/>
      </c>
      <c r="C20" s="102" t="str">
        <f ca="1">IFERROR(IF((VLOOKUP($E20,'Org List'!$AO$10:$AQ$188,3,FALSE))="","",(VLOOKUP($E20,'Org List'!$AO$10:$AQ$188,3,FALSE))),"")</f>
        <v>Yorkshire and The Humber Region</v>
      </c>
      <c r="D20" s="103" t="str">
        <f ca="1">IFERROR(IF((VLOOKUP($E20,'Org List'!$AT$10:$AV$188,3,FALSE))="","",(VLOOKUP($E20,'Org List'!$AT$10:$AV$188,3,FALSE))),"")</f>
        <v/>
      </c>
      <c r="E20" s="101" t="str">
        <f t="shared" ca="1" si="0"/>
        <v>E12000003</v>
      </c>
      <c r="F20" s="103" t="str">
        <f ca="1">IF(E20="","",VLOOKUP(E20,'Org List'!$J$9:$K$488,2,0))</f>
        <v>Yorkshire and The Humber Region</v>
      </c>
      <c r="G20" s="112">
        <f ca="1">IFERROR(IF((VLOOKUP($E20,'NEA Backsheet'!$D$5:$CB$183,G$9,FALSE))="","",(VLOOKUP($E20,'NEA Backsheet'!$D$5:$CB$183,G$9,FALSE))),"")</f>
        <v>2764.3905042219922</v>
      </c>
      <c r="H20" s="113">
        <f ca="1">IFERROR(IF((VLOOKUP($E20,'NEA Backsheet'!$D$5:$CB$183,H$9,FALSE))="","",(VLOOKUP($E20,'NEA Backsheet'!$D$5:$CB$183,H$9,FALSE))),"")</f>
        <v>2719.8856218837882</v>
      </c>
      <c r="I20" s="113">
        <f ca="1">IFERROR(IF((VLOOKUP($E20,'NEA Backsheet'!$D$5:$CB$183,I$9,FALSE))="","",(VLOOKUP($E20,'NEA Backsheet'!$D$5:$CB$183,I$9,FALSE))),"")</f>
        <v>2853.4495555491949</v>
      </c>
      <c r="J20" s="114">
        <f ca="1">IFERROR(IF((VLOOKUP($E20,'NEA Backsheet'!$D$5:$CB$183,J$9,FALSE))="","",(VLOOKUP($E20,'NEA Backsheet'!$D$5:$CB$183,J$9,FALSE))),"")</f>
        <v>2825.6970018517873</v>
      </c>
      <c r="K20" s="115">
        <f ca="1">IFERROR(IF((VLOOKUP($E20,'NEA Backsheet'!$D$5:$CB$183,K$9,FALSE))="","",(VLOOKUP($E20,'NEA Backsheet'!$D$5:$CB$183,K$9,FALSE))),"")</f>
        <v>2851.9743138086897</v>
      </c>
      <c r="L20" s="116">
        <f ca="1">IFERROR(IF((VLOOKUP($E20,'NEA Backsheet'!$D$5:$CB$183,L$9,FALSE))="","",(VLOOKUP($E20,'NEA Backsheet'!$D$5:$CB$183,L$9,FALSE))),"")</f>
        <v>0</v>
      </c>
      <c r="M20" s="113">
        <f ca="1">IFERROR(IF((VLOOKUP($E20,'NEA Backsheet'!$D$5:$CB$183,M$9,FALSE))="","",(VLOOKUP($E20,'NEA Backsheet'!$D$5:$CB$183,M$9,FALSE))),"")</f>
        <v>0</v>
      </c>
      <c r="N20" s="114">
        <f ca="1">IFERROR(IF((VLOOKUP($E20,'NEA Backsheet'!$D$5:$CB$183,N$9,FALSE))="","",(VLOOKUP($E20,'NEA Backsheet'!$D$5:$CB$183,N$9,FALSE))),"")</f>
        <v>0</v>
      </c>
      <c r="O20" s="96"/>
      <c r="Q20" s="112">
        <f ca="1">IFERROR(IF((VLOOKUP($E20,'DTOC Backsheet'!$D$5:$AF$183,Q$9,FALSE))="","",(VLOOKUP($E20,'DTOC Backsheet'!$D$5:$AF$183,Q$9,FALSE))),"")</f>
        <v>1039.8567077596513</v>
      </c>
      <c r="R20" s="113">
        <f ca="1">IFERROR(IF((VLOOKUP($E20,'DTOC Backsheet'!$D$5:$AF$183,R$9,FALSE))="","",(VLOOKUP($E20,'DTOC Backsheet'!$D$5:$AF$183,R$9,FALSE))),"")</f>
        <v>1015.7867057627499</v>
      </c>
      <c r="S20" s="113">
        <f ca="1">IFERROR(IF((VLOOKUP($E20,'DTOC Backsheet'!$D$5:$AF$183,S$9,FALSE))="","",(VLOOKUP($E20,'DTOC Backsheet'!$D$5:$AF$183,S$9,FALSE))),"")</f>
        <v>947.14176299133499</v>
      </c>
      <c r="T20" s="114">
        <f ca="1">IFERROR(IF((VLOOKUP($E20,'DTOC Backsheet'!$D$5:$AF$183,T$9,FALSE))="","",(VLOOKUP($E20,'DTOC Backsheet'!$D$5:$AF$183,T$9,FALSE))),"")</f>
        <v>1010.0818339740246</v>
      </c>
      <c r="U20" s="115">
        <f ca="1">IFERROR(IF((VLOOKUP($E20,'DTOC Backsheet'!$D$5:$AF$183,U$9,FALSE))="","",(VLOOKUP($E20,'DTOC Backsheet'!$D$5:$AF$183,U$9,FALSE))),"")</f>
        <v>912.66300955084137</v>
      </c>
      <c r="V20" s="116">
        <f ca="1">IFERROR(IF((VLOOKUP($E20,'DTOC Backsheet'!$D$5:$AF$183,V$9,FALSE))="","",(VLOOKUP($E20,'DTOC Backsheet'!$D$5:$AF$183,V$9,FALSE))),"")</f>
        <v>0</v>
      </c>
      <c r="W20" s="113">
        <f ca="1">IFERROR(IF((VLOOKUP($E20,'DTOC Backsheet'!$D$5:$AF$183,W$9,FALSE))="","",(VLOOKUP($E20,'DTOC Backsheet'!$D$5:$AF$183,W$9,FALSE))),"")</f>
        <v>0</v>
      </c>
      <c r="X20" s="114">
        <f ca="1">IFERROR(IF((VLOOKUP($E20,'DTOC Backsheet'!$D$5:$AF$183,X$9,FALSE))="","",(VLOOKUP($E20,'DTOC Backsheet'!$D$5:$AF$183,X$9,FALSE))),"")</f>
        <v>0</v>
      </c>
      <c r="Y20" s="96"/>
    </row>
    <row r="21" spans="1:25" ht="30" customHeight="1" x14ac:dyDescent="0.3">
      <c r="A21" s="182">
        <v>9</v>
      </c>
      <c r="B21" s="101" t="str">
        <f ca="1">IFERROR(IF((VLOOKUP($E21,'Org List'!$AJ$10:$AL$188,3,FALSE))="","",(VLOOKUP($E21,'Org List'!$AJ$10:$AL$188,3,FALSE))),"")</f>
        <v/>
      </c>
      <c r="C21" s="102" t="str">
        <f ca="1">IFERROR(IF((VLOOKUP($E21,'Org List'!$AO$10:$AQ$188,3,FALSE))="","",(VLOOKUP($E21,'Org List'!$AO$10:$AQ$188,3,FALSE))),"")</f>
        <v>East Midlands Region</v>
      </c>
      <c r="D21" s="103" t="str">
        <f ca="1">IFERROR(IF((VLOOKUP($E21,'Org List'!$AT$10:$AV$188,3,FALSE))="","",(VLOOKUP($E21,'Org List'!$AT$10:$AV$188,3,FALSE))),"")</f>
        <v/>
      </c>
      <c r="E21" s="101" t="str">
        <f t="shared" ca="1" si="0"/>
        <v>E12000004</v>
      </c>
      <c r="F21" s="103" t="str">
        <f ca="1">IF(E21="","",VLOOKUP(E21,'Org List'!$J$9:$K$488,2,0))</f>
        <v>East Midlands Region</v>
      </c>
      <c r="G21" s="112">
        <f ca="1">IFERROR(IF((VLOOKUP($E21,'NEA Backsheet'!$D$5:$CB$183,G$9,FALSE))="","",(VLOOKUP($E21,'NEA Backsheet'!$D$5:$CB$183,G$9,FALSE))),"")</f>
        <v>2677.0412870397636</v>
      </c>
      <c r="H21" s="113">
        <f ca="1">IFERROR(IF((VLOOKUP($E21,'NEA Backsheet'!$D$5:$CB$183,H$9,FALSE))="","",(VLOOKUP($E21,'NEA Backsheet'!$D$5:$CB$183,H$9,FALSE))),"")</f>
        <v>2662.4128265398826</v>
      </c>
      <c r="I21" s="113">
        <f ca="1">IFERROR(IF((VLOOKUP($E21,'NEA Backsheet'!$D$5:$CB$183,I$9,FALSE))="","",(VLOOKUP($E21,'NEA Backsheet'!$D$5:$CB$183,I$9,FALSE))),"")</f>
        <v>2754.4588299255902</v>
      </c>
      <c r="J21" s="114">
        <f ca="1">IFERROR(IF((VLOOKUP($E21,'NEA Backsheet'!$D$5:$CB$183,J$9,FALSE))="","",(VLOOKUP($E21,'NEA Backsheet'!$D$5:$CB$183,J$9,FALSE))),"")</f>
        <v>2750.4195592601577</v>
      </c>
      <c r="K21" s="115">
        <f ca="1">IFERROR(IF((VLOOKUP($E21,'NEA Backsheet'!$D$5:$CB$183,K$9,FALSE))="","",(VLOOKUP($E21,'NEA Backsheet'!$D$5:$CB$183,K$9,FALSE))),"")</f>
        <v>2679.0820344397325</v>
      </c>
      <c r="L21" s="116">
        <f ca="1">IFERROR(IF((VLOOKUP($E21,'NEA Backsheet'!$D$5:$CB$183,L$9,FALSE))="","",(VLOOKUP($E21,'NEA Backsheet'!$D$5:$CB$183,L$9,FALSE))),"")</f>
        <v>0</v>
      </c>
      <c r="M21" s="113">
        <f ca="1">IFERROR(IF((VLOOKUP($E21,'NEA Backsheet'!$D$5:$CB$183,M$9,FALSE))="","",(VLOOKUP($E21,'NEA Backsheet'!$D$5:$CB$183,M$9,FALSE))),"")</f>
        <v>0</v>
      </c>
      <c r="N21" s="114">
        <f ca="1">IFERROR(IF((VLOOKUP($E21,'NEA Backsheet'!$D$5:$CB$183,N$9,FALSE))="","",(VLOOKUP($E21,'NEA Backsheet'!$D$5:$CB$183,N$9,FALSE))),"")</f>
        <v>0</v>
      </c>
      <c r="O21" s="96"/>
      <c r="Q21" s="112">
        <f ca="1">IFERROR(IF((VLOOKUP($E21,'DTOC Backsheet'!$D$5:$AF$183,Q$9,FALSE))="","",(VLOOKUP($E21,'DTOC Backsheet'!$D$5:$AF$183,Q$9,FALSE))),"")</f>
        <v>1092.9379212846784</v>
      </c>
      <c r="R21" s="113">
        <f ca="1">IFERROR(IF((VLOOKUP($E21,'DTOC Backsheet'!$D$5:$AF$183,R$9,FALSE))="","",(VLOOKUP($E21,'DTOC Backsheet'!$D$5:$AF$183,R$9,FALSE))),"")</f>
        <v>1145.5956148195455</v>
      </c>
      <c r="S21" s="113">
        <f ca="1">IFERROR(IF((VLOOKUP($E21,'DTOC Backsheet'!$D$5:$AF$183,S$9,FALSE))="","",(VLOOKUP($E21,'DTOC Backsheet'!$D$5:$AF$183,S$9,FALSE))),"")</f>
        <v>1036.7379933453576</v>
      </c>
      <c r="T21" s="114">
        <f ca="1">IFERROR(IF((VLOOKUP($E21,'DTOC Backsheet'!$D$5:$AF$183,T$9,FALSE))="","",(VLOOKUP($E21,'DTOC Backsheet'!$D$5:$AF$183,T$9,FALSE))),"")</f>
        <v>936.43126766677426</v>
      </c>
      <c r="U21" s="115">
        <f ca="1">IFERROR(IF((VLOOKUP($E21,'DTOC Backsheet'!$D$5:$AF$183,U$9,FALSE))="","",(VLOOKUP($E21,'DTOC Backsheet'!$D$5:$AF$183,U$9,FALSE))),"")</f>
        <v>849.57578485292436</v>
      </c>
      <c r="V21" s="116">
        <f ca="1">IFERROR(IF((VLOOKUP($E21,'DTOC Backsheet'!$D$5:$AF$183,V$9,FALSE))="","",(VLOOKUP($E21,'DTOC Backsheet'!$D$5:$AF$183,V$9,FALSE))),"")</f>
        <v>0</v>
      </c>
      <c r="W21" s="113">
        <f ca="1">IFERROR(IF((VLOOKUP($E21,'DTOC Backsheet'!$D$5:$AF$183,W$9,FALSE))="","",(VLOOKUP($E21,'DTOC Backsheet'!$D$5:$AF$183,W$9,FALSE))),"")</f>
        <v>0</v>
      </c>
      <c r="X21" s="114">
        <f ca="1">IFERROR(IF((VLOOKUP($E21,'DTOC Backsheet'!$D$5:$AF$183,X$9,FALSE))="","",(VLOOKUP($E21,'DTOC Backsheet'!$D$5:$AF$183,X$9,FALSE))),"")</f>
        <v>0</v>
      </c>
      <c r="Y21" s="96"/>
    </row>
    <row r="22" spans="1:25" ht="30" customHeight="1" x14ac:dyDescent="0.3">
      <c r="A22" s="182">
        <v>10</v>
      </c>
      <c r="B22" s="101" t="str">
        <f ca="1">IFERROR(IF((VLOOKUP($E22,'Org List'!$AJ$10:$AL$188,3,FALSE))="","",(VLOOKUP($E22,'Org List'!$AJ$10:$AL$188,3,FALSE))),"")</f>
        <v/>
      </c>
      <c r="C22" s="102" t="str">
        <f ca="1">IFERROR(IF((VLOOKUP($E22,'Org List'!$AO$10:$AQ$188,3,FALSE))="","",(VLOOKUP($E22,'Org List'!$AO$10:$AQ$188,3,FALSE))),"")</f>
        <v>West Midlands Region</v>
      </c>
      <c r="D22" s="103" t="str">
        <f ca="1">IFERROR(IF((VLOOKUP($E22,'Org List'!$AT$10:$AV$188,3,FALSE))="","",(VLOOKUP($E22,'Org List'!$AT$10:$AV$188,3,FALSE))),"")</f>
        <v/>
      </c>
      <c r="E22" s="101" t="str">
        <f t="shared" ca="1" si="0"/>
        <v>E12000005</v>
      </c>
      <c r="F22" s="103" t="str">
        <f ca="1">IF(E22="","",VLOOKUP(E22,'Org List'!$J$9:$K$488,2,0))</f>
        <v>West Midlands Region</v>
      </c>
      <c r="G22" s="112">
        <f ca="1">IFERROR(IF((VLOOKUP($E22,'NEA Backsheet'!$D$5:$CB$183,G$9,FALSE))="","",(VLOOKUP($E22,'NEA Backsheet'!$D$5:$CB$183,G$9,FALSE))),"")</f>
        <v>2840.5051518039681</v>
      </c>
      <c r="H22" s="113">
        <f ca="1">IFERROR(IF((VLOOKUP($E22,'NEA Backsheet'!$D$5:$CB$183,H$9,FALSE))="","",(VLOOKUP($E22,'NEA Backsheet'!$D$5:$CB$183,H$9,FALSE))),"")</f>
        <v>2779.1292392766736</v>
      </c>
      <c r="I22" s="113">
        <f ca="1">IFERROR(IF((VLOOKUP($E22,'NEA Backsheet'!$D$5:$CB$183,I$9,FALSE))="","",(VLOOKUP($E22,'NEA Backsheet'!$D$5:$CB$183,I$9,FALSE))),"")</f>
        <v>2866.5072144135661</v>
      </c>
      <c r="J22" s="114">
        <f ca="1">IFERROR(IF((VLOOKUP($E22,'NEA Backsheet'!$D$5:$CB$183,J$9,FALSE))="","",(VLOOKUP($E22,'NEA Backsheet'!$D$5:$CB$183,J$9,FALSE))),"")</f>
        <v>2879.1482411699858</v>
      </c>
      <c r="K22" s="115">
        <f ca="1">IFERROR(IF((VLOOKUP($E22,'NEA Backsheet'!$D$5:$CB$183,K$9,FALSE))="","",(VLOOKUP($E22,'NEA Backsheet'!$D$5:$CB$183,K$9,FALSE))),"")</f>
        <v>2955.4024238040229</v>
      </c>
      <c r="L22" s="116">
        <f ca="1">IFERROR(IF((VLOOKUP($E22,'NEA Backsheet'!$D$5:$CB$183,L$9,FALSE))="","",(VLOOKUP($E22,'NEA Backsheet'!$D$5:$CB$183,L$9,FALSE))),"")</f>
        <v>0</v>
      </c>
      <c r="M22" s="113">
        <f ca="1">IFERROR(IF((VLOOKUP($E22,'NEA Backsheet'!$D$5:$CB$183,M$9,FALSE))="","",(VLOOKUP($E22,'NEA Backsheet'!$D$5:$CB$183,M$9,FALSE))),"")</f>
        <v>0</v>
      </c>
      <c r="N22" s="114">
        <f ca="1">IFERROR(IF((VLOOKUP($E22,'NEA Backsheet'!$D$5:$CB$183,N$9,FALSE))="","",(VLOOKUP($E22,'NEA Backsheet'!$D$5:$CB$183,N$9,FALSE))),"")</f>
        <v>0</v>
      </c>
      <c r="O22" s="96"/>
      <c r="Q22" s="112">
        <f ca="1">IFERROR(IF((VLOOKUP($E22,'DTOC Backsheet'!$D$5:$AF$183,Q$9,FALSE))="","",(VLOOKUP($E22,'DTOC Backsheet'!$D$5:$AF$183,Q$9,FALSE))),"")</f>
        <v>1489.4265850729237</v>
      </c>
      <c r="R22" s="113">
        <f ca="1">IFERROR(IF((VLOOKUP($E22,'DTOC Backsheet'!$D$5:$AF$183,R$9,FALSE))="","",(VLOOKUP($E22,'DTOC Backsheet'!$D$5:$AF$183,R$9,FALSE))),"")</f>
        <v>1416.6624069804679</v>
      </c>
      <c r="S22" s="113">
        <f ca="1">IFERROR(IF((VLOOKUP($E22,'DTOC Backsheet'!$D$5:$AF$183,S$9,FALSE))="","",(VLOOKUP($E22,'DTOC Backsheet'!$D$5:$AF$183,S$9,FALSE))),"")</f>
        <v>1216.6319119961938</v>
      </c>
      <c r="T22" s="114">
        <f ca="1">IFERROR(IF((VLOOKUP($E22,'DTOC Backsheet'!$D$5:$AF$183,T$9,FALSE))="","",(VLOOKUP($E22,'DTOC Backsheet'!$D$5:$AF$183,T$9,FALSE))),"")</f>
        <v>1136.2077948285173</v>
      </c>
      <c r="U22" s="115">
        <f ca="1">IFERROR(IF((VLOOKUP($E22,'DTOC Backsheet'!$D$5:$AF$183,U$9,FALSE))="","",(VLOOKUP($E22,'DTOC Backsheet'!$D$5:$AF$183,U$9,FALSE))),"")</f>
        <v>1132.6794697487323</v>
      </c>
      <c r="V22" s="116">
        <f ca="1">IFERROR(IF((VLOOKUP($E22,'DTOC Backsheet'!$D$5:$AF$183,V$9,FALSE))="","",(VLOOKUP($E22,'DTOC Backsheet'!$D$5:$AF$183,V$9,FALSE))),"")</f>
        <v>0</v>
      </c>
      <c r="W22" s="113">
        <f ca="1">IFERROR(IF((VLOOKUP($E22,'DTOC Backsheet'!$D$5:$AF$183,W$9,FALSE))="","",(VLOOKUP($E22,'DTOC Backsheet'!$D$5:$AF$183,W$9,FALSE))),"")</f>
        <v>0</v>
      </c>
      <c r="X22" s="114">
        <f ca="1">IFERROR(IF((VLOOKUP($E22,'DTOC Backsheet'!$D$5:$AF$183,X$9,FALSE))="","",(VLOOKUP($E22,'DTOC Backsheet'!$D$5:$AF$183,X$9,FALSE))),"")</f>
        <v>0</v>
      </c>
      <c r="Y22" s="96"/>
    </row>
    <row r="23" spans="1:25" ht="30" customHeight="1" x14ac:dyDescent="0.3">
      <c r="A23" s="182">
        <v>11</v>
      </c>
      <c r="B23" s="101" t="str">
        <f ca="1">IFERROR(IF((VLOOKUP($E23,'Org List'!$AJ$10:$AL$188,3,FALSE))="","",(VLOOKUP($E23,'Org List'!$AJ$10:$AL$188,3,FALSE))),"")</f>
        <v/>
      </c>
      <c r="C23" s="102" t="str">
        <f ca="1">IFERROR(IF((VLOOKUP($E23,'Org List'!$AO$10:$AQ$188,3,FALSE))="","",(VLOOKUP($E23,'Org List'!$AO$10:$AQ$188,3,FALSE))),"")</f>
        <v>East Region</v>
      </c>
      <c r="D23" s="103" t="str">
        <f ca="1">IFERROR(IF((VLOOKUP($E23,'Org List'!$AT$10:$AV$188,3,FALSE))="","",(VLOOKUP($E23,'Org List'!$AT$10:$AV$188,3,FALSE))),"")</f>
        <v/>
      </c>
      <c r="E23" s="101" t="str">
        <f t="shared" ca="1" si="0"/>
        <v>E12000006</v>
      </c>
      <c r="F23" s="103" t="str">
        <f ca="1">IF(E23="","",VLOOKUP(E23,'Org List'!$J$9:$K$488,2,0))</f>
        <v>East Region</v>
      </c>
      <c r="G23" s="112">
        <f ca="1">IFERROR(IF((VLOOKUP($E23,'NEA Backsheet'!$D$5:$CB$183,G$9,FALSE))="","",(VLOOKUP($E23,'NEA Backsheet'!$D$5:$CB$183,G$9,FALSE))),"")</f>
        <v>2566.5589803128901</v>
      </c>
      <c r="H23" s="113">
        <f ca="1">IFERROR(IF((VLOOKUP($E23,'NEA Backsheet'!$D$5:$CB$183,H$9,FALSE))="","",(VLOOKUP($E23,'NEA Backsheet'!$D$5:$CB$183,H$9,FALSE))),"")</f>
        <v>2543.966936812315</v>
      </c>
      <c r="I23" s="113">
        <f ca="1">IFERROR(IF((VLOOKUP($E23,'NEA Backsheet'!$D$5:$CB$183,I$9,FALSE))="","",(VLOOKUP($E23,'NEA Backsheet'!$D$5:$CB$183,I$9,FALSE))),"")</f>
        <v>2647.8275174622186</v>
      </c>
      <c r="J23" s="114">
        <f ca="1">IFERROR(IF((VLOOKUP($E23,'NEA Backsheet'!$D$5:$CB$183,J$9,FALSE))="","",(VLOOKUP($E23,'NEA Backsheet'!$D$5:$CB$183,J$9,FALSE))),"")</f>
        <v>2622.6587869615473</v>
      </c>
      <c r="K23" s="115">
        <f ca="1">IFERROR(IF((VLOOKUP($E23,'NEA Backsheet'!$D$5:$CB$183,K$9,FALSE))="","",(VLOOKUP($E23,'NEA Backsheet'!$D$5:$CB$183,K$9,FALSE))),"")</f>
        <v>2654.3803734479011</v>
      </c>
      <c r="L23" s="116">
        <f ca="1">IFERROR(IF((VLOOKUP($E23,'NEA Backsheet'!$D$5:$CB$183,L$9,FALSE))="","",(VLOOKUP($E23,'NEA Backsheet'!$D$5:$CB$183,L$9,FALSE))),"")</f>
        <v>0</v>
      </c>
      <c r="M23" s="113">
        <f ca="1">IFERROR(IF((VLOOKUP($E23,'NEA Backsheet'!$D$5:$CB$183,M$9,FALSE))="","",(VLOOKUP($E23,'NEA Backsheet'!$D$5:$CB$183,M$9,FALSE))),"")</f>
        <v>0</v>
      </c>
      <c r="N23" s="114">
        <f ca="1">IFERROR(IF((VLOOKUP($E23,'NEA Backsheet'!$D$5:$CB$183,N$9,FALSE))="","",(VLOOKUP($E23,'NEA Backsheet'!$D$5:$CB$183,N$9,FALSE))),"")</f>
        <v>0</v>
      </c>
      <c r="O23" s="96"/>
      <c r="Q23" s="112">
        <f ca="1">IFERROR(IF((VLOOKUP($E23,'DTOC Backsheet'!$D$5:$AF$183,Q$9,FALSE))="","",(VLOOKUP($E23,'DTOC Backsheet'!$D$5:$AF$183,Q$9,FALSE))),"")</f>
        <v>1139.4323399857681</v>
      </c>
      <c r="R23" s="113">
        <f ca="1">IFERROR(IF((VLOOKUP($E23,'DTOC Backsheet'!$D$5:$AF$183,R$9,FALSE))="","",(VLOOKUP($E23,'DTOC Backsheet'!$D$5:$AF$183,R$9,FALSE))),"")</f>
        <v>1151.4678701921619</v>
      </c>
      <c r="S23" s="113">
        <f ca="1">IFERROR(IF((VLOOKUP($E23,'DTOC Backsheet'!$D$5:$AF$183,S$9,FALSE))="","",(VLOOKUP($E23,'DTOC Backsheet'!$D$5:$AF$183,S$9,FALSE))),"")</f>
        <v>1068.3339419912218</v>
      </c>
      <c r="T23" s="114">
        <f ca="1">IFERROR(IF((VLOOKUP($E23,'DTOC Backsheet'!$D$5:$AF$183,T$9,FALSE))="","",(VLOOKUP($E23,'DTOC Backsheet'!$D$5:$AF$183,T$9,FALSE))),"")</f>
        <v>955.67437645761504</v>
      </c>
      <c r="U23" s="115">
        <f ca="1">IFERROR(IF((VLOOKUP($E23,'DTOC Backsheet'!$D$5:$AF$183,U$9,FALSE))="","",(VLOOKUP($E23,'DTOC Backsheet'!$D$5:$AF$183,U$9,FALSE))),"")</f>
        <v>947.50359398982994</v>
      </c>
      <c r="V23" s="116">
        <f ca="1">IFERROR(IF((VLOOKUP($E23,'DTOC Backsheet'!$D$5:$AF$183,V$9,FALSE))="","",(VLOOKUP($E23,'DTOC Backsheet'!$D$5:$AF$183,V$9,FALSE))),"")</f>
        <v>0</v>
      </c>
      <c r="W23" s="113">
        <f ca="1">IFERROR(IF((VLOOKUP($E23,'DTOC Backsheet'!$D$5:$AF$183,W$9,FALSE))="","",(VLOOKUP($E23,'DTOC Backsheet'!$D$5:$AF$183,W$9,FALSE))),"")</f>
        <v>0</v>
      </c>
      <c r="X23" s="114">
        <f ca="1">IFERROR(IF((VLOOKUP($E23,'DTOC Backsheet'!$D$5:$AF$183,X$9,FALSE))="","",(VLOOKUP($E23,'DTOC Backsheet'!$D$5:$AF$183,X$9,FALSE))),"")</f>
        <v>0</v>
      </c>
      <c r="Y23" s="96"/>
    </row>
    <row r="24" spans="1:25" ht="30" customHeight="1" x14ac:dyDescent="0.3">
      <c r="A24" s="182">
        <v>12</v>
      </c>
      <c r="B24" s="101" t="str">
        <f ca="1">IFERROR(IF((VLOOKUP($E24,'Org List'!$AJ$10:$AL$188,3,FALSE))="","",(VLOOKUP($E24,'Org List'!$AJ$10:$AL$188,3,FALSE))),"")</f>
        <v/>
      </c>
      <c r="C24" s="102" t="str">
        <f ca="1">IFERROR(IF((VLOOKUP($E24,'Org List'!$AO$10:$AQ$188,3,FALSE))="","",(VLOOKUP($E24,'Org List'!$AO$10:$AQ$188,3,FALSE))),"")</f>
        <v>London Region</v>
      </c>
      <c r="D24" s="103" t="str">
        <f ca="1">IFERROR(IF((VLOOKUP($E24,'Org List'!$AT$10:$AV$188,3,FALSE))="","",(VLOOKUP($E24,'Org List'!$AT$10:$AV$188,3,FALSE))),"")</f>
        <v/>
      </c>
      <c r="E24" s="101" t="str">
        <f t="shared" ca="1" si="0"/>
        <v>E12000007</v>
      </c>
      <c r="F24" s="103" t="str">
        <f ca="1">IF(E24="","",VLOOKUP(E24,'Org List'!$J$9:$K$488,2,0))</f>
        <v>London Region</v>
      </c>
      <c r="G24" s="112">
        <f ca="1">IFERROR(IF((VLOOKUP($E24,'NEA Backsheet'!$D$5:$CB$183,G$9,FALSE))="","",(VLOOKUP($E24,'NEA Backsheet'!$D$5:$CB$183,G$9,FALSE))),"")</f>
        <v>2226.131801638212</v>
      </c>
      <c r="H24" s="113">
        <f ca="1">IFERROR(IF((VLOOKUP($E24,'NEA Backsheet'!$D$5:$CB$183,H$9,FALSE))="","",(VLOOKUP($E24,'NEA Backsheet'!$D$5:$CB$183,H$9,FALSE))),"")</f>
        <v>2218.7659731491608</v>
      </c>
      <c r="I24" s="113">
        <f ca="1">IFERROR(IF((VLOOKUP($E24,'NEA Backsheet'!$D$5:$CB$183,I$9,FALSE))="","",(VLOOKUP($E24,'NEA Backsheet'!$D$5:$CB$183,I$9,FALSE))),"")</f>
        <v>2310.6507975448203</v>
      </c>
      <c r="J24" s="114">
        <f ca="1">IFERROR(IF((VLOOKUP($E24,'NEA Backsheet'!$D$5:$CB$183,J$9,FALSE))="","",(VLOOKUP($E24,'NEA Backsheet'!$D$5:$CB$183,J$9,FALSE))),"")</f>
        <v>2250.9835551035303</v>
      </c>
      <c r="K24" s="115">
        <f ca="1">IFERROR(IF((VLOOKUP($E24,'NEA Backsheet'!$D$5:$CB$183,K$9,FALSE))="","",(VLOOKUP($E24,'NEA Backsheet'!$D$5:$CB$183,K$9,FALSE))),"")</f>
        <v>2279.8976645543776</v>
      </c>
      <c r="L24" s="116">
        <f ca="1">IFERROR(IF((VLOOKUP($E24,'NEA Backsheet'!$D$5:$CB$183,L$9,FALSE))="","",(VLOOKUP($E24,'NEA Backsheet'!$D$5:$CB$183,L$9,FALSE))),"")</f>
        <v>0</v>
      </c>
      <c r="M24" s="113">
        <f ca="1">IFERROR(IF((VLOOKUP($E24,'NEA Backsheet'!$D$5:$CB$183,M$9,FALSE))="","",(VLOOKUP($E24,'NEA Backsheet'!$D$5:$CB$183,M$9,FALSE))),"")</f>
        <v>0</v>
      </c>
      <c r="N24" s="114">
        <f ca="1">IFERROR(IF((VLOOKUP($E24,'NEA Backsheet'!$D$5:$CB$183,N$9,FALSE))="","",(VLOOKUP($E24,'NEA Backsheet'!$D$5:$CB$183,N$9,FALSE))),"")</f>
        <v>0</v>
      </c>
      <c r="O24" s="96"/>
      <c r="Q24" s="112">
        <f ca="1">IFERROR(IF((VLOOKUP($E24,'DTOC Backsheet'!$D$5:$AF$183,Q$9,FALSE))="","",(VLOOKUP($E24,'DTOC Backsheet'!$D$5:$AF$183,Q$9,FALSE))),"")</f>
        <v>701.35566901077163</v>
      </c>
      <c r="R24" s="113">
        <f ca="1">IFERROR(IF((VLOOKUP($E24,'DTOC Backsheet'!$D$5:$AF$183,R$9,FALSE))="","",(VLOOKUP($E24,'DTOC Backsheet'!$D$5:$AF$183,R$9,FALSE))),"")</f>
        <v>706.51420458458995</v>
      </c>
      <c r="S24" s="113">
        <f ca="1">IFERROR(IF((VLOOKUP($E24,'DTOC Backsheet'!$D$5:$AF$183,S$9,FALSE))="","",(VLOOKUP($E24,'DTOC Backsheet'!$D$5:$AF$183,S$9,FALSE))),"")</f>
        <v>607.8572117353167</v>
      </c>
      <c r="T24" s="114">
        <f ca="1">IFERROR(IF((VLOOKUP($E24,'DTOC Backsheet'!$D$5:$AF$183,T$9,FALSE))="","",(VLOOKUP($E24,'DTOC Backsheet'!$D$5:$AF$183,T$9,FALSE))),"")</f>
        <v>547.63768254046545</v>
      </c>
      <c r="U24" s="115">
        <f ca="1">IFERROR(IF((VLOOKUP($E24,'DTOC Backsheet'!$D$5:$AF$183,U$9,FALSE))="","",(VLOOKUP($E24,'DTOC Backsheet'!$D$5:$AF$183,U$9,FALSE))),"")</f>
        <v>592.49266844642216</v>
      </c>
      <c r="V24" s="116">
        <f ca="1">IFERROR(IF((VLOOKUP($E24,'DTOC Backsheet'!$D$5:$AF$183,V$9,FALSE))="","",(VLOOKUP($E24,'DTOC Backsheet'!$D$5:$AF$183,V$9,FALSE))),"")</f>
        <v>0</v>
      </c>
      <c r="W24" s="113">
        <f ca="1">IFERROR(IF((VLOOKUP($E24,'DTOC Backsheet'!$D$5:$AF$183,W$9,FALSE))="","",(VLOOKUP($E24,'DTOC Backsheet'!$D$5:$AF$183,W$9,FALSE))),"")</f>
        <v>0</v>
      </c>
      <c r="X24" s="114">
        <f ca="1">IFERROR(IF((VLOOKUP($E24,'DTOC Backsheet'!$D$5:$AF$183,X$9,FALSE))="","",(VLOOKUP($E24,'DTOC Backsheet'!$D$5:$AF$183,X$9,FALSE))),"")</f>
        <v>0</v>
      </c>
      <c r="Y24" s="96"/>
    </row>
    <row r="25" spans="1:25" ht="30" customHeight="1" x14ac:dyDescent="0.3">
      <c r="A25" s="182">
        <v>13</v>
      </c>
      <c r="B25" s="101" t="str">
        <f ca="1">IFERROR(IF((VLOOKUP($E25,'Org List'!$AJ$10:$AL$188,3,FALSE))="","",(VLOOKUP($E25,'Org List'!$AJ$10:$AL$188,3,FALSE))),"")</f>
        <v/>
      </c>
      <c r="C25" s="102" t="str">
        <f ca="1">IFERROR(IF((VLOOKUP($E25,'Org List'!$AO$10:$AQ$188,3,FALSE))="","",(VLOOKUP($E25,'Org List'!$AO$10:$AQ$188,3,FALSE))),"")</f>
        <v>South East Region</v>
      </c>
      <c r="D25" s="103" t="str">
        <f ca="1">IFERROR(IF((VLOOKUP($E25,'Org List'!$AT$10:$AV$188,3,FALSE))="","",(VLOOKUP($E25,'Org List'!$AT$10:$AV$188,3,FALSE))),"")</f>
        <v/>
      </c>
      <c r="E25" s="101" t="str">
        <f t="shared" ca="1" si="0"/>
        <v>E12000008</v>
      </c>
      <c r="F25" s="103" t="str">
        <f ca="1">IF(E25="","",VLOOKUP(E25,'Org List'!$J$9:$K$488,2,0))</f>
        <v>South East Region</v>
      </c>
      <c r="G25" s="112">
        <f ca="1">IFERROR(IF((VLOOKUP($E25,'NEA Backsheet'!$D$5:$CB$183,G$9,FALSE))="","",(VLOOKUP($E25,'NEA Backsheet'!$D$5:$CB$183,G$9,FALSE))),"")</f>
        <v>2473.1816272418569</v>
      </c>
      <c r="H25" s="113">
        <f ca="1">IFERROR(IF((VLOOKUP($E25,'NEA Backsheet'!$D$5:$CB$183,H$9,FALSE))="","",(VLOOKUP($E25,'NEA Backsheet'!$D$5:$CB$183,H$9,FALSE))),"")</f>
        <v>2448.0648602067076</v>
      </c>
      <c r="I25" s="113">
        <f ca="1">IFERROR(IF((VLOOKUP($E25,'NEA Backsheet'!$D$5:$CB$183,I$9,FALSE))="","",(VLOOKUP($E25,'NEA Backsheet'!$D$5:$CB$183,I$9,FALSE))),"")</f>
        <v>2546.8401038498287</v>
      </c>
      <c r="J25" s="114">
        <f ca="1">IFERROR(IF((VLOOKUP($E25,'NEA Backsheet'!$D$5:$CB$183,J$9,FALSE))="","",(VLOOKUP($E25,'NEA Backsheet'!$D$5:$CB$183,J$9,FALSE))),"")</f>
        <v>2517.7386529885252</v>
      </c>
      <c r="K25" s="115">
        <f ca="1">IFERROR(IF((VLOOKUP($E25,'NEA Backsheet'!$D$5:$CB$183,K$9,FALSE))="","",(VLOOKUP($E25,'NEA Backsheet'!$D$5:$CB$183,K$9,FALSE))),"")</f>
        <v>2579.2780133673855</v>
      </c>
      <c r="L25" s="116">
        <f ca="1">IFERROR(IF((VLOOKUP($E25,'NEA Backsheet'!$D$5:$CB$183,L$9,FALSE))="","",(VLOOKUP($E25,'NEA Backsheet'!$D$5:$CB$183,L$9,FALSE))),"")</f>
        <v>0</v>
      </c>
      <c r="M25" s="113">
        <f ca="1">IFERROR(IF((VLOOKUP($E25,'NEA Backsheet'!$D$5:$CB$183,M$9,FALSE))="","",(VLOOKUP($E25,'NEA Backsheet'!$D$5:$CB$183,M$9,FALSE))),"")</f>
        <v>0</v>
      </c>
      <c r="N25" s="114">
        <f ca="1">IFERROR(IF((VLOOKUP($E25,'NEA Backsheet'!$D$5:$CB$183,N$9,FALSE))="","",(VLOOKUP($E25,'NEA Backsheet'!$D$5:$CB$183,N$9,FALSE))),"")</f>
        <v>0</v>
      </c>
      <c r="O25" s="96"/>
      <c r="Q25" s="112">
        <f ca="1">IFERROR(IF((VLOOKUP($E25,'DTOC Backsheet'!$D$5:$AF$183,Q$9,FALSE))="","",(VLOOKUP($E25,'DTOC Backsheet'!$D$5:$AF$183,Q$9,FALSE))),"")</f>
        <v>1537.4192933686049</v>
      </c>
      <c r="R25" s="113">
        <f ca="1">IFERROR(IF((VLOOKUP($E25,'DTOC Backsheet'!$D$5:$AF$183,R$9,FALSE))="","",(VLOOKUP($E25,'DTOC Backsheet'!$D$5:$AF$183,R$9,FALSE))),"")</f>
        <v>1546.9611711428954</v>
      </c>
      <c r="S25" s="113">
        <f ca="1">IFERROR(IF((VLOOKUP($E25,'DTOC Backsheet'!$D$5:$AF$183,S$9,FALSE))="","",(VLOOKUP($E25,'DTOC Backsheet'!$D$5:$AF$183,S$9,FALSE))),"")</f>
        <v>1356.1096040891359</v>
      </c>
      <c r="T25" s="114">
        <f ca="1">IFERROR(IF((VLOOKUP($E25,'DTOC Backsheet'!$D$5:$AF$183,T$9,FALSE))="","",(VLOOKUP($E25,'DTOC Backsheet'!$D$5:$AF$183,T$9,FALSE))),"")</f>
        <v>1253.4548471770174</v>
      </c>
      <c r="U25" s="115">
        <f ca="1">IFERROR(IF((VLOOKUP($E25,'DTOC Backsheet'!$D$5:$AF$183,U$9,FALSE))="","",(VLOOKUP($E25,'DTOC Backsheet'!$D$5:$AF$183,U$9,FALSE))),"")</f>
        <v>1206.300281597443</v>
      </c>
      <c r="V25" s="116">
        <f ca="1">IFERROR(IF((VLOOKUP($E25,'DTOC Backsheet'!$D$5:$AF$183,V$9,FALSE))="","",(VLOOKUP($E25,'DTOC Backsheet'!$D$5:$AF$183,V$9,FALSE))),"")</f>
        <v>0</v>
      </c>
      <c r="W25" s="113">
        <f ca="1">IFERROR(IF((VLOOKUP($E25,'DTOC Backsheet'!$D$5:$AF$183,W$9,FALSE))="","",(VLOOKUP($E25,'DTOC Backsheet'!$D$5:$AF$183,W$9,FALSE))),"")</f>
        <v>0</v>
      </c>
      <c r="X25" s="114">
        <f ca="1">IFERROR(IF((VLOOKUP($E25,'DTOC Backsheet'!$D$5:$AF$183,X$9,FALSE))="","",(VLOOKUP($E25,'DTOC Backsheet'!$D$5:$AF$183,X$9,FALSE))),"")</f>
        <v>0</v>
      </c>
      <c r="Y25" s="96"/>
    </row>
    <row r="26" spans="1:25" ht="30" customHeight="1" x14ac:dyDescent="0.3">
      <c r="A26" s="182">
        <v>14</v>
      </c>
      <c r="B26" s="101" t="str">
        <f ca="1">IFERROR(IF((VLOOKUP($E26,'Org List'!$AJ$10:$AL$188,3,FALSE))="","",(VLOOKUP($E26,'Org List'!$AJ$10:$AL$188,3,FALSE))),"")</f>
        <v/>
      </c>
      <c r="C26" s="102" t="str">
        <f ca="1">IFERROR(IF((VLOOKUP($E26,'Org List'!$AO$10:$AQ$188,3,FALSE))="","",(VLOOKUP($E26,'Org List'!$AO$10:$AQ$188,3,FALSE))),"")</f>
        <v>South West Region</v>
      </c>
      <c r="D26" s="103" t="str">
        <f ca="1">IFERROR(IF((VLOOKUP($E26,'Org List'!$AT$10:$AV$188,3,FALSE))="","",(VLOOKUP($E26,'Org List'!$AT$10:$AV$188,3,FALSE))),"")</f>
        <v/>
      </c>
      <c r="E26" s="101" t="str">
        <f t="shared" ca="1" si="0"/>
        <v>E12000009</v>
      </c>
      <c r="F26" s="103" t="str">
        <f ca="1">IF(E26="","",VLOOKUP(E26,'Org List'!$J$9:$K$488,2,0))</f>
        <v>South West Region</v>
      </c>
      <c r="G26" s="112">
        <f ca="1">IFERROR(IF((VLOOKUP($E26,'NEA Backsheet'!$D$5:$CB$183,G$9,FALSE))="","",(VLOOKUP($E26,'NEA Backsheet'!$D$5:$CB$183,G$9,FALSE))),"")</f>
        <v>2647.9898960193386</v>
      </c>
      <c r="H26" s="113">
        <f ca="1">IFERROR(IF((VLOOKUP($E26,'NEA Backsheet'!$D$5:$CB$183,H$9,FALSE))="","",(VLOOKUP($E26,'NEA Backsheet'!$D$5:$CB$183,H$9,FALSE))),"")</f>
        <v>2639.4940616284343</v>
      </c>
      <c r="I26" s="113">
        <f ca="1">IFERROR(IF((VLOOKUP($E26,'NEA Backsheet'!$D$5:$CB$183,I$9,FALSE))="","",(VLOOKUP($E26,'NEA Backsheet'!$D$5:$CB$183,I$9,FALSE))),"")</f>
        <v>2810.5062532594002</v>
      </c>
      <c r="J26" s="114">
        <f ca="1">IFERROR(IF((VLOOKUP($E26,'NEA Backsheet'!$D$5:$CB$183,J$9,FALSE))="","",(VLOOKUP($E26,'NEA Backsheet'!$D$5:$CB$183,J$9,FALSE))),"")</f>
        <v>2798.7265126229127</v>
      </c>
      <c r="K26" s="115">
        <f ca="1">IFERROR(IF((VLOOKUP($E26,'NEA Backsheet'!$D$5:$CB$183,K$9,FALSE))="","",(VLOOKUP($E26,'NEA Backsheet'!$D$5:$CB$183,K$9,FALSE))),"")</f>
        <v>2791.8007301985376</v>
      </c>
      <c r="L26" s="116">
        <f ca="1">IFERROR(IF((VLOOKUP($E26,'NEA Backsheet'!$D$5:$CB$183,L$9,FALSE))="","",(VLOOKUP($E26,'NEA Backsheet'!$D$5:$CB$183,L$9,FALSE))),"")</f>
        <v>0</v>
      </c>
      <c r="M26" s="113">
        <f ca="1">IFERROR(IF((VLOOKUP($E26,'NEA Backsheet'!$D$5:$CB$183,M$9,FALSE))="","",(VLOOKUP($E26,'NEA Backsheet'!$D$5:$CB$183,M$9,FALSE))),"")</f>
        <v>0</v>
      </c>
      <c r="N26" s="114">
        <f ca="1">IFERROR(IF((VLOOKUP($E26,'NEA Backsheet'!$D$5:$CB$183,N$9,FALSE))="","",(VLOOKUP($E26,'NEA Backsheet'!$D$5:$CB$183,N$9,FALSE))),"")</f>
        <v>0</v>
      </c>
      <c r="O26" s="96"/>
      <c r="Q26" s="112">
        <f ca="1">IFERROR(IF((VLOOKUP($E26,'DTOC Backsheet'!$D$5:$AF$183,Q$9,FALSE))="","",(VLOOKUP($E26,'DTOC Backsheet'!$D$5:$AF$183,Q$9,FALSE))),"")</f>
        <v>1644.9394656630006</v>
      </c>
      <c r="R26" s="113">
        <f ca="1">IFERROR(IF((VLOOKUP($E26,'DTOC Backsheet'!$D$5:$AF$183,R$9,FALSE))="","",(VLOOKUP($E26,'DTOC Backsheet'!$D$5:$AF$183,R$9,FALSE))),"")</f>
        <v>1592.6633248477033</v>
      </c>
      <c r="S26" s="113">
        <f ca="1">IFERROR(IF((VLOOKUP($E26,'DTOC Backsheet'!$D$5:$AF$183,S$9,FALSE))="","",(VLOOKUP($E26,'DTOC Backsheet'!$D$5:$AF$183,S$9,FALSE))),"")</f>
        <v>1285.8182874174936</v>
      </c>
      <c r="T26" s="114">
        <f ca="1">IFERROR(IF((VLOOKUP($E26,'DTOC Backsheet'!$D$5:$AF$183,T$9,FALSE))="","",(VLOOKUP($E26,'DTOC Backsheet'!$D$5:$AF$183,T$9,FALSE))),"")</f>
        <v>1258.6057482857636</v>
      </c>
      <c r="U26" s="115">
        <f ca="1">IFERROR(IF((VLOOKUP($E26,'DTOC Backsheet'!$D$5:$AF$183,U$9,FALSE))="","",(VLOOKUP($E26,'DTOC Backsheet'!$D$5:$AF$183,U$9,FALSE))),"")</f>
        <v>1035.1904123407221</v>
      </c>
      <c r="V26" s="116">
        <f ca="1">IFERROR(IF((VLOOKUP($E26,'DTOC Backsheet'!$D$5:$AF$183,V$9,FALSE))="","",(VLOOKUP($E26,'DTOC Backsheet'!$D$5:$AF$183,V$9,FALSE))),"")</f>
        <v>0</v>
      </c>
      <c r="W26" s="113">
        <f ca="1">IFERROR(IF((VLOOKUP($E26,'DTOC Backsheet'!$D$5:$AF$183,W$9,FALSE))="","",(VLOOKUP($E26,'DTOC Backsheet'!$D$5:$AF$183,W$9,FALSE))),"")</f>
        <v>0</v>
      </c>
      <c r="X26" s="114">
        <f ca="1">IFERROR(IF((VLOOKUP($E26,'DTOC Backsheet'!$D$5:$AF$183,X$9,FALSE))="","",(VLOOKUP($E26,'DTOC Backsheet'!$D$5:$AF$183,X$9,FALSE))),"")</f>
        <v>0</v>
      </c>
      <c r="Y26" s="96"/>
    </row>
    <row r="27" spans="1:25" ht="30" customHeight="1" x14ac:dyDescent="0.3">
      <c r="A27" s="182">
        <v>15</v>
      </c>
      <c r="B27" s="101" t="str">
        <f ca="1">IFERROR(IF((VLOOKUP($E27,'Org List'!$AJ$10:$AL$188,3,FALSE))="","",(VLOOKUP($E27,'Org List'!$AJ$10:$AL$188,3,FALSE))),"")</f>
        <v>NHS England North (Yorkshire And Humber)</v>
      </c>
      <c r="C27" s="102" t="str">
        <f ca="1">IFERROR(IF((VLOOKUP($E27,'Org List'!$AO$10:$AQ$188,3,FALSE))="","",(VLOOKUP($E27,'Org List'!$AO$10:$AQ$188,3,FALSE))),"")</f>
        <v/>
      </c>
      <c r="D27" s="103" t="str">
        <f ca="1">IFERROR(IF((VLOOKUP($E27,'Org List'!$AT$10:$AV$188,3,FALSE))="","",(VLOOKUP($E27,'Org List'!$AT$10:$AV$188,3,FALSE))),"")</f>
        <v>NHS England North (Yorkshire And Humber)</v>
      </c>
      <c r="E27" s="101" t="str">
        <f t="shared" ca="1" si="0"/>
        <v>Q72</v>
      </c>
      <c r="F27" s="103" t="str">
        <f ca="1">IF(E27="","",VLOOKUP(E27,'Org List'!$J$9:$K$488,2,0))</f>
        <v>NHS England North (Yorkshire And Humber)</v>
      </c>
      <c r="G27" s="112">
        <f ca="1">IFERROR(IF((VLOOKUP($E27,'NEA Backsheet'!$D$5:$CB$183,G$9,FALSE))="","",(VLOOKUP($E27,'NEA Backsheet'!$D$5:$CB$183,G$9,FALSE))),"")</f>
        <v>2764.3905042219922</v>
      </c>
      <c r="H27" s="113">
        <f ca="1">IFERROR(IF((VLOOKUP($E27,'NEA Backsheet'!$D$5:$CB$183,H$9,FALSE))="","",(VLOOKUP($E27,'NEA Backsheet'!$D$5:$CB$183,H$9,FALSE))),"")</f>
        <v>2719.8856218837882</v>
      </c>
      <c r="I27" s="113">
        <f ca="1">IFERROR(IF((VLOOKUP($E27,'NEA Backsheet'!$D$5:$CB$183,I$9,FALSE))="","",(VLOOKUP($E27,'NEA Backsheet'!$D$5:$CB$183,I$9,FALSE))),"")</f>
        <v>2853.4495555491949</v>
      </c>
      <c r="J27" s="114">
        <f ca="1">IFERROR(IF((VLOOKUP($E27,'NEA Backsheet'!$D$5:$CB$183,J$9,FALSE))="","",(VLOOKUP($E27,'NEA Backsheet'!$D$5:$CB$183,J$9,FALSE))),"")</f>
        <v>2825.6970018517873</v>
      </c>
      <c r="K27" s="115">
        <f ca="1">IFERROR(IF((VLOOKUP($E27,'NEA Backsheet'!$D$5:$CB$183,K$9,FALSE))="","",(VLOOKUP($E27,'NEA Backsheet'!$D$5:$CB$183,K$9,FALSE))),"")</f>
        <v>2851.9743138086897</v>
      </c>
      <c r="L27" s="116">
        <f ca="1">IFERROR(IF((VLOOKUP($E27,'NEA Backsheet'!$D$5:$CB$183,L$9,FALSE))="","",(VLOOKUP($E27,'NEA Backsheet'!$D$5:$CB$183,L$9,FALSE))),"")</f>
        <v>0</v>
      </c>
      <c r="M27" s="113">
        <f ca="1">IFERROR(IF((VLOOKUP($E27,'NEA Backsheet'!$D$5:$CB$183,M$9,FALSE))="","",(VLOOKUP($E27,'NEA Backsheet'!$D$5:$CB$183,M$9,FALSE))),"")</f>
        <v>0</v>
      </c>
      <c r="N27" s="114">
        <f ca="1">IFERROR(IF((VLOOKUP($E27,'NEA Backsheet'!$D$5:$CB$183,N$9,FALSE))="","",(VLOOKUP($E27,'NEA Backsheet'!$D$5:$CB$183,N$9,FALSE))),"")</f>
        <v>0</v>
      </c>
      <c r="O27" s="96"/>
      <c r="Q27" s="112">
        <f ca="1">IFERROR(IF((VLOOKUP($E27,'DTOC Backsheet'!$D$5:$AF$183,Q$9,FALSE))="","",(VLOOKUP($E27,'DTOC Backsheet'!$D$5:$AF$183,Q$9,FALSE))),"")</f>
        <v>1039.8567077596513</v>
      </c>
      <c r="R27" s="113">
        <f ca="1">IFERROR(IF((VLOOKUP($E27,'DTOC Backsheet'!$D$5:$AF$183,R$9,FALSE))="","",(VLOOKUP($E27,'DTOC Backsheet'!$D$5:$AF$183,R$9,FALSE))),"")</f>
        <v>1015.7867057627499</v>
      </c>
      <c r="S27" s="113">
        <f ca="1">IFERROR(IF((VLOOKUP($E27,'DTOC Backsheet'!$D$5:$AF$183,S$9,FALSE))="","",(VLOOKUP($E27,'DTOC Backsheet'!$D$5:$AF$183,S$9,FALSE))),"")</f>
        <v>947.14176299133499</v>
      </c>
      <c r="T27" s="114">
        <f ca="1">IFERROR(IF((VLOOKUP($E27,'DTOC Backsheet'!$D$5:$AF$183,T$9,FALSE))="","",(VLOOKUP($E27,'DTOC Backsheet'!$D$5:$AF$183,T$9,FALSE))),"")</f>
        <v>1010.0818339740246</v>
      </c>
      <c r="U27" s="115">
        <f ca="1">IFERROR(IF((VLOOKUP($E27,'DTOC Backsheet'!$D$5:$AF$183,U$9,FALSE))="","",(VLOOKUP($E27,'DTOC Backsheet'!$D$5:$AF$183,U$9,FALSE))),"")</f>
        <v>912.66300955084137</v>
      </c>
      <c r="V27" s="116">
        <f ca="1">IFERROR(IF((VLOOKUP($E27,'DTOC Backsheet'!$D$5:$AF$183,V$9,FALSE))="","",(VLOOKUP($E27,'DTOC Backsheet'!$D$5:$AF$183,V$9,FALSE))),"")</f>
        <v>0</v>
      </c>
      <c r="W27" s="113">
        <f ca="1">IFERROR(IF((VLOOKUP($E27,'DTOC Backsheet'!$D$5:$AF$183,W$9,FALSE))="","",(VLOOKUP($E27,'DTOC Backsheet'!$D$5:$AF$183,W$9,FALSE))),"")</f>
        <v>0</v>
      </c>
      <c r="X27" s="114">
        <f ca="1">IFERROR(IF((VLOOKUP($E27,'DTOC Backsheet'!$D$5:$AF$183,X$9,FALSE))="","",(VLOOKUP($E27,'DTOC Backsheet'!$D$5:$AF$183,X$9,FALSE))),"")</f>
        <v>0</v>
      </c>
      <c r="Y27" s="96"/>
    </row>
    <row r="28" spans="1:25" ht="30" customHeight="1" x14ac:dyDescent="0.3">
      <c r="A28" s="182">
        <v>16</v>
      </c>
      <c r="B28" s="101" t="str">
        <f ca="1">IFERROR(IF((VLOOKUP($E28,'Org List'!$AJ$10:$AL$188,3,FALSE))="","",(VLOOKUP($E28,'Org List'!$AJ$10:$AL$188,3,FALSE))),"")</f>
        <v>NHS England North (Cumbria And North East)</v>
      </c>
      <c r="C28" s="102" t="str">
        <f ca="1">IFERROR(IF((VLOOKUP($E28,'Org List'!$AO$10:$AQ$188,3,FALSE))="","",(VLOOKUP($E28,'Org List'!$AO$10:$AQ$188,3,FALSE))),"")</f>
        <v/>
      </c>
      <c r="D28" s="103" t="str">
        <f ca="1">IFERROR(IF((VLOOKUP($E28,'Org List'!$AT$10:$AV$188,3,FALSE))="","",(VLOOKUP($E28,'Org List'!$AT$10:$AV$188,3,FALSE))),"")</f>
        <v>NHS England North (Cumbria And North East)</v>
      </c>
      <c r="E28" s="101" t="str">
        <f t="shared" ca="1" si="0"/>
        <v>Q74</v>
      </c>
      <c r="F28" s="103" t="str">
        <f ca="1">IF(E28="","",VLOOKUP(E28,'Org List'!$J$9:$K$488,2,0))</f>
        <v>NHS England North (Cumbria And North East)</v>
      </c>
      <c r="G28" s="112">
        <f ca="1">IFERROR(IF((VLOOKUP($E28,'NEA Backsheet'!$D$5:$CB$183,G$9,FALSE))="","",(VLOOKUP($E28,'NEA Backsheet'!$D$5:$CB$183,G$9,FALSE))),"")</f>
        <v>2986.144709878793</v>
      </c>
      <c r="H28" s="113">
        <f ca="1">IFERROR(IF((VLOOKUP($E28,'NEA Backsheet'!$D$5:$CB$183,H$9,FALSE))="","",(VLOOKUP($E28,'NEA Backsheet'!$D$5:$CB$183,H$9,FALSE))),"")</f>
        <v>3001.12480657176</v>
      </c>
      <c r="I28" s="113">
        <f ca="1">IFERROR(IF((VLOOKUP($E28,'NEA Backsheet'!$D$5:$CB$183,I$9,FALSE))="","",(VLOOKUP($E28,'NEA Backsheet'!$D$5:$CB$183,I$9,FALSE))),"")</f>
        <v>3184.9174737930462</v>
      </c>
      <c r="J28" s="114">
        <f ca="1">IFERROR(IF((VLOOKUP($E28,'NEA Backsheet'!$D$5:$CB$183,J$9,FALSE))="","",(VLOOKUP($E28,'NEA Backsheet'!$D$5:$CB$183,J$9,FALSE))),"")</f>
        <v>3154.0665482375471</v>
      </c>
      <c r="K28" s="115">
        <f ca="1">IFERROR(IF((VLOOKUP($E28,'NEA Backsheet'!$D$5:$CB$183,K$9,FALSE))="","",(VLOOKUP($E28,'NEA Backsheet'!$D$5:$CB$183,K$9,FALSE))),"")</f>
        <v>3141.2654930874419</v>
      </c>
      <c r="L28" s="116">
        <f ca="1">IFERROR(IF((VLOOKUP($E28,'NEA Backsheet'!$D$5:$CB$183,L$9,FALSE))="","",(VLOOKUP($E28,'NEA Backsheet'!$D$5:$CB$183,L$9,FALSE))),"")</f>
        <v>0</v>
      </c>
      <c r="M28" s="113">
        <f ca="1">IFERROR(IF((VLOOKUP($E28,'NEA Backsheet'!$D$5:$CB$183,M$9,FALSE))="","",(VLOOKUP($E28,'NEA Backsheet'!$D$5:$CB$183,M$9,FALSE))),"")</f>
        <v>0</v>
      </c>
      <c r="N28" s="114">
        <f ca="1">IFERROR(IF((VLOOKUP($E28,'NEA Backsheet'!$D$5:$CB$183,N$9,FALSE))="","",(VLOOKUP($E28,'NEA Backsheet'!$D$5:$CB$183,N$9,FALSE))),"")</f>
        <v>0</v>
      </c>
      <c r="O28" s="96"/>
      <c r="Q28" s="112">
        <f ca="1">IFERROR(IF((VLOOKUP($E28,'DTOC Backsheet'!$D$5:$AF$183,Q$9,FALSE))="","",(VLOOKUP($E28,'DTOC Backsheet'!$D$5:$AF$183,Q$9,FALSE))),"")</f>
        <v>1023.040608909712</v>
      </c>
      <c r="R28" s="113">
        <f ca="1">IFERROR(IF((VLOOKUP($E28,'DTOC Backsheet'!$D$5:$AF$183,R$9,FALSE))="","",(VLOOKUP($E28,'DTOC Backsheet'!$D$5:$AF$183,R$9,FALSE))),"")</f>
        <v>973.89407415657217</v>
      </c>
      <c r="S28" s="113">
        <f ca="1">IFERROR(IF((VLOOKUP($E28,'DTOC Backsheet'!$D$5:$AF$183,S$9,FALSE))="","",(VLOOKUP($E28,'DTOC Backsheet'!$D$5:$AF$183,S$9,FALSE))),"")</f>
        <v>852.13749773589052</v>
      </c>
      <c r="T28" s="114">
        <f ca="1">IFERROR(IF((VLOOKUP($E28,'DTOC Backsheet'!$D$5:$AF$183,T$9,FALSE))="","",(VLOOKUP($E28,'DTOC Backsheet'!$D$5:$AF$183,T$9,FALSE))),"")</f>
        <v>963.06318281571021</v>
      </c>
      <c r="U28" s="115">
        <f ca="1">IFERROR(IF((VLOOKUP($E28,'DTOC Backsheet'!$D$5:$AF$183,U$9,FALSE))="","",(VLOOKUP($E28,'DTOC Backsheet'!$D$5:$AF$183,U$9,FALSE))),"")</f>
        <v>804.30737045857506</v>
      </c>
      <c r="V28" s="116">
        <f ca="1">IFERROR(IF((VLOOKUP($E28,'DTOC Backsheet'!$D$5:$AF$183,V$9,FALSE))="","",(VLOOKUP($E28,'DTOC Backsheet'!$D$5:$AF$183,V$9,FALSE))),"")</f>
        <v>0</v>
      </c>
      <c r="W28" s="113">
        <f ca="1">IFERROR(IF((VLOOKUP($E28,'DTOC Backsheet'!$D$5:$AF$183,W$9,FALSE))="","",(VLOOKUP($E28,'DTOC Backsheet'!$D$5:$AF$183,W$9,FALSE))),"")</f>
        <v>0</v>
      </c>
      <c r="X28" s="114">
        <f ca="1">IFERROR(IF((VLOOKUP($E28,'DTOC Backsheet'!$D$5:$AF$183,X$9,FALSE))="","",(VLOOKUP($E28,'DTOC Backsheet'!$D$5:$AF$183,X$9,FALSE))),"")</f>
        <v>0</v>
      </c>
      <c r="Y28" s="96"/>
    </row>
    <row r="29" spans="1:25" ht="30" customHeight="1" x14ac:dyDescent="0.3">
      <c r="A29" s="182">
        <v>17</v>
      </c>
      <c r="B29" s="101" t="str">
        <f ca="1">IFERROR(IF((VLOOKUP($E29,'Org List'!$AJ$10:$AL$188,3,FALSE))="","",(VLOOKUP($E29,'Org List'!$AJ$10:$AL$188,3,FALSE))),"")</f>
        <v>NHS England North (Cheshire And Merseyside)</v>
      </c>
      <c r="C29" s="102" t="str">
        <f ca="1">IFERROR(IF((VLOOKUP($E29,'Org List'!$AO$10:$AQ$188,3,FALSE))="","",(VLOOKUP($E29,'Org List'!$AO$10:$AQ$188,3,FALSE))),"")</f>
        <v/>
      </c>
      <c r="D29" s="103" t="str">
        <f ca="1">IFERROR(IF((VLOOKUP($E29,'Org List'!$AT$10:$AV$188,3,FALSE))="","",(VLOOKUP($E29,'Org List'!$AT$10:$AV$188,3,FALSE))),"")</f>
        <v>NHS England North (Cheshire And Merseyside)</v>
      </c>
      <c r="E29" s="101" t="str">
        <f t="shared" ca="1" si="0"/>
        <v>Q75</v>
      </c>
      <c r="F29" s="103" t="str">
        <f ca="1">IF(E29="","",VLOOKUP(E29,'Org List'!$J$9:$K$488,2,0))</f>
        <v>NHS England North (Cheshire And Merseyside)</v>
      </c>
      <c r="G29" s="112">
        <f ca="1">IFERROR(IF((VLOOKUP($E29,'NEA Backsheet'!$D$5:$CB$183,G$9,FALSE))="","",(VLOOKUP($E29,'NEA Backsheet'!$D$5:$CB$183,G$9,FALSE))),"")</f>
        <v>3313.5741178370313</v>
      </c>
      <c r="H29" s="113">
        <f ca="1">IFERROR(IF((VLOOKUP($E29,'NEA Backsheet'!$D$5:$CB$183,H$9,FALSE))="","",(VLOOKUP($E29,'NEA Backsheet'!$D$5:$CB$183,H$9,FALSE))),"")</f>
        <v>3324.4873631274959</v>
      </c>
      <c r="I29" s="113">
        <f ca="1">IFERROR(IF((VLOOKUP($E29,'NEA Backsheet'!$D$5:$CB$183,I$9,FALSE))="","",(VLOOKUP($E29,'NEA Backsheet'!$D$5:$CB$183,I$9,FALSE))),"")</f>
        <v>3473.0965077351434</v>
      </c>
      <c r="J29" s="114">
        <f ca="1">IFERROR(IF((VLOOKUP($E29,'NEA Backsheet'!$D$5:$CB$183,J$9,FALSE))="","",(VLOOKUP($E29,'NEA Backsheet'!$D$5:$CB$183,J$9,FALSE))),"")</f>
        <v>3445.8648971440603</v>
      </c>
      <c r="K29" s="115">
        <f ca="1">IFERROR(IF((VLOOKUP($E29,'NEA Backsheet'!$D$5:$CB$183,K$9,FALSE))="","",(VLOOKUP($E29,'NEA Backsheet'!$D$5:$CB$183,K$9,FALSE))),"")</f>
        <v>3383.5845930249407</v>
      </c>
      <c r="L29" s="116">
        <f ca="1">IFERROR(IF((VLOOKUP($E29,'NEA Backsheet'!$D$5:$CB$183,L$9,FALSE))="","",(VLOOKUP($E29,'NEA Backsheet'!$D$5:$CB$183,L$9,FALSE))),"")</f>
        <v>0</v>
      </c>
      <c r="M29" s="113">
        <f ca="1">IFERROR(IF((VLOOKUP($E29,'NEA Backsheet'!$D$5:$CB$183,M$9,FALSE))="","",(VLOOKUP($E29,'NEA Backsheet'!$D$5:$CB$183,M$9,FALSE))),"")</f>
        <v>0</v>
      </c>
      <c r="N29" s="114">
        <f ca="1">IFERROR(IF((VLOOKUP($E29,'NEA Backsheet'!$D$5:$CB$183,N$9,FALSE))="","",(VLOOKUP($E29,'NEA Backsheet'!$D$5:$CB$183,N$9,FALSE))),"")</f>
        <v>0</v>
      </c>
      <c r="O29" s="96"/>
      <c r="Q29" s="112">
        <f ca="1">IFERROR(IF((VLOOKUP($E29,'DTOC Backsheet'!$D$5:$AF$183,Q$9,FALSE))="","",(VLOOKUP($E29,'DTOC Backsheet'!$D$5:$AF$183,Q$9,FALSE))),"")</f>
        <v>1236.5296173330344</v>
      </c>
      <c r="R29" s="113">
        <f ca="1">IFERROR(IF((VLOOKUP($E29,'DTOC Backsheet'!$D$5:$AF$183,R$9,FALSE))="","",(VLOOKUP($E29,'DTOC Backsheet'!$D$5:$AF$183,R$9,FALSE))),"")</f>
        <v>1208.8199858508328</v>
      </c>
      <c r="S29" s="113">
        <f ca="1">IFERROR(IF((VLOOKUP($E29,'DTOC Backsheet'!$D$5:$AF$183,S$9,FALSE))="","",(VLOOKUP($E29,'DTOC Backsheet'!$D$5:$AF$183,S$9,FALSE))),"")</f>
        <v>1095.5961986039624</v>
      </c>
      <c r="T29" s="114">
        <f ca="1">IFERROR(IF((VLOOKUP($E29,'DTOC Backsheet'!$D$5:$AF$183,T$9,FALSE))="","",(VLOOKUP($E29,'DTOC Backsheet'!$D$5:$AF$183,T$9,FALSE))),"")</f>
        <v>947.94733052814274</v>
      </c>
      <c r="U29" s="115">
        <f ca="1">IFERROR(IF((VLOOKUP($E29,'DTOC Backsheet'!$D$5:$AF$183,U$9,FALSE))="","",(VLOOKUP($E29,'DTOC Backsheet'!$D$5:$AF$183,U$9,FALSE))),"")</f>
        <v>969.91023579448984</v>
      </c>
      <c r="V29" s="116">
        <f ca="1">IFERROR(IF((VLOOKUP($E29,'DTOC Backsheet'!$D$5:$AF$183,V$9,FALSE))="","",(VLOOKUP($E29,'DTOC Backsheet'!$D$5:$AF$183,V$9,FALSE))),"")</f>
        <v>0</v>
      </c>
      <c r="W29" s="113">
        <f ca="1">IFERROR(IF((VLOOKUP($E29,'DTOC Backsheet'!$D$5:$AF$183,W$9,FALSE))="","",(VLOOKUP($E29,'DTOC Backsheet'!$D$5:$AF$183,W$9,FALSE))),"")</f>
        <v>0</v>
      </c>
      <c r="X29" s="114">
        <f ca="1">IFERROR(IF((VLOOKUP($E29,'DTOC Backsheet'!$D$5:$AF$183,X$9,FALSE))="","",(VLOOKUP($E29,'DTOC Backsheet'!$D$5:$AF$183,X$9,FALSE))),"")</f>
        <v>0</v>
      </c>
      <c r="Y29" s="96"/>
    </row>
    <row r="30" spans="1:25" ht="30" customHeight="1" x14ac:dyDescent="0.3">
      <c r="A30" s="182">
        <v>18</v>
      </c>
      <c r="B30" s="101" t="str">
        <f ca="1">IFERROR(IF((VLOOKUP($E30,'Org List'!$AJ$10:$AL$188,3,FALSE))="","",(VLOOKUP($E30,'Org List'!$AJ$10:$AL$188,3,FALSE))),"")</f>
        <v>NHS England North (Greater Manchester)</v>
      </c>
      <c r="C30" s="102" t="str">
        <f ca="1">IFERROR(IF((VLOOKUP($E30,'Org List'!$AO$10:$AQ$188,3,FALSE))="","",(VLOOKUP($E30,'Org List'!$AO$10:$AQ$188,3,FALSE))),"")</f>
        <v/>
      </c>
      <c r="D30" s="103" t="str">
        <f ca="1">IFERROR(IF((VLOOKUP($E30,'Org List'!$AT$10:$AV$188,3,FALSE))="","",(VLOOKUP($E30,'Org List'!$AT$10:$AV$188,3,FALSE))),"")</f>
        <v>NHS England North (Greater Manchester)</v>
      </c>
      <c r="E30" s="101" t="str">
        <f t="shared" ca="1" si="0"/>
        <v>Q83</v>
      </c>
      <c r="F30" s="103" t="str">
        <f ca="1">IF(E30="","",VLOOKUP(E30,'Org List'!$J$9:$K$488,2,0))</f>
        <v>NHS England North (Greater Manchester)</v>
      </c>
      <c r="G30" s="112">
        <f ca="1">IFERROR(IF((VLOOKUP($E30,'NEA Backsheet'!$D$5:$CB$183,G$9,FALSE))="","",(VLOOKUP($E30,'NEA Backsheet'!$D$5:$CB$183,G$9,FALSE))),"")</f>
        <v>3013.7965040672725</v>
      </c>
      <c r="H30" s="113">
        <f ca="1">IFERROR(IF((VLOOKUP($E30,'NEA Backsheet'!$D$5:$CB$183,H$9,FALSE))="","",(VLOOKUP($E30,'NEA Backsheet'!$D$5:$CB$183,H$9,FALSE))),"")</f>
        <v>3062.6991351604829</v>
      </c>
      <c r="I30" s="113">
        <f ca="1">IFERROR(IF((VLOOKUP($E30,'NEA Backsheet'!$D$5:$CB$183,I$9,FALSE))="","",(VLOOKUP($E30,'NEA Backsheet'!$D$5:$CB$183,I$9,FALSE))),"")</f>
        <v>3317.7192647551237</v>
      </c>
      <c r="J30" s="114">
        <f ca="1">IFERROR(IF((VLOOKUP($E30,'NEA Backsheet'!$D$5:$CB$183,J$9,FALSE))="","",(VLOOKUP($E30,'NEA Backsheet'!$D$5:$CB$183,J$9,FALSE))),"")</f>
        <v>3184.266619991844</v>
      </c>
      <c r="K30" s="115">
        <f ca="1">IFERROR(IF((VLOOKUP($E30,'NEA Backsheet'!$D$5:$CB$183,K$9,FALSE))="","",(VLOOKUP($E30,'NEA Backsheet'!$D$5:$CB$183,K$9,FALSE))),"")</f>
        <v>3301.3491036351738</v>
      </c>
      <c r="L30" s="116">
        <f ca="1">IFERROR(IF((VLOOKUP($E30,'NEA Backsheet'!$D$5:$CB$183,L$9,FALSE))="","",(VLOOKUP($E30,'NEA Backsheet'!$D$5:$CB$183,L$9,FALSE))),"")</f>
        <v>0</v>
      </c>
      <c r="M30" s="113">
        <f ca="1">IFERROR(IF((VLOOKUP($E30,'NEA Backsheet'!$D$5:$CB$183,M$9,FALSE))="","",(VLOOKUP($E30,'NEA Backsheet'!$D$5:$CB$183,M$9,FALSE))),"")</f>
        <v>0</v>
      </c>
      <c r="N30" s="114">
        <f ca="1">IFERROR(IF((VLOOKUP($E30,'NEA Backsheet'!$D$5:$CB$183,N$9,FALSE))="","",(VLOOKUP($E30,'NEA Backsheet'!$D$5:$CB$183,N$9,FALSE))),"")</f>
        <v>0</v>
      </c>
      <c r="O30" s="96"/>
      <c r="Q30" s="112">
        <f ca="1">IFERROR(IF((VLOOKUP($E30,'DTOC Backsheet'!$D$5:$AF$183,Q$9,FALSE))="","",(VLOOKUP($E30,'DTOC Backsheet'!$D$5:$AF$183,Q$9,FALSE))),"")</f>
        <v>1104.0037117445847</v>
      </c>
      <c r="R30" s="113">
        <f ca="1">IFERROR(IF((VLOOKUP($E30,'DTOC Backsheet'!$D$5:$AF$183,R$9,FALSE))="","",(VLOOKUP($E30,'DTOC Backsheet'!$D$5:$AF$183,R$9,FALSE))),"")</f>
        <v>1216.3911971762643</v>
      </c>
      <c r="S30" s="113">
        <f ca="1">IFERROR(IF((VLOOKUP($E30,'DTOC Backsheet'!$D$5:$AF$183,S$9,FALSE))="","",(VLOOKUP($E30,'DTOC Backsheet'!$D$5:$AF$183,S$9,FALSE))),"")</f>
        <v>1208.2578923094982</v>
      </c>
      <c r="T30" s="114">
        <f ca="1">IFERROR(IF((VLOOKUP($E30,'DTOC Backsheet'!$D$5:$AF$183,T$9,FALSE))="","",(VLOOKUP($E30,'DTOC Backsheet'!$D$5:$AF$183,T$9,FALSE))),"")</f>
        <v>1167.1435403363164</v>
      </c>
      <c r="U30" s="115">
        <f ca="1">IFERROR(IF((VLOOKUP($E30,'DTOC Backsheet'!$D$5:$AF$183,U$9,FALSE))="","",(VLOOKUP($E30,'DTOC Backsheet'!$D$5:$AF$183,U$9,FALSE))),"")</f>
        <v>985.06050151409636</v>
      </c>
      <c r="V30" s="116">
        <f ca="1">IFERROR(IF((VLOOKUP($E30,'DTOC Backsheet'!$D$5:$AF$183,V$9,FALSE))="","",(VLOOKUP($E30,'DTOC Backsheet'!$D$5:$AF$183,V$9,FALSE))),"")</f>
        <v>0</v>
      </c>
      <c r="W30" s="113">
        <f ca="1">IFERROR(IF((VLOOKUP($E30,'DTOC Backsheet'!$D$5:$AF$183,W$9,FALSE))="","",(VLOOKUP($E30,'DTOC Backsheet'!$D$5:$AF$183,W$9,FALSE))),"")</f>
        <v>0</v>
      </c>
      <c r="X30" s="114">
        <f ca="1">IFERROR(IF((VLOOKUP($E30,'DTOC Backsheet'!$D$5:$AF$183,X$9,FALSE))="","",(VLOOKUP($E30,'DTOC Backsheet'!$D$5:$AF$183,X$9,FALSE))),"")</f>
        <v>0</v>
      </c>
      <c r="Y30" s="96"/>
    </row>
    <row r="31" spans="1:25" ht="30" customHeight="1" x14ac:dyDescent="0.3">
      <c r="A31" s="182">
        <v>19</v>
      </c>
      <c r="B31" s="101" t="str">
        <f ca="1">IFERROR(IF((VLOOKUP($E31,'Org List'!$AJ$10:$AL$188,3,FALSE))="","",(VLOOKUP($E31,'Org List'!$AJ$10:$AL$188,3,FALSE))),"")</f>
        <v>NHS England North (Lancashire)</v>
      </c>
      <c r="C31" s="102" t="str">
        <f ca="1">IFERROR(IF((VLOOKUP($E31,'Org List'!$AO$10:$AQ$188,3,FALSE))="","",(VLOOKUP($E31,'Org List'!$AO$10:$AQ$188,3,FALSE))),"")</f>
        <v/>
      </c>
      <c r="D31" s="103" t="str">
        <f ca="1">IFERROR(IF((VLOOKUP($E31,'Org List'!$AT$10:$AV$188,3,FALSE))="","",(VLOOKUP($E31,'Org List'!$AT$10:$AV$188,3,FALSE))),"")</f>
        <v>NHS England North (Lancashire)</v>
      </c>
      <c r="E31" s="101" t="str">
        <f t="shared" ca="1" si="0"/>
        <v>Q84</v>
      </c>
      <c r="F31" s="103" t="str">
        <f ca="1">IF(E31="","",VLOOKUP(E31,'Org List'!$J$9:$K$488,2,0))</f>
        <v>NHS England North (Lancashire)</v>
      </c>
      <c r="G31" s="112">
        <f ca="1">IFERROR(IF((VLOOKUP($E31,'NEA Backsheet'!$D$5:$CB$183,G$9,FALSE))="","",(VLOOKUP($E31,'NEA Backsheet'!$D$5:$CB$183,G$9,FALSE))),"")</f>
        <v>2836.9288491195434</v>
      </c>
      <c r="H31" s="113">
        <f ca="1">IFERROR(IF((VLOOKUP($E31,'NEA Backsheet'!$D$5:$CB$183,H$9,FALSE))="","",(VLOOKUP($E31,'NEA Backsheet'!$D$5:$CB$183,H$9,FALSE))),"")</f>
        <v>2810.0384004340272</v>
      </c>
      <c r="I31" s="113">
        <f ca="1">IFERROR(IF((VLOOKUP($E31,'NEA Backsheet'!$D$5:$CB$183,I$9,FALSE))="","",(VLOOKUP($E31,'NEA Backsheet'!$D$5:$CB$183,I$9,FALSE))),"")</f>
        <v>3121.1439160750524</v>
      </c>
      <c r="J31" s="114">
        <f ca="1">IFERROR(IF((VLOOKUP($E31,'NEA Backsheet'!$D$5:$CB$183,J$9,FALSE))="","",(VLOOKUP($E31,'NEA Backsheet'!$D$5:$CB$183,J$9,FALSE))),"")</f>
        <v>3030.3103737551505</v>
      </c>
      <c r="K31" s="115">
        <f ca="1">IFERROR(IF((VLOOKUP($E31,'NEA Backsheet'!$D$5:$CB$183,K$9,FALSE))="","",(VLOOKUP($E31,'NEA Backsheet'!$D$5:$CB$183,K$9,FALSE))),"")</f>
        <v>3020.7460158592953</v>
      </c>
      <c r="L31" s="116">
        <f ca="1">IFERROR(IF((VLOOKUP($E31,'NEA Backsheet'!$D$5:$CB$183,L$9,FALSE))="","",(VLOOKUP($E31,'NEA Backsheet'!$D$5:$CB$183,L$9,FALSE))),"")</f>
        <v>0</v>
      </c>
      <c r="M31" s="113">
        <f ca="1">IFERROR(IF((VLOOKUP($E31,'NEA Backsheet'!$D$5:$CB$183,M$9,FALSE))="","",(VLOOKUP($E31,'NEA Backsheet'!$D$5:$CB$183,M$9,FALSE))),"")</f>
        <v>0</v>
      </c>
      <c r="N31" s="114">
        <f ca="1">IFERROR(IF((VLOOKUP($E31,'NEA Backsheet'!$D$5:$CB$183,N$9,FALSE))="","",(VLOOKUP($E31,'NEA Backsheet'!$D$5:$CB$183,N$9,FALSE))),"")</f>
        <v>0</v>
      </c>
      <c r="O31" s="96"/>
      <c r="Q31" s="112">
        <f ca="1">IFERROR(IF((VLOOKUP($E31,'DTOC Backsheet'!$D$5:$AF$183,Q$9,FALSE))="","",(VLOOKUP($E31,'DTOC Backsheet'!$D$5:$AF$183,Q$9,FALSE))),"")</f>
        <v>1375.822821862045</v>
      </c>
      <c r="R31" s="113">
        <f ca="1">IFERROR(IF((VLOOKUP($E31,'DTOC Backsheet'!$D$5:$AF$183,R$9,FALSE))="","",(VLOOKUP($E31,'DTOC Backsheet'!$D$5:$AF$183,R$9,FALSE))),"")</f>
        <v>1369.7814203930484</v>
      </c>
      <c r="S31" s="113">
        <f ca="1">IFERROR(IF((VLOOKUP($E31,'DTOC Backsheet'!$D$5:$AF$183,S$9,FALSE))="","",(VLOOKUP($E31,'DTOC Backsheet'!$D$5:$AF$183,S$9,FALSE))),"")</f>
        <v>1335.1497246482372</v>
      </c>
      <c r="T31" s="114">
        <f ca="1">IFERROR(IF((VLOOKUP($E31,'DTOC Backsheet'!$D$5:$AF$183,T$9,FALSE))="","",(VLOOKUP($E31,'DTOC Backsheet'!$D$5:$AF$183,T$9,FALSE))),"")</f>
        <v>1087.056811427276</v>
      </c>
      <c r="U31" s="115">
        <f ca="1">IFERROR(IF((VLOOKUP($E31,'DTOC Backsheet'!$D$5:$AF$183,U$9,FALSE))="","",(VLOOKUP($E31,'DTOC Backsheet'!$D$5:$AF$183,U$9,FALSE))),"")</f>
        <v>959.95950223132786</v>
      </c>
      <c r="V31" s="116">
        <f ca="1">IFERROR(IF((VLOOKUP($E31,'DTOC Backsheet'!$D$5:$AF$183,V$9,FALSE))="","",(VLOOKUP($E31,'DTOC Backsheet'!$D$5:$AF$183,V$9,FALSE))),"")</f>
        <v>0</v>
      </c>
      <c r="W31" s="113">
        <f ca="1">IFERROR(IF((VLOOKUP($E31,'DTOC Backsheet'!$D$5:$AF$183,W$9,FALSE))="","",(VLOOKUP($E31,'DTOC Backsheet'!$D$5:$AF$183,W$9,FALSE))),"")</f>
        <v>0</v>
      </c>
      <c r="X31" s="114">
        <f ca="1">IFERROR(IF((VLOOKUP($E31,'DTOC Backsheet'!$D$5:$AF$183,X$9,FALSE))="","",(VLOOKUP($E31,'DTOC Backsheet'!$D$5:$AF$183,X$9,FALSE))),"")</f>
        <v>0</v>
      </c>
      <c r="Y31" s="96"/>
    </row>
    <row r="32" spans="1:25" ht="30" customHeight="1" x14ac:dyDescent="0.3">
      <c r="A32" s="182">
        <v>20</v>
      </c>
      <c r="B32" s="101" t="str">
        <f ca="1">IFERROR(IF((VLOOKUP($E32,'Org List'!$AJ$10:$AL$188,3,FALSE))="","",(VLOOKUP($E32,'Org List'!$AJ$10:$AL$188,3,FALSE))),"")</f>
        <v>NHS England Midlands And East (North Midlands)</v>
      </c>
      <c r="C32" s="102" t="str">
        <f ca="1">IFERROR(IF((VLOOKUP($E32,'Org List'!$AO$10:$AQ$188,3,FALSE))="","",(VLOOKUP($E32,'Org List'!$AO$10:$AQ$188,3,FALSE))),"")</f>
        <v/>
      </c>
      <c r="D32" s="103" t="str">
        <f ca="1">IFERROR(IF((VLOOKUP($E32,'Org List'!$AT$10:$AV$188,3,FALSE))="","",(VLOOKUP($E32,'Org List'!$AT$10:$AV$188,3,FALSE))),"")</f>
        <v>NHS England Midlands And East (North Midlands)</v>
      </c>
      <c r="E32" s="101" t="str">
        <f t="shared" ca="1" si="0"/>
        <v>Q76</v>
      </c>
      <c r="F32" s="103" t="str">
        <f ca="1">IF(E32="","",VLOOKUP(E32,'Org List'!$J$9:$K$488,2,0))</f>
        <v>NHS England Midlands And East (North Midlands)</v>
      </c>
      <c r="G32" s="112">
        <f ca="1">IFERROR(IF((VLOOKUP($E32,'NEA Backsheet'!$D$5:$CB$183,G$9,FALSE))="","",(VLOOKUP($E32,'NEA Backsheet'!$D$5:$CB$183,G$9,FALSE))),"")</f>
        <v>2791.164346966892</v>
      </c>
      <c r="H32" s="113">
        <f ca="1">IFERROR(IF((VLOOKUP($E32,'NEA Backsheet'!$D$5:$CB$183,H$9,FALSE))="","",(VLOOKUP($E32,'NEA Backsheet'!$D$5:$CB$183,H$9,FALSE))),"")</f>
        <v>2743.4765366861707</v>
      </c>
      <c r="I32" s="113">
        <f ca="1">IFERROR(IF((VLOOKUP($E32,'NEA Backsheet'!$D$5:$CB$183,I$9,FALSE))="","",(VLOOKUP($E32,'NEA Backsheet'!$D$5:$CB$183,I$9,FALSE))),"")</f>
        <v>2859.1281344693166</v>
      </c>
      <c r="J32" s="114">
        <f ca="1">IFERROR(IF((VLOOKUP($E32,'NEA Backsheet'!$D$5:$CB$183,J$9,FALSE))="","",(VLOOKUP($E32,'NEA Backsheet'!$D$5:$CB$183,J$9,FALSE))),"")</f>
        <v>2902.079663513879</v>
      </c>
      <c r="K32" s="115">
        <f ca="1">IFERROR(IF((VLOOKUP($E32,'NEA Backsheet'!$D$5:$CB$183,K$9,FALSE))="","",(VLOOKUP($E32,'NEA Backsheet'!$D$5:$CB$183,K$9,FALSE))),"")</f>
        <v>2859.192667015247</v>
      </c>
      <c r="L32" s="116">
        <f ca="1">IFERROR(IF((VLOOKUP($E32,'NEA Backsheet'!$D$5:$CB$183,L$9,FALSE))="","",(VLOOKUP($E32,'NEA Backsheet'!$D$5:$CB$183,L$9,FALSE))),"")</f>
        <v>0</v>
      </c>
      <c r="M32" s="113">
        <f ca="1">IFERROR(IF((VLOOKUP($E32,'NEA Backsheet'!$D$5:$CB$183,M$9,FALSE))="","",(VLOOKUP($E32,'NEA Backsheet'!$D$5:$CB$183,M$9,FALSE))),"")</f>
        <v>0</v>
      </c>
      <c r="N32" s="114">
        <f ca="1">IFERROR(IF((VLOOKUP($E32,'NEA Backsheet'!$D$5:$CB$183,N$9,FALSE))="","",(VLOOKUP($E32,'NEA Backsheet'!$D$5:$CB$183,N$9,FALSE))),"")</f>
        <v>0</v>
      </c>
      <c r="O32" s="96"/>
      <c r="Q32" s="112">
        <f ca="1">IFERROR(IF((VLOOKUP($E32,'DTOC Backsheet'!$D$5:$AF$183,Q$9,FALSE))="","",(VLOOKUP($E32,'DTOC Backsheet'!$D$5:$AF$183,Q$9,FALSE))),"")</f>
        <v>1062.8723182978272</v>
      </c>
      <c r="R32" s="113">
        <f ca="1">IFERROR(IF((VLOOKUP($E32,'DTOC Backsheet'!$D$5:$AF$183,R$9,FALSE))="","",(VLOOKUP($E32,'DTOC Backsheet'!$D$5:$AF$183,R$9,FALSE))),"")</f>
        <v>1076.4761376193908</v>
      </c>
      <c r="S32" s="113">
        <f ca="1">IFERROR(IF((VLOOKUP($E32,'DTOC Backsheet'!$D$5:$AF$183,S$9,FALSE))="","",(VLOOKUP($E32,'DTOC Backsheet'!$D$5:$AF$183,S$9,FALSE))),"")</f>
        <v>1006.2225972582719</v>
      </c>
      <c r="T32" s="114">
        <f ca="1">IFERROR(IF((VLOOKUP($E32,'DTOC Backsheet'!$D$5:$AF$183,T$9,FALSE))="","",(VLOOKUP($E32,'DTOC Backsheet'!$D$5:$AF$183,T$9,FALSE))),"")</f>
        <v>1034.592443250122</v>
      </c>
      <c r="U32" s="115">
        <f ca="1">IFERROR(IF((VLOOKUP($E32,'DTOC Backsheet'!$D$5:$AF$183,U$9,FALSE))="","",(VLOOKUP($E32,'DTOC Backsheet'!$D$5:$AF$183,U$9,FALSE))),"")</f>
        <v>959.4674568835436</v>
      </c>
      <c r="V32" s="116">
        <f ca="1">IFERROR(IF((VLOOKUP($E32,'DTOC Backsheet'!$D$5:$AF$183,V$9,FALSE))="","",(VLOOKUP($E32,'DTOC Backsheet'!$D$5:$AF$183,V$9,FALSE))),"")</f>
        <v>0</v>
      </c>
      <c r="W32" s="113">
        <f ca="1">IFERROR(IF((VLOOKUP($E32,'DTOC Backsheet'!$D$5:$AF$183,W$9,FALSE))="","",(VLOOKUP($E32,'DTOC Backsheet'!$D$5:$AF$183,W$9,FALSE))),"")</f>
        <v>0</v>
      </c>
      <c r="X32" s="114">
        <f ca="1">IFERROR(IF((VLOOKUP($E32,'DTOC Backsheet'!$D$5:$AF$183,X$9,FALSE))="","",(VLOOKUP($E32,'DTOC Backsheet'!$D$5:$AF$183,X$9,FALSE))),"")</f>
        <v>0</v>
      </c>
      <c r="Y32" s="96"/>
    </row>
    <row r="33" spans="1:25" ht="30" customHeight="1" x14ac:dyDescent="0.3">
      <c r="A33" s="182">
        <v>21</v>
      </c>
      <c r="B33" s="101" t="str">
        <f ca="1">IFERROR(IF((VLOOKUP($E33,'Org List'!$AJ$10:$AL$188,3,FALSE))="","",(VLOOKUP($E33,'Org List'!$AJ$10:$AL$188,3,FALSE))),"")</f>
        <v>NHS England Midlands And East (West Midlands)</v>
      </c>
      <c r="C33" s="102" t="str">
        <f ca="1">IFERROR(IF((VLOOKUP($E33,'Org List'!$AO$10:$AQ$188,3,FALSE))="","",(VLOOKUP($E33,'Org List'!$AO$10:$AQ$188,3,FALSE))),"")</f>
        <v/>
      </c>
      <c r="D33" s="103" t="str">
        <f ca="1">IFERROR(IF((VLOOKUP($E33,'Org List'!$AT$10:$AV$188,3,FALSE))="","",(VLOOKUP($E33,'Org List'!$AT$10:$AV$188,3,FALSE))),"")</f>
        <v>NHS England Midlands And East (West Midlands)</v>
      </c>
      <c r="E33" s="101" t="str">
        <f t="shared" ca="1" si="0"/>
        <v>Q77</v>
      </c>
      <c r="F33" s="103" t="str">
        <f ca="1">IF(E33="","",VLOOKUP(E33,'Org List'!$J$9:$K$488,2,0))</f>
        <v>NHS England Midlands And East (West Midlands)</v>
      </c>
      <c r="G33" s="112">
        <f ca="1">IFERROR(IF((VLOOKUP($E33,'NEA Backsheet'!$D$5:$CB$183,G$9,FALSE))="","",(VLOOKUP($E33,'NEA Backsheet'!$D$5:$CB$183,G$9,FALSE))),"")</f>
        <v>2828.4632490167305</v>
      </c>
      <c r="H33" s="113">
        <f ca="1">IFERROR(IF((VLOOKUP($E33,'NEA Backsheet'!$D$5:$CB$183,H$9,FALSE))="","",(VLOOKUP($E33,'NEA Backsheet'!$D$5:$CB$183,H$9,FALSE))),"")</f>
        <v>2769.1257115497197</v>
      </c>
      <c r="I33" s="113">
        <f ca="1">IFERROR(IF((VLOOKUP($E33,'NEA Backsheet'!$D$5:$CB$183,I$9,FALSE))="","",(VLOOKUP($E33,'NEA Backsheet'!$D$5:$CB$183,I$9,FALSE))),"")</f>
        <v>2840.8464638546038</v>
      </c>
      <c r="J33" s="114">
        <f ca="1">IFERROR(IF((VLOOKUP($E33,'NEA Backsheet'!$D$5:$CB$183,J$9,FALSE))="","",(VLOOKUP($E33,'NEA Backsheet'!$D$5:$CB$183,J$9,FALSE))),"")</f>
        <v>2837.1049815174511</v>
      </c>
      <c r="K33" s="115">
        <f ca="1">IFERROR(IF((VLOOKUP($E33,'NEA Backsheet'!$D$5:$CB$183,K$9,FALSE))="","",(VLOOKUP($E33,'NEA Backsheet'!$D$5:$CB$183,K$9,FALSE))),"")</f>
        <v>2893.6482588127078</v>
      </c>
      <c r="L33" s="116">
        <f ca="1">IFERROR(IF((VLOOKUP($E33,'NEA Backsheet'!$D$5:$CB$183,L$9,FALSE))="","",(VLOOKUP($E33,'NEA Backsheet'!$D$5:$CB$183,L$9,FALSE))),"")</f>
        <v>0</v>
      </c>
      <c r="M33" s="113">
        <f ca="1">IFERROR(IF((VLOOKUP($E33,'NEA Backsheet'!$D$5:$CB$183,M$9,FALSE))="","",(VLOOKUP($E33,'NEA Backsheet'!$D$5:$CB$183,M$9,FALSE))),"")</f>
        <v>0</v>
      </c>
      <c r="N33" s="114">
        <f ca="1">IFERROR(IF((VLOOKUP($E33,'NEA Backsheet'!$D$5:$CB$183,N$9,FALSE))="","",(VLOOKUP($E33,'NEA Backsheet'!$D$5:$CB$183,N$9,FALSE))),"")</f>
        <v>0</v>
      </c>
      <c r="O33" s="96"/>
      <c r="Q33" s="112">
        <f ca="1">IFERROR(IF((VLOOKUP($E33,'DTOC Backsheet'!$D$5:$AF$183,Q$9,FALSE))="","",(VLOOKUP($E33,'DTOC Backsheet'!$D$5:$AF$183,Q$9,FALSE))),"")</f>
        <v>1473.719785288682</v>
      </c>
      <c r="R33" s="113">
        <f ca="1">IFERROR(IF((VLOOKUP($E33,'DTOC Backsheet'!$D$5:$AF$183,R$9,FALSE))="","",(VLOOKUP($E33,'DTOC Backsheet'!$D$5:$AF$183,R$9,FALSE))),"")</f>
        <v>1383.9015226479032</v>
      </c>
      <c r="S33" s="113">
        <f ca="1">IFERROR(IF((VLOOKUP($E33,'DTOC Backsheet'!$D$5:$AF$183,S$9,FALSE))="","",(VLOOKUP($E33,'DTOC Backsheet'!$D$5:$AF$183,S$9,FALSE))),"")</f>
        <v>1176.1016438264407</v>
      </c>
      <c r="T33" s="114">
        <f ca="1">IFERROR(IF((VLOOKUP($E33,'DTOC Backsheet'!$D$5:$AF$183,T$9,FALSE))="","",(VLOOKUP($E33,'DTOC Backsheet'!$D$5:$AF$183,T$9,FALSE))),"")</f>
        <v>1075.0892068779285</v>
      </c>
      <c r="U33" s="115">
        <f ca="1">IFERROR(IF((VLOOKUP($E33,'DTOC Backsheet'!$D$5:$AF$183,U$9,FALSE))="","",(VLOOKUP($E33,'DTOC Backsheet'!$D$5:$AF$183,U$9,FALSE))),"")</f>
        <v>1108.3559579764587</v>
      </c>
      <c r="V33" s="116">
        <f ca="1">IFERROR(IF((VLOOKUP($E33,'DTOC Backsheet'!$D$5:$AF$183,V$9,FALSE))="","",(VLOOKUP($E33,'DTOC Backsheet'!$D$5:$AF$183,V$9,FALSE))),"")</f>
        <v>0</v>
      </c>
      <c r="W33" s="113">
        <f ca="1">IFERROR(IF((VLOOKUP($E33,'DTOC Backsheet'!$D$5:$AF$183,W$9,FALSE))="","",(VLOOKUP($E33,'DTOC Backsheet'!$D$5:$AF$183,W$9,FALSE))),"")</f>
        <v>0</v>
      </c>
      <c r="X33" s="114">
        <f ca="1">IFERROR(IF((VLOOKUP($E33,'DTOC Backsheet'!$D$5:$AF$183,X$9,FALSE))="","",(VLOOKUP($E33,'DTOC Backsheet'!$D$5:$AF$183,X$9,FALSE))),"")</f>
        <v>0</v>
      </c>
      <c r="Y33" s="96"/>
    </row>
    <row r="34" spans="1:25" ht="30" customHeight="1" x14ac:dyDescent="0.3">
      <c r="A34" s="182">
        <v>22</v>
      </c>
      <c r="B34" s="101" t="str">
        <f ca="1">IFERROR(IF((VLOOKUP($E34,'Org List'!$AJ$10:$AL$188,3,FALSE))="","",(VLOOKUP($E34,'Org List'!$AJ$10:$AL$188,3,FALSE))),"")</f>
        <v>NHS England Midlands And East (Central Midlands)</v>
      </c>
      <c r="C34" s="102" t="str">
        <f ca="1">IFERROR(IF((VLOOKUP($E34,'Org List'!$AO$10:$AQ$188,3,FALSE))="","",(VLOOKUP($E34,'Org List'!$AO$10:$AQ$188,3,FALSE))),"")</f>
        <v/>
      </c>
      <c r="D34" s="103" t="str">
        <f ca="1">IFERROR(IF((VLOOKUP($E34,'Org List'!$AT$10:$AV$188,3,FALSE))="","",(VLOOKUP($E34,'Org List'!$AT$10:$AV$188,3,FALSE))),"")</f>
        <v>NHS England Midlands And East (Central Midlands)</v>
      </c>
      <c r="E34" s="101" t="str">
        <f t="shared" ca="1" si="0"/>
        <v>Q78</v>
      </c>
      <c r="F34" s="103" t="str">
        <f ca="1">IF(E34="","",VLOOKUP(E34,'Org List'!$J$9:$K$488,2,0))</f>
        <v>NHS England Midlands And East (Central Midlands)</v>
      </c>
      <c r="G34" s="112">
        <f ca="1">IFERROR(IF((VLOOKUP($E34,'NEA Backsheet'!$D$5:$CB$183,G$9,FALSE))="","",(VLOOKUP($E34,'NEA Backsheet'!$D$5:$CB$183,G$9,FALSE))),"")</f>
        <v>2592.5584311934804</v>
      </c>
      <c r="H34" s="113">
        <f ca="1">IFERROR(IF((VLOOKUP($E34,'NEA Backsheet'!$D$5:$CB$183,H$9,FALSE))="","",(VLOOKUP($E34,'NEA Backsheet'!$D$5:$CB$183,H$9,FALSE))),"")</f>
        <v>2579.7414059959438</v>
      </c>
      <c r="I34" s="113">
        <f ca="1">IFERROR(IF((VLOOKUP($E34,'NEA Backsheet'!$D$5:$CB$183,I$9,FALSE))="","",(VLOOKUP($E34,'NEA Backsheet'!$D$5:$CB$183,I$9,FALSE))),"")</f>
        <v>2671.0360994680241</v>
      </c>
      <c r="J34" s="114">
        <f ca="1">IFERROR(IF((VLOOKUP($E34,'NEA Backsheet'!$D$5:$CB$183,J$9,FALSE))="","",(VLOOKUP($E34,'NEA Backsheet'!$D$5:$CB$183,J$9,FALSE))),"")</f>
        <v>2605.379547172613</v>
      </c>
      <c r="K34" s="115">
        <f ca="1">IFERROR(IF((VLOOKUP($E34,'NEA Backsheet'!$D$5:$CB$183,K$9,FALSE))="","",(VLOOKUP($E34,'NEA Backsheet'!$D$5:$CB$183,K$9,FALSE))),"")</f>
        <v>2627.1582643053493</v>
      </c>
      <c r="L34" s="116">
        <f ca="1">IFERROR(IF((VLOOKUP($E34,'NEA Backsheet'!$D$5:$CB$183,L$9,FALSE))="","",(VLOOKUP($E34,'NEA Backsheet'!$D$5:$CB$183,L$9,FALSE))),"")</f>
        <v>0</v>
      </c>
      <c r="M34" s="113">
        <f ca="1">IFERROR(IF((VLOOKUP($E34,'NEA Backsheet'!$D$5:$CB$183,M$9,FALSE))="","",(VLOOKUP($E34,'NEA Backsheet'!$D$5:$CB$183,M$9,FALSE))),"")</f>
        <v>0</v>
      </c>
      <c r="N34" s="114">
        <f ca="1">IFERROR(IF((VLOOKUP($E34,'NEA Backsheet'!$D$5:$CB$183,N$9,FALSE))="","",(VLOOKUP($E34,'NEA Backsheet'!$D$5:$CB$183,N$9,FALSE))),"")</f>
        <v>0</v>
      </c>
      <c r="O34" s="96"/>
      <c r="Q34" s="112">
        <f ca="1">IFERROR(IF((VLOOKUP($E34,'DTOC Backsheet'!$D$5:$AF$183,Q$9,FALSE))="","",(VLOOKUP($E34,'DTOC Backsheet'!$D$5:$AF$183,Q$9,FALSE))),"")</f>
        <v>1390.7633355315481</v>
      </c>
      <c r="R34" s="113">
        <f ca="1">IFERROR(IF((VLOOKUP($E34,'DTOC Backsheet'!$D$5:$AF$183,R$9,FALSE))="","",(VLOOKUP($E34,'DTOC Backsheet'!$D$5:$AF$183,R$9,FALSE))),"")</f>
        <v>1369.6484244058795</v>
      </c>
      <c r="S34" s="113">
        <f ca="1">IFERROR(IF((VLOOKUP($E34,'DTOC Backsheet'!$D$5:$AF$183,S$9,FALSE))="","",(VLOOKUP($E34,'DTOC Backsheet'!$D$5:$AF$183,S$9,FALSE))),"")</f>
        <v>1179.9428610239006</v>
      </c>
      <c r="T34" s="114">
        <f ca="1">IFERROR(IF((VLOOKUP($E34,'DTOC Backsheet'!$D$5:$AF$183,T$9,FALSE))="","",(VLOOKUP($E34,'DTOC Backsheet'!$D$5:$AF$183,T$9,FALSE))),"")</f>
        <v>1001.03048753707</v>
      </c>
      <c r="U34" s="115">
        <f ca="1">IFERROR(IF((VLOOKUP($E34,'DTOC Backsheet'!$D$5:$AF$183,U$9,FALSE))="","",(VLOOKUP($E34,'DTOC Backsheet'!$D$5:$AF$183,U$9,FALSE))),"")</f>
        <v>894.76219306196117</v>
      </c>
      <c r="V34" s="116">
        <f ca="1">IFERROR(IF((VLOOKUP($E34,'DTOC Backsheet'!$D$5:$AF$183,V$9,FALSE))="","",(VLOOKUP($E34,'DTOC Backsheet'!$D$5:$AF$183,V$9,FALSE))),"")</f>
        <v>0</v>
      </c>
      <c r="W34" s="113">
        <f ca="1">IFERROR(IF((VLOOKUP($E34,'DTOC Backsheet'!$D$5:$AF$183,W$9,FALSE))="","",(VLOOKUP($E34,'DTOC Backsheet'!$D$5:$AF$183,W$9,FALSE))),"")</f>
        <v>0</v>
      </c>
      <c r="X34" s="114">
        <f ca="1">IFERROR(IF((VLOOKUP($E34,'DTOC Backsheet'!$D$5:$AF$183,X$9,FALSE))="","",(VLOOKUP($E34,'DTOC Backsheet'!$D$5:$AF$183,X$9,FALSE))),"")</f>
        <v>0</v>
      </c>
      <c r="Y34" s="96"/>
    </row>
    <row r="35" spans="1:25" ht="30" customHeight="1" x14ac:dyDescent="0.3">
      <c r="A35" s="182">
        <v>23</v>
      </c>
      <c r="B35" s="101" t="str">
        <f ca="1">IFERROR(IF((VLOOKUP($E35,'Org List'!$AJ$10:$AL$188,3,FALSE))="","",(VLOOKUP($E35,'Org List'!$AJ$10:$AL$188,3,FALSE))),"")</f>
        <v>NHS England Midlands And East (East)</v>
      </c>
      <c r="C35" s="102" t="str">
        <f ca="1">IFERROR(IF((VLOOKUP($E35,'Org List'!$AO$10:$AQ$188,3,FALSE))="","",(VLOOKUP($E35,'Org List'!$AO$10:$AQ$188,3,FALSE))),"")</f>
        <v/>
      </c>
      <c r="D35" s="103" t="str">
        <f ca="1">IFERROR(IF((VLOOKUP($E35,'Org List'!$AT$10:$AV$188,3,FALSE))="","",(VLOOKUP($E35,'Org List'!$AT$10:$AV$188,3,FALSE))),"")</f>
        <v>NHS England Midlands And East (East)</v>
      </c>
      <c r="E35" s="101" t="str">
        <f t="shared" ca="1" si="0"/>
        <v>Q79</v>
      </c>
      <c r="F35" s="103" t="str">
        <f ca="1">IF(E35="","",VLOOKUP(E35,'Org List'!$J$9:$K$488,2,0))</f>
        <v>NHS England Midlands And East (East)</v>
      </c>
      <c r="G35" s="112">
        <f ca="1">IFERROR(IF((VLOOKUP($E35,'NEA Backsheet'!$D$5:$CB$183,G$9,FALSE))="","",(VLOOKUP($E35,'NEA Backsheet'!$D$5:$CB$183,G$9,FALSE))),"")</f>
        <v>2576.0345001628525</v>
      </c>
      <c r="H35" s="113">
        <f ca="1">IFERROR(IF((VLOOKUP($E35,'NEA Backsheet'!$D$5:$CB$183,H$9,FALSE))="","",(VLOOKUP($E35,'NEA Backsheet'!$D$5:$CB$183,H$9,FALSE))),"")</f>
        <v>2558.9329011388177</v>
      </c>
      <c r="I35" s="113">
        <f ca="1">IFERROR(IF((VLOOKUP($E35,'NEA Backsheet'!$D$5:$CB$183,I$9,FALSE))="","",(VLOOKUP($E35,'NEA Backsheet'!$D$5:$CB$183,I$9,FALSE))),"")</f>
        <v>2663.5913681785332</v>
      </c>
      <c r="J35" s="114">
        <f ca="1">IFERROR(IF((VLOOKUP($E35,'NEA Backsheet'!$D$5:$CB$183,J$9,FALSE))="","",(VLOOKUP($E35,'NEA Backsheet'!$D$5:$CB$183,J$9,FALSE))),"")</f>
        <v>2669.0358680914392</v>
      </c>
      <c r="K35" s="115">
        <f ca="1">IFERROR(IF((VLOOKUP($E35,'NEA Backsheet'!$D$5:$CB$183,K$9,FALSE))="","",(VLOOKUP($E35,'NEA Backsheet'!$D$5:$CB$183,K$9,FALSE))),"")</f>
        <v>2697.8989279131156</v>
      </c>
      <c r="L35" s="116">
        <f ca="1">IFERROR(IF((VLOOKUP($E35,'NEA Backsheet'!$D$5:$CB$183,L$9,FALSE))="","",(VLOOKUP($E35,'NEA Backsheet'!$D$5:$CB$183,L$9,FALSE))),"")</f>
        <v>0</v>
      </c>
      <c r="M35" s="113">
        <f ca="1">IFERROR(IF((VLOOKUP($E35,'NEA Backsheet'!$D$5:$CB$183,M$9,FALSE))="","",(VLOOKUP($E35,'NEA Backsheet'!$D$5:$CB$183,M$9,FALSE))),"")</f>
        <v>0</v>
      </c>
      <c r="N35" s="114">
        <f ca="1">IFERROR(IF((VLOOKUP($E35,'NEA Backsheet'!$D$5:$CB$183,N$9,FALSE))="","",(VLOOKUP($E35,'NEA Backsheet'!$D$5:$CB$183,N$9,FALSE))),"")</f>
        <v>0</v>
      </c>
      <c r="O35" s="96"/>
      <c r="Q35" s="112">
        <f ca="1">IFERROR(IF((VLOOKUP($E35,'DTOC Backsheet'!$D$5:$AF$183,Q$9,FALSE))="","",(VLOOKUP($E35,'DTOC Backsheet'!$D$5:$AF$183,Q$9,FALSE))),"")</f>
        <v>1083.5596527074104</v>
      </c>
      <c r="R35" s="113">
        <f ca="1">IFERROR(IF((VLOOKUP($E35,'DTOC Backsheet'!$D$5:$AF$183,R$9,FALSE))="","",(VLOOKUP($E35,'DTOC Backsheet'!$D$5:$AF$183,R$9,FALSE))),"")</f>
        <v>1172.5401689520472</v>
      </c>
      <c r="S35" s="113">
        <f ca="1">IFERROR(IF((VLOOKUP($E35,'DTOC Backsheet'!$D$5:$AF$183,S$9,FALSE))="","",(VLOOKUP($E35,'DTOC Backsheet'!$D$5:$AF$183,S$9,FALSE))),"")</f>
        <v>1103.3525628169457</v>
      </c>
      <c r="T35" s="114">
        <f ca="1">IFERROR(IF((VLOOKUP($E35,'DTOC Backsheet'!$D$5:$AF$183,T$9,FALSE))="","",(VLOOKUP($E35,'DTOC Backsheet'!$D$5:$AF$183,T$9,FALSE))),"")</f>
        <v>980.9973017288379</v>
      </c>
      <c r="U35" s="115">
        <f ca="1">IFERROR(IF((VLOOKUP($E35,'DTOC Backsheet'!$D$5:$AF$183,U$9,FALSE))="","",(VLOOKUP($E35,'DTOC Backsheet'!$D$5:$AF$183,U$9,FALSE))),"")</f>
        <v>981.05535577675664</v>
      </c>
      <c r="V35" s="116">
        <f ca="1">IFERROR(IF((VLOOKUP($E35,'DTOC Backsheet'!$D$5:$AF$183,V$9,FALSE))="","",(VLOOKUP($E35,'DTOC Backsheet'!$D$5:$AF$183,V$9,FALSE))),"")</f>
        <v>0</v>
      </c>
      <c r="W35" s="113">
        <f ca="1">IFERROR(IF((VLOOKUP($E35,'DTOC Backsheet'!$D$5:$AF$183,W$9,FALSE))="","",(VLOOKUP($E35,'DTOC Backsheet'!$D$5:$AF$183,W$9,FALSE))),"")</f>
        <v>0</v>
      </c>
      <c r="X35" s="114">
        <f ca="1">IFERROR(IF((VLOOKUP($E35,'DTOC Backsheet'!$D$5:$AF$183,X$9,FALSE))="","",(VLOOKUP($E35,'DTOC Backsheet'!$D$5:$AF$183,X$9,FALSE))),"")</f>
        <v>0</v>
      </c>
      <c r="Y35" s="96"/>
    </row>
    <row r="36" spans="1:25" ht="30" customHeight="1" x14ac:dyDescent="0.3">
      <c r="A36" s="182">
        <v>24</v>
      </c>
      <c r="B36" s="101" t="str">
        <f ca="1">IFERROR(IF((VLOOKUP($E36,'Org List'!$AJ$10:$AL$188,3,FALSE))="","",(VLOOKUP($E36,'Org List'!$AJ$10:$AL$188,3,FALSE))),"")</f>
        <v>NHS England South West (South West South)</v>
      </c>
      <c r="C36" s="102" t="str">
        <f ca="1">IFERROR(IF((VLOOKUP($E36,'Org List'!$AO$10:$AQ$188,3,FALSE))="","",(VLOOKUP($E36,'Org List'!$AO$10:$AQ$188,3,FALSE))),"")</f>
        <v/>
      </c>
      <c r="D36" s="103" t="str">
        <f ca="1">IFERROR(IF((VLOOKUP($E36,'Org List'!$AT$10:$AV$188,3,FALSE))="","",(VLOOKUP($E36,'Org List'!$AT$10:$AV$188,3,FALSE))),"")</f>
        <v>NHS England South West (South West South)</v>
      </c>
      <c r="E36" s="101" t="str">
        <f t="shared" ca="1" si="0"/>
        <v>Q85</v>
      </c>
      <c r="F36" s="103" t="str">
        <f ca="1">IF(E36="","",VLOOKUP(E36,'Org List'!$J$9:$K$488,2,0))</f>
        <v>NHS England South West (South West South)</v>
      </c>
      <c r="G36" s="112">
        <f ca="1">IFERROR(IF((VLOOKUP($E36,'NEA Backsheet'!$D$5:$CB$183,G$9,FALSE))="","",(VLOOKUP($E36,'NEA Backsheet'!$D$5:$CB$183,G$9,FALSE))),"")</f>
        <v>2866.9953696690868</v>
      </c>
      <c r="H36" s="113">
        <f ca="1">IFERROR(IF((VLOOKUP($E36,'NEA Backsheet'!$D$5:$CB$183,H$9,FALSE))="","",(VLOOKUP($E36,'NEA Backsheet'!$D$5:$CB$183,H$9,FALSE))),"")</f>
        <v>2833.3049124676031</v>
      </c>
      <c r="I36" s="113">
        <f ca="1">IFERROR(IF((VLOOKUP($E36,'NEA Backsheet'!$D$5:$CB$183,I$9,FALSE))="","",(VLOOKUP($E36,'NEA Backsheet'!$D$5:$CB$183,I$9,FALSE))),"")</f>
        <v>3013.6902460347392</v>
      </c>
      <c r="J36" s="114">
        <f ca="1">IFERROR(IF((VLOOKUP($E36,'NEA Backsheet'!$D$5:$CB$183,J$9,FALSE))="","",(VLOOKUP($E36,'NEA Backsheet'!$D$5:$CB$183,J$9,FALSE))),"")</f>
        <v>2986.9061235408208</v>
      </c>
      <c r="K36" s="115">
        <f ca="1">IFERROR(IF((VLOOKUP($E36,'NEA Backsheet'!$D$5:$CB$183,K$9,FALSE))="","",(VLOOKUP($E36,'NEA Backsheet'!$D$5:$CB$183,K$9,FALSE))),"")</f>
        <v>2971.4246269496825</v>
      </c>
      <c r="L36" s="116">
        <f ca="1">IFERROR(IF((VLOOKUP($E36,'NEA Backsheet'!$D$5:$CB$183,L$9,FALSE))="","",(VLOOKUP($E36,'NEA Backsheet'!$D$5:$CB$183,L$9,FALSE))),"")</f>
        <v>0</v>
      </c>
      <c r="M36" s="113">
        <f ca="1">IFERROR(IF((VLOOKUP($E36,'NEA Backsheet'!$D$5:$CB$183,M$9,FALSE))="","",(VLOOKUP($E36,'NEA Backsheet'!$D$5:$CB$183,M$9,FALSE))),"")</f>
        <v>0</v>
      </c>
      <c r="N36" s="114">
        <f ca="1">IFERROR(IF((VLOOKUP($E36,'NEA Backsheet'!$D$5:$CB$183,N$9,FALSE))="","",(VLOOKUP($E36,'NEA Backsheet'!$D$5:$CB$183,N$9,FALSE))),"")</f>
        <v>0</v>
      </c>
      <c r="O36" s="96"/>
      <c r="Q36" s="112">
        <f ca="1">IFERROR(IF((VLOOKUP($E36,'DTOC Backsheet'!$D$5:$AF$183,Q$9,FALSE))="","",(VLOOKUP($E36,'DTOC Backsheet'!$D$5:$AF$183,Q$9,FALSE))),"")</f>
        <v>1930.2131184184282</v>
      </c>
      <c r="R36" s="113">
        <f ca="1">IFERROR(IF((VLOOKUP($E36,'DTOC Backsheet'!$D$5:$AF$183,R$9,FALSE))="","",(VLOOKUP($E36,'DTOC Backsheet'!$D$5:$AF$183,R$9,FALSE))),"")</f>
        <v>1818.2102740036623</v>
      </c>
      <c r="S36" s="113">
        <f ca="1">IFERROR(IF((VLOOKUP($E36,'DTOC Backsheet'!$D$5:$AF$183,S$9,FALSE))="","",(VLOOKUP($E36,'DTOC Backsheet'!$D$5:$AF$183,S$9,FALSE))),"")</f>
        <v>1435.6509347682752</v>
      </c>
      <c r="T36" s="114">
        <f ca="1">IFERROR(IF((VLOOKUP($E36,'DTOC Backsheet'!$D$5:$AF$183,T$9,FALSE))="","",(VLOOKUP($E36,'DTOC Backsheet'!$D$5:$AF$183,T$9,FALSE))),"")</f>
        <v>1434.943062809539</v>
      </c>
      <c r="U36" s="115">
        <f ca="1">IFERROR(IF((VLOOKUP($E36,'DTOC Backsheet'!$D$5:$AF$183,U$9,FALSE))="","",(VLOOKUP($E36,'DTOC Backsheet'!$D$5:$AF$183,U$9,FALSE))),"")</f>
        <v>1125.4525976084292</v>
      </c>
      <c r="V36" s="116">
        <f ca="1">IFERROR(IF((VLOOKUP($E36,'DTOC Backsheet'!$D$5:$AF$183,V$9,FALSE))="","",(VLOOKUP($E36,'DTOC Backsheet'!$D$5:$AF$183,V$9,FALSE))),"")</f>
        <v>0</v>
      </c>
      <c r="W36" s="113">
        <f ca="1">IFERROR(IF((VLOOKUP($E36,'DTOC Backsheet'!$D$5:$AF$183,W$9,FALSE))="","",(VLOOKUP($E36,'DTOC Backsheet'!$D$5:$AF$183,W$9,FALSE))),"")</f>
        <v>0</v>
      </c>
      <c r="X36" s="114">
        <f ca="1">IFERROR(IF((VLOOKUP($E36,'DTOC Backsheet'!$D$5:$AF$183,X$9,FALSE))="","",(VLOOKUP($E36,'DTOC Backsheet'!$D$5:$AF$183,X$9,FALSE))),"")</f>
        <v>0</v>
      </c>
      <c r="Y36" s="96"/>
    </row>
    <row r="37" spans="1:25" ht="30" customHeight="1" x14ac:dyDescent="0.3">
      <c r="A37" s="182">
        <v>25</v>
      </c>
      <c r="B37" s="101" t="str">
        <f ca="1">IFERROR(IF((VLOOKUP($E37,'Org List'!$AJ$10:$AL$188,3,FALSE))="","",(VLOOKUP($E37,'Org List'!$AJ$10:$AL$188,3,FALSE))),"")</f>
        <v>NHS England South West (South West North)</v>
      </c>
      <c r="C37" s="102" t="str">
        <f ca="1">IFERROR(IF((VLOOKUP($E37,'Org List'!$AO$10:$AQ$188,3,FALSE))="","",(VLOOKUP($E37,'Org List'!$AO$10:$AQ$188,3,FALSE))),"")</f>
        <v/>
      </c>
      <c r="D37" s="103" t="str">
        <f ca="1">IFERROR(IF((VLOOKUP($E37,'Org List'!$AT$10:$AV$188,3,FALSE))="","",(VLOOKUP($E37,'Org List'!$AT$10:$AV$188,3,FALSE))),"")</f>
        <v>NHS England South West (South West North)</v>
      </c>
      <c r="E37" s="101" t="str">
        <f t="shared" ca="1" si="0"/>
        <v>Q86</v>
      </c>
      <c r="F37" s="103" t="str">
        <f ca="1">IF(E37="","",VLOOKUP(E37,'Org List'!$J$9:$K$488,2,0))</f>
        <v>NHS England South West (South West North)</v>
      </c>
      <c r="G37" s="112">
        <f ca="1">IFERROR(IF((VLOOKUP($E37,'NEA Backsheet'!$D$5:$CB$183,G$9,FALSE))="","",(VLOOKUP($E37,'NEA Backsheet'!$D$5:$CB$183,G$9,FALSE))),"")</f>
        <v>2376.9164778651498</v>
      </c>
      <c r="H37" s="113">
        <f ca="1">IFERROR(IF((VLOOKUP($E37,'NEA Backsheet'!$D$5:$CB$183,H$9,FALSE))="","",(VLOOKUP($E37,'NEA Backsheet'!$D$5:$CB$183,H$9,FALSE))),"")</f>
        <v>2399.6052180447045</v>
      </c>
      <c r="I37" s="113">
        <f ca="1">IFERROR(IF((VLOOKUP($E37,'NEA Backsheet'!$D$5:$CB$183,I$9,FALSE))="","",(VLOOKUP($E37,'NEA Backsheet'!$D$5:$CB$183,I$9,FALSE))),"")</f>
        <v>2559.0158292167948</v>
      </c>
      <c r="J37" s="114">
        <f ca="1">IFERROR(IF((VLOOKUP($E37,'NEA Backsheet'!$D$5:$CB$183,J$9,FALSE))="","",(VLOOKUP($E37,'NEA Backsheet'!$D$5:$CB$183,J$9,FALSE))),"")</f>
        <v>2566.8696405460219</v>
      </c>
      <c r="K37" s="115">
        <f ca="1">IFERROR(IF((VLOOKUP($E37,'NEA Backsheet'!$D$5:$CB$183,K$9,FALSE))="","",(VLOOKUP($E37,'NEA Backsheet'!$D$5:$CB$183,K$9,FALSE))),"")</f>
        <v>2570.4853887126264</v>
      </c>
      <c r="L37" s="116">
        <f ca="1">IFERROR(IF((VLOOKUP($E37,'NEA Backsheet'!$D$5:$CB$183,L$9,FALSE))="","",(VLOOKUP($E37,'NEA Backsheet'!$D$5:$CB$183,L$9,FALSE))),"")</f>
        <v>0</v>
      </c>
      <c r="M37" s="113">
        <f ca="1">IFERROR(IF((VLOOKUP($E37,'NEA Backsheet'!$D$5:$CB$183,M$9,FALSE))="","",(VLOOKUP($E37,'NEA Backsheet'!$D$5:$CB$183,M$9,FALSE))),"")</f>
        <v>0</v>
      </c>
      <c r="N37" s="114">
        <f ca="1">IFERROR(IF((VLOOKUP($E37,'NEA Backsheet'!$D$5:$CB$183,N$9,FALSE))="","",(VLOOKUP($E37,'NEA Backsheet'!$D$5:$CB$183,N$9,FALSE))),"")</f>
        <v>0</v>
      </c>
      <c r="O37" s="96"/>
      <c r="Q37" s="112">
        <f ca="1">IFERROR(IF((VLOOKUP($E37,'DTOC Backsheet'!$D$5:$AF$183,Q$9,FALSE))="","",(VLOOKUP($E37,'DTOC Backsheet'!$D$5:$AF$183,Q$9,FALSE))),"")</f>
        <v>1284.2616053878914</v>
      </c>
      <c r="R37" s="113">
        <f ca="1">IFERROR(IF((VLOOKUP($E37,'DTOC Backsheet'!$D$5:$AF$183,R$9,FALSE))="","",(VLOOKUP($E37,'DTOC Backsheet'!$D$5:$AF$183,R$9,FALSE))),"")</f>
        <v>1307.4992719202735</v>
      </c>
      <c r="S37" s="113">
        <f ca="1">IFERROR(IF((VLOOKUP($E37,'DTOC Backsheet'!$D$5:$AF$183,S$9,FALSE))="","",(VLOOKUP($E37,'DTOC Backsheet'!$D$5:$AF$183,S$9,FALSE))),"")</f>
        <v>1096.3815198651607</v>
      </c>
      <c r="T37" s="114">
        <f ca="1">IFERROR(IF((VLOOKUP($E37,'DTOC Backsheet'!$D$5:$AF$183,T$9,FALSE))="","",(VLOOKUP($E37,'DTOC Backsheet'!$D$5:$AF$183,T$9,FALSE))),"")</f>
        <v>1036.6618663126021</v>
      </c>
      <c r="U37" s="115">
        <f ca="1">IFERROR(IF((VLOOKUP($E37,'DTOC Backsheet'!$D$5:$AF$183,U$9,FALSE))="","",(VLOOKUP($E37,'DTOC Backsheet'!$D$5:$AF$183,U$9,FALSE))),"")</f>
        <v>921.58348888383478</v>
      </c>
      <c r="V37" s="116">
        <f ca="1">IFERROR(IF((VLOOKUP($E37,'DTOC Backsheet'!$D$5:$AF$183,V$9,FALSE))="","",(VLOOKUP($E37,'DTOC Backsheet'!$D$5:$AF$183,V$9,FALSE))),"")</f>
        <v>0</v>
      </c>
      <c r="W37" s="113">
        <f ca="1">IFERROR(IF((VLOOKUP($E37,'DTOC Backsheet'!$D$5:$AF$183,W$9,FALSE))="","",(VLOOKUP($E37,'DTOC Backsheet'!$D$5:$AF$183,W$9,FALSE))),"")</f>
        <v>0</v>
      </c>
      <c r="X37" s="114">
        <f ca="1">IFERROR(IF((VLOOKUP($E37,'DTOC Backsheet'!$D$5:$AF$183,X$9,FALSE))="","",(VLOOKUP($E37,'DTOC Backsheet'!$D$5:$AF$183,X$9,FALSE))),"")</f>
        <v>0</v>
      </c>
      <c r="Y37" s="96"/>
    </row>
    <row r="38" spans="1:25" ht="30" customHeight="1" x14ac:dyDescent="0.3">
      <c r="A38" s="182">
        <v>26</v>
      </c>
      <c r="B38" s="101" t="str">
        <f ca="1">IFERROR(IF((VLOOKUP($E38,'Org List'!$AJ$10:$AL$188,3,FALSE))="","",(VLOOKUP($E38,'Org List'!$AJ$10:$AL$188,3,FALSE))),"")</f>
        <v>NHS England South East (Hampshire, Isle of Wight and Thames Valley)</v>
      </c>
      <c r="C38" s="102" t="str">
        <f ca="1">IFERROR(IF((VLOOKUP($E38,'Org List'!$AO$10:$AQ$188,3,FALSE))="","",(VLOOKUP($E38,'Org List'!$AO$10:$AQ$188,3,FALSE))),"")</f>
        <v/>
      </c>
      <c r="D38" s="103" t="str">
        <f ca="1">IFERROR(IF((VLOOKUP($E38,'Org List'!$AT$10:$AV$188,3,FALSE))="","",(VLOOKUP($E38,'Org List'!$AT$10:$AV$188,3,FALSE))),"")</f>
        <v>NHS England South East (Hampshire, Isle of Wight and Thames Valley)</v>
      </c>
      <c r="E38" s="101" t="str">
        <f t="shared" ca="1" si="0"/>
        <v>Q87</v>
      </c>
      <c r="F38" s="103" t="str">
        <f ca="1">IF(E38="","",VLOOKUP(E38,'Org List'!$J$9:$K$488,2,0))</f>
        <v>NHS England South East (Hampshire, Isle of Wight and Thames Valley)</v>
      </c>
      <c r="G38" s="112">
        <f ca="1">IFERROR(IF((VLOOKUP($E38,'NEA Backsheet'!$D$5:$CB$183,G$9,FALSE))="","",(VLOOKUP($E38,'NEA Backsheet'!$D$5:$CB$183,G$9,FALSE))),"")</f>
        <v>2398.647470415267</v>
      </c>
      <c r="H38" s="113">
        <f ca="1">IFERROR(IF((VLOOKUP($E38,'NEA Backsheet'!$D$5:$CB$183,H$9,FALSE))="","",(VLOOKUP($E38,'NEA Backsheet'!$D$5:$CB$183,H$9,FALSE))),"")</f>
        <v>2362.8891703196286</v>
      </c>
      <c r="I38" s="113">
        <f ca="1">IFERROR(IF((VLOOKUP($E38,'NEA Backsheet'!$D$5:$CB$183,I$9,FALSE))="","",(VLOOKUP($E38,'NEA Backsheet'!$D$5:$CB$183,I$9,FALSE))),"")</f>
        <v>2448.452734339618</v>
      </c>
      <c r="J38" s="114">
        <f ca="1">IFERROR(IF((VLOOKUP($E38,'NEA Backsheet'!$D$5:$CB$183,J$9,FALSE))="","",(VLOOKUP($E38,'NEA Backsheet'!$D$5:$CB$183,J$9,FALSE))),"")</f>
        <v>2430.3116622424582</v>
      </c>
      <c r="K38" s="115">
        <f ca="1">IFERROR(IF((VLOOKUP($E38,'NEA Backsheet'!$D$5:$CB$183,K$9,FALSE))="","",(VLOOKUP($E38,'NEA Backsheet'!$D$5:$CB$183,K$9,FALSE))),"")</f>
        <v>2556.6049141773651</v>
      </c>
      <c r="L38" s="116">
        <f ca="1">IFERROR(IF((VLOOKUP($E38,'NEA Backsheet'!$D$5:$CB$183,L$9,FALSE))="","",(VLOOKUP($E38,'NEA Backsheet'!$D$5:$CB$183,L$9,FALSE))),"")</f>
        <v>0</v>
      </c>
      <c r="M38" s="113">
        <f ca="1">IFERROR(IF((VLOOKUP($E38,'NEA Backsheet'!$D$5:$CB$183,M$9,FALSE))="","",(VLOOKUP($E38,'NEA Backsheet'!$D$5:$CB$183,M$9,FALSE))),"")</f>
        <v>0</v>
      </c>
      <c r="N38" s="114">
        <f ca="1">IFERROR(IF((VLOOKUP($E38,'NEA Backsheet'!$D$5:$CB$183,N$9,FALSE))="","",(VLOOKUP($E38,'NEA Backsheet'!$D$5:$CB$183,N$9,FALSE))),"")</f>
        <v>0</v>
      </c>
      <c r="O38" s="96"/>
      <c r="Q38" s="112">
        <f ca="1">IFERROR(IF((VLOOKUP($E38,'DTOC Backsheet'!$D$5:$AF$183,Q$9,FALSE))="","",(VLOOKUP($E38,'DTOC Backsheet'!$D$5:$AF$183,Q$9,FALSE))),"")</f>
        <v>1914.6258567889324</v>
      </c>
      <c r="R38" s="113">
        <f ca="1">IFERROR(IF((VLOOKUP($E38,'DTOC Backsheet'!$D$5:$AF$183,R$9,FALSE))="","",(VLOOKUP($E38,'DTOC Backsheet'!$D$5:$AF$183,R$9,FALSE))),"")</f>
        <v>1891.2218005209809</v>
      </c>
      <c r="S38" s="113">
        <f ca="1">IFERROR(IF((VLOOKUP($E38,'DTOC Backsheet'!$D$5:$AF$183,S$9,FALSE))="","",(VLOOKUP($E38,'DTOC Backsheet'!$D$5:$AF$183,S$9,FALSE))),"")</f>
        <v>1693.2042142220203</v>
      </c>
      <c r="T38" s="114">
        <f ca="1">IFERROR(IF((VLOOKUP($E38,'DTOC Backsheet'!$D$5:$AF$183,T$9,FALSE))="","",(VLOOKUP($E38,'DTOC Backsheet'!$D$5:$AF$183,T$9,FALSE))),"")</f>
        <v>1564.6040988096868</v>
      </c>
      <c r="U38" s="115">
        <f ca="1">IFERROR(IF((VLOOKUP($E38,'DTOC Backsheet'!$D$5:$AF$183,U$9,FALSE))="","",(VLOOKUP($E38,'DTOC Backsheet'!$D$5:$AF$183,U$9,FALSE))),"")</f>
        <v>1486.4171593692881</v>
      </c>
      <c r="V38" s="116">
        <f ca="1">IFERROR(IF((VLOOKUP($E38,'DTOC Backsheet'!$D$5:$AF$183,V$9,FALSE))="","",(VLOOKUP($E38,'DTOC Backsheet'!$D$5:$AF$183,V$9,FALSE))),"")</f>
        <v>0</v>
      </c>
      <c r="W38" s="113">
        <f ca="1">IFERROR(IF((VLOOKUP($E38,'DTOC Backsheet'!$D$5:$AF$183,W$9,FALSE))="","",(VLOOKUP($E38,'DTOC Backsheet'!$D$5:$AF$183,W$9,FALSE))),"")</f>
        <v>0</v>
      </c>
      <c r="X38" s="114">
        <f ca="1">IFERROR(IF((VLOOKUP($E38,'DTOC Backsheet'!$D$5:$AF$183,X$9,FALSE))="","",(VLOOKUP($E38,'DTOC Backsheet'!$D$5:$AF$183,X$9,FALSE))),"")</f>
        <v>0</v>
      </c>
      <c r="Y38" s="96"/>
    </row>
    <row r="39" spans="1:25" ht="30" customHeight="1" x14ac:dyDescent="0.3">
      <c r="A39" s="182">
        <v>27</v>
      </c>
      <c r="B39" s="101" t="str">
        <f ca="1">IFERROR(IF((VLOOKUP($E39,'Org List'!$AJ$10:$AL$188,3,FALSE))="","",(VLOOKUP($E39,'Org List'!$AJ$10:$AL$188,3,FALSE))),"")</f>
        <v>NHS England South East (Kent, Surrey and Sussex)</v>
      </c>
      <c r="C39" s="102" t="str">
        <f ca="1">IFERROR(IF((VLOOKUP($E39,'Org List'!$AO$10:$AQ$188,3,FALSE))="","",(VLOOKUP($E39,'Org List'!$AO$10:$AQ$188,3,FALSE))),"")</f>
        <v/>
      </c>
      <c r="D39" s="103" t="str">
        <f ca="1">IFERROR(IF((VLOOKUP($E39,'Org List'!$AT$10:$AV$188,3,FALSE))="","",(VLOOKUP($E39,'Org List'!$AT$10:$AV$188,3,FALSE))),"")</f>
        <v>NHS England South East (Kent, Surrey and Sussex)</v>
      </c>
      <c r="E39" s="101" t="str">
        <f t="shared" ca="1" si="0"/>
        <v>Q88</v>
      </c>
      <c r="F39" s="103" t="str">
        <f ca="1">IF(E39="","",VLOOKUP(E39,'Org List'!$J$9:$K$488,2,0))</f>
        <v>NHS England South East (Kent, Surrey and Sussex)</v>
      </c>
      <c r="G39" s="112">
        <f ca="1">IFERROR(IF((VLOOKUP($E39,'NEA Backsheet'!$D$5:$CB$183,G$9,FALSE))="","",(VLOOKUP($E39,'NEA Backsheet'!$D$5:$CB$183,G$9,FALSE))),"")</f>
        <v>2533.2369651080166</v>
      </c>
      <c r="H39" s="113">
        <f ca="1">IFERROR(IF((VLOOKUP($E39,'NEA Backsheet'!$D$5:$CB$183,H$9,FALSE))="","",(VLOOKUP($E39,'NEA Backsheet'!$D$5:$CB$183,H$9,FALSE))),"")</f>
        <v>2515.7033375369551</v>
      </c>
      <c r="I39" s="113">
        <f ca="1">IFERROR(IF((VLOOKUP($E39,'NEA Backsheet'!$D$5:$CB$183,I$9,FALSE))="","",(VLOOKUP($E39,'NEA Backsheet'!$D$5:$CB$183,I$9,FALSE))),"")</f>
        <v>2624.3855237945422</v>
      </c>
      <c r="J39" s="114">
        <f ca="1">IFERROR(IF((VLOOKUP($E39,'NEA Backsheet'!$D$5:$CB$183,J$9,FALSE))="","",(VLOOKUP($E39,'NEA Backsheet'!$D$5:$CB$183,J$9,FALSE))),"")</f>
        <v>2591.5623047800245</v>
      </c>
      <c r="K39" s="115">
        <f ca="1">IFERROR(IF((VLOOKUP($E39,'NEA Backsheet'!$D$5:$CB$183,K$9,FALSE))="","",(VLOOKUP($E39,'NEA Backsheet'!$D$5:$CB$183,K$9,FALSE))),"")</f>
        <v>2600.0822603634329</v>
      </c>
      <c r="L39" s="116">
        <f ca="1">IFERROR(IF((VLOOKUP($E39,'NEA Backsheet'!$D$5:$CB$183,L$9,FALSE))="","",(VLOOKUP($E39,'NEA Backsheet'!$D$5:$CB$183,L$9,FALSE))),"")</f>
        <v>0</v>
      </c>
      <c r="M39" s="113">
        <f ca="1">IFERROR(IF((VLOOKUP($E39,'NEA Backsheet'!$D$5:$CB$183,M$9,FALSE))="","",(VLOOKUP($E39,'NEA Backsheet'!$D$5:$CB$183,M$9,FALSE))),"")</f>
        <v>0</v>
      </c>
      <c r="N39" s="114">
        <f ca="1">IFERROR(IF((VLOOKUP($E39,'NEA Backsheet'!$D$5:$CB$183,N$9,FALSE))="","",(VLOOKUP($E39,'NEA Backsheet'!$D$5:$CB$183,N$9,FALSE))),"")</f>
        <v>0</v>
      </c>
      <c r="O39" s="96"/>
      <c r="Q39" s="112">
        <f ca="1">IFERROR(IF((VLOOKUP($E39,'DTOC Backsheet'!$D$5:$AF$183,Q$9,FALSE))="","",(VLOOKUP($E39,'DTOC Backsheet'!$D$5:$AF$183,Q$9,FALSE))),"")</f>
        <v>1188.1888165561961</v>
      </c>
      <c r="R39" s="113">
        <f ca="1">IFERROR(IF((VLOOKUP($E39,'DTOC Backsheet'!$D$5:$AF$183,R$9,FALSE))="","",(VLOOKUP($E39,'DTOC Backsheet'!$D$5:$AF$183,R$9,FALSE))),"")</f>
        <v>1213.3790539278086</v>
      </c>
      <c r="S39" s="113">
        <f ca="1">IFERROR(IF((VLOOKUP($E39,'DTOC Backsheet'!$D$5:$AF$183,S$9,FALSE))="","",(VLOOKUP($E39,'DTOC Backsheet'!$D$5:$AF$183,S$9,FALSE))),"")</f>
        <v>1044.2254002008228</v>
      </c>
      <c r="T39" s="114">
        <f ca="1">IFERROR(IF((VLOOKUP($E39,'DTOC Backsheet'!$D$5:$AF$183,T$9,FALSE))="","",(VLOOKUP($E39,'DTOC Backsheet'!$D$5:$AF$183,T$9,FALSE))),"")</f>
        <v>965.91055780159525</v>
      </c>
      <c r="U39" s="115">
        <f ca="1">IFERROR(IF((VLOOKUP($E39,'DTOC Backsheet'!$D$5:$AF$183,U$9,FALSE))="","",(VLOOKUP($E39,'DTOC Backsheet'!$D$5:$AF$183,U$9,FALSE))),"")</f>
        <v>976.17032618303358</v>
      </c>
      <c r="V39" s="116">
        <f ca="1">IFERROR(IF((VLOOKUP($E39,'DTOC Backsheet'!$D$5:$AF$183,V$9,FALSE))="","",(VLOOKUP($E39,'DTOC Backsheet'!$D$5:$AF$183,V$9,FALSE))),"")</f>
        <v>0</v>
      </c>
      <c r="W39" s="113">
        <f ca="1">IFERROR(IF((VLOOKUP($E39,'DTOC Backsheet'!$D$5:$AF$183,W$9,FALSE))="","",(VLOOKUP($E39,'DTOC Backsheet'!$D$5:$AF$183,W$9,FALSE))),"")</f>
        <v>0</v>
      </c>
      <c r="X39" s="114">
        <f ca="1">IFERROR(IF((VLOOKUP($E39,'DTOC Backsheet'!$D$5:$AF$183,X$9,FALSE))="","",(VLOOKUP($E39,'DTOC Backsheet'!$D$5:$AF$183,X$9,FALSE))),"")</f>
        <v>0</v>
      </c>
      <c r="Y39" s="96"/>
    </row>
    <row r="40" spans="1:25" ht="30" customHeight="1" x14ac:dyDescent="0.3">
      <c r="A40" s="182">
        <v>28</v>
      </c>
      <c r="B40" s="101" t="str">
        <f ca="1">IFERROR(IF((VLOOKUP($E40,'Org List'!$AJ$10:$AL$188,3,FALSE))="","",(VLOOKUP($E40,'Org List'!$AJ$10:$AL$188,3,FALSE))),"")</f>
        <v>NHS England London</v>
      </c>
      <c r="C40" s="102" t="str">
        <f ca="1">IFERROR(IF((VLOOKUP($E40,'Org List'!$AO$10:$AQ$188,3,FALSE))="","",(VLOOKUP($E40,'Org List'!$AO$10:$AQ$188,3,FALSE))),"")</f>
        <v/>
      </c>
      <c r="D40" s="103" t="str">
        <f ca="1">IFERROR(IF((VLOOKUP($E40,'Org List'!$AT$10:$AV$188,3,FALSE))="","",(VLOOKUP($E40,'Org List'!$AT$10:$AV$188,3,FALSE))),"")</f>
        <v>NHS England London</v>
      </c>
      <c r="E40" s="101" t="str">
        <f t="shared" ca="1" si="0"/>
        <v>Q71</v>
      </c>
      <c r="F40" s="103" t="str">
        <f ca="1">IF(E40="","",VLOOKUP(E40,'Org List'!$J$9:$K$488,2,0))</f>
        <v>NHS England London</v>
      </c>
      <c r="G40" s="112">
        <f ca="1">IFERROR(IF((VLOOKUP($E40,'NEA Backsheet'!$D$5:$CB$183,G$9,FALSE))="","",(VLOOKUP($E40,'NEA Backsheet'!$D$5:$CB$183,G$9,FALSE))),"")</f>
        <v>2226.131801638212</v>
      </c>
      <c r="H40" s="113">
        <f ca="1">IFERROR(IF((VLOOKUP($E40,'NEA Backsheet'!$D$5:$CB$183,H$9,FALSE))="","",(VLOOKUP($E40,'NEA Backsheet'!$D$5:$CB$183,H$9,FALSE))),"")</f>
        <v>2218.7659731491608</v>
      </c>
      <c r="I40" s="113">
        <f ca="1">IFERROR(IF((VLOOKUP($E40,'NEA Backsheet'!$D$5:$CB$183,I$9,FALSE))="","",(VLOOKUP($E40,'NEA Backsheet'!$D$5:$CB$183,I$9,FALSE))),"")</f>
        <v>2310.6507975448203</v>
      </c>
      <c r="J40" s="114">
        <f ca="1">IFERROR(IF((VLOOKUP($E40,'NEA Backsheet'!$D$5:$CB$183,J$9,FALSE))="","",(VLOOKUP($E40,'NEA Backsheet'!$D$5:$CB$183,J$9,FALSE))),"")</f>
        <v>2250.9835551035303</v>
      </c>
      <c r="K40" s="115">
        <f ca="1">IFERROR(IF((VLOOKUP($E40,'NEA Backsheet'!$D$5:$CB$183,K$9,FALSE))="","",(VLOOKUP($E40,'NEA Backsheet'!$D$5:$CB$183,K$9,FALSE))),"")</f>
        <v>2279.8976645543776</v>
      </c>
      <c r="L40" s="116">
        <f ca="1">IFERROR(IF((VLOOKUP($E40,'NEA Backsheet'!$D$5:$CB$183,L$9,FALSE))="","",(VLOOKUP($E40,'NEA Backsheet'!$D$5:$CB$183,L$9,FALSE))),"")</f>
        <v>0</v>
      </c>
      <c r="M40" s="113">
        <f ca="1">IFERROR(IF((VLOOKUP($E40,'NEA Backsheet'!$D$5:$CB$183,M$9,FALSE))="","",(VLOOKUP($E40,'NEA Backsheet'!$D$5:$CB$183,M$9,FALSE))),"")</f>
        <v>0</v>
      </c>
      <c r="N40" s="114">
        <f ca="1">IFERROR(IF((VLOOKUP($E40,'NEA Backsheet'!$D$5:$CB$183,N$9,FALSE))="","",(VLOOKUP($E40,'NEA Backsheet'!$D$5:$CB$183,N$9,FALSE))),"")</f>
        <v>0</v>
      </c>
      <c r="O40" s="96"/>
      <c r="Q40" s="112">
        <f ca="1">IFERROR(IF((VLOOKUP($E40,'DTOC Backsheet'!$D$5:$AF$183,Q$9,FALSE))="","",(VLOOKUP($E40,'DTOC Backsheet'!$D$5:$AF$183,Q$9,FALSE))),"")</f>
        <v>701.35566901077163</v>
      </c>
      <c r="R40" s="113">
        <f ca="1">IFERROR(IF((VLOOKUP($E40,'DTOC Backsheet'!$D$5:$AF$183,R$9,FALSE))="","",(VLOOKUP($E40,'DTOC Backsheet'!$D$5:$AF$183,R$9,FALSE))),"")</f>
        <v>706.51420458458995</v>
      </c>
      <c r="S40" s="113">
        <f ca="1">IFERROR(IF((VLOOKUP($E40,'DTOC Backsheet'!$D$5:$AF$183,S$9,FALSE))="","",(VLOOKUP($E40,'DTOC Backsheet'!$D$5:$AF$183,S$9,FALSE))),"")</f>
        <v>607.8572117353167</v>
      </c>
      <c r="T40" s="114">
        <f ca="1">IFERROR(IF((VLOOKUP($E40,'DTOC Backsheet'!$D$5:$AF$183,T$9,FALSE))="","",(VLOOKUP($E40,'DTOC Backsheet'!$D$5:$AF$183,T$9,FALSE))),"")</f>
        <v>547.63768254046545</v>
      </c>
      <c r="U40" s="115">
        <f ca="1">IFERROR(IF((VLOOKUP($E40,'DTOC Backsheet'!$D$5:$AF$183,U$9,FALSE))="","",(VLOOKUP($E40,'DTOC Backsheet'!$D$5:$AF$183,U$9,FALSE))),"")</f>
        <v>592.49266844642216</v>
      </c>
      <c r="V40" s="116">
        <f ca="1">IFERROR(IF((VLOOKUP($E40,'DTOC Backsheet'!$D$5:$AF$183,V$9,FALSE))="","",(VLOOKUP($E40,'DTOC Backsheet'!$D$5:$AF$183,V$9,FALSE))),"")</f>
        <v>0</v>
      </c>
      <c r="W40" s="113">
        <f ca="1">IFERROR(IF((VLOOKUP($E40,'DTOC Backsheet'!$D$5:$AF$183,W$9,FALSE))="","",(VLOOKUP($E40,'DTOC Backsheet'!$D$5:$AF$183,W$9,FALSE))),"")</f>
        <v>0</v>
      </c>
      <c r="X40" s="114">
        <f ca="1">IFERROR(IF((VLOOKUP($E40,'DTOC Backsheet'!$D$5:$AF$183,X$9,FALSE))="","",(VLOOKUP($E40,'DTOC Backsheet'!$D$5:$AF$183,X$9,FALSE))),"")</f>
        <v>0</v>
      </c>
      <c r="Y40" s="96"/>
    </row>
    <row r="41" spans="1:25" ht="30" customHeight="1" x14ac:dyDescent="0.3">
      <c r="A41" s="182">
        <v>29</v>
      </c>
      <c r="B41" s="101" t="str">
        <f ca="1">IFERROR(IF((VLOOKUP($E41,'Org List'!$AJ$10:$AL$188,3,FALSE))="","",(VLOOKUP($E41,'Org List'!$AJ$10:$AL$188,3,FALSE))),"")</f>
        <v>London Commissioning Region</v>
      </c>
      <c r="C41" s="102" t="str">
        <f ca="1">IFERROR(IF((VLOOKUP($E41,'Org List'!$AO$10:$AQ$188,3,FALSE))="","",(VLOOKUP($E41,'Org List'!$AO$10:$AQ$188,3,FALSE))),"")</f>
        <v>London Region</v>
      </c>
      <c r="D41" s="103" t="str">
        <f ca="1">IFERROR(IF((VLOOKUP($E41,'Org List'!$AT$10:$AV$188,3,FALSE))="","",(VLOOKUP($E41,'Org List'!$AT$10:$AV$188,3,FALSE))),"")</f>
        <v>NHS England London</v>
      </c>
      <c r="E41" s="101" t="str">
        <f t="shared" ca="1" si="0"/>
        <v>E09000002</v>
      </c>
      <c r="F41" s="103" t="str">
        <f ca="1">IF(E41="","",VLOOKUP(E41,'Org List'!$J$9:$K$488,2,0))</f>
        <v>Barking and Dagenham</v>
      </c>
      <c r="G41" s="112">
        <f ca="1">IFERROR(IF((VLOOKUP($E41,'NEA Backsheet'!$D$5:$CB$183,G$9,FALSE))="","",(VLOOKUP($E41,'NEA Backsheet'!$D$5:$CB$183,G$9,FALSE))),"")</f>
        <v>2487.3514282597835</v>
      </c>
      <c r="H41" s="113">
        <f ca="1">IFERROR(IF((VLOOKUP($E41,'NEA Backsheet'!$D$5:$CB$183,H$9,FALSE))="","",(VLOOKUP($E41,'NEA Backsheet'!$D$5:$CB$183,H$9,FALSE))),"")</f>
        <v>2415.0386366418647</v>
      </c>
      <c r="I41" s="113">
        <f ca="1">IFERROR(IF((VLOOKUP($E41,'NEA Backsheet'!$D$5:$CB$183,I$9,FALSE))="","",(VLOOKUP($E41,'NEA Backsheet'!$D$5:$CB$183,I$9,FALSE))),"")</f>
        <v>2500.8596131198169</v>
      </c>
      <c r="J41" s="114">
        <f ca="1">IFERROR(IF((VLOOKUP($E41,'NEA Backsheet'!$D$5:$CB$183,J$9,FALSE))="","",(VLOOKUP($E41,'NEA Backsheet'!$D$5:$CB$183,J$9,FALSE))),"")</f>
        <v>2402.0703630804123</v>
      </c>
      <c r="K41" s="115">
        <f ca="1">IFERROR(IF((VLOOKUP($E41,'NEA Backsheet'!$D$5:$CB$183,K$9,FALSE))="","",(VLOOKUP($E41,'NEA Backsheet'!$D$5:$CB$183,K$9,FALSE))),"")</f>
        <v>2650.0928052094905</v>
      </c>
      <c r="L41" s="116">
        <f ca="1">IFERROR(IF((VLOOKUP($E41,'NEA Backsheet'!$D$5:$CB$183,L$9,FALSE))="","",(VLOOKUP($E41,'NEA Backsheet'!$D$5:$CB$183,L$9,FALSE))),"")</f>
        <v>0</v>
      </c>
      <c r="M41" s="113">
        <f ca="1">IFERROR(IF((VLOOKUP($E41,'NEA Backsheet'!$D$5:$CB$183,M$9,FALSE))="","",(VLOOKUP($E41,'NEA Backsheet'!$D$5:$CB$183,M$9,FALSE))),"")</f>
        <v>0</v>
      </c>
      <c r="N41" s="114">
        <f ca="1">IFERROR(IF((VLOOKUP($E41,'NEA Backsheet'!$D$5:$CB$183,N$9,FALSE))="","",(VLOOKUP($E41,'NEA Backsheet'!$D$5:$CB$183,N$9,FALSE))),"")</f>
        <v>0</v>
      </c>
      <c r="O41" s="96"/>
      <c r="Q41" s="112">
        <f ca="1">IFERROR(IF((VLOOKUP($E41,'DTOC Backsheet'!$D$5:$AF$183,Q$9,FALSE))="","",(VLOOKUP($E41,'DTOC Backsheet'!$D$5:$AF$183,Q$9,FALSE))),"")</f>
        <v>345.00953849900554</v>
      </c>
      <c r="R41" s="113">
        <f ca="1">IFERROR(IF((VLOOKUP($E41,'DTOC Backsheet'!$D$5:$AF$183,R$9,FALSE))="","",(VLOOKUP($E41,'DTOC Backsheet'!$D$5:$AF$183,R$9,FALSE))),"")</f>
        <v>484.36633248095677</v>
      </c>
      <c r="S41" s="113">
        <f ca="1">IFERROR(IF((VLOOKUP($E41,'DTOC Backsheet'!$D$5:$AF$183,S$9,FALSE))="","",(VLOOKUP($E41,'DTOC Backsheet'!$D$5:$AF$183,S$9,FALSE))),"")</f>
        <v>313.21454181380312</v>
      </c>
      <c r="T41" s="114">
        <f ca="1">IFERROR(IF((VLOOKUP($E41,'DTOC Backsheet'!$D$5:$AF$183,T$9,FALSE))="","",(VLOOKUP($E41,'DTOC Backsheet'!$D$5:$AF$183,T$9,FALSE))),"")</f>
        <v>329.08868522912263</v>
      </c>
      <c r="U41" s="115">
        <f ca="1">IFERROR(IF((VLOOKUP($E41,'DTOC Backsheet'!$D$5:$AF$183,U$9,FALSE))="","",(VLOOKUP($E41,'DTOC Backsheet'!$D$5:$AF$183,U$9,FALSE))),"")</f>
        <v>369.47985182666082</v>
      </c>
      <c r="V41" s="116">
        <f ca="1">IFERROR(IF((VLOOKUP($E41,'DTOC Backsheet'!$D$5:$AF$183,V$9,FALSE))="","",(VLOOKUP($E41,'DTOC Backsheet'!$D$5:$AF$183,V$9,FALSE))),"")</f>
        <v>0</v>
      </c>
      <c r="W41" s="113">
        <f ca="1">IFERROR(IF((VLOOKUP($E41,'DTOC Backsheet'!$D$5:$AF$183,W$9,FALSE))="","",(VLOOKUP($E41,'DTOC Backsheet'!$D$5:$AF$183,W$9,FALSE))),"")</f>
        <v>0</v>
      </c>
      <c r="X41" s="114">
        <f ca="1">IFERROR(IF((VLOOKUP($E41,'DTOC Backsheet'!$D$5:$AF$183,X$9,FALSE))="","",(VLOOKUP($E41,'DTOC Backsheet'!$D$5:$AF$183,X$9,FALSE))),"")</f>
        <v>0</v>
      </c>
      <c r="Y41" s="96"/>
    </row>
    <row r="42" spans="1:25" ht="30" customHeight="1" x14ac:dyDescent="0.3">
      <c r="A42" s="182">
        <v>30</v>
      </c>
      <c r="B42" s="101" t="str">
        <f ca="1">IFERROR(IF((VLOOKUP($E42,'Org List'!$AJ$10:$AL$188,3,FALSE))="","",(VLOOKUP($E42,'Org List'!$AJ$10:$AL$188,3,FALSE))),"")</f>
        <v>London Commissioning Region</v>
      </c>
      <c r="C42" s="102" t="str">
        <f ca="1">IFERROR(IF((VLOOKUP($E42,'Org List'!$AO$10:$AQ$188,3,FALSE))="","",(VLOOKUP($E42,'Org List'!$AO$10:$AQ$188,3,FALSE))),"")</f>
        <v>London Region</v>
      </c>
      <c r="D42" s="103" t="str">
        <f ca="1">IFERROR(IF((VLOOKUP($E42,'Org List'!$AT$10:$AV$188,3,FALSE))="","",(VLOOKUP($E42,'Org List'!$AT$10:$AV$188,3,FALSE))),"")</f>
        <v>NHS England London</v>
      </c>
      <c r="E42" s="101" t="str">
        <f t="shared" ca="1" si="0"/>
        <v>E09000003</v>
      </c>
      <c r="F42" s="103" t="str">
        <f ca="1">IF(E42="","",VLOOKUP(E42,'Org List'!$J$9:$K$488,2,0))</f>
        <v>Barnet</v>
      </c>
      <c r="G42" s="112">
        <f ca="1">IFERROR(IF((VLOOKUP($E42,'NEA Backsheet'!$D$5:$CB$183,G$9,FALSE))="","",(VLOOKUP($E42,'NEA Backsheet'!$D$5:$CB$183,G$9,FALSE))),"")</f>
        <v>1991.4164926260671</v>
      </c>
      <c r="H42" s="113">
        <f ca="1">IFERROR(IF((VLOOKUP($E42,'NEA Backsheet'!$D$5:$CB$183,H$9,FALSE))="","",(VLOOKUP($E42,'NEA Backsheet'!$D$5:$CB$183,H$9,FALSE))),"")</f>
        <v>1872.2313466499156</v>
      </c>
      <c r="I42" s="113">
        <f ca="1">IFERROR(IF((VLOOKUP($E42,'NEA Backsheet'!$D$5:$CB$183,I$9,FALSE))="","",(VLOOKUP($E42,'NEA Backsheet'!$D$5:$CB$183,I$9,FALSE))),"")</f>
        <v>2118.2094353909242</v>
      </c>
      <c r="J42" s="114">
        <f ca="1">IFERROR(IF((VLOOKUP($E42,'NEA Backsheet'!$D$5:$CB$183,J$9,FALSE))="","",(VLOOKUP($E42,'NEA Backsheet'!$D$5:$CB$183,J$9,FALSE))),"")</f>
        <v>1997.6436635980358</v>
      </c>
      <c r="K42" s="115">
        <f ca="1">IFERROR(IF((VLOOKUP($E42,'NEA Backsheet'!$D$5:$CB$183,K$9,FALSE))="","",(VLOOKUP($E42,'NEA Backsheet'!$D$5:$CB$183,K$9,FALSE))),"")</f>
        <v>2070.3557568251663</v>
      </c>
      <c r="L42" s="116">
        <f ca="1">IFERROR(IF((VLOOKUP($E42,'NEA Backsheet'!$D$5:$CB$183,L$9,FALSE))="","",(VLOOKUP($E42,'NEA Backsheet'!$D$5:$CB$183,L$9,FALSE))),"")</f>
        <v>0</v>
      </c>
      <c r="M42" s="113">
        <f ca="1">IFERROR(IF((VLOOKUP($E42,'NEA Backsheet'!$D$5:$CB$183,M$9,FALSE))="","",(VLOOKUP($E42,'NEA Backsheet'!$D$5:$CB$183,M$9,FALSE))),"")</f>
        <v>0</v>
      </c>
      <c r="N42" s="114">
        <f ca="1">IFERROR(IF((VLOOKUP($E42,'NEA Backsheet'!$D$5:$CB$183,N$9,FALSE))="","",(VLOOKUP($E42,'NEA Backsheet'!$D$5:$CB$183,N$9,FALSE))),"")</f>
        <v>0</v>
      </c>
      <c r="O42" s="96"/>
      <c r="Q42" s="112">
        <f ca="1">IFERROR(IF((VLOOKUP($E42,'DTOC Backsheet'!$D$5:$AF$183,Q$9,FALSE))="","",(VLOOKUP($E42,'DTOC Backsheet'!$D$5:$AF$183,Q$9,FALSE))),"")</f>
        <v>1191.0185925798428</v>
      </c>
      <c r="R42" s="113">
        <f ca="1">IFERROR(IF((VLOOKUP($E42,'DTOC Backsheet'!$D$5:$AF$183,R$9,FALSE))="","",(VLOOKUP($E42,'DTOC Backsheet'!$D$5:$AF$183,R$9,FALSE))),"")</f>
        <v>963.54720368814139</v>
      </c>
      <c r="S42" s="113">
        <f ca="1">IFERROR(IF((VLOOKUP($E42,'DTOC Backsheet'!$D$5:$AF$183,S$9,FALSE))="","",(VLOOKUP($E42,'DTOC Backsheet'!$D$5:$AF$183,S$9,FALSE))),"")</f>
        <v>641.23982031785249</v>
      </c>
      <c r="T42" s="114">
        <f ca="1">IFERROR(IF((VLOOKUP($E42,'DTOC Backsheet'!$D$5:$AF$183,T$9,FALSE))="","",(VLOOKUP($E42,'DTOC Backsheet'!$D$5:$AF$183,T$9,FALSE))),"")</f>
        <v>601.92947001689515</v>
      </c>
      <c r="U42" s="115">
        <f ca="1">IFERROR(IF((VLOOKUP($E42,'DTOC Backsheet'!$D$5:$AF$183,U$9,FALSE))="","",(VLOOKUP($E42,'DTOC Backsheet'!$D$5:$AF$183,U$9,FALSE))),"")</f>
        <v>538.35936097220656</v>
      </c>
      <c r="V42" s="116">
        <f ca="1">IFERROR(IF((VLOOKUP($E42,'DTOC Backsheet'!$D$5:$AF$183,V$9,FALSE))="","",(VLOOKUP($E42,'DTOC Backsheet'!$D$5:$AF$183,V$9,FALSE))),"")</f>
        <v>0</v>
      </c>
      <c r="W42" s="113">
        <f ca="1">IFERROR(IF((VLOOKUP($E42,'DTOC Backsheet'!$D$5:$AF$183,W$9,FALSE))="","",(VLOOKUP($E42,'DTOC Backsheet'!$D$5:$AF$183,W$9,FALSE))),"")</f>
        <v>0</v>
      </c>
      <c r="X42" s="114">
        <f ca="1">IFERROR(IF((VLOOKUP($E42,'DTOC Backsheet'!$D$5:$AF$183,X$9,FALSE))="","",(VLOOKUP($E42,'DTOC Backsheet'!$D$5:$AF$183,X$9,FALSE))),"")</f>
        <v>0</v>
      </c>
      <c r="Y42" s="96"/>
    </row>
    <row r="43" spans="1:25" ht="30" customHeight="1" x14ac:dyDescent="0.3">
      <c r="A43" s="182">
        <v>31</v>
      </c>
      <c r="B43" s="101" t="str">
        <f ca="1">IFERROR(IF((VLOOKUP($E43,'Org List'!$AJ$10:$AL$188,3,FALSE))="","",(VLOOKUP($E43,'Org List'!$AJ$10:$AL$188,3,FALSE))),"")</f>
        <v>North of England Commissioning Region</v>
      </c>
      <c r="C43" s="102" t="str">
        <f ca="1">IFERROR(IF((VLOOKUP($E43,'Org List'!$AO$10:$AQ$188,3,FALSE))="","",(VLOOKUP($E43,'Org List'!$AO$10:$AQ$188,3,FALSE))),"")</f>
        <v>Yorkshire and The Humber Region</v>
      </c>
      <c r="D43" s="103" t="str">
        <f ca="1">IFERROR(IF((VLOOKUP($E43,'Org List'!$AT$10:$AV$188,3,FALSE))="","",(VLOOKUP($E43,'Org List'!$AT$10:$AV$188,3,FALSE))),"")</f>
        <v>NHS England North (Yorkshire And Humber)</v>
      </c>
      <c r="E43" s="101" t="str">
        <f t="shared" ca="1" si="0"/>
        <v>E08000016</v>
      </c>
      <c r="F43" s="103" t="str">
        <f ca="1">IF(E43="","",VLOOKUP(E43,'Org List'!$J$9:$K$488,2,0))</f>
        <v>Barnsley</v>
      </c>
      <c r="G43" s="112">
        <f ca="1">IFERROR(IF((VLOOKUP($E43,'NEA Backsheet'!$D$5:$CB$183,G$9,FALSE))="","",(VLOOKUP($E43,'NEA Backsheet'!$D$5:$CB$183,G$9,FALSE))),"")</f>
        <v>3549.9998181518067</v>
      </c>
      <c r="H43" s="113">
        <f ca="1">IFERROR(IF((VLOOKUP($E43,'NEA Backsheet'!$D$5:$CB$183,H$9,FALSE))="","",(VLOOKUP($E43,'NEA Backsheet'!$D$5:$CB$183,H$9,FALSE))),"")</f>
        <v>3245.7568582043573</v>
      </c>
      <c r="I43" s="113">
        <f ca="1">IFERROR(IF((VLOOKUP($E43,'NEA Backsheet'!$D$5:$CB$183,I$9,FALSE))="","",(VLOOKUP($E43,'NEA Backsheet'!$D$5:$CB$183,I$9,FALSE))),"")</f>
        <v>3275.3900278619712</v>
      </c>
      <c r="J43" s="114">
        <f ca="1">IFERROR(IF((VLOOKUP($E43,'NEA Backsheet'!$D$5:$CB$183,J$9,FALSE))="","",(VLOOKUP($E43,'NEA Backsheet'!$D$5:$CB$183,J$9,FALSE))),"")</f>
        <v>3499.8294337901498</v>
      </c>
      <c r="K43" s="115">
        <f ca="1">IFERROR(IF((VLOOKUP($E43,'NEA Backsheet'!$D$5:$CB$183,K$9,FALSE))="","",(VLOOKUP($E43,'NEA Backsheet'!$D$5:$CB$183,K$9,FALSE))),"")</f>
        <v>3459.6288152182833</v>
      </c>
      <c r="L43" s="116">
        <f ca="1">IFERROR(IF((VLOOKUP($E43,'NEA Backsheet'!$D$5:$CB$183,L$9,FALSE))="","",(VLOOKUP($E43,'NEA Backsheet'!$D$5:$CB$183,L$9,FALSE))),"")</f>
        <v>0</v>
      </c>
      <c r="M43" s="113">
        <f ca="1">IFERROR(IF((VLOOKUP($E43,'NEA Backsheet'!$D$5:$CB$183,M$9,FALSE))="","",(VLOOKUP($E43,'NEA Backsheet'!$D$5:$CB$183,M$9,FALSE))),"")</f>
        <v>0</v>
      </c>
      <c r="N43" s="114">
        <f ca="1">IFERROR(IF((VLOOKUP($E43,'NEA Backsheet'!$D$5:$CB$183,N$9,FALSE))="","",(VLOOKUP($E43,'NEA Backsheet'!$D$5:$CB$183,N$9,FALSE))),"")</f>
        <v>0</v>
      </c>
      <c r="O43" s="96"/>
      <c r="Q43" s="112">
        <f ca="1">IFERROR(IF((VLOOKUP($E43,'DTOC Backsheet'!$D$5:$AF$183,Q$9,FALSE))="","",(VLOOKUP($E43,'DTOC Backsheet'!$D$5:$AF$183,Q$9,FALSE))),"")</f>
        <v>133.05307626995796</v>
      </c>
      <c r="R43" s="113">
        <f ca="1">IFERROR(IF((VLOOKUP($E43,'DTOC Backsheet'!$D$5:$AF$183,R$9,FALSE))="","",(VLOOKUP($E43,'DTOC Backsheet'!$D$5:$AF$183,R$9,FALSE))),"")</f>
        <v>117.00387251755058</v>
      </c>
      <c r="S43" s="113">
        <f ca="1">IFERROR(IF((VLOOKUP($E43,'DTOC Backsheet'!$D$5:$AF$183,S$9,FALSE))="","",(VLOOKUP($E43,'DTOC Backsheet'!$D$5:$AF$183,S$9,FALSE))),"")</f>
        <v>416.24386506243661</v>
      </c>
      <c r="T43" s="114">
        <f ca="1">IFERROR(IF((VLOOKUP($E43,'DTOC Backsheet'!$D$5:$AF$183,T$9,FALSE))="","",(VLOOKUP($E43,'DTOC Backsheet'!$D$5:$AF$183,T$9,FALSE))),"")</f>
        <v>280.03138361978267</v>
      </c>
      <c r="U43" s="115">
        <f ca="1">IFERROR(IF((VLOOKUP($E43,'DTOC Backsheet'!$D$5:$AF$183,U$9,FALSE))="","",(VLOOKUP($E43,'DTOC Backsheet'!$D$5:$AF$183,U$9,FALSE))),"")</f>
        <v>174.89139526436978</v>
      </c>
      <c r="V43" s="116">
        <f ca="1">IFERROR(IF((VLOOKUP($E43,'DTOC Backsheet'!$D$5:$AF$183,V$9,FALSE))="","",(VLOOKUP($E43,'DTOC Backsheet'!$D$5:$AF$183,V$9,FALSE))),"")</f>
        <v>0</v>
      </c>
      <c r="W43" s="113">
        <f ca="1">IFERROR(IF((VLOOKUP($E43,'DTOC Backsheet'!$D$5:$AF$183,W$9,FALSE))="","",(VLOOKUP($E43,'DTOC Backsheet'!$D$5:$AF$183,W$9,FALSE))),"")</f>
        <v>0</v>
      </c>
      <c r="X43" s="114">
        <f ca="1">IFERROR(IF((VLOOKUP($E43,'DTOC Backsheet'!$D$5:$AF$183,X$9,FALSE))="","",(VLOOKUP($E43,'DTOC Backsheet'!$D$5:$AF$183,X$9,FALSE))),"")</f>
        <v>0</v>
      </c>
      <c r="Y43" s="96"/>
    </row>
    <row r="44" spans="1:25" ht="30" customHeight="1" x14ac:dyDescent="0.3">
      <c r="A44" s="182">
        <v>32</v>
      </c>
      <c r="B44" s="101" t="str">
        <f ca="1">IFERROR(IF((VLOOKUP($E44,'Org List'!$AJ$10:$AL$188,3,FALSE))="","",(VLOOKUP($E44,'Org List'!$AJ$10:$AL$188,3,FALSE))),"")</f>
        <v>South West England Commissioning Region</v>
      </c>
      <c r="C44" s="102" t="str">
        <f ca="1">IFERROR(IF((VLOOKUP($E44,'Org List'!$AO$10:$AQ$188,3,FALSE))="","",(VLOOKUP($E44,'Org List'!$AO$10:$AQ$188,3,FALSE))),"")</f>
        <v>South West Region</v>
      </c>
      <c r="D44" s="103" t="str">
        <f ca="1">IFERROR(IF((VLOOKUP($E44,'Org List'!$AT$10:$AV$188,3,FALSE))="","",(VLOOKUP($E44,'Org List'!$AT$10:$AV$188,3,FALSE))),"")</f>
        <v>NHS England South West (South West North)</v>
      </c>
      <c r="E44" s="101" t="str">
        <f t="shared" ca="1" si="0"/>
        <v>E06000022</v>
      </c>
      <c r="F44" s="103" t="str">
        <f ca="1">IF(E44="","",VLOOKUP(E44,'Org List'!$J$9:$K$488,2,0))</f>
        <v>Bath and North East Somerset</v>
      </c>
      <c r="G44" s="112">
        <f ca="1">IFERROR(IF((VLOOKUP($E44,'NEA Backsheet'!$D$5:$CB$183,G$9,FALSE))="","",(VLOOKUP($E44,'NEA Backsheet'!$D$5:$CB$183,G$9,FALSE))),"")</f>
        <v>2326.5597133302599</v>
      </c>
      <c r="H44" s="113">
        <f ca="1">IFERROR(IF((VLOOKUP($E44,'NEA Backsheet'!$D$5:$CB$183,H$9,FALSE))="","",(VLOOKUP($E44,'NEA Backsheet'!$D$5:$CB$183,H$9,FALSE))),"")</f>
        <v>2312.3976160387747</v>
      </c>
      <c r="I44" s="113">
        <f ca="1">IFERROR(IF((VLOOKUP($E44,'NEA Backsheet'!$D$5:$CB$183,I$9,FALSE))="","",(VLOOKUP($E44,'NEA Backsheet'!$D$5:$CB$183,I$9,FALSE))),"")</f>
        <v>2445.7074293426372</v>
      </c>
      <c r="J44" s="114">
        <f ca="1">IFERROR(IF((VLOOKUP($E44,'NEA Backsheet'!$D$5:$CB$183,J$9,FALSE))="","",(VLOOKUP($E44,'NEA Backsheet'!$D$5:$CB$183,J$9,FALSE))),"")</f>
        <v>2334.7664643684307</v>
      </c>
      <c r="K44" s="115">
        <f ca="1">IFERROR(IF((VLOOKUP($E44,'NEA Backsheet'!$D$5:$CB$183,K$9,FALSE))="","",(VLOOKUP($E44,'NEA Backsheet'!$D$5:$CB$183,K$9,FALSE))),"")</f>
        <v>2396.2855870996723</v>
      </c>
      <c r="L44" s="116">
        <f ca="1">IFERROR(IF((VLOOKUP($E44,'NEA Backsheet'!$D$5:$CB$183,L$9,FALSE))="","",(VLOOKUP($E44,'NEA Backsheet'!$D$5:$CB$183,L$9,FALSE))),"")</f>
        <v>0</v>
      </c>
      <c r="M44" s="113">
        <f ca="1">IFERROR(IF((VLOOKUP($E44,'NEA Backsheet'!$D$5:$CB$183,M$9,FALSE))="","",(VLOOKUP($E44,'NEA Backsheet'!$D$5:$CB$183,M$9,FALSE))),"")</f>
        <v>0</v>
      </c>
      <c r="N44" s="114">
        <f ca="1">IFERROR(IF((VLOOKUP($E44,'NEA Backsheet'!$D$5:$CB$183,N$9,FALSE))="","",(VLOOKUP($E44,'NEA Backsheet'!$D$5:$CB$183,N$9,FALSE))),"")</f>
        <v>0</v>
      </c>
      <c r="O44" s="96"/>
      <c r="Q44" s="112">
        <f ca="1">IFERROR(IF((VLOOKUP($E44,'DTOC Backsheet'!$D$5:$AF$183,Q$9,FALSE))="","",(VLOOKUP($E44,'DTOC Backsheet'!$D$5:$AF$183,Q$9,FALSE))),"")</f>
        <v>1069.0961337513061</v>
      </c>
      <c r="R44" s="113">
        <f ca="1">IFERROR(IF((VLOOKUP($E44,'DTOC Backsheet'!$D$5:$AF$183,R$9,FALSE))="","",(VLOOKUP($E44,'DTOC Backsheet'!$D$5:$AF$183,R$9,FALSE))),"")</f>
        <v>1149.4252873563219</v>
      </c>
      <c r="S44" s="113">
        <f ca="1">IFERROR(IF((VLOOKUP($E44,'DTOC Backsheet'!$D$5:$AF$183,S$9,FALSE))="","",(VLOOKUP($E44,'DTOC Backsheet'!$D$5:$AF$183,S$9,FALSE))),"")</f>
        <v>1116.771159874608</v>
      </c>
      <c r="T44" s="114">
        <f ca="1">IFERROR(IF((VLOOKUP($E44,'DTOC Backsheet'!$D$5:$AF$183,T$9,FALSE))="","",(VLOOKUP($E44,'DTOC Backsheet'!$D$5:$AF$183,T$9,FALSE))),"")</f>
        <v>1172.9894150006435</v>
      </c>
      <c r="U44" s="115">
        <f ca="1">IFERROR(IF((VLOOKUP($E44,'DTOC Backsheet'!$D$5:$AF$183,U$9,FALSE))="","",(VLOOKUP($E44,'DTOC Backsheet'!$D$5:$AF$183,U$9,FALSE))),"")</f>
        <v>1177.5333695689912</v>
      </c>
      <c r="V44" s="116">
        <f ca="1">IFERROR(IF((VLOOKUP($E44,'DTOC Backsheet'!$D$5:$AF$183,V$9,FALSE))="","",(VLOOKUP($E44,'DTOC Backsheet'!$D$5:$AF$183,V$9,FALSE))),"")</f>
        <v>0</v>
      </c>
      <c r="W44" s="113">
        <f ca="1">IFERROR(IF((VLOOKUP($E44,'DTOC Backsheet'!$D$5:$AF$183,W$9,FALSE))="","",(VLOOKUP($E44,'DTOC Backsheet'!$D$5:$AF$183,W$9,FALSE))),"")</f>
        <v>0</v>
      </c>
      <c r="X44" s="114">
        <f ca="1">IFERROR(IF((VLOOKUP($E44,'DTOC Backsheet'!$D$5:$AF$183,X$9,FALSE))="","",(VLOOKUP($E44,'DTOC Backsheet'!$D$5:$AF$183,X$9,FALSE))),"")</f>
        <v>0</v>
      </c>
      <c r="Y44" s="96"/>
    </row>
    <row r="45" spans="1:25" ht="30" customHeight="1" x14ac:dyDescent="0.3">
      <c r="A45" s="182">
        <v>33</v>
      </c>
      <c r="B45" s="101" t="str">
        <f ca="1">IFERROR(IF((VLOOKUP($E45,'Org List'!$AJ$10:$AL$188,3,FALSE))="","",(VLOOKUP($E45,'Org List'!$AJ$10:$AL$188,3,FALSE))),"")</f>
        <v>Midlands and East of England Commissioning Region</v>
      </c>
      <c r="C45" s="102" t="str">
        <f ca="1">IFERROR(IF((VLOOKUP($E45,'Org List'!$AO$10:$AQ$188,3,FALSE))="","",(VLOOKUP($E45,'Org List'!$AO$10:$AQ$188,3,FALSE))),"")</f>
        <v>East Region</v>
      </c>
      <c r="D45" s="103" t="str">
        <f ca="1">IFERROR(IF((VLOOKUP($E45,'Org List'!$AT$10:$AV$188,3,FALSE))="","",(VLOOKUP($E45,'Org List'!$AT$10:$AV$188,3,FALSE))),"")</f>
        <v>NHS England Midlands And East (Central Midlands)</v>
      </c>
      <c r="E45" s="101" t="str">
        <f t="shared" ca="1" si="0"/>
        <v>E06000055</v>
      </c>
      <c r="F45" s="103" t="str">
        <f ca="1">IF(E45="","",VLOOKUP(E45,'Org List'!$J$9:$K$488,2,0))</f>
        <v>Bedford</v>
      </c>
      <c r="G45" s="112">
        <f ca="1">IFERROR(IF((VLOOKUP($E45,'NEA Backsheet'!$D$5:$CB$183,G$9,FALSE))="","",(VLOOKUP($E45,'NEA Backsheet'!$D$5:$CB$183,G$9,FALSE))),"")</f>
        <v>2838.7385243809608</v>
      </c>
      <c r="H45" s="113">
        <f ca="1">IFERROR(IF((VLOOKUP($E45,'NEA Backsheet'!$D$5:$CB$183,H$9,FALSE))="","",(VLOOKUP($E45,'NEA Backsheet'!$D$5:$CB$183,H$9,FALSE))),"")</f>
        <v>2741.3233674571084</v>
      </c>
      <c r="I45" s="113">
        <f ca="1">IFERROR(IF((VLOOKUP($E45,'NEA Backsheet'!$D$5:$CB$183,I$9,FALSE))="","",(VLOOKUP($E45,'NEA Backsheet'!$D$5:$CB$183,I$9,FALSE))),"")</f>
        <v>2844.6854422126949</v>
      </c>
      <c r="J45" s="114">
        <f ca="1">IFERROR(IF((VLOOKUP($E45,'NEA Backsheet'!$D$5:$CB$183,J$9,FALSE))="","",(VLOOKUP($E45,'NEA Backsheet'!$D$5:$CB$183,J$9,FALSE))),"")</f>
        <v>2794.6548092814942</v>
      </c>
      <c r="K45" s="115">
        <f ca="1">IFERROR(IF((VLOOKUP($E45,'NEA Backsheet'!$D$5:$CB$183,K$9,FALSE))="","",(VLOOKUP($E45,'NEA Backsheet'!$D$5:$CB$183,K$9,FALSE))),"")</f>
        <v>2763.3654046253982</v>
      </c>
      <c r="L45" s="116">
        <f ca="1">IFERROR(IF((VLOOKUP($E45,'NEA Backsheet'!$D$5:$CB$183,L$9,FALSE))="","",(VLOOKUP($E45,'NEA Backsheet'!$D$5:$CB$183,L$9,FALSE))),"")</f>
        <v>0</v>
      </c>
      <c r="M45" s="113">
        <f ca="1">IFERROR(IF((VLOOKUP($E45,'NEA Backsheet'!$D$5:$CB$183,M$9,FALSE))="","",(VLOOKUP($E45,'NEA Backsheet'!$D$5:$CB$183,M$9,FALSE))),"")</f>
        <v>0</v>
      </c>
      <c r="N45" s="114">
        <f ca="1">IFERROR(IF((VLOOKUP($E45,'NEA Backsheet'!$D$5:$CB$183,N$9,FALSE))="","",(VLOOKUP($E45,'NEA Backsheet'!$D$5:$CB$183,N$9,FALSE))),"")</f>
        <v>0</v>
      </c>
      <c r="O45" s="96"/>
      <c r="Q45" s="112">
        <f ca="1">IFERROR(IF((VLOOKUP($E45,'DTOC Backsheet'!$D$5:$AF$183,Q$9,FALSE))="","",(VLOOKUP($E45,'DTOC Backsheet'!$D$5:$AF$183,Q$9,FALSE))),"")</f>
        <v>460.63907933398627</v>
      </c>
      <c r="R45" s="113">
        <f ca="1">IFERROR(IF((VLOOKUP($E45,'DTOC Backsheet'!$D$5:$AF$183,R$9,FALSE))="","",(VLOOKUP($E45,'DTOC Backsheet'!$D$5:$AF$183,R$9,FALSE))),"")</f>
        <v>785.84108716944172</v>
      </c>
      <c r="S45" s="113">
        <f ca="1">IFERROR(IF((VLOOKUP($E45,'DTOC Backsheet'!$D$5:$AF$183,S$9,FALSE))="","",(VLOOKUP($E45,'DTOC Backsheet'!$D$5:$AF$183,S$9,FALSE))),"")</f>
        <v>739.16503428011754</v>
      </c>
      <c r="T45" s="114">
        <f ca="1">IFERROR(IF((VLOOKUP($E45,'DTOC Backsheet'!$D$5:$AF$183,T$9,FALSE))="","",(VLOOKUP($E45,'DTOC Backsheet'!$D$5:$AF$183,T$9,FALSE))),"")</f>
        <v>546.41804780780603</v>
      </c>
      <c r="U45" s="115">
        <f ca="1">IFERROR(IF((VLOOKUP($E45,'DTOC Backsheet'!$D$5:$AF$183,U$9,FALSE))="","",(VLOOKUP($E45,'DTOC Backsheet'!$D$5:$AF$183,U$9,FALSE))),"")</f>
        <v>515.60217441011685</v>
      </c>
      <c r="V45" s="116">
        <f ca="1">IFERROR(IF((VLOOKUP($E45,'DTOC Backsheet'!$D$5:$AF$183,V$9,FALSE))="","",(VLOOKUP($E45,'DTOC Backsheet'!$D$5:$AF$183,V$9,FALSE))),"")</f>
        <v>0</v>
      </c>
      <c r="W45" s="113">
        <f ca="1">IFERROR(IF((VLOOKUP($E45,'DTOC Backsheet'!$D$5:$AF$183,W$9,FALSE))="","",(VLOOKUP($E45,'DTOC Backsheet'!$D$5:$AF$183,W$9,FALSE))),"")</f>
        <v>0</v>
      </c>
      <c r="X45" s="114">
        <f ca="1">IFERROR(IF((VLOOKUP($E45,'DTOC Backsheet'!$D$5:$AF$183,X$9,FALSE))="","",(VLOOKUP($E45,'DTOC Backsheet'!$D$5:$AF$183,X$9,FALSE))),"")</f>
        <v>0</v>
      </c>
      <c r="Y45" s="96"/>
    </row>
    <row r="46" spans="1:25" ht="30" customHeight="1" x14ac:dyDescent="0.3">
      <c r="A46" s="182">
        <v>34</v>
      </c>
      <c r="B46" s="101" t="str">
        <f ca="1">IFERROR(IF((VLOOKUP($E46,'Org List'!$AJ$10:$AL$188,3,FALSE))="","",(VLOOKUP($E46,'Org List'!$AJ$10:$AL$188,3,FALSE))),"")</f>
        <v>London Commissioning Region</v>
      </c>
      <c r="C46" s="102" t="str">
        <f ca="1">IFERROR(IF((VLOOKUP($E46,'Org List'!$AO$10:$AQ$188,3,FALSE))="","",(VLOOKUP($E46,'Org List'!$AO$10:$AQ$188,3,FALSE))),"")</f>
        <v>London Region</v>
      </c>
      <c r="D46" s="103" t="str">
        <f ca="1">IFERROR(IF((VLOOKUP($E46,'Org List'!$AT$10:$AV$188,3,FALSE))="","",(VLOOKUP($E46,'Org List'!$AT$10:$AV$188,3,FALSE))),"")</f>
        <v>NHS England London</v>
      </c>
      <c r="E46" s="101" t="str">
        <f t="shared" ca="1" si="0"/>
        <v>E09000004</v>
      </c>
      <c r="F46" s="103" t="str">
        <f ca="1">IF(E46="","",VLOOKUP(E46,'Org List'!$J$9:$K$488,2,0))</f>
        <v>Bexley</v>
      </c>
      <c r="G46" s="112">
        <f ca="1">IFERROR(IF((VLOOKUP($E46,'NEA Backsheet'!$D$5:$CB$183,G$9,FALSE))="","",(VLOOKUP($E46,'NEA Backsheet'!$D$5:$CB$183,G$9,FALSE))),"")</f>
        <v>2624.9139458125242</v>
      </c>
      <c r="H46" s="113">
        <f ca="1">IFERROR(IF((VLOOKUP($E46,'NEA Backsheet'!$D$5:$CB$183,H$9,FALSE))="","",(VLOOKUP($E46,'NEA Backsheet'!$D$5:$CB$183,H$9,FALSE))),"")</f>
        <v>2684.5340545985764</v>
      </c>
      <c r="I46" s="113">
        <f ca="1">IFERROR(IF((VLOOKUP($E46,'NEA Backsheet'!$D$5:$CB$183,I$9,FALSE))="","",(VLOOKUP($E46,'NEA Backsheet'!$D$5:$CB$183,I$9,FALSE))),"")</f>
        <v>2764.942869073875</v>
      </c>
      <c r="J46" s="114">
        <f ca="1">IFERROR(IF((VLOOKUP($E46,'NEA Backsheet'!$D$5:$CB$183,J$9,FALSE))="","",(VLOOKUP($E46,'NEA Backsheet'!$D$5:$CB$183,J$9,FALSE))),"")</f>
        <v>2628.5658454698951</v>
      </c>
      <c r="K46" s="115">
        <f ca="1">IFERROR(IF((VLOOKUP($E46,'NEA Backsheet'!$D$5:$CB$183,K$9,FALSE))="","",(VLOOKUP($E46,'NEA Backsheet'!$D$5:$CB$183,K$9,FALSE))),"")</f>
        <v>2712.7801477195753</v>
      </c>
      <c r="L46" s="116">
        <f ca="1">IFERROR(IF((VLOOKUP($E46,'NEA Backsheet'!$D$5:$CB$183,L$9,FALSE))="","",(VLOOKUP($E46,'NEA Backsheet'!$D$5:$CB$183,L$9,FALSE))),"")</f>
        <v>0</v>
      </c>
      <c r="M46" s="113">
        <f ca="1">IFERROR(IF((VLOOKUP($E46,'NEA Backsheet'!$D$5:$CB$183,M$9,FALSE))="","",(VLOOKUP($E46,'NEA Backsheet'!$D$5:$CB$183,M$9,FALSE))),"")</f>
        <v>0</v>
      </c>
      <c r="N46" s="114">
        <f ca="1">IFERROR(IF((VLOOKUP($E46,'NEA Backsheet'!$D$5:$CB$183,N$9,FALSE))="","",(VLOOKUP($E46,'NEA Backsheet'!$D$5:$CB$183,N$9,FALSE))),"")</f>
        <v>0</v>
      </c>
      <c r="O46" s="96"/>
      <c r="Q46" s="112">
        <f ca="1">IFERROR(IF((VLOOKUP($E46,'DTOC Backsheet'!$D$5:$AF$183,Q$9,FALSE))="","",(VLOOKUP($E46,'DTOC Backsheet'!$D$5:$AF$183,Q$9,FALSE))),"")</f>
        <v>568.26576053692406</v>
      </c>
      <c r="R46" s="113">
        <f ca="1">IFERROR(IF((VLOOKUP($E46,'DTOC Backsheet'!$D$5:$AF$183,R$9,FALSE))="","",(VLOOKUP($E46,'DTOC Backsheet'!$D$5:$AF$183,R$9,FALSE))),"")</f>
        <v>604.14512146218942</v>
      </c>
      <c r="S46" s="113">
        <f ca="1">IFERROR(IF((VLOOKUP($E46,'DTOC Backsheet'!$D$5:$AF$183,S$9,FALSE))="","",(VLOOKUP($E46,'DTOC Backsheet'!$D$5:$AF$183,S$9,FALSE))),"")</f>
        <v>687.511871847365</v>
      </c>
      <c r="T46" s="114">
        <f ca="1">IFERROR(IF((VLOOKUP($E46,'DTOC Backsheet'!$D$5:$AF$183,T$9,FALSE))="","",(VLOOKUP($E46,'DTOC Backsheet'!$D$5:$AF$183,T$9,FALSE))),"")</f>
        <v>501.49356553030486</v>
      </c>
      <c r="U46" s="115">
        <f ca="1">IFERROR(IF((VLOOKUP($E46,'DTOC Backsheet'!$D$5:$AF$183,U$9,FALSE))="","",(VLOOKUP($E46,'DTOC Backsheet'!$D$5:$AF$183,U$9,FALSE))),"")</f>
        <v>456.70805500527251</v>
      </c>
      <c r="V46" s="116">
        <f ca="1">IFERROR(IF((VLOOKUP($E46,'DTOC Backsheet'!$D$5:$AF$183,V$9,FALSE))="","",(VLOOKUP($E46,'DTOC Backsheet'!$D$5:$AF$183,V$9,FALSE))),"")</f>
        <v>0</v>
      </c>
      <c r="W46" s="113">
        <f ca="1">IFERROR(IF((VLOOKUP($E46,'DTOC Backsheet'!$D$5:$AF$183,W$9,FALSE))="","",(VLOOKUP($E46,'DTOC Backsheet'!$D$5:$AF$183,W$9,FALSE))),"")</f>
        <v>0</v>
      </c>
      <c r="X46" s="114">
        <f ca="1">IFERROR(IF((VLOOKUP($E46,'DTOC Backsheet'!$D$5:$AF$183,X$9,FALSE))="","",(VLOOKUP($E46,'DTOC Backsheet'!$D$5:$AF$183,X$9,FALSE))),"")</f>
        <v>0</v>
      </c>
      <c r="Y46" s="96"/>
    </row>
    <row r="47" spans="1:25" ht="30" customHeight="1" x14ac:dyDescent="0.3">
      <c r="A47" s="182">
        <v>35</v>
      </c>
      <c r="B47" s="101" t="str">
        <f ca="1">IFERROR(IF((VLOOKUP($E47,'Org List'!$AJ$10:$AL$188,3,FALSE))="","",(VLOOKUP($E47,'Org List'!$AJ$10:$AL$188,3,FALSE))),"")</f>
        <v>Midlands and East of England Commissioning Region</v>
      </c>
      <c r="C47" s="102" t="str">
        <f ca="1">IFERROR(IF((VLOOKUP($E47,'Org List'!$AO$10:$AQ$188,3,FALSE))="","",(VLOOKUP($E47,'Org List'!$AO$10:$AQ$188,3,FALSE))),"")</f>
        <v>West Midlands Region</v>
      </c>
      <c r="D47" s="103" t="str">
        <f ca="1">IFERROR(IF((VLOOKUP($E47,'Org List'!$AT$10:$AV$188,3,FALSE))="","",(VLOOKUP($E47,'Org List'!$AT$10:$AV$188,3,FALSE))),"")</f>
        <v>NHS England Midlands And East (West Midlands)</v>
      </c>
      <c r="E47" s="101" t="str">
        <f t="shared" ca="1" si="0"/>
        <v>E08000025</v>
      </c>
      <c r="F47" s="103" t="str">
        <f ca="1">IF(E47="","",VLOOKUP(E47,'Org List'!$J$9:$K$488,2,0))</f>
        <v>Birmingham</v>
      </c>
      <c r="G47" s="112">
        <f ca="1">IFERROR(IF((VLOOKUP($E47,'NEA Backsheet'!$D$5:$CB$183,G$9,FALSE))="","",(VLOOKUP($E47,'NEA Backsheet'!$D$5:$CB$183,G$9,FALSE))),"")</f>
        <v>3034.6145073116554</v>
      </c>
      <c r="H47" s="113">
        <f ca="1">IFERROR(IF((VLOOKUP($E47,'NEA Backsheet'!$D$5:$CB$183,H$9,FALSE))="","",(VLOOKUP($E47,'NEA Backsheet'!$D$5:$CB$183,H$9,FALSE))),"")</f>
        <v>2999.1863561216101</v>
      </c>
      <c r="I47" s="113">
        <f ca="1">IFERROR(IF((VLOOKUP($E47,'NEA Backsheet'!$D$5:$CB$183,I$9,FALSE))="","",(VLOOKUP($E47,'NEA Backsheet'!$D$5:$CB$183,I$9,FALSE))),"")</f>
        <v>3231.0620577278683</v>
      </c>
      <c r="J47" s="114">
        <f ca="1">IFERROR(IF((VLOOKUP($E47,'NEA Backsheet'!$D$5:$CB$183,J$9,FALSE))="","",(VLOOKUP($E47,'NEA Backsheet'!$D$5:$CB$183,J$9,FALSE))),"")</f>
        <v>3333.609599566355</v>
      </c>
      <c r="K47" s="115">
        <f ca="1">IFERROR(IF((VLOOKUP($E47,'NEA Backsheet'!$D$5:$CB$183,K$9,FALSE))="","",(VLOOKUP($E47,'NEA Backsheet'!$D$5:$CB$183,K$9,FALSE))),"")</f>
        <v>3405.7005820943814</v>
      </c>
      <c r="L47" s="116">
        <f ca="1">IFERROR(IF((VLOOKUP($E47,'NEA Backsheet'!$D$5:$CB$183,L$9,FALSE))="","",(VLOOKUP($E47,'NEA Backsheet'!$D$5:$CB$183,L$9,FALSE))),"")</f>
        <v>0</v>
      </c>
      <c r="M47" s="113">
        <f ca="1">IFERROR(IF((VLOOKUP($E47,'NEA Backsheet'!$D$5:$CB$183,M$9,FALSE))="","",(VLOOKUP($E47,'NEA Backsheet'!$D$5:$CB$183,M$9,FALSE))),"")</f>
        <v>0</v>
      </c>
      <c r="N47" s="114">
        <f ca="1">IFERROR(IF((VLOOKUP($E47,'NEA Backsheet'!$D$5:$CB$183,N$9,FALSE))="","",(VLOOKUP($E47,'NEA Backsheet'!$D$5:$CB$183,N$9,FALSE))),"")</f>
        <v>0</v>
      </c>
      <c r="O47" s="96"/>
      <c r="Q47" s="112">
        <f ca="1">IFERROR(IF((VLOOKUP($E47,'DTOC Backsheet'!$D$5:$AF$183,Q$9,FALSE))="","",(VLOOKUP($E47,'DTOC Backsheet'!$D$5:$AF$183,Q$9,FALSE))),"")</f>
        <v>1844.4338965962777</v>
      </c>
      <c r="R47" s="113">
        <f ca="1">IFERROR(IF((VLOOKUP($E47,'DTOC Backsheet'!$D$5:$AF$183,R$9,FALSE))="","",(VLOOKUP($E47,'DTOC Backsheet'!$D$5:$AF$183,R$9,FALSE))),"")</f>
        <v>1780.3616079788844</v>
      </c>
      <c r="S47" s="113">
        <f ca="1">IFERROR(IF((VLOOKUP($E47,'DTOC Backsheet'!$D$5:$AF$183,S$9,FALSE))="","",(VLOOKUP($E47,'DTOC Backsheet'!$D$5:$AF$183,S$9,FALSE))),"")</f>
        <v>1629.1321620510671</v>
      </c>
      <c r="T47" s="114">
        <f ca="1">IFERROR(IF((VLOOKUP($E47,'DTOC Backsheet'!$D$5:$AF$183,T$9,FALSE))="","",(VLOOKUP($E47,'DTOC Backsheet'!$D$5:$AF$183,T$9,FALSE))),"")</f>
        <v>1415.8947983296787</v>
      </c>
      <c r="U47" s="115">
        <f ca="1">IFERROR(IF((VLOOKUP($E47,'DTOC Backsheet'!$D$5:$AF$183,U$9,FALSE))="","",(VLOOKUP($E47,'DTOC Backsheet'!$D$5:$AF$183,U$9,FALSE))),"")</f>
        <v>1607.4529132662133</v>
      </c>
      <c r="V47" s="116">
        <f ca="1">IFERROR(IF((VLOOKUP($E47,'DTOC Backsheet'!$D$5:$AF$183,V$9,FALSE))="","",(VLOOKUP($E47,'DTOC Backsheet'!$D$5:$AF$183,V$9,FALSE))),"")</f>
        <v>0</v>
      </c>
      <c r="W47" s="113">
        <f ca="1">IFERROR(IF((VLOOKUP($E47,'DTOC Backsheet'!$D$5:$AF$183,W$9,FALSE))="","",(VLOOKUP($E47,'DTOC Backsheet'!$D$5:$AF$183,W$9,FALSE))),"")</f>
        <v>0</v>
      </c>
      <c r="X47" s="114">
        <f ca="1">IFERROR(IF((VLOOKUP($E47,'DTOC Backsheet'!$D$5:$AF$183,X$9,FALSE))="","",(VLOOKUP($E47,'DTOC Backsheet'!$D$5:$AF$183,X$9,FALSE))),"")</f>
        <v>0</v>
      </c>
      <c r="Y47" s="96"/>
    </row>
    <row r="48" spans="1:25" ht="30" customHeight="1" x14ac:dyDescent="0.3">
      <c r="A48" s="182">
        <v>36</v>
      </c>
      <c r="B48" s="101" t="str">
        <f ca="1">IFERROR(IF((VLOOKUP($E48,'Org List'!$AJ$10:$AL$188,3,FALSE))="","",(VLOOKUP($E48,'Org List'!$AJ$10:$AL$188,3,FALSE))),"")</f>
        <v>North of England Commissioning Region</v>
      </c>
      <c r="C48" s="102" t="str">
        <f ca="1">IFERROR(IF((VLOOKUP($E48,'Org List'!$AO$10:$AQ$188,3,FALSE))="","",(VLOOKUP($E48,'Org List'!$AO$10:$AQ$188,3,FALSE))),"")</f>
        <v>North West Region</v>
      </c>
      <c r="D48" s="103" t="str">
        <f ca="1">IFERROR(IF((VLOOKUP($E48,'Org List'!$AT$10:$AV$188,3,FALSE))="","",(VLOOKUP($E48,'Org List'!$AT$10:$AV$188,3,FALSE))),"")</f>
        <v>NHS England North (Lancashire)</v>
      </c>
      <c r="E48" s="101" t="str">
        <f t="shared" ca="1" si="0"/>
        <v>E06000008</v>
      </c>
      <c r="F48" s="103" t="str">
        <f ca="1">IF(E48="","",VLOOKUP(E48,'Org List'!$J$9:$K$488,2,0))</f>
        <v>Blackburn with Darwen</v>
      </c>
      <c r="G48" s="112">
        <f ca="1">IFERROR(IF((VLOOKUP($E48,'NEA Backsheet'!$D$5:$CB$183,G$9,FALSE))="","",(VLOOKUP($E48,'NEA Backsheet'!$D$5:$CB$183,G$9,FALSE))),"")</f>
        <v>2921.9502641784361</v>
      </c>
      <c r="H48" s="113">
        <f ca="1">IFERROR(IF((VLOOKUP($E48,'NEA Backsheet'!$D$5:$CB$183,H$9,FALSE))="","",(VLOOKUP($E48,'NEA Backsheet'!$D$5:$CB$183,H$9,FALSE))),"")</f>
        <v>2894.8325503694045</v>
      </c>
      <c r="I48" s="113">
        <f ca="1">IFERROR(IF((VLOOKUP($E48,'NEA Backsheet'!$D$5:$CB$183,I$9,FALSE))="","",(VLOOKUP($E48,'NEA Backsheet'!$D$5:$CB$183,I$9,FALSE))),"")</f>
        <v>3141.0233101788335</v>
      </c>
      <c r="J48" s="114">
        <f ca="1">IFERROR(IF((VLOOKUP($E48,'NEA Backsheet'!$D$5:$CB$183,J$9,FALSE))="","",(VLOOKUP($E48,'NEA Backsheet'!$D$5:$CB$183,J$9,FALSE))),"")</f>
        <v>3026.2614536963983</v>
      </c>
      <c r="K48" s="115">
        <f ca="1">IFERROR(IF((VLOOKUP($E48,'NEA Backsheet'!$D$5:$CB$183,K$9,FALSE))="","",(VLOOKUP($E48,'NEA Backsheet'!$D$5:$CB$183,K$9,FALSE))),"")</f>
        <v>3035.703059982297</v>
      </c>
      <c r="L48" s="116">
        <f ca="1">IFERROR(IF((VLOOKUP($E48,'NEA Backsheet'!$D$5:$CB$183,L$9,FALSE))="","",(VLOOKUP($E48,'NEA Backsheet'!$D$5:$CB$183,L$9,FALSE))),"")</f>
        <v>0</v>
      </c>
      <c r="M48" s="113">
        <f ca="1">IFERROR(IF((VLOOKUP($E48,'NEA Backsheet'!$D$5:$CB$183,M$9,FALSE))="","",(VLOOKUP($E48,'NEA Backsheet'!$D$5:$CB$183,M$9,FALSE))),"")</f>
        <v>0</v>
      </c>
      <c r="N48" s="114">
        <f ca="1">IFERROR(IF((VLOOKUP($E48,'NEA Backsheet'!$D$5:$CB$183,N$9,FALSE))="","",(VLOOKUP($E48,'NEA Backsheet'!$D$5:$CB$183,N$9,FALSE))),"")</f>
        <v>0</v>
      </c>
      <c r="O48" s="96"/>
      <c r="Q48" s="112">
        <f ca="1">IFERROR(IF((VLOOKUP($E48,'DTOC Backsheet'!$D$5:$AF$183,Q$9,FALSE))="","",(VLOOKUP($E48,'DTOC Backsheet'!$D$5:$AF$183,Q$9,FALSE))),"")</f>
        <v>848.20415020660221</v>
      </c>
      <c r="R48" s="113">
        <f ca="1">IFERROR(IF((VLOOKUP($E48,'DTOC Backsheet'!$D$5:$AF$183,R$9,FALSE))="","",(VLOOKUP($E48,'DTOC Backsheet'!$D$5:$AF$183,R$9,FALSE))),"")</f>
        <v>843.66344276438269</v>
      </c>
      <c r="S48" s="113">
        <f ca="1">IFERROR(IF((VLOOKUP($E48,'DTOC Backsheet'!$D$5:$AF$183,S$9,FALSE))="","",(VLOOKUP($E48,'DTOC Backsheet'!$D$5:$AF$183,S$9,FALSE))),"")</f>
        <v>788.26681196930474</v>
      </c>
      <c r="T48" s="114">
        <f ca="1">IFERROR(IF((VLOOKUP($E48,'DTOC Backsheet'!$D$5:$AF$183,T$9,FALSE))="","",(VLOOKUP($E48,'DTOC Backsheet'!$D$5:$AF$183,T$9,FALSE))),"")</f>
        <v>857.6872181896199</v>
      </c>
      <c r="U48" s="115">
        <f ca="1">IFERROR(IF((VLOOKUP($E48,'DTOC Backsheet'!$D$5:$AF$183,U$9,FALSE))="","",(VLOOKUP($E48,'DTOC Backsheet'!$D$5:$AF$183,U$9,FALSE))),"")</f>
        <v>714.28554573040299</v>
      </c>
      <c r="V48" s="116">
        <f ca="1">IFERROR(IF((VLOOKUP($E48,'DTOC Backsheet'!$D$5:$AF$183,V$9,FALSE))="","",(VLOOKUP($E48,'DTOC Backsheet'!$D$5:$AF$183,V$9,FALSE))),"")</f>
        <v>0</v>
      </c>
      <c r="W48" s="113">
        <f ca="1">IFERROR(IF((VLOOKUP($E48,'DTOC Backsheet'!$D$5:$AF$183,W$9,FALSE))="","",(VLOOKUP($E48,'DTOC Backsheet'!$D$5:$AF$183,W$9,FALSE))),"")</f>
        <v>0</v>
      </c>
      <c r="X48" s="114">
        <f ca="1">IFERROR(IF((VLOOKUP($E48,'DTOC Backsheet'!$D$5:$AF$183,X$9,FALSE))="","",(VLOOKUP($E48,'DTOC Backsheet'!$D$5:$AF$183,X$9,FALSE))),"")</f>
        <v>0</v>
      </c>
      <c r="Y48" s="96"/>
    </row>
    <row r="49" spans="1:25" ht="30" customHeight="1" x14ac:dyDescent="0.3">
      <c r="A49" s="182">
        <v>37</v>
      </c>
      <c r="B49" s="101" t="str">
        <f ca="1">IFERROR(IF((VLOOKUP($E49,'Org List'!$AJ$10:$AL$188,3,FALSE))="","",(VLOOKUP($E49,'Org List'!$AJ$10:$AL$188,3,FALSE))),"")</f>
        <v>North of England Commissioning Region</v>
      </c>
      <c r="C49" s="102" t="str">
        <f ca="1">IFERROR(IF((VLOOKUP($E49,'Org List'!$AO$10:$AQ$188,3,FALSE))="","",(VLOOKUP($E49,'Org List'!$AO$10:$AQ$188,3,FALSE))),"")</f>
        <v>North West Region</v>
      </c>
      <c r="D49" s="103" t="str">
        <f ca="1">IFERROR(IF((VLOOKUP($E49,'Org List'!$AT$10:$AV$188,3,FALSE))="","",(VLOOKUP($E49,'Org List'!$AT$10:$AV$188,3,FALSE))),"")</f>
        <v>NHS England North (Lancashire)</v>
      </c>
      <c r="E49" s="101" t="str">
        <f t="shared" ca="1" si="0"/>
        <v>E06000009</v>
      </c>
      <c r="F49" s="103" t="str">
        <f ca="1">IF(E49="","",VLOOKUP(E49,'Org List'!$J$9:$K$488,2,0))</f>
        <v>Blackpool</v>
      </c>
      <c r="G49" s="112">
        <f ca="1">IFERROR(IF((VLOOKUP($E49,'NEA Backsheet'!$D$5:$CB$183,G$9,FALSE))="","",(VLOOKUP($E49,'NEA Backsheet'!$D$5:$CB$183,G$9,FALSE))),"")</f>
        <v>3608.2780339266692</v>
      </c>
      <c r="H49" s="113">
        <f ca="1">IFERROR(IF((VLOOKUP($E49,'NEA Backsheet'!$D$5:$CB$183,H$9,FALSE))="","",(VLOOKUP($E49,'NEA Backsheet'!$D$5:$CB$183,H$9,FALSE))),"")</f>
        <v>3560.3938256812844</v>
      </c>
      <c r="I49" s="113">
        <f ca="1">IFERROR(IF((VLOOKUP($E49,'NEA Backsheet'!$D$5:$CB$183,I$9,FALSE))="","",(VLOOKUP($E49,'NEA Backsheet'!$D$5:$CB$183,I$9,FALSE))),"")</f>
        <v>3655.9451029778088</v>
      </c>
      <c r="J49" s="114">
        <f ca="1">IFERROR(IF((VLOOKUP($E49,'NEA Backsheet'!$D$5:$CB$183,J$9,FALSE))="","",(VLOOKUP($E49,'NEA Backsheet'!$D$5:$CB$183,J$9,FALSE))),"")</f>
        <v>3390.4281591768859</v>
      </c>
      <c r="K49" s="115">
        <f ca="1">IFERROR(IF((VLOOKUP($E49,'NEA Backsheet'!$D$5:$CB$183,K$9,FALSE))="","",(VLOOKUP($E49,'NEA Backsheet'!$D$5:$CB$183,K$9,FALSE))),"")</f>
        <v>3489.9771272625676</v>
      </c>
      <c r="L49" s="116">
        <f ca="1">IFERROR(IF((VLOOKUP($E49,'NEA Backsheet'!$D$5:$CB$183,L$9,FALSE))="","",(VLOOKUP($E49,'NEA Backsheet'!$D$5:$CB$183,L$9,FALSE))),"")</f>
        <v>0</v>
      </c>
      <c r="M49" s="113">
        <f ca="1">IFERROR(IF((VLOOKUP($E49,'NEA Backsheet'!$D$5:$CB$183,M$9,FALSE))="","",(VLOOKUP($E49,'NEA Backsheet'!$D$5:$CB$183,M$9,FALSE))),"")</f>
        <v>0</v>
      </c>
      <c r="N49" s="114">
        <f ca="1">IFERROR(IF((VLOOKUP($E49,'NEA Backsheet'!$D$5:$CB$183,N$9,FALSE))="","",(VLOOKUP($E49,'NEA Backsheet'!$D$5:$CB$183,N$9,FALSE))),"")</f>
        <v>0</v>
      </c>
      <c r="O49" s="96"/>
      <c r="Q49" s="112">
        <f ca="1">IFERROR(IF((VLOOKUP($E49,'DTOC Backsheet'!$D$5:$AF$183,Q$9,FALSE))="","",(VLOOKUP($E49,'DTOC Backsheet'!$D$5:$AF$183,Q$9,FALSE))),"")</f>
        <v>1066.510665106651</v>
      </c>
      <c r="R49" s="113">
        <f ca="1">IFERROR(IF((VLOOKUP($E49,'DTOC Backsheet'!$D$5:$AF$183,R$9,FALSE))="","",(VLOOKUP($E49,'DTOC Backsheet'!$D$5:$AF$183,R$9,FALSE))),"")</f>
        <v>1240.2124021240213</v>
      </c>
      <c r="S49" s="113">
        <f ca="1">IFERROR(IF((VLOOKUP($E49,'DTOC Backsheet'!$D$5:$AF$183,S$9,FALSE))="","",(VLOOKUP($E49,'DTOC Backsheet'!$D$5:$AF$183,S$9,FALSE))),"")</f>
        <v>1497.6149761497613</v>
      </c>
      <c r="T49" s="114">
        <f ca="1">IFERROR(IF((VLOOKUP($E49,'DTOC Backsheet'!$D$5:$AF$183,T$9,FALSE))="","",(VLOOKUP($E49,'DTOC Backsheet'!$D$5:$AF$183,T$9,FALSE))),"")</f>
        <v>1100.182013678417</v>
      </c>
      <c r="U49" s="115">
        <f ca="1">IFERROR(IF((VLOOKUP($E49,'DTOC Backsheet'!$D$5:$AF$183,U$9,FALSE))="","",(VLOOKUP($E49,'DTOC Backsheet'!$D$5:$AF$183,U$9,FALSE))),"")</f>
        <v>1035.0931846029478</v>
      </c>
      <c r="V49" s="116">
        <f ca="1">IFERROR(IF((VLOOKUP($E49,'DTOC Backsheet'!$D$5:$AF$183,V$9,FALSE))="","",(VLOOKUP($E49,'DTOC Backsheet'!$D$5:$AF$183,V$9,FALSE))),"")</f>
        <v>0</v>
      </c>
      <c r="W49" s="113">
        <f ca="1">IFERROR(IF((VLOOKUP($E49,'DTOC Backsheet'!$D$5:$AF$183,W$9,FALSE))="","",(VLOOKUP($E49,'DTOC Backsheet'!$D$5:$AF$183,W$9,FALSE))),"")</f>
        <v>0</v>
      </c>
      <c r="X49" s="114">
        <f ca="1">IFERROR(IF((VLOOKUP($E49,'DTOC Backsheet'!$D$5:$AF$183,X$9,FALSE))="","",(VLOOKUP($E49,'DTOC Backsheet'!$D$5:$AF$183,X$9,FALSE))),"")</f>
        <v>0</v>
      </c>
      <c r="Y49" s="96"/>
    </row>
    <row r="50" spans="1:25" ht="30" customHeight="1" x14ac:dyDescent="0.3">
      <c r="A50" s="182">
        <v>38</v>
      </c>
      <c r="B50" s="101" t="str">
        <f ca="1">IFERROR(IF((VLOOKUP($E50,'Org List'!$AJ$10:$AL$188,3,FALSE))="","",(VLOOKUP($E50,'Org List'!$AJ$10:$AL$188,3,FALSE))),"")</f>
        <v>North of England Commissioning Region</v>
      </c>
      <c r="C50" s="102" t="str">
        <f ca="1">IFERROR(IF((VLOOKUP($E50,'Org List'!$AO$10:$AQ$188,3,FALSE))="","",(VLOOKUP($E50,'Org List'!$AO$10:$AQ$188,3,FALSE))),"")</f>
        <v>North West Region</v>
      </c>
      <c r="D50" s="103" t="str">
        <f ca="1">IFERROR(IF((VLOOKUP($E50,'Org List'!$AT$10:$AV$188,3,FALSE))="","",(VLOOKUP($E50,'Org List'!$AT$10:$AV$188,3,FALSE))),"")</f>
        <v>NHS England North (Greater Manchester)</v>
      </c>
      <c r="E50" s="101" t="str">
        <f t="shared" ca="1" si="0"/>
        <v>E08000001</v>
      </c>
      <c r="F50" s="103" t="str">
        <f ca="1">IF(E50="","",VLOOKUP(E50,'Org List'!$J$9:$K$488,2,0))</f>
        <v>Bolton</v>
      </c>
      <c r="G50" s="112">
        <f ca="1">IFERROR(IF((VLOOKUP($E50,'NEA Backsheet'!$D$5:$CB$183,G$9,FALSE))="","",(VLOOKUP($E50,'NEA Backsheet'!$D$5:$CB$183,G$9,FALSE))),"")</f>
        <v>2731.1683373488563</v>
      </c>
      <c r="H50" s="113">
        <f ca="1">IFERROR(IF((VLOOKUP($E50,'NEA Backsheet'!$D$5:$CB$183,H$9,FALSE))="","",(VLOOKUP($E50,'NEA Backsheet'!$D$5:$CB$183,H$9,FALSE))),"")</f>
        <v>2720.2279936686282</v>
      </c>
      <c r="I50" s="113">
        <f ca="1">IFERROR(IF((VLOOKUP($E50,'NEA Backsheet'!$D$5:$CB$183,I$9,FALSE))="","",(VLOOKUP($E50,'NEA Backsheet'!$D$5:$CB$183,I$9,FALSE))),"")</f>
        <v>3009.4177737930427</v>
      </c>
      <c r="J50" s="114">
        <f ca="1">IFERROR(IF((VLOOKUP($E50,'NEA Backsheet'!$D$5:$CB$183,J$9,FALSE))="","",(VLOOKUP($E50,'NEA Backsheet'!$D$5:$CB$183,J$9,FALSE))),"")</f>
        <v>2737.3840064345236</v>
      </c>
      <c r="K50" s="115">
        <f ca="1">IFERROR(IF((VLOOKUP($E50,'NEA Backsheet'!$D$5:$CB$183,K$9,FALSE))="","",(VLOOKUP($E50,'NEA Backsheet'!$D$5:$CB$183,K$9,FALSE))),"")</f>
        <v>2832.9739494798609</v>
      </c>
      <c r="L50" s="116">
        <f ca="1">IFERROR(IF((VLOOKUP($E50,'NEA Backsheet'!$D$5:$CB$183,L$9,FALSE))="","",(VLOOKUP($E50,'NEA Backsheet'!$D$5:$CB$183,L$9,FALSE))),"")</f>
        <v>0</v>
      </c>
      <c r="M50" s="113">
        <f ca="1">IFERROR(IF((VLOOKUP($E50,'NEA Backsheet'!$D$5:$CB$183,M$9,FALSE))="","",(VLOOKUP($E50,'NEA Backsheet'!$D$5:$CB$183,M$9,FALSE))),"")</f>
        <v>0</v>
      </c>
      <c r="N50" s="114">
        <f ca="1">IFERROR(IF((VLOOKUP($E50,'NEA Backsheet'!$D$5:$CB$183,N$9,FALSE))="","",(VLOOKUP($E50,'NEA Backsheet'!$D$5:$CB$183,N$9,FALSE))),"")</f>
        <v>0</v>
      </c>
      <c r="O50" s="96"/>
      <c r="Q50" s="112">
        <f ca="1">IFERROR(IF((VLOOKUP($E50,'DTOC Backsheet'!$D$5:$AF$183,Q$9,FALSE))="","",(VLOOKUP($E50,'DTOC Backsheet'!$D$5:$AF$183,Q$9,FALSE))),"")</f>
        <v>1215.84322384764</v>
      </c>
      <c r="R50" s="113">
        <f ca="1">IFERROR(IF((VLOOKUP($E50,'DTOC Backsheet'!$D$5:$AF$183,R$9,FALSE))="","",(VLOOKUP($E50,'DTOC Backsheet'!$D$5:$AF$183,R$9,FALSE))),"")</f>
        <v>1013.8927224215658</v>
      </c>
      <c r="S50" s="113">
        <f ca="1">IFERROR(IF((VLOOKUP($E50,'DTOC Backsheet'!$D$5:$AF$183,S$9,FALSE))="","",(VLOOKUP($E50,'DTOC Backsheet'!$D$5:$AF$183,S$9,FALSE))),"")</f>
        <v>1343.2698500322017</v>
      </c>
      <c r="T50" s="114">
        <f ca="1">IFERROR(IF((VLOOKUP($E50,'DTOC Backsheet'!$D$5:$AF$183,T$9,FALSE))="","",(VLOOKUP($E50,'DTOC Backsheet'!$D$5:$AF$183,T$9,FALSE))),"")</f>
        <v>1294.5424964094877</v>
      </c>
      <c r="U50" s="115">
        <f ca="1">IFERROR(IF((VLOOKUP($E50,'DTOC Backsheet'!$D$5:$AF$183,U$9,FALSE))="","",(VLOOKUP($E50,'DTOC Backsheet'!$D$5:$AF$183,U$9,FALSE))),"")</f>
        <v>728.09429405415119</v>
      </c>
      <c r="V50" s="116">
        <f ca="1">IFERROR(IF((VLOOKUP($E50,'DTOC Backsheet'!$D$5:$AF$183,V$9,FALSE))="","",(VLOOKUP($E50,'DTOC Backsheet'!$D$5:$AF$183,V$9,FALSE))),"")</f>
        <v>0</v>
      </c>
      <c r="W50" s="113">
        <f ca="1">IFERROR(IF((VLOOKUP($E50,'DTOC Backsheet'!$D$5:$AF$183,W$9,FALSE))="","",(VLOOKUP($E50,'DTOC Backsheet'!$D$5:$AF$183,W$9,FALSE))),"")</f>
        <v>0</v>
      </c>
      <c r="X50" s="114">
        <f ca="1">IFERROR(IF((VLOOKUP($E50,'DTOC Backsheet'!$D$5:$AF$183,X$9,FALSE))="","",(VLOOKUP($E50,'DTOC Backsheet'!$D$5:$AF$183,X$9,FALSE))),"")</f>
        <v>0</v>
      </c>
      <c r="Y50" s="96"/>
    </row>
    <row r="51" spans="1:25" ht="30" customHeight="1" x14ac:dyDescent="0.3">
      <c r="A51" s="182">
        <v>39</v>
      </c>
      <c r="B51" s="101" t="str">
        <f ca="1">IFERROR(IF((VLOOKUP($E51,'Org List'!$AJ$10:$AL$188,3,FALSE))="","",(VLOOKUP($E51,'Org List'!$AJ$10:$AL$188,3,FALSE))),"")</f>
        <v>South West England Commissioning Region</v>
      </c>
      <c r="C51" s="102" t="str">
        <f ca="1">IFERROR(IF((VLOOKUP($E51,'Org List'!$AO$10:$AQ$188,3,FALSE))="","",(VLOOKUP($E51,'Org List'!$AO$10:$AQ$188,3,FALSE))),"")</f>
        <v>South West Region</v>
      </c>
      <c r="D51" s="103" t="str">
        <f ca="1">IFERROR(IF((VLOOKUP($E51,'Org List'!$AT$10:$AV$188,3,FALSE))="","",(VLOOKUP($E51,'Org List'!$AT$10:$AV$188,3,FALSE))),"")</f>
        <v>NHS England South West (South West South)</v>
      </c>
      <c r="E51" s="101" t="str">
        <f t="shared" ca="1" si="0"/>
        <v>E06000028 &amp; E06000029</v>
      </c>
      <c r="F51" s="103" t="str">
        <f ca="1">IF(E51="","",VLOOKUP(E51,'Org List'!$J$9:$K$488,2,0))</f>
        <v>Bournemouth &amp; Poole</v>
      </c>
      <c r="G51" s="112">
        <f ca="1">IFERROR(IF((VLOOKUP($E51,'NEA Backsheet'!$D$5:$CB$183,G$9,FALSE))="","",(VLOOKUP($E51,'NEA Backsheet'!$D$5:$CB$183,G$9,FALSE))),"")</f>
        <v>3137.2500656900256</v>
      </c>
      <c r="H51" s="113">
        <f ca="1">IFERROR(IF((VLOOKUP($E51,'NEA Backsheet'!$D$5:$CB$183,H$9,FALSE))="","",(VLOOKUP($E51,'NEA Backsheet'!$D$5:$CB$183,H$9,FALSE))),"")</f>
        <v>3119.3990462079678</v>
      </c>
      <c r="I51" s="113">
        <f ca="1">IFERROR(IF((VLOOKUP($E51,'NEA Backsheet'!$D$5:$CB$183,I$9,FALSE))="","",(VLOOKUP($E51,'NEA Backsheet'!$D$5:$CB$183,I$9,FALSE))),"")</f>
        <v>3223.4411821444396</v>
      </c>
      <c r="J51" s="114">
        <f ca="1">IFERROR(IF((VLOOKUP($E51,'NEA Backsheet'!$D$5:$CB$183,J$9,FALSE))="","",(VLOOKUP($E51,'NEA Backsheet'!$D$5:$CB$183,J$9,FALSE))),"")</f>
        <v>3225.1606968844417</v>
      </c>
      <c r="K51" s="115">
        <f ca="1">IFERROR(IF((VLOOKUP($E51,'NEA Backsheet'!$D$5:$CB$183,K$9,FALSE))="","",(VLOOKUP($E51,'NEA Backsheet'!$D$5:$CB$183,K$9,FALSE))),"")</f>
        <v>3166.0743887772514</v>
      </c>
      <c r="L51" s="116">
        <f ca="1">IFERROR(IF((VLOOKUP($E51,'NEA Backsheet'!$D$5:$CB$183,L$9,FALSE))="","",(VLOOKUP($E51,'NEA Backsheet'!$D$5:$CB$183,L$9,FALSE))),"")</f>
        <v>0</v>
      </c>
      <c r="M51" s="113">
        <f ca="1">IFERROR(IF((VLOOKUP($E51,'NEA Backsheet'!$D$5:$CB$183,M$9,FALSE))="","",(VLOOKUP($E51,'NEA Backsheet'!$D$5:$CB$183,M$9,FALSE))),"")</f>
        <v>0</v>
      </c>
      <c r="N51" s="114">
        <f ca="1">IFERROR(IF((VLOOKUP($E51,'NEA Backsheet'!$D$5:$CB$183,N$9,FALSE))="","",(VLOOKUP($E51,'NEA Backsheet'!$D$5:$CB$183,N$9,FALSE))),"")</f>
        <v>0</v>
      </c>
      <c r="O51" s="96"/>
      <c r="Q51" s="112">
        <f ca="1">IFERROR(IF((VLOOKUP($E51,'DTOC Backsheet'!$D$5:$AF$183,Q$9,FALSE))="","",(VLOOKUP($E51,'DTOC Backsheet'!$D$5:$AF$183,Q$9,FALSE))),"")</f>
        <v>1279.6095064873807</v>
      </c>
      <c r="R51" s="113">
        <f ca="1">IFERROR(IF((VLOOKUP($E51,'DTOC Backsheet'!$D$5:$AF$183,R$9,FALSE))="","",(VLOOKUP($E51,'DTOC Backsheet'!$D$5:$AF$183,R$9,FALSE))),"")</f>
        <v>1425.401374302754</v>
      </c>
      <c r="S51" s="113">
        <f ca="1">IFERROR(IF((VLOOKUP($E51,'DTOC Backsheet'!$D$5:$AF$183,S$9,FALSE))="","",(VLOOKUP($E51,'DTOC Backsheet'!$D$5:$AF$183,S$9,FALSE))),"")</f>
        <v>1082.3616853254055</v>
      </c>
      <c r="T51" s="114">
        <f ca="1">IFERROR(IF((VLOOKUP($E51,'DTOC Backsheet'!$D$5:$AF$183,T$9,FALSE))="","",(VLOOKUP($E51,'DTOC Backsheet'!$D$5:$AF$183,T$9,FALSE))),"")</f>
        <v>1001.6627210865754</v>
      </c>
      <c r="U51" s="115">
        <f ca="1">IFERROR(IF((VLOOKUP($E51,'DTOC Backsheet'!$D$5:$AF$183,U$9,FALSE))="","",(VLOOKUP($E51,'DTOC Backsheet'!$D$5:$AF$183,U$9,FALSE))),"")</f>
        <v>886.3455463245715</v>
      </c>
      <c r="V51" s="116">
        <f ca="1">IFERROR(IF((VLOOKUP($E51,'DTOC Backsheet'!$D$5:$AF$183,V$9,FALSE))="","",(VLOOKUP($E51,'DTOC Backsheet'!$D$5:$AF$183,V$9,FALSE))),"")</f>
        <v>0</v>
      </c>
      <c r="W51" s="113">
        <f ca="1">IFERROR(IF((VLOOKUP($E51,'DTOC Backsheet'!$D$5:$AF$183,W$9,FALSE))="","",(VLOOKUP($E51,'DTOC Backsheet'!$D$5:$AF$183,W$9,FALSE))),"")</f>
        <v>0</v>
      </c>
      <c r="X51" s="114">
        <f ca="1">IFERROR(IF((VLOOKUP($E51,'DTOC Backsheet'!$D$5:$AF$183,X$9,FALSE))="","",(VLOOKUP($E51,'DTOC Backsheet'!$D$5:$AF$183,X$9,FALSE))),"")</f>
        <v>0</v>
      </c>
      <c r="Y51" s="96"/>
    </row>
    <row r="52" spans="1:25" ht="30" customHeight="1" x14ac:dyDescent="0.3">
      <c r="A52" s="182">
        <v>40</v>
      </c>
      <c r="B52" s="101" t="str">
        <f ca="1">IFERROR(IF((VLOOKUP($E52,'Org List'!$AJ$10:$AL$188,3,FALSE))="","",(VLOOKUP($E52,'Org List'!$AJ$10:$AL$188,3,FALSE))),"")</f>
        <v>South East England Commissioning Region</v>
      </c>
      <c r="C52" s="102" t="str">
        <f ca="1">IFERROR(IF((VLOOKUP($E52,'Org List'!$AO$10:$AQ$188,3,FALSE))="","",(VLOOKUP($E52,'Org List'!$AO$10:$AQ$188,3,FALSE))),"")</f>
        <v>South East Region</v>
      </c>
      <c r="D52" s="103" t="str">
        <f ca="1">IFERROR(IF((VLOOKUP($E52,'Org List'!$AT$10:$AV$188,3,FALSE))="","",(VLOOKUP($E52,'Org List'!$AT$10:$AV$188,3,FALSE))),"")</f>
        <v>NHS England South East (Hampshire, Isle of Wight and Thames Valley)</v>
      </c>
      <c r="E52" s="101" t="str">
        <f t="shared" ca="1" si="0"/>
        <v>E06000036</v>
      </c>
      <c r="F52" s="103" t="str">
        <f ca="1">IF(E52="","",VLOOKUP(E52,'Org List'!$J$9:$K$488,2,0))</f>
        <v>Bracknell Forest</v>
      </c>
      <c r="G52" s="112">
        <f ca="1">IFERROR(IF((VLOOKUP($E52,'NEA Backsheet'!$D$5:$CB$183,G$9,FALSE))="","",(VLOOKUP($E52,'NEA Backsheet'!$D$5:$CB$183,G$9,FALSE))),"")</f>
        <v>2512.622709119511</v>
      </c>
      <c r="H52" s="113">
        <f ca="1">IFERROR(IF((VLOOKUP($E52,'NEA Backsheet'!$D$5:$CB$183,H$9,FALSE))="","",(VLOOKUP($E52,'NEA Backsheet'!$D$5:$CB$183,H$9,FALSE))),"")</f>
        <v>2429.0975107039071</v>
      </c>
      <c r="I52" s="113">
        <f ca="1">IFERROR(IF((VLOOKUP($E52,'NEA Backsheet'!$D$5:$CB$183,I$9,FALSE))="","",(VLOOKUP($E52,'NEA Backsheet'!$D$5:$CB$183,I$9,FALSE))),"")</f>
        <v>2601.2099254326254</v>
      </c>
      <c r="J52" s="114">
        <f ca="1">IFERROR(IF((VLOOKUP($E52,'NEA Backsheet'!$D$5:$CB$183,J$9,FALSE))="","",(VLOOKUP($E52,'NEA Backsheet'!$D$5:$CB$183,J$9,FALSE))),"")</f>
        <v>2545.8513374441077</v>
      </c>
      <c r="K52" s="115">
        <f ca="1">IFERROR(IF((VLOOKUP($E52,'NEA Backsheet'!$D$5:$CB$183,K$9,FALSE))="","",(VLOOKUP($E52,'NEA Backsheet'!$D$5:$CB$183,K$9,FALSE))),"")</f>
        <v>2762.3946697403348</v>
      </c>
      <c r="L52" s="116">
        <f ca="1">IFERROR(IF((VLOOKUP($E52,'NEA Backsheet'!$D$5:$CB$183,L$9,FALSE))="","",(VLOOKUP($E52,'NEA Backsheet'!$D$5:$CB$183,L$9,FALSE))),"")</f>
        <v>0</v>
      </c>
      <c r="M52" s="113">
        <f ca="1">IFERROR(IF((VLOOKUP($E52,'NEA Backsheet'!$D$5:$CB$183,M$9,FALSE))="","",(VLOOKUP($E52,'NEA Backsheet'!$D$5:$CB$183,M$9,FALSE))),"")</f>
        <v>0</v>
      </c>
      <c r="N52" s="114">
        <f ca="1">IFERROR(IF((VLOOKUP($E52,'NEA Backsheet'!$D$5:$CB$183,N$9,FALSE))="","",(VLOOKUP($E52,'NEA Backsheet'!$D$5:$CB$183,N$9,FALSE))),"")</f>
        <v>0</v>
      </c>
      <c r="O52" s="96"/>
      <c r="Q52" s="112">
        <f ca="1">IFERROR(IF((VLOOKUP($E52,'DTOC Backsheet'!$D$5:$AF$183,Q$9,FALSE))="","",(VLOOKUP($E52,'DTOC Backsheet'!$D$5:$AF$183,Q$9,FALSE))),"")</f>
        <v>1331.4410764197344</v>
      </c>
      <c r="R52" s="113">
        <f ca="1">IFERROR(IF((VLOOKUP($E52,'DTOC Backsheet'!$D$5:$AF$183,R$9,FALSE))="","",(VLOOKUP($E52,'DTOC Backsheet'!$D$5:$AF$183,R$9,FALSE))),"")</f>
        <v>1191.6885142894287</v>
      </c>
      <c r="S52" s="113">
        <f ca="1">IFERROR(IF((VLOOKUP($E52,'DTOC Backsheet'!$D$5:$AF$183,S$9,FALSE))="","",(VLOOKUP($E52,'DTOC Backsheet'!$D$5:$AF$183,S$9,FALSE))),"")</f>
        <v>1242.6061144454316</v>
      </c>
      <c r="T52" s="114">
        <f ca="1">IFERROR(IF((VLOOKUP($E52,'DTOC Backsheet'!$D$5:$AF$183,T$9,FALSE))="","",(VLOOKUP($E52,'DTOC Backsheet'!$D$5:$AF$183,T$9,FALSE))),"")</f>
        <v>1079.56258965388</v>
      </c>
      <c r="U52" s="115">
        <f ca="1">IFERROR(IF((VLOOKUP($E52,'DTOC Backsheet'!$D$5:$AF$183,U$9,FALSE))="","",(VLOOKUP($E52,'DTOC Backsheet'!$D$5:$AF$183,U$9,FALSE))),"")</f>
        <v>1233.4782928647521</v>
      </c>
      <c r="V52" s="116">
        <f ca="1">IFERROR(IF((VLOOKUP($E52,'DTOC Backsheet'!$D$5:$AF$183,V$9,FALSE))="","",(VLOOKUP($E52,'DTOC Backsheet'!$D$5:$AF$183,V$9,FALSE))),"")</f>
        <v>0</v>
      </c>
      <c r="W52" s="113">
        <f ca="1">IFERROR(IF((VLOOKUP($E52,'DTOC Backsheet'!$D$5:$AF$183,W$9,FALSE))="","",(VLOOKUP($E52,'DTOC Backsheet'!$D$5:$AF$183,W$9,FALSE))),"")</f>
        <v>0</v>
      </c>
      <c r="X52" s="114">
        <f ca="1">IFERROR(IF((VLOOKUP($E52,'DTOC Backsheet'!$D$5:$AF$183,X$9,FALSE))="","",(VLOOKUP($E52,'DTOC Backsheet'!$D$5:$AF$183,X$9,FALSE))),"")</f>
        <v>0</v>
      </c>
      <c r="Y52" s="96"/>
    </row>
    <row r="53" spans="1:25" ht="30" customHeight="1" x14ac:dyDescent="0.3">
      <c r="A53" s="182">
        <v>41</v>
      </c>
      <c r="B53" s="101" t="str">
        <f ca="1">IFERROR(IF((VLOOKUP($E53,'Org List'!$AJ$10:$AL$188,3,FALSE))="","",(VLOOKUP($E53,'Org List'!$AJ$10:$AL$188,3,FALSE))),"")</f>
        <v>North of England Commissioning Region</v>
      </c>
      <c r="C53" s="102" t="str">
        <f ca="1">IFERROR(IF((VLOOKUP($E53,'Org List'!$AO$10:$AQ$188,3,FALSE))="","",(VLOOKUP($E53,'Org List'!$AO$10:$AQ$188,3,FALSE))),"")</f>
        <v>Yorkshire and The Humber Region</v>
      </c>
      <c r="D53" s="103" t="str">
        <f ca="1">IFERROR(IF((VLOOKUP($E53,'Org List'!$AT$10:$AV$188,3,FALSE))="","",(VLOOKUP($E53,'Org List'!$AT$10:$AV$188,3,FALSE))),"")</f>
        <v>NHS England North (Yorkshire And Humber)</v>
      </c>
      <c r="E53" s="101" t="str">
        <f t="shared" ca="1" si="0"/>
        <v>E08000032</v>
      </c>
      <c r="F53" s="103" t="str">
        <f ca="1">IF(E53="","",VLOOKUP(E53,'Org List'!$J$9:$K$488,2,0))</f>
        <v>Bradford</v>
      </c>
      <c r="G53" s="112">
        <f ca="1">IFERROR(IF((VLOOKUP($E53,'NEA Backsheet'!$D$5:$CB$183,G$9,FALSE))="","",(VLOOKUP($E53,'NEA Backsheet'!$D$5:$CB$183,G$9,FALSE))),"")</f>
        <v>3211.0557954803644</v>
      </c>
      <c r="H53" s="113">
        <f ca="1">IFERROR(IF((VLOOKUP($E53,'NEA Backsheet'!$D$5:$CB$183,H$9,FALSE))="","",(VLOOKUP($E53,'NEA Backsheet'!$D$5:$CB$183,H$9,FALSE))),"")</f>
        <v>3246.1528033441427</v>
      </c>
      <c r="I53" s="113">
        <f ca="1">IFERROR(IF((VLOOKUP($E53,'NEA Backsheet'!$D$5:$CB$183,I$9,FALSE))="","",(VLOOKUP($E53,'NEA Backsheet'!$D$5:$CB$183,I$9,FALSE))),"")</f>
        <v>3896.0305196840468</v>
      </c>
      <c r="J53" s="114">
        <f ca="1">IFERROR(IF((VLOOKUP($E53,'NEA Backsheet'!$D$5:$CB$183,J$9,FALSE))="","",(VLOOKUP($E53,'NEA Backsheet'!$D$5:$CB$183,J$9,FALSE))),"")</f>
        <v>3911.2486667027138</v>
      </c>
      <c r="K53" s="115">
        <f ca="1">IFERROR(IF((VLOOKUP($E53,'NEA Backsheet'!$D$5:$CB$183,K$9,FALSE))="","",(VLOOKUP($E53,'NEA Backsheet'!$D$5:$CB$183,K$9,FALSE))),"")</f>
        <v>3883.2447455125484</v>
      </c>
      <c r="L53" s="116">
        <f ca="1">IFERROR(IF((VLOOKUP($E53,'NEA Backsheet'!$D$5:$CB$183,L$9,FALSE))="","",(VLOOKUP($E53,'NEA Backsheet'!$D$5:$CB$183,L$9,FALSE))),"")</f>
        <v>0</v>
      </c>
      <c r="M53" s="113">
        <f ca="1">IFERROR(IF((VLOOKUP($E53,'NEA Backsheet'!$D$5:$CB$183,M$9,FALSE))="","",(VLOOKUP($E53,'NEA Backsheet'!$D$5:$CB$183,M$9,FALSE))),"")</f>
        <v>0</v>
      </c>
      <c r="N53" s="114">
        <f ca="1">IFERROR(IF((VLOOKUP($E53,'NEA Backsheet'!$D$5:$CB$183,N$9,FALSE))="","",(VLOOKUP($E53,'NEA Backsheet'!$D$5:$CB$183,N$9,FALSE))),"")</f>
        <v>0</v>
      </c>
      <c r="O53" s="96"/>
      <c r="Q53" s="112">
        <f ca="1">IFERROR(IF((VLOOKUP($E53,'DTOC Backsheet'!$D$5:$AF$183,Q$9,FALSE))="","",(VLOOKUP($E53,'DTOC Backsheet'!$D$5:$AF$183,Q$9,FALSE))),"")</f>
        <v>249.74948753032854</v>
      </c>
      <c r="R53" s="113">
        <f ca="1">IFERROR(IF((VLOOKUP($E53,'DTOC Backsheet'!$D$5:$AF$183,R$9,FALSE))="","",(VLOOKUP($E53,'DTOC Backsheet'!$D$5:$AF$183,R$9,FALSE))),"")</f>
        <v>436.42578472713217</v>
      </c>
      <c r="S53" s="113">
        <f ca="1">IFERROR(IF((VLOOKUP($E53,'DTOC Backsheet'!$D$5:$AF$183,S$9,FALSE))="","",(VLOOKUP($E53,'DTOC Backsheet'!$D$5:$AF$183,S$9,FALSE))),"")</f>
        <v>336.72945161930244</v>
      </c>
      <c r="T53" s="114">
        <f ca="1">IFERROR(IF((VLOOKUP($E53,'DTOC Backsheet'!$D$5:$AF$183,T$9,FALSE))="","",(VLOOKUP($E53,'DTOC Backsheet'!$D$5:$AF$183,T$9,FALSE))),"")</f>
        <v>251.53209123199406</v>
      </c>
      <c r="U53" s="115">
        <f ca="1">IFERROR(IF((VLOOKUP($E53,'DTOC Backsheet'!$D$5:$AF$183,U$9,FALSE))="","",(VLOOKUP($E53,'DTOC Backsheet'!$D$5:$AF$183,U$9,FALSE))),"")</f>
        <v>223.1046500433126</v>
      </c>
      <c r="V53" s="116">
        <f ca="1">IFERROR(IF((VLOOKUP($E53,'DTOC Backsheet'!$D$5:$AF$183,V$9,FALSE))="","",(VLOOKUP($E53,'DTOC Backsheet'!$D$5:$AF$183,V$9,FALSE))),"")</f>
        <v>0</v>
      </c>
      <c r="W53" s="113">
        <f ca="1">IFERROR(IF((VLOOKUP($E53,'DTOC Backsheet'!$D$5:$AF$183,W$9,FALSE))="","",(VLOOKUP($E53,'DTOC Backsheet'!$D$5:$AF$183,W$9,FALSE))),"")</f>
        <v>0</v>
      </c>
      <c r="X53" s="114">
        <f ca="1">IFERROR(IF((VLOOKUP($E53,'DTOC Backsheet'!$D$5:$AF$183,X$9,FALSE))="","",(VLOOKUP($E53,'DTOC Backsheet'!$D$5:$AF$183,X$9,FALSE))),"")</f>
        <v>0</v>
      </c>
      <c r="Y53" s="96"/>
    </row>
    <row r="54" spans="1:25" ht="30" customHeight="1" x14ac:dyDescent="0.3">
      <c r="A54" s="182">
        <v>42</v>
      </c>
      <c r="B54" s="101" t="str">
        <f ca="1">IFERROR(IF((VLOOKUP($E54,'Org List'!$AJ$10:$AL$188,3,FALSE))="","",(VLOOKUP($E54,'Org List'!$AJ$10:$AL$188,3,FALSE))),"")</f>
        <v>London Commissioning Region</v>
      </c>
      <c r="C54" s="102" t="str">
        <f ca="1">IFERROR(IF((VLOOKUP($E54,'Org List'!$AO$10:$AQ$188,3,FALSE))="","",(VLOOKUP($E54,'Org List'!$AO$10:$AQ$188,3,FALSE))),"")</f>
        <v>London Region</v>
      </c>
      <c r="D54" s="103" t="str">
        <f ca="1">IFERROR(IF((VLOOKUP($E54,'Org List'!$AT$10:$AV$188,3,FALSE))="","",(VLOOKUP($E54,'Org List'!$AT$10:$AV$188,3,FALSE))),"")</f>
        <v>NHS England London</v>
      </c>
      <c r="E54" s="101" t="str">
        <f t="shared" ca="1" si="0"/>
        <v>E09000005</v>
      </c>
      <c r="F54" s="103" t="str">
        <f ca="1">IF(E54="","",VLOOKUP(E54,'Org List'!$J$9:$K$488,2,0))</f>
        <v>Brent</v>
      </c>
      <c r="G54" s="112">
        <f ca="1">IFERROR(IF((VLOOKUP($E54,'NEA Backsheet'!$D$5:$CB$183,G$9,FALSE))="","",(VLOOKUP($E54,'NEA Backsheet'!$D$5:$CB$183,G$9,FALSE))),"")</f>
        <v>2116.7416399637832</v>
      </c>
      <c r="H54" s="113">
        <f ca="1">IFERROR(IF((VLOOKUP($E54,'NEA Backsheet'!$D$5:$CB$183,H$9,FALSE))="","",(VLOOKUP($E54,'NEA Backsheet'!$D$5:$CB$183,H$9,FALSE))),"")</f>
        <v>2157.0697467956229</v>
      </c>
      <c r="I54" s="113">
        <f ca="1">IFERROR(IF((VLOOKUP($E54,'NEA Backsheet'!$D$5:$CB$183,I$9,FALSE))="","",(VLOOKUP($E54,'NEA Backsheet'!$D$5:$CB$183,I$9,FALSE))),"")</f>
        <v>2376.7196817061827</v>
      </c>
      <c r="J54" s="114">
        <f ca="1">IFERROR(IF((VLOOKUP($E54,'NEA Backsheet'!$D$5:$CB$183,J$9,FALSE))="","",(VLOOKUP($E54,'NEA Backsheet'!$D$5:$CB$183,J$9,FALSE))),"")</f>
        <v>2453.5479034820996</v>
      </c>
      <c r="K54" s="115">
        <f ca="1">IFERROR(IF((VLOOKUP($E54,'NEA Backsheet'!$D$5:$CB$183,K$9,FALSE))="","",(VLOOKUP($E54,'NEA Backsheet'!$D$5:$CB$183,K$9,FALSE))),"")</f>
        <v>2455.3001373426855</v>
      </c>
      <c r="L54" s="116">
        <f ca="1">IFERROR(IF((VLOOKUP($E54,'NEA Backsheet'!$D$5:$CB$183,L$9,FALSE))="","",(VLOOKUP($E54,'NEA Backsheet'!$D$5:$CB$183,L$9,FALSE))),"")</f>
        <v>0</v>
      </c>
      <c r="M54" s="113">
        <f ca="1">IFERROR(IF((VLOOKUP($E54,'NEA Backsheet'!$D$5:$CB$183,M$9,FALSE))="","",(VLOOKUP($E54,'NEA Backsheet'!$D$5:$CB$183,M$9,FALSE))),"")</f>
        <v>0</v>
      </c>
      <c r="N54" s="114">
        <f ca="1">IFERROR(IF((VLOOKUP($E54,'NEA Backsheet'!$D$5:$CB$183,N$9,FALSE))="","",(VLOOKUP($E54,'NEA Backsheet'!$D$5:$CB$183,N$9,FALSE))),"")</f>
        <v>0</v>
      </c>
      <c r="O54" s="96"/>
      <c r="Q54" s="112">
        <f ca="1">IFERROR(IF((VLOOKUP($E54,'DTOC Backsheet'!$D$5:$AF$183,Q$9,FALSE))="","",(VLOOKUP($E54,'DTOC Backsheet'!$D$5:$AF$183,Q$9,FALSE))),"")</f>
        <v>684.18813782355824</v>
      </c>
      <c r="R54" s="113">
        <f ca="1">IFERROR(IF((VLOOKUP($E54,'DTOC Backsheet'!$D$5:$AF$183,R$9,FALSE))="","",(VLOOKUP($E54,'DTOC Backsheet'!$D$5:$AF$183,R$9,FALSE))),"")</f>
        <v>759.72314432354426</v>
      </c>
      <c r="S54" s="113">
        <f ca="1">IFERROR(IF((VLOOKUP($E54,'DTOC Backsheet'!$D$5:$AF$183,S$9,FALSE))="","",(VLOOKUP($E54,'DTOC Backsheet'!$D$5:$AF$183,S$9,FALSE))),"")</f>
        <v>902.44455134193913</v>
      </c>
      <c r="T54" s="114">
        <f ca="1">IFERROR(IF((VLOOKUP($E54,'DTOC Backsheet'!$D$5:$AF$183,T$9,FALSE))="","",(VLOOKUP($E54,'DTOC Backsheet'!$D$5:$AF$183,T$9,FALSE))),"")</f>
        <v>841.46095780116036</v>
      </c>
      <c r="U54" s="115">
        <f ca="1">IFERROR(IF((VLOOKUP($E54,'DTOC Backsheet'!$D$5:$AF$183,U$9,FALSE))="","",(VLOOKUP($E54,'DTOC Backsheet'!$D$5:$AF$183,U$9,FALSE))),"")</f>
        <v>1233.7209531671149</v>
      </c>
      <c r="V54" s="116">
        <f ca="1">IFERROR(IF((VLOOKUP($E54,'DTOC Backsheet'!$D$5:$AF$183,V$9,FALSE))="","",(VLOOKUP($E54,'DTOC Backsheet'!$D$5:$AF$183,V$9,FALSE))),"")</f>
        <v>0</v>
      </c>
      <c r="W54" s="113">
        <f ca="1">IFERROR(IF((VLOOKUP($E54,'DTOC Backsheet'!$D$5:$AF$183,W$9,FALSE))="","",(VLOOKUP($E54,'DTOC Backsheet'!$D$5:$AF$183,W$9,FALSE))),"")</f>
        <v>0</v>
      </c>
      <c r="X54" s="114">
        <f ca="1">IFERROR(IF((VLOOKUP($E54,'DTOC Backsheet'!$D$5:$AF$183,X$9,FALSE))="","",(VLOOKUP($E54,'DTOC Backsheet'!$D$5:$AF$183,X$9,FALSE))),"")</f>
        <v>0</v>
      </c>
      <c r="Y54" s="96"/>
    </row>
    <row r="55" spans="1:25" ht="30" customHeight="1" x14ac:dyDescent="0.3">
      <c r="A55" s="182">
        <v>43</v>
      </c>
      <c r="B55" s="101" t="str">
        <f ca="1">IFERROR(IF((VLOOKUP($E55,'Org List'!$AJ$10:$AL$188,3,FALSE))="","",(VLOOKUP($E55,'Org List'!$AJ$10:$AL$188,3,FALSE))),"")</f>
        <v>South East England Commissioning Region</v>
      </c>
      <c r="C55" s="102" t="str">
        <f ca="1">IFERROR(IF((VLOOKUP($E55,'Org List'!$AO$10:$AQ$188,3,FALSE))="","",(VLOOKUP($E55,'Org List'!$AO$10:$AQ$188,3,FALSE))),"")</f>
        <v>South East Region</v>
      </c>
      <c r="D55" s="103" t="str">
        <f ca="1">IFERROR(IF((VLOOKUP($E55,'Org List'!$AT$10:$AV$188,3,FALSE))="","",(VLOOKUP($E55,'Org List'!$AT$10:$AV$188,3,FALSE))),"")</f>
        <v>NHS England South East (Kent, Surrey and Sussex)</v>
      </c>
      <c r="E55" s="101" t="str">
        <f t="shared" ca="1" si="0"/>
        <v>E06000043</v>
      </c>
      <c r="F55" s="103" t="str">
        <f ca="1">IF(E55="","",VLOOKUP(E55,'Org List'!$J$9:$K$488,2,0))</f>
        <v>Brighton and Hove</v>
      </c>
      <c r="G55" s="112">
        <f ca="1">IFERROR(IF((VLOOKUP($E55,'NEA Backsheet'!$D$5:$CB$183,G$9,FALSE))="","",(VLOOKUP($E55,'NEA Backsheet'!$D$5:$CB$183,G$9,FALSE))),"")</f>
        <v>2137.5749689890899</v>
      </c>
      <c r="H55" s="113">
        <f ca="1">IFERROR(IF((VLOOKUP($E55,'NEA Backsheet'!$D$5:$CB$183,H$9,FALSE))="","",(VLOOKUP($E55,'NEA Backsheet'!$D$5:$CB$183,H$9,FALSE))),"")</f>
        <v>2054.7687056158184</v>
      </c>
      <c r="I55" s="113">
        <f ca="1">IFERROR(IF((VLOOKUP($E55,'NEA Backsheet'!$D$5:$CB$183,I$9,FALSE))="","",(VLOOKUP($E55,'NEA Backsheet'!$D$5:$CB$183,I$9,FALSE))),"")</f>
        <v>2039.4572335175224</v>
      </c>
      <c r="J55" s="114">
        <f ca="1">IFERROR(IF((VLOOKUP($E55,'NEA Backsheet'!$D$5:$CB$183,J$9,FALSE))="","",(VLOOKUP($E55,'NEA Backsheet'!$D$5:$CB$183,J$9,FALSE))),"")</f>
        <v>1917.4947551751632</v>
      </c>
      <c r="K55" s="115">
        <f ca="1">IFERROR(IF((VLOOKUP($E55,'NEA Backsheet'!$D$5:$CB$183,K$9,FALSE))="","",(VLOOKUP($E55,'NEA Backsheet'!$D$5:$CB$183,K$9,FALSE))),"")</f>
        <v>1937.5168932928525</v>
      </c>
      <c r="L55" s="116">
        <f ca="1">IFERROR(IF((VLOOKUP($E55,'NEA Backsheet'!$D$5:$CB$183,L$9,FALSE))="","",(VLOOKUP($E55,'NEA Backsheet'!$D$5:$CB$183,L$9,FALSE))),"")</f>
        <v>0</v>
      </c>
      <c r="M55" s="113">
        <f ca="1">IFERROR(IF((VLOOKUP($E55,'NEA Backsheet'!$D$5:$CB$183,M$9,FALSE))="","",(VLOOKUP($E55,'NEA Backsheet'!$D$5:$CB$183,M$9,FALSE))),"")</f>
        <v>0</v>
      </c>
      <c r="N55" s="114">
        <f ca="1">IFERROR(IF((VLOOKUP($E55,'NEA Backsheet'!$D$5:$CB$183,N$9,FALSE))="","",(VLOOKUP($E55,'NEA Backsheet'!$D$5:$CB$183,N$9,FALSE))),"")</f>
        <v>0</v>
      </c>
      <c r="O55" s="96"/>
      <c r="Q55" s="112">
        <f ca="1">IFERROR(IF((VLOOKUP($E55,'DTOC Backsheet'!$D$5:$AF$183,Q$9,FALSE))="","",(VLOOKUP($E55,'DTOC Backsheet'!$D$5:$AF$183,Q$9,FALSE))),"")</f>
        <v>1115.214989838684</v>
      </c>
      <c r="R55" s="113">
        <f ca="1">IFERROR(IF((VLOOKUP($E55,'DTOC Backsheet'!$D$5:$AF$183,R$9,FALSE))="","",(VLOOKUP($E55,'DTOC Backsheet'!$D$5:$AF$183,R$9,FALSE))),"")</f>
        <v>1181.4111158896001</v>
      </c>
      <c r="S55" s="113">
        <f ca="1">IFERROR(IF((VLOOKUP($E55,'DTOC Backsheet'!$D$5:$AF$183,S$9,FALSE))="","",(VLOOKUP($E55,'DTOC Backsheet'!$D$5:$AF$183,S$9,FALSE))),"")</f>
        <v>1222.3093593732872</v>
      </c>
      <c r="T55" s="114">
        <f ca="1">IFERROR(IF((VLOOKUP($E55,'DTOC Backsheet'!$D$5:$AF$183,T$9,FALSE))="","",(VLOOKUP($E55,'DTOC Backsheet'!$D$5:$AF$183,T$9,FALSE))),"")</f>
        <v>1100.8445575395863</v>
      </c>
      <c r="U55" s="115">
        <f ca="1">IFERROR(IF((VLOOKUP($E55,'DTOC Backsheet'!$D$5:$AF$183,U$9,FALSE))="","",(VLOOKUP($E55,'DTOC Backsheet'!$D$5:$AF$183,U$9,FALSE))),"")</f>
        <v>1075.0402616728741</v>
      </c>
      <c r="V55" s="116">
        <f ca="1">IFERROR(IF((VLOOKUP($E55,'DTOC Backsheet'!$D$5:$AF$183,V$9,FALSE))="","",(VLOOKUP($E55,'DTOC Backsheet'!$D$5:$AF$183,V$9,FALSE))),"")</f>
        <v>0</v>
      </c>
      <c r="W55" s="113">
        <f ca="1">IFERROR(IF((VLOOKUP($E55,'DTOC Backsheet'!$D$5:$AF$183,W$9,FALSE))="","",(VLOOKUP($E55,'DTOC Backsheet'!$D$5:$AF$183,W$9,FALSE))),"")</f>
        <v>0</v>
      </c>
      <c r="X55" s="114">
        <f ca="1">IFERROR(IF((VLOOKUP($E55,'DTOC Backsheet'!$D$5:$AF$183,X$9,FALSE))="","",(VLOOKUP($E55,'DTOC Backsheet'!$D$5:$AF$183,X$9,FALSE))),"")</f>
        <v>0</v>
      </c>
      <c r="Y55" s="96"/>
    </row>
    <row r="56" spans="1:25" ht="30" customHeight="1" x14ac:dyDescent="0.3">
      <c r="A56" s="182">
        <v>44</v>
      </c>
      <c r="B56" s="101" t="str">
        <f ca="1">IFERROR(IF((VLOOKUP($E56,'Org List'!$AJ$10:$AL$188,3,FALSE))="","",(VLOOKUP($E56,'Org List'!$AJ$10:$AL$188,3,FALSE))),"")</f>
        <v>South West England Commissioning Region</v>
      </c>
      <c r="C56" s="102" t="str">
        <f ca="1">IFERROR(IF((VLOOKUP($E56,'Org List'!$AO$10:$AQ$188,3,FALSE))="","",(VLOOKUP($E56,'Org List'!$AO$10:$AQ$188,3,FALSE))),"")</f>
        <v>South West Region</v>
      </c>
      <c r="D56" s="103" t="str">
        <f ca="1">IFERROR(IF((VLOOKUP($E56,'Org List'!$AT$10:$AV$188,3,FALSE))="","",(VLOOKUP($E56,'Org List'!$AT$10:$AV$188,3,FALSE))),"")</f>
        <v>NHS England South West (South West North)</v>
      </c>
      <c r="E56" s="101" t="str">
        <f t="shared" ca="1" si="0"/>
        <v>E06000023</v>
      </c>
      <c r="F56" s="103" t="str">
        <f ca="1">IF(E56="","",VLOOKUP(E56,'Org List'!$J$9:$K$488,2,0))</f>
        <v>Bristol, City of</v>
      </c>
      <c r="G56" s="112">
        <f ca="1">IFERROR(IF((VLOOKUP($E56,'NEA Backsheet'!$D$5:$CB$183,G$9,FALSE))="","",(VLOOKUP($E56,'NEA Backsheet'!$D$5:$CB$183,G$9,FALSE))),"")</f>
        <v>2443.4134122384862</v>
      </c>
      <c r="H56" s="113">
        <f ca="1">IFERROR(IF((VLOOKUP($E56,'NEA Backsheet'!$D$5:$CB$183,H$9,FALSE))="","",(VLOOKUP($E56,'NEA Backsheet'!$D$5:$CB$183,H$9,FALSE))),"")</f>
        <v>2438.6795217105423</v>
      </c>
      <c r="I56" s="113">
        <f ca="1">IFERROR(IF((VLOOKUP($E56,'NEA Backsheet'!$D$5:$CB$183,I$9,FALSE))="","",(VLOOKUP($E56,'NEA Backsheet'!$D$5:$CB$183,I$9,FALSE))),"")</f>
        <v>2586.4252679294027</v>
      </c>
      <c r="J56" s="114">
        <f ca="1">IFERROR(IF((VLOOKUP($E56,'NEA Backsheet'!$D$5:$CB$183,J$9,FALSE))="","",(VLOOKUP($E56,'NEA Backsheet'!$D$5:$CB$183,J$9,FALSE))),"")</f>
        <v>2577.2322067484797</v>
      </c>
      <c r="K56" s="115">
        <f ca="1">IFERROR(IF((VLOOKUP($E56,'NEA Backsheet'!$D$5:$CB$183,K$9,FALSE))="","",(VLOOKUP($E56,'NEA Backsheet'!$D$5:$CB$183,K$9,FALSE))),"")</f>
        <v>2602.7669008093039</v>
      </c>
      <c r="L56" s="116">
        <f ca="1">IFERROR(IF((VLOOKUP($E56,'NEA Backsheet'!$D$5:$CB$183,L$9,FALSE))="","",(VLOOKUP($E56,'NEA Backsheet'!$D$5:$CB$183,L$9,FALSE))),"")</f>
        <v>0</v>
      </c>
      <c r="M56" s="113">
        <f ca="1">IFERROR(IF((VLOOKUP($E56,'NEA Backsheet'!$D$5:$CB$183,M$9,FALSE))="","",(VLOOKUP($E56,'NEA Backsheet'!$D$5:$CB$183,M$9,FALSE))),"")</f>
        <v>0</v>
      </c>
      <c r="N56" s="114">
        <f ca="1">IFERROR(IF((VLOOKUP($E56,'NEA Backsheet'!$D$5:$CB$183,N$9,FALSE))="","",(VLOOKUP($E56,'NEA Backsheet'!$D$5:$CB$183,N$9,FALSE))),"")</f>
        <v>0</v>
      </c>
      <c r="O56" s="96"/>
      <c r="Q56" s="112">
        <f ca="1">IFERROR(IF((VLOOKUP($E56,'DTOC Backsheet'!$D$5:$AF$183,Q$9,FALSE))="","",(VLOOKUP($E56,'DTOC Backsheet'!$D$5:$AF$183,Q$9,FALSE))),"")</f>
        <v>1324.1461625220372</v>
      </c>
      <c r="R56" s="113">
        <f ca="1">IFERROR(IF((VLOOKUP($E56,'DTOC Backsheet'!$D$5:$AF$183,R$9,FALSE))="","",(VLOOKUP($E56,'DTOC Backsheet'!$D$5:$AF$183,R$9,FALSE))),"")</f>
        <v>1629.3814263657569</v>
      </c>
      <c r="S56" s="113">
        <f ca="1">IFERROR(IF((VLOOKUP($E56,'DTOC Backsheet'!$D$5:$AF$183,S$9,FALSE))="","",(VLOOKUP($E56,'DTOC Backsheet'!$D$5:$AF$183,S$9,FALSE))),"")</f>
        <v>1711.5075063237082</v>
      </c>
      <c r="T56" s="114">
        <f ca="1">IFERROR(IF((VLOOKUP($E56,'DTOC Backsheet'!$D$5:$AF$183,T$9,FALSE))="","",(VLOOKUP($E56,'DTOC Backsheet'!$D$5:$AF$183,T$9,FALSE))),"")</f>
        <v>1476.9622860383338</v>
      </c>
      <c r="U56" s="115">
        <f ca="1">IFERROR(IF((VLOOKUP($E56,'DTOC Backsheet'!$D$5:$AF$183,U$9,FALSE))="","",(VLOOKUP($E56,'DTOC Backsheet'!$D$5:$AF$183,U$9,FALSE))),"")</f>
        <v>1198.2748561507931</v>
      </c>
      <c r="V56" s="116">
        <f ca="1">IFERROR(IF((VLOOKUP($E56,'DTOC Backsheet'!$D$5:$AF$183,V$9,FALSE))="","",(VLOOKUP($E56,'DTOC Backsheet'!$D$5:$AF$183,V$9,FALSE))),"")</f>
        <v>0</v>
      </c>
      <c r="W56" s="113">
        <f ca="1">IFERROR(IF((VLOOKUP($E56,'DTOC Backsheet'!$D$5:$AF$183,W$9,FALSE))="","",(VLOOKUP($E56,'DTOC Backsheet'!$D$5:$AF$183,W$9,FALSE))),"")</f>
        <v>0</v>
      </c>
      <c r="X56" s="114">
        <f ca="1">IFERROR(IF((VLOOKUP($E56,'DTOC Backsheet'!$D$5:$AF$183,X$9,FALSE))="","",(VLOOKUP($E56,'DTOC Backsheet'!$D$5:$AF$183,X$9,FALSE))),"")</f>
        <v>0</v>
      </c>
      <c r="Y56" s="96"/>
    </row>
    <row r="57" spans="1:25" ht="30" customHeight="1" x14ac:dyDescent="0.3">
      <c r="A57" s="182">
        <v>45</v>
      </c>
      <c r="B57" s="101" t="str">
        <f ca="1">IFERROR(IF((VLOOKUP($E57,'Org List'!$AJ$10:$AL$188,3,FALSE))="","",(VLOOKUP($E57,'Org List'!$AJ$10:$AL$188,3,FALSE))),"")</f>
        <v>London Commissioning Region</v>
      </c>
      <c r="C57" s="102" t="str">
        <f ca="1">IFERROR(IF((VLOOKUP($E57,'Org List'!$AO$10:$AQ$188,3,FALSE))="","",(VLOOKUP($E57,'Org List'!$AO$10:$AQ$188,3,FALSE))),"")</f>
        <v>London Region</v>
      </c>
      <c r="D57" s="103" t="str">
        <f ca="1">IFERROR(IF((VLOOKUP($E57,'Org List'!$AT$10:$AV$188,3,FALSE))="","",(VLOOKUP($E57,'Org List'!$AT$10:$AV$188,3,FALSE))),"")</f>
        <v>NHS England London</v>
      </c>
      <c r="E57" s="101" t="str">
        <f t="shared" ca="1" si="0"/>
        <v>E09000006</v>
      </c>
      <c r="F57" s="103" t="str">
        <f ca="1">IF(E57="","",VLOOKUP(E57,'Org List'!$J$9:$K$488,2,0))</f>
        <v>Bromley</v>
      </c>
      <c r="G57" s="112">
        <f ca="1">IFERROR(IF((VLOOKUP($E57,'NEA Backsheet'!$D$5:$CB$183,G$9,FALSE))="","",(VLOOKUP($E57,'NEA Backsheet'!$D$5:$CB$183,G$9,FALSE))),"")</f>
        <v>2125.682232904634</v>
      </c>
      <c r="H57" s="113">
        <f ca="1">IFERROR(IF((VLOOKUP($E57,'NEA Backsheet'!$D$5:$CB$183,H$9,FALSE))="","",(VLOOKUP($E57,'NEA Backsheet'!$D$5:$CB$183,H$9,FALSE))),"")</f>
        <v>2078.1793632758631</v>
      </c>
      <c r="I57" s="113">
        <f ca="1">IFERROR(IF((VLOOKUP($E57,'NEA Backsheet'!$D$5:$CB$183,I$9,FALSE))="","",(VLOOKUP($E57,'NEA Backsheet'!$D$5:$CB$183,I$9,FALSE))),"")</f>
        <v>2165.9254424713749</v>
      </c>
      <c r="J57" s="114">
        <f ca="1">IFERROR(IF((VLOOKUP($E57,'NEA Backsheet'!$D$5:$CB$183,J$9,FALSE))="","",(VLOOKUP($E57,'NEA Backsheet'!$D$5:$CB$183,J$9,FALSE))),"")</f>
        <v>1962.4933939947477</v>
      </c>
      <c r="K57" s="115">
        <f ca="1">IFERROR(IF((VLOOKUP($E57,'NEA Backsheet'!$D$5:$CB$183,K$9,FALSE))="","",(VLOOKUP($E57,'NEA Backsheet'!$D$5:$CB$183,K$9,FALSE))),"")</f>
        <v>2024.6199739618817</v>
      </c>
      <c r="L57" s="116">
        <f ca="1">IFERROR(IF((VLOOKUP($E57,'NEA Backsheet'!$D$5:$CB$183,L$9,FALSE))="","",(VLOOKUP($E57,'NEA Backsheet'!$D$5:$CB$183,L$9,FALSE))),"")</f>
        <v>0</v>
      </c>
      <c r="M57" s="113">
        <f ca="1">IFERROR(IF((VLOOKUP($E57,'NEA Backsheet'!$D$5:$CB$183,M$9,FALSE))="","",(VLOOKUP($E57,'NEA Backsheet'!$D$5:$CB$183,M$9,FALSE))),"")</f>
        <v>0</v>
      </c>
      <c r="N57" s="114">
        <f ca="1">IFERROR(IF((VLOOKUP($E57,'NEA Backsheet'!$D$5:$CB$183,N$9,FALSE))="","",(VLOOKUP($E57,'NEA Backsheet'!$D$5:$CB$183,N$9,FALSE))),"")</f>
        <v>0</v>
      </c>
      <c r="O57" s="96"/>
      <c r="Q57" s="112">
        <f ca="1">IFERROR(IF((VLOOKUP($E57,'DTOC Backsheet'!$D$5:$AF$183,Q$9,FALSE))="","",(VLOOKUP($E57,'DTOC Backsheet'!$D$5:$AF$183,Q$9,FALSE))),"")</f>
        <v>581.16310945760722</v>
      </c>
      <c r="R57" s="113">
        <f ca="1">IFERROR(IF((VLOOKUP($E57,'DTOC Backsheet'!$D$5:$AF$183,R$9,FALSE))="","",(VLOOKUP($E57,'DTOC Backsheet'!$D$5:$AF$183,R$9,FALSE))),"")</f>
        <v>566.28157430977092</v>
      </c>
      <c r="S57" s="113">
        <f ca="1">IFERROR(IF((VLOOKUP($E57,'DTOC Backsheet'!$D$5:$AF$183,S$9,FALSE))="","",(VLOOKUP($E57,'DTOC Backsheet'!$D$5:$AF$183,S$9,FALSE))),"")</f>
        <v>624.2412375171333</v>
      </c>
      <c r="T57" s="114">
        <f ca="1">IFERROR(IF((VLOOKUP($E57,'DTOC Backsheet'!$D$5:$AF$183,T$9,FALSE))="","",(VLOOKUP($E57,'DTOC Backsheet'!$D$5:$AF$183,T$9,FALSE))),"")</f>
        <v>569.56706188197859</v>
      </c>
      <c r="U57" s="115">
        <f ca="1">IFERROR(IF((VLOOKUP($E57,'DTOC Backsheet'!$D$5:$AF$183,U$9,FALSE))="","",(VLOOKUP($E57,'DTOC Backsheet'!$D$5:$AF$183,U$9,FALSE))),"")</f>
        <v>291.92725341205141</v>
      </c>
      <c r="V57" s="116">
        <f ca="1">IFERROR(IF((VLOOKUP($E57,'DTOC Backsheet'!$D$5:$AF$183,V$9,FALSE))="","",(VLOOKUP($E57,'DTOC Backsheet'!$D$5:$AF$183,V$9,FALSE))),"")</f>
        <v>0</v>
      </c>
      <c r="W57" s="113">
        <f ca="1">IFERROR(IF((VLOOKUP($E57,'DTOC Backsheet'!$D$5:$AF$183,W$9,FALSE))="","",(VLOOKUP($E57,'DTOC Backsheet'!$D$5:$AF$183,W$9,FALSE))),"")</f>
        <v>0</v>
      </c>
      <c r="X57" s="114">
        <f ca="1">IFERROR(IF((VLOOKUP($E57,'DTOC Backsheet'!$D$5:$AF$183,X$9,FALSE))="","",(VLOOKUP($E57,'DTOC Backsheet'!$D$5:$AF$183,X$9,FALSE))),"")</f>
        <v>0</v>
      </c>
      <c r="Y57" s="96"/>
    </row>
    <row r="58" spans="1:25" ht="30" customHeight="1" x14ac:dyDescent="0.3">
      <c r="A58" s="182">
        <v>46</v>
      </c>
      <c r="B58" s="101" t="str">
        <f ca="1">IFERROR(IF((VLOOKUP($E58,'Org List'!$AJ$10:$AL$188,3,FALSE))="","",(VLOOKUP($E58,'Org List'!$AJ$10:$AL$188,3,FALSE))),"")</f>
        <v>South East England Commissioning Region</v>
      </c>
      <c r="C58" s="102" t="str">
        <f ca="1">IFERROR(IF((VLOOKUP($E58,'Org List'!$AO$10:$AQ$188,3,FALSE))="","",(VLOOKUP($E58,'Org List'!$AO$10:$AQ$188,3,FALSE))),"")</f>
        <v>South East Region</v>
      </c>
      <c r="D58" s="103" t="str">
        <f ca="1">IFERROR(IF((VLOOKUP($E58,'Org List'!$AT$10:$AV$188,3,FALSE))="","",(VLOOKUP($E58,'Org List'!$AT$10:$AV$188,3,FALSE))),"")</f>
        <v>NHS England South East (Hampshire, Isle of Wight and Thames Valley)</v>
      </c>
      <c r="E58" s="101" t="str">
        <f t="shared" ca="1" si="0"/>
        <v>E10000002</v>
      </c>
      <c r="F58" s="103" t="str">
        <f ca="1">IF(E58="","",VLOOKUP(E58,'Org List'!$J$9:$K$488,2,0))</f>
        <v>Buckinghamshire</v>
      </c>
      <c r="G58" s="112">
        <f ca="1">IFERROR(IF((VLOOKUP($E58,'NEA Backsheet'!$D$5:$CB$183,G$9,FALSE))="","",(VLOOKUP($E58,'NEA Backsheet'!$D$5:$CB$183,G$9,FALSE))),"")</f>
        <v>2328.0452106973039</v>
      </c>
      <c r="H58" s="113">
        <f ca="1">IFERROR(IF((VLOOKUP($E58,'NEA Backsheet'!$D$5:$CB$183,H$9,FALSE))="","",(VLOOKUP($E58,'NEA Backsheet'!$D$5:$CB$183,H$9,FALSE))),"")</f>
        <v>2264.3329530285123</v>
      </c>
      <c r="I58" s="113">
        <f ca="1">IFERROR(IF((VLOOKUP($E58,'NEA Backsheet'!$D$5:$CB$183,I$9,FALSE))="","",(VLOOKUP($E58,'NEA Backsheet'!$D$5:$CB$183,I$9,FALSE))),"")</f>
        <v>2357.5925394098585</v>
      </c>
      <c r="J58" s="114">
        <f ca="1">IFERROR(IF((VLOOKUP($E58,'NEA Backsheet'!$D$5:$CB$183,J$9,FALSE))="","",(VLOOKUP($E58,'NEA Backsheet'!$D$5:$CB$183,J$9,FALSE))),"")</f>
        <v>2404.8384856655207</v>
      </c>
      <c r="K58" s="115">
        <f ca="1">IFERROR(IF((VLOOKUP($E58,'NEA Backsheet'!$D$5:$CB$183,K$9,FALSE))="","",(VLOOKUP($E58,'NEA Backsheet'!$D$5:$CB$183,K$9,FALSE))),"")</f>
        <v>2613.8526111482342</v>
      </c>
      <c r="L58" s="116">
        <f ca="1">IFERROR(IF((VLOOKUP($E58,'NEA Backsheet'!$D$5:$CB$183,L$9,FALSE))="","",(VLOOKUP($E58,'NEA Backsheet'!$D$5:$CB$183,L$9,FALSE))),"")</f>
        <v>0</v>
      </c>
      <c r="M58" s="113">
        <f ca="1">IFERROR(IF((VLOOKUP($E58,'NEA Backsheet'!$D$5:$CB$183,M$9,FALSE))="","",(VLOOKUP($E58,'NEA Backsheet'!$D$5:$CB$183,M$9,FALSE))),"")</f>
        <v>0</v>
      </c>
      <c r="N58" s="114">
        <f ca="1">IFERROR(IF((VLOOKUP($E58,'NEA Backsheet'!$D$5:$CB$183,N$9,FALSE))="","",(VLOOKUP($E58,'NEA Backsheet'!$D$5:$CB$183,N$9,FALSE))),"")</f>
        <v>0</v>
      </c>
      <c r="O58" s="96"/>
      <c r="Q58" s="112">
        <f ca="1">IFERROR(IF((VLOOKUP($E58,'DTOC Backsheet'!$D$5:$AF$183,Q$9,FALSE))="","",(VLOOKUP($E58,'DTOC Backsheet'!$D$5:$AF$183,Q$9,FALSE))),"")</f>
        <v>975.91578396630189</v>
      </c>
      <c r="R58" s="113">
        <f ca="1">IFERROR(IF((VLOOKUP($E58,'DTOC Backsheet'!$D$5:$AF$183,R$9,FALSE))="","",(VLOOKUP($E58,'DTOC Backsheet'!$D$5:$AF$183,R$9,FALSE))),"")</f>
        <v>1161.2162492763593</v>
      </c>
      <c r="S58" s="113">
        <f ca="1">IFERROR(IF((VLOOKUP($E58,'DTOC Backsheet'!$D$5:$AF$183,S$9,FALSE))="","",(VLOOKUP($E58,'DTOC Backsheet'!$D$5:$AF$183,S$9,FALSE))),"")</f>
        <v>945.15348449652777</v>
      </c>
      <c r="T58" s="114">
        <f ca="1">IFERROR(IF((VLOOKUP($E58,'DTOC Backsheet'!$D$5:$AF$183,T$9,FALSE))="","",(VLOOKUP($E58,'DTOC Backsheet'!$D$5:$AF$183,T$9,FALSE))),"")</f>
        <v>1045.8317301286463</v>
      </c>
      <c r="U58" s="115">
        <f ca="1">IFERROR(IF((VLOOKUP($E58,'DTOC Backsheet'!$D$5:$AF$183,U$9,FALSE))="","",(VLOOKUP($E58,'DTOC Backsheet'!$D$5:$AF$183,U$9,FALSE))),"")</f>
        <v>1230.8561137746276</v>
      </c>
      <c r="V58" s="116">
        <f ca="1">IFERROR(IF((VLOOKUP($E58,'DTOC Backsheet'!$D$5:$AF$183,V$9,FALSE))="","",(VLOOKUP($E58,'DTOC Backsheet'!$D$5:$AF$183,V$9,FALSE))),"")</f>
        <v>0</v>
      </c>
      <c r="W58" s="113">
        <f ca="1">IFERROR(IF((VLOOKUP($E58,'DTOC Backsheet'!$D$5:$AF$183,W$9,FALSE))="","",(VLOOKUP($E58,'DTOC Backsheet'!$D$5:$AF$183,W$9,FALSE))),"")</f>
        <v>0</v>
      </c>
      <c r="X58" s="114">
        <f ca="1">IFERROR(IF((VLOOKUP($E58,'DTOC Backsheet'!$D$5:$AF$183,X$9,FALSE))="","",(VLOOKUP($E58,'DTOC Backsheet'!$D$5:$AF$183,X$9,FALSE))),"")</f>
        <v>0</v>
      </c>
      <c r="Y58" s="96"/>
    </row>
    <row r="59" spans="1:25" ht="30" customHeight="1" x14ac:dyDescent="0.3">
      <c r="A59" s="182">
        <v>47</v>
      </c>
      <c r="B59" s="101" t="str">
        <f ca="1">IFERROR(IF((VLOOKUP($E59,'Org List'!$AJ$10:$AL$188,3,FALSE))="","",(VLOOKUP($E59,'Org List'!$AJ$10:$AL$188,3,FALSE))),"")</f>
        <v>North of England Commissioning Region</v>
      </c>
      <c r="C59" s="102" t="str">
        <f ca="1">IFERROR(IF((VLOOKUP($E59,'Org List'!$AO$10:$AQ$188,3,FALSE))="","",(VLOOKUP($E59,'Org List'!$AO$10:$AQ$188,3,FALSE))),"")</f>
        <v>North West Region</v>
      </c>
      <c r="D59" s="103" t="str">
        <f ca="1">IFERROR(IF((VLOOKUP($E59,'Org List'!$AT$10:$AV$188,3,FALSE))="","",(VLOOKUP($E59,'Org List'!$AT$10:$AV$188,3,FALSE))),"")</f>
        <v>NHS England North (Greater Manchester)</v>
      </c>
      <c r="E59" s="101" t="str">
        <f t="shared" ca="1" si="0"/>
        <v>E08000002</v>
      </c>
      <c r="F59" s="103" t="str">
        <f ca="1">IF(E59="","",VLOOKUP(E59,'Org List'!$J$9:$K$488,2,0))</f>
        <v>Bury</v>
      </c>
      <c r="G59" s="112">
        <f ca="1">IFERROR(IF((VLOOKUP($E59,'NEA Backsheet'!$D$5:$CB$183,G$9,FALSE))="","",(VLOOKUP($E59,'NEA Backsheet'!$D$5:$CB$183,G$9,FALSE))),"")</f>
        <v>2694.8366380650896</v>
      </c>
      <c r="H59" s="113">
        <f ca="1">IFERROR(IF((VLOOKUP($E59,'NEA Backsheet'!$D$5:$CB$183,H$9,FALSE))="","",(VLOOKUP($E59,'NEA Backsheet'!$D$5:$CB$183,H$9,FALSE))),"")</f>
        <v>2797.0194342980694</v>
      </c>
      <c r="I59" s="113">
        <f ca="1">IFERROR(IF((VLOOKUP($E59,'NEA Backsheet'!$D$5:$CB$183,I$9,FALSE))="","",(VLOOKUP($E59,'NEA Backsheet'!$D$5:$CB$183,I$9,FALSE))),"")</f>
        <v>3098.1439612936979</v>
      </c>
      <c r="J59" s="114">
        <f ca="1">IFERROR(IF((VLOOKUP($E59,'NEA Backsheet'!$D$5:$CB$183,J$9,FALSE))="","",(VLOOKUP($E59,'NEA Backsheet'!$D$5:$CB$183,J$9,FALSE))),"")</f>
        <v>2969.6987744166695</v>
      </c>
      <c r="K59" s="115">
        <f ca="1">IFERROR(IF((VLOOKUP($E59,'NEA Backsheet'!$D$5:$CB$183,K$9,FALSE))="","",(VLOOKUP($E59,'NEA Backsheet'!$D$5:$CB$183,K$9,FALSE))),"")</f>
        <v>3126.3497211320387</v>
      </c>
      <c r="L59" s="116">
        <f ca="1">IFERROR(IF((VLOOKUP($E59,'NEA Backsheet'!$D$5:$CB$183,L$9,FALSE))="","",(VLOOKUP($E59,'NEA Backsheet'!$D$5:$CB$183,L$9,FALSE))),"")</f>
        <v>0</v>
      </c>
      <c r="M59" s="113">
        <f ca="1">IFERROR(IF((VLOOKUP($E59,'NEA Backsheet'!$D$5:$CB$183,M$9,FALSE))="","",(VLOOKUP($E59,'NEA Backsheet'!$D$5:$CB$183,M$9,FALSE))),"")</f>
        <v>0</v>
      </c>
      <c r="N59" s="114">
        <f ca="1">IFERROR(IF((VLOOKUP($E59,'NEA Backsheet'!$D$5:$CB$183,N$9,FALSE))="","",(VLOOKUP($E59,'NEA Backsheet'!$D$5:$CB$183,N$9,FALSE))),"")</f>
        <v>0</v>
      </c>
      <c r="O59" s="96"/>
      <c r="Q59" s="112">
        <f ca="1">IFERROR(IF((VLOOKUP($E59,'DTOC Backsheet'!$D$5:$AF$183,Q$9,FALSE))="","",(VLOOKUP($E59,'DTOC Backsheet'!$D$5:$AF$183,Q$9,FALSE))),"")</f>
        <v>1189.6392860799235</v>
      </c>
      <c r="R59" s="113">
        <f ca="1">IFERROR(IF((VLOOKUP($E59,'DTOC Backsheet'!$D$5:$AF$183,R$9,FALSE))="","",(VLOOKUP($E59,'DTOC Backsheet'!$D$5:$AF$183,R$9,FALSE))),"")</f>
        <v>1816.8788178684777</v>
      </c>
      <c r="S59" s="113">
        <f ca="1">IFERROR(IF((VLOOKUP($E59,'DTOC Backsheet'!$D$5:$AF$183,S$9,FALSE))="","",(VLOOKUP($E59,'DTOC Backsheet'!$D$5:$AF$183,S$9,FALSE))),"")</f>
        <v>2168.3786643005838</v>
      </c>
      <c r="T59" s="114">
        <f ca="1">IFERROR(IF((VLOOKUP($E59,'DTOC Backsheet'!$D$5:$AF$183,T$9,FALSE))="","",(VLOOKUP($E59,'DTOC Backsheet'!$D$5:$AF$183,T$9,FALSE))),"")</f>
        <v>1800.5105632982365</v>
      </c>
      <c r="U59" s="115">
        <f ca="1">IFERROR(IF((VLOOKUP($E59,'DTOC Backsheet'!$D$5:$AF$183,U$9,FALSE))="","",(VLOOKUP($E59,'DTOC Backsheet'!$D$5:$AF$183,U$9,FALSE))),"")</f>
        <v>1508.0557165841396</v>
      </c>
      <c r="V59" s="116">
        <f ca="1">IFERROR(IF((VLOOKUP($E59,'DTOC Backsheet'!$D$5:$AF$183,V$9,FALSE))="","",(VLOOKUP($E59,'DTOC Backsheet'!$D$5:$AF$183,V$9,FALSE))),"")</f>
        <v>0</v>
      </c>
      <c r="W59" s="113">
        <f ca="1">IFERROR(IF((VLOOKUP($E59,'DTOC Backsheet'!$D$5:$AF$183,W$9,FALSE))="","",(VLOOKUP($E59,'DTOC Backsheet'!$D$5:$AF$183,W$9,FALSE))),"")</f>
        <v>0</v>
      </c>
      <c r="X59" s="114">
        <f ca="1">IFERROR(IF((VLOOKUP($E59,'DTOC Backsheet'!$D$5:$AF$183,X$9,FALSE))="","",(VLOOKUP($E59,'DTOC Backsheet'!$D$5:$AF$183,X$9,FALSE))),"")</f>
        <v>0</v>
      </c>
      <c r="Y59" s="96"/>
    </row>
    <row r="60" spans="1:25" ht="30" customHeight="1" x14ac:dyDescent="0.3">
      <c r="A60" s="182">
        <v>48</v>
      </c>
      <c r="B60" s="101" t="str">
        <f ca="1">IFERROR(IF((VLOOKUP($E60,'Org List'!$AJ$10:$AL$188,3,FALSE))="","",(VLOOKUP($E60,'Org List'!$AJ$10:$AL$188,3,FALSE))),"")</f>
        <v>North of England Commissioning Region</v>
      </c>
      <c r="C60" s="102" t="str">
        <f ca="1">IFERROR(IF((VLOOKUP($E60,'Org List'!$AO$10:$AQ$188,3,FALSE))="","",(VLOOKUP($E60,'Org List'!$AO$10:$AQ$188,3,FALSE))),"")</f>
        <v>Yorkshire and The Humber Region</v>
      </c>
      <c r="D60" s="103" t="str">
        <f ca="1">IFERROR(IF((VLOOKUP($E60,'Org List'!$AT$10:$AV$188,3,FALSE))="","",(VLOOKUP($E60,'Org List'!$AT$10:$AV$188,3,FALSE))),"")</f>
        <v>NHS England North (Yorkshire And Humber)</v>
      </c>
      <c r="E60" s="101" t="str">
        <f t="shared" ca="1" si="0"/>
        <v>E08000033</v>
      </c>
      <c r="F60" s="103" t="str">
        <f ca="1">IF(E60="","",VLOOKUP(E60,'Org List'!$J$9:$K$488,2,0))</f>
        <v>Calderdale</v>
      </c>
      <c r="G60" s="112">
        <f ca="1">IFERROR(IF((VLOOKUP($E60,'NEA Backsheet'!$D$5:$CB$183,G$9,FALSE))="","",(VLOOKUP($E60,'NEA Backsheet'!$D$5:$CB$183,G$9,FALSE))),"")</f>
        <v>3101.3513860114199</v>
      </c>
      <c r="H60" s="113">
        <f ca="1">IFERROR(IF((VLOOKUP($E60,'NEA Backsheet'!$D$5:$CB$183,H$9,FALSE))="","",(VLOOKUP($E60,'NEA Backsheet'!$D$5:$CB$183,H$9,FALSE))),"")</f>
        <v>3297.9484580557146</v>
      </c>
      <c r="I60" s="113">
        <f ca="1">IFERROR(IF((VLOOKUP($E60,'NEA Backsheet'!$D$5:$CB$183,I$9,FALSE))="","",(VLOOKUP($E60,'NEA Backsheet'!$D$5:$CB$183,I$9,FALSE))),"")</f>
        <v>3438.5528196656296</v>
      </c>
      <c r="J60" s="114">
        <f ca="1">IFERROR(IF((VLOOKUP($E60,'NEA Backsheet'!$D$5:$CB$183,J$9,FALSE))="","",(VLOOKUP($E60,'NEA Backsheet'!$D$5:$CB$183,J$9,FALSE))),"")</f>
        <v>3412.840724649674</v>
      </c>
      <c r="K60" s="115">
        <f ca="1">IFERROR(IF((VLOOKUP($E60,'NEA Backsheet'!$D$5:$CB$183,K$9,FALSE))="","",(VLOOKUP($E60,'NEA Backsheet'!$D$5:$CB$183,K$9,FALSE))),"")</f>
        <v>3401.3006828489988</v>
      </c>
      <c r="L60" s="116">
        <f ca="1">IFERROR(IF((VLOOKUP($E60,'NEA Backsheet'!$D$5:$CB$183,L$9,FALSE))="","",(VLOOKUP($E60,'NEA Backsheet'!$D$5:$CB$183,L$9,FALSE))),"")</f>
        <v>0</v>
      </c>
      <c r="M60" s="113">
        <f ca="1">IFERROR(IF((VLOOKUP($E60,'NEA Backsheet'!$D$5:$CB$183,M$9,FALSE))="","",(VLOOKUP($E60,'NEA Backsheet'!$D$5:$CB$183,M$9,FALSE))),"")</f>
        <v>0</v>
      </c>
      <c r="N60" s="114">
        <f ca="1">IFERROR(IF((VLOOKUP($E60,'NEA Backsheet'!$D$5:$CB$183,N$9,FALSE))="","",(VLOOKUP($E60,'NEA Backsheet'!$D$5:$CB$183,N$9,FALSE))),"")</f>
        <v>0</v>
      </c>
      <c r="O60" s="96"/>
      <c r="Q60" s="112">
        <f ca="1">IFERROR(IF((VLOOKUP($E60,'DTOC Backsheet'!$D$5:$AF$183,Q$9,FALSE))="","",(VLOOKUP($E60,'DTOC Backsheet'!$D$5:$AF$183,Q$9,FALSE))),"")</f>
        <v>539.54411278370469</v>
      </c>
      <c r="R60" s="113">
        <f ca="1">IFERROR(IF((VLOOKUP($E60,'DTOC Backsheet'!$D$5:$AF$183,R$9,FALSE))="","",(VLOOKUP($E60,'DTOC Backsheet'!$D$5:$AF$183,R$9,FALSE))),"")</f>
        <v>971.3018874857612</v>
      </c>
      <c r="S60" s="113">
        <f ca="1">IFERROR(IF((VLOOKUP($E60,'DTOC Backsheet'!$D$5:$AF$183,S$9,FALSE))="","",(VLOOKUP($E60,'DTOC Backsheet'!$D$5:$AF$183,S$9,FALSE))),"")</f>
        <v>649.16771799174455</v>
      </c>
      <c r="T60" s="114">
        <f ca="1">IFERROR(IF((VLOOKUP($E60,'DTOC Backsheet'!$D$5:$AF$183,T$9,FALSE))="","",(VLOOKUP($E60,'DTOC Backsheet'!$D$5:$AF$183,T$9,FALSE))),"")</f>
        <v>498.81206386222743</v>
      </c>
      <c r="U60" s="115">
        <f ca="1">IFERROR(IF((VLOOKUP($E60,'DTOC Backsheet'!$D$5:$AF$183,U$9,FALSE))="","",(VLOOKUP($E60,'DTOC Backsheet'!$D$5:$AF$183,U$9,FALSE))),"")</f>
        <v>458.05546840031366</v>
      </c>
      <c r="V60" s="116">
        <f ca="1">IFERROR(IF((VLOOKUP($E60,'DTOC Backsheet'!$D$5:$AF$183,V$9,FALSE))="","",(VLOOKUP($E60,'DTOC Backsheet'!$D$5:$AF$183,V$9,FALSE))),"")</f>
        <v>0</v>
      </c>
      <c r="W60" s="113">
        <f ca="1">IFERROR(IF((VLOOKUP($E60,'DTOC Backsheet'!$D$5:$AF$183,W$9,FALSE))="","",(VLOOKUP($E60,'DTOC Backsheet'!$D$5:$AF$183,W$9,FALSE))),"")</f>
        <v>0</v>
      </c>
      <c r="X60" s="114">
        <f ca="1">IFERROR(IF((VLOOKUP($E60,'DTOC Backsheet'!$D$5:$AF$183,X$9,FALSE))="","",(VLOOKUP($E60,'DTOC Backsheet'!$D$5:$AF$183,X$9,FALSE))),"")</f>
        <v>0</v>
      </c>
      <c r="Y60" s="96"/>
    </row>
    <row r="61" spans="1:25" ht="30" customHeight="1" x14ac:dyDescent="0.3">
      <c r="A61" s="182">
        <v>49</v>
      </c>
      <c r="B61" s="101" t="str">
        <f ca="1">IFERROR(IF((VLOOKUP($E61,'Org List'!$AJ$10:$AL$188,3,FALSE))="","",(VLOOKUP($E61,'Org List'!$AJ$10:$AL$188,3,FALSE))),"")</f>
        <v>Midlands and East of England Commissioning Region</v>
      </c>
      <c r="C61" s="102" t="str">
        <f ca="1">IFERROR(IF((VLOOKUP($E61,'Org List'!$AO$10:$AQ$188,3,FALSE))="","",(VLOOKUP($E61,'Org List'!$AO$10:$AQ$188,3,FALSE))),"")</f>
        <v>East Region</v>
      </c>
      <c r="D61" s="103" t="str">
        <f ca="1">IFERROR(IF((VLOOKUP($E61,'Org List'!$AT$10:$AV$188,3,FALSE))="","",(VLOOKUP($E61,'Org List'!$AT$10:$AV$188,3,FALSE))),"")</f>
        <v>NHS England Midlands And East (East)</v>
      </c>
      <c r="E61" s="101" t="str">
        <f t="shared" ca="1" si="0"/>
        <v>E10000003</v>
      </c>
      <c r="F61" s="103" t="str">
        <f ca="1">IF(E61="","",VLOOKUP(E61,'Org List'!$J$9:$K$488,2,0))</f>
        <v>Cambridgeshire</v>
      </c>
      <c r="G61" s="112">
        <f ca="1">IFERROR(IF((VLOOKUP($E61,'NEA Backsheet'!$D$5:$CB$183,G$9,FALSE))="","",(VLOOKUP($E61,'NEA Backsheet'!$D$5:$CB$183,G$9,FALSE))),"")</f>
        <v>2490.6910792343156</v>
      </c>
      <c r="H61" s="113">
        <f ca="1">IFERROR(IF((VLOOKUP($E61,'NEA Backsheet'!$D$5:$CB$183,H$9,FALSE))="","",(VLOOKUP($E61,'NEA Backsheet'!$D$5:$CB$183,H$9,FALSE))),"")</f>
        <v>2402.2346859886361</v>
      </c>
      <c r="I61" s="113">
        <f ca="1">IFERROR(IF((VLOOKUP($E61,'NEA Backsheet'!$D$5:$CB$183,I$9,FALSE))="","",(VLOOKUP($E61,'NEA Backsheet'!$D$5:$CB$183,I$9,FALSE))),"")</f>
        <v>2507.3608441099523</v>
      </c>
      <c r="J61" s="114">
        <f ca="1">IFERROR(IF((VLOOKUP($E61,'NEA Backsheet'!$D$5:$CB$183,J$9,FALSE))="","",(VLOOKUP($E61,'NEA Backsheet'!$D$5:$CB$183,J$9,FALSE))),"")</f>
        <v>2459.748535848948</v>
      </c>
      <c r="K61" s="115">
        <f ca="1">IFERROR(IF((VLOOKUP($E61,'NEA Backsheet'!$D$5:$CB$183,K$9,FALSE))="","",(VLOOKUP($E61,'NEA Backsheet'!$D$5:$CB$183,K$9,FALSE))),"")</f>
        <v>2523.6770157802816</v>
      </c>
      <c r="L61" s="116">
        <f ca="1">IFERROR(IF((VLOOKUP($E61,'NEA Backsheet'!$D$5:$CB$183,L$9,FALSE))="","",(VLOOKUP($E61,'NEA Backsheet'!$D$5:$CB$183,L$9,FALSE))),"")</f>
        <v>0</v>
      </c>
      <c r="M61" s="113">
        <f ca="1">IFERROR(IF((VLOOKUP($E61,'NEA Backsheet'!$D$5:$CB$183,M$9,FALSE))="","",(VLOOKUP($E61,'NEA Backsheet'!$D$5:$CB$183,M$9,FALSE))),"")</f>
        <v>0</v>
      </c>
      <c r="N61" s="114">
        <f ca="1">IFERROR(IF((VLOOKUP($E61,'NEA Backsheet'!$D$5:$CB$183,N$9,FALSE))="","",(VLOOKUP($E61,'NEA Backsheet'!$D$5:$CB$183,N$9,FALSE))),"")</f>
        <v>0</v>
      </c>
      <c r="O61" s="96"/>
      <c r="Q61" s="112">
        <f ca="1">IFERROR(IF((VLOOKUP($E61,'DTOC Backsheet'!$D$5:$AF$183,Q$9,FALSE))="","",(VLOOKUP($E61,'DTOC Backsheet'!$D$5:$AF$183,Q$9,FALSE))),"")</f>
        <v>1421.613666801632</v>
      </c>
      <c r="R61" s="113">
        <f ca="1">IFERROR(IF((VLOOKUP($E61,'DTOC Backsheet'!$D$5:$AF$183,R$9,FALSE))="","",(VLOOKUP($E61,'DTOC Backsheet'!$D$5:$AF$183,R$9,FALSE))),"")</f>
        <v>1810.9368673497991</v>
      </c>
      <c r="S61" s="113">
        <f ca="1">IFERROR(IF((VLOOKUP($E61,'DTOC Backsheet'!$D$5:$AF$183,S$9,FALSE))="","",(VLOOKUP($E61,'DTOC Backsheet'!$D$5:$AF$183,S$9,FALSE))),"")</f>
        <v>1584.156103030492</v>
      </c>
      <c r="T61" s="114">
        <f ca="1">IFERROR(IF((VLOOKUP($E61,'DTOC Backsheet'!$D$5:$AF$183,T$9,FALSE))="","",(VLOOKUP($E61,'DTOC Backsheet'!$D$5:$AF$183,T$9,FALSE))),"")</f>
        <v>1527.0840921359693</v>
      </c>
      <c r="U61" s="115">
        <f ca="1">IFERROR(IF((VLOOKUP($E61,'DTOC Backsheet'!$D$5:$AF$183,U$9,FALSE))="","",(VLOOKUP($E61,'DTOC Backsheet'!$D$5:$AF$183,U$9,FALSE))),"")</f>
        <v>1674.090663362673</v>
      </c>
      <c r="V61" s="116">
        <f ca="1">IFERROR(IF((VLOOKUP($E61,'DTOC Backsheet'!$D$5:$AF$183,V$9,FALSE))="","",(VLOOKUP($E61,'DTOC Backsheet'!$D$5:$AF$183,V$9,FALSE))),"")</f>
        <v>0</v>
      </c>
      <c r="W61" s="113">
        <f ca="1">IFERROR(IF((VLOOKUP($E61,'DTOC Backsheet'!$D$5:$AF$183,W$9,FALSE))="","",(VLOOKUP($E61,'DTOC Backsheet'!$D$5:$AF$183,W$9,FALSE))),"")</f>
        <v>0</v>
      </c>
      <c r="X61" s="114">
        <f ca="1">IFERROR(IF((VLOOKUP($E61,'DTOC Backsheet'!$D$5:$AF$183,X$9,FALSE))="","",(VLOOKUP($E61,'DTOC Backsheet'!$D$5:$AF$183,X$9,FALSE))),"")</f>
        <v>0</v>
      </c>
      <c r="Y61" s="96"/>
    </row>
    <row r="62" spans="1:25" ht="30" customHeight="1" x14ac:dyDescent="0.3">
      <c r="A62" s="182">
        <v>50</v>
      </c>
      <c r="B62" s="101" t="str">
        <f ca="1">IFERROR(IF((VLOOKUP($E62,'Org List'!$AJ$10:$AL$188,3,FALSE))="","",(VLOOKUP($E62,'Org List'!$AJ$10:$AL$188,3,FALSE))),"")</f>
        <v>London Commissioning Region</v>
      </c>
      <c r="C62" s="102" t="str">
        <f ca="1">IFERROR(IF((VLOOKUP($E62,'Org List'!$AO$10:$AQ$188,3,FALSE))="","",(VLOOKUP($E62,'Org List'!$AO$10:$AQ$188,3,FALSE))),"")</f>
        <v>London Region</v>
      </c>
      <c r="D62" s="103" t="str">
        <f ca="1">IFERROR(IF((VLOOKUP($E62,'Org List'!$AT$10:$AV$188,3,FALSE))="","",(VLOOKUP($E62,'Org List'!$AT$10:$AV$188,3,FALSE))),"")</f>
        <v>NHS England London</v>
      </c>
      <c r="E62" s="101" t="str">
        <f t="shared" ca="1" si="0"/>
        <v>E09000007</v>
      </c>
      <c r="F62" s="103" t="str">
        <f ca="1">IF(E62="","",VLOOKUP(E62,'Org List'!$J$9:$K$488,2,0))</f>
        <v>Camden</v>
      </c>
      <c r="G62" s="112">
        <f ca="1">IFERROR(IF((VLOOKUP($E62,'NEA Backsheet'!$D$5:$CB$183,G$9,FALSE))="","",(VLOOKUP($E62,'NEA Backsheet'!$D$5:$CB$183,G$9,FALSE))),"")</f>
        <v>1795.0862901394592</v>
      </c>
      <c r="H62" s="113">
        <f ca="1">IFERROR(IF((VLOOKUP($E62,'NEA Backsheet'!$D$5:$CB$183,H$9,FALSE))="","",(VLOOKUP($E62,'NEA Backsheet'!$D$5:$CB$183,H$9,FALSE))),"")</f>
        <v>1689.580101768642</v>
      </c>
      <c r="I62" s="113">
        <f ca="1">IFERROR(IF((VLOOKUP($E62,'NEA Backsheet'!$D$5:$CB$183,I$9,FALSE))="","",(VLOOKUP($E62,'NEA Backsheet'!$D$5:$CB$183,I$9,FALSE))),"")</f>
        <v>1727.0000575432737</v>
      </c>
      <c r="J62" s="114">
        <f ca="1">IFERROR(IF((VLOOKUP($E62,'NEA Backsheet'!$D$5:$CB$183,J$9,FALSE))="","",(VLOOKUP($E62,'NEA Backsheet'!$D$5:$CB$183,J$9,FALSE))),"")</f>
        <v>1630.6494295732923</v>
      </c>
      <c r="K62" s="115">
        <f ca="1">IFERROR(IF((VLOOKUP($E62,'NEA Backsheet'!$D$5:$CB$183,K$9,FALSE))="","",(VLOOKUP($E62,'NEA Backsheet'!$D$5:$CB$183,K$9,FALSE))),"")</f>
        <v>1682.1341112340829</v>
      </c>
      <c r="L62" s="116">
        <f ca="1">IFERROR(IF((VLOOKUP($E62,'NEA Backsheet'!$D$5:$CB$183,L$9,FALSE))="","",(VLOOKUP($E62,'NEA Backsheet'!$D$5:$CB$183,L$9,FALSE))),"")</f>
        <v>0</v>
      </c>
      <c r="M62" s="113">
        <f ca="1">IFERROR(IF((VLOOKUP($E62,'NEA Backsheet'!$D$5:$CB$183,M$9,FALSE))="","",(VLOOKUP($E62,'NEA Backsheet'!$D$5:$CB$183,M$9,FALSE))),"")</f>
        <v>0</v>
      </c>
      <c r="N62" s="114">
        <f ca="1">IFERROR(IF((VLOOKUP($E62,'NEA Backsheet'!$D$5:$CB$183,N$9,FALSE))="","",(VLOOKUP($E62,'NEA Backsheet'!$D$5:$CB$183,N$9,FALSE))),"")</f>
        <v>0</v>
      </c>
      <c r="O62" s="96"/>
      <c r="Q62" s="112">
        <f ca="1">IFERROR(IF((VLOOKUP($E62,'DTOC Backsheet'!$D$5:$AF$183,Q$9,FALSE))="","",(VLOOKUP($E62,'DTOC Backsheet'!$D$5:$AF$183,Q$9,FALSE))),"")</f>
        <v>766.45052598585619</v>
      </c>
      <c r="R62" s="113">
        <f ca="1">IFERROR(IF((VLOOKUP($E62,'DTOC Backsheet'!$D$5:$AF$183,R$9,FALSE))="","",(VLOOKUP($E62,'DTOC Backsheet'!$D$5:$AF$183,R$9,FALSE))),"")</f>
        <v>757.63512057515618</v>
      </c>
      <c r="S62" s="113">
        <f ca="1">IFERROR(IF((VLOOKUP($E62,'DTOC Backsheet'!$D$5:$AF$183,S$9,FALSE))="","",(VLOOKUP($E62,'DTOC Backsheet'!$D$5:$AF$183,S$9,FALSE))),"")</f>
        <v>1015.7306012106491</v>
      </c>
      <c r="T62" s="114">
        <f ca="1">IFERROR(IF((VLOOKUP($E62,'DTOC Backsheet'!$D$5:$AF$183,T$9,FALSE))="","",(VLOOKUP($E62,'DTOC Backsheet'!$D$5:$AF$183,T$9,FALSE))),"")</f>
        <v>816.86346969419492</v>
      </c>
      <c r="U62" s="115">
        <f ca="1">IFERROR(IF((VLOOKUP($E62,'DTOC Backsheet'!$D$5:$AF$183,U$9,FALSE))="","",(VLOOKUP($E62,'DTOC Backsheet'!$D$5:$AF$183,U$9,FALSE))),"")</f>
        <v>770.28160222780048</v>
      </c>
      <c r="V62" s="116">
        <f ca="1">IFERROR(IF((VLOOKUP($E62,'DTOC Backsheet'!$D$5:$AF$183,V$9,FALSE))="","",(VLOOKUP($E62,'DTOC Backsheet'!$D$5:$AF$183,V$9,FALSE))),"")</f>
        <v>0</v>
      </c>
      <c r="W62" s="113">
        <f ca="1">IFERROR(IF((VLOOKUP($E62,'DTOC Backsheet'!$D$5:$AF$183,W$9,FALSE))="","",(VLOOKUP($E62,'DTOC Backsheet'!$D$5:$AF$183,W$9,FALSE))),"")</f>
        <v>0</v>
      </c>
      <c r="X62" s="114">
        <f ca="1">IFERROR(IF((VLOOKUP($E62,'DTOC Backsheet'!$D$5:$AF$183,X$9,FALSE))="","",(VLOOKUP($E62,'DTOC Backsheet'!$D$5:$AF$183,X$9,FALSE))),"")</f>
        <v>0</v>
      </c>
      <c r="Y62" s="96"/>
    </row>
    <row r="63" spans="1:25" ht="30" customHeight="1" x14ac:dyDescent="0.3">
      <c r="A63" s="182">
        <v>51</v>
      </c>
      <c r="B63" s="101" t="str">
        <f ca="1">IFERROR(IF((VLOOKUP($E63,'Org List'!$AJ$10:$AL$188,3,FALSE))="","",(VLOOKUP($E63,'Org List'!$AJ$10:$AL$188,3,FALSE))),"")</f>
        <v>Midlands and East of England Commissioning Region</v>
      </c>
      <c r="C63" s="102" t="str">
        <f ca="1">IFERROR(IF((VLOOKUP($E63,'Org List'!$AO$10:$AQ$188,3,FALSE))="","",(VLOOKUP($E63,'Org List'!$AO$10:$AQ$188,3,FALSE))),"")</f>
        <v>East Region</v>
      </c>
      <c r="D63" s="103" t="str">
        <f ca="1">IFERROR(IF((VLOOKUP($E63,'Org List'!$AT$10:$AV$188,3,FALSE))="","",(VLOOKUP($E63,'Org List'!$AT$10:$AV$188,3,FALSE))),"")</f>
        <v>NHS England Midlands And East (Central Midlands)</v>
      </c>
      <c r="E63" s="101" t="str">
        <f t="shared" ca="1" si="0"/>
        <v>E06000056</v>
      </c>
      <c r="F63" s="103" t="str">
        <f ca="1">IF(E63="","",VLOOKUP(E63,'Org List'!$J$9:$K$488,2,0))</f>
        <v>Central Bedfordshire</v>
      </c>
      <c r="G63" s="112">
        <f ca="1">IFERROR(IF((VLOOKUP($E63,'NEA Backsheet'!$D$5:$CB$183,G$9,FALSE))="","",(VLOOKUP($E63,'NEA Backsheet'!$D$5:$CB$183,G$9,FALSE))),"")</f>
        <v>2657.8495868911405</v>
      </c>
      <c r="H63" s="113">
        <f ca="1">IFERROR(IF((VLOOKUP($E63,'NEA Backsheet'!$D$5:$CB$183,H$9,FALSE))="","",(VLOOKUP($E63,'NEA Backsheet'!$D$5:$CB$183,H$9,FALSE))),"")</f>
        <v>2569.7498914198218</v>
      </c>
      <c r="I63" s="113">
        <f ca="1">IFERROR(IF((VLOOKUP($E63,'NEA Backsheet'!$D$5:$CB$183,I$9,FALSE))="","",(VLOOKUP($E63,'NEA Backsheet'!$D$5:$CB$183,I$9,FALSE))),"")</f>
        <v>2668.7929690012256</v>
      </c>
      <c r="J63" s="114">
        <f ca="1">IFERROR(IF((VLOOKUP($E63,'NEA Backsheet'!$D$5:$CB$183,J$9,FALSE))="","",(VLOOKUP($E63,'NEA Backsheet'!$D$5:$CB$183,J$9,FALSE))),"")</f>
        <v>2624.9371021416091</v>
      </c>
      <c r="K63" s="115">
        <f ca="1">IFERROR(IF((VLOOKUP($E63,'NEA Backsheet'!$D$5:$CB$183,K$9,FALSE))="","",(VLOOKUP($E63,'NEA Backsheet'!$D$5:$CB$183,K$9,FALSE))),"")</f>
        <v>2596.5536401229524</v>
      </c>
      <c r="L63" s="116">
        <f ca="1">IFERROR(IF((VLOOKUP($E63,'NEA Backsheet'!$D$5:$CB$183,L$9,FALSE))="","",(VLOOKUP($E63,'NEA Backsheet'!$D$5:$CB$183,L$9,FALSE))),"")</f>
        <v>0</v>
      </c>
      <c r="M63" s="113">
        <f ca="1">IFERROR(IF((VLOOKUP($E63,'NEA Backsheet'!$D$5:$CB$183,M$9,FALSE))="","",(VLOOKUP($E63,'NEA Backsheet'!$D$5:$CB$183,M$9,FALSE))),"")</f>
        <v>0</v>
      </c>
      <c r="N63" s="114">
        <f ca="1">IFERROR(IF((VLOOKUP($E63,'NEA Backsheet'!$D$5:$CB$183,N$9,FALSE))="","",(VLOOKUP($E63,'NEA Backsheet'!$D$5:$CB$183,N$9,FALSE))),"")</f>
        <v>0</v>
      </c>
      <c r="O63" s="96"/>
      <c r="Q63" s="112">
        <f ca="1">IFERROR(IF((VLOOKUP($E63,'DTOC Backsheet'!$D$5:$AF$183,Q$9,FALSE))="","",(VLOOKUP($E63,'DTOC Backsheet'!$D$5:$AF$183,Q$9,FALSE))),"")</f>
        <v>745.71897831925003</v>
      </c>
      <c r="R63" s="113">
        <f ca="1">IFERROR(IF((VLOOKUP($E63,'DTOC Backsheet'!$D$5:$AF$183,R$9,FALSE))="","",(VLOOKUP($E63,'DTOC Backsheet'!$D$5:$AF$183,R$9,FALSE))),"")</f>
        <v>813.88592787113248</v>
      </c>
      <c r="S63" s="113">
        <f ca="1">IFERROR(IF((VLOOKUP($E63,'DTOC Backsheet'!$D$5:$AF$183,S$9,FALSE))="","",(VLOOKUP($E63,'DTOC Backsheet'!$D$5:$AF$183,S$9,FALSE))),"")</f>
        <v>708.66177755614626</v>
      </c>
      <c r="T63" s="114">
        <f ca="1">IFERROR(IF((VLOOKUP($E63,'DTOC Backsheet'!$D$5:$AF$183,T$9,FALSE))="","",(VLOOKUP($E63,'DTOC Backsheet'!$D$5:$AF$183,T$9,FALSE))),"")</f>
        <v>451.00715783989068</v>
      </c>
      <c r="U63" s="115">
        <f ca="1">IFERROR(IF((VLOOKUP($E63,'DTOC Backsheet'!$D$5:$AF$183,U$9,FALSE))="","",(VLOOKUP($E63,'DTOC Backsheet'!$D$5:$AF$183,U$9,FALSE))),"")</f>
        <v>605.25160582113335</v>
      </c>
      <c r="V63" s="116">
        <f ca="1">IFERROR(IF((VLOOKUP($E63,'DTOC Backsheet'!$D$5:$AF$183,V$9,FALSE))="","",(VLOOKUP($E63,'DTOC Backsheet'!$D$5:$AF$183,V$9,FALSE))),"")</f>
        <v>0</v>
      </c>
      <c r="W63" s="113">
        <f ca="1">IFERROR(IF((VLOOKUP($E63,'DTOC Backsheet'!$D$5:$AF$183,W$9,FALSE))="","",(VLOOKUP($E63,'DTOC Backsheet'!$D$5:$AF$183,W$9,FALSE))),"")</f>
        <v>0</v>
      </c>
      <c r="X63" s="114">
        <f ca="1">IFERROR(IF((VLOOKUP($E63,'DTOC Backsheet'!$D$5:$AF$183,X$9,FALSE))="","",(VLOOKUP($E63,'DTOC Backsheet'!$D$5:$AF$183,X$9,FALSE))),"")</f>
        <v>0</v>
      </c>
      <c r="Y63" s="96"/>
    </row>
    <row r="64" spans="1:25" ht="30" customHeight="1" x14ac:dyDescent="0.3">
      <c r="A64" s="182">
        <v>52</v>
      </c>
      <c r="B64" s="101" t="str">
        <f ca="1">IFERROR(IF((VLOOKUP($E64,'Org List'!$AJ$10:$AL$188,3,FALSE))="","",(VLOOKUP($E64,'Org List'!$AJ$10:$AL$188,3,FALSE))),"")</f>
        <v>North of England Commissioning Region</v>
      </c>
      <c r="C64" s="102" t="str">
        <f ca="1">IFERROR(IF((VLOOKUP($E64,'Org List'!$AO$10:$AQ$188,3,FALSE))="","",(VLOOKUP($E64,'Org List'!$AO$10:$AQ$188,3,FALSE))),"")</f>
        <v>North West Region</v>
      </c>
      <c r="D64" s="103" t="str">
        <f ca="1">IFERROR(IF((VLOOKUP($E64,'Org List'!$AT$10:$AV$188,3,FALSE))="","",(VLOOKUP($E64,'Org List'!$AT$10:$AV$188,3,FALSE))),"")</f>
        <v>NHS England North (Cheshire And Merseyside)</v>
      </c>
      <c r="E64" s="101" t="str">
        <f t="shared" ca="1" si="0"/>
        <v>E06000049</v>
      </c>
      <c r="F64" s="103" t="str">
        <f ca="1">IF(E64="","",VLOOKUP(E64,'Org List'!$J$9:$K$488,2,0))</f>
        <v>Cheshire East</v>
      </c>
      <c r="G64" s="112">
        <f ca="1">IFERROR(IF((VLOOKUP($E64,'NEA Backsheet'!$D$5:$CB$183,G$9,FALSE))="","",(VLOOKUP($E64,'NEA Backsheet'!$D$5:$CB$183,G$9,FALSE))),"")</f>
        <v>2839.3165686588773</v>
      </c>
      <c r="H64" s="113">
        <f ca="1">IFERROR(IF((VLOOKUP($E64,'NEA Backsheet'!$D$5:$CB$183,H$9,FALSE))="","",(VLOOKUP($E64,'NEA Backsheet'!$D$5:$CB$183,H$9,FALSE))),"")</f>
        <v>2779.0834122350097</v>
      </c>
      <c r="I64" s="113">
        <f ca="1">IFERROR(IF((VLOOKUP($E64,'NEA Backsheet'!$D$5:$CB$183,I$9,FALSE))="","",(VLOOKUP($E64,'NEA Backsheet'!$D$5:$CB$183,I$9,FALSE))),"")</f>
        <v>2950.701445116073</v>
      </c>
      <c r="J64" s="114">
        <f ca="1">IFERROR(IF((VLOOKUP($E64,'NEA Backsheet'!$D$5:$CB$183,J$9,FALSE))="","",(VLOOKUP($E64,'NEA Backsheet'!$D$5:$CB$183,J$9,FALSE))),"")</f>
        <v>2891.5052578000295</v>
      </c>
      <c r="K64" s="115">
        <f ca="1">IFERROR(IF((VLOOKUP($E64,'NEA Backsheet'!$D$5:$CB$183,K$9,FALSE))="","",(VLOOKUP($E64,'NEA Backsheet'!$D$5:$CB$183,K$9,FALSE))),"")</f>
        <v>2911.378968218211</v>
      </c>
      <c r="L64" s="116">
        <f ca="1">IFERROR(IF((VLOOKUP($E64,'NEA Backsheet'!$D$5:$CB$183,L$9,FALSE))="","",(VLOOKUP($E64,'NEA Backsheet'!$D$5:$CB$183,L$9,FALSE))),"")</f>
        <v>0</v>
      </c>
      <c r="M64" s="113">
        <f ca="1">IFERROR(IF((VLOOKUP($E64,'NEA Backsheet'!$D$5:$CB$183,M$9,FALSE))="","",(VLOOKUP($E64,'NEA Backsheet'!$D$5:$CB$183,M$9,FALSE))),"")</f>
        <v>0</v>
      </c>
      <c r="N64" s="114">
        <f ca="1">IFERROR(IF((VLOOKUP($E64,'NEA Backsheet'!$D$5:$CB$183,N$9,FALSE))="","",(VLOOKUP($E64,'NEA Backsheet'!$D$5:$CB$183,N$9,FALSE))),"")</f>
        <v>0</v>
      </c>
      <c r="O64" s="96"/>
      <c r="Q64" s="112">
        <f ca="1">IFERROR(IF((VLOOKUP($E64,'DTOC Backsheet'!$D$5:$AF$183,Q$9,FALSE))="","",(VLOOKUP($E64,'DTOC Backsheet'!$D$5:$AF$183,Q$9,FALSE))),"")</f>
        <v>1463.6384037595872</v>
      </c>
      <c r="R64" s="113">
        <f ca="1">IFERROR(IF((VLOOKUP($E64,'DTOC Backsheet'!$D$5:$AF$183,R$9,FALSE))="","",(VLOOKUP($E64,'DTOC Backsheet'!$D$5:$AF$183,R$9,FALSE))),"")</f>
        <v>1406.2149353820971</v>
      </c>
      <c r="S64" s="113">
        <f ca="1">IFERROR(IF((VLOOKUP($E64,'DTOC Backsheet'!$D$5:$AF$183,S$9,FALSE))="","",(VLOOKUP($E64,'DTOC Backsheet'!$D$5:$AF$183,S$9,FALSE))),"")</f>
        <v>924.05581297110348</v>
      </c>
      <c r="T64" s="114">
        <f ca="1">IFERROR(IF((VLOOKUP($E64,'DTOC Backsheet'!$D$5:$AF$183,T$9,FALSE))="","",(VLOOKUP($E64,'DTOC Backsheet'!$D$5:$AF$183,T$9,FALSE))),"")</f>
        <v>863.59552205367027</v>
      </c>
      <c r="U64" s="115">
        <f ca="1">IFERROR(IF((VLOOKUP($E64,'DTOC Backsheet'!$D$5:$AF$183,U$9,FALSE))="","",(VLOOKUP($E64,'DTOC Backsheet'!$D$5:$AF$183,U$9,FALSE))),"")</f>
        <v>929.4685595863682</v>
      </c>
      <c r="V64" s="116">
        <f ca="1">IFERROR(IF((VLOOKUP($E64,'DTOC Backsheet'!$D$5:$AF$183,V$9,FALSE))="","",(VLOOKUP($E64,'DTOC Backsheet'!$D$5:$AF$183,V$9,FALSE))),"")</f>
        <v>0</v>
      </c>
      <c r="W64" s="113">
        <f ca="1">IFERROR(IF((VLOOKUP($E64,'DTOC Backsheet'!$D$5:$AF$183,W$9,FALSE))="","",(VLOOKUP($E64,'DTOC Backsheet'!$D$5:$AF$183,W$9,FALSE))),"")</f>
        <v>0</v>
      </c>
      <c r="X64" s="114">
        <f ca="1">IFERROR(IF((VLOOKUP($E64,'DTOC Backsheet'!$D$5:$AF$183,X$9,FALSE))="","",(VLOOKUP($E64,'DTOC Backsheet'!$D$5:$AF$183,X$9,FALSE))),"")</f>
        <v>0</v>
      </c>
      <c r="Y64" s="96"/>
    </row>
    <row r="65" spans="1:25" ht="30" customHeight="1" x14ac:dyDescent="0.3">
      <c r="A65" s="182">
        <v>53</v>
      </c>
      <c r="B65" s="101" t="str">
        <f ca="1">IFERROR(IF((VLOOKUP($E65,'Org List'!$AJ$10:$AL$188,3,FALSE))="","",(VLOOKUP($E65,'Org List'!$AJ$10:$AL$188,3,FALSE))),"")</f>
        <v>North of England Commissioning Region</v>
      </c>
      <c r="C65" s="102" t="str">
        <f ca="1">IFERROR(IF((VLOOKUP($E65,'Org List'!$AO$10:$AQ$188,3,FALSE))="","",(VLOOKUP($E65,'Org List'!$AO$10:$AQ$188,3,FALSE))),"")</f>
        <v>North West Region</v>
      </c>
      <c r="D65" s="103" t="str">
        <f ca="1">IFERROR(IF((VLOOKUP($E65,'Org List'!$AT$10:$AV$188,3,FALSE))="","",(VLOOKUP($E65,'Org List'!$AT$10:$AV$188,3,FALSE))),"")</f>
        <v>NHS England North (Cheshire And Merseyside)</v>
      </c>
      <c r="E65" s="101" t="str">
        <f t="shared" ca="1" si="0"/>
        <v>E06000050</v>
      </c>
      <c r="F65" s="103" t="str">
        <f ca="1">IF(E65="","",VLOOKUP(E65,'Org List'!$J$9:$K$488,2,0))</f>
        <v>Cheshire West and Chester</v>
      </c>
      <c r="G65" s="112">
        <f ca="1">IFERROR(IF((VLOOKUP($E65,'NEA Backsheet'!$D$5:$CB$183,G$9,FALSE))="","",(VLOOKUP($E65,'NEA Backsheet'!$D$5:$CB$183,G$9,FALSE))),"")</f>
        <v>3038.7529111254944</v>
      </c>
      <c r="H65" s="113">
        <f ca="1">IFERROR(IF((VLOOKUP($E65,'NEA Backsheet'!$D$5:$CB$183,H$9,FALSE))="","",(VLOOKUP($E65,'NEA Backsheet'!$D$5:$CB$183,H$9,FALSE))),"")</f>
        <v>3042.4329413577698</v>
      </c>
      <c r="I65" s="113">
        <f ca="1">IFERROR(IF((VLOOKUP($E65,'NEA Backsheet'!$D$5:$CB$183,I$9,FALSE))="","",(VLOOKUP($E65,'NEA Backsheet'!$D$5:$CB$183,I$9,FALSE))),"")</f>
        <v>3194.770008172814</v>
      </c>
      <c r="J65" s="114">
        <f ca="1">IFERROR(IF((VLOOKUP($E65,'NEA Backsheet'!$D$5:$CB$183,J$9,FALSE))="","",(VLOOKUP($E65,'NEA Backsheet'!$D$5:$CB$183,J$9,FALSE))),"")</f>
        <v>3197.0842206773682</v>
      </c>
      <c r="K65" s="115">
        <f ca="1">IFERROR(IF((VLOOKUP($E65,'NEA Backsheet'!$D$5:$CB$183,K$9,FALSE))="","",(VLOOKUP($E65,'NEA Backsheet'!$D$5:$CB$183,K$9,FALSE))),"")</f>
        <v>3106.9333908419035</v>
      </c>
      <c r="L65" s="116">
        <f ca="1">IFERROR(IF((VLOOKUP($E65,'NEA Backsheet'!$D$5:$CB$183,L$9,FALSE))="","",(VLOOKUP($E65,'NEA Backsheet'!$D$5:$CB$183,L$9,FALSE))),"")</f>
        <v>0</v>
      </c>
      <c r="M65" s="113">
        <f ca="1">IFERROR(IF((VLOOKUP($E65,'NEA Backsheet'!$D$5:$CB$183,M$9,FALSE))="","",(VLOOKUP($E65,'NEA Backsheet'!$D$5:$CB$183,M$9,FALSE))),"")</f>
        <v>0</v>
      </c>
      <c r="N65" s="114">
        <f ca="1">IFERROR(IF((VLOOKUP($E65,'NEA Backsheet'!$D$5:$CB$183,N$9,FALSE))="","",(VLOOKUP($E65,'NEA Backsheet'!$D$5:$CB$183,N$9,FALSE))),"")</f>
        <v>0</v>
      </c>
      <c r="O65" s="96"/>
      <c r="Q65" s="112">
        <f ca="1">IFERROR(IF((VLOOKUP($E65,'DTOC Backsheet'!$D$5:$AF$183,Q$9,FALSE))="","",(VLOOKUP($E65,'DTOC Backsheet'!$D$5:$AF$183,Q$9,FALSE))),"")</f>
        <v>1330.9838863399607</v>
      </c>
      <c r="R65" s="113">
        <f ca="1">IFERROR(IF((VLOOKUP($E65,'DTOC Backsheet'!$D$5:$AF$183,R$9,FALSE))="","",(VLOOKUP($E65,'DTOC Backsheet'!$D$5:$AF$183,R$9,FALSE))),"")</f>
        <v>1197.99632067735</v>
      </c>
      <c r="S65" s="113">
        <f ca="1">IFERROR(IF((VLOOKUP($E65,'DTOC Backsheet'!$D$5:$AF$183,S$9,FALSE))="","",(VLOOKUP($E65,'DTOC Backsheet'!$D$5:$AF$183,S$9,FALSE))),"")</f>
        <v>957.14106286617766</v>
      </c>
      <c r="T65" s="114">
        <f ca="1">IFERROR(IF((VLOOKUP($E65,'DTOC Backsheet'!$D$5:$AF$183,T$9,FALSE))="","",(VLOOKUP($E65,'DTOC Backsheet'!$D$5:$AF$183,T$9,FALSE))),"")</f>
        <v>1072.5928555450187</v>
      </c>
      <c r="U65" s="115">
        <f ca="1">IFERROR(IF((VLOOKUP($E65,'DTOC Backsheet'!$D$5:$AF$183,U$9,FALSE))="","",(VLOOKUP($E65,'DTOC Backsheet'!$D$5:$AF$183,U$9,FALSE))),"")</f>
        <v>878.75077321760557</v>
      </c>
      <c r="V65" s="116">
        <f ca="1">IFERROR(IF((VLOOKUP($E65,'DTOC Backsheet'!$D$5:$AF$183,V$9,FALSE))="","",(VLOOKUP($E65,'DTOC Backsheet'!$D$5:$AF$183,V$9,FALSE))),"")</f>
        <v>0</v>
      </c>
      <c r="W65" s="113">
        <f ca="1">IFERROR(IF((VLOOKUP($E65,'DTOC Backsheet'!$D$5:$AF$183,W$9,FALSE))="","",(VLOOKUP($E65,'DTOC Backsheet'!$D$5:$AF$183,W$9,FALSE))),"")</f>
        <v>0</v>
      </c>
      <c r="X65" s="114">
        <f ca="1">IFERROR(IF((VLOOKUP($E65,'DTOC Backsheet'!$D$5:$AF$183,X$9,FALSE))="","",(VLOOKUP($E65,'DTOC Backsheet'!$D$5:$AF$183,X$9,FALSE))),"")</f>
        <v>0</v>
      </c>
      <c r="Y65" s="96"/>
    </row>
    <row r="66" spans="1:25" ht="30" customHeight="1" x14ac:dyDescent="0.3">
      <c r="A66" s="182">
        <v>54</v>
      </c>
      <c r="B66" s="101" t="str">
        <f ca="1">IFERROR(IF((VLOOKUP($E66,'Org List'!$AJ$10:$AL$188,3,FALSE))="","",(VLOOKUP($E66,'Org List'!$AJ$10:$AL$188,3,FALSE))),"")</f>
        <v>London Commissioning Region</v>
      </c>
      <c r="C66" s="102" t="str">
        <f ca="1">IFERROR(IF((VLOOKUP($E66,'Org List'!$AO$10:$AQ$188,3,FALSE))="","",(VLOOKUP($E66,'Org List'!$AO$10:$AQ$188,3,FALSE))),"")</f>
        <v>London Region</v>
      </c>
      <c r="D66" s="103" t="str">
        <f ca="1">IFERROR(IF((VLOOKUP($E66,'Org List'!$AT$10:$AV$188,3,FALSE))="","",(VLOOKUP($E66,'Org List'!$AT$10:$AV$188,3,FALSE))),"")</f>
        <v>NHS England London</v>
      </c>
      <c r="E66" s="101" t="str">
        <f t="shared" ca="1" si="0"/>
        <v>E09000001</v>
      </c>
      <c r="F66" s="103" t="str">
        <f ca="1">IF(E66="","",VLOOKUP(E66,'Org List'!$J$9:$K$488,2,0))</f>
        <v>City of London</v>
      </c>
      <c r="G66" s="112">
        <f ca="1">IFERROR(IF((VLOOKUP($E66,'NEA Backsheet'!$D$5:$CB$183,G$9,FALSE))="","",(VLOOKUP($E66,'NEA Backsheet'!$D$5:$CB$183,G$9,FALSE))),"")</f>
        <v>1882.6873515662271</v>
      </c>
      <c r="H66" s="113">
        <f ca="1">IFERROR(IF((VLOOKUP($E66,'NEA Backsheet'!$D$5:$CB$183,H$9,FALSE))="","",(VLOOKUP($E66,'NEA Backsheet'!$D$5:$CB$183,H$9,FALSE))),"")</f>
        <v>1805.2478413115032</v>
      </c>
      <c r="I66" s="113">
        <f ca="1">IFERROR(IF((VLOOKUP($E66,'NEA Backsheet'!$D$5:$CB$183,I$9,FALSE))="","",(VLOOKUP($E66,'NEA Backsheet'!$D$5:$CB$183,I$9,FALSE))),"")</f>
        <v>1934.3194318028704</v>
      </c>
      <c r="J66" s="114">
        <f ca="1">IFERROR(IF((VLOOKUP($E66,'NEA Backsheet'!$D$5:$CB$183,J$9,FALSE))="","",(VLOOKUP($E66,'NEA Backsheet'!$D$5:$CB$183,J$9,FALSE))),"")</f>
        <v>2190.2680632654751</v>
      </c>
      <c r="K66" s="115">
        <f ca="1">IFERROR(IF((VLOOKUP($E66,'NEA Backsheet'!$D$5:$CB$183,K$9,FALSE))="","",(VLOOKUP($E66,'NEA Backsheet'!$D$5:$CB$183,K$9,FALSE))),"")</f>
        <v>2209.9975185793364</v>
      </c>
      <c r="L66" s="116">
        <f ca="1">IFERROR(IF((VLOOKUP($E66,'NEA Backsheet'!$D$5:$CB$183,L$9,FALSE))="","",(VLOOKUP($E66,'NEA Backsheet'!$D$5:$CB$183,L$9,FALSE))),"")</f>
        <v>0</v>
      </c>
      <c r="M66" s="113">
        <f ca="1">IFERROR(IF((VLOOKUP($E66,'NEA Backsheet'!$D$5:$CB$183,M$9,FALSE))="","",(VLOOKUP($E66,'NEA Backsheet'!$D$5:$CB$183,M$9,FALSE))),"")</f>
        <v>0</v>
      </c>
      <c r="N66" s="114">
        <f ca="1">IFERROR(IF((VLOOKUP($E66,'NEA Backsheet'!$D$5:$CB$183,N$9,FALSE))="","",(VLOOKUP($E66,'NEA Backsheet'!$D$5:$CB$183,N$9,FALSE))),"")</f>
        <v>0</v>
      </c>
      <c r="O66" s="96"/>
      <c r="Q66" s="112">
        <f ca="1">IFERROR(IF((VLOOKUP($E66,'DTOC Backsheet'!$D$5:$AF$183,Q$9,FALSE))="","",(VLOOKUP($E66,'DTOC Backsheet'!$D$5:$AF$183,Q$9,FALSE))),"")</f>
        <v>1437.5</v>
      </c>
      <c r="R66" s="113">
        <f ca="1">IFERROR(IF((VLOOKUP($E66,'DTOC Backsheet'!$D$5:$AF$183,R$9,FALSE))="","",(VLOOKUP($E66,'DTOC Backsheet'!$D$5:$AF$183,R$9,FALSE))),"")</f>
        <v>1984.375</v>
      </c>
      <c r="S66" s="113">
        <f ca="1">IFERROR(IF((VLOOKUP($E66,'DTOC Backsheet'!$D$5:$AF$183,S$9,FALSE))="","",(VLOOKUP($E66,'DTOC Backsheet'!$D$5:$AF$183,S$9,FALSE))),"")</f>
        <v>1375</v>
      </c>
      <c r="T66" s="114">
        <f ca="1">IFERROR(IF((VLOOKUP($E66,'DTOC Backsheet'!$D$5:$AF$183,T$9,FALSE))="","",(VLOOKUP($E66,'DTOC Backsheet'!$D$5:$AF$183,T$9,FALSE))),"")</f>
        <v>348.66953211851978</v>
      </c>
      <c r="U66" s="115">
        <f ca="1">IFERROR(IF((VLOOKUP($E66,'DTOC Backsheet'!$D$5:$AF$183,U$9,FALSE))="","",(VLOOKUP($E66,'DTOC Backsheet'!$D$5:$AF$183,U$9,FALSE))),"")</f>
        <v>1816.7517726175506</v>
      </c>
      <c r="V66" s="116">
        <f ca="1">IFERROR(IF((VLOOKUP($E66,'DTOC Backsheet'!$D$5:$AF$183,V$9,FALSE))="","",(VLOOKUP($E66,'DTOC Backsheet'!$D$5:$AF$183,V$9,FALSE))),"")</f>
        <v>0</v>
      </c>
      <c r="W66" s="113">
        <f ca="1">IFERROR(IF((VLOOKUP($E66,'DTOC Backsheet'!$D$5:$AF$183,W$9,FALSE))="","",(VLOOKUP($E66,'DTOC Backsheet'!$D$5:$AF$183,W$9,FALSE))),"")</f>
        <v>0</v>
      </c>
      <c r="X66" s="114">
        <f ca="1">IFERROR(IF((VLOOKUP($E66,'DTOC Backsheet'!$D$5:$AF$183,X$9,FALSE))="","",(VLOOKUP($E66,'DTOC Backsheet'!$D$5:$AF$183,X$9,FALSE))),"")</f>
        <v>0</v>
      </c>
      <c r="Y66" s="96"/>
    </row>
    <row r="67" spans="1:25" ht="30" customHeight="1" x14ac:dyDescent="0.3">
      <c r="A67" s="182">
        <v>55</v>
      </c>
      <c r="B67" s="101" t="str">
        <f ca="1">IFERROR(IF((VLOOKUP($E67,'Org List'!$AJ$10:$AL$188,3,FALSE))="","",(VLOOKUP($E67,'Org List'!$AJ$10:$AL$188,3,FALSE))),"")</f>
        <v>South West England Commissioning Region</v>
      </c>
      <c r="C67" s="102" t="str">
        <f ca="1">IFERROR(IF((VLOOKUP($E67,'Org List'!$AO$10:$AQ$188,3,FALSE))="","",(VLOOKUP($E67,'Org List'!$AO$10:$AQ$188,3,FALSE))),"")</f>
        <v>South West Region</v>
      </c>
      <c r="D67" s="103" t="str">
        <f ca="1">IFERROR(IF((VLOOKUP($E67,'Org List'!$AT$10:$AV$188,3,FALSE))="","",(VLOOKUP($E67,'Org List'!$AT$10:$AV$188,3,FALSE))),"")</f>
        <v>NHS England South West (South West South)</v>
      </c>
      <c r="E67" s="101" t="str">
        <f t="shared" ca="1" si="0"/>
        <v>E06000052</v>
      </c>
      <c r="F67" s="103" t="str">
        <f ca="1">IF(E67="","",VLOOKUP(E67,'Org List'!$J$9:$K$488,2,0))</f>
        <v>Cornwall &amp; Scilly</v>
      </c>
      <c r="G67" s="112">
        <f ca="1">IFERROR(IF((VLOOKUP($E67,'NEA Backsheet'!$D$5:$CB$183,G$9,FALSE))="","",(VLOOKUP($E67,'NEA Backsheet'!$D$5:$CB$183,G$9,FALSE))),"")</f>
        <v>2641.7586689675013</v>
      </c>
      <c r="H67" s="113">
        <f ca="1">IFERROR(IF((VLOOKUP($E67,'NEA Backsheet'!$D$5:$CB$183,H$9,FALSE))="","",(VLOOKUP($E67,'NEA Backsheet'!$D$5:$CB$183,H$9,FALSE))),"")</f>
        <v>2554.0992385516524</v>
      </c>
      <c r="I67" s="113">
        <f ca="1">IFERROR(IF((VLOOKUP($E67,'NEA Backsheet'!$D$5:$CB$183,I$9,FALSE))="","",(VLOOKUP($E67,'NEA Backsheet'!$D$5:$CB$183,I$9,FALSE))),"")</f>
        <v>2744.1068140339776</v>
      </c>
      <c r="J67" s="114">
        <f ca="1">IFERROR(IF((VLOOKUP($E67,'NEA Backsheet'!$D$5:$CB$183,J$9,FALSE))="","",(VLOOKUP($E67,'NEA Backsheet'!$D$5:$CB$183,J$9,FALSE))),"")</f>
        <v>2740.4992344214374</v>
      </c>
      <c r="K67" s="115">
        <f ca="1">IFERROR(IF((VLOOKUP($E67,'NEA Backsheet'!$D$5:$CB$183,K$9,FALSE))="","",(VLOOKUP($E67,'NEA Backsheet'!$D$5:$CB$183,K$9,FALSE))),"")</f>
        <v>2772.6075828538742</v>
      </c>
      <c r="L67" s="116">
        <f ca="1">IFERROR(IF((VLOOKUP($E67,'NEA Backsheet'!$D$5:$CB$183,L$9,FALSE))="","",(VLOOKUP($E67,'NEA Backsheet'!$D$5:$CB$183,L$9,FALSE))),"")</f>
        <v>0</v>
      </c>
      <c r="M67" s="113">
        <f ca="1">IFERROR(IF((VLOOKUP($E67,'NEA Backsheet'!$D$5:$CB$183,M$9,FALSE))="","",(VLOOKUP($E67,'NEA Backsheet'!$D$5:$CB$183,M$9,FALSE))),"")</f>
        <v>0</v>
      </c>
      <c r="N67" s="114">
        <f ca="1">IFERROR(IF((VLOOKUP($E67,'NEA Backsheet'!$D$5:$CB$183,N$9,FALSE))="","",(VLOOKUP($E67,'NEA Backsheet'!$D$5:$CB$183,N$9,FALSE))),"")</f>
        <v>0</v>
      </c>
      <c r="O67" s="96"/>
      <c r="Q67" s="112">
        <f ca="1">IFERROR(IF((VLOOKUP($E67,'DTOC Backsheet'!$D$5:$AF$183,Q$9,FALSE))="","",(VLOOKUP($E67,'DTOC Backsheet'!$D$5:$AF$183,Q$9,FALSE))),"")</f>
        <v>2809.3003272694591</v>
      </c>
      <c r="R67" s="113">
        <f ca="1">IFERROR(IF((VLOOKUP($E67,'DTOC Backsheet'!$D$5:$AF$183,R$9,FALSE))="","",(VLOOKUP($E67,'DTOC Backsheet'!$D$5:$AF$183,R$9,FALSE))),"")</f>
        <v>2791.7641204825086</v>
      </c>
      <c r="S67" s="113">
        <f ca="1">IFERROR(IF((VLOOKUP($E67,'DTOC Backsheet'!$D$5:$AF$183,S$9,FALSE))="","",(VLOOKUP($E67,'DTOC Backsheet'!$D$5:$AF$183,S$9,FALSE))),"")</f>
        <v>2170.7631976396265</v>
      </c>
      <c r="T67" s="114">
        <f ca="1">IFERROR(IF((VLOOKUP($E67,'DTOC Backsheet'!$D$5:$AF$183,T$9,FALSE))="","",(VLOOKUP($E67,'DTOC Backsheet'!$D$5:$AF$183,T$9,FALSE))),"")</f>
        <v>1723.882818706621</v>
      </c>
      <c r="U67" s="115">
        <f ca="1">IFERROR(IF((VLOOKUP($E67,'DTOC Backsheet'!$D$5:$AF$183,U$9,FALSE))="","",(VLOOKUP($E67,'DTOC Backsheet'!$D$5:$AF$183,U$9,FALSE))),"")</f>
        <v>1516.2730731542629</v>
      </c>
      <c r="V67" s="116">
        <f ca="1">IFERROR(IF((VLOOKUP($E67,'DTOC Backsheet'!$D$5:$AF$183,V$9,FALSE))="","",(VLOOKUP($E67,'DTOC Backsheet'!$D$5:$AF$183,V$9,FALSE))),"")</f>
        <v>0</v>
      </c>
      <c r="W67" s="113">
        <f ca="1">IFERROR(IF((VLOOKUP($E67,'DTOC Backsheet'!$D$5:$AF$183,W$9,FALSE))="","",(VLOOKUP($E67,'DTOC Backsheet'!$D$5:$AF$183,W$9,FALSE))),"")</f>
        <v>0</v>
      </c>
      <c r="X67" s="114">
        <f ca="1">IFERROR(IF((VLOOKUP($E67,'DTOC Backsheet'!$D$5:$AF$183,X$9,FALSE))="","",(VLOOKUP($E67,'DTOC Backsheet'!$D$5:$AF$183,X$9,FALSE))),"")</f>
        <v>0</v>
      </c>
      <c r="Y67" s="96"/>
    </row>
    <row r="68" spans="1:25" ht="30" customHeight="1" x14ac:dyDescent="0.3">
      <c r="A68" s="182">
        <v>56</v>
      </c>
      <c r="B68" s="101" t="str">
        <f ca="1">IFERROR(IF((VLOOKUP($E68,'Org List'!$AJ$10:$AL$188,3,FALSE))="","",(VLOOKUP($E68,'Org List'!$AJ$10:$AL$188,3,FALSE))),"")</f>
        <v>North of England Commissioning Region</v>
      </c>
      <c r="C68" s="102" t="str">
        <f ca="1">IFERROR(IF((VLOOKUP($E68,'Org List'!$AO$10:$AQ$188,3,FALSE))="","",(VLOOKUP($E68,'Org List'!$AO$10:$AQ$188,3,FALSE))),"")</f>
        <v>North East Region</v>
      </c>
      <c r="D68" s="103" t="str">
        <f ca="1">IFERROR(IF((VLOOKUP($E68,'Org List'!$AT$10:$AV$188,3,FALSE))="","",(VLOOKUP($E68,'Org List'!$AT$10:$AV$188,3,FALSE))),"")</f>
        <v>NHS England North (Cumbria And North East)</v>
      </c>
      <c r="E68" s="101" t="str">
        <f t="shared" ca="1" si="0"/>
        <v>E06000047</v>
      </c>
      <c r="F68" s="103" t="str">
        <f ca="1">IF(E68="","",VLOOKUP(E68,'Org List'!$J$9:$K$488,2,0))</f>
        <v>County Durham</v>
      </c>
      <c r="G68" s="112">
        <f ca="1">IFERROR(IF((VLOOKUP($E68,'NEA Backsheet'!$D$5:$CB$183,G$9,FALSE))="","",(VLOOKUP($E68,'NEA Backsheet'!$D$5:$CB$183,G$9,FALSE))),"")</f>
        <v>2978.5202215333511</v>
      </c>
      <c r="H68" s="113">
        <f ca="1">IFERROR(IF((VLOOKUP($E68,'NEA Backsheet'!$D$5:$CB$183,H$9,FALSE))="","",(VLOOKUP($E68,'NEA Backsheet'!$D$5:$CB$183,H$9,FALSE))),"")</f>
        <v>3006.8897585946402</v>
      </c>
      <c r="I68" s="113">
        <f ca="1">IFERROR(IF((VLOOKUP($E68,'NEA Backsheet'!$D$5:$CB$183,I$9,FALSE))="","",(VLOOKUP($E68,'NEA Backsheet'!$D$5:$CB$183,I$9,FALSE))),"")</f>
        <v>3156.0881798311325</v>
      </c>
      <c r="J68" s="114">
        <f ca="1">IFERROR(IF((VLOOKUP($E68,'NEA Backsheet'!$D$5:$CB$183,J$9,FALSE))="","",(VLOOKUP($E68,'NEA Backsheet'!$D$5:$CB$183,J$9,FALSE))),"")</f>
        <v>3057.8413839321252</v>
      </c>
      <c r="K68" s="115">
        <f ca="1">IFERROR(IF((VLOOKUP($E68,'NEA Backsheet'!$D$5:$CB$183,K$9,FALSE))="","",(VLOOKUP($E68,'NEA Backsheet'!$D$5:$CB$183,K$9,FALSE))),"")</f>
        <v>3097.0373173951748</v>
      </c>
      <c r="L68" s="116">
        <f ca="1">IFERROR(IF((VLOOKUP($E68,'NEA Backsheet'!$D$5:$CB$183,L$9,FALSE))="","",(VLOOKUP($E68,'NEA Backsheet'!$D$5:$CB$183,L$9,FALSE))),"")</f>
        <v>0</v>
      </c>
      <c r="M68" s="113">
        <f ca="1">IFERROR(IF((VLOOKUP($E68,'NEA Backsheet'!$D$5:$CB$183,M$9,FALSE))="","",(VLOOKUP($E68,'NEA Backsheet'!$D$5:$CB$183,M$9,FALSE))),"")</f>
        <v>0</v>
      </c>
      <c r="N68" s="114">
        <f ca="1">IFERROR(IF((VLOOKUP($E68,'NEA Backsheet'!$D$5:$CB$183,N$9,FALSE))="","",(VLOOKUP($E68,'NEA Backsheet'!$D$5:$CB$183,N$9,FALSE))),"")</f>
        <v>0</v>
      </c>
      <c r="O68" s="96"/>
      <c r="Q68" s="112">
        <f ca="1">IFERROR(IF((VLOOKUP($E68,'DTOC Backsheet'!$D$5:$AF$183,Q$9,FALSE))="","",(VLOOKUP($E68,'DTOC Backsheet'!$D$5:$AF$183,Q$9,FALSE))),"")</f>
        <v>279.11571603461886</v>
      </c>
      <c r="R68" s="113">
        <f ca="1">IFERROR(IF((VLOOKUP($E68,'DTOC Backsheet'!$D$5:$AF$183,R$9,FALSE))="","",(VLOOKUP($E68,'DTOC Backsheet'!$D$5:$AF$183,R$9,FALSE))),"")</f>
        <v>319.76593039359807</v>
      </c>
      <c r="S68" s="113">
        <f ca="1">IFERROR(IF((VLOOKUP($E68,'DTOC Backsheet'!$D$5:$AF$183,S$9,FALSE))="","",(VLOOKUP($E68,'DTOC Backsheet'!$D$5:$AF$183,S$9,FALSE))),"")</f>
        <v>283.60614669055258</v>
      </c>
      <c r="T68" s="114">
        <f ca="1">IFERROR(IF((VLOOKUP($E68,'DTOC Backsheet'!$D$5:$AF$183,T$9,FALSE))="","",(VLOOKUP($E68,'DTOC Backsheet'!$D$5:$AF$183,T$9,FALSE))),"")</f>
        <v>323.91005714531957</v>
      </c>
      <c r="U68" s="115">
        <f ca="1">IFERROR(IF((VLOOKUP($E68,'DTOC Backsheet'!$D$5:$AF$183,U$9,FALSE))="","",(VLOOKUP($E68,'DTOC Backsheet'!$D$5:$AF$183,U$9,FALSE))),"")</f>
        <v>377.85580484443091</v>
      </c>
      <c r="V68" s="116">
        <f ca="1">IFERROR(IF((VLOOKUP($E68,'DTOC Backsheet'!$D$5:$AF$183,V$9,FALSE))="","",(VLOOKUP($E68,'DTOC Backsheet'!$D$5:$AF$183,V$9,FALSE))),"")</f>
        <v>0</v>
      </c>
      <c r="W68" s="113">
        <f ca="1">IFERROR(IF((VLOOKUP($E68,'DTOC Backsheet'!$D$5:$AF$183,W$9,FALSE))="","",(VLOOKUP($E68,'DTOC Backsheet'!$D$5:$AF$183,W$9,FALSE))),"")</f>
        <v>0</v>
      </c>
      <c r="X68" s="114">
        <f ca="1">IFERROR(IF((VLOOKUP($E68,'DTOC Backsheet'!$D$5:$AF$183,X$9,FALSE))="","",(VLOOKUP($E68,'DTOC Backsheet'!$D$5:$AF$183,X$9,FALSE))),"")</f>
        <v>0</v>
      </c>
      <c r="Y68" s="96"/>
    </row>
    <row r="69" spans="1:25" ht="30" customHeight="1" x14ac:dyDescent="0.3">
      <c r="A69" s="182">
        <v>57</v>
      </c>
      <c r="B69" s="101" t="str">
        <f ca="1">IFERROR(IF((VLOOKUP($E69,'Org List'!$AJ$10:$AL$188,3,FALSE))="","",(VLOOKUP($E69,'Org List'!$AJ$10:$AL$188,3,FALSE))),"")</f>
        <v>Midlands and East of England Commissioning Region</v>
      </c>
      <c r="C69" s="102" t="str">
        <f ca="1">IFERROR(IF((VLOOKUP($E69,'Org List'!$AO$10:$AQ$188,3,FALSE))="","",(VLOOKUP($E69,'Org List'!$AO$10:$AQ$188,3,FALSE))),"")</f>
        <v>West Midlands Region</v>
      </c>
      <c r="D69" s="103" t="str">
        <f ca="1">IFERROR(IF((VLOOKUP($E69,'Org List'!$AT$10:$AV$188,3,FALSE))="","",(VLOOKUP($E69,'Org List'!$AT$10:$AV$188,3,FALSE))),"")</f>
        <v>NHS England Midlands And East (West Midlands)</v>
      </c>
      <c r="E69" s="101" t="str">
        <f t="shared" ca="1" si="0"/>
        <v>E08000026</v>
      </c>
      <c r="F69" s="103" t="str">
        <f ca="1">IF(E69="","",VLOOKUP(E69,'Org List'!$J$9:$K$488,2,0))</f>
        <v>Coventry</v>
      </c>
      <c r="G69" s="112">
        <f ca="1">IFERROR(IF((VLOOKUP($E69,'NEA Backsheet'!$D$5:$CB$183,G$9,FALSE))="","",(VLOOKUP($E69,'NEA Backsheet'!$D$5:$CB$183,G$9,FALSE))),"")</f>
        <v>2740.4573590047899</v>
      </c>
      <c r="H69" s="113">
        <f ca="1">IFERROR(IF((VLOOKUP($E69,'NEA Backsheet'!$D$5:$CB$183,H$9,FALSE))="","",(VLOOKUP($E69,'NEA Backsheet'!$D$5:$CB$183,H$9,FALSE))),"")</f>
        <v>2727.8162618143692</v>
      </c>
      <c r="I69" s="113">
        <f ca="1">IFERROR(IF((VLOOKUP($E69,'NEA Backsheet'!$D$5:$CB$183,I$9,FALSE))="","",(VLOOKUP($E69,'NEA Backsheet'!$D$5:$CB$183,I$9,FALSE))),"")</f>
        <v>2641.5565143419749</v>
      </c>
      <c r="J69" s="114">
        <f ca="1">IFERROR(IF((VLOOKUP($E69,'NEA Backsheet'!$D$5:$CB$183,J$9,FALSE))="","",(VLOOKUP($E69,'NEA Backsheet'!$D$5:$CB$183,J$9,FALSE))),"")</f>
        <v>2565.5768067218046</v>
      </c>
      <c r="K69" s="115">
        <f ca="1">IFERROR(IF((VLOOKUP($E69,'NEA Backsheet'!$D$5:$CB$183,K$9,FALSE))="","",(VLOOKUP($E69,'NEA Backsheet'!$D$5:$CB$183,K$9,FALSE))),"")</f>
        <v>2621.0510013096186</v>
      </c>
      <c r="L69" s="116">
        <f ca="1">IFERROR(IF((VLOOKUP($E69,'NEA Backsheet'!$D$5:$CB$183,L$9,FALSE))="","",(VLOOKUP($E69,'NEA Backsheet'!$D$5:$CB$183,L$9,FALSE))),"")</f>
        <v>0</v>
      </c>
      <c r="M69" s="113">
        <f ca="1">IFERROR(IF((VLOOKUP($E69,'NEA Backsheet'!$D$5:$CB$183,M$9,FALSE))="","",(VLOOKUP($E69,'NEA Backsheet'!$D$5:$CB$183,M$9,FALSE))),"")</f>
        <v>0</v>
      </c>
      <c r="N69" s="114">
        <f ca="1">IFERROR(IF((VLOOKUP($E69,'NEA Backsheet'!$D$5:$CB$183,N$9,FALSE))="","",(VLOOKUP($E69,'NEA Backsheet'!$D$5:$CB$183,N$9,FALSE))),"")</f>
        <v>0</v>
      </c>
      <c r="O69" s="96"/>
      <c r="Q69" s="112">
        <f ca="1">IFERROR(IF((VLOOKUP($E69,'DTOC Backsheet'!$D$5:$AF$183,Q$9,FALSE))="","",(VLOOKUP($E69,'DTOC Backsheet'!$D$5:$AF$183,Q$9,FALSE))),"")</f>
        <v>1938.3150779466671</v>
      </c>
      <c r="R69" s="113">
        <f ca="1">IFERROR(IF((VLOOKUP($E69,'DTOC Backsheet'!$D$5:$AF$183,R$9,FALSE))="","",(VLOOKUP($E69,'DTOC Backsheet'!$D$5:$AF$183,R$9,FALSE))),"")</f>
        <v>1341.9921080105462</v>
      </c>
      <c r="S69" s="113">
        <f ca="1">IFERROR(IF((VLOOKUP($E69,'DTOC Backsheet'!$D$5:$AF$183,S$9,FALSE))="","",(VLOOKUP($E69,'DTOC Backsheet'!$D$5:$AF$183,S$9,FALSE))),"")</f>
        <v>1088.245182524375</v>
      </c>
      <c r="T69" s="114">
        <f ca="1">IFERROR(IF((VLOOKUP($E69,'DTOC Backsheet'!$D$5:$AF$183,T$9,FALSE))="","",(VLOOKUP($E69,'DTOC Backsheet'!$D$5:$AF$183,T$9,FALSE))),"")</f>
        <v>823.78707232064369</v>
      </c>
      <c r="U69" s="115">
        <f ca="1">IFERROR(IF((VLOOKUP($E69,'DTOC Backsheet'!$D$5:$AF$183,U$9,FALSE))="","",(VLOOKUP($E69,'DTOC Backsheet'!$D$5:$AF$183,U$9,FALSE))),"")</f>
        <v>1013.6769737369275</v>
      </c>
      <c r="V69" s="116">
        <f ca="1">IFERROR(IF((VLOOKUP($E69,'DTOC Backsheet'!$D$5:$AF$183,V$9,FALSE))="","",(VLOOKUP($E69,'DTOC Backsheet'!$D$5:$AF$183,V$9,FALSE))),"")</f>
        <v>0</v>
      </c>
      <c r="W69" s="113">
        <f ca="1">IFERROR(IF((VLOOKUP($E69,'DTOC Backsheet'!$D$5:$AF$183,W$9,FALSE))="","",(VLOOKUP($E69,'DTOC Backsheet'!$D$5:$AF$183,W$9,FALSE))),"")</f>
        <v>0</v>
      </c>
      <c r="X69" s="114">
        <f ca="1">IFERROR(IF((VLOOKUP($E69,'DTOC Backsheet'!$D$5:$AF$183,X$9,FALSE))="","",(VLOOKUP($E69,'DTOC Backsheet'!$D$5:$AF$183,X$9,FALSE))),"")</f>
        <v>0</v>
      </c>
      <c r="Y69" s="96"/>
    </row>
    <row r="70" spans="1:25" ht="30" customHeight="1" x14ac:dyDescent="0.3">
      <c r="A70" s="182">
        <v>58</v>
      </c>
      <c r="B70" s="101" t="str">
        <f ca="1">IFERROR(IF((VLOOKUP($E70,'Org List'!$AJ$10:$AL$188,3,FALSE))="","",(VLOOKUP($E70,'Org List'!$AJ$10:$AL$188,3,FALSE))),"")</f>
        <v>London Commissioning Region</v>
      </c>
      <c r="C70" s="102" t="str">
        <f ca="1">IFERROR(IF((VLOOKUP($E70,'Org List'!$AO$10:$AQ$188,3,FALSE))="","",(VLOOKUP($E70,'Org List'!$AO$10:$AQ$188,3,FALSE))),"")</f>
        <v>London Region</v>
      </c>
      <c r="D70" s="103" t="str">
        <f ca="1">IFERROR(IF((VLOOKUP($E70,'Org List'!$AT$10:$AV$188,3,FALSE))="","",(VLOOKUP($E70,'Org List'!$AT$10:$AV$188,3,FALSE))),"")</f>
        <v>NHS England London</v>
      </c>
      <c r="E70" s="101" t="str">
        <f t="shared" ca="1" si="0"/>
        <v>E09000008</v>
      </c>
      <c r="F70" s="103" t="str">
        <f ca="1">IF(E70="","",VLOOKUP(E70,'Org List'!$J$9:$K$488,2,0))</f>
        <v>Croydon</v>
      </c>
      <c r="G70" s="112">
        <f ca="1">IFERROR(IF((VLOOKUP($E70,'NEA Backsheet'!$D$5:$CB$183,G$9,FALSE))="","",(VLOOKUP($E70,'NEA Backsheet'!$D$5:$CB$183,G$9,FALSE))),"")</f>
        <v>2530.3688233976723</v>
      </c>
      <c r="H70" s="113">
        <f ca="1">IFERROR(IF((VLOOKUP($E70,'NEA Backsheet'!$D$5:$CB$183,H$9,FALSE))="","",(VLOOKUP($E70,'NEA Backsheet'!$D$5:$CB$183,H$9,FALSE))),"")</f>
        <v>2532.2621811151207</v>
      </c>
      <c r="I70" s="113">
        <f ca="1">IFERROR(IF((VLOOKUP($E70,'NEA Backsheet'!$D$5:$CB$183,I$9,FALSE))="","",(VLOOKUP($E70,'NEA Backsheet'!$D$5:$CB$183,I$9,FALSE))),"")</f>
        <v>2609.55902958161</v>
      </c>
      <c r="J70" s="114">
        <f ca="1">IFERROR(IF((VLOOKUP($E70,'NEA Backsheet'!$D$5:$CB$183,J$9,FALSE))="","",(VLOOKUP($E70,'NEA Backsheet'!$D$5:$CB$183,J$9,FALSE))),"")</f>
        <v>2335.1920839061595</v>
      </c>
      <c r="K70" s="115">
        <f ca="1">IFERROR(IF((VLOOKUP($E70,'NEA Backsheet'!$D$5:$CB$183,K$9,FALSE))="","",(VLOOKUP($E70,'NEA Backsheet'!$D$5:$CB$183,K$9,FALSE))),"")</f>
        <v>2191.3071226036573</v>
      </c>
      <c r="L70" s="116">
        <f ca="1">IFERROR(IF((VLOOKUP($E70,'NEA Backsheet'!$D$5:$CB$183,L$9,FALSE))="","",(VLOOKUP($E70,'NEA Backsheet'!$D$5:$CB$183,L$9,FALSE))),"")</f>
        <v>0</v>
      </c>
      <c r="M70" s="113">
        <f ca="1">IFERROR(IF((VLOOKUP($E70,'NEA Backsheet'!$D$5:$CB$183,M$9,FALSE))="","",(VLOOKUP($E70,'NEA Backsheet'!$D$5:$CB$183,M$9,FALSE))),"")</f>
        <v>0</v>
      </c>
      <c r="N70" s="114">
        <f ca="1">IFERROR(IF((VLOOKUP($E70,'NEA Backsheet'!$D$5:$CB$183,N$9,FALSE))="","",(VLOOKUP($E70,'NEA Backsheet'!$D$5:$CB$183,N$9,FALSE))),"")</f>
        <v>0</v>
      </c>
      <c r="O70" s="96"/>
      <c r="Q70" s="112">
        <f ca="1">IFERROR(IF((VLOOKUP($E70,'DTOC Backsheet'!$D$5:$AF$183,Q$9,FALSE))="","",(VLOOKUP($E70,'DTOC Backsheet'!$D$5:$AF$183,Q$9,FALSE))),"")</f>
        <v>897.73910405361607</v>
      </c>
      <c r="R70" s="113">
        <f ca="1">IFERROR(IF((VLOOKUP($E70,'DTOC Backsheet'!$D$5:$AF$183,R$9,FALSE))="","",(VLOOKUP($E70,'DTOC Backsheet'!$D$5:$AF$183,R$9,FALSE))),"")</f>
        <v>883.60419496521422</v>
      </c>
      <c r="S70" s="113">
        <f ca="1">IFERROR(IF((VLOOKUP($E70,'DTOC Backsheet'!$D$5:$AF$183,S$9,FALSE))="","",(VLOOKUP($E70,'DTOC Backsheet'!$D$5:$AF$183,S$9,FALSE))),"")</f>
        <v>534.02376043742379</v>
      </c>
      <c r="T70" s="114">
        <f ca="1">IFERROR(IF((VLOOKUP($E70,'DTOC Backsheet'!$D$5:$AF$183,T$9,FALSE))="","",(VLOOKUP($E70,'DTOC Backsheet'!$D$5:$AF$183,T$9,FALSE))),"")</f>
        <v>694.8630594542152</v>
      </c>
      <c r="U70" s="115">
        <f ca="1">IFERROR(IF((VLOOKUP($E70,'DTOC Backsheet'!$D$5:$AF$183,U$9,FALSE))="","",(VLOOKUP($E70,'DTOC Backsheet'!$D$5:$AF$183,U$9,FALSE))),"")</f>
        <v>769.72587682930214</v>
      </c>
      <c r="V70" s="116">
        <f ca="1">IFERROR(IF((VLOOKUP($E70,'DTOC Backsheet'!$D$5:$AF$183,V$9,FALSE))="","",(VLOOKUP($E70,'DTOC Backsheet'!$D$5:$AF$183,V$9,FALSE))),"")</f>
        <v>0</v>
      </c>
      <c r="W70" s="113">
        <f ca="1">IFERROR(IF((VLOOKUP($E70,'DTOC Backsheet'!$D$5:$AF$183,W$9,FALSE))="","",(VLOOKUP($E70,'DTOC Backsheet'!$D$5:$AF$183,W$9,FALSE))),"")</f>
        <v>0</v>
      </c>
      <c r="X70" s="114">
        <f ca="1">IFERROR(IF((VLOOKUP($E70,'DTOC Backsheet'!$D$5:$AF$183,X$9,FALSE))="","",(VLOOKUP($E70,'DTOC Backsheet'!$D$5:$AF$183,X$9,FALSE))),"")</f>
        <v>0</v>
      </c>
      <c r="Y70" s="96"/>
    </row>
    <row r="71" spans="1:25" ht="30" customHeight="1" x14ac:dyDescent="0.3">
      <c r="A71" s="182">
        <v>59</v>
      </c>
      <c r="B71" s="101" t="str">
        <f ca="1">IFERROR(IF((VLOOKUP($E71,'Org List'!$AJ$10:$AL$188,3,FALSE))="","",(VLOOKUP($E71,'Org List'!$AJ$10:$AL$188,3,FALSE))),"")</f>
        <v>North of England Commissioning Region</v>
      </c>
      <c r="C71" s="102" t="str">
        <f ca="1">IFERROR(IF((VLOOKUP($E71,'Org List'!$AO$10:$AQ$188,3,FALSE))="","",(VLOOKUP($E71,'Org List'!$AO$10:$AQ$188,3,FALSE))),"")</f>
        <v>North West Region</v>
      </c>
      <c r="D71" s="103" t="str">
        <f ca="1">IFERROR(IF((VLOOKUP($E71,'Org List'!$AT$10:$AV$188,3,FALSE))="","",(VLOOKUP($E71,'Org List'!$AT$10:$AV$188,3,FALSE))),"")</f>
        <v>NHS England North (Cumbria And North East)</v>
      </c>
      <c r="E71" s="101" t="str">
        <f t="shared" ca="1" si="0"/>
        <v>E10000006</v>
      </c>
      <c r="F71" s="103" t="str">
        <f ca="1">IF(E71="","",VLOOKUP(E71,'Org List'!$J$9:$K$488,2,0))</f>
        <v>Cumbria</v>
      </c>
      <c r="G71" s="112">
        <f ca="1">IFERROR(IF((VLOOKUP($E71,'NEA Backsheet'!$D$5:$CB$183,G$9,FALSE))="","",(VLOOKUP($E71,'NEA Backsheet'!$D$5:$CB$183,G$9,FALSE))),"")</f>
        <v>2791.460007859589</v>
      </c>
      <c r="H71" s="113">
        <f ca="1">IFERROR(IF((VLOOKUP($E71,'NEA Backsheet'!$D$5:$CB$183,H$9,FALSE))="","",(VLOOKUP($E71,'NEA Backsheet'!$D$5:$CB$183,H$9,FALSE))),"")</f>
        <v>2764.2777605380629</v>
      </c>
      <c r="I71" s="113">
        <f ca="1">IFERROR(IF((VLOOKUP($E71,'NEA Backsheet'!$D$5:$CB$183,I$9,FALSE))="","",(VLOOKUP($E71,'NEA Backsheet'!$D$5:$CB$183,I$9,FALSE))),"")</f>
        <v>2970.9521388596545</v>
      </c>
      <c r="J71" s="114">
        <f ca="1">IFERROR(IF((VLOOKUP($E71,'NEA Backsheet'!$D$5:$CB$183,J$9,FALSE))="","",(VLOOKUP($E71,'NEA Backsheet'!$D$5:$CB$183,J$9,FALSE))),"")</f>
        <v>2914.490714112238</v>
      </c>
      <c r="K71" s="115">
        <f ca="1">IFERROR(IF((VLOOKUP($E71,'NEA Backsheet'!$D$5:$CB$183,K$9,FALSE))="","",(VLOOKUP($E71,'NEA Backsheet'!$D$5:$CB$183,K$9,FALSE))),"")</f>
        <v>2942.7856479911493</v>
      </c>
      <c r="L71" s="116">
        <f ca="1">IFERROR(IF((VLOOKUP($E71,'NEA Backsheet'!$D$5:$CB$183,L$9,FALSE))="","",(VLOOKUP($E71,'NEA Backsheet'!$D$5:$CB$183,L$9,FALSE))),"")</f>
        <v>0</v>
      </c>
      <c r="M71" s="113">
        <f ca="1">IFERROR(IF((VLOOKUP($E71,'NEA Backsheet'!$D$5:$CB$183,M$9,FALSE))="","",(VLOOKUP($E71,'NEA Backsheet'!$D$5:$CB$183,M$9,FALSE))),"")</f>
        <v>0</v>
      </c>
      <c r="N71" s="114">
        <f ca="1">IFERROR(IF((VLOOKUP($E71,'NEA Backsheet'!$D$5:$CB$183,N$9,FALSE))="","",(VLOOKUP($E71,'NEA Backsheet'!$D$5:$CB$183,N$9,FALSE))),"")</f>
        <v>0</v>
      </c>
      <c r="O71" s="96"/>
      <c r="Q71" s="112">
        <f ca="1">IFERROR(IF((VLOOKUP($E71,'DTOC Backsheet'!$D$5:$AF$183,Q$9,FALSE))="","",(VLOOKUP($E71,'DTOC Backsheet'!$D$5:$AF$183,Q$9,FALSE))),"")</f>
        <v>3277.1330200048797</v>
      </c>
      <c r="R71" s="113">
        <f ca="1">IFERROR(IF((VLOOKUP($E71,'DTOC Backsheet'!$D$5:$AF$183,R$9,FALSE))="","",(VLOOKUP($E71,'DTOC Backsheet'!$D$5:$AF$183,R$9,FALSE))),"")</f>
        <v>3355.5062094732975</v>
      </c>
      <c r="S71" s="113">
        <f ca="1">IFERROR(IF((VLOOKUP($E71,'DTOC Backsheet'!$D$5:$AF$183,S$9,FALSE))="","",(VLOOKUP($E71,'DTOC Backsheet'!$D$5:$AF$183,S$9,FALSE))),"")</f>
        <v>2728.0277805846445</v>
      </c>
      <c r="T71" s="114">
        <f ca="1">IFERROR(IF((VLOOKUP($E71,'DTOC Backsheet'!$D$5:$AF$183,T$9,FALSE))="","",(VLOOKUP($E71,'DTOC Backsheet'!$D$5:$AF$183,T$9,FALSE))),"")</f>
        <v>2816.9994860308902</v>
      </c>
      <c r="U71" s="115">
        <f ca="1">IFERROR(IF((VLOOKUP($E71,'DTOC Backsheet'!$D$5:$AF$183,U$9,FALSE))="","",(VLOOKUP($E71,'DTOC Backsheet'!$D$5:$AF$183,U$9,FALSE))),"")</f>
        <v>1922.9255166649698</v>
      </c>
      <c r="V71" s="116">
        <f ca="1">IFERROR(IF((VLOOKUP($E71,'DTOC Backsheet'!$D$5:$AF$183,V$9,FALSE))="","",(VLOOKUP($E71,'DTOC Backsheet'!$D$5:$AF$183,V$9,FALSE))),"")</f>
        <v>0</v>
      </c>
      <c r="W71" s="113">
        <f ca="1">IFERROR(IF((VLOOKUP($E71,'DTOC Backsheet'!$D$5:$AF$183,W$9,FALSE))="","",(VLOOKUP($E71,'DTOC Backsheet'!$D$5:$AF$183,W$9,FALSE))),"")</f>
        <v>0</v>
      </c>
      <c r="X71" s="114">
        <f ca="1">IFERROR(IF((VLOOKUP($E71,'DTOC Backsheet'!$D$5:$AF$183,X$9,FALSE))="","",(VLOOKUP($E71,'DTOC Backsheet'!$D$5:$AF$183,X$9,FALSE))),"")</f>
        <v>0</v>
      </c>
      <c r="Y71" s="96"/>
    </row>
    <row r="72" spans="1:25" ht="30" customHeight="1" x14ac:dyDescent="0.3">
      <c r="A72" s="182">
        <v>60</v>
      </c>
      <c r="B72" s="101" t="str">
        <f ca="1">IFERROR(IF((VLOOKUP($E72,'Org List'!$AJ$10:$AL$188,3,FALSE))="","",(VLOOKUP($E72,'Org List'!$AJ$10:$AL$188,3,FALSE))),"")</f>
        <v>North of England Commissioning Region</v>
      </c>
      <c r="C72" s="102" t="str">
        <f ca="1">IFERROR(IF((VLOOKUP($E72,'Org List'!$AO$10:$AQ$188,3,FALSE))="","",(VLOOKUP($E72,'Org List'!$AO$10:$AQ$188,3,FALSE))),"")</f>
        <v>North East Region</v>
      </c>
      <c r="D72" s="103" t="str">
        <f ca="1">IFERROR(IF((VLOOKUP($E72,'Org List'!$AT$10:$AV$188,3,FALSE))="","",(VLOOKUP($E72,'Org List'!$AT$10:$AV$188,3,FALSE))),"")</f>
        <v>NHS England North (Cumbria And North East)</v>
      </c>
      <c r="E72" s="101" t="str">
        <f t="shared" ca="1" si="0"/>
        <v>E06000005</v>
      </c>
      <c r="F72" s="103" t="str">
        <f ca="1">IF(E72="","",VLOOKUP(E72,'Org List'!$J$9:$K$488,2,0))</f>
        <v>Darlington</v>
      </c>
      <c r="G72" s="112">
        <f ca="1">IFERROR(IF((VLOOKUP($E72,'NEA Backsheet'!$D$5:$CB$183,G$9,FALSE))="","",(VLOOKUP($E72,'NEA Backsheet'!$D$5:$CB$183,G$9,FALSE))),"")</f>
        <v>3064.2157173757587</v>
      </c>
      <c r="H72" s="113">
        <f ca="1">IFERROR(IF((VLOOKUP($E72,'NEA Backsheet'!$D$5:$CB$183,H$9,FALSE))="","",(VLOOKUP($E72,'NEA Backsheet'!$D$5:$CB$183,H$9,FALSE))),"")</f>
        <v>2915.0769875311894</v>
      </c>
      <c r="I72" s="113">
        <f ca="1">IFERROR(IF((VLOOKUP($E72,'NEA Backsheet'!$D$5:$CB$183,I$9,FALSE))="","",(VLOOKUP($E72,'NEA Backsheet'!$D$5:$CB$183,I$9,FALSE))),"")</f>
        <v>3221.3125683032367</v>
      </c>
      <c r="J72" s="114">
        <f ca="1">IFERROR(IF((VLOOKUP($E72,'NEA Backsheet'!$D$5:$CB$183,J$9,FALSE))="","",(VLOOKUP($E72,'NEA Backsheet'!$D$5:$CB$183,J$9,FALSE))),"")</f>
        <v>3245.4940461851661</v>
      </c>
      <c r="K72" s="115">
        <f ca="1">IFERROR(IF((VLOOKUP($E72,'NEA Backsheet'!$D$5:$CB$183,K$9,FALSE))="","",(VLOOKUP($E72,'NEA Backsheet'!$D$5:$CB$183,K$9,FALSE))),"")</f>
        <v>3079.3168492963473</v>
      </c>
      <c r="L72" s="116">
        <f ca="1">IFERROR(IF((VLOOKUP($E72,'NEA Backsheet'!$D$5:$CB$183,L$9,FALSE))="","",(VLOOKUP($E72,'NEA Backsheet'!$D$5:$CB$183,L$9,FALSE))),"")</f>
        <v>0</v>
      </c>
      <c r="M72" s="113">
        <f ca="1">IFERROR(IF((VLOOKUP($E72,'NEA Backsheet'!$D$5:$CB$183,M$9,FALSE))="","",(VLOOKUP($E72,'NEA Backsheet'!$D$5:$CB$183,M$9,FALSE))),"")</f>
        <v>0</v>
      </c>
      <c r="N72" s="114">
        <f ca="1">IFERROR(IF((VLOOKUP($E72,'NEA Backsheet'!$D$5:$CB$183,N$9,FALSE))="","",(VLOOKUP($E72,'NEA Backsheet'!$D$5:$CB$183,N$9,FALSE))),"")</f>
        <v>0</v>
      </c>
      <c r="O72" s="96"/>
      <c r="Q72" s="112">
        <f ca="1">IFERROR(IF((VLOOKUP($E72,'DTOC Backsheet'!$D$5:$AF$183,Q$9,FALSE))="","",(VLOOKUP($E72,'DTOC Backsheet'!$D$5:$AF$183,Q$9,FALSE))),"")</f>
        <v>380.34600755922787</v>
      </c>
      <c r="R72" s="113">
        <f ca="1">IFERROR(IF((VLOOKUP($E72,'DTOC Backsheet'!$D$5:$AF$183,R$9,FALSE))="","",(VLOOKUP($E72,'DTOC Backsheet'!$D$5:$AF$183,R$9,FALSE))),"")</f>
        <v>426.84598967461932</v>
      </c>
      <c r="S72" s="113">
        <f ca="1">IFERROR(IF((VLOOKUP($E72,'DTOC Backsheet'!$D$5:$AF$183,S$9,FALSE))="","",(VLOOKUP($E72,'DTOC Backsheet'!$D$5:$AF$183,S$9,FALSE))),"")</f>
        <v>547.26902028114614</v>
      </c>
      <c r="T72" s="114">
        <f ca="1">IFERROR(IF((VLOOKUP($E72,'DTOC Backsheet'!$D$5:$AF$183,T$9,FALSE))="","",(VLOOKUP($E72,'DTOC Backsheet'!$D$5:$AF$183,T$9,FALSE))),"")</f>
        <v>911.73984107885894</v>
      </c>
      <c r="U72" s="115">
        <f ca="1">IFERROR(IF((VLOOKUP($E72,'DTOC Backsheet'!$D$5:$AF$183,U$9,FALSE))="","",(VLOOKUP($E72,'DTOC Backsheet'!$D$5:$AF$183,U$9,FALSE))),"")</f>
        <v>616.16927821930733</v>
      </c>
      <c r="V72" s="116">
        <f ca="1">IFERROR(IF((VLOOKUP($E72,'DTOC Backsheet'!$D$5:$AF$183,V$9,FALSE))="","",(VLOOKUP($E72,'DTOC Backsheet'!$D$5:$AF$183,V$9,FALSE))),"")</f>
        <v>0</v>
      </c>
      <c r="W72" s="113">
        <f ca="1">IFERROR(IF((VLOOKUP($E72,'DTOC Backsheet'!$D$5:$AF$183,W$9,FALSE))="","",(VLOOKUP($E72,'DTOC Backsheet'!$D$5:$AF$183,W$9,FALSE))),"")</f>
        <v>0</v>
      </c>
      <c r="X72" s="114">
        <f ca="1">IFERROR(IF((VLOOKUP($E72,'DTOC Backsheet'!$D$5:$AF$183,X$9,FALSE))="","",(VLOOKUP($E72,'DTOC Backsheet'!$D$5:$AF$183,X$9,FALSE))),"")</f>
        <v>0</v>
      </c>
      <c r="Y72" s="96"/>
    </row>
    <row r="73" spans="1:25" ht="30" customHeight="1" x14ac:dyDescent="0.3">
      <c r="A73" s="182">
        <v>61</v>
      </c>
      <c r="B73" s="101" t="str">
        <f ca="1">IFERROR(IF((VLOOKUP($E73,'Org List'!$AJ$10:$AL$188,3,FALSE))="","",(VLOOKUP($E73,'Org List'!$AJ$10:$AL$188,3,FALSE))),"")</f>
        <v>Midlands and East of England Commissioning Region</v>
      </c>
      <c r="C73" s="102" t="str">
        <f ca="1">IFERROR(IF((VLOOKUP($E73,'Org List'!$AO$10:$AQ$188,3,FALSE))="","",(VLOOKUP($E73,'Org List'!$AO$10:$AQ$188,3,FALSE))),"")</f>
        <v>East Midlands Region</v>
      </c>
      <c r="D73" s="103" t="str">
        <f ca="1">IFERROR(IF((VLOOKUP($E73,'Org List'!$AT$10:$AV$188,3,FALSE))="","",(VLOOKUP($E73,'Org List'!$AT$10:$AV$188,3,FALSE))),"")</f>
        <v>NHS England Midlands And East (North Midlands)</v>
      </c>
      <c r="E73" s="101" t="str">
        <f t="shared" ca="1" si="0"/>
        <v>E06000015</v>
      </c>
      <c r="F73" s="103" t="str">
        <f ca="1">IF(E73="","",VLOOKUP(E73,'Org List'!$J$9:$K$488,2,0))</f>
        <v>Derby</v>
      </c>
      <c r="G73" s="112">
        <f ca="1">IFERROR(IF((VLOOKUP($E73,'NEA Backsheet'!$D$5:$CB$183,G$9,FALSE))="","",(VLOOKUP($E73,'NEA Backsheet'!$D$5:$CB$183,G$9,FALSE))),"")</f>
        <v>3186.2013531480161</v>
      </c>
      <c r="H73" s="113">
        <f ca="1">IFERROR(IF((VLOOKUP($E73,'NEA Backsheet'!$D$5:$CB$183,H$9,FALSE))="","",(VLOOKUP($E73,'NEA Backsheet'!$D$5:$CB$183,H$9,FALSE))),"")</f>
        <v>3098.3826884612376</v>
      </c>
      <c r="I73" s="113">
        <f ca="1">IFERROR(IF((VLOOKUP($E73,'NEA Backsheet'!$D$5:$CB$183,I$9,FALSE))="","",(VLOOKUP($E73,'NEA Backsheet'!$D$5:$CB$183,I$9,FALSE))),"")</f>
        <v>3213.2674161002606</v>
      </c>
      <c r="J73" s="114">
        <f ca="1">IFERROR(IF((VLOOKUP($E73,'NEA Backsheet'!$D$5:$CB$183,J$9,FALSE))="","",(VLOOKUP($E73,'NEA Backsheet'!$D$5:$CB$183,J$9,FALSE))),"")</f>
        <v>3201.1780780904255</v>
      </c>
      <c r="K73" s="115">
        <f ca="1">IFERROR(IF((VLOOKUP($E73,'NEA Backsheet'!$D$5:$CB$183,K$9,FALSE))="","",(VLOOKUP($E73,'NEA Backsheet'!$D$5:$CB$183,K$9,FALSE))),"")</f>
        <v>2562.372336183807</v>
      </c>
      <c r="L73" s="116">
        <f ca="1">IFERROR(IF((VLOOKUP($E73,'NEA Backsheet'!$D$5:$CB$183,L$9,FALSE))="","",(VLOOKUP($E73,'NEA Backsheet'!$D$5:$CB$183,L$9,FALSE))),"")</f>
        <v>0</v>
      </c>
      <c r="M73" s="113">
        <f ca="1">IFERROR(IF((VLOOKUP($E73,'NEA Backsheet'!$D$5:$CB$183,M$9,FALSE))="","",(VLOOKUP($E73,'NEA Backsheet'!$D$5:$CB$183,M$9,FALSE))),"")</f>
        <v>0</v>
      </c>
      <c r="N73" s="114">
        <f ca="1">IFERROR(IF((VLOOKUP($E73,'NEA Backsheet'!$D$5:$CB$183,N$9,FALSE))="","",(VLOOKUP($E73,'NEA Backsheet'!$D$5:$CB$183,N$9,FALSE))),"")</f>
        <v>0</v>
      </c>
      <c r="O73" s="96"/>
      <c r="Q73" s="112">
        <f ca="1">IFERROR(IF((VLOOKUP($E73,'DTOC Backsheet'!$D$5:$AF$183,Q$9,FALSE))="","",(VLOOKUP($E73,'DTOC Backsheet'!$D$5:$AF$183,Q$9,FALSE))),"")</f>
        <v>529.98520500192535</v>
      </c>
      <c r="R73" s="113">
        <f ca="1">IFERROR(IF((VLOOKUP($E73,'DTOC Backsheet'!$D$5:$AF$183,R$9,FALSE))="","",(VLOOKUP($E73,'DTOC Backsheet'!$D$5:$AF$183,R$9,FALSE))),"")</f>
        <v>442.32990818994347</v>
      </c>
      <c r="S73" s="113">
        <f ca="1">IFERROR(IF((VLOOKUP($E73,'DTOC Backsheet'!$D$5:$AF$183,S$9,FALSE))="","",(VLOOKUP($E73,'DTOC Backsheet'!$D$5:$AF$183,S$9,FALSE))),"")</f>
        <v>658.68142113049998</v>
      </c>
      <c r="T73" s="114">
        <f ca="1">IFERROR(IF((VLOOKUP($E73,'DTOC Backsheet'!$D$5:$AF$183,T$9,FALSE))="","",(VLOOKUP($E73,'DTOC Backsheet'!$D$5:$AF$183,T$9,FALSE))),"")</f>
        <v>441.8833819785437</v>
      </c>
      <c r="U73" s="115">
        <f ca="1">IFERROR(IF((VLOOKUP($E73,'DTOC Backsheet'!$D$5:$AF$183,U$9,FALSE))="","",(VLOOKUP($E73,'DTOC Backsheet'!$D$5:$AF$183,U$9,FALSE))),"")</f>
        <v>551.47448240098106</v>
      </c>
      <c r="V73" s="116">
        <f ca="1">IFERROR(IF((VLOOKUP($E73,'DTOC Backsheet'!$D$5:$AF$183,V$9,FALSE))="","",(VLOOKUP($E73,'DTOC Backsheet'!$D$5:$AF$183,V$9,FALSE))),"")</f>
        <v>0</v>
      </c>
      <c r="W73" s="113">
        <f ca="1">IFERROR(IF((VLOOKUP($E73,'DTOC Backsheet'!$D$5:$AF$183,W$9,FALSE))="","",(VLOOKUP($E73,'DTOC Backsheet'!$D$5:$AF$183,W$9,FALSE))),"")</f>
        <v>0</v>
      </c>
      <c r="X73" s="114">
        <f ca="1">IFERROR(IF((VLOOKUP($E73,'DTOC Backsheet'!$D$5:$AF$183,X$9,FALSE))="","",(VLOOKUP($E73,'DTOC Backsheet'!$D$5:$AF$183,X$9,FALSE))),"")</f>
        <v>0</v>
      </c>
      <c r="Y73" s="96"/>
    </row>
    <row r="74" spans="1:25" ht="30" customHeight="1" x14ac:dyDescent="0.3">
      <c r="A74" s="182">
        <v>62</v>
      </c>
      <c r="B74" s="101" t="str">
        <f ca="1">IFERROR(IF((VLOOKUP($E74,'Org List'!$AJ$10:$AL$188,3,FALSE))="","",(VLOOKUP($E74,'Org List'!$AJ$10:$AL$188,3,FALSE))),"")</f>
        <v>Midlands and East of England Commissioning Region</v>
      </c>
      <c r="C74" s="102" t="str">
        <f ca="1">IFERROR(IF((VLOOKUP($E74,'Org List'!$AO$10:$AQ$188,3,FALSE))="","",(VLOOKUP($E74,'Org List'!$AO$10:$AQ$188,3,FALSE))),"")</f>
        <v>East Midlands Region</v>
      </c>
      <c r="D74" s="103" t="str">
        <f ca="1">IFERROR(IF((VLOOKUP($E74,'Org List'!$AT$10:$AV$188,3,FALSE))="","",(VLOOKUP($E74,'Org List'!$AT$10:$AV$188,3,FALSE))),"")</f>
        <v>NHS England Midlands And East (North Midlands)</v>
      </c>
      <c r="E74" s="101" t="str">
        <f t="shared" ca="1" si="0"/>
        <v>E10000007</v>
      </c>
      <c r="F74" s="103" t="str">
        <f ca="1">IF(E74="","",VLOOKUP(E74,'Org List'!$J$9:$K$488,2,0))</f>
        <v>Derbyshire</v>
      </c>
      <c r="G74" s="112">
        <f ca="1">IFERROR(IF((VLOOKUP($E74,'NEA Backsheet'!$D$5:$CB$183,G$9,FALSE))="","",(VLOOKUP($E74,'NEA Backsheet'!$D$5:$CB$183,G$9,FALSE))),"")</f>
        <v>3013.229947647827</v>
      </c>
      <c r="H74" s="113">
        <f ca="1">IFERROR(IF((VLOOKUP($E74,'NEA Backsheet'!$D$5:$CB$183,H$9,FALSE))="","",(VLOOKUP($E74,'NEA Backsheet'!$D$5:$CB$183,H$9,FALSE))),"")</f>
        <v>2988.3410545464899</v>
      </c>
      <c r="I74" s="113">
        <f ca="1">IFERROR(IF((VLOOKUP($E74,'NEA Backsheet'!$D$5:$CB$183,I$9,FALSE))="","",(VLOOKUP($E74,'NEA Backsheet'!$D$5:$CB$183,I$9,FALSE))),"")</f>
        <v>3143.8302972300025</v>
      </c>
      <c r="J74" s="114">
        <f ca="1">IFERROR(IF((VLOOKUP($E74,'NEA Backsheet'!$D$5:$CB$183,J$9,FALSE))="","",(VLOOKUP($E74,'NEA Backsheet'!$D$5:$CB$183,J$9,FALSE))),"")</f>
        <v>3134.1720541259265</v>
      </c>
      <c r="K74" s="115">
        <f ca="1">IFERROR(IF((VLOOKUP($E74,'NEA Backsheet'!$D$5:$CB$183,K$9,FALSE))="","",(VLOOKUP($E74,'NEA Backsheet'!$D$5:$CB$183,K$9,FALSE))),"")</f>
        <v>2842.5631140843634</v>
      </c>
      <c r="L74" s="116">
        <f ca="1">IFERROR(IF((VLOOKUP($E74,'NEA Backsheet'!$D$5:$CB$183,L$9,FALSE))="","",(VLOOKUP($E74,'NEA Backsheet'!$D$5:$CB$183,L$9,FALSE))),"")</f>
        <v>0</v>
      </c>
      <c r="M74" s="113">
        <f ca="1">IFERROR(IF((VLOOKUP($E74,'NEA Backsheet'!$D$5:$CB$183,M$9,FALSE))="","",(VLOOKUP($E74,'NEA Backsheet'!$D$5:$CB$183,M$9,FALSE))),"")</f>
        <v>0</v>
      </c>
      <c r="N74" s="114">
        <f ca="1">IFERROR(IF((VLOOKUP($E74,'NEA Backsheet'!$D$5:$CB$183,N$9,FALSE))="","",(VLOOKUP($E74,'NEA Backsheet'!$D$5:$CB$183,N$9,FALSE))),"")</f>
        <v>0</v>
      </c>
      <c r="O74" s="96"/>
      <c r="Q74" s="112">
        <f ca="1">IFERROR(IF((VLOOKUP($E74,'DTOC Backsheet'!$D$5:$AF$183,Q$9,FALSE))="","",(VLOOKUP($E74,'DTOC Backsheet'!$D$5:$AF$183,Q$9,FALSE))),"")</f>
        <v>699.8326725280848</v>
      </c>
      <c r="R74" s="113">
        <f ca="1">IFERROR(IF((VLOOKUP($E74,'DTOC Backsheet'!$D$5:$AF$183,R$9,FALSE))="","",(VLOOKUP($E74,'DTOC Backsheet'!$D$5:$AF$183,R$9,FALSE))),"")</f>
        <v>652.87454196256817</v>
      </c>
      <c r="S74" s="113">
        <f ca="1">IFERROR(IF((VLOOKUP($E74,'DTOC Backsheet'!$D$5:$AF$183,S$9,FALSE))="","",(VLOOKUP($E74,'DTOC Backsheet'!$D$5:$AF$183,S$9,FALSE))),"")</f>
        <v>502.13894284725927</v>
      </c>
      <c r="T74" s="114">
        <f ca="1">IFERROR(IF((VLOOKUP($E74,'DTOC Backsheet'!$D$5:$AF$183,T$9,FALSE))="","",(VLOOKUP($E74,'DTOC Backsheet'!$D$5:$AF$183,T$9,FALSE))),"")</f>
        <v>587.94207916127834</v>
      </c>
      <c r="U74" s="115">
        <f ca="1">IFERROR(IF((VLOOKUP($E74,'DTOC Backsheet'!$D$5:$AF$183,U$9,FALSE))="","",(VLOOKUP($E74,'DTOC Backsheet'!$D$5:$AF$183,U$9,FALSE))),"")</f>
        <v>477.23383659580355</v>
      </c>
      <c r="V74" s="116">
        <f ca="1">IFERROR(IF((VLOOKUP($E74,'DTOC Backsheet'!$D$5:$AF$183,V$9,FALSE))="","",(VLOOKUP($E74,'DTOC Backsheet'!$D$5:$AF$183,V$9,FALSE))),"")</f>
        <v>0</v>
      </c>
      <c r="W74" s="113">
        <f ca="1">IFERROR(IF((VLOOKUP($E74,'DTOC Backsheet'!$D$5:$AF$183,W$9,FALSE))="","",(VLOOKUP($E74,'DTOC Backsheet'!$D$5:$AF$183,W$9,FALSE))),"")</f>
        <v>0</v>
      </c>
      <c r="X74" s="114">
        <f ca="1">IFERROR(IF((VLOOKUP($E74,'DTOC Backsheet'!$D$5:$AF$183,X$9,FALSE))="","",(VLOOKUP($E74,'DTOC Backsheet'!$D$5:$AF$183,X$9,FALSE))),"")</f>
        <v>0</v>
      </c>
      <c r="Y74" s="96"/>
    </row>
    <row r="75" spans="1:25" ht="30" customHeight="1" x14ac:dyDescent="0.3">
      <c r="A75" s="182">
        <v>63</v>
      </c>
      <c r="B75" s="101" t="str">
        <f ca="1">IFERROR(IF((VLOOKUP($E75,'Org List'!$AJ$10:$AL$188,3,FALSE))="","",(VLOOKUP($E75,'Org List'!$AJ$10:$AL$188,3,FALSE))),"")</f>
        <v>South West England Commissioning Region</v>
      </c>
      <c r="C75" s="102" t="str">
        <f ca="1">IFERROR(IF((VLOOKUP($E75,'Org List'!$AO$10:$AQ$188,3,FALSE))="","",(VLOOKUP($E75,'Org List'!$AO$10:$AQ$188,3,FALSE))),"")</f>
        <v>South West Region</v>
      </c>
      <c r="D75" s="103" t="str">
        <f ca="1">IFERROR(IF((VLOOKUP($E75,'Org List'!$AT$10:$AV$188,3,FALSE))="","",(VLOOKUP($E75,'Org List'!$AT$10:$AV$188,3,FALSE))),"")</f>
        <v>NHS England South West (South West South)</v>
      </c>
      <c r="E75" s="101" t="str">
        <f t="shared" ca="1" si="0"/>
        <v>E10000008</v>
      </c>
      <c r="F75" s="103" t="str">
        <f ca="1">IF(E75="","",VLOOKUP(E75,'Org List'!$J$9:$K$488,2,0))</f>
        <v>Devon</v>
      </c>
      <c r="G75" s="112">
        <f ca="1">IFERROR(IF((VLOOKUP($E75,'NEA Backsheet'!$D$5:$CB$183,G$9,FALSE))="","",(VLOOKUP($E75,'NEA Backsheet'!$D$5:$CB$183,G$9,FALSE))),"")</f>
        <v>2703.8789663823623</v>
      </c>
      <c r="H75" s="113">
        <f ca="1">IFERROR(IF((VLOOKUP($E75,'NEA Backsheet'!$D$5:$CB$183,H$9,FALSE))="","",(VLOOKUP($E75,'NEA Backsheet'!$D$5:$CB$183,H$9,FALSE))),"")</f>
        <v>2664.6160955099008</v>
      </c>
      <c r="I75" s="113">
        <f ca="1">IFERROR(IF((VLOOKUP($E75,'NEA Backsheet'!$D$5:$CB$183,I$9,FALSE))="","",(VLOOKUP($E75,'NEA Backsheet'!$D$5:$CB$183,I$9,FALSE))),"")</f>
        <v>2871.0569488729025</v>
      </c>
      <c r="J75" s="114">
        <f ca="1">IFERROR(IF((VLOOKUP($E75,'NEA Backsheet'!$D$5:$CB$183,J$9,FALSE))="","",(VLOOKUP($E75,'NEA Backsheet'!$D$5:$CB$183,J$9,FALSE))),"")</f>
        <v>2785.943090214143</v>
      </c>
      <c r="K75" s="115">
        <f ca="1">IFERROR(IF((VLOOKUP($E75,'NEA Backsheet'!$D$5:$CB$183,K$9,FALSE))="","",(VLOOKUP($E75,'NEA Backsheet'!$D$5:$CB$183,K$9,FALSE))),"")</f>
        <v>2790.1937884414879</v>
      </c>
      <c r="L75" s="116">
        <f ca="1">IFERROR(IF((VLOOKUP($E75,'NEA Backsheet'!$D$5:$CB$183,L$9,FALSE))="","",(VLOOKUP($E75,'NEA Backsheet'!$D$5:$CB$183,L$9,FALSE))),"")</f>
        <v>0</v>
      </c>
      <c r="M75" s="113">
        <f ca="1">IFERROR(IF((VLOOKUP($E75,'NEA Backsheet'!$D$5:$CB$183,M$9,FALSE))="","",(VLOOKUP($E75,'NEA Backsheet'!$D$5:$CB$183,M$9,FALSE))),"")</f>
        <v>0</v>
      </c>
      <c r="N75" s="114">
        <f ca="1">IFERROR(IF((VLOOKUP($E75,'NEA Backsheet'!$D$5:$CB$183,N$9,FALSE))="","",(VLOOKUP($E75,'NEA Backsheet'!$D$5:$CB$183,N$9,FALSE))),"")</f>
        <v>0</v>
      </c>
      <c r="O75" s="96"/>
      <c r="Q75" s="112">
        <f ca="1">IFERROR(IF((VLOOKUP($E75,'DTOC Backsheet'!$D$5:$AF$183,Q$9,FALSE))="","",(VLOOKUP($E75,'DTOC Backsheet'!$D$5:$AF$183,Q$9,FALSE))),"")</f>
        <v>2034.3963975462721</v>
      </c>
      <c r="R75" s="113">
        <f ca="1">IFERROR(IF((VLOOKUP($E75,'DTOC Backsheet'!$D$5:$AF$183,R$9,FALSE))="","",(VLOOKUP($E75,'DTOC Backsheet'!$D$5:$AF$183,R$9,FALSE))),"")</f>
        <v>1622.5361934217551</v>
      </c>
      <c r="S75" s="113">
        <f ca="1">IFERROR(IF((VLOOKUP($E75,'DTOC Backsheet'!$D$5:$AF$183,S$9,FALSE))="","",(VLOOKUP($E75,'DTOC Backsheet'!$D$5:$AF$183,S$9,FALSE))),"")</f>
        <v>1169.1163995386419</v>
      </c>
      <c r="T75" s="114">
        <f ca="1">IFERROR(IF((VLOOKUP($E75,'DTOC Backsheet'!$D$5:$AF$183,T$9,FALSE))="","",(VLOOKUP($E75,'DTOC Backsheet'!$D$5:$AF$183,T$9,FALSE))),"")</f>
        <v>1314.1338772605793</v>
      </c>
      <c r="U75" s="115">
        <f ca="1">IFERROR(IF((VLOOKUP($E75,'DTOC Backsheet'!$D$5:$AF$183,U$9,FALSE))="","",(VLOOKUP($E75,'DTOC Backsheet'!$D$5:$AF$183,U$9,FALSE))),"")</f>
        <v>997.67912989330182</v>
      </c>
      <c r="V75" s="116">
        <f ca="1">IFERROR(IF((VLOOKUP($E75,'DTOC Backsheet'!$D$5:$AF$183,V$9,FALSE))="","",(VLOOKUP($E75,'DTOC Backsheet'!$D$5:$AF$183,V$9,FALSE))),"")</f>
        <v>0</v>
      </c>
      <c r="W75" s="113">
        <f ca="1">IFERROR(IF((VLOOKUP($E75,'DTOC Backsheet'!$D$5:$AF$183,W$9,FALSE))="","",(VLOOKUP($E75,'DTOC Backsheet'!$D$5:$AF$183,W$9,FALSE))),"")</f>
        <v>0</v>
      </c>
      <c r="X75" s="114">
        <f ca="1">IFERROR(IF((VLOOKUP($E75,'DTOC Backsheet'!$D$5:$AF$183,X$9,FALSE))="","",(VLOOKUP($E75,'DTOC Backsheet'!$D$5:$AF$183,X$9,FALSE))),"")</f>
        <v>0</v>
      </c>
      <c r="Y75" s="96"/>
    </row>
    <row r="76" spans="1:25" ht="30" customHeight="1" x14ac:dyDescent="0.3">
      <c r="A76" s="182">
        <v>64</v>
      </c>
      <c r="B76" s="101" t="str">
        <f ca="1">IFERROR(IF((VLOOKUP($E76,'Org List'!$AJ$10:$AL$188,3,FALSE))="","",(VLOOKUP($E76,'Org List'!$AJ$10:$AL$188,3,FALSE))),"")</f>
        <v>North of England Commissioning Region</v>
      </c>
      <c r="C76" s="102" t="str">
        <f ca="1">IFERROR(IF((VLOOKUP($E76,'Org List'!$AO$10:$AQ$188,3,FALSE))="","",(VLOOKUP($E76,'Org List'!$AO$10:$AQ$188,3,FALSE))),"")</f>
        <v>Yorkshire and The Humber Region</v>
      </c>
      <c r="D76" s="103" t="str">
        <f ca="1">IFERROR(IF((VLOOKUP($E76,'Org List'!$AT$10:$AV$188,3,FALSE))="","",(VLOOKUP($E76,'Org List'!$AT$10:$AV$188,3,FALSE))),"")</f>
        <v>NHS England North (Yorkshire And Humber)</v>
      </c>
      <c r="E76" s="101" t="str">
        <f t="shared" ca="1" si="0"/>
        <v>E08000017</v>
      </c>
      <c r="F76" s="103" t="str">
        <f ca="1">IF(E76="","",VLOOKUP(E76,'Org List'!$J$9:$K$488,2,0))</f>
        <v>Doncaster</v>
      </c>
      <c r="G76" s="112">
        <f ca="1">IFERROR(IF((VLOOKUP($E76,'NEA Backsheet'!$D$5:$CB$183,G$9,FALSE))="","",(VLOOKUP($E76,'NEA Backsheet'!$D$5:$CB$183,G$9,FALSE))),"")</f>
        <v>3048.6903151737092</v>
      </c>
      <c r="H76" s="113">
        <f ca="1">IFERROR(IF((VLOOKUP($E76,'NEA Backsheet'!$D$5:$CB$183,H$9,FALSE))="","",(VLOOKUP($E76,'NEA Backsheet'!$D$5:$CB$183,H$9,FALSE))),"")</f>
        <v>3060.1381796769001</v>
      </c>
      <c r="I76" s="113">
        <f ca="1">IFERROR(IF((VLOOKUP($E76,'NEA Backsheet'!$D$5:$CB$183,I$9,FALSE))="","",(VLOOKUP($E76,'NEA Backsheet'!$D$5:$CB$183,I$9,FALSE))),"")</f>
        <v>3035.808319099207</v>
      </c>
      <c r="J76" s="114">
        <f ca="1">IFERROR(IF((VLOOKUP($E76,'NEA Backsheet'!$D$5:$CB$183,J$9,FALSE))="","",(VLOOKUP($E76,'NEA Backsheet'!$D$5:$CB$183,J$9,FALSE))),"")</f>
        <v>3163.0315065802361</v>
      </c>
      <c r="K76" s="115">
        <f ca="1">IFERROR(IF((VLOOKUP($E76,'NEA Backsheet'!$D$5:$CB$183,K$9,FALSE))="","",(VLOOKUP($E76,'NEA Backsheet'!$D$5:$CB$183,K$9,FALSE))),"")</f>
        <v>3010.2492721506555</v>
      </c>
      <c r="L76" s="116">
        <f ca="1">IFERROR(IF((VLOOKUP($E76,'NEA Backsheet'!$D$5:$CB$183,L$9,FALSE))="","",(VLOOKUP($E76,'NEA Backsheet'!$D$5:$CB$183,L$9,FALSE))),"")</f>
        <v>0</v>
      </c>
      <c r="M76" s="113">
        <f ca="1">IFERROR(IF((VLOOKUP($E76,'NEA Backsheet'!$D$5:$CB$183,M$9,FALSE))="","",(VLOOKUP($E76,'NEA Backsheet'!$D$5:$CB$183,M$9,FALSE))),"")</f>
        <v>0</v>
      </c>
      <c r="N76" s="114">
        <f ca="1">IFERROR(IF((VLOOKUP($E76,'NEA Backsheet'!$D$5:$CB$183,N$9,FALSE))="","",(VLOOKUP($E76,'NEA Backsheet'!$D$5:$CB$183,N$9,FALSE))),"")</f>
        <v>0</v>
      </c>
      <c r="O76" s="96"/>
      <c r="Q76" s="112">
        <f ca="1">IFERROR(IF((VLOOKUP($E76,'DTOC Backsheet'!$D$5:$AF$183,Q$9,FALSE))="","",(VLOOKUP($E76,'DTOC Backsheet'!$D$5:$AF$183,Q$9,FALSE))),"")</f>
        <v>625.73794703648696</v>
      </c>
      <c r="R76" s="113">
        <f ca="1">IFERROR(IF((VLOOKUP($E76,'DTOC Backsheet'!$D$5:$AF$183,R$9,FALSE))="","",(VLOOKUP($E76,'DTOC Backsheet'!$D$5:$AF$183,R$9,FALSE))),"")</f>
        <v>916.59707166159967</v>
      </c>
      <c r="S76" s="113">
        <f ca="1">IFERROR(IF((VLOOKUP($E76,'DTOC Backsheet'!$D$5:$AF$183,S$9,FALSE))="","",(VLOOKUP($E76,'DTOC Backsheet'!$D$5:$AF$183,S$9,FALSE))),"")</f>
        <v>636.02292315477234</v>
      </c>
      <c r="T76" s="114">
        <f ca="1">IFERROR(IF((VLOOKUP($E76,'DTOC Backsheet'!$D$5:$AF$183,T$9,FALSE))="","",(VLOOKUP($E76,'DTOC Backsheet'!$D$5:$AF$183,T$9,FALSE))),"")</f>
        <v>489.92963036469956</v>
      </c>
      <c r="U76" s="115">
        <f ca="1">IFERROR(IF((VLOOKUP($E76,'DTOC Backsheet'!$D$5:$AF$183,U$9,FALSE))="","",(VLOOKUP($E76,'DTOC Backsheet'!$D$5:$AF$183,U$9,FALSE))),"")</f>
        <v>343.6512293727161</v>
      </c>
      <c r="V76" s="116">
        <f ca="1">IFERROR(IF((VLOOKUP($E76,'DTOC Backsheet'!$D$5:$AF$183,V$9,FALSE))="","",(VLOOKUP($E76,'DTOC Backsheet'!$D$5:$AF$183,V$9,FALSE))),"")</f>
        <v>0</v>
      </c>
      <c r="W76" s="113">
        <f ca="1">IFERROR(IF((VLOOKUP($E76,'DTOC Backsheet'!$D$5:$AF$183,W$9,FALSE))="","",(VLOOKUP($E76,'DTOC Backsheet'!$D$5:$AF$183,W$9,FALSE))),"")</f>
        <v>0</v>
      </c>
      <c r="X76" s="114">
        <f ca="1">IFERROR(IF((VLOOKUP($E76,'DTOC Backsheet'!$D$5:$AF$183,X$9,FALSE))="","",(VLOOKUP($E76,'DTOC Backsheet'!$D$5:$AF$183,X$9,FALSE))),"")</f>
        <v>0</v>
      </c>
      <c r="Y76" s="96"/>
    </row>
    <row r="77" spans="1:25" ht="30" customHeight="1" x14ac:dyDescent="0.3">
      <c r="A77" s="182">
        <v>65</v>
      </c>
      <c r="B77" s="101" t="str">
        <f ca="1">IFERROR(IF((VLOOKUP($E77,'Org List'!$AJ$10:$AL$188,3,FALSE))="","",(VLOOKUP($E77,'Org List'!$AJ$10:$AL$188,3,FALSE))),"")</f>
        <v>South West England Commissioning Region</v>
      </c>
      <c r="C77" s="102" t="str">
        <f ca="1">IFERROR(IF((VLOOKUP($E77,'Org List'!$AO$10:$AQ$188,3,FALSE))="","",(VLOOKUP($E77,'Org List'!$AO$10:$AQ$188,3,FALSE))),"")</f>
        <v>South West Region</v>
      </c>
      <c r="D77" s="103" t="str">
        <f ca="1">IFERROR(IF((VLOOKUP($E77,'Org List'!$AT$10:$AV$188,3,FALSE))="","",(VLOOKUP($E77,'Org List'!$AT$10:$AV$188,3,FALSE))),"")</f>
        <v>NHS England South West (South West South)</v>
      </c>
      <c r="E77" s="101" t="str">
        <f t="shared" ref="E77:E140" ca="1" si="1">IF($A77&gt;$AB$5-1,"",INDIRECT("'Comms by AT'!D"&amp;$A77+$AB$4))</f>
        <v>E10000009</v>
      </c>
      <c r="F77" s="103" t="str">
        <f ca="1">IF(E77="","",VLOOKUP(E77,'Org List'!$J$9:$K$488,2,0))</f>
        <v>Dorset</v>
      </c>
      <c r="G77" s="112">
        <f ca="1">IFERROR(IF((VLOOKUP($E77,'NEA Backsheet'!$D$5:$CB$183,G$9,FALSE))="","",(VLOOKUP($E77,'NEA Backsheet'!$D$5:$CB$183,G$9,FALSE))),"")</f>
        <v>3007.3813396434148</v>
      </c>
      <c r="H77" s="113">
        <f ca="1">IFERROR(IF((VLOOKUP($E77,'NEA Backsheet'!$D$5:$CB$183,H$9,FALSE))="","",(VLOOKUP($E77,'NEA Backsheet'!$D$5:$CB$183,H$9,FALSE))),"")</f>
        <v>2990.4659384344509</v>
      </c>
      <c r="I77" s="113">
        <f ca="1">IFERROR(IF((VLOOKUP($E77,'NEA Backsheet'!$D$5:$CB$183,I$9,FALSE))="","",(VLOOKUP($E77,'NEA Backsheet'!$D$5:$CB$183,I$9,FALSE))),"")</f>
        <v>3090.027019535913</v>
      </c>
      <c r="J77" s="114">
        <f ca="1">IFERROR(IF((VLOOKUP($E77,'NEA Backsheet'!$D$5:$CB$183,J$9,FALSE))="","",(VLOOKUP($E77,'NEA Backsheet'!$D$5:$CB$183,J$9,FALSE))),"")</f>
        <v>3107.9182026289122</v>
      </c>
      <c r="K77" s="115">
        <f ca="1">IFERROR(IF((VLOOKUP($E77,'NEA Backsheet'!$D$5:$CB$183,K$9,FALSE))="","",(VLOOKUP($E77,'NEA Backsheet'!$D$5:$CB$183,K$9,FALSE))),"")</f>
        <v>3052.2925759805494</v>
      </c>
      <c r="L77" s="116">
        <f ca="1">IFERROR(IF((VLOOKUP($E77,'NEA Backsheet'!$D$5:$CB$183,L$9,FALSE))="","",(VLOOKUP($E77,'NEA Backsheet'!$D$5:$CB$183,L$9,FALSE))),"")</f>
        <v>0</v>
      </c>
      <c r="M77" s="113">
        <f ca="1">IFERROR(IF((VLOOKUP($E77,'NEA Backsheet'!$D$5:$CB$183,M$9,FALSE))="","",(VLOOKUP($E77,'NEA Backsheet'!$D$5:$CB$183,M$9,FALSE))),"")</f>
        <v>0</v>
      </c>
      <c r="N77" s="114">
        <f ca="1">IFERROR(IF((VLOOKUP($E77,'NEA Backsheet'!$D$5:$CB$183,N$9,FALSE))="","",(VLOOKUP($E77,'NEA Backsheet'!$D$5:$CB$183,N$9,FALSE))),"")</f>
        <v>0</v>
      </c>
      <c r="O77" s="96"/>
      <c r="Q77" s="112">
        <f ca="1">IFERROR(IF((VLOOKUP($E77,'DTOC Backsheet'!$D$5:$AF$183,Q$9,FALSE))="","",(VLOOKUP($E77,'DTOC Backsheet'!$D$5:$AF$183,Q$9,FALSE))),"")</f>
        <v>1611.8180824942642</v>
      </c>
      <c r="R77" s="113">
        <f ca="1">IFERROR(IF((VLOOKUP($E77,'DTOC Backsheet'!$D$5:$AF$183,R$9,FALSE))="","",(VLOOKUP($E77,'DTOC Backsheet'!$D$5:$AF$183,R$9,FALSE))),"")</f>
        <v>1841.2563325532049</v>
      </c>
      <c r="S77" s="113">
        <f ca="1">IFERROR(IF((VLOOKUP($E77,'DTOC Backsheet'!$D$5:$AF$183,S$9,FALSE))="","",(VLOOKUP($E77,'DTOC Backsheet'!$D$5:$AF$183,S$9,FALSE))),"")</f>
        <v>1621.3061304290322</v>
      </c>
      <c r="T77" s="114">
        <f ca="1">IFERROR(IF((VLOOKUP($E77,'DTOC Backsheet'!$D$5:$AF$183,T$9,FALSE))="","",(VLOOKUP($E77,'DTOC Backsheet'!$D$5:$AF$183,T$9,FALSE))),"")</f>
        <v>1657.2519539340535</v>
      </c>
      <c r="U77" s="115">
        <f ca="1">IFERROR(IF((VLOOKUP($E77,'DTOC Backsheet'!$D$5:$AF$183,U$9,FALSE))="","",(VLOOKUP($E77,'DTOC Backsheet'!$D$5:$AF$183,U$9,FALSE))),"")</f>
        <v>1293.7238677785053</v>
      </c>
      <c r="V77" s="116">
        <f ca="1">IFERROR(IF((VLOOKUP($E77,'DTOC Backsheet'!$D$5:$AF$183,V$9,FALSE))="","",(VLOOKUP($E77,'DTOC Backsheet'!$D$5:$AF$183,V$9,FALSE))),"")</f>
        <v>0</v>
      </c>
      <c r="W77" s="113">
        <f ca="1">IFERROR(IF((VLOOKUP($E77,'DTOC Backsheet'!$D$5:$AF$183,W$9,FALSE))="","",(VLOOKUP($E77,'DTOC Backsheet'!$D$5:$AF$183,W$9,FALSE))),"")</f>
        <v>0</v>
      </c>
      <c r="X77" s="114">
        <f ca="1">IFERROR(IF((VLOOKUP($E77,'DTOC Backsheet'!$D$5:$AF$183,X$9,FALSE))="","",(VLOOKUP($E77,'DTOC Backsheet'!$D$5:$AF$183,X$9,FALSE))),"")</f>
        <v>0</v>
      </c>
      <c r="Y77" s="96"/>
    </row>
    <row r="78" spans="1:25" ht="30" customHeight="1" x14ac:dyDescent="0.3">
      <c r="A78" s="182">
        <v>66</v>
      </c>
      <c r="B78" s="101" t="str">
        <f ca="1">IFERROR(IF((VLOOKUP($E78,'Org List'!$AJ$10:$AL$188,3,FALSE))="","",(VLOOKUP($E78,'Org List'!$AJ$10:$AL$188,3,FALSE))),"")</f>
        <v>Midlands and East of England Commissioning Region</v>
      </c>
      <c r="C78" s="102" t="str">
        <f ca="1">IFERROR(IF((VLOOKUP($E78,'Org List'!$AO$10:$AQ$188,3,FALSE))="","",(VLOOKUP($E78,'Org List'!$AO$10:$AQ$188,3,FALSE))),"")</f>
        <v>West Midlands Region</v>
      </c>
      <c r="D78" s="103" t="str">
        <f ca="1">IFERROR(IF((VLOOKUP($E78,'Org List'!$AT$10:$AV$188,3,FALSE))="","",(VLOOKUP($E78,'Org List'!$AT$10:$AV$188,3,FALSE))),"")</f>
        <v>NHS England Midlands And East (West Midlands)</v>
      </c>
      <c r="E78" s="101" t="str">
        <f t="shared" ca="1" si="1"/>
        <v>E08000027</v>
      </c>
      <c r="F78" s="103" t="str">
        <f ca="1">IF(E78="","",VLOOKUP(E78,'Org List'!$J$9:$K$488,2,0))</f>
        <v>Dudley</v>
      </c>
      <c r="G78" s="112">
        <f ca="1">IFERROR(IF((VLOOKUP($E78,'NEA Backsheet'!$D$5:$CB$183,G$9,FALSE))="","",(VLOOKUP($E78,'NEA Backsheet'!$D$5:$CB$183,G$9,FALSE))),"")</f>
        <v>3417.2979145536638</v>
      </c>
      <c r="H78" s="113">
        <f ca="1">IFERROR(IF((VLOOKUP($E78,'NEA Backsheet'!$D$5:$CB$183,H$9,FALSE))="","",(VLOOKUP($E78,'NEA Backsheet'!$D$5:$CB$183,H$9,FALSE))),"")</f>
        <v>3109.0624280595775</v>
      </c>
      <c r="I78" s="113">
        <f ca="1">IFERROR(IF((VLOOKUP($E78,'NEA Backsheet'!$D$5:$CB$183,I$9,FALSE))="","",(VLOOKUP($E78,'NEA Backsheet'!$D$5:$CB$183,I$9,FALSE))),"")</f>
        <v>2531.6057049886199</v>
      </c>
      <c r="J78" s="114">
        <f ca="1">IFERROR(IF((VLOOKUP($E78,'NEA Backsheet'!$D$5:$CB$183,J$9,FALSE))="","",(VLOOKUP($E78,'NEA Backsheet'!$D$5:$CB$183,J$9,FALSE))),"")</f>
        <v>2444.0107153851495</v>
      </c>
      <c r="K78" s="115">
        <f ca="1">IFERROR(IF((VLOOKUP($E78,'NEA Backsheet'!$D$5:$CB$183,K$9,FALSE))="","",(VLOOKUP($E78,'NEA Backsheet'!$D$5:$CB$183,K$9,FALSE))),"")</f>
        <v>2507.0144006876967</v>
      </c>
      <c r="L78" s="116">
        <f ca="1">IFERROR(IF((VLOOKUP($E78,'NEA Backsheet'!$D$5:$CB$183,L$9,FALSE))="","",(VLOOKUP($E78,'NEA Backsheet'!$D$5:$CB$183,L$9,FALSE))),"")</f>
        <v>0</v>
      </c>
      <c r="M78" s="113">
        <f ca="1">IFERROR(IF((VLOOKUP($E78,'NEA Backsheet'!$D$5:$CB$183,M$9,FALSE))="","",(VLOOKUP($E78,'NEA Backsheet'!$D$5:$CB$183,M$9,FALSE))),"")</f>
        <v>0</v>
      </c>
      <c r="N78" s="114">
        <f ca="1">IFERROR(IF((VLOOKUP($E78,'NEA Backsheet'!$D$5:$CB$183,N$9,FALSE))="","",(VLOOKUP($E78,'NEA Backsheet'!$D$5:$CB$183,N$9,FALSE))),"")</f>
        <v>0</v>
      </c>
      <c r="O78" s="96"/>
      <c r="Q78" s="112">
        <f ca="1">IFERROR(IF((VLOOKUP($E78,'DTOC Backsheet'!$D$5:$AF$183,Q$9,FALSE))="","",(VLOOKUP($E78,'DTOC Backsheet'!$D$5:$AF$183,Q$9,FALSE))),"")</f>
        <v>1043.8613292472708</v>
      </c>
      <c r="R78" s="113">
        <f ca="1">IFERROR(IF((VLOOKUP($E78,'DTOC Backsheet'!$D$5:$AF$183,R$9,FALSE))="","",(VLOOKUP($E78,'DTOC Backsheet'!$D$5:$AF$183,R$9,FALSE))),"")</f>
        <v>1426.929706952691</v>
      </c>
      <c r="S78" s="113">
        <f ca="1">IFERROR(IF((VLOOKUP($E78,'DTOC Backsheet'!$D$5:$AF$183,S$9,FALSE))="","",(VLOOKUP($E78,'DTOC Backsheet'!$D$5:$AF$183,S$9,FALSE))),"")</f>
        <v>1070.1972802145183</v>
      </c>
      <c r="T78" s="114">
        <f ca="1">IFERROR(IF((VLOOKUP($E78,'DTOC Backsheet'!$D$5:$AF$183,T$9,FALSE))="","",(VLOOKUP($E78,'DTOC Backsheet'!$D$5:$AF$183,T$9,FALSE))),"")</f>
        <v>873.10341359699055</v>
      </c>
      <c r="U78" s="115">
        <f ca="1">IFERROR(IF((VLOOKUP($E78,'DTOC Backsheet'!$D$5:$AF$183,U$9,FALSE))="","",(VLOOKUP($E78,'DTOC Backsheet'!$D$5:$AF$183,U$9,FALSE))),"")</f>
        <v>813.56455381394642</v>
      </c>
      <c r="V78" s="116">
        <f ca="1">IFERROR(IF((VLOOKUP($E78,'DTOC Backsheet'!$D$5:$AF$183,V$9,FALSE))="","",(VLOOKUP($E78,'DTOC Backsheet'!$D$5:$AF$183,V$9,FALSE))),"")</f>
        <v>0</v>
      </c>
      <c r="W78" s="113">
        <f ca="1">IFERROR(IF((VLOOKUP($E78,'DTOC Backsheet'!$D$5:$AF$183,W$9,FALSE))="","",(VLOOKUP($E78,'DTOC Backsheet'!$D$5:$AF$183,W$9,FALSE))),"")</f>
        <v>0</v>
      </c>
      <c r="X78" s="114">
        <f ca="1">IFERROR(IF((VLOOKUP($E78,'DTOC Backsheet'!$D$5:$AF$183,X$9,FALSE))="","",(VLOOKUP($E78,'DTOC Backsheet'!$D$5:$AF$183,X$9,FALSE))),"")</f>
        <v>0</v>
      </c>
      <c r="Y78" s="96"/>
    </row>
    <row r="79" spans="1:25" ht="30" customHeight="1" x14ac:dyDescent="0.3">
      <c r="A79" s="182">
        <v>67</v>
      </c>
      <c r="B79" s="101" t="str">
        <f ca="1">IFERROR(IF((VLOOKUP($E79,'Org List'!$AJ$10:$AL$188,3,FALSE))="","",(VLOOKUP($E79,'Org List'!$AJ$10:$AL$188,3,FALSE))),"")</f>
        <v>London Commissioning Region</v>
      </c>
      <c r="C79" s="102" t="str">
        <f ca="1">IFERROR(IF((VLOOKUP($E79,'Org List'!$AO$10:$AQ$188,3,FALSE))="","",(VLOOKUP($E79,'Org List'!$AO$10:$AQ$188,3,FALSE))),"")</f>
        <v>London Region</v>
      </c>
      <c r="D79" s="103" t="str">
        <f ca="1">IFERROR(IF((VLOOKUP($E79,'Org List'!$AT$10:$AV$188,3,FALSE))="","",(VLOOKUP($E79,'Org List'!$AT$10:$AV$188,3,FALSE))),"")</f>
        <v>NHS England London</v>
      </c>
      <c r="E79" s="101" t="str">
        <f t="shared" ca="1" si="1"/>
        <v>E09000009</v>
      </c>
      <c r="F79" s="103" t="str">
        <f ca="1">IF(E79="","",VLOOKUP(E79,'Org List'!$J$9:$K$488,2,0))</f>
        <v>Ealing</v>
      </c>
      <c r="G79" s="112">
        <f ca="1">IFERROR(IF((VLOOKUP($E79,'NEA Backsheet'!$D$5:$CB$183,G$9,FALSE))="","",(VLOOKUP($E79,'NEA Backsheet'!$D$5:$CB$183,G$9,FALSE))),"")</f>
        <v>2597.1348076095051</v>
      </c>
      <c r="H79" s="113">
        <f ca="1">IFERROR(IF((VLOOKUP($E79,'NEA Backsheet'!$D$5:$CB$183,H$9,FALSE))="","",(VLOOKUP($E79,'NEA Backsheet'!$D$5:$CB$183,H$9,FALSE))),"")</f>
        <v>2575.7852299074484</v>
      </c>
      <c r="I79" s="113">
        <f ca="1">IFERROR(IF((VLOOKUP($E79,'NEA Backsheet'!$D$5:$CB$183,I$9,FALSE))="","",(VLOOKUP($E79,'NEA Backsheet'!$D$5:$CB$183,I$9,FALSE))),"")</f>
        <v>2580.5047283104755</v>
      </c>
      <c r="J79" s="114">
        <f ca="1">IFERROR(IF((VLOOKUP($E79,'NEA Backsheet'!$D$5:$CB$183,J$9,FALSE))="","",(VLOOKUP($E79,'NEA Backsheet'!$D$5:$CB$183,J$9,FALSE))),"")</f>
        <v>2574.3060853966094</v>
      </c>
      <c r="K79" s="115">
        <f ca="1">IFERROR(IF((VLOOKUP($E79,'NEA Backsheet'!$D$5:$CB$183,K$9,FALSE))="","",(VLOOKUP($E79,'NEA Backsheet'!$D$5:$CB$183,K$9,FALSE))),"")</f>
        <v>2579.2423248510154</v>
      </c>
      <c r="L79" s="116">
        <f ca="1">IFERROR(IF((VLOOKUP($E79,'NEA Backsheet'!$D$5:$CB$183,L$9,FALSE))="","",(VLOOKUP($E79,'NEA Backsheet'!$D$5:$CB$183,L$9,FALSE))),"")</f>
        <v>0</v>
      </c>
      <c r="M79" s="113">
        <f ca="1">IFERROR(IF((VLOOKUP($E79,'NEA Backsheet'!$D$5:$CB$183,M$9,FALSE))="","",(VLOOKUP($E79,'NEA Backsheet'!$D$5:$CB$183,M$9,FALSE))),"")</f>
        <v>0</v>
      </c>
      <c r="N79" s="114">
        <f ca="1">IFERROR(IF((VLOOKUP($E79,'NEA Backsheet'!$D$5:$CB$183,N$9,FALSE))="","",(VLOOKUP($E79,'NEA Backsheet'!$D$5:$CB$183,N$9,FALSE))),"")</f>
        <v>0</v>
      </c>
      <c r="O79" s="96"/>
      <c r="Q79" s="112">
        <f ca="1">IFERROR(IF((VLOOKUP($E79,'DTOC Backsheet'!$D$5:$AF$183,Q$9,FALSE))="","",(VLOOKUP($E79,'DTOC Backsheet'!$D$5:$AF$183,Q$9,FALSE))),"")</f>
        <v>1367.4420744330118</v>
      </c>
      <c r="R79" s="113">
        <f ca="1">IFERROR(IF((VLOOKUP($E79,'DTOC Backsheet'!$D$5:$AF$183,R$9,FALSE))="","",(VLOOKUP($E79,'DTOC Backsheet'!$D$5:$AF$183,R$9,FALSE))),"")</f>
        <v>1573.3059359330196</v>
      </c>
      <c r="S79" s="113">
        <f ca="1">IFERROR(IF((VLOOKUP($E79,'DTOC Backsheet'!$D$5:$AF$183,S$9,FALSE))="","",(VLOOKUP($E79,'DTOC Backsheet'!$D$5:$AF$183,S$9,FALSE))),"")</f>
        <v>1103.3076227132626</v>
      </c>
      <c r="T79" s="114">
        <f ca="1">IFERROR(IF((VLOOKUP($E79,'DTOC Backsheet'!$D$5:$AF$183,T$9,FALSE))="","",(VLOOKUP($E79,'DTOC Backsheet'!$D$5:$AF$183,T$9,FALSE))),"")</f>
        <v>637.6339900880082</v>
      </c>
      <c r="U79" s="115">
        <f ca="1">IFERROR(IF((VLOOKUP($E79,'DTOC Backsheet'!$D$5:$AF$183,U$9,FALSE))="","",(VLOOKUP($E79,'DTOC Backsheet'!$D$5:$AF$183,U$9,FALSE))),"")</f>
        <v>755.08291280178275</v>
      </c>
      <c r="V79" s="116">
        <f ca="1">IFERROR(IF((VLOOKUP($E79,'DTOC Backsheet'!$D$5:$AF$183,V$9,FALSE))="","",(VLOOKUP($E79,'DTOC Backsheet'!$D$5:$AF$183,V$9,FALSE))),"")</f>
        <v>0</v>
      </c>
      <c r="W79" s="113">
        <f ca="1">IFERROR(IF((VLOOKUP($E79,'DTOC Backsheet'!$D$5:$AF$183,W$9,FALSE))="","",(VLOOKUP($E79,'DTOC Backsheet'!$D$5:$AF$183,W$9,FALSE))),"")</f>
        <v>0</v>
      </c>
      <c r="X79" s="114">
        <f ca="1">IFERROR(IF((VLOOKUP($E79,'DTOC Backsheet'!$D$5:$AF$183,X$9,FALSE))="","",(VLOOKUP($E79,'DTOC Backsheet'!$D$5:$AF$183,X$9,FALSE))),"")</f>
        <v>0</v>
      </c>
      <c r="Y79" s="96"/>
    </row>
    <row r="80" spans="1:25" ht="30" customHeight="1" x14ac:dyDescent="0.3">
      <c r="A80" s="182">
        <v>68</v>
      </c>
      <c r="B80" s="101" t="str">
        <f ca="1">IFERROR(IF((VLOOKUP($E80,'Org List'!$AJ$10:$AL$188,3,FALSE))="","",(VLOOKUP($E80,'Org List'!$AJ$10:$AL$188,3,FALSE))),"")</f>
        <v>North of England Commissioning Region</v>
      </c>
      <c r="C80" s="102" t="str">
        <f ca="1">IFERROR(IF((VLOOKUP($E80,'Org List'!$AO$10:$AQ$188,3,FALSE))="","",(VLOOKUP($E80,'Org List'!$AO$10:$AQ$188,3,FALSE))),"")</f>
        <v>Yorkshire and The Humber Region</v>
      </c>
      <c r="D80" s="103" t="str">
        <f ca="1">IFERROR(IF((VLOOKUP($E80,'Org List'!$AT$10:$AV$188,3,FALSE))="","",(VLOOKUP($E80,'Org List'!$AT$10:$AV$188,3,FALSE))),"")</f>
        <v>NHS England North (Yorkshire And Humber)</v>
      </c>
      <c r="E80" s="101" t="str">
        <f t="shared" ca="1" si="1"/>
        <v>E06000011</v>
      </c>
      <c r="F80" s="103" t="str">
        <f ca="1">IF(E80="","",VLOOKUP(E80,'Org List'!$J$9:$K$488,2,0))</f>
        <v>East Riding of Yorkshire</v>
      </c>
      <c r="G80" s="112">
        <f ca="1">IFERROR(IF((VLOOKUP($E80,'NEA Backsheet'!$D$5:$CB$183,G$9,FALSE))="","",(VLOOKUP($E80,'NEA Backsheet'!$D$5:$CB$183,G$9,FALSE))),"")</f>
        <v>2436.9069403040367</v>
      </c>
      <c r="H80" s="113">
        <f ca="1">IFERROR(IF((VLOOKUP($E80,'NEA Backsheet'!$D$5:$CB$183,H$9,FALSE))="","",(VLOOKUP($E80,'NEA Backsheet'!$D$5:$CB$183,H$9,FALSE))),"")</f>
        <v>2323.8358554359329</v>
      </c>
      <c r="I80" s="113">
        <f ca="1">IFERROR(IF((VLOOKUP($E80,'NEA Backsheet'!$D$5:$CB$183,I$9,FALSE))="","",(VLOOKUP($E80,'NEA Backsheet'!$D$5:$CB$183,I$9,FALSE))),"")</f>
        <v>2525.7283636309198</v>
      </c>
      <c r="J80" s="114">
        <f ca="1">IFERROR(IF((VLOOKUP($E80,'NEA Backsheet'!$D$5:$CB$183,J$9,FALSE))="","",(VLOOKUP($E80,'NEA Backsheet'!$D$5:$CB$183,J$9,FALSE))),"")</f>
        <v>2479.1090423318064</v>
      </c>
      <c r="K80" s="115">
        <f ca="1">IFERROR(IF((VLOOKUP($E80,'NEA Backsheet'!$D$5:$CB$183,K$9,FALSE))="","",(VLOOKUP($E80,'NEA Backsheet'!$D$5:$CB$183,K$9,FALSE))),"")</f>
        <v>2423.7757537753605</v>
      </c>
      <c r="L80" s="116">
        <f ca="1">IFERROR(IF((VLOOKUP($E80,'NEA Backsheet'!$D$5:$CB$183,L$9,FALSE))="","",(VLOOKUP($E80,'NEA Backsheet'!$D$5:$CB$183,L$9,FALSE))),"")</f>
        <v>0</v>
      </c>
      <c r="M80" s="113">
        <f ca="1">IFERROR(IF((VLOOKUP($E80,'NEA Backsheet'!$D$5:$CB$183,M$9,FALSE))="","",(VLOOKUP($E80,'NEA Backsheet'!$D$5:$CB$183,M$9,FALSE))),"")</f>
        <v>0</v>
      </c>
      <c r="N80" s="114">
        <f ca="1">IFERROR(IF((VLOOKUP($E80,'NEA Backsheet'!$D$5:$CB$183,N$9,FALSE))="","",(VLOOKUP($E80,'NEA Backsheet'!$D$5:$CB$183,N$9,FALSE))),"")</f>
        <v>0</v>
      </c>
      <c r="O80" s="96"/>
      <c r="Q80" s="112">
        <f ca="1">IFERROR(IF((VLOOKUP($E80,'DTOC Backsheet'!$D$5:$AF$183,Q$9,FALSE))="","",(VLOOKUP($E80,'DTOC Backsheet'!$D$5:$AF$183,Q$9,FALSE))),"")</f>
        <v>1095.4059755358121</v>
      </c>
      <c r="R80" s="113">
        <f ca="1">IFERROR(IF((VLOOKUP($E80,'DTOC Backsheet'!$D$5:$AF$183,R$9,FALSE))="","",(VLOOKUP($E80,'DTOC Backsheet'!$D$5:$AF$183,R$9,FALSE))),"")</f>
        <v>881.19002407206369</v>
      </c>
      <c r="S80" s="113">
        <f ca="1">IFERROR(IF((VLOOKUP($E80,'DTOC Backsheet'!$D$5:$AF$183,S$9,FALSE))="","",(VLOOKUP($E80,'DTOC Backsheet'!$D$5:$AF$183,S$9,FALSE))),"")</f>
        <v>776.62359352704743</v>
      </c>
      <c r="T80" s="114">
        <f ca="1">IFERROR(IF((VLOOKUP($E80,'DTOC Backsheet'!$D$5:$AF$183,T$9,FALSE))="","",(VLOOKUP($E80,'DTOC Backsheet'!$D$5:$AF$183,T$9,FALSE))),"")</f>
        <v>714.49266275757373</v>
      </c>
      <c r="U80" s="115">
        <f ca="1">IFERROR(IF((VLOOKUP($E80,'DTOC Backsheet'!$D$5:$AF$183,U$9,FALSE))="","",(VLOOKUP($E80,'DTOC Backsheet'!$D$5:$AF$183,U$9,FALSE))),"")</f>
        <v>715.57851786814751</v>
      </c>
      <c r="V80" s="116">
        <f ca="1">IFERROR(IF((VLOOKUP($E80,'DTOC Backsheet'!$D$5:$AF$183,V$9,FALSE))="","",(VLOOKUP($E80,'DTOC Backsheet'!$D$5:$AF$183,V$9,FALSE))),"")</f>
        <v>0</v>
      </c>
      <c r="W80" s="113">
        <f ca="1">IFERROR(IF((VLOOKUP($E80,'DTOC Backsheet'!$D$5:$AF$183,W$9,FALSE))="","",(VLOOKUP($E80,'DTOC Backsheet'!$D$5:$AF$183,W$9,FALSE))),"")</f>
        <v>0</v>
      </c>
      <c r="X80" s="114">
        <f ca="1">IFERROR(IF((VLOOKUP($E80,'DTOC Backsheet'!$D$5:$AF$183,X$9,FALSE))="","",(VLOOKUP($E80,'DTOC Backsheet'!$D$5:$AF$183,X$9,FALSE))),"")</f>
        <v>0</v>
      </c>
      <c r="Y80" s="96"/>
    </row>
    <row r="81" spans="1:25" ht="30" customHeight="1" x14ac:dyDescent="0.3">
      <c r="A81" s="182">
        <v>69</v>
      </c>
      <c r="B81" s="101" t="str">
        <f ca="1">IFERROR(IF((VLOOKUP($E81,'Org List'!$AJ$10:$AL$188,3,FALSE))="","",(VLOOKUP($E81,'Org List'!$AJ$10:$AL$188,3,FALSE))),"")</f>
        <v>South East England Commissioning Region</v>
      </c>
      <c r="C81" s="102" t="str">
        <f ca="1">IFERROR(IF((VLOOKUP($E81,'Org List'!$AO$10:$AQ$188,3,FALSE))="","",(VLOOKUP($E81,'Org List'!$AO$10:$AQ$188,3,FALSE))),"")</f>
        <v>South East Region</v>
      </c>
      <c r="D81" s="103" t="str">
        <f ca="1">IFERROR(IF((VLOOKUP($E81,'Org List'!$AT$10:$AV$188,3,FALSE))="","",(VLOOKUP($E81,'Org List'!$AT$10:$AV$188,3,FALSE))),"")</f>
        <v>NHS England South East (Kent, Surrey and Sussex)</v>
      </c>
      <c r="E81" s="101" t="str">
        <f t="shared" ca="1" si="1"/>
        <v>E10000011</v>
      </c>
      <c r="F81" s="103" t="str">
        <f ca="1">IF(E81="","",VLOOKUP(E81,'Org List'!$J$9:$K$488,2,0))</f>
        <v>East Sussex</v>
      </c>
      <c r="G81" s="112">
        <f ca="1">IFERROR(IF((VLOOKUP($E81,'NEA Backsheet'!$D$5:$CB$183,G$9,FALSE))="","",(VLOOKUP($E81,'NEA Backsheet'!$D$5:$CB$183,G$9,FALSE))),"")</f>
        <v>2498.5198968551581</v>
      </c>
      <c r="H81" s="113">
        <f ca="1">IFERROR(IF((VLOOKUP($E81,'NEA Backsheet'!$D$5:$CB$183,H$9,FALSE))="","",(VLOOKUP($E81,'NEA Backsheet'!$D$5:$CB$183,H$9,FALSE))),"")</f>
        <v>2629.1931642099294</v>
      </c>
      <c r="I81" s="113">
        <f ca="1">IFERROR(IF((VLOOKUP($E81,'NEA Backsheet'!$D$5:$CB$183,I$9,FALSE))="","",(VLOOKUP($E81,'NEA Backsheet'!$D$5:$CB$183,I$9,FALSE))),"")</f>
        <v>2777.5831832359913</v>
      </c>
      <c r="J81" s="114">
        <f ca="1">IFERROR(IF((VLOOKUP($E81,'NEA Backsheet'!$D$5:$CB$183,J$9,FALSE))="","",(VLOOKUP($E81,'NEA Backsheet'!$D$5:$CB$183,J$9,FALSE))),"")</f>
        <v>2824.9622304365457</v>
      </c>
      <c r="K81" s="115">
        <f ca="1">IFERROR(IF((VLOOKUP($E81,'NEA Backsheet'!$D$5:$CB$183,K$9,FALSE))="","",(VLOOKUP($E81,'NEA Backsheet'!$D$5:$CB$183,K$9,FALSE))),"")</f>
        <v>2852.9695310474963</v>
      </c>
      <c r="L81" s="116">
        <f ca="1">IFERROR(IF((VLOOKUP($E81,'NEA Backsheet'!$D$5:$CB$183,L$9,FALSE))="","",(VLOOKUP($E81,'NEA Backsheet'!$D$5:$CB$183,L$9,FALSE))),"")</f>
        <v>0</v>
      </c>
      <c r="M81" s="113">
        <f ca="1">IFERROR(IF((VLOOKUP($E81,'NEA Backsheet'!$D$5:$CB$183,M$9,FALSE))="","",(VLOOKUP($E81,'NEA Backsheet'!$D$5:$CB$183,M$9,FALSE))),"")</f>
        <v>0</v>
      </c>
      <c r="N81" s="114">
        <f ca="1">IFERROR(IF((VLOOKUP($E81,'NEA Backsheet'!$D$5:$CB$183,N$9,FALSE))="","",(VLOOKUP($E81,'NEA Backsheet'!$D$5:$CB$183,N$9,FALSE))),"")</f>
        <v>0</v>
      </c>
      <c r="O81" s="96"/>
      <c r="Q81" s="112">
        <f ca="1">IFERROR(IF((VLOOKUP($E81,'DTOC Backsheet'!$D$5:$AF$183,Q$9,FALSE))="","",(VLOOKUP($E81,'DTOC Backsheet'!$D$5:$AF$183,Q$9,FALSE))),"")</f>
        <v>1923.2924112645503</v>
      </c>
      <c r="R81" s="113">
        <f ca="1">IFERROR(IF((VLOOKUP($E81,'DTOC Backsheet'!$D$5:$AF$183,R$9,FALSE))="","",(VLOOKUP($E81,'DTOC Backsheet'!$D$5:$AF$183,R$9,FALSE))),"")</f>
        <v>1700.7534501382745</v>
      </c>
      <c r="S81" s="113">
        <f ca="1">IFERROR(IF((VLOOKUP($E81,'DTOC Backsheet'!$D$5:$AF$183,S$9,FALSE))="","",(VLOOKUP($E81,'DTOC Backsheet'!$D$5:$AF$183,S$9,FALSE))),"")</f>
        <v>1139.5877314472427</v>
      </c>
      <c r="T81" s="114">
        <f ca="1">IFERROR(IF((VLOOKUP($E81,'DTOC Backsheet'!$D$5:$AF$183,T$9,FALSE))="","",(VLOOKUP($E81,'DTOC Backsheet'!$D$5:$AF$183,T$9,FALSE))),"")</f>
        <v>982.52212297336087</v>
      </c>
      <c r="U81" s="115">
        <f ca="1">IFERROR(IF((VLOOKUP($E81,'DTOC Backsheet'!$D$5:$AF$183,U$9,FALSE))="","",(VLOOKUP($E81,'DTOC Backsheet'!$D$5:$AF$183,U$9,FALSE))),"")</f>
        <v>864.69934806395372</v>
      </c>
      <c r="V81" s="116">
        <f ca="1">IFERROR(IF((VLOOKUP($E81,'DTOC Backsheet'!$D$5:$AF$183,V$9,FALSE))="","",(VLOOKUP($E81,'DTOC Backsheet'!$D$5:$AF$183,V$9,FALSE))),"")</f>
        <v>0</v>
      </c>
      <c r="W81" s="113">
        <f ca="1">IFERROR(IF((VLOOKUP($E81,'DTOC Backsheet'!$D$5:$AF$183,W$9,FALSE))="","",(VLOOKUP($E81,'DTOC Backsheet'!$D$5:$AF$183,W$9,FALSE))),"")</f>
        <v>0</v>
      </c>
      <c r="X81" s="114">
        <f ca="1">IFERROR(IF((VLOOKUP($E81,'DTOC Backsheet'!$D$5:$AF$183,X$9,FALSE))="","",(VLOOKUP($E81,'DTOC Backsheet'!$D$5:$AF$183,X$9,FALSE))),"")</f>
        <v>0</v>
      </c>
      <c r="Y81" s="96"/>
    </row>
    <row r="82" spans="1:25" ht="30" customHeight="1" x14ac:dyDescent="0.3">
      <c r="A82" s="182">
        <v>70</v>
      </c>
      <c r="B82" s="101" t="str">
        <f ca="1">IFERROR(IF((VLOOKUP($E82,'Org List'!$AJ$10:$AL$188,3,FALSE))="","",(VLOOKUP($E82,'Org List'!$AJ$10:$AL$188,3,FALSE))),"")</f>
        <v>London Commissioning Region</v>
      </c>
      <c r="C82" s="102" t="str">
        <f ca="1">IFERROR(IF((VLOOKUP($E82,'Org List'!$AO$10:$AQ$188,3,FALSE))="","",(VLOOKUP($E82,'Org List'!$AO$10:$AQ$188,3,FALSE))),"")</f>
        <v>London Region</v>
      </c>
      <c r="D82" s="103" t="str">
        <f ca="1">IFERROR(IF((VLOOKUP($E82,'Org List'!$AT$10:$AV$188,3,FALSE))="","",(VLOOKUP($E82,'Org List'!$AT$10:$AV$188,3,FALSE))),"")</f>
        <v>NHS England London</v>
      </c>
      <c r="E82" s="101" t="str">
        <f t="shared" ca="1" si="1"/>
        <v>E09000010</v>
      </c>
      <c r="F82" s="103" t="str">
        <f ca="1">IF(E82="","",VLOOKUP(E82,'Org List'!$J$9:$K$488,2,0))</f>
        <v>Enfield</v>
      </c>
      <c r="G82" s="112">
        <f ca="1">IFERROR(IF((VLOOKUP($E82,'NEA Backsheet'!$D$5:$CB$183,G$9,FALSE))="","",(VLOOKUP($E82,'NEA Backsheet'!$D$5:$CB$183,G$9,FALSE))),"")</f>
        <v>2330.8141969568314</v>
      </c>
      <c r="H82" s="113">
        <f ca="1">IFERROR(IF((VLOOKUP($E82,'NEA Backsheet'!$D$5:$CB$183,H$9,FALSE))="","",(VLOOKUP($E82,'NEA Backsheet'!$D$5:$CB$183,H$9,FALSE))),"")</f>
        <v>2274.5126324075159</v>
      </c>
      <c r="I82" s="113">
        <f ca="1">IFERROR(IF((VLOOKUP($E82,'NEA Backsheet'!$D$5:$CB$183,I$9,FALSE))="","",(VLOOKUP($E82,'NEA Backsheet'!$D$5:$CB$183,I$9,FALSE))),"")</f>
        <v>2464.2007351940265</v>
      </c>
      <c r="J82" s="114">
        <f ca="1">IFERROR(IF((VLOOKUP($E82,'NEA Backsheet'!$D$5:$CB$183,J$9,FALSE))="","",(VLOOKUP($E82,'NEA Backsheet'!$D$5:$CB$183,J$9,FALSE))),"")</f>
        <v>2397.9424084819884</v>
      </c>
      <c r="K82" s="115">
        <f ca="1">IFERROR(IF((VLOOKUP($E82,'NEA Backsheet'!$D$5:$CB$183,K$9,FALSE))="","",(VLOOKUP($E82,'NEA Backsheet'!$D$5:$CB$183,K$9,FALSE))),"")</f>
        <v>2349.5699631871989</v>
      </c>
      <c r="L82" s="116">
        <f ca="1">IFERROR(IF((VLOOKUP($E82,'NEA Backsheet'!$D$5:$CB$183,L$9,FALSE))="","",(VLOOKUP($E82,'NEA Backsheet'!$D$5:$CB$183,L$9,FALSE))),"")</f>
        <v>0</v>
      </c>
      <c r="M82" s="113">
        <f ca="1">IFERROR(IF((VLOOKUP($E82,'NEA Backsheet'!$D$5:$CB$183,M$9,FALSE))="","",(VLOOKUP($E82,'NEA Backsheet'!$D$5:$CB$183,M$9,FALSE))),"")</f>
        <v>0</v>
      </c>
      <c r="N82" s="114">
        <f ca="1">IFERROR(IF((VLOOKUP($E82,'NEA Backsheet'!$D$5:$CB$183,N$9,FALSE))="","",(VLOOKUP($E82,'NEA Backsheet'!$D$5:$CB$183,N$9,FALSE))),"")</f>
        <v>0</v>
      </c>
      <c r="O82" s="96"/>
      <c r="Q82" s="112">
        <f ca="1">IFERROR(IF((VLOOKUP($E82,'DTOC Backsheet'!$D$5:$AF$183,Q$9,FALSE))="","",(VLOOKUP($E82,'DTOC Backsheet'!$D$5:$AF$183,Q$9,FALSE))),"")</f>
        <v>628.58660571281405</v>
      </c>
      <c r="R82" s="113">
        <f ca="1">IFERROR(IF((VLOOKUP($E82,'DTOC Backsheet'!$D$5:$AF$183,R$9,FALSE))="","",(VLOOKUP($E82,'DTOC Backsheet'!$D$5:$AF$183,R$9,FALSE))),"")</f>
        <v>710.68114320667701</v>
      </c>
      <c r="S82" s="113">
        <f ca="1">IFERROR(IF((VLOOKUP($E82,'DTOC Backsheet'!$D$5:$AF$183,S$9,FALSE))="","",(VLOOKUP($E82,'DTOC Backsheet'!$D$5:$AF$183,S$9,FALSE))),"")</f>
        <v>565.00358157541029</v>
      </c>
      <c r="T82" s="114">
        <f ca="1">IFERROR(IF((VLOOKUP($E82,'DTOC Backsheet'!$D$5:$AF$183,T$9,FALSE))="","",(VLOOKUP($E82,'DTOC Backsheet'!$D$5:$AF$183,T$9,FALSE))),"")</f>
        <v>416.58993481520548</v>
      </c>
      <c r="U82" s="115">
        <f ca="1">IFERROR(IF((VLOOKUP($E82,'DTOC Backsheet'!$D$5:$AF$183,U$9,FALSE))="","",(VLOOKUP($E82,'DTOC Backsheet'!$D$5:$AF$183,U$9,FALSE))),"")</f>
        <v>520.04639256078258</v>
      </c>
      <c r="V82" s="116">
        <f ca="1">IFERROR(IF((VLOOKUP($E82,'DTOC Backsheet'!$D$5:$AF$183,V$9,FALSE))="","",(VLOOKUP($E82,'DTOC Backsheet'!$D$5:$AF$183,V$9,FALSE))),"")</f>
        <v>0</v>
      </c>
      <c r="W82" s="113">
        <f ca="1">IFERROR(IF((VLOOKUP($E82,'DTOC Backsheet'!$D$5:$AF$183,W$9,FALSE))="","",(VLOOKUP($E82,'DTOC Backsheet'!$D$5:$AF$183,W$9,FALSE))),"")</f>
        <v>0</v>
      </c>
      <c r="X82" s="114">
        <f ca="1">IFERROR(IF((VLOOKUP($E82,'DTOC Backsheet'!$D$5:$AF$183,X$9,FALSE))="","",(VLOOKUP($E82,'DTOC Backsheet'!$D$5:$AF$183,X$9,FALSE))),"")</f>
        <v>0</v>
      </c>
      <c r="Y82" s="96"/>
    </row>
    <row r="83" spans="1:25" ht="30" customHeight="1" x14ac:dyDescent="0.3">
      <c r="A83" s="182">
        <v>71</v>
      </c>
      <c r="B83" s="101" t="str">
        <f ca="1">IFERROR(IF((VLOOKUP($E83,'Org List'!$AJ$10:$AL$188,3,FALSE))="","",(VLOOKUP($E83,'Org List'!$AJ$10:$AL$188,3,FALSE))),"")</f>
        <v>Midlands and East of England Commissioning Region</v>
      </c>
      <c r="C83" s="102" t="str">
        <f ca="1">IFERROR(IF((VLOOKUP($E83,'Org List'!$AO$10:$AQ$188,3,FALSE))="","",(VLOOKUP($E83,'Org List'!$AO$10:$AQ$188,3,FALSE))),"")</f>
        <v>East Region</v>
      </c>
      <c r="D83" s="103" t="str">
        <f ca="1">IFERROR(IF((VLOOKUP($E83,'Org List'!$AT$10:$AV$188,3,FALSE))="","",(VLOOKUP($E83,'Org List'!$AT$10:$AV$188,3,FALSE))),"")</f>
        <v>NHS England Midlands And East (East)</v>
      </c>
      <c r="E83" s="101" t="str">
        <f t="shared" ca="1" si="1"/>
        <v>E10000012</v>
      </c>
      <c r="F83" s="103" t="str">
        <f ca="1">IF(E83="","",VLOOKUP(E83,'Org List'!$J$9:$K$488,2,0))</f>
        <v>Essex</v>
      </c>
      <c r="G83" s="112">
        <f ca="1">IFERROR(IF((VLOOKUP($E83,'NEA Backsheet'!$D$5:$CB$183,G$9,FALSE))="","",(VLOOKUP($E83,'NEA Backsheet'!$D$5:$CB$183,G$9,FALSE))),"")</f>
        <v>2576.3523880794542</v>
      </c>
      <c r="H83" s="113">
        <f ca="1">IFERROR(IF((VLOOKUP($E83,'NEA Backsheet'!$D$5:$CB$183,H$9,FALSE))="","",(VLOOKUP($E83,'NEA Backsheet'!$D$5:$CB$183,H$9,FALSE))),"")</f>
        <v>2630.6216640552252</v>
      </c>
      <c r="I83" s="113">
        <f ca="1">IFERROR(IF((VLOOKUP($E83,'NEA Backsheet'!$D$5:$CB$183,I$9,FALSE))="","",(VLOOKUP($E83,'NEA Backsheet'!$D$5:$CB$183,I$9,FALSE))),"")</f>
        <v>2694.560036687074</v>
      </c>
      <c r="J83" s="114">
        <f ca="1">IFERROR(IF((VLOOKUP($E83,'NEA Backsheet'!$D$5:$CB$183,J$9,FALSE))="","",(VLOOKUP($E83,'NEA Backsheet'!$D$5:$CB$183,J$9,FALSE))),"")</f>
        <v>2711.9437147464942</v>
      </c>
      <c r="K83" s="115">
        <f ca="1">IFERROR(IF((VLOOKUP($E83,'NEA Backsheet'!$D$5:$CB$183,K$9,FALSE))="","",(VLOOKUP($E83,'NEA Backsheet'!$D$5:$CB$183,K$9,FALSE))),"")</f>
        <v>2784.8514492644963</v>
      </c>
      <c r="L83" s="116">
        <f ca="1">IFERROR(IF((VLOOKUP($E83,'NEA Backsheet'!$D$5:$CB$183,L$9,FALSE))="","",(VLOOKUP($E83,'NEA Backsheet'!$D$5:$CB$183,L$9,FALSE))),"")</f>
        <v>0</v>
      </c>
      <c r="M83" s="113">
        <f ca="1">IFERROR(IF((VLOOKUP($E83,'NEA Backsheet'!$D$5:$CB$183,M$9,FALSE))="","",(VLOOKUP($E83,'NEA Backsheet'!$D$5:$CB$183,M$9,FALSE))),"")</f>
        <v>0</v>
      </c>
      <c r="N83" s="114">
        <f ca="1">IFERROR(IF((VLOOKUP($E83,'NEA Backsheet'!$D$5:$CB$183,N$9,FALSE))="","",(VLOOKUP($E83,'NEA Backsheet'!$D$5:$CB$183,N$9,FALSE))),"")</f>
        <v>0</v>
      </c>
      <c r="O83" s="96"/>
      <c r="Q83" s="112">
        <f ca="1">IFERROR(IF((VLOOKUP($E83,'DTOC Backsheet'!$D$5:$AF$183,Q$9,FALSE))="","",(VLOOKUP($E83,'DTOC Backsheet'!$D$5:$AF$183,Q$9,FALSE))),"")</f>
        <v>870.57783095102445</v>
      </c>
      <c r="R83" s="113">
        <f ca="1">IFERROR(IF((VLOOKUP($E83,'DTOC Backsheet'!$D$5:$AF$183,R$9,FALSE))="","",(VLOOKUP($E83,'DTOC Backsheet'!$D$5:$AF$183,R$9,FALSE))),"")</f>
        <v>1014.0076834958269</v>
      </c>
      <c r="S83" s="113">
        <f ca="1">IFERROR(IF((VLOOKUP($E83,'DTOC Backsheet'!$D$5:$AF$183,S$9,FALSE))="","",(VLOOKUP($E83,'DTOC Backsheet'!$D$5:$AF$183,S$9,FALSE))),"")</f>
        <v>864.63031903660647</v>
      </c>
      <c r="T83" s="114">
        <f ca="1">IFERROR(IF((VLOOKUP($E83,'DTOC Backsheet'!$D$5:$AF$183,T$9,FALSE))="","",(VLOOKUP($E83,'DTOC Backsheet'!$D$5:$AF$183,T$9,FALSE))),"")</f>
        <v>684.32908167736537</v>
      </c>
      <c r="U83" s="115">
        <f ca="1">IFERROR(IF((VLOOKUP($E83,'DTOC Backsheet'!$D$5:$AF$183,U$9,FALSE))="","",(VLOOKUP($E83,'DTOC Backsheet'!$D$5:$AF$183,U$9,FALSE))),"")</f>
        <v>828.51538906402357</v>
      </c>
      <c r="V83" s="116">
        <f ca="1">IFERROR(IF((VLOOKUP($E83,'DTOC Backsheet'!$D$5:$AF$183,V$9,FALSE))="","",(VLOOKUP($E83,'DTOC Backsheet'!$D$5:$AF$183,V$9,FALSE))),"")</f>
        <v>0</v>
      </c>
      <c r="W83" s="113">
        <f ca="1">IFERROR(IF((VLOOKUP($E83,'DTOC Backsheet'!$D$5:$AF$183,W$9,FALSE))="","",(VLOOKUP($E83,'DTOC Backsheet'!$D$5:$AF$183,W$9,FALSE))),"")</f>
        <v>0</v>
      </c>
      <c r="X83" s="114">
        <f ca="1">IFERROR(IF((VLOOKUP($E83,'DTOC Backsheet'!$D$5:$AF$183,X$9,FALSE))="","",(VLOOKUP($E83,'DTOC Backsheet'!$D$5:$AF$183,X$9,FALSE))),"")</f>
        <v>0</v>
      </c>
      <c r="Y83" s="96"/>
    </row>
    <row r="84" spans="1:25" ht="30" customHeight="1" x14ac:dyDescent="0.3">
      <c r="A84" s="182">
        <v>72</v>
      </c>
      <c r="B84" s="101" t="str">
        <f ca="1">IFERROR(IF((VLOOKUP($E84,'Org List'!$AJ$10:$AL$188,3,FALSE))="","",(VLOOKUP($E84,'Org List'!$AJ$10:$AL$188,3,FALSE))),"")</f>
        <v>North of England Commissioning Region</v>
      </c>
      <c r="C84" s="102" t="str">
        <f ca="1">IFERROR(IF((VLOOKUP($E84,'Org List'!$AO$10:$AQ$188,3,FALSE))="","",(VLOOKUP($E84,'Org List'!$AO$10:$AQ$188,3,FALSE))),"")</f>
        <v>North East Region</v>
      </c>
      <c r="D84" s="103" t="str">
        <f ca="1">IFERROR(IF((VLOOKUP($E84,'Org List'!$AT$10:$AV$188,3,FALSE))="","",(VLOOKUP($E84,'Org List'!$AT$10:$AV$188,3,FALSE))),"")</f>
        <v>NHS England North (Cumbria And North East)</v>
      </c>
      <c r="E84" s="101" t="str">
        <f t="shared" ca="1" si="1"/>
        <v>E08000037</v>
      </c>
      <c r="F84" s="103" t="str">
        <f ca="1">IF(E84="","",VLOOKUP(E84,'Org List'!$J$9:$K$488,2,0))</f>
        <v>Gateshead</v>
      </c>
      <c r="G84" s="112">
        <f ca="1">IFERROR(IF((VLOOKUP($E84,'NEA Backsheet'!$D$5:$CB$183,G$9,FALSE))="","",(VLOOKUP($E84,'NEA Backsheet'!$D$5:$CB$183,G$9,FALSE))),"")</f>
        <v>2548.8693566757752</v>
      </c>
      <c r="H84" s="113">
        <f ca="1">IFERROR(IF((VLOOKUP($E84,'NEA Backsheet'!$D$5:$CB$183,H$9,FALSE))="","",(VLOOKUP($E84,'NEA Backsheet'!$D$5:$CB$183,H$9,FALSE))),"")</f>
        <v>2601.3501620369693</v>
      </c>
      <c r="I84" s="113">
        <f ca="1">IFERROR(IF((VLOOKUP($E84,'NEA Backsheet'!$D$5:$CB$183,I$9,FALSE))="","",(VLOOKUP($E84,'NEA Backsheet'!$D$5:$CB$183,I$9,FALSE))),"")</f>
        <v>2711.6727755372749</v>
      </c>
      <c r="J84" s="114">
        <f ca="1">IFERROR(IF((VLOOKUP($E84,'NEA Backsheet'!$D$5:$CB$183,J$9,FALSE))="","",(VLOOKUP($E84,'NEA Backsheet'!$D$5:$CB$183,J$9,FALSE))),"")</f>
        <v>2656.9764002514803</v>
      </c>
      <c r="K84" s="115">
        <f ca="1">IFERROR(IF((VLOOKUP($E84,'NEA Backsheet'!$D$5:$CB$183,K$9,FALSE))="","",(VLOOKUP($E84,'NEA Backsheet'!$D$5:$CB$183,K$9,FALSE))),"")</f>
        <v>2622.6971767114587</v>
      </c>
      <c r="L84" s="116">
        <f ca="1">IFERROR(IF((VLOOKUP($E84,'NEA Backsheet'!$D$5:$CB$183,L$9,FALSE))="","",(VLOOKUP($E84,'NEA Backsheet'!$D$5:$CB$183,L$9,FALSE))),"")</f>
        <v>0</v>
      </c>
      <c r="M84" s="113">
        <f ca="1">IFERROR(IF((VLOOKUP($E84,'NEA Backsheet'!$D$5:$CB$183,M$9,FALSE))="","",(VLOOKUP($E84,'NEA Backsheet'!$D$5:$CB$183,M$9,FALSE))),"")</f>
        <v>0</v>
      </c>
      <c r="N84" s="114">
        <f ca="1">IFERROR(IF((VLOOKUP($E84,'NEA Backsheet'!$D$5:$CB$183,N$9,FALSE))="","",(VLOOKUP($E84,'NEA Backsheet'!$D$5:$CB$183,N$9,FALSE))),"")</f>
        <v>0</v>
      </c>
      <c r="O84" s="96"/>
      <c r="Q84" s="112">
        <f ca="1">IFERROR(IF((VLOOKUP($E84,'DTOC Backsheet'!$D$5:$AF$183,Q$9,FALSE))="","",(VLOOKUP($E84,'DTOC Backsheet'!$D$5:$AF$183,Q$9,FALSE))),"")</f>
        <v>846.04553643345071</v>
      </c>
      <c r="R84" s="113">
        <f ca="1">IFERROR(IF((VLOOKUP($E84,'DTOC Backsheet'!$D$5:$AF$183,R$9,FALSE))="","",(VLOOKUP($E84,'DTOC Backsheet'!$D$5:$AF$183,R$9,FALSE))),"")</f>
        <v>663.43251003756791</v>
      </c>
      <c r="S84" s="113">
        <f ca="1">IFERROR(IF((VLOOKUP($E84,'DTOC Backsheet'!$D$5:$AF$183,S$9,FALSE))="","",(VLOOKUP($E84,'DTOC Backsheet'!$D$5:$AF$183,S$9,FALSE))),"")</f>
        <v>368.91520484016746</v>
      </c>
      <c r="T84" s="114">
        <f ca="1">IFERROR(IF((VLOOKUP($E84,'DTOC Backsheet'!$D$5:$AF$183,T$9,FALSE))="","",(VLOOKUP($E84,'DTOC Backsheet'!$D$5:$AF$183,T$9,FALSE))),"")</f>
        <v>566.20390177712375</v>
      </c>
      <c r="U84" s="115">
        <f ca="1">IFERROR(IF((VLOOKUP($E84,'DTOC Backsheet'!$D$5:$AF$183,U$9,FALSE))="","",(VLOOKUP($E84,'DTOC Backsheet'!$D$5:$AF$183,U$9,FALSE))),"")</f>
        <v>628.57193415430152</v>
      </c>
      <c r="V84" s="116">
        <f ca="1">IFERROR(IF((VLOOKUP($E84,'DTOC Backsheet'!$D$5:$AF$183,V$9,FALSE))="","",(VLOOKUP($E84,'DTOC Backsheet'!$D$5:$AF$183,V$9,FALSE))),"")</f>
        <v>0</v>
      </c>
      <c r="W84" s="113">
        <f ca="1">IFERROR(IF((VLOOKUP($E84,'DTOC Backsheet'!$D$5:$AF$183,W$9,FALSE))="","",(VLOOKUP($E84,'DTOC Backsheet'!$D$5:$AF$183,W$9,FALSE))),"")</f>
        <v>0</v>
      </c>
      <c r="X84" s="114">
        <f ca="1">IFERROR(IF((VLOOKUP($E84,'DTOC Backsheet'!$D$5:$AF$183,X$9,FALSE))="","",(VLOOKUP($E84,'DTOC Backsheet'!$D$5:$AF$183,X$9,FALSE))),"")</f>
        <v>0</v>
      </c>
      <c r="Y84" s="96"/>
    </row>
    <row r="85" spans="1:25" ht="30" customHeight="1" x14ac:dyDescent="0.3">
      <c r="A85" s="182">
        <v>73</v>
      </c>
      <c r="B85" s="101" t="str">
        <f ca="1">IFERROR(IF((VLOOKUP($E85,'Org List'!$AJ$10:$AL$188,3,FALSE))="","",(VLOOKUP($E85,'Org List'!$AJ$10:$AL$188,3,FALSE))),"")</f>
        <v>South West England Commissioning Region</v>
      </c>
      <c r="C85" s="102" t="str">
        <f ca="1">IFERROR(IF((VLOOKUP($E85,'Org List'!$AO$10:$AQ$188,3,FALSE))="","",(VLOOKUP($E85,'Org List'!$AO$10:$AQ$188,3,FALSE))),"")</f>
        <v>South West Region</v>
      </c>
      <c r="D85" s="103" t="str">
        <f ca="1">IFERROR(IF((VLOOKUP($E85,'Org List'!$AT$10:$AV$188,3,FALSE))="","",(VLOOKUP($E85,'Org List'!$AT$10:$AV$188,3,FALSE))),"")</f>
        <v>NHS England South West (South West North)</v>
      </c>
      <c r="E85" s="101" t="str">
        <f t="shared" ca="1" si="1"/>
        <v>E10000013</v>
      </c>
      <c r="F85" s="103" t="str">
        <f ca="1">IF(E85="","",VLOOKUP(E85,'Org List'!$J$9:$K$488,2,0))</f>
        <v>Gloucestershire</v>
      </c>
      <c r="G85" s="112">
        <f ca="1">IFERROR(IF((VLOOKUP($E85,'NEA Backsheet'!$D$5:$CB$183,G$9,FALSE))="","",(VLOOKUP($E85,'NEA Backsheet'!$D$5:$CB$183,G$9,FALSE))),"")</f>
        <v>2253.2966032196682</v>
      </c>
      <c r="H85" s="113">
        <f ca="1">IFERROR(IF((VLOOKUP($E85,'NEA Backsheet'!$D$5:$CB$183,H$9,FALSE))="","",(VLOOKUP($E85,'NEA Backsheet'!$D$5:$CB$183,H$9,FALSE))),"")</f>
        <v>2267.6036013659896</v>
      </c>
      <c r="I85" s="113">
        <f ca="1">IFERROR(IF((VLOOKUP($E85,'NEA Backsheet'!$D$5:$CB$183,I$9,FALSE))="","",(VLOOKUP($E85,'NEA Backsheet'!$D$5:$CB$183,I$9,FALSE))),"")</f>
        <v>2429.4449992044779</v>
      </c>
      <c r="J85" s="114">
        <f ca="1">IFERROR(IF((VLOOKUP($E85,'NEA Backsheet'!$D$5:$CB$183,J$9,FALSE))="","",(VLOOKUP($E85,'NEA Backsheet'!$D$5:$CB$183,J$9,FALSE))),"")</f>
        <v>2477.7076822912263</v>
      </c>
      <c r="K85" s="115">
        <f ca="1">IFERROR(IF((VLOOKUP($E85,'NEA Backsheet'!$D$5:$CB$183,K$9,FALSE))="","",(VLOOKUP($E85,'NEA Backsheet'!$D$5:$CB$183,K$9,FALSE))),"")</f>
        <v>2396.1797528485972</v>
      </c>
      <c r="L85" s="116">
        <f ca="1">IFERROR(IF((VLOOKUP($E85,'NEA Backsheet'!$D$5:$CB$183,L$9,FALSE))="","",(VLOOKUP($E85,'NEA Backsheet'!$D$5:$CB$183,L$9,FALSE))),"")</f>
        <v>0</v>
      </c>
      <c r="M85" s="113">
        <f ca="1">IFERROR(IF((VLOOKUP($E85,'NEA Backsheet'!$D$5:$CB$183,M$9,FALSE))="","",(VLOOKUP($E85,'NEA Backsheet'!$D$5:$CB$183,M$9,FALSE))),"")</f>
        <v>0</v>
      </c>
      <c r="N85" s="114">
        <f ca="1">IFERROR(IF((VLOOKUP($E85,'NEA Backsheet'!$D$5:$CB$183,N$9,FALSE))="","",(VLOOKUP($E85,'NEA Backsheet'!$D$5:$CB$183,N$9,FALSE))),"")</f>
        <v>0</v>
      </c>
      <c r="O85" s="96"/>
      <c r="Q85" s="112">
        <f ca="1">IFERROR(IF((VLOOKUP($E85,'DTOC Backsheet'!$D$5:$AF$183,Q$9,FALSE))="","",(VLOOKUP($E85,'DTOC Backsheet'!$D$5:$AF$183,Q$9,FALSE))),"")</f>
        <v>1028.8644776357669</v>
      </c>
      <c r="R85" s="113">
        <f ca="1">IFERROR(IF((VLOOKUP($E85,'DTOC Backsheet'!$D$5:$AF$183,R$9,FALSE))="","",(VLOOKUP($E85,'DTOC Backsheet'!$D$5:$AF$183,R$9,FALSE))),"")</f>
        <v>1045.4268809801749</v>
      </c>
      <c r="S85" s="113">
        <f ca="1">IFERROR(IF((VLOOKUP($E85,'DTOC Backsheet'!$D$5:$AF$183,S$9,FALSE))="","",(VLOOKUP($E85,'DTOC Backsheet'!$D$5:$AF$183,S$9,FALSE))),"")</f>
        <v>653.71606453350898</v>
      </c>
      <c r="T85" s="114">
        <f ca="1">IFERROR(IF((VLOOKUP($E85,'DTOC Backsheet'!$D$5:$AF$183,T$9,FALSE))="","",(VLOOKUP($E85,'DTOC Backsheet'!$D$5:$AF$183,T$9,FALSE))),"")</f>
        <v>459.60827128818374</v>
      </c>
      <c r="U85" s="115">
        <f ca="1">IFERROR(IF((VLOOKUP($E85,'DTOC Backsheet'!$D$5:$AF$183,U$9,FALSE))="","",(VLOOKUP($E85,'DTOC Backsheet'!$D$5:$AF$183,U$9,FALSE))),"")</f>
        <v>545.30131107950672</v>
      </c>
      <c r="V85" s="116">
        <f ca="1">IFERROR(IF((VLOOKUP($E85,'DTOC Backsheet'!$D$5:$AF$183,V$9,FALSE))="","",(VLOOKUP($E85,'DTOC Backsheet'!$D$5:$AF$183,V$9,FALSE))),"")</f>
        <v>0</v>
      </c>
      <c r="W85" s="113">
        <f ca="1">IFERROR(IF((VLOOKUP($E85,'DTOC Backsheet'!$D$5:$AF$183,W$9,FALSE))="","",(VLOOKUP($E85,'DTOC Backsheet'!$D$5:$AF$183,W$9,FALSE))),"")</f>
        <v>0</v>
      </c>
      <c r="X85" s="114">
        <f ca="1">IFERROR(IF((VLOOKUP($E85,'DTOC Backsheet'!$D$5:$AF$183,X$9,FALSE))="","",(VLOOKUP($E85,'DTOC Backsheet'!$D$5:$AF$183,X$9,FALSE))),"")</f>
        <v>0</v>
      </c>
      <c r="Y85" s="96"/>
    </row>
    <row r="86" spans="1:25" ht="30" customHeight="1" x14ac:dyDescent="0.3">
      <c r="A86" s="182">
        <v>74</v>
      </c>
      <c r="B86" s="101" t="str">
        <f ca="1">IFERROR(IF((VLOOKUP($E86,'Org List'!$AJ$10:$AL$188,3,FALSE))="","",(VLOOKUP($E86,'Org List'!$AJ$10:$AL$188,3,FALSE))),"")</f>
        <v>London Commissioning Region</v>
      </c>
      <c r="C86" s="102" t="str">
        <f ca="1">IFERROR(IF((VLOOKUP($E86,'Org List'!$AO$10:$AQ$188,3,FALSE))="","",(VLOOKUP($E86,'Org List'!$AO$10:$AQ$188,3,FALSE))),"")</f>
        <v>London Region</v>
      </c>
      <c r="D86" s="103" t="str">
        <f ca="1">IFERROR(IF((VLOOKUP($E86,'Org List'!$AT$10:$AV$188,3,FALSE))="","",(VLOOKUP($E86,'Org List'!$AT$10:$AV$188,3,FALSE))),"")</f>
        <v>NHS England London</v>
      </c>
      <c r="E86" s="101" t="str">
        <f t="shared" ca="1" si="1"/>
        <v>E09000011</v>
      </c>
      <c r="F86" s="103" t="str">
        <f ca="1">IF(E86="","",VLOOKUP(E86,'Org List'!$J$9:$K$488,2,0))</f>
        <v>Greenwich</v>
      </c>
      <c r="G86" s="112">
        <f ca="1">IFERROR(IF((VLOOKUP($E86,'NEA Backsheet'!$D$5:$CB$183,G$9,FALSE))="","",(VLOOKUP($E86,'NEA Backsheet'!$D$5:$CB$183,G$9,FALSE))),"")</f>
        <v>2580.9962099751842</v>
      </c>
      <c r="H86" s="113">
        <f ca="1">IFERROR(IF((VLOOKUP($E86,'NEA Backsheet'!$D$5:$CB$183,H$9,FALSE))="","",(VLOOKUP($E86,'NEA Backsheet'!$D$5:$CB$183,H$9,FALSE))),"")</f>
        <v>2613.1595700821013</v>
      </c>
      <c r="I86" s="113">
        <f ca="1">IFERROR(IF((VLOOKUP($E86,'NEA Backsheet'!$D$5:$CB$183,I$9,FALSE))="","",(VLOOKUP($E86,'NEA Backsheet'!$D$5:$CB$183,I$9,FALSE))),"")</f>
        <v>2655.6799999630912</v>
      </c>
      <c r="J86" s="114">
        <f ca="1">IFERROR(IF((VLOOKUP($E86,'NEA Backsheet'!$D$5:$CB$183,J$9,FALSE))="","",(VLOOKUP($E86,'NEA Backsheet'!$D$5:$CB$183,J$9,FALSE))),"")</f>
        <v>2476.8516833687781</v>
      </c>
      <c r="K86" s="115">
        <f ca="1">IFERROR(IF((VLOOKUP($E86,'NEA Backsheet'!$D$5:$CB$183,K$9,FALSE))="","",(VLOOKUP($E86,'NEA Backsheet'!$D$5:$CB$183,K$9,FALSE))),"")</f>
        <v>2542.0086210149034</v>
      </c>
      <c r="L86" s="116">
        <f ca="1">IFERROR(IF((VLOOKUP($E86,'NEA Backsheet'!$D$5:$CB$183,L$9,FALSE))="","",(VLOOKUP($E86,'NEA Backsheet'!$D$5:$CB$183,L$9,FALSE))),"")</f>
        <v>0</v>
      </c>
      <c r="M86" s="113">
        <f ca="1">IFERROR(IF((VLOOKUP($E86,'NEA Backsheet'!$D$5:$CB$183,M$9,FALSE))="","",(VLOOKUP($E86,'NEA Backsheet'!$D$5:$CB$183,M$9,FALSE))),"")</f>
        <v>0</v>
      </c>
      <c r="N86" s="114">
        <f ca="1">IFERROR(IF((VLOOKUP($E86,'NEA Backsheet'!$D$5:$CB$183,N$9,FALSE))="","",(VLOOKUP($E86,'NEA Backsheet'!$D$5:$CB$183,N$9,FALSE))),"")</f>
        <v>0</v>
      </c>
      <c r="O86" s="96"/>
      <c r="Q86" s="112">
        <f ca="1">IFERROR(IF((VLOOKUP($E86,'DTOC Backsheet'!$D$5:$AF$183,Q$9,FALSE))="","",(VLOOKUP($E86,'DTOC Backsheet'!$D$5:$AF$183,Q$9,FALSE))),"")</f>
        <v>404.49794255942811</v>
      </c>
      <c r="R86" s="113">
        <f ca="1">IFERROR(IF((VLOOKUP($E86,'DTOC Backsheet'!$D$5:$AF$183,R$9,FALSE))="","",(VLOOKUP($E86,'DTOC Backsheet'!$D$5:$AF$183,R$9,FALSE))),"")</f>
        <v>728.37590347970752</v>
      </c>
      <c r="S86" s="113">
        <f ca="1">IFERROR(IF((VLOOKUP($E86,'DTOC Backsheet'!$D$5:$AF$183,S$9,FALSE))="","",(VLOOKUP($E86,'DTOC Backsheet'!$D$5:$AF$183,S$9,FALSE))),"")</f>
        <v>640.29973856757397</v>
      </c>
      <c r="T86" s="114">
        <f ca="1">IFERROR(IF((VLOOKUP($E86,'DTOC Backsheet'!$D$5:$AF$183,T$9,FALSE))="","",(VLOOKUP($E86,'DTOC Backsheet'!$D$5:$AF$183,T$9,FALSE))),"")</f>
        <v>513.74597880445299</v>
      </c>
      <c r="U86" s="115">
        <f ca="1">IFERROR(IF((VLOOKUP($E86,'DTOC Backsheet'!$D$5:$AF$183,U$9,FALSE))="","",(VLOOKUP($E86,'DTOC Backsheet'!$D$5:$AF$183,U$9,FALSE))),"")</f>
        <v>291.21429814583962</v>
      </c>
      <c r="V86" s="116">
        <f ca="1">IFERROR(IF((VLOOKUP($E86,'DTOC Backsheet'!$D$5:$AF$183,V$9,FALSE))="","",(VLOOKUP($E86,'DTOC Backsheet'!$D$5:$AF$183,V$9,FALSE))),"")</f>
        <v>0</v>
      </c>
      <c r="W86" s="113">
        <f ca="1">IFERROR(IF((VLOOKUP($E86,'DTOC Backsheet'!$D$5:$AF$183,W$9,FALSE))="","",(VLOOKUP($E86,'DTOC Backsheet'!$D$5:$AF$183,W$9,FALSE))),"")</f>
        <v>0</v>
      </c>
      <c r="X86" s="114">
        <f ca="1">IFERROR(IF((VLOOKUP($E86,'DTOC Backsheet'!$D$5:$AF$183,X$9,FALSE))="","",(VLOOKUP($E86,'DTOC Backsheet'!$D$5:$AF$183,X$9,FALSE))),"")</f>
        <v>0</v>
      </c>
      <c r="Y86" s="96"/>
    </row>
    <row r="87" spans="1:25" ht="30" customHeight="1" x14ac:dyDescent="0.3">
      <c r="A87" s="182">
        <v>75</v>
      </c>
      <c r="B87" s="101" t="str">
        <f ca="1">IFERROR(IF((VLOOKUP($E87,'Org List'!$AJ$10:$AL$188,3,FALSE))="","",(VLOOKUP($E87,'Org List'!$AJ$10:$AL$188,3,FALSE))),"")</f>
        <v>London Commissioning Region</v>
      </c>
      <c r="C87" s="102" t="str">
        <f ca="1">IFERROR(IF((VLOOKUP($E87,'Org List'!$AO$10:$AQ$188,3,FALSE))="","",(VLOOKUP($E87,'Org List'!$AO$10:$AQ$188,3,FALSE))),"")</f>
        <v>London Region</v>
      </c>
      <c r="D87" s="103" t="str">
        <f ca="1">IFERROR(IF((VLOOKUP($E87,'Org List'!$AT$10:$AV$188,3,FALSE))="","",(VLOOKUP($E87,'Org List'!$AT$10:$AV$188,3,FALSE))),"")</f>
        <v>NHS England London</v>
      </c>
      <c r="E87" s="101" t="str">
        <f t="shared" ca="1" si="1"/>
        <v>E09000012</v>
      </c>
      <c r="F87" s="103" t="str">
        <f ca="1">IF(E87="","",VLOOKUP(E87,'Org List'!$J$9:$K$488,2,0))</f>
        <v>Hackney</v>
      </c>
      <c r="G87" s="112">
        <f ca="1">IFERROR(IF((VLOOKUP($E87,'NEA Backsheet'!$D$5:$CB$183,G$9,FALSE))="","",(VLOOKUP($E87,'NEA Backsheet'!$D$5:$CB$183,G$9,FALSE))),"")</f>
        <v>2056.6936644182042</v>
      </c>
      <c r="H87" s="113">
        <f ca="1">IFERROR(IF((VLOOKUP($E87,'NEA Backsheet'!$D$5:$CB$183,H$9,FALSE))="","",(VLOOKUP($E87,'NEA Backsheet'!$D$5:$CB$183,H$9,FALSE))),"")</f>
        <v>1946.7818703372498</v>
      </c>
      <c r="I87" s="113">
        <f ca="1">IFERROR(IF((VLOOKUP($E87,'NEA Backsheet'!$D$5:$CB$183,I$9,FALSE))="","",(VLOOKUP($E87,'NEA Backsheet'!$D$5:$CB$183,I$9,FALSE))),"")</f>
        <v>2093.0239013199202</v>
      </c>
      <c r="J87" s="114">
        <f ca="1">IFERROR(IF((VLOOKUP($E87,'NEA Backsheet'!$D$5:$CB$183,J$9,FALSE))="","",(VLOOKUP($E87,'NEA Backsheet'!$D$5:$CB$183,J$9,FALSE))),"")</f>
        <v>2026.0746982609548</v>
      </c>
      <c r="K87" s="115">
        <f ca="1">IFERROR(IF((VLOOKUP($E87,'NEA Backsheet'!$D$5:$CB$183,K$9,FALSE))="","",(VLOOKUP($E87,'NEA Backsheet'!$D$5:$CB$183,K$9,FALSE))),"")</f>
        <v>2020.3779448535111</v>
      </c>
      <c r="L87" s="116">
        <f ca="1">IFERROR(IF((VLOOKUP($E87,'NEA Backsheet'!$D$5:$CB$183,L$9,FALSE))="","",(VLOOKUP($E87,'NEA Backsheet'!$D$5:$CB$183,L$9,FALSE))),"")</f>
        <v>0</v>
      </c>
      <c r="M87" s="113">
        <f ca="1">IFERROR(IF((VLOOKUP($E87,'NEA Backsheet'!$D$5:$CB$183,M$9,FALSE))="","",(VLOOKUP($E87,'NEA Backsheet'!$D$5:$CB$183,M$9,FALSE))),"")</f>
        <v>0</v>
      </c>
      <c r="N87" s="114">
        <f ca="1">IFERROR(IF((VLOOKUP($E87,'NEA Backsheet'!$D$5:$CB$183,N$9,FALSE))="","",(VLOOKUP($E87,'NEA Backsheet'!$D$5:$CB$183,N$9,FALSE))),"")</f>
        <v>0</v>
      </c>
      <c r="O87" s="96"/>
      <c r="Q87" s="112">
        <f ca="1">IFERROR(IF((VLOOKUP($E87,'DTOC Backsheet'!$D$5:$AF$183,Q$9,FALSE))="","",(VLOOKUP($E87,'DTOC Backsheet'!$D$5:$AF$183,Q$9,FALSE))),"")</f>
        <v>1201.6102893165667</v>
      </c>
      <c r="R87" s="113">
        <f ca="1">IFERROR(IF((VLOOKUP($E87,'DTOC Backsheet'!$D$5:$AF$183,R$9,FALSE))="","",(VLOOKUP($E87,'DTOC Backsheet'!$D$5:$AF$183,R$9,FALSE))),"")</f>
        <v>1094.9779454249087</v>
      </c>
      <c r="S87" s="113">
        <f ca="1">IFERROR(IF((VLOOKUP($E87,'DTOC Backsheet'!$D$5:$AF$183,S$9,FALSE))="","",(VLOOKUP($E87,'DTOC Backsheet'!$D$5:$AF$183,S$9,FALSE))),"")</f>
        <v>818.7672925249318</v>
      </c>
      <c r="T87" s="114">
        <f ca="1">IFERROR(IF((VLOOKUP($E87,'DTOC Backsheet'!$D$5:$AF$183,T$9,FALSE))="","",(VLOOKUP($E87,'DTOC Backsheet'!$D$5:$AF$183,T$9,FALSE))),"")</f>
        <v>645.49617226275143</v>
      </c>
      <c r="U87" s="115">
        <f ca="1">IFERROR(IF((VLOOKUP($E87,'DTOC Backsheet'!$D$5:$AF$183,U$9,FALSE))="","",(VLOOKUP($E87,'DTOC Backsheet'!$D$5:$AF$183,U$9,FALSE))),"")</f>
        <v>570.71587654219093</v>
      </c>
      <c r="V87" s="116">
        <f ca="1">IFERROR(IF((VLOOKUP($E87,'DTOC Backsheet'!$D$5:$AF$183,V$9,FALSE))="","",(VLOOKUP($E87,'DTOC Backsheet'!$D$5:$AF$183,V$9,FALSE))),"")</f>
        <v>0</v>
      </c>
      <c r="W87" s="113">
        <f ca="1">IFERROR(IF((VLOOKUP($E87,'DTOC Backsheet'!$D$5:$AF$183,W$9,FALSE))="","",(VLOOKUP($E87,'DTOC Backsheet'!$D$5:$AF$183,W$9,FALSE))),"")</f>
        <v>0</v>
      </c>
      <c r="X87" s="114">
        <f ca="1">IFERROR(IF((VLOOKUP($E87,'DTOC Backsheet'!$D$5:$AF$183,X$9,FALSE))="","",(VLOOKUP($E87,'DTOC Backsheet'!$D$5:$AF$183,X$9,FALSE))),"")</f>
        <v>0</v>
      </c>
      <c r="Y87" s="96"/>
    </row>
    <row r="88" spans="1:25" ht="30" customHeight="1" x14ac:dyDescent="0.3">
      <c r="A88" s="182">
        <v>76</v>
      </c>
      <c r="B88" s="101" t="str">
        <f ca="1">IFERROR(IF((VLOOKUP($E88,'Org List'!$AJ$10:$AL$188,3,FALSE))="","",(VLOOKUP($E88,'Org List'!$AJ$10:$AL$188,3,FALSE))),"")</f>
        <v>North of England Commissioning Region</v>
      </c>
      <c r="C88" s="102" t="str">
        <f ca="1">IFERROR(IF((VLOOKUP($E88,'Org List'!$AO$10:$AQ$188,3,FALSE))="","",(VLOOKUP($E88,'Org List'!$AO$10:$AQ$188,3,FALSE))),"")</f>
        <v>North West Region</v>
      </c>
      <c r="D88" s="103" t="str">
        <f ca="1">IFERROR(IF((VLOOKUP($E88,'Org List'!$AT$10:$AV$188,3,FALSE))="","",(VLOOKUP($E88,'Org List'!$AT$10:$AV$188,3,FALSE))),"")</f>
        <v>NHS England North (Cheshire And Merseyside)</v>
      </c>
      <c r="E88" s="101" t="str">
        <f t="shared" ca="1" si="1"/>
        <v>E06000006</v>
      </c>
      <c r="F88" s="103" t="str">
        <f ca="1">IF(E88="","",VLOOKUP(E88,'Org List'!$J$9:$K$488,2,0))</f>
        <v>Halton</v>
      </c>
      <c r="G88" s="112">
        <f ca="1">IFERROR(IF((VLOOKUP($E88,'NEA Backsheet'!$D$5:$CB$183,G$9,FALSE))="","",(VLOOKUP($E88,'NEA Backsheet'!$D$5:$CB$183,G$9,FALSE))),"")</f>
        <v>3666.6206443959682</v>
      </c>
      <c r="H88" s="113">
        <f ca="1">IFERROR(IF((VLOOKUP($E88,'NEA Backsheet'!$D$5:$CB$183,H$9,FALSE))="","",(VLOOKUP($E88,'NEA Backsheet'!$D$5:$CB$183,H$9,FALSE))),"")</f>
        <v>3838.1359357042793</v>
      </c>
      <c r="I88" s="113">
        <f ca="1">IFERROR(IF((VLOOKUP($E88,'NEA Backsheet'!$D$5:$CB$183,I$9,FALSE))="","",(VLOOKUP($E88,'NEA Backsheet'!$D$5:$CB$183,I$9,FALSE))),"")</f>
        <v>3717.2843632126001</v>
      </c>
      <c r="J88" s="114">
        <f ca="1">IFERROR(IF((VLOOKUP($E88,'NEA Backsheet'!$D$5:$CB$183,J$9,FALSE))="","",(VLOOKUP($E88,'NEA Backsheet'!$D$5:$CB$183,J$9,FALSE))),"")</f>
        <v>3590.472619410546</v>
      </c>
      <c r="K88" s="115">
        <f ca="1">IFERROR(IF((VLOOKUP($E88,'NEA Backsheet'!$D$5:$CB$183,K$9,FALSE))="","",(VLOOKUP($E88,'NEA Backsheet'!$D$5:$CB$183,K$9,FALSE))),"")</f>
        <v>3752.8750030948631</v>
      </c>
      <c r="L88" s="116">
        <f ca="1">IFERROR(IF((VLOOKUP($E88,'NEA Backsheet'!$D$5:$CB$183,L$9,FALSE))="","",(VLOOKUP($E88,'NEA Backsheet'!$D$5:$CB$183,L$9,FALSE))),"")</f>
        <v>0</v>
      </c>
      <c r="M88" s="113">
        <f ca="1">IFERROR(IF((VLOOKUP($E88,'NEA Backsheet'!$D$5:$CB$183,M$9,FALSE))="","",(VLOOKUP($E88,'NEA Backsheet'!$D$5:$CB$183,M$9,FALSE))),"")</f>
        <v>0</v>
      </c>
      <c r="N88" s="114">
        <f ca="1">IFERROR(IF((VLOOKUP($E88,'NEA Backsheet'!$D$5:$CB$183,N$9,FALSE))="","",(VLOOKUP($E88,'NEA Backsheet'!$D$5:$CB$183,N$9,FALSE))),"")</f>
        <v>0</v>
      </c>
      <c r="O88" s="96"/>
      <c r="Q88" s="112">
        <f ca="1">IFERROR(IF((VLOOKUP($E88,'DTOC Backsheet'!$D$5:$AF$183,Q$9,FALSE))="","",(VLOOKUP($E88,'DTOC Backsheet'!$D$5:$AF$183,Q$9,FALSE))),"")</f>
        <v>1194.713016826802</v>
      </c>
      <c r="R88" s="113">
        <f ca="1">IFERROR(IF((VLOOKUP($E88,'DTOC Backsheet'!$D$5:$AF$183,R$9,FALSE))="","",(VLOOKUP($E88,'DTOC Backsheet'!$D$5:$AF$183,R$9,FALSE))),"")</f>
        <v>1440.712996662869</v>
      </c>
      <c r="S88" s="113">
        <f ca="1">IFERROR(IF((VLOOKUP($E88,'DTOC Backsheet'!$D$5:$AF$183,S$9,FALSE))="","",(VLOOKUP($E88,'DTOC Backsheet'!$D$5:$AF$183,S$9,FALSE))),"")</f>
        <v>1800.6391966689184</v>
      </c>
      <c r="T88" s="114">
        <f ca="1">IFERROR(IF((VLOOKUP($E88,'DTOC Backsheet'!$D$5:$AF$183,T$9,FALSE))="","",(VLOOKUP($E88,'DTOC Backsheet'!$D$5:$AF$183,T$9,FALSE))),"")</f>
        <v>1434.3591648635509</v>
      </c>
      <c r="U88" s="115">
        <f ca="1">IFERROR(IF((VLOOKUP($E88,'DTOC Backsheet'!$D$5:$AF$183,U$9,FALSE))="","",(VLOOKUP($E88,'DTOC Backsheet'!$D$5:$AF$183,U$9,FALSE))),"")</f>
        <v>1752.4346007210122</v>
      </c>
      <c r="V88" s="116">
        <f ca="1">IFERROR(IF((VLOOKUP($E88,'DTOC Backsheet'!$D$5:$AF$183,V$9,FALSE))="","",(VLOOKUP($E88,'DTOC Backsheet'!$D$5:$AF$183,V$9,FALSE))),"")</f>
        <v>0</v>
      </c>
      <c r="W88" s="113">
        <f ca="1">IFERROR(IF((VLOOKUP($E88,'DTOC Backsheet'!$D$5:$AF$183,W$9,FALSE))="","",(VLOOKUP($E88,'DTOC Backsheet'!$D$5:$AF$183,W$9,FALSE))),"")</f>
        <v>0</v>
      </c>
      <c r="X88" s="114">
        <f ca="1">IFERROR(IF((VLOOKUP($E88,'DTOC Backsheet'!$D$5:$AF$183,X$9,FALSE))="","",(VLOOKUP($E88,'DTOC Backsheet'!$D$5:$AF$183,X$9,FALSE))),"")</f>
        <v>0</v>
      </c>
      <c r="Y88" s="96"/>
    </row>
    <row r="89" spans="1:25" ht="30" customHeight="1" x14ac:dyDescent="0.3">
      <c r="A89" s="182">
        <v>77</v>
      </c>
      <c r="B89" s="101" t="str">
        <f ca="1">IFERROR(IF((VLOOKUP($E89,'Org List'!$AJ$10:$AL$188,3,FALSE))="","",(VLOOKUP($E89,'Org List'!$AJ$10:$AL$188,3,FALSE))),"")</f>
        <v>London Commissioning Region</v>
      </c>
      <c r="C89" s="102" t="str">
        <f ca="1">IFERROR(IF((VLOOKUP($E89,'Org List'!$AO$10:$AQ$188,3,FALSE))="","",(VLOOKUP($E89,'Org List'!$AO$10:$AQ$188,3,FALSE))),"")</f>
        <v>London Region</v>
      </c>
      <c r="D89" s="103" t="str">
        <f ca="1">IFERROR(IF((VLOOKUP($E89,'Org List'!$AT$10:$AV$188,3,FALSE))="","",(VLOOKUP($E89,'Org List'!$AT$10:$AV$188,3,FALSE))),"")</f>
        <v>NHS England London</v>
      </c>
      <c r="E89" s="101" t="str">
        <f t="shared" ca="1" si="1"/>
        <v>E09000013</v>
      </c>
      <c r="F89" s="103" t="str">
        <f ca="1">IF(E89="","",VLOOKUP(E89,'Org List'!$J$9:$K$488,2,0))</f>
        <v>Hammersmith and Fulham</v>
      </c>
      <c r="G89" s="112">
        <f ca="1">IFERROR(IF((VLOOKUP($E89,'NEA Backsheet'!$D$5:$CB$183,G$9,FALSE))="","",(VLOOKUP($E89,'NEA Backsheet'!$D$5:$CB$183,G$9,FALSE))),"")</f>
        <v>2126.1809798355366</v>
      </c>
      <c r="H89" s="113">
        <f ca="1">IFERROR(IF((VLOOKUP($E89,'NEA Backsheet'!$D$5:$CB$183,H$9,FALSE))="","",(VLOOKUP($E89,'NEA Backsheet'!$D$5:$CB$183,H$9,FALSE))),"")</f>
        <v>2044.3893722607795</v>
      </c>
      <c r="I89" s="113">
        <f ca="1">IFERROR(IF((VLOOKUP($E89,'NEA Backsheet'!$D$5:$CB$183,I$9,FALSE))="","",(VLOOKUP($E89,'NEA Backsheet'!$D$5:$CB$183,I$9,FALSE))),"")</f>
        <v>2174.6627654096706</v>
      </c>
      <c r="J89" s="114">
        <f ca="1">IFERROR(IF((VLOOKUP($E89,'NEA Backsheet'!$D$5:$CB$183,J$9,FALSE))="","",(VLOOKUP($E89,'NEA Backsheet'!$D$5:$CB$183,J$9,FALSE))),"")</f>
        <v>2191.4166025946702</v>
      </c>
      <c r="K89" s="115">
        <f ca="1">IFERROR(IF((VLOOKUP($E89,'NEA Backsheet'!$D$5:$CB$183,K$9,FALSE))="","",(VLOOKUP($E89,'NEA Backsheet'!$D$5:$CB$183,K$9,FALSE))),"")</f>
        <v>2216.7356766949933</v>
      </c>
      <c r="L89" s="116">
        <f ca="1">IFERROR(IF((VLOOKUP($E89,'NEA Backsheet'!$D$5:$CB$183,L$9,FALSE))="","",(VLOOKUP($E89,'NEA Backsheet'!$D$5:$CB$183,L$9,FALSE))),"")</f>
        <v>0</v>
      </c>
      <c r="M89" s="113">
        <f ca="1">IFERROR(IF((VLOOKUP($E89,'NEA Backsheet'!$D$5:$CB$183,M$9,FALSE))="","",(VLOOKUP($E89,'NEA Backsheet'!$D$5:$CB$183,M$9,FALSE))),"")</f>
        <v>0</v>
      </c>
      <c r="N89" s="114">
        <f ca="1">IFERROR(IF((VLOOKUP($E89,'NEA Backsheet'!$D$5:$CB$183,N$9,FALSE))="","",(VLOOKUP($E89,'NEA Backsheet'!$D$5:$CB$183,N$9,FALSE))),"")</f>
        <v>0</v>
      </c>
      <c r="O89" s="96"/>
      <c r="Q89" s="112">
        <f ca="1">IFERROR(IF((VLOOKUP($E89,'DTOC Backsheet'!$D$5:$AF$183,Q$9,FALSE))="","",(VLOOKUP($E89,'DTOC Backsheet'!$D$5:$AF$183,Q$9,FALSE))),"")</f>
        <v>1270.1434690963488</v>
      </c>
      <c r="R89" s="113">
        <f ca="1">IFERROR(IF((VLOOKUP($E89,'DTOC Backsheet'!$D$5:$AF$183,R$9,FALSE))="","",(VLOOKUP($E89,'DTOC Backsheet'!$D$5:$AF$183,R$9,FALSE))),"")</f>
        <v>779.22077922077926</v>
      </c>
      <c r="S89" s="113">
        <f ca="1">IFERROR(IF((VLOOKUP($E89,'DTOC Backsheet'!$D$5:$AF$183,S$9,FALSE))="","",(VLOOKUP($E89,'DTOC Backsheet'!$D$5:$AF$183,S$9,FALSE))),"")</f>
        <v>474.6039301013123</v>
      </c>
      <c r="T89" s="114">
        <f ca="1">IFERROR(IF((VLOOKUP($E89,'DTOC Backsheet'!$D$5:$AF$183,T$9,FALSE))="","",(VLOOKUP($E89,'DTOC Backsheet'!$D$5:$AF$183,T$9,FALSE))),"")</f>
        <v>516.06759740095015</v>
      </c>
      <c r="U89" s="115">
        <f ca="1">IFERROR(IF((VLOOKUP($E89,'DTOC Backsheet'!$D$5:$AF$183,U$9,FALSE))="","",(VLOOKUP($E89,'DTOC Backsheet'!$D$5:$AF$183,U$9,FALSE))),"")</f>
        <v>892.19622989820357</v>
      </c>
      <c r="V89" s="116">
        <f ca="1">IFERROR(IF((VLOOKUP($E89,'DTOC Backsheet'!$D$5:$AF$183,V$9,FALSE))="","",(VLOOKUP($E89,'DTOC Backsheet'!$D$5:$AF$183,V$9,FALSE))),"")</f>
        <v>0</v>
      </c>
      <c r="W89" s="113">
        <f ca="1">IFERROR(IF((VLOOKUP($E89,'DTOC Backsheet'!$D$5:$AF$183,W$9,FALSE))="","",(VLOOKUP($E89,'DTOC Backsheet'!$D$5:$AF$183,W$9,FALSE))),"")</f>
        <v>0</v>
      </c>
      <c r="X89" s="114">
        <f ca="1">IFERROR(IF((VLOOKUP($E89,'DTOC Backsheet'!$D$5:$AF$183,X$9,FALSE))="","",(VLOOKUP($E89,'DTOC Backsheet'!$D$5:$AF$183,X$9,FALSE))),"")</f>
        <v>0</v>
      </c>
      <c r="Y89" s="96"/>
    </row>
    <row r="90" spans="1:25" ht="30" customHeight="1" x14ac:dyDescent="0.3">
      <c r="A90" s="182">
        <v>78</v>
      </c>
      <c r="B90" s="101" t="str">
        <f ca="1">IFERROR(IF((VLOOKUP($E90,'Org List'!$AJ$10:$AL$188,3,FALSE))="","",(VLOOKUP($E90,'Org List'!$AJ$10:$AL$188,3,FALSE))),"")</f>
        <v>South East England Commissioning Region</v>
      </c>
      <c r="C90" s="102" t="str">
        <f ca="1">IFERROR(IF((VLOOKUP($E90,'Org List'!$AO$10:$AQ$188,3,FALSE))="","",(VLOOKUP($E90,'Org List'!$AO$10:$AQ$188,3,FALSE))),"")</f>
        <v>South East Region</v>
      </c>
      <c r="D90" s="103" t="str">
        <f ca="1">IFERROR(IF((VLOOKUP($E90,'Org List'!$AT$10:$AV$188,3,FALSE))="","",(VLOOKUP($E90,'Org List'!$AT$10:$AV$188,3,FALSE))),"")</f>
        <v>NHS England South East (Hampshire, Isle of Wight and Thames Valley)</v>
      </c>
      <c r="E90" s="101" t="str">
        <f t="shared" ca="1" si="1"/>
        <v>E10000014</v>
      </c>
      <c r="F90" s="103" t="str">
        <f ca="1">IF(E90="","",VLOOKUP(E90,'Org List'!$J$9:$K$488,2,0))</f>
        <v>Hampshire</v>
      </c>
      <c r="G90" s="112">
        <f ca="1">IFERROR(IF((VLOOKUP($E90,'NEA Backsheet'!$D$5:$CB$183,G$9,FALSE))="","",(VLOOKUP($E90,'NEA Backsheet'!$D$5:$CB$183,G$9,FALSE))),"")</f>
        <v>2415.0788964688668</v>
      </c>
      <c r="H90" s="113">
        <f ca="1">IFERROR(IF((VLOOKUP($E90,'NEA Backsheet'!$D$5:$CB$183,H$9,FALSE))="","",(VLOOKUP($E90,'NEA Backsheet'!$D$5:$CB$183,H$9,FALSE))),"")</f>
        <v>2407.1467363878919</v>
      </c>
      <c r="I90" s="113">
        <f ca="1">IFERROR(IF((VLOOKUP($E90,'NEA Backsheet'!$D$5:$CB$183,I$9,FALSE))="","",(VLOOKUP($E90,'NEA Backsheet'!$D$5:$CB$183,I$9,FALSE))),"")</f>
        <v>2473.2680929362136</v>
      </c>
      <c r="J90" s="114">
        <f ca="1">IFERROR(IF((VLOOKUP($E90,'NEA Backsheet'!$D$5:$CB$183,J$9,FALSE))="","",(VLOOKUP($E90,'NEA Backsheet'!$D$5:$CB$183,J$9,FALSE))),"")</f>
        <v>2469.40762755067</v>
      </c>
      <c r="K90" s="115">
        <f ca="1">IFERROR(IF((VLOOKUP($E90,'NEA Backsheet'!$D$5:$CB$183,K$9,FALSE))="","",(VLOOKUP($E90,'NEA Backsheet'!$D$5:$CB$183,K$9,FALSE))),"")</f>
        <v>2552.3788509138703</v>
      </c>
      <c r="L90" s="116">
        <f ca="1">IFERROR(IF((VLOOKUP($E90,'NEA Backsheet'!$D$5:$CB$183,L$9,FALSE))="","",(VLOOKUP($E90,'NEA Backsheet'!$D$5:$CB$183,L$9,FALSE))),"")</f>
        <v>0</v>
      </c>
      <c r="M90" s="113">
        <f ca="1">IFERROR(IF((VLOOKUP($E90,'NEA Backsheet'!$D$5:$CB$183,M$9,FALSE))="","",(VLOOKUP($E90,'NEA Backsheet'!$D$5:$CB$183,M$9,FALSE))),"")</f>
        <v>0</v>
      </c>
      <c r="N90" s="114">
        <f ca="1">IFERROR(IF((VLOOKUP($E90,'NEA Backsheet'!$D$5:$CB$183,N$9,FALSE))="","",(VLOOKUP($E90,'NEA Backsheet'!$D$5:$CB$183,N$9,FALSE))),"")</f>
        <v>0</v>
      </c>
      <c r="O90" s="96"/>
      <c r="Q90" s="112">
        <f ca="1">IFERROR(IF((VLOOKUP($E90,'DTOC Backsheet'!$D$5:$AF$183,Q$9,FALSE))="","",(VLOOKUP($E90,'DTOC Backsheet'!$D$5:$AF$183,Q$9,FALSE))),"")</f>
        <v>2302.8947576543983</v>
      </c>
      <c r="R90" s="113">
        <f ca="1">IFERROR(IF((VLOOKUP($E90,'DTOC Backsheet'!$D$5:$AF$183,R$9,FALSE))="","",(VLOOKUP($E90,'DTOC Backsheet'!$D$5:$AF$183,R$9,FALSE))),"")</f>
        <v>2458.401308057465</v>
      </c>
      <c r="S90" s="113">
        <f ca="1">IFERROR(IF((VLOOKUP($E90,'DTOC Backsheet'!$D$5:$AF$183,S$9,FALSE))="","",(VLOOKUP($E90,'DTOC Backsheet'!$D$5:$AF$183,S$9,FALSE))),"")</f>
        <v>2345.1049922108782</v>
      </c>
      <c r="T90" s="114">
        <f ca="1">IFERROR(IF((VLOOKUP($E90,'DTOC Backsheet'!$D$5:$AF$183,T$9,FALSE))="","",(VLOOKUP($E90,'DTOC Backsheet'!$D$5:$AF$183,T$9,FALSE))),"")</f>
        <v>2041.2407555023142</v>
      </c>
      <c r="U90" s="115">
        <f ca="1">IFERROR(IF((VLOOKUP($E90,'DTOC Backsheet'!$D$5:$AF$183,U$9,FALSE))="","",(VLOOKUP($E90,'DTOC Backsheet'!$D$5:$AF$183,U$9,FALSE))),"")</f>
        <v>2007.05707921351</v>
      </c>
      <c r="V90" s="116">
        <f ca="1">IFERROR(IF((VLOOKUP($E90,'DTOC Backsheet'!$D$5:$AF$183,V$9,FALSE))="","",(VLOOKUP($E90,'DTOC Backsheet'!$D$5:$AF$183,V$9,FALSE))),"")</f>
        <v>0</v>
      </c>
      <c r="W90" s="113">
        <f ca="1">IFERROR(IF((VLOOKUP($E90,'DTOC Backsheet'!$D$5:$AF$183,W$9,FALSE))="","",(VLOOKUP($E90,'DTOC Backsheet'!$D$5:$AF$183,W$9,FALSE))),"")</f>
        <v>0</v>
      </c>
      <c r="X90" s="114">
        <f ca="1">IFERROR(IF((VLOOKUP($E90,'DTOC Backsheet'!$D$5:$AF$183,X$9,FALSE))="","",(VLOOKUP($E90,'DTOC Backsheet'!$D$5:$AF$183,X$9,FALSE))),"")</f>
        <v>0</v>
      </c>
      <c r="Y90" s="96"/>
    </row>
    <row r="91" spans="1:25" ht="30" customHeight="1" x14ac:dyDescent="0.3">
      <c r="A91" s="182">
        <v>79</v>
      </c>
      <c r="B91" s="101" t="str">
        <f ca="1">IFERROR(IF((VLOOKUP($E91,'Org List'!$AJ$10:$AL$188,3,FALSE))="","",(VLOOKUP($E91,'Org List'!$AJ$10:$AL$188,3,FALSE))),"")</f>
        <v>London Commissioning Region</v>
      </c>
      <c r="C91" s="102" t="str">
        <f ca="1">IFERROR(IF((VLOOKUP($E91,'Org List'!$AO$10:$AQ$188,3,FALSE))="","",(VLOOKUP($E91,'Org List'!$AO$10:$AQ$188,3,FALSE))),"")</f>
        <v>London Region</v>
      </c>
      <c r="D91" s="103" t="str">
        <f ca="1">IFERROR(IF((VLOOKUP($E91,'Org List'!$AT$10:$AV$188,3,FALSE))="","",(VLOOKUP($E91,'Org List'!$AT$10:$AV$188,3,FALSE))),"")</f>
        <v>NHS England London</v>
      </c>
      <c r="E91" s="101" t="str">
        <f t="shared" ca="1" si="1"/>
        <v>E09000014</v>
      </c>
      <c r="F91" s="103" t="str">
        <f ca="1">IF(E91="","",VLOOKUP(E91,'Org List'!$J$9:$K$488,2,0))</f>
        <v>Haringey</v>
      </c>
      <c r="G91" s="112">
        <f ca="1">IFERROR(IF((VLOOKUP($E91,'NEA Backsheet'!$D$5:$CB$183,G$9,FALSE))="","",(VLOOKUP($E91,'NEA Backsheet'!$D$5:$CB$183,G$9,FALSE))),"")</f>
        <v>2122.7835244940361</v>
      </c>
      <c r="H91" s="113">
        <f ca="1">IFERROR(IF((VLOOKUP($E91,'NEA Backsheet'!$D$5:$CB$183,H$9,FALSE))="","",(VLOOKUP($E91,'NEA Backsheet'!$D$5:$CB$183,H$9,FALSE))),"")</f>
        <v>2181.9439515920517</v>
      </c>
      <c r="I91" s="113">
        <f ca="1">IFERROR(IF((VLOOKUP($E91,'NEA Backsheet'!$D$5:$CB$183,I$9,FALSE))="","",(VLOOKUP($E91,'NEA Backsheet'!$D$5:$CB$183,I$9,FALSE))),"")</f>
        <v>2201.5750628503802</v>
      </c>
      <c r="J91" s="114">
        <f ca="1">IFERROR(IF((VLOOKUP($E91,'NEA Backsheet'!$D$5:$CB$183,J$9,FALSE))="","",(VLOOKUP($E91,'NEA Backsheet'!$D$5:$CB$183,J$9,FALSE))),"")</f>
        <v>2127.069496367988</v>
      </c>
      <c r="K91" s="115">
        <f ca="1">IFERROR(IF((VLOOKUP($E91,'NEA Backsheet'!$D$5:$CB$183,K$9,FALSE))="","",(VLOOKUP($E91,'NEA Backsheet'!$D$5:$CB$183,K$9,FALSE))),"")</f>
        <v>2178.9790307141029</v>
      </c>
      <c r="L91" s="116">
        <f ca="1">IFERROR(IF((VLOOKUP($E91,'NEA Backsheet'!$D$5:$CB$183,L$9,FALSE))="","",(VLOOKUP($E91,'NEA Backsheet'!$D$5:$CB$183,L$9,FALSE))),"")</f>
        <v>0</v>
      </c>
      <c r="M91" s="113">
        <f ca="1">IFERROR(IF((VLOOKUP($E91,'NEA Backsheet'!$D$5:$CB$183,M$9,FALSE))="","",(VLOOKUP($E91,'NEA Backsheet'!$D$5:$CB$183,M$9,FALSE))),"")</f>
        <v>0</v>
      </c>
      <c r="N91" s="114">
        <f ca="1">IFERROR(IF((VLOOKUP($E91,'NEA Backsheet'!$D$5:$CB$183,N$9,FALSE))="","",(VLOOKUP($E91,'NEA Backsheet'!$D$5:$CB$183,N$9,FALSE))),"")</f>
        <v>0</v>
      </c>
      <c r="O91" s="96"/>
      <c r="Q91" s="112">
        <f ca="1">IFERROR(IF((VLOOKUP($E91,'DTOC Backsheet'!$D$5:$AF$183,Q$9,FALSE))="","",(VLOOKUP($E91,'DTOC Backsheet'!$D$5:$AF$183,Q$9,FALSE))),"")</f>
        <v>1132.9588459584329</v>
      </c>
      <c r="R91" s="113">
        <f ca="1">IFERROR(IF((VLOOKUP($E91,'DTOC Backsheet'!$D$5:$AF$183,R$9,FALSE))="","",(VLOOKUP($E91,'DTOC Backsheet'!$D$5:$AF$183,R$9,FALSE))),"")</f>
        <v>688.03745506863754</v>
      </c>
      <c r="S91" s="113">
        <f ca="1">IFERROR(IF((VLOOKUP($E91,'DTOC Backsheet'!$D$5:$AF$183,S$9,FALSE))="","",(VLOOKUP($E91,'DTOC Backsheet'!$D$5:$AF$183,S$9,FALSE))),"")</f>
        <v>944.44892900726018</v>
      </c>
      <c r="T91" s="114">
        <f ca="1">IFERROR(IF((VLOOKUP($E91,'DTOC Backsheet'!$D$5:$AF$183,T$9,FALSE))="","",(VLOOKUP($E91,'DTOC Backsheet'!$D$5:$AF$183,T$9,FALSE))),"")</f>
        <v>710.38647379812448</v>
      </c>
      <c r="U91" s="115">
        <f ca="1">IFERROR(IF((VLOOKUP($E91,'DTOC Backsheet'!$D$5:$AF$183,U$9,FALSE))="","",(VLOOKUP($E91,'DTOC Backsheet'!$D$5:$AF$183,U$9,FALSE))),"")</f>
        <v>697.91544987579073</v>
      </c>
      <c r="V91" s="116">
        <f ca="1">IFERROR(IF((VLOOKUP($E91,'DTOC Backsheet'!$D$5:$AF$183,V$9,FALSE))="","",(VLOOKUP($E91,'DTOC Backsheet'!$D$5:$AF$183,V$9,FALSE))),"")</f>
        <v>0</v>
      </c>
      <c r="W91" s="113">
        <f ca="1">IFERROR(IF((VLOOKUP($E91,'DTOC Backsheet'!$D$5:$AF$183,W$9,FALSE))="","",(VLOOKUP($E91,'DTOC Backsheet'!$D$5:$AF$183,W$9,FALSE))),"")</f>
        <v>0</v>
      </c>
      <c r="X91" s="114">
        <f ca="1">IFERROR(IF((VLOOKUP($E91,'DTOC Backsheet'!$D$5:$AF$183,X$9,FALSE))="","",(VLOOKUP($E91,'DTOC Backsheet'!$D$5:$AF$183,X$9,FALSE))),"")</f>
        <v>0</v>
      </c>
      <c r="Y91" s="96"/>
    </row>
    <row r="92" spans="1:25" ht="30" customHeight="1" x14ac:dyDescent="0.3">
      <c r="A92" s="182">
        <v>80</v>
      </c>
      <c r="B92" s="101" t="str">
        <f ca="1">IFERROR(IF((VLOOKUP($E92,'Org List'!$AJ$10:$AL$188,3,FALSE))="","",(VLOOKUP($E92,'Org List'!$AJ$10:$AL$188,3,FALSE))),"")</f>
        <v>London Commissioning Region</v>
      </c>
      <c r="C92" s="102" t="str">
        <f ca="1">IFERROR(IF((VLOOKUP($E92,'Org List'!$AO$10:$AQ$188,3,FALSE))="","",(VLOOKUP($E92,'Org List'!$AO$10:$AQ$188,3,FALSE))),"")</f>
        <v>London Region</v>
      </c>
      <c r="D92" s="103" t="str">
        <f ca="1">IFERROR(IF((VLOOKUP($E92,'Org List'!$AT$10:$AV$188,3,FALSE))="","",(VLOOKUP($E92,'Org List'!$AT$10:$AV$188,3,FALSE))),"")</f>
        <v>NHS England London</v>
      </c>
      <c r="E92" s="101" t="str">
        <f t="shared" ca="1" si="1"/>
        <v>E09000015</v>
      </c>
      <c r="F92" s="103" t="str">
        <f ca="1">IF(E92="","",VLOOKUP(E92,'Org List'!$J$9:$K$488,2,0))</f>
        <v>Harrow</v>
      </c>
      <c r="G92" s="112">
        <f ca="1">IFERROR(IF((VLOOKUP($E92,'NEA Backsheet'!$D$5:$CB$183,G$9,FALSE))="","",(VLOOKUP($E92,'NEA Backsheet'!$D$5:$CB$183,G$9,FALSE))),"")</f>
        <v>2244.3634087078835</v>
      </c>
      <c r="H92" s="113">
        <f ca="1">IFERROR(IF((VLOOKUP($E92,'NEA Backsheet'!$D$5:$CB$183,H$9,FALSE))="","",(VLOOKUP($E92,'NEA Backsheet'!$D$5:$CB$183,H$9,FALSE))),"")</f>
        <v>2273.0943095554717</v>
      </c>
      <c r="I92" s="113">
        <f ca="1">IFERROR(IF((VLOOKUP($E92,'NEA Backsheet'!$D$5:$CB$183,I$9,FALSE))="","",(VLOOKUP($E92,'NEA Backsheet'!$D$5:$CB$183,I$9,FALSE))),"")</f>
        <v>2541.5935138252726</v>
      </c>
      <c r="J92" s="114">
        <f ca="1">IFERROR(IF((VLOOKUP($E92,'NEA Backsheet'!$D$5:$CB$183,J$9,FALSE))="","",(VLOOKUP($E92,'NEA Backsheet'!$D$5:$CB$183,J$9,FALSE))),"")</f>
        <v>2681.1962968285306</v>
      </c>
      <c r="K92" s="115">
        <f ca="1">IFERROR(IF((VLOOKUP($E92,'NEA Backsheet'!$D$5:$CB$183,K$9,FALSE))="","",(VLOOKUP($E92,'NEA Backsheet'!$D$5:$CB$183,K$9,FALSE))),"")</f>
        <v>2636.0362202817478</v>
      </c>
      <c r="L92" s="116">
        <f ca="1">IFERROR(IF((VLOOKUP($E92,'NEA Backsheet'!$D$5:$CB$183,L$9,FALSE))="","",(VLOOKUP($E92,'NEA Backsheet'!$D$5:$CB$183,L$9,FALSE))),"")</f>
        <v>0</v>
      </c>
      <c r="M92" s="113">
        <f ca="1">IFERROR(IF((VLOOKUP($E92,'NEA Backsheet'!$D$5:$CB$183,M$9,FALSE))="","",(VLOOKUP($E92,'NEA Backsheet'!$D$5:$CB$183,M$9,FALSE))),"")</f>
        <v>0</v>
      </c>
      <c r="N92" s="114">
        <f ca="1">IFERROR(IF((VLOOKUP($E92,'NEA Backsheet'!$D$5:$CB$183,N$9,FALSE))="","",(VLOOKUP($E92,'NEA Backsheet'!$D$5:$CB$183,N$9,FALSE))),"")</f>
        <v>0</v>
      </c>
      <c r="O92" s="96"/>
      <c r="Q92" s="112">
        <f ca="1">IFERROR(IF((VLOOKUP($E92,'DTOC Backsheet'!$D$5:$AF$183,Q$9,FALSE))="","",(VLOOKUP($E92,'DTOC Backsheet'!$D$5:$AF$183,Q$9,FALSE))),"")</f>
        <v>621.28706393446919</v>
      </c>
      <c r="R92" s="113">
        <f ca="1">IFERROR(IF((VLOOKUP($E92,'DTOC Backsheet'!$D$5:$AF$183,R$9,FALSE))="","",(VLOOKUP($E92,'DTOC Backsheet'!$D$5:$AF$183,R$9,FALSE))),"")</f>
        <v>917.53683494281756</v>
      </c>
      <c r="S92" s="113">
        <f ca="1">IFERROR(IF((VLOOKUP($E92,'DTOC Backsheet'!$D$5:$AF$183,S$9,FALSE))="","",(VLOOKUP($E92,'DTOC Backsheet'!$D$5:$AF$183,S$9,FALSE))),"")</f>
        <v>705.03258224071601</v>
      </c>
      <c r="T92" s="114">
        <f ca="1">IFERROR(IF((VLOOKUP($E92,'DTOC Backsheet'!$D$5:$AF$183,T$9,FALSE))="","",(VLOOKUP($E92,'DTOC Backsheet'!$D$5:$AF$183,T$9,FALSE))),"")</f>
        <v>703.11195062805052</v>
      </c>
      <c r="U92" s="115">
        <f ca="1">IFERROR(IF((VLOOKUP($E92,'DTOC Backsheet'!$D$5:$AF$183,U$9,FALSE))="","",(VLOOKUP($E92,'DTOC Backsheet'!$D$5:$AF$183,U$9,FALSE))),"")</f>
        <v>789.89664815568142</v>
      </c>
      <c r="V92" s="116">
        <f ca="1">IFERROR(IF((VLOOKUP($E92,'DTOC Backsheet'!$D$5:$AF$183,V$9,FALSE))="","",(VLOOKUP($E92,'DTOC Backsheet'!$D$5:$AF$183,V$9,FALSE))),"")</f>
        <v>0</v>
      </c>
      <c r="W92" s="113">
        <f ca="1">IFERROR(IF((VLOOKUP($E92,'DTOC Backsheet'!$D$5:$AF$183,W$9,FALSE))="","",(VLOOKUP($E92,'DTOC Backsheet'!$D$5:$AF$183,W$9,FALSE))),"")</f>
        <v>0</v>
      </c>
      <c r="X92" s="114">
        <f ca="1">IFERROR(IF((VLOOKUP($E92,'DTOC Backsheet'!$D$5:$AF$183,X$9,FALSE))="","",(VLOOKUP($E92,'DTOC Backsheet'!$D$5:$AF$183,X$9,FALSE))),"")</f>
        <v>0</v>
      </c>
      <c r="Y92" s="96"/>
    </row>
    <row r="93" spans="1:25" ht="30" customHeight="1" x14ac:dyDescent="0.3">
      <c r="A93" s="182">
        <v>81</v>
      </c>
      <c r="B93" s="101" t="str">
        <f ca="1">IFERROR(IF((VLOOKUP($E93,'Org List'!$AJ$10:$AL$188,3,FALSE))="","",(VLOOKUP($E93,'Org List'!$AJ$10:$AL$188,3,FALSE))),"")</f>
        <v>North of England Commissioning Region</v>
      </c>
      <c r="C93" s="102" t="str">
        <f ca="1">IFERROR(IF((VLOOKUP($E93,'Org List'!$AO$10:$AQ$188,3,FALSE))="","",(VLOOKUP($E93,'Org List'!$AO$10:$AQ$188,3,FALSE))),"")</f>
        <v>North East Region</v>
      </c>
      <c r="D93" s="103" t="str">
        <f ca="1">IFERROR(IF((VLOOKUP($E93,'Org List'!$AT$10:$AV$188,3,FALSE))="","",(VLOOKUP($E93,'Org List'!$AT$10:$AV$188,3,FALSE))),"")</f>
        <v>NHS England North (Cumbria And North East)</v>
      </c>
      <c r="E93" s="101" t="str">
        <f t="shared" ca="1" si="1"/>
        <v>E06000001</v>
      </c>
      <c r="F93" s="103" t="str">
        <f ca="1">IF(E93="","",VLOOKUP(E93,'Org List'!$J$9:$K$488,2,0))</f>
        <v>Hartlepool</v>
      </c>
      <c r="G93" s="112">
        <f ca="1">IFERROR(IF((VLOOKUP($E93,'NEA Backsheet'!$D$5:$CB$183,G$9,FALSE))="","",(VLOOKUP($E93,'NEA Backsheet'!$D$5:$CB$183,G$9,FALSE))),"")</f>
        <v>3467.4535686902518</v>
      </c>
      <c r="H93" s="113">
        <f ca="1">IFERROR(IF((VLOOKUP($E93,'NEA Backsheet'!$D$5:$CB$183,H$9,FALSE))="","",(VLOOKUP($E93,'NEA Backsheet'!$D$5:$CB$183,H$9,FALSE))),"")</f>
        <v>3439.2922373120623</v>
      </c>
      <c r="I93" s="113">
        <f ca="1">IFERROR(IF((VLOOKUP($E93,'NEA Backsheet'!$D$5:$CB$183,I$9,FALSE))="","",(VLOOKUP($E93,'NEA Backsheet'!$D$5:$CB$183,I$9,FALSE))),"")</f>
        <v>3597.574765624955</v>
      </c>
      <c r="J93" s="114">
        <f ca="1">IFERROR(IF((VLOOKUP($E93,'NEA Backsheet'!$D$5:$CB$183,J$9,FALSE))="","",(VLOOKUP($E93,'NEA Backsheet'!$D$5:$CB$183,J$9,FALSE))),"")</f>
        <v>3593.5591569184148</v>
      </c>
      <c r="K93" s="115">
        <f ca="1">IFERROR(IF((VLOOKUP($E93,'NEA Backsheet'!$D$5:$CB$183,K$9,FALSE))="","",(VLOOKUP($E93,'NEA Backsheet'!$D$5:$CB$183,K$9,FALSE))),"")</f>
        <v>3705.6441527008583</v>
      </c>
      <c r="L93" s="116">
        <f ca="1">IFERROR(IF((VLOOKUP($E93,'NEA Backsheet'!$D$5:$CB$183,L$9,FALSE))="","",(VLOOKUP($E93,'NEA Backsheet'!$D$5:$CB$183,L$9,FALSE))),"")</f>
        <v>0</v>
      </c>
      <c r="M93" s="113">
        <f ca="1">IFERROR(IF((VLOOKUP($E93,'NEA Backsheet'!$D$5:$CB$183,M$9,FALSE))="","",(VLOOKUP($E93,'NEA Backsheet'!$D$5:$CB$183,M$9,FALSE))),"")</f>
        <v>0</v>
      </c>
      <c r="N93" s="114">
        <f ca="1">IFERROR(IF((VLOOKUP($E93,'NEA Backsheet'!$D$5:$CB$183,N$9,FALSE))="","",(VLOOKUP($E93,'NEA Backsheet'!$D$5:$CB$183,N$9,FALSE))),"")</f>
        <v>0</v>
      </c>
      <c r="O93" s="96"/>
      <c r="Q93" s="112">
        <f ca="1">IFERROR(IF((VLOOKUP($E93,'DTOC Backsheet'!$D$5:$AF$183,Q$9,FALSE))="","",(VLOOKUP($E93,'DTOC Backsheet'!$D$5:$AF$183,Q$9,FALSE))),"")</f>
        <v>1630.8295303485042</v>
      </c>
      <c r="R93" s="113">
        <f ca="1">IFERROR(IF((VLOOKUP($E93,'DTOC Backsheet'!$D$5:$AF$183,R$9,FALSE))="","",(VLOOKUP($E93,'DTOC Backsheet'!$D$5:$AF$183,R$9,FALSE))),"")</f>
        <v>1208.7324754347737</v>
      </c>
      <c r="S93" s="113">
        <f ca="1">IFERROR(IF((VLOOKUP($E93,'DTOC Backsheet'!$D$5:$AF$183,S$9,FALSE))="","",(VLOOKUP($E93,'DTOC Backsheet'!$D$5:$AF$183,S$9,FALSE))),"")</f>
        <v>1503.3781468842933</v>
      </c>
      <c r="T93" s="114">
        <f ca="1">IFERROR(IF((VLOOKUP($E93,'DTOC Backsheet'!$D$5:$AF$183,T$9,FALSE))="","",(VLOOKUP($E93,'DTOC Backsheet'!$D$5:$AF$183,T$9,FALSE))),"")</f>
        <v>998.15989906278969</v>
      </c>
      <c r="U93" s="115">
        <f ca="1">IFERROR(IF((VLOOKUP($E93,'DTOC Backsheet'!$D$5:$AF$183,U$9,FALSE))="","",(VLOOKUP($E93,'DTOC Backsheet'!$D$5:$AF$183,U$9,FALSE))),"")</f>
        <v>1349.566877225991</v>
      </c>
      <c r="V93" s="116">
        <f ca="1">IFERROR(IF((VLOOKUP($E93,'DTOC Backsheet'!$D$5:$AF$183,V$9,FALSE))="","",(VLOOKUP($E93,'DTOC Backsheet'!$D$5:$AF$183,V$9,FALSE))),"")</f>
        <v>0</v>
      </c>
      <c r="W93" s="113">
        <f ca="1">IFERROR(IF((VLOOKUP($E93,'DTOC Backsheet'!$D$5:$AF$183,W$9,FALSE))="","",(VLOOKUP($E93,'DTOC Backsheet'!$D$5:$AF$183,W$9,FALSE))),"")</f>
        <v>0</v>
      </c>
      <c r="X93" s="114">
        <f ca="1">IFERROR(IF((VLOOKUP($E93,'DTOC Backsheet'!$D$5:$AF$183,X$9,FALSE))="","",(VLOOKUP($E93,'DTOC Backsheet'!$D$5:$AF$183,X$9,FALSE))),"")</f>
        <v>0</v>
      </c>
      <c r="Y93" s="96"/>
    </row>
    <row r="94" spans="1:25" ht="30" customHeight="1" x14ac:dyDescent="0.3">
      <c r="A94" s="182">
        <v>82</v>
      </c>
      <c r="B94" s="101" t="str">
        <f ca="1">IFERROR(IF((VLOOKUP($E94,'Org List'!$AJ$10:$AL$188,3,FALSE))="","",(VLOOKUP($E94,'Org List'!$AJ$10:$AL$188,3,FALSE))),"")</f>
        <v>London Commissioning Region</v>
      </c>
      <c r="C94" s="102" t="str">
        <f ca="1">IFERROR(IF((VLOOKUP($E94,'Org List'!$AO$10:$AQ$188,3,FALSE))="","",(VLOOKUP($E94,'Org List'!$AO$10:$AQ$188,3,FALSE))),"")</f>
        <v>London Region</v>
      </c>
      <c r="D94" s="103" t="str">
        <f ca="1">IFERROR(IF((VLOOKUP($E94,'Org List'!$AT$10:$AV$188,3,FALSE))="","",(VLOOKUP($E94,'Org List'!$AT$10:$AV$188,3,FALSE))),"")</f>
        <v>NHS England London</v>
      </c>
      <c r="E94" s="101" t="str">
        <f t="shared" ca="1" si="1"/>
        <v>E09000016</v>
      </c>
      <c r="F94" s="103" t="str">
        <f ca="1">IF(E94="","",VLOOKUP(E94,'Org List'!$J$9:$K$488,2,0))</f>
        <v>Havering</v>
      </c>
      <c r="G94" s="112">
        <f ca="1">IFERROR(IF((VLOOKUP($E94,'NEA Backsheet'!$D$5:$CB$183,G$9,FALSE))="","",(VLOOKUP($E94,'NEA Backsheet'!$D$5:$CB$183,G$9,FALSE))),"")</f>
        <v>2575.2494403048804</v>
      </c>
      <c r="H94" s="113">
        <f ca="1">IFERROR(IF((VLOOKUP($E94,'NEA Backsheet'!$D$5:$CB$183,H$9,FALSE))="","",(VLOOKUP($E94,'NEA Backsheet'!$D$5:$CB$183,H$9,FALSE))),"")</f>
        <v>2560.474810547254</v>
      </c>
      <c r="I94" s="113">
        <f ca="1">IFERROR(IF((VLOOKUP($E94,'NEA Backsheet'!$D$5:$CB$183,I$9,FALSE))="","",(VLOOKUP($E94,'NEA Backsheet'!$D$5:$CB$183,I$9,FALSE))),"")</f>
        <v>2611.9922743725338</v>
      </c>
      <c r="J94" s="114">
        <f ca="1">IFERROR(IF((VLOOKUP($E94,'NEA Backsheet'!$D$5:$CB$183,J$9,FALSE))="","",(VLOOKUP($E94,'NEA Backsheet'!$D$5:$CB$183,J$9,FALSE))),"")</f>
        <v>2610.397354864087</v>
      </c>
      <c r="K94" s="115">
        <f ca="1">IFERROR(IF((VLOOKUP($E94,'NEA Backsheet'!$D$5:$CB$183,K$9,FALSE))="","",(VLOOKUP($E94,'NEA Backsheet'!$D$5:$CB$183,K$9,FALSE))),"")</f>
        <v>2739.8217358478942</v>
      </c>
      <c r="L94" s="116">
        <f ca="1">IFERROR(IF((VLOOKUP($E94,'NEA Backsheet'!$D$5:$CB$183,L$9,FALSE))="","",(VLOOKUP($E94,'NEA Backsheet'!$D$5:$CB$183,L$9,FALSE))),"")</f>
        <v>0</v>
      </c>
      <c r="M94" s="113">
        <f ca="1">IFERROR(IF((VLOOKUP($E94,'NEA Backsheet'!$D$5:$CB$183,M$9,FALSE))="","",(VLOOKUP($E94,'NEA Backsheet'!$D$5:$CB$183,M$9,FALSE))),"")</f>
        <v>0</v>
      </c>
      <c r="N94" s="114">
        <f ca="1">IFERROR(IF((VLOOKUP($E94,'NEA Backsheet'!$D$5:$CB$183,N$9,FALSE))="","",(VLOOKUP($E94,'NEA Backsheet'!$D$5:$CB$183,N$9,FALSE))),"")</f>
        <v>0</v>
      </c>
      <c r="O94" s="96"/>
      <c r="Q94" s="112">
        <f ca="1">IFERROR(IF((VLOOKUP($E94,'DTOC Backsheet'!$D$5:$AF$183,Q$9,FALSE))="","",(VLOOKUP($E94,'DTOC Backsheet'!$D$5:$AF$183,Q$9,FALSE))),"")</f>
        <v>450.42333774728144</v>
      </c>
      <c r="R94" s="113">
        <f ca="1">IFERROR(IF((VLOOKUP($E94,'DTOC Backsheet'!$D$5:$AF$183,R$9,FALSE))="","",(VLOOKUP($E94,'DTOC Backsheet'!$D$5:$AF$183,R$9,FALSE))),"")</f>
        <v>486.53745836844433</v>
      </c>
      <c r="S94" s="113">
        <f ca="1">IFERROR(IF((VLOOKUP($E94,'DTOC Backsheet'!$D$5:$AF$183,S$9,FALSE))="","",(VLOOKUP($E94,'DTOC Backsheet'!$D$5:$AF$183,S$9,FALSE))),"")</f>
        <v>483.02636330805348</v>
      </c>
      <c r="T94" s="114">
        <f ca="1">IFERROR(IF((VLOOKUP($E94,'DTOC Backsheet'!$D$5:$AF$183,T$9,FALSE))="","",(VLOOKUP($E94,'DTOC Backsheet'!$D$5:$AF$183,T$9,FALSE))),"")</f>
        <v>543.21930769450091</v>
      </c>
      <c r="U94" s="115">
        <f ca="1">IFERROR(IF((VLOOKUP($E94,'DTOC Backsheet'!$D$5:$AF$183,U$9,FALSE))="","",(VLOOKUP($E94,'DTOC Backsheet'!$D$5:$AF$183,U$9,FALSE))),"")</f>
        <v>704.099614543695</v>
      </c>
      <c r="V94" s="116">
        <f ca="1">IFERROR(IF((VLOOKUP($E94,'DTOC Backsheet'!$D$5:$AF$183,V$9,FALSE))="","",(VLOOKUP($E94,'DTOC Backsheet'!$D$5:$AF$183,V$9,FALSE))),"")</f>
        <v>0</v>
      </c>
      <c r="W94" s="113">
        <f ca="1">IFERROR(IF((VLOOKUP($E94,'DTOC Backsheet'!$D$5:$AF$183,W$9,FALSE))="","",(VLOOKUP($E94,'DTOC Backsheet'!$D$5:$AF$183,W$9,FALSE))),"")</f>
        <v>0</v>
      </c>
      <c r="X94" s="114">
        <f ca="1">IFERROR(IF((VLOOKUP($E94,'DTOC Backsheet'!$D$5:$AF$183,X$9,FALSE))="","",(VLOOKUP($E94,'DTOC Backsheet'!$D$5:$AF$183,X$9,FALSE))),"")</f>
        <v>0</v>
      </c>
      <c r="Y94" s="96"/>
    </row>
    <row r="95" spans="1:25" ht="30" customHeight="1" x14ac:dyDescent="0.3">
      <c r="A95" s="182">
        <v>83</v>
      </c>
      <c r="B95" s="101" t="str">
        <f ca="1">IFERROR(IF((VLOOKUP($E95,'Org List'!$AJ$10:$AL$188,3,FALSE))="","",(VLOOKUP($E95,'Org List'!$AJ$10:$AL$188,3,FALSE))),"")</f>
        <v>Midlands and East of England Commissioning Region</v>
      </c>
      <c r="C95" s="102" t="str">
        <f ca="1">IFERROR(IF((VLOOKUP($E95,'Org List'!$AO$10:$AQ$188,3,FALSE))="","",(VLOOKUP($E95,'Org List'!$AO$10:$AQ$188,3,FALSE))),"")</f>
        <v>West Midlands Region</v>
      </c>
      <c r="D95" s="103" t="str">
        <f ca="1">IFERROR(IF((VLOOKUP($E95,'Org List'!$AT$10:$AV$188,3,FALSE))="","",(VLOOKUP($E95,'Org List'!$AT$10:$AV$188,3,FALSE))),"")</f>
        <v>NHS England Midlands And East (West Midlands)</v>
      </c>
      <c r="E95" s="101" t="str">
        <f t="shared" ca="1" si="1"/>
        <v>E06000019</v>
      </c>
      <c r="F95" s="103" t="str">
        <f ca="1">IF(E95="","",VLOOKUP(E95,'Org List'!$J$9:$K$488,2,0))</f>
        <v>Herefordshire, County of</v>
      </c>
      <c r="G95" s="112">
        <f ca="1">IFERROR(IF((VLOOKUP($E95,'NEA Backsheet'!$D$5:$CB$183,G$9,FALSE))="","",(VLOOKUP($E95,'NEA Backsheet'!$D$5:$CB$183,G$9,FALSE))),"")</f>
        <v>2481.1187618218869</v>
      </c>
      <c r="H95" s="113">
        <f ca="1">IFERROR(IF((VLOOKUP($E95,'NEA Backsheet'!$D$5:$CB$183,H$9,FALSE))="","",(VLOOKUP($E95,'NEA Backsheet'!$D$5:$CB$183,H$9,FALSE))),"")</f>
        <v>2520.1293744600234</v>
      </c>
      <c r="I95" s="113">
        <f ca="1">IFERROR(IF((VLOOKUP($E95,'NEA Backsheet'!$D$5:$CB$183,I$9,FALSE))="","",(VLOOKUP($E95,'NEA Backsheet'!$D$5:$CB$183,I$9,FALSE))),"")</f>
        <v>2607.3564135138504</v>
      </c>
      <c r="J95" s="114">
        <f ca="1">IFERROR(IF((VLOOKUP($E95,'NEA Backsheet'!$D$5:$CB$183,J$9,FALSE))="","",(VLOOKUP($E95,'NEA Backsheet'!$D$5:$CB$183,J$9,FALSE))),"")</f>
        <v>2587.1161478676136</v>
      </c>
      <c r="K95" s="115">
        <f ca="1">IFERROR(IF((VLOOKUP($E95,'NEA Backsheet'!$D$5:$CB$183,K$9,FALSE))="","",(VLOOKUP($E95,'NEA Backsheet'!$D$5:$CB$183,K$9,FALSE))),"")</f>
        <v>2542.386691083399</v>
      </c>
      <c r="L95" s="116">
        <f ca="1">IFERROR(IF((VLOOKUP($E95,'NEA Backsheet'!$D$5:$CB$183,L$9,FALSE))="","",(VLOOKUP($E95,'NEA Backsheet'!$D$5:$CB$183,L$9,FALSE))),"")</f>
        <v>0</v>
      </c>
      <c r="M95" s="113">
        <f ca="1">IFERROR(IF((VLOOKUP($E95,'NEA Backsheet'!$D$5:$CB$183,M$9,FALSE))="","",(VLOOKUP($E95,'NEA Backsheet'!$D$5:$CB$183,M$9,FALSE))),"")</f>
        <v>0</v>
      </c>
      <c r="N95" s="114">
        <f ca="1">IFERROR(IF((VLOOKUP($E95,'NEA Backsheet'!$D$5:$CB$183,N$9,FALSE))="","",(VLOOKUP($E95,'NEA Backsheet'!$D$5:$CB$183,N$9,FALSE))),"")</f>
        <v>0</v>
      </c>
      <c r="O95" s="96"/>
      <c r="Q95" s="112">
        <f ca="1">IFERROR(IF((VLOOKUP($E95,'DTOC Backsheet'!$D$5:$AF$183,Q$9,FALSE))="","",(VLOOKUP($E95,'DTOC Backsheet'!$D$5:$AF$183,Q$9,FALSE))),"")</f>
        <v>1103.1023544884856</v>
      </c>
      <c r="R95" s="113">
        <f ca="1">IFERROR(IF((VLOOKUP($E95,'DTOC Backsheet'!$D$5:$AF$183,R$9,FALSE))="","",(VLOOKUP($E95,'DTOC Backsheet'!$D$5:$AF$183,R$9,FALSE))),"")</f>
        <v>1275.2404776027026</v>
      </c>
      <c r="S95" s="113">
        <f ca="1">IFERROR(IF((VLOOKUP($E95,'DTOC Backsheet'!$D$5:$AF$183,S$9,FALSE))="","",(VLOOKUP($E95,'DTOC Backsheet'!$D$5:$AF$183,S$9,FALSE))),"")</f>
        <v>935.47721587539002</v>
      </c>
      <c r="T95" s="114">
        <f ca="1">IFERROR(IF((VLOOKUP($E95,'DTOC Backsheet'!$D$5:$AF$183,T$9,FALSE))="","",(VLOOKUP($E95,'DTOC Backsheet'!$D$5:$AF$183,T$9,FALSE))),"")</f>
        <v>989.14649350369336</v>
      </c>
      <c r="U95" s="115">
        <f ca="1">IFERROR(IF((VLOOKUP($E95,'DTOC Backsheet'!$D$5:$AF$183,U$9,FALSE))="","",(VLOOKUP($E95,'DTOC Backsheet'!$D$5:$AF$183,U$9,FALSE))),"")</f>
        <v>1125.0253412441098</v>
      </c>
      <c r="V95" s="116">
        <f ca="1">IFERROR(IF((VLOOKUP($E95,'DTOC Backsheet'!$D$5:$AF$183,V$9,FALSE))="","",(VLOOKUP($E95,'DTOC Backsheet'!$D$5:$AF$183,V$9,FALSE))),"")</f>
        <v>0</v>
      </c>
      <c r="W95" s="113">
        <f ca="1">IFERROR(IF((VLOOKUP($E95,'DTOC Backsheet'!$D$5:$AF$183,W$9,FALSE))="","",(VLOOKUP($E95,'DTOC Backsheet'!$D$5:$AF$183,W$9,FALSE))),"")</f>
        <v>0</v>
      </c>
      <c r="X95" s="114">
        <f ca="1">IFERROR(IF((VLOOKUP($E95,'DTOC Backsheet'!$D$5:$AF$183,X$9,FALSE))="","",(VLOOKUP($E95,'DTOC Backsheet'!$D$5:$AF$183,X$9,FALSE))),"")</f>
        <v>0</v>
      </c>
      <c r="Y95" s="96"/>
    </row>
    <row r="96" spans="1:25" ht="30" customHeight="1" x14ac:dyDescent="0.3">
      <c r="A96" s="182">
        <v>84</v>
      </c>
      <c r="B96" s="101" t="str">
        <f ca="1">IFERROR(IF((VLOOKUP($E96,'Org List'!$AJ$10:$AL$188,3,FALSE))="","",(VLOOKUP($E96,'Org List'!$AJ$10:$AL$188,3,FALSE))),"")</f>
        <v>Midlands and East of England Commissioning Region</v>
      </c>
      <c r="C96" s="102" t="str">
        <f ca="1">IFERROR(IF((VLOOKUP($E96,'Org List'!$AO$10:$AQ$188,3,FALSE))="","",(VLOOKUP($E96,'Org List'!$AO$10:$AQ$188,3,FALSE))),"")</f>
        <v>East Region</v>
      </c>
      <c r="D96" s="103" t="str">
        <f ca="1">IFERROR(IF((VLOOKUP($E96,'Org List'!$AT$10:$AV$188,3,FALSE))="","",(VLOOKUP($E96,'Org List'!$AT$10:$AV$188,3,FALSE))),"")</f>
        <v>NHS England Midlands And East (Central Midlands)</v>
      </c>
      <c r="E96" s="101" t="str">
        <f t="shared" ca="1" si="1"/>
        <v>E10000015</v>
      </c>
      <c r="F96" s="103" t="str">
        <f ca="1">IF(E96="","",VLOOKUP(E96,'Org List'!$J$9:$K$488,2,0))</f>
        <v>Hertfordshire</v>
      </c>
      <c r="G96" s="112">
        <f ca="1">IFERROR(IF((VLOOKUP($E96,'NEA Backsheet'!$D$5:$CB$183,G$9,FALSE))="","",(VLOOKUP($E96,'NEA Backsheet'!$D$5:$CB$183,G$9,FALSE))),"")</f>
        <v>2352.5452069566732</v>
      </c>
      <c r="H96" s="113">
        <f ca="1">IFERROR(IF((VLOOKUP($E96,'NEA Backsheet'!$D$5:$CB$183,H$9,FALSE))="","",(VLOOKUP($E96,'NEA Backsheet'!$D$5:$CB$183,H$9,FALSE))),"")</f>
        <v>2333.9287955682912</v>
      </c>
      <c r="I96" s="113">
        <f ca="1">IFERROR(IF((VLOOKUP($E96,'NEA Backsheet'!$D$5:$CB$183,I$9,FALSE))="","",(VLOOKUP($E96,'NEA Backsheet'!$D$5:$CB$183,I$9,FALSE))),"")</f>
        <v>2412.499267354608</v>
      </c>
      <c r="J96" s="114">
        <f ca="1">IFERROR(IF((VLOOKUP($E96,'NEA Backsheet'!$D$5:$CB$183,J$9,FALSE))="","",(VLOOKUP($E96,'NEA Backsheet'!$D$5:$CB$183,J$9,FALSE))),"")</f>
        <v>2306.3362490775353</v>
      </c>
      <c r="K96" s="115">
        <f ca="1">IFERROR(IF((VLOOKUP($E96,'NEA Backsheet'!$D$5:$CB$183,K$9,FALSE))="","",(VLOOKUP($E96,'NEA Backsheet'!$D$5:$CB$183,K$9,FALSE))),"")</f>
        <v>2404.305567995274</v>
      </c>
      <c r="L96" s="116">
        <f ca="1">IFERROR(IF((VLOOKUP($E96,'NEA Backsheet'!$D$5:$CB$183,L$9,FALSE))="","",(VLOOKUP($E96,'NEA Backsheet'!$D$5:$CB$183,L$9,FALSE))),"")</f>
        <v>0</v>
      </c>
      <c r="M96" s="113">
        <f ca="1">IFERROR(IF((VLOOKUP($E96,'NEA Backsheet'!$D$5:$CB$183,M$9,FALSE))="","",(VLOOKUP($E96,'NEA Backsheet'!$D$5:$CB$183,M$9,FALSE))),"")</f>
        <v>0</v>
      </c>
      <c r="N96" s="114">
        <f ca="1">IFERROR(IF((VLOOKUP($E96,'NEA Backsheet'!$D$5:$CB$183,N$9,FALSE))="","",(VLOOKUP($E96,'NEA Backsheet'!$D$5:$CB$183,N$9,FALSE))),"")</f>
        <v>0</v>
      </c>
      <c r="O96" s="96"/>
      <c r="Q96" s="112">
        <f ca="1">IFERROR(IF((VLOOKUP($E96,'DTOC Backsheet'!$D$5:$AF$183,Q$9,FALSE))="","",(VLOOKUP($E96,'DTOC Backsheet'!$D$5:$AF$183,Q$9,FALSE))),"")</f>
        <v>1688.3894703818839</v>
      </c>
      <c r="R96" s="113">
        <f ca="1">IFERROR(IF((VLOOKUP($E96,'DTOC Backsheet'!$D$5:$AF$183,R$9,FALSE))="","",(VLOOKUP($E96,'DTOC Backsheet'!$D$5:$AF$183,R$9,FALSE))),"")</f>
        <v>1321.1384343346811</v>
      </c>
      <c r="S96" s="113">
        <f ca="1">IFERROR(IF((VLOOKUP($E96,'DTOC Backsheet'!$D$5:$AF$183,S$9,FALSE))="","",(VLOOKUP($E96,'DTOC Backsheet'!$D$5:$AF$183,S$9,FALSE))),"")</f>
        <v>1215.1753217834273</v>
      </c>
      <c r="T96" s="114">
        <f ca="1">IFERROR(IF((VLOOKUP($E96,'DTOC Backsheet'!$D$5:$AF$183,T$9,FALSE))="","",(VLOOKUP($E96,'DTOC Backsheet'!$D$5:$AF$183,T$9,FALSE))),"")</f>
        <v>1143.1425108044161</v>
      </c>
      <c r="U96" s="115">
        <f ca="1">IFERROR(IF((VLOOKUP($E96,'DTOC Backsheet'!$D$5:$AF$183,U$9,FALSE))="","",(VLOOKUP($E96,'DTOC Backsheet'!$D$5:$AF$183,U$9,FALSE))),"")</f>
        <v>1065.03084640476</v>
      </c>
      <c r="V96" s="116">
        <f ca="1">IFERROR(IF((VLOOKUP($E96,'DTOC Backsheet'!$D$5:$AF$183,V$9,FALSE))="","",(VLOOKUP($E96,'DTOC Backsheet'!$D$5:$AF$183,V$9,FALSE))),"")</f>
        <v>0</v>
      </c>
      <c r="W96" s="113">
        <f ca="1">IFERROR(IF((VLOOKUP($E96,'DTOC Backsheet'!$D$5:$AF$183,W$9,FALSE))="","",(VLOOKUP($E96,'DTOC Backsheet'!$D$5:$AF$183,W$9,FALSE))),"")</f>
        <v>0</v>
      </c>
      <c r="X96" s="114">
        <f ca="1">IFERROR(IF((VLOOKUP($E96,'DTOC Backsheet'!$D$5:$AF$183,X$9,FALSE))="","",(VLOOKUP($E96,'DTOC Backsheet'!$D$5:$AF$183,X$9,FALSE))),"")</f>
        <v>0</v>
      </c>
      <c r="Y96" s="96"/>
    </row>
    <row r="97" spans="1:25" ht="30" customHeight="1" x14ac:dyDescent="0.3">
      <c r="A97" s="182">
        <v>85</v>
      </c>
      <c r="B97" s="101" t="str">
        <f ca="1">IFERROR(IF((VLOOKUP($E97,'Org List'!$AJ$10:$AL$188,3,FALSE))="","",(VLOOKUP($E97,'Org List'!$AJ$10:$AL$188,3,FALSE))),"")</f>
        <v>London Commissioning Region</v>
      </c>
      <c r="C97" s="102" t="str">
        <f ca="1">IFERROR(IF((VLOOKUP($E97,'Org List'!$AO$10:$AQ$188,3,FALSE))="","",(VLOOKUP($E97,'Org List'!$AO$10:$AQ$188,3,FALSE))),"")</f>
        <v>London Region</v>
      </c>
      <c r="D97" s="103" t="str">
        <f ca="1">IFERROR(IF((VLOOKUP($E97,'Org List'!$AT$10:$AV$188,3,FALSE))="","",(VLOOKUP($E97,'Org List'!$AT$10:$AV$188,3,FALSE))),"")</f>
        <v>NHS England London</v>
      </c>
      <c r="E97" s="101" t="str">
        <f t="shared" ca="1" si="1"/>
        <v>E09000017</v>
      </c>
      <c r="F97" s="103" t="str">
        <f ca="1">IF(E97="","",VLOOKUP(E97,'Org List'!$J$9:$K$488,2,0))</f>
        <v>Hillingdon</v>
      </c>
      <c r="G97" s="112">
        <f ca="1">IFERROR(IF((VLOOKUP($E97,'NEA Backsheet'!$D$5:$CB$183,G$9,FALSE))="","",(VLOOKUP($E97,'NEA Backsheet'!$D$5:$CB$183,G$9,FALSE))),"")</f>
        <v>2286.7954346275214</v>
      </c>
      <c r="H97" s="113">
        <f ca="1">IFERROR(IF((VLOOKUP($E97,'NEA Backsheet'!$D$5:$CB$183,H$9,FALSE))="","",(VLOOKUP($E97,'NEA Backsheet'!$D$5:$CB$183,H$9,FALSE))),"")</f>
        <v>2335.7393826363141</v>
      </c>
      <c r="I97" s="113">
        <f ca="1">IFERROR(IF((VLOOKUP($E97,'NEA Backsheet'!$D$5:$CB$183,I$9,FALSE))="","",(VLOOKUP($E97,'NEA Backsheet'!$D$5:$CB$183,I$9,FALSE))),"")</f>
        <v>2375.1457474453373</v>
      </c>
      <c r="J97" s="114">
        <f ca="1">IFERROR(IF((VLOOKUP($E97,'NEA Backsheet'!$D$5:$CB$183,J$9,FALSE))="","",(VLOOKUP($E97,'NEA Backsheet'!$D$5:$CB$183,J$9,FALSE))),"")</f>
        <v>2336.9775142871022</v>
      </c>
      <c r="K97" s="115">
        <f ca="1">IFERROR(IF((VLOOKUP($E97,'NEA Backsheet'!$D$5:$CB$183,K$9,FALSE))="","",(VLOOKUP($E97,'NEA Backsheet'!$D$5:$CB$183,K$9,FALSE))),"")</f>
        <v>2295.6371364999045</v>
      </c>
      <c r="L97" s="116">
        <f ca="1">IFERROR(IF((VLOOKUP($E97,'NEA Backsheet'!$D$5:$CB$183,L$9,FALSE))="","",(VLOOKUP($E97,'NEA Backsheet'!$D$5:$CB$183,L$9,FALSE))),"")</f>
        <v>0</v>
      </c>
      <c r="M97" s="113">
        <f ca="1">IFERROR(IF((VLOOKUP($E97,'NEA Backsheet'!$D$5:$CB$183,M$9,FALSE))="","",(VLOOKUP($E97,'NEA Backsheet'!$D$5:$CB$183,M$9,FALSE))),"")</f>
        <v>0</v>
      </c>
      <c r="N97" s="114">
        <f ca="1">IFERROR(IF((VLOOKUP($E97,'NEA Backsheet'!$D$5:$CB$183,N$9,FALSE))="","",(VLOOKUP($E97,'NEA Backsheet'!$D$5:$CB$183,N$9,FALSE))),"")</f>
        <v>0</v>
      </c>
      <c r="O97" s="96"/>
      <c r="Q97" s="112">
        <f ca="1">IFERROR(IF((VLOOKUP($E97,'DTOC Backsheet'!$D$5:$AF$183,Q$9,FALSE))="","",(VLOOKUP($E97,'DTOC Backsheet'!$D$5:$AF$183,Q$9,FALSE))),"")</f>
        <v>1060.1183813377352</v>
      </c>
      <c r="R97" s="113">
        <f ca="1">IFERROR(IF((VLOOKUP($E97,'DTOC Backsheet'!$D$5:$AF$183,R$9,FALSE))="","",(VLOOKUP($E97,'DTOC Backsheet'!$D$5:$AF$183,R$9,FALSE))),"")</f>
        <v>808.3729317020692</v>
      </c>
      <c r="S97" s="113">
        <f ca="1">IFERROR(IF((VLOOKUP($E97,'DTOC Backsheet'!$D$5:$AF$183,S$9,FALSE))="","",(VLOOKUP($E97,'DTOC Backsheet'!$D$5:$AF$183,S$9,FALSE))),"")</f>
        <v>547.91656685409646</v>
      </c>
      <c r="T97" s="114">
        <f ca="1">IFERROR(IF((VLOOKUP($E97,'DTOC Backsheet'!$D$5:$AF$183,T$9,FALSE))="","",(VLOOKUP($E97,'DTOC Backsheet'!$D$5:$AF$183,T$9,FALSE))),"")</f>
        <v>419.88194218301675</v>
      </c>
      <c r="U97" s="115">
        <f ca="1">IFERROR(IF((VLOOKUP($E97,'DTOC Backsheet'!$D$5:$AF$183,U$9,FALSE))="","",(VLOOKUP($E97,'DTOC Backsheet'!$D$5:$AF$183,U$9,FALSE))),"")</f>
        <v>579.20642278755918</v>
      </c>
      <c r="V97" s="116">
        <f ca="1">IFERROR(IF((VLOOKUP($E97,'DTOC Backsheet'!$D$5:$AF$183,V$9,FALSE))="","",(VLOOKUP($E97,'DTOC Backsheet'!$D$5:$AF$183,V$9,FALSE))),"")</f>
        <v>0</v>
      </c>
      <c r="W97" s="113">
        <f ca="1">IFERROR(IF((VLOOKUP($E97,'DTOC Backsheet'!$D$5:$AF$183,W$9,FALSE))="","",(VLOOKUP($E97,'DTOC Backsheet'!$D$5:$AF$183,W$9,FALSE))),"")</f>
        <v>0</v>
      </c>
      <c r="X97" s="114">
        <f ca="1">IFERROR(IF((VLOOKUP($E97,'DTOC Backsheet'!$D$5:$AF$183,X$9,FALSE))="","",(VLOOKUP($E97,'DTOC Backsheet'!$D$5:$AF$183,X$9,FALSE))),"")</f>
        <v>0</v>
      </c>
      <c r="Y97" s="96"/>
    </row>
    <row r="98" spans="1:25" ht="30" customHeight="1" x14ac:dyDescent="0.3">
      <c r="A98" s="182">
        <v>86</v>
      </c>
      <c r="B98" s="101" t="str">
        <f ca="1">IFERROR(IF((VLOOKUP($E98,'Org List'!$AJ$10:$AL$188,3,FALSE))="","",(VLOOKUP($E98,'Org List'!$AJ$10:$AL$188,3,FALSE))),"")</f>
        <v>London Commissioning Region</v>
      </c>
      <c r="C98" s="102" t="str">
        <f ca="1">IFERROR(IF((VLOOKUP($E98,'Org List'!$AO$10:$AQ$188,3,FALSE))="","",(VLOOKUP($E98,'Org List'!$AO$10:$AQ$188,3,FALSE))),"")</f>
        <v>London Region</v>
      </c>
      <c r="D98" s="103" t="str">
        <f ca="1">IFERROR(IF((VLOOKUP($E98,'Org List'!$AT$10:$AV$188,3,FALSE))="","",(VLOOKUP($E98,'Org List'!$AT$10:$AV$188,3,FALSE))),"")</f>
        <v>NHS England London</v>
      </c>
      <c r="E98" s="101" t="str">
        <f t="shared" ca="1" si="1"/>
        <v>E09000018</v>
      </c>
      <c r="F98" s="103" t="str">
        <f ca="1">IF(E98="","",VLOOKUP(E98,'Org List'!$J$9:$K$488,2,0))</f>
        <v>Hounslow</v>
      </c>
      <c r="G98" s="112">
        <f ca="1">IFERROR(IF((VLOOKUP($E98,'NEA Backsheet'!$D$5:$CB$183,G$9,FALSE))="","",(VLOOKUP($E98,'NEA Backsheet'!$D$5:$CB$183,G$9,FALSE))),"")</f>
        <v>2844.8344198845643</v>
      </c>
      <c r="H98" s="113">
        <f ca="1">IFERROR(IF((VLOOKUP($E98,'NEA Backsheet'!$D$5:$CB$183,H$9,FALSE))="","",(VLOOKUP($E98,'NEA Backsheet'!$D$5:$CB$183,H$9,FALSE))),"")</f>
        <v>2949.6592255862838</v>
      </c>
      <c r="I98" s="113">
        <f ca="1">IFERROR(IF((VLOOKUP($E98,'NEA Backsheet'!$D$5:$CB$183,I$9,FALSE))="","",(VLOOKUP($E98,'NEA Backsheet'!$D$5:$CB$183,I$9,FALSE))),"")</f>
        <v>2889.2978142017519</v>
      </c>
      <c r="J98" s="114">
        <f ca="1">IFERROR(IF((VLOOKUP($E98,'NEA Backsheet'!$D$5:$CB$183,J$9,FALSE))="","",(VLOOKUP($E98,'NEA Backsheet'!$D$5:$CB$183,J$9,FALSE))),"")</f>
        <v>2850.2305112448312</v>
      </c>
      <c r="K98" s="115">
        <f ca="1">IFERROR(IF((VLOOKUP($E98,'NEA Backsheet'!$D$5:$CB$183,K$9,FALSE))="","",(VLOOKUP($E98,'NEA Backsheet'!$D$5:$CB$183,K$9,FALSE))),"")</f>
        <v>2690.7556326101026</v>
      </c>
      <c r="L98" s="116">
        <f ca="1">IFERROR(IF((VLOOKUP($E98,'NEA Backsheet'!$D$5:$CB$183,L$9,FALSE))="","",(VLOOKUP($E98,'NEA Backsheet'!$D$5:$CB$183,L$9,FALSE))),"")</f>
        <v>0</v>
      </c>
      <c r="M98" s="113">
        <f ca="1">IFERROR(IF((VLOOKUP($E98,'NEA Backsheet'!$D$5:$CB$183,M$9,FALSE))="","",(VLOOKUP($E98,'NEA Backsheet'!$D$5:$CB$183,M$9,FALSE))),"")</f>
        <v>0</v>
      </c>
      <c r="N98" s="114">
        <f ca="1">IFERROR(IF((VLOOKUP($E98,'NEA Backsheet'!$D$5:$CB$183,N$9,FALSE))="","",(VLOOKUP($E98,'NEA Backsheet'!$D$5:$CB$183,N$9,FALSE))),"")</f>
        <v>0</v>
      </c>
      <c r="O98" s="96"/>
      <c r="Q98" s="112">
        <f ca="1">IFERROR(IF((VLOOKUP($E98,'DTOC Backsheet'!$D$5:$AF$183,Q$9,FALSE))="","",(VLOOKUP($E98,'DTOC Backsheet'!$D$5:$AF$183,Q$9,FALSE))),"")</f>
        <v>735.48047491860484</v>
      </c>
      <c r="R98" s="113">
        <f ca="1">IFERROR(IF((VLOOKUP($E98,'DTOC Backsheet'!$D$5:$AF$183,R$9,FALSE))="","",(VLOOKUP($E98,'DTOC Backsheet'!$D$5:$AF$183,R$9,FALSE))),"")</f>
        <v>745.71578967890355</v>
      </c>
      <c r="S98" s="113">
        <f ca="1">IFERROR(IF((VLOOKUP($E98,'DTOC Backsheet'!$D$5:$AF$183,S$9,FALSE))="","",(VLOOKUP($E98,'DTOC Backsheet'!$D$5:$AF$183,S$9,FALSE))),"")</f>
        <v>384.55539742265029</v>
      </c>
      <c r="T98" s="114">
        <f ca="1">IFERROR(IF((VLOOKUP($E98,'DTOC Backsheet'!$D$5:$AF$183,T$9,FALSE))="","",(VLOOKUP($E98,'DTOC Backsheet'!$D$5:$AF$183,T$9,FALSE))),"")</f>
        <v>435.4181686087623</v>
      </c>
      <c r="U98" s="115">
        <f ca="1">IFERROR(IF((VLOOKUP($E98,'DTOC Backsheet'!$D$5:$AF$183,U$9,FALSE))="","",(VLOOKUP($E98,'DTOC Backsheet'!$D$5:$AF$183,U$9,FALSE))),"")</f>
        <v>293.96740444193784</v>
      </c>
      <c r="V98" s="116">
        <f ca="1">IFERROR(IF((VLOOKUP($E98,'DTOC Backsheet'!$D$5:$AF$183,V$9,FALSE))="","",(VLOOKUP($E98,'DTOC Backsheet'!$D$5:$AF$183,V$9,FALSE))),"")</f>
        <v>0</v>
      </c>
      <c r="W98" s="113">
        <f ca="1">IFERROR(IF((VLOOKUP($E98,'DTOC Backsheet'!$D$5:$AF$183,W$9,FALSE))="","",(VLOOKUP($E98,'DTOC Backsheet'!$D$5:$AF$183,W$9,FALSE))),"")</f>
        <v>0</v>
      </c>
      <c r="X98" s="114">
        <f ca="1">IFERROR(IF((VLOOKUP($E98,'DTOC Backsheet'!$D$5:$AF$183,X$9,FALSE))="","",(VLOOKUP($E98,'DTOC Backsheet'!$D$5:$AF$183,X$9,FALSE))),"")</f>
        <v>0</v>
      </c>
      <c r="Y98" s="96"/>
    </row>
    <row r="99" spans="1:25" ht="30" customHeight="1" x14ac:dyDescent="0.3">
      <c r="A99" s="182">
        <v>87</v>
      </c>
      <c r="B99" s="101" t="str">
        <f ca="1">IFERROR(IF((VLOOKUP($E99,'Org List'!$AJ$10:$AL$188,3,FALSE))="","",(VLOOKUP($E99,'Org List'!$AJ$10:$AL$188,3,FALSE))),"")</f>
        <v>South East England Commissioning Region</v>
      </c>
      <c r="C99" s="102" t="str">
        <f ca="1">IFERROR(IF((VLOOKUP($E99,'Org List'!$AO$10:$AQ$188,3,FALSE))="","",(VLOOKUP($E99,'Org List'!$AO$10:$AQ$188,3,FALSE))),"")</f>
        <v>South East Region</v>
      </c>
      <c r="D99" s="103" t="str">
        <f ca="1">IFERROR(IF((VLOOKUP($E99,'Org List'!$AT$10:$AV$188,3,FALSE))="","",(VLOOKUP($E99,'Org List'!$AT$10:$AV$188,3,FALSE))),"")</f>
        <v>NHS England South East (Hampshire, Isle of Wight and Thames Valley)</v>
      </c>
      <c r="E99" s="101" t="str">
        <f t="shared" ca="1" si="1"/>
        <v>E06000046</v>
      </c>
      <c r="F99" s="103" t="str">
        <f ca="1">IF(E99="","",VLOOKUP(E99,'Org List'!$J$9:$K$488,2,0))</f>
        <v>Isle of Wight</v>
      </c>
      <c r="G99" s="112">
        <f ca="1">IFERROR(IF((VLOOKUP($E99,'NEA Backsheet'!$D$5:$CB$183,G$9,FALSE))="","",(VLOOKUP($E99,'NEA Backsheet'!$D$5:$CB$183,G$9,FALSE))),"")</f>
        <v>2231.4588889519373</v>
      </c>
      <c r="H99" s="113">
        <f ca="1">IFERROR(IF((VLOOKUP($E99,'NEA Backsheet'!$D$5:$CB$183,H$9,FALSE))="","",(VLOOKUP($E99,'NEA Backsheet'!$D$5:$CB$183,H$9,FALSE))),"")</f>
        <v>2300.2610225273784</v>
      </c>
      <c r="I99" s="113">
        <f ca="1">IFERROR(IF((VLOOKUP($E99,'NEA Backsheet'!$D$5:$CB$183,I$9,FALSE))="","",(VLOOKUP($E99,'NEA Backsheet'!$D$5:$CB$183,I$9,FALSE))),"")</f>
        <v>2507.3767235998407</v>
      </c>
      <c r="J99" s="114">
        <f ca="1">IFERROR(IF((VLOOKUP($E99,'NEA Backsheet'!$D$5:$CB$183,J$9,FALSE))="","",(VLOOKUP($E99,'NEA Backsheet'!$D$5:$CB$183,J$9,FALSE))),"")</f>
        <v>2377.0152574897165</v>
      </c>
      <c r="K99" s="115">
        <f ca="1">IFERROR(IF((VLOOKUP($E99,'NEA Backsheet'!$D$5:$CB$183,K$9,FALSE))="","",(VLOOKUP($E99,'NEA Backsheet'!$D$5:$CB$183,K$9,FALSE))),"")</f>
        <v>2328.8229386139565</v>
      </c>
      <c r="L99" s="116">
        <f ca="1">IFERROR(IF((VLOOKUP($E99,'NEA Backsheet'!$D$5:$CB$183,L$9,FALSE))="","",(VLOOKUP($E99,'NEA Backsheet'!$D$5:$CB$183,L$9,FALSE))),"")</f>
        <v>0</v>
      </c>
      <c r="M99" s="113">
        <f ca="1">IFERROR(IF((VLOOKUP($E99,'NEA Backsheet'!$D$5:$CB$183,M$9,FALSE))="","",(VLOOKUP($E99,'NEA Backsheet'!$D$5:$CB$183,M$9,FALSE))),"")</f>
        <v>0</v>
      </c>
      <c r="N99" s="114">
        <f ca="1">IFERROR(IF((VLOOKUP($E99,'NEA Backsheet'!$D$5:$CB$183,N$9,FALSE))="","",(VLOOKUP($E99,'NEA Backsheet'!$D$5:$CB$183,N$9,FALSE))),"")</f>
        <v>0</v>
      </c>
      <c r="O99" s="96"/>
      <c r="Q99" s="112">
        <f ca="1">IFERROR(IF((VLOOKUP($E99,'DTOC Backsheet'!$D$5:$AF$183,Q$9,FALSE))="","",(VLOOKUP($E99,'DTOC Backsheet'!$D$5:$AF$183,Q$9,FALSE))),"")</f>
        <v>662.47444556582047</v>
      </c>
      <c r="R99" s="113">
        <f ca="1">IFERROR(IF((VLOOKUP($E99,'DTOC Backsheet'!$D$5:$AF$183,R$9,FALSE))="","",(VLOOKUP($E99,'DTOC Backsheet'!$D$5:$AF$183,R$9,FALSE))),"")</f>
        <v>748.73413899886998</v>
      </c>
      <c r="S99" s="113">
        <f ca="1">IFERROR(IF((VLOOKUP($E99,'DTOC Backsheet'!$D$5:$AF$183,S$9,FALSE))="","",(VLOOKUP($E99,'DTOC Backsheet'!$D$5:$AF$183,S$9,FALSE))),"")</f>
        <v>547.74905329986461</v>
      </c>
      <c r="T99" s="114">
        <f ca="1">IFERROR(IF((VLOOKUP($E99,'DTOC Backsheet'!$D$5:$AF$183,T$9,FALSE))="","",(VLOOKUP($E99,'DTOC Backsheet'!$D$5:$AF$183,T$9,FALSE))),"")</f>
        <v>415.2819340434412</v>
      </c>
      <c r="U99" s="115">
        <f ca="1">IFERROR(IF((VLOOKUP($E99,'DTOC Backsheet'!$D$5:$AF$183,U$9,FALSE))="","",(VLOOKUP($E99,'DTOC Backsheet'!$D$5:$AF$183,U$9,FALSE))),"")</f>
        <v>449.74516508439069</v>
      </c>
      <c r="V99" s="116">
        <f ca="1">IFERROR(IF((VLOOKUP($E99,'DTOC Backsheet'!$D$5:$AF$183,V$9,FALSE))="","",(VLOOKUP($E99,'DTOC Backsheet'!$D$5:$AF$183,V$9,FALSE))),"")</f>
        <v>0</v>
      </c>
      <c r="W99" s="113">
        <f ca="1">IFERROR(IF((VLOOKUP($E99,'DTOC Backsheet'!$D$5:$AF$183,W$9,FALSE))="","",(VLOOKUP($E99,'DTOC Backsheet'!$D$5:$AF$183,W$9,FALSE))),"")</f>
        <v>0</v>
      </c>
      <c r="X99" s="114">
        <f ca="1">IFERROR(IF((VLOOKUP($E99,'DTOC Backsheet'!$D$5:$AF$183,X$9,FALSE))="","",(VLOOKUP($E99,'DTOC Backsheet'!$D$5:$AF$183,X$9,FALSE))),"")</f>
        <v>0</v>
      </c>
      <c r="Y99" s="96"/>
    </row>
    <row r="100" spans="1:25" ht="30" customHeight="1" x14ac:dyDescent="0.3">
      <c r="A100" s="182">
        <v>88</v>
      </c>
      <c r="B100" s="101" t="str">
        <f ca="1">IFERROR(IF((VLOOKUP($E100,'Org List'!$AJ$10:$AL$188,3,FALSE))="","",(VLOOKUP($E100,'Org List'!$AJ$10:$AL$188,3,FALSE))),"")</f>
        <v>London Commissioning Region</v>
      </c>
      <c r="C100" s="102" t="str">
        <f ca="1">IFERROR(IF((VLOOKUP($E100,'Org List'!$AO$10:$AQ$188,3,FALSE))="","",(VLOOKUP($E100,'Org List'!$AO$10:$AQ$188,3,FALSE))),"")</f>
        <v>London Region</v>
      </c>
      <c r="D100" s="103" t="str">
        <f ca="1">IFERROR(IF((VLOOKUP($E100,'Org List'!$AT$10:$AV$188,3,FALSE))="","",(VLOOKUP($E100,'Org List'!$AT$10:$AV$188,3,FALSE))),"")</f>
        <v>NHS England London</v>
      </c>
      <c r="E100" s="101" t="str">
        <f t="shared" ca="1" si="1"/>
        <v>E09000019</v>
      </c>
      <c r="F100" s="103" t="str">
        <f ca="1">IF(E100="","",VLOOKUP(E100,'Org List'!$J$9:$K$488,2,0))</f>
        <v>Islington</v>
      </c>
      <c r="G100" s="112">
        <f ca="1">IFERROR(IF((VLOOKUP($E100,'NEA Backsheet'!$D$5:$CB$183,G$9,FALSE))="","",(VLOOKUP($E100,'NEA Backsheet'!$D$5:$CB$183,G$9,FALSE))),"")</f>
        <v>2135.4243548900222</v>
      </c>
      <c r="H100" s="113">
        <f ca="1">IFERROR(IF((VLOOKUP($E100,'NEA Backsheet'!$D$5:$CB$183,H$9,FALSE))="","",(VLOOKUP($E100,'NEA Backsheet'!$D$5:$CB$183,H$9,FALSE))),"")</f>
        <v>2069.8848231826632</v>
      </c>
      <c r="I100" s="113">
        <f ca="1">IFERROR(IF((VLOOKUP($E100,'NEA Backsheet'!$D$5:$CB$183,I$9,FALSE))="","",(VLOOKUP($E100,'NEA Backsheet'!$D$5:$CB$183,I$9,FALSE))),"")</f>
        <v>2141.6507631807654</v>
      </c>
      <c r="J100" s="114">
        <f ca="1">IFERROR(IF((VLOOKUP($E100,'NEA Backsheet'!$D$5:$CB$183,J$9,FALSE))="","",(VLOOKUP($E100,'NEA Backsheet'!$D$5:$CB$183,J$9,FALSE))),"")</f>
        <v>2022.5192879519739</v>
      </c>
      <c r="K100" s="115">
        <f ca="1">IFERROR(IF((VLOOKUP($E100,'NEA Backsheet'!$D$5:$CB$183,K$9,FALSE))="","",(VLOOKUP($E100,'NEA Backsheet'!$D$5:$CB$183,K$9,FALSE))),"")</f>
        <v>2068.0720644988664</v>
      </c>
      <c r="L100" s="116">
        <f ca="1">IFERROR(IF((VLOOKUP($E100,'NEA Backsheet'!$D$5:$CB$183,L$9,FALSE))="","",(VLOOKUP($E100,'NEA Backsheet'!$D$5:$CB$183,L$9,FALSE))),"")</f>
        <v>0</v>
      </c>
      <c r="M100" s="113">
        <f ca="1">IFERROR(IF((VLOOKUP($E100,'NEA Backsheet'!$D$5:$CB$183,M$9,FALSE))="","",(VLOOKUP($E100,'NEA Backsheet'!$D$5:$CB$183,M$9,FALSE))),"")</f>
        <v>0</v>
      </c>
      <c r="N100" s="114">
        <f ca="1">IFERROR(IF((VLOOKUP($E100,'NEA Backsheet'!$D$5:$CB$183,N$9,FALSE))="","",(VLOOKUP($E100,'NEA Backsheet'!$D$5:$CB$183,N$9,FALSE))),"")</f>
        <v>0</v>
      </c>
      <c r="O100" s="96"/>
      <c r="Q100" s="112">
        <f ca="1">IFERROR(IF((VLOOKUP($E100,'DTOC Backsheet'!$D$5:$AF$183,Q$9,FALSE))="","",(VLOOKUP($E100,'DTOC Backsheet'!$D$5:$AF$183,Q$9,FALSE))),"")</f>
        <v>727.33283742458048</v>
      </c>
      <c r="R100" s="113">
        <f ca="1">IFERROR(IF((VLOOKUP($E100,'DTOC Backsheet'!$D$5:$AF$183,R$9,FALSE))="","",(VLOOKUP($E100,'DTOC Backsheet'!$D$5:$AF$183,R$9,FALSE))),"")</f>
        <v>932.92834118522194</v>
      </c>
      <c r="S100" s="113">
        <f ca="1">IFERROR(IF((VLOOKUP($E100,'DTOC Backsheet'!$D$5:$AF$183,S$9,FALSE))="","",(VLOOKUP($E100,'DTOC Backsheet'!$D$5:$AF$183,S$9,FALSE))),"")</f>
        <v>876.62203487891554</v>
      </c>
      <c r="T100" s="114">
        <f ca="1">IFERROR(IF((VLOOKUP($E100,'DTOC Backsheet'!$D$5:$AF$183,T$9,FALSE))="","",(VLOOKUP($E100,'DTOC Backsheet'!$D$5:$AF$183,T$9,FALSE))),"")</f>
        <v>832.36249705912076</v>
      </c>
      <c r="U100" s="115">
        <f ca="1">IFERROR(IF((VLOOKUP($E100,'DTOC Backsheet'!$D$5:$AF$183,U$9,FALSE))="","",(VLOOKUP($E100,'DTOC Backsheet'!$D$5:$AF$183,U$9,FALSE))),"")</f>
        <v>802.97903702903614</v>
      </c>
      <c r="V100" s="116">
        <f ca="1">IFERROR(IF((VLOOKUP($E100,'DTOC Backsheet'!$D$5:$AF$183,V$9,FALSE))="","",(VLOOKUP($E100,'DTOC Backsheet'!$D$5:$AF$183,V$9,FALSE))),"")</f>
        <v>0</v>
      </c>
      <c r="W100" s="113">
        <f ca="1">IFERROR(IF((VLOOKUP($E100,'DTOC Backsheet'!$D$5:$AF$183,W$9,FALSE))="","",(VLOOKUP($E100,'DTOC Backsheet'!$D$5:$AF$183,W$9,FALSE))),"")</f>
        <v>0</v>
      </c>
      <c r="X100" s="114">
        <f ca="1">IFERROR(IF((VLOOKUP($E100,'DTOC Backsheet'!$D$5:$AF$183,X$9,FALSE))="","",(VLOOKUP($E100,'DTOC Backsheet'!$D$5:$AF$183,X$9,FALSE))),"")</f>
        <v>0</v>
      </c>
      <c r="Y100" s="96"/>
    </row>
    <row r="101" spans="1:25" ht="30" customHeight="1" x14ac:dyDescent="0.3">
      <c r="A101" s="182">
        <v>89</v>
      </c>
      <c r="B101" s="101" t="str">
        <f ca="1">IFERROR(IF((VLOOKUP($E101,'Org List'!$AJ$10:$AL$188,3,FALSE))="","",(VLOOKUP($E101,'Org List'!$AJ$10:$AL$188,3,FALSE))),"")</f>
        <v>London Commissioning Region</v>
      </c>
      <c r="C101" s="102" t="str">
        <f ca="1">IFERROR(IF((VLOOKUP($E101,'Org List'!$AO$10:$AQ$188,3,FALSE))="","",(VLOOKUP($E101,'Org List'!$AO$10:$AQ$188,3,FALSE))),"")</f>
        <v>London Region</v>
      </c>
      <c r="D101" s="103" t="str">
        <f ca="1">IFERROR(IF((VLOOKUP($E101,'Org List'!$AT$10:$AV$188,3,FALSE))="","",(VLOOKUP($E101,'Org List'!$AT$10:$AV$188,3,FALSE))),"")</f>
        <v>NHS England London</v>
      </c>
      <c r="E101" s="101" t="str">
        <f t="shared" ca="1" si="1"/>
        <v>E09000020</v>
      </c>
      <c r="F101" s="103" t="str">
        <f ca="1">IF(E101="","",VLOOKUP(E101,'Org List'!$J$9:$K$488,2,0))</f>
        <v>Kensington and Chelsea</v>
      </c>
      <c r="G101" s="112">
        <f ca="1">IFERROR(IF((VLOOKUP($E101,'NEA Backsheet'!$D$5:$CB$183,G$9,FALSE))="","",(VLOOKUP($E101,'NEA Backsheet'!$D$5:$CB$183,G$9,FALSE))),"")</f>
        <v>1822.7611391541668</v>
      </c>
      <c r="H101" s="113">
        <f ca="1">IFERROR(IF((VLOOKUP($E101,'NEA Backsheet'!$D$5:$CB$183,H$9,FALSE))="","",(VLOOKUP($E101,'NEA Backsheet'!$D$5:$CB$183,H$9,FALSE))),"")</f>
        <v>1820.8814580382059</v>
      </c>
      <c r="I101" s="113">
        <f ca="1">IFERROR(IF((VLOOKUP($E101,'NEA Backsheet'!$D$5:$CB$183,I$9,FALSE))="","",(VLOOKUP($E101,'NEA Backsheet'!$D$5:$CB$183,I$9,FALSE))),"")</f>
        <v>1867.5313022562736</v>
      </c>
      <c r="J101" s="114">
        <f ca="1">IFERROR(IF((VLOOKUP($E101,'NEA Backsheet'!$D$5:$CB$183,J$9,FALSE))="","",(VLOOKUP($E101,'NEA Backsheet'!$D$5:$CB$183,J$9,FALSE))),"")</f>
        <v>1795.9394925733257</v>
      </c>
      <c r="K101" s="115">
        <f ca="1">IFERROR(IF((VLOOKUP($E101,'NEA Backsheet'!$D$5:$CB$183,K$9,FALSE))="","",(VLOOKUP($E101,'NEA Backsheet'!$D$5:$CB$183,K$9,FALSE))),"")</f>
        <v>1810.473669430485</v>
      </c>
      <c r="L101" s="116">
        <f ca="1">IFERROR(IF((VLOOKUP($E101,'NEA Backsheet'!$D$5:$CB$183,L$9,FALSE))="","",(VLOOKUP($E101,'NEA Backsheet'!$D$5:$CB$183,L$9,FALSE))),"")</f>
        <v>0</v>
      </c>
      <c r="M101" s="113">
        <f ca="1">IFERROR(IF((VLOOKUP($E101,'NEA Backsheet'!$D$5:$CB$183,M$9,FALSE))="","",(VLOOKUP($E101,'NEA Backsheet'!$D$5:$CB$183,M$9,FALSE))),"")</f>
        <v>0</v>
      </c>
      <c r="N101" s="114">
        <f ca="1">IFERROR(IF((VLOOKUP($E101,'NEA Backsheet'!$D$5:$CB$183,N$9,FALSE))="","",(VLOOKUP($E101,'NEA Backsheet'!$D$5:$CB$183,N$9,FALSE))),"")</f>
        <v>0</v>
      </c>
      <c r="O101" s="96"/>
      <c r="Q101" s="112">
        <f ca="1">IFERROR(IF((VLOOKUP($E101,'DTOC Backsheet'!$D$5:$AF$183,Q$9,FALSE))="","",(VLOOKUP($E101,'DTOC Backsheet'!$D$5:$AF$183,Q$9,FALSE))),"")</f>
        <v>581.45930570615883</v>
      </c>
      <c r="R101" s="113">
        <f ca="1">IFERROR(IF((VLOOKUP($E101,'DTOC Backsheet'!$D$5:$AF$183,R$9,FALSE))="","",(VLOOKUP($E101,'DTOC Backsheet'!$D$5:$AF$183,R$9,FALSE))),"")</f>
        <v>794.39913252557642</v>
      </c>
      <c r="S101" s="113">
        <f ca="1">IFERROR(IF((VLOOKUP($E101,'DTOC Backsheet'!$D$5:$AF$183,S$9,FALSE))="","",(VLOOKUP($E101,'DTOC Backsheet'!$D$5:$AF$183,S$9,FALSE))),"")</f>
        <v>829.75814435905897</v>
      </c>
      <c r="T101" s="114">
        <f ca="1">IFERROR(IF((VLOOKUP($E101,'DTOC Backsheet'!$D$5:$AF$183,T$9,FALSE))="","",(VLOOKUP($E101,'DTOC Backsheet'!$D$5:$AF$183,T$9,FALSE))),"")</f>
        <v>660.67823024856568</v>
      </c>
      <c r="U101" s="115">
        <f ca="1">IFERROR(IF((VLOOKUP($E101,'DTOC Backsheet'!$D$5:$AF$183,U$9,FALSE))="","",(VLOOKUP($E101,'DTOC Backsheet'!$D$5:$AF$183,U$9,FALSE))),"")</f>
        <v>415.46196039271507</v>
      </c>
      <c r="V101" s="116">
        <f ca="1">IFERROR(IF((VLOOKUP($E101,'DTOC Backsheet'!$D$5:$AF$183,V$9,FALSE))="","",(VLOOKUP($E101,'DTOC Backsheet'!$D$5:$AF$183,V$9,FALSE))),"")</f>
        <v>0</v>
      </c>
      <c r="W101" s="113">
        <f ca="1">IFERROR(IF((VLOOKUP($E101,'DTOC Backsheet'!$D$5:$AF$183,W$9,FALSE))="","",(VLOOKUP($E101,'DTOC Backsheet'!$D$5:$AF$183,W$9,FALSE))),"")</f>
        <v>0</v>
      </c>
      <c r="X101" s="114">
        <f ca="1">IFERROR(IF((VLOOKUP($E101,'DTOC Backsheet'!$D$5:$AF$183,X$9,FALSE))="","",(VLOOKUP($E101,'DTOC Backsheet'!$D$5:$AF$183,X$9,FALSE))),"")</f>
        <v>0</v>
      </c>
      <c r="Y101" s="96"/>
    </row>
    <row r="102" spans="1:25" ht="30" customHeight="1" x14ac:dyDescent="0.3">
      <c r="A102" s="182">
        <v>90</v>
      </c>
      <c r="B102" s="101" t="str">
        <f ca="1">IFERROR(IF((VLOOKUP($E102,'Org List'!$AJ$10:$AL$188,3,FALSE))="","",(VLOOKUP($E102,'Org List'!$AJ$10:$AL$188,3,FALSE))),"")</f>
        <v>South East England Commissioning Region</v>
      </c>
      <c r="C102" s="102" t="str">
        <f ca="1">IFERROR(IF((VLOOKUP($E102,'Org List'!$AO$10:$AQ$188,3,FALSE))="","",(VLOOKUP($E102,'Org List'!$AO$10:$AQ$188,3,FALSE))),"")</f>
        <v>South East Region</v>
      </c>
      <c r="D102" s="103" t="str">
        <f ca="1">IFERROR(IF((VLOOKUP($E102,'Org List'!$AT$10:$AV$188,3,FALSE))="","",(VLOOKUP($E102,'Org List'!$AT$10:$AV$188,3,FALSE))),"")</f>
        <v>NHS England South East (Kent, Surrey and Sussex)</v>
      </c>
      <c r="E102" s="101" t="str">
        <f t="shared" ca="1" si="1"/>
        <v>E10000016</v>
      </c>
      <c r="F102" s="103" t="str">
        <f ca="1">IF(E102="","",VLOOKUP(E102,'Org List'!$J$9:$K$488,2,0))</f>
        <v>Kent</v>
      </c>
      <c r="G102" s="112">
        <f ca="1">IFERROR(IF((VLOOKUP($E102,'NEA Backsheet'!$D$5:$CB$183,G$9,FALSE))="","",(VLOOKUP($E102,'NEA Backsheet'!$D$5:$CB$183,G$9,FALSE))),"")</f>
        <v>2622.5711744240957</v>
      </c>
      <c r="H102" s="113">
        <f ca="1">IFERROR(IF((VLOOKUP($E102,'NEA Backsheet'!$D$5:$CB$183,H$9,FALSE))="","",(VLOOKUP($E102,'NEA Backsheet'!$D$5:$CB$183,H$9,FALSE))),"")</f>
        <v>2562.0311487249869</v>
      </c>
      <c r="I102" s="113">
        <f ca="1">IFERROR(IF((VLOOKUP($E102,'NEA Backsheet'!$D$5:$CB$183,I$9,FALSE))="","",(VLOOKUP($E102,'NEA Backsheet'!$D$5:$CB$183,I$9,FALSE))),"")</f>
        <v>2675.2821827847238</v>
      </c>
      <c r="J102" s="114">
        <f ca="1">IFERROR(IF((VLOOKUP($E102,'NEA Backsheet'!$D$5:$CB$183,J$9,FALSE))="","",(VLOOKUP($E102,'NEA Backsheet'!$D$5:$CB$183,J$9,FALSE))),"")</f>
        <v>2660.5052769383396</v>
      </c>
      <c r="K102" s="115">
        <f ca="1">IFERROR(IF((VLOOKUP($E102,'NEA Backsheet'!$D$5:$CB$183,K$9,FALSE))="","",(VLOOKUP($E102,'NEA Backsheet'!$D$5:$CB$183,K$9,FALSE))),"")</f>
        <v>2692.973901584066</v>
      </c>
      <c r="L102" s="116">
        <f ca="1">IFERROR(IF((VLOOKUP($E102,'NEA Backsheet'!$D$5:$CB$183,L$9,FALSE))="","",(VLOOKUP($E102,'NEA Backsheet'!$D$5:$CB$183,L$9,FALSE))),"")</f>
        <v>0</v>
      </c>
      <c r="M102" s="113">
        <f ca="1">IFERROR(IF((VLOOKUP($E102,'NEA Backsheet'!$D$5:$CB$183,M$9,FALSE))="","",(VLOOKUP($E102,'NEA Backsheet'!$D$5:$CB$183,M$9,FALSE))),"")</f>
        <v>0</v>
      </c>
      <c r="N102" s="114">
        <f ca="1">IFERROR(IF((VLOOKUP($E102,'NEA Backsheet'!$D$5:$CB$183,N$9,FALSE))="","",(VLOOKUP($E102,'NEA Backsheet'!$D$5:$CB$183,N$9,FALSE))),"")</f>
        <v>0</v>
      </c>
      <c r="O102" s="96"/>
      <c r="Q102" s="112">
        <f ca="1">IFERROR(IF((VLOOKUP($E102,'DTOC Backsheet'!$D$5:$AF$183,Q$9,FALSE))="","",(VLOOKUP($E102,'DTOC Backsheet'!$D$5:$AF$183,Q$9,FALSE))),"")</f>
        <v>1179.520510510067</v>
      </c>
      <c r="R102" s="113">
        <f ca="1">IFERROR(IF((VLOOKUP($E102,'DTOC Backsheet'!$D$5:$AF$183,R$9,FALSE))="","",(VLOOKUP($E102,'DTOC Backsheet'!$D$5:$AF$183,R$9,FALSE))),"")</f>
        <v>1092.7777859842795</v>
      </c>
      <c r="S102" s="113">
        <f ca="1">IFERROR(IF((VLOOKUP($E102,'DTOC Backsheet'!$D$5:$AF$183,S$9,FALSE))="","",(VLOOKUP($E102,'DTOC Backsheet'!$D$5:$AF$183,S$9,FALSE))),"")</f>
        <v>1042.636059697377</v>
      </c>
      <c r="T102" s="114">
        <f ca="1">IFERROR(IF((VLOOKUP($E102,'DTOC Backsheet'!$D$5:$AF$183,T$9,FALSE))="","",(VLOOKUP($E102,'DTOC Backsheet'!$D$5:$AF$183,T$9,FALSE))),"")</f>
        <v>1124.7293105440604</v>
      </c>
      <c r="U102" s="115">
        <f ca="1">IFERROR(IF((VLOOKUP($E102,'DTOC Backsheet'!$D$5:$AF$183,U$9,FALSE))="","",(VLOOKUP($E102,'DTOC Backsheet'!$D$5:$AF$183,U$9,FALSE))),"")</f>
        <v>1173.2729175456</v>
      </c>
      <c r="V102" s="116">
        <f ca="1">IFERROR(IF((VLOOKUP($E102,'DTOC Backsheet'!$D$5:$AF$183,V$9,FALSE))="","",(VLOOKUP($E102,'DTOC Backsheet'!$D$5:$AF$183,V$9,FALSE))),"")</f>
        <v>0</v>
      </c>
      <c r="W102" s="113">
        <f ca="1">IFERROR(IF((VLOOKUP($E102,'DTOC Backsheet'!$D$5:$AF$183,W$9,FALSE))="","",(VLOOKUP($E102,'DTOC Backsheet'!$D$5:$AF$183,W$9,FALSE))),"")</f>
        <v>0</v>
      </c>
      <c r="X102" s="114">
        <f ca="1">IFERROR(IF((VLOOKUP($E102,'DTOC Backsheet'!$D$5:$AF$183,X$9,FALSE))="","",(VLOOKUP($E102,'DTOC Backsheet'!$D$5:$AF$183,X$9,FALSE))),"")</f>
        <v>0</v>
      </c>
      <c r="Y102" s="96"/>
    </row>
    <row r="103" spans="1:25" ht="30" customHeight="1" x14ac:dyDescent="0.3">
      <c r="A103" s="182">
        <v>91</v>
      </c>
      <c r="B103" s="101" t="str">
        <f ca="1">IFERROR(IF((VLOOKUP($E103,'Org List'!$AJ$10:$AL$188,3,FALSE))="","",(VLOOKUP($E103,'Org List'!$AJ$10:$AL$188,3,FALSE))),"")</f>
        <v>North of England Commissioning Region</v>
      </c>
      <c r="C103" s="102" t="str">
        <f ca="1">IFERROR(IF((VLOOKUP($E103,'Org List'!$AO$10:$AQ$188,3,FALSE))="","",(VLOOKUP($E103,'Org List'!$AO$10:$AQ$188,3,FALSE))),"")</f>
        <v>Yorkshire and The Humber Region</v>
      </c>
      <c r="D103" s="103" t="str">
        <f ca="1">IFERROR(IF((VLOOKUP($E103,'Org List'!$AT$10:$AV$188,3,FALSE))="","",(VLOOKUP($E103,'Org List'!$AT$10:$AV$188,3,FALSE))),"")</f>
        <v>NHS England North (Yorkshire And Humber)</v>
      </c>
      <c r="E103" s="101" t="str">
        <f t="shared" ca="1" si="1"/>
        <v>E06000010</v>
      </c>
      <c r="F103" s="103" t="str">
        <f ca="1">IF(E103="","",VLOOKUP(E103,'Org List'!$J$9:$K$488,2,0))</f>
        <v>Kingston upon Hull, City of</v>
      </c>
      <c r="G103" s="112">
        <f ca="1">IFERROR(IF((VLOOKUP($E103,'NEA Backsheet'!$D$5:$CB$183,G$9,FALSE))="","",(VLOOKUP($E103,'NEA Backsheet'!$D$5:$CB$183,G$9,FALSE))),"")</f>
        <v>2749.5331467543274</v>
      </c>
      <c r="H103" s="113">
        <f ca="1">IFERROR(IF((VLOOKUP($E103,'NEA Backsheet'!$D$5:$CB$183,H$9,FALSE))="","",(VLOOKUP($E103,'NEA Backsheet'!$D$5:$CB$183,H$9,FALSE))),"")</f>
        <v>2516.909295087486</v>
      </c>
      <c r="I103" s="113">
        <f ca="1">IFERROR(IF((VLOOKUP($E103,'NEA Backsheet'!$D$5:$CB$183,I$9,FALSE))="","",(VLOOKUP($E103,'NEA Backsheet'!$D$5:$CB$183,I$9,FALSE))),"")</f>
        <v>2642.4558502731893</v>
      </c>
      <c r="J103" s="114">
        <f ca="1">IFERROR(IF((VLOOKUP($E103,'NEA Backsheet'!$D$5:$CB$183,J$9,FALSE))="","",(VLOOKUP($E103,'NEA Backsheet'!$D$5:$CB$183,J$9,FALSE))),"")</f>
        <v>2522.0719850635528</v>
      </c>
      <c r="K103" s="115">
        <f ca="1">IFERROR(IF((VLOOKUP($E103,'NEA Backsheet'!$D$5:$CB$183,K$9,FALSE))="","",(VLOOKUP($E103,'NEA Backsheet'!$D$5:$CB$183,K$9,FALSE))),"")</f>
        <v>2601.9003931783495</v>
      </c>
      <c r="L103" s="116">
        <f ca="1">IFERROR(IF((VLOOKUP($E103,'NEA Backsheet'!$D$5:$CB$183,L$9,FALSE))="","",(VLOOKUP($E103,'NEA Backsheet'!$D$5:$CB$183,L$9,FALSE))),"")</f>
        <v>0</v>
      </c>
      <c r="M103" s="113">
        <f ca="1">IFERROR(IF((VLOOKUP($E103,'NEA Backsheet'!$D$5:$CB$183,M$9,FALSE))="","",(VLOOKUP($E103,'NEA Backsheet'!$D$5:$CB$183,M$9,FALSE))),"")</f>
        <v>0</v>
      </c>
      <c r="N103" s="114">
        <f ca="1">IFERROR(IF((VLOOKUP($E103,'NEA Backsheet'!$D$5:$CB$183,N$9,FALSE))="","",(VLOOKUP($E103,'NEA Backsheet'!$D$5:$CB$183,N$9,FALSE))),"")</f>
        <v>0</v>
      </c>
      <c r="O103" s="96"/>
      <c r="Q103" s="112">
        <f ca="1">IFERROR(IF((VLOOKUP($E103,'DTOC Backsheet'!$D$5:$AF$183,Q$9,FALSE))="","",(VLOOKUP($E103,'DTOC Backsheet'!$D$5:$AF$183,Q$9,FALSE))),"")</f>
        <v>886.30342916183122</v>
      </c>
      <c r="R103" s="113">
        <f ca="1">IFERROR(IF((VLOOKUP($E103,'DTOC Backsheet'!$D$5:$AF$183,R$9,FALSE))="","",(VLOOKUP($E103,'DTOC Backsheet'!$D$5:$AF$183,R$9,FALSE))),"")</f>
        <v>1067.4814782170122</v>
      </c>
      <c r="S103" s="113">
        <f ca="1">IFERROR(IF((VLOOKUP($E103,'DTOC Backsheet'!$D$5:$AF$183,S$9,FALSE))="","",(VLOOKUP($E103,'DTOC Backsheet'!$D$5:$AF$183,S$9,FALSE))),"")</f>
        <v>1003.3346554434211</v>
      </c>
      <c r="T103" s="114">
        <f ca="1">IFERROR(IF((VLOOKUP($E103,'DTOC Backsheet'!$D$5:$AF$183,T$9,FALSE))="","",(VLOOKUP($E103,'DTOC Backsheet'!$D$5:$AF$183,T$9,FALSE))),"")</f>
        <v>1193.0197589293962</v>
      </c>
      <c r="U103" s="115">
        <f ca="1">IFERROR(IF((VLOOKUP($E103,'DTOC Backsheet'!$D$5:$AF$183,U$9,FALSE))="","",(VLOOKUP($E103,'DTOC Backsheet'!$D$5:$AF$183,U$9,FALSE))),"")</f>
        <v>801.71319596363776</v>
      </c>
      <c r="V103" s="116">
        <f ca="1">IFERROR(IF((VLOOKUP($E103,'DTOC Backsheet'!$D$5:$AF$183,V$9,FALSE))="","",(VLOOKUP($E103,'DTOC Backsheet'!$D$5:$AF$183,V$9,FALSE))),"")</f>
        <v>0</v>
      </c>
      <c r="W103" s="113">
        <f ca="1">IFERROR(IF((VLOOKUP($E103,'DTOC Backsheet'!$D$5:$AF$183,W$9,FALSE))="","",(VLOOKUP($E103,'DTOC Backsheet'!$D$5:$AF$183,W$9,FALSE))),"")</f>
        <v>0</v>
      </c>
      <c r="X103" s="114">
        <f ca="1">IFERROR(IF((VLOOKUP($E103,'DTOC Backsheet'!$D$5:$AF$183,X$9,FALSE))="","",(VLOOKUP($E103,'DTOC Backsheet'!$D$5:$AF$183,X$9,FALSE))),"")</f>
        <v>0</v>
      </c>
      <c r="Y103" s="96"/>
    </row>
    <row r="104" spans="1:25" ht="30" customHeight="1" x14ac:dyDescent="0.3">
      <c r="A104" s="182">
        <v>92</v>
      </c>
      <c r="B104" s="101" t="str">
        <f ca="1">IFERROR(IF((VLOOKUP($E104,'Org List'!$AJ$10:$AL$188,3,FALSE))="","",(VLOOKUP($E104,'Org List'!$AJ$10:$AL$188,3,FALSE))),"")</f>
        <v>London Commissioning Region</v>
      </c>
      <c r="C104" s="102" t="str">
        <f ca="1">IFERROR(IF((VLOOKUP($E104,'Org List'!$AO$10:$AQ$188,3,FALSE))="","",(VLOOKUP($E104,'Org List'!$AO$10:$AQ$188,3,FALSE))),"")</f>
        <v>London Region</v>
      </c>
      <c r="D104" s="103" t="str">
        <f ca="1">IFERROR(IF((VLOOKUP($E104,'Org List'!$AT$10:$AV$188,3,FALSE))="","",(VLOOKUP($E104,'Org List'!$AT$10:$AV$188,3,FALSE))),"")</f>
        <v>NHS England London</v>
      </c>
      <c r="E104" s="101" t="str">
        <f t="shared" ca="1" si="1"/>
        <v>E09000021</v>
      </c>
      <c r="F104" s="103" t="str">
        <f ca="1">IF(E104="","",VLOOKUP(E104,'Org List'!$J$9:$K$488,2,0))</f>
        <v>Kingston upon Thames</v>
      </c>
      <c r="G104" s="112">
        <f ca="1">IFERROR(IF((VLOOKUP($E104,'NEA Backsheet'!$D$5:$CB$183,G$9,FALSE))="","",(VLOOKUP($E104,'NEA Backsheet'!$D$5:$CB$183,G$9,FALSE))),"")</f>
        <v>2236.0944128891397</v>
      </c>
      <c r="H104" s="113">
        <f ca="1">IFERROR(IF((VLOOKUP($E104,'NEA Backsheet'!$D$5:$CB$183,H$9,FALSE))="","",(VLOOKUP($E104,'NEA Backsheet'!$D$5:$CB$183,H$9,FALSE))),"")</f>
        <v>2192.4958353219386</v>
      </c>
      <c r="I104" s="113">
        <f ca="1">IFERROR(IF((VLOOKUP($E104,'NEA Backsheet'!$D$5:$CB$183,I$9,FALSE))="","",(VLOOKUP($E104,'NEA Backsheet'!$D$5:$CB$183,I$9,FALSE))),"")</f>
        <v>2351.912533484347</v>
      </c>
      <c r="J104" s="114">
        <f ca="1">IFERROR(IF((VLOOKUP($E104,'NEA Backsheet'!$D$5:$CB$183,J$9,FALSE))="","",(VLOOKUP($E104,'NEA Backsheet'!$D$5:$CB$183,J$9,FALSE))),"")</f>
        <v>2302.8219003801973</v>
      </c>
      <c r="K104" s="115">
        <f ca="1">IFERROR(IF((VLOOKUP($E104,'NEA Backsheet'!$D$5:$CB$183,K$9,FALSE))="","",(VLOOKUP($E104,'NEA Backsheet'!$D$5:$CB$183,K$9,FALSE))),"")</f>
        <v>2300.5063823670816</v>
      </c>
      <c r="L104" s="116">
        <f ca="1">IFERROR(IF((VLOOKUP($E104,'NEA Backsheet'!$D$5:$CB$183,L$9,FALSE))="","",(VLOOKUP($E104,'NEA Backsheet'!$D$5:$CB$183,L$9,FALSE))),"")</f>
        <v>0</v>
      </c>
      <c r="M104" s="113">
        <f ca="1">IFERROR(IF((VLOOKUP($E104,'NEA Backsheet'!$D$5:$CB$183,M$9,FALSE))="","",(VLOOKUP($E104,'NEA Backsheet'!$D$5:$CB$183,M$9,FALSE))),"")</f>
        <v>0</v>
      </c>
      <c r="N104" s="114">
        <f ca="1">IFERROR(IF((VLOOKUP($E104,'NEA Backsheet'!$D$5:$CB$183,N$9,FALSE))="","",(VLOOKUP($E104,'NEA Backsheet'!$D$5:$CB$183,N$9,FALSE))),"")</f>
        <v>0</v>
      </c>
      <c r="O104" s="96"/>
      <c r="Q104" s="112">
        <f ca="1">IFERROR(IF((VLOOKUP($E104,'DTOC Backsheet'!$D$5:$AF$183,Q$9,FALSE))="","",(VLOOKUP($E104,'DTOC Backsheet'!$D$5:$AF$183,Q$9,FALSE))),"")</f>
        <v>805.14705882352939</v>
      </c>
      <c r="R104" s="113">
        <f ca="1">IFERROR(IF((VLOOKUP($E104,'DTOC Backsheet'!$D$5:$AF$183,R$9,FALSE))="","",(VLOOKUP($E104,'DTOC Backsheet'!$D$5:$AF$183,R$9,FALSE))),"")</f>
        <v>444.11764705882359</v>
      </c>
      <c r="S104" s="113">
        <f ca="1">IFERROR(IF((VLOOKUP($E104,'DTOC Backsheet'!$D$5:$AF$183,S$9,FALSE))="","",(VLOOKUP($E104,'DTOC Backsheet'!$D$5:$AF$183,S$9,FALSE))),"")</f>
        <v>477.20588235294116</v>
      </c>
      <c r="T104" s="114">
        <f ca="1">IFERROR(IF((VLOOKUP($E104,'DTOC Backsheet'!$D$5:$AF$183,T$9,FALSE))="","",(VLOOKUP($E104,'DTOC Backsheet'!$D$5:$AF$183,T$9,FALSE))),"")</f>
        <v>505.57482908766048</v>
      </c>
      <c r="U104" s="115">
        <f ca="1">IFERROR(IF((VLOOKUP($E104,'DTOC Backsheet'!$D$5:$AF$183,U$9,FALSE))="","",(VLOOKUP($E104,'DTOC Backsheet'!$D$5:$AF$183,U$9,FALSE))),"")</f>
        <v>480.40396277461906</v>
      </c>
      <c r="V104" s="116">
        <f ca="1">IFERROR(IF((VLOOKUP($E104,'DTOC Backsheet'!$D$5:$AF$183,V$9,FALSE))="","",(VLOOKUP($E104,'DTOC Backsheet'!$D$5:$AF$183,V$9,FALSE))),"")</f>
        <v>0</v>
      </c>
      <c r="W104" s="113">
        <f ca="1">IFERROR(IF((VLOOKUP($E104,'DTOC Backsheet'!$D$5:$AF$183,W$9,FALSE))="","",(VLOOKUP($E104,'DTOC Backsheet'!$D$5:$AF$183,W$9,FALSE))),"")</f>
        <v>0</v>
      </c>
      <c r="X104" s="114">
        <f ca="1">IFERROR(IF((VLOOKUP($E104,'DTOC Backsheet'!$D$5:$AF$183,X$9,FALSE))="","",(VLOOKUP($E104,'DTOC Backsheet'!$D$5:$AF$183,X$9,FALSE))),"")</f>
        <v>0</v>
      </c>
      <c r="Y104" s="96"/>
    </row>
    <row r="105" spans="1:25" ht="30" customHeight="1" x14ac:dyDescent="0.3">
      <c r="A105" s="182">
        <v>93</v>
      </c>
      <c r="B105" s="101" t="str">
        <f ca="1">IFERROR(IF((VLOOKUP($E105,'Org List'!$AJ$10:$AL$188,3,FALSE))="","",(VLOOKUP($E105,'Org List'!$AJ$10:$AL$188,3,FALSE))),"")</f>
        <v>North of England Commissioning Region</v>
      </c>
      <c r="C105" s="102" t="str">
        <f ca="1">IFERROR(IF((VLOOKUP($E105,'Org List'!$AO$10:$AQ$188,3,FALSE))="","",(VLOOKUP($E105,'Org List'!$AO$10:$AQ$188,3,FALSE))),"")</f>
        <v>Yorkshire and The Humber Region</v>
      </c>
      <c r="D105" s="103" t="str">
        <f ca="1">IFERROR(IF((VLOOKUP($E105,'Org List'!$AT$10:$AV$188,3,FALSE))="","",(VLOOKUP($E105,'Org List'!$AT$10:$AV$188,3,FALSE))),"")</f>
        <v>NHS England North (Yorkshire And Humber)</v>
      </c>
      <c r="E105" s="101" t="str">
        <f t="shared" ca="1" si="1"/>
        <v>E08000034</v>
      </c>
      <c r="F105" s="103" t="str">
        <f ca="1">IF(E105="","",VLOOKUP(E105,'Org List'!$J$9:$K$488,2,0))</f>
        <v>Kirklees</v>
      </c>
      <c r="G105" s="112">
        <f ca="1">IFERROR(IF((VLOOKUP($E105,'NEA Backsheet'!$D$5:$CB$183,G$9,FALSE))="","",(VLOOKUP($E105,'NEA Backsheet'!$D$5:$CB$183,G$9,FALSE))),"")</f>
        <v>2876.3726856869771</v>
      </c>
      <c r="H105" s="113">
        <f ca="1">IFERROR(IF((VLOOKUP($E105,'NEA Backsheet'!$D$5:$CB$183,H$9,FALSE))="","",(VLOOKUP($E105,'NEA Backsheet'!$D$5:$CB$183,H$9,FALSE))),"")</f>
        <v>2843.0498607677905</v>
      </c>
      <c r="I105" s="113">
        <f ca="1">IFERROR(IF((VLOOKUP($E105,'NEA Backsheet'!$D$5:$CB$183,I$9,FALSE))="","",(VLOOKUP($E105,'NEA Backsheet'!$D$5:$CB$183,I$9,FALSE))),"")</f>
        <v>2976.6244865630811</v>
      </c>
      <c r="J105" s="114">
        <f ca="1">IFERROR(IF((VLOOKUP($E105,'NEA Backsheet'!$D$5:$CB$183,J$9,FALSE))="","",(VLOOKUP($E105,'NEA Backsheet'!$D$5:$CB$183,J$9,FALSE))),"")</f>
        <v>2779.4806222774882</v>
      </c>
      <c r="K105" s="115">
        <f ca="1">IFERROR(IF((VLOOKUP($E105,'NEA Backsheet'!$D$5:$CB$183,K$9,FALSE))="","",(VLOOKUP($E105,'NEA Backsheet'!$D$5:$CB$183,K$9,FALSE))),"")</f>
        <v>2831.2769290141364</v>
      </c>
      <c r="L105" s="116">
        <f ca="1">IFERROR(IF((VLOOKUP($E105,'NEA Backsheet'!$D$5:$CB$183,L$9,FALSE))="","",(VLOOKUP($E105,'NEA Backsheet'!$D$5:$CB$183,L$9,FALSE))),"")</f>
        <v>0</v>
      </c>
      <c r="M105" s="113">
        <f ca="1">IFERROR(IF((VLOOKUP($E105,'NEA Backsheet'!$D$5:$CB$183,M$9,FALSE))="","",(VLOOKUP($E105,'NEA Backsheet'!$D$5:$CB$183,M$9,FALSE))),"")</f>
        <v>0</v>
      </c>
      <c r="N105" s="114">
        <f ca="1">IFERROR(IF((VLOOKUP($E105,'NEA Backsheet'!$D$5:$CB$183,N$9,FALSE))="","",(VLOOKUP($E105,'NEA Backsheet'!$D$5:$CB$183,N$9,FALSE))),"")</f>
        <v>0</v>
      </c>
      <c r="O105" s="96"/>
      <c r="Q105" s="112">
        <f ca="1">IFERROR(IF((VLOOKUP($E105,'DTOC Backsheet'!$D$5:$AF$183,Q$9,FALSE))="","",(VLOOKUP($E105,'DTOC Backsheet'!$D$5:$AF$183,Q$9,FALSE))),"")</f>
        <v>723.03085998873507</v>
      </c>
      <c r="R105" s="113">
        <f ca="1">IFERROR(IF((VLOOKUP($E105,'DTOC Backsheet'!$D$5:$AF$183,R$9,FALSE))="","",(VLOOKUP($E105,'DTOC Backsheet'!$D$5:$AF$183,R$9,FALSE))),"")</f>
        <v>666.11330151483708</v>
      </c>
      <c r="S105" s="113">
        <f ca="1">IFERROR(IF((VLOOKUP($E105,'DTOC Backsheet'!$D$5:$AF$183,S$9,FALSE))="","",(VLOOKUP($E105,'DTOC Backsheet'!$D$5:$AF$183,S$9,FALSE))),"")</f>
        <v>751.19319360863255</v>
      </c>
      <c r="T105" s="114">
        <f ca="1">IFERROR(IF((VLOOKUP($E105,'DTOC Backsheet'!$D$5:$AF$183,T$9,FALSE))="","",(VLOOKUP($E105,'DTOC Backsheet'!$D$5:$AF$183,T$9,FALSE))),"")</f>
        <v>679.32907212105056</v>
      </c>
      <c r="U105" s="115">
        <f ca="1">IFERROR(IF((VLOOKUP($E105,'DTOC Backsheet'!$D$5:$AF$183,U$9,FALSE))="","",(VLOOKUP($E105,'DTOC Backsheet'!$D$5:$AF$183,U$9,FALSE))),"")</f>
        <v>884.18740582826513</v>
      </c>
      <c r="V105" s="116">
        <f ca="1">IFERROR(IF((VLOOKUP($E105,'DTOC Backsheet'!$D$5:$AF$183,V$9,FALSE))="","",(VLOOKUP($E105,'DTOC Backsheet'!$D$5:$AF$183,V$9,FALSE))),"")</f>
        <v>0</v>
      </c>
      <c r="W105" s="113">
        <f ca="1">IFERROR(IF((VLOOKUP($E105,'DTOC Backsheet'!$D$5:$AF$183,W$9,FALSE))="","",(VLOOKUP($E105,'DTOC Backsheet'!$D$5:$AF$183,W$9,FALSE))),"")</f>
        <v>0</v>
      </c>
      <c r="X105" s="114">
        <f ca="1">IFERROR(IF((VLOOKUP($E105,'DTOC Backsheet'!$D$5:$AF$183,X$9,FALSE))="","",(VLOOKUP($E105,'DTOC Backsheet'!$D$5:$AF$183,X$9,FALSE))),"")</f>
        <v>0</v>
      </c>
      <c r="Y105" s="96"/>
    </row>
    <row r="106" spans="1:25" ht="30" customHeight="1" x14ac:dyDescent="0.3">
      <c r="A106" s="182">
        <v>94</v>
      </c>
      <c r="B106" s="101" t="str">
        <f ca="1">IFERROR(IF((VLOOKUP($E106,'Org List'!$AJ$10:$AL$188,3,FALSE))="","",(VLOOKUP($E106,'Org List'!$AJ$10:$AL$188,3,FALSE))),"")</f>
        <v>North of England Commissioning Region</v>
      </c>
      <c r="C106" s="102" t="str">
        <f ca="1">IFERROR(IF((VLOOKUP($E106,'Org List'!$AO$10:$AQ$188,3,FALSE))="","",(VLOOKUP($E106,'Org List'!$AO$10:$AQ$188,3,FALSE))),"")</f>
        <v>North West Region</v>
      </c>
      <c r="D106" s="103" t="str">
        <f ca="1">IFERROR(IF((VLOOKUP($E106,'Org List'!$AT$10:$AV$188,3,FALSE))="","",(VLOOKUP($E106,'Org List'!$AT$10:$AV$188,3,FALSE))),"")</f>
        <v>NHS England North (Cheshire And Merseyside)</v>
      </c>
      <c r="E106" s="101" t="str">
        <f t="shared" ca="1" si="1"/>
        <v>E08000011</v>
      </c>
      <c r="F106" s="103" t="str">
        <f ca="1">IF(E106="","",VLOOKUP(E106,'Org List'!$J$9:$K$488,2,0))</f>
        <v>Knowsley</v>
      </c>
      <c r="G106" s="112">
        <f ca="1">IFERROR(IF((VLOOKUP($E106,'NEA Backsheet'!$D$5:$CB$183,G$9,FALSE))="","",(VLOOKUP($E106,'NEA Backsheet'!$D$5:$CB$183,G$9,FALSE))),"")</f>
        <v>4187.4779814604181</v>
      </c>
      <c r="H106" s="113">
        <f ca="1">IFERROR(IF((VLOOKUP($E106,'NEA Backsheet'!$D$5:$CB$183,H$9,FALSE))="","",(VLOOKUP($E106,'NEA Backsheet'!$D$5:$CB$183,H$9,FALSE))),"")</f>
        <v>4129.6058354668467</v>
      </c>
      <c r="I106" s="113">
        <f ca="1">IFERROR(IF((VLOOKUP($E106,'NEA Backsheet'!$D$5:$CB$183,I$9,FALSE))="","",(VLOOKUP($E106,'NEA Backsheet'!$D$5:$CB$183,I$9,FALSE))),"")</f>
        <v>4245.4884868608888</v>
      </c>
      <c r="J106" s="114">
        <f ca="1">IFERROR(IF((VLOOKUP($E106,'NEA Backsheet'!$D$5:$CB$183,J$9,FALSE))="","",(VLOOKUP($E106,'NEA Backsheet'!$D$5:$CB$183,J$9,FALSE))),"")</f>
        <v>4509.3123668294365</v>
      </c>
      <c r="K106" s="115">
        <f ca="1">IFERROR(IF((VLOOKUP($E106,'NEA Backsheet'!$D$5:$CB$183,K$9,FALSE))="","",(VLOOKUP($E106,'NEA Backsheet'!$D$5:$CB$183,K$9,FALSE))),"")</f>
        <v>4636.3567738679058</v>
      </c>
      <c r="L106" s="116">
        <f ca="1">IFERROR(IF((VLOOKUP($E106,'NEA Backsheet'!$D$5:$CB$183,L$9,FALSE))="","",(VLOOKUP($E106,'NEA Backsheet'!$D$5:$CB$183,L$9,FALSE))),"")</f>
        <v>0</v>
      </c>
      <c r="M106" s="113">
        <f ca="1">IFERROR(IF((VLOOKUP($E106,'NEA Backsheet'!$D$5:$CB$183,M$9,FALSE))="","",(VLOOKUP($E106,'NEA Backsheet'!$D$5:$CB$183,M$9,FALSE))),"")</f>
        <v>0</v>
      </c>
      <c r="N106" s="114">
        <f ca="1">IFERROR(IF((VLOOKUP($E106,'NEA Backsheet'!$D$5:$CB$183,N$9,FALSE))="","",(VLOOKUP($E106,'NEA Backsheet'!$D$5:$CB$183,N$9,FALSE))),"")</f>
        <v>0</v>
      </c>
      <c r="O106" s="96"/>
      <c r="Q106" s="112">
        <f ca="1">IFERROR(IF((VLOOKUP($E106,'DTOC Backsheet'!$D$5:$AF$183,Q$9,FALSE))="","",(VLOOKUP($E106,'DTOC Backsheet'!$D$5:$AF$183,Q$9,FALSE))),"")</f>
        <v>1060.2784744443484</v>
      </c>
      <c r="R106" s="113">
        <f ca="1">IFERROR(IF((VLOOKUP($E106,'DTOC Backsheet'!$D$5:$AF$183,R$9,FALSE))="","",(VLOOKUP($E106,'DTOC Backsheet'!$D$5:$AF$183,R$9,FALSE))),"")</f>
        <v>1420.911528150134</v>
      </c>
      <c r="S106" s="113">
        <f ca="1">IFERROR(IF((VLOOKUP($E106,'DTOC Backsheet'!$D$5:$AF$183,S$9,FALSE))="","",(VLOOKUP($E106,'DTOC Backsheet'!$D$5:$AF$183,S$9,FALSE))),"")</f>
        <v>733.37369194845633</v>
      </c>
      <c r="T106" s="114">
        <f ca="1">IFERROR(IF((VLOOKUP($E106,'DTOC Backsheet'!$D$5:$AF$183,T$9,FALSE))="","",(VLOOKUP($E106,'DTOC Backsheet'!$D$5:$AF$183,T$9,FALSE))),"")</f>
        <v>782.0499201388767</v>
      </c>
      <c r="U106" s="115">
        <f ca="1">IFERROR(IF((VLOOKUP($E106,'DTOC Backsheet'!$D$5:$AF$183,U$9,FALSE))="","",(VLOOKUP($E106,'DTOC Backsheet'!$D$5:$AF$183,U$9,FALSE))),"")</f>
        <v>826.98538516343092</v>
      </c>
      <c r="V106" s="116">
        <f ca="1">IFERROR(IF((VLOOKUP($E106,'DTOC Backsheet'!$D$5:$AF$183,V$9,FALSE))="","",(VLOOKUP($E106,'DTOC Backsheet'!$D$5:$AF$183,V$9,FALSE))),"")</f>
        <v>0</v>
      </c>
      <c r="W106" s="113">
        <f ca="1">IFERROR(IF((VLOOKUP($E106,'DTOC Backsheet'!$D$5:$AF$183,W$9,FALSE))="","",(VLOOKUP($E106,'DTOC Backsheet'!$D$5:$AF$183,W$9,FALSE))),"")</f>
        <v>0</v>
      </c>
      <c r="X106" s="114">
        <f ca="1">IFERROR(IF((VLOOKUP($E106,'DTOC Backsheet'!$D$5:$AF$183,X$9,FALSE))="","",(VLOOKUP($E106,'DTOC Backsheet'!$D$5:$AF$183,X$9,FALSE))),"")</f>
        <v>0</v>
      </c>
      <c r="Y106" s="96"/>
    </row>
    <row r="107" spans="1:25" ht="30" customHeight="1" x14ac:dyDescent="0.3">
      <c r="A107" s="182">
        <v>95</v>
      </c>
      <c r="B107" s="101" t="str">
        <f ca="1">IFERROR(IF((VLOOKUP($E107,'Org List'!$AJ$10:$AL$188,3,FALSE))="","",(VLOOKUP($E107,'Org List'!$AJ$10:$AL$188,3,FALSE))),"")</f>
        <v>London Commissioning Region</v>
      </c>
      <c r="C107" s="102" t="str">
        <f ca="1">IFERROR(IF((VLOOKUP($E107,'Org List'!$AO$10:$AQ$188,3,FALSE))="","",(VLOOKUP($E107,'Org List'!$AO$10:$AQ$188,3,FALSE))),"")</f>
        <v>London Region</v>
      </c>
      <c r="D107" s="103" t="str">
        <f ca="1">IFERROR(IF((VLOOKUP($E107,'Org List'!$AT$10:$AV$188,3,FALSE))="","",(VLOOKUP($E107,'Org List'!$AT$10:$AV$188,3,FALSE))),"")</f>
        <v>NHS England London</v>
      </c>
      <c r="E107" s="101" t="str">
        <f t="shared" ca="1" si="1"/>
        <v>E09000022</v>
      </c>
      <c r="F107" s="103" t="str">
        <f ca="1">IF(E107="","",VLOOKUP(E107,'Org List'!$J$9:$K$488,2,0))</f>
        <v>Lambeth</v>
      </c>
      <c r="G107" s="112">
        <f ca="1">IFERROR(IF((VLOOKUP($E107,'NEA Backsheet'!$D$5:$CB$183,G$9,FALSE))="","",(VLOOKUP($E107,'NEA Backsheet'!$D$5:$CB$183,G$9,FALSE))),"")</f>
        <v>2007.1447493516064</v>
      </c>
      <c r="H107" s="113">
        <f ca="1">IFERROR(IF((VLOOKUP($E107,'NEA Backsheet'!$D$5:$CB$183,H$9,FALSE))="","",(VLOOKUP($E107,'NEA Backsheet'!$D$5:$CB$183,H$9,FALSE))),"")</f>
        <v>1944.1320083918508</v>
      </c>
      <c r="I107" s="113">
        <f ca="1">IFERROR(IF((VLOOKUP($E107,'NEA Backsheet'!$D$5:$CB$183,I$9,FALSE))="","",(VLOOKUP($E107,'NEA Backsheet'!$D$5:$CB$183,I$9,FALSE))),"")</f>
        <v>2068.392068066024</v>
      </c>
      <c r="J107" s="114">
        <f ca="1">IFERROR(IF((VLOOKUP($E107,'NEA Backsheet'!$D$5:$CB$183,J$9,FALSE))="","",(VLOOKUP($E107,'NEA Backsheet'!$D$5:$CB$183,J$9,FALSE))),"")</f>
        <v>2019.8612504144517</v>
      </c>
      <c r="K107" s="115">
        <f ca="1">IFERROR(IF((VLOOKUP($E107,'NEA Backsheet'!$D$5:$CB$183,K$9,FALSE))="","",(VLOOKUP($E107,'NEA Backsheet'!$D$5:$CB$183,K$9,FALSE))),"")</f>
        <v>2041.1109469317025</v>
      </c>
      <c r="L107" s="116">
        <f ca="1">IFERROR(IF((VLOOKUP($E107,'NEA Backsheet'!$D$5:$CB$183,L$9,FALSE))="","",(VLOOKUP($E107,'NEA Backsheet'!$D$5:$CB$183,L$9,FALSE))),"")</f>
        <v>0</v>
      </c>
      <c r="M107" s="113">
        <f ca="1">IFERROR(IF((VLOOKUP($E107,'NEA Backsheet'!$D$5:$CB$183,M$9,FALSE))="","",(VLOOKUP($E107,'NEA Backsheet'!$D$5:$CB$183,M$9,FALSE))),"")</f>
        <v>0</v>
      </c>
      <c r="N107" s="114">
        <f ca="1">IFERROR(IF((VLOOKUP($E107,'NEA Backsheet'!$D$5:$CB$183,N$9,FALSE))="","",(VLOOKUP($E107,'NEA Backsheet'!$D$5:$CB$183,N$9,FALSE))),"")</f>
        <v>0</v>
      </c>
      <c r="O107" s="96"/>
      <c r="Q107" s="112">
        <f ca="1">IFERROR(IF((VLOOKUP($E107,'DTOC Backsheet'!$D$5:$AF$183,Q$9,FALSE))="","",(VLOOKUP($E107,'DTOC Backsheet'!$D$5:$AF$183,Q$9,FALSE))),"")</f>
        <v>804.46491415980654</v>
      </c>
      <c r="R107" s="113">
        <f ca="1">IFERROR(IF((VLOOKUP($E107,'DTOC Backsheet'!$D$5:$AF$183,R$9,FALSE))="","",(VLOOKUP($E107,'DTOC Backsheet'!$D$5:$AF$183,R$9,FALSE))),"")</f>
        <v>761.2387918107537</v>
      </c>
      <c r="S107" s="113">
        <f ca="1">IFERROR(IF((VLOOKUP($E107,'DTOC Backsheet'!$D$5:$AF$183,S$9,FALSE))="","",(VLOOKUP($E107,'DTOC Backsheet'!$D$5:$AF$183,S$9,FALSE))),"")</f>
        <v>608.60850139241677</v>
      </c>
      <c r="T107" s="114">
        <f ca="1">IFERROR(IF((VLOOKUP($E107,'DTOC Backsheet'!$D$5:$AF$183,T$9,FALSE))="","",(VLOOKUP($E107,'DTOC Backsheet'!$D$5:$AF$183,T$9,FALSE))),"")</f>
        <v>614.18905898239257</v>
      </c>
      <c r="U107" s="115">
        <f ca="1">IFERROR(IF((VLOOKUP($E107,'DTOC Backsheet'!$D$5:$AF$183,U$9,FALSE))="","",(VLOOKUP($E107,'DTOC Backsheet'!$D$5:$AF$183,U$9,FALSE))),"")</f>
        <v>666.59684240691843</v>
      </c>
      <c r="V107" s="116">
        <f ca="1">IFERROR(IF((VLOOKUP($E107,'DTOC Backsheet'!$D$5:$AF$183,V$9,FALSE))="","",(VLOOKUP($E107,'DTOC Backsheet'!$D$5:$AF$183,V$9,FALSE))),"")</f>
        <v>0</v>
      </c>
      <c r="W107" s="113">
        <f ca="1">IFERROR(IF((VLOOKUP($E107,'DTOC Backsheet'!$D$5:$AF$183,W$9,FALSE))="","",(VLOOKUP($E107,'DTOC Backsheet'!$D$5:$AF$183,W$9,FALSE))),"")</f>
        <v>0</v>
      </c>
      <c r="X107" s="114">
        <f ca="1">IFERROR(IF((VLOOKUP($E107,'DTOC Backsheet'!$D$5:$AF$183,X$9,FALSE))="","",(VLOOKUP($E107,'DTOC Backsheet'!$D$5:$AF$183,X$9,FALSE))),"")</f>
        <v>0</v>
      </c>
      <c r="Y107" s="96"/>
    </row>
    <row r="108" spans="1:25" ht="30" customHeight="1" x14ac:dyDescent="0.3">
      <c r="A108" s="182">
        <v>96</v>
      </c>
      <c r="B108" s="101" t="str">
        <f ca="1">IFERROR(IF((VLOOKUP($E108,'Org List'!$AJ$10:$AL$188,3,FALSE))="","",(VLOOKUP($E108,'Org List'!$AJ$10:$AL$188,3,FALSE))),"")</f>
        <v>North of England Commissioning Region</v>
      </c>
      <c r="C108" s="102" t="str">
        <f ca="1">IFERROR(IF((VLOOKUP($E108,'Org List'!$AO$10:$AQ$188,3,FALSE))="","",(VLOOKUP($E108,'Org List'!$AO$10:$AQ$188,3,FALSE))),"")</f>
        <v>North West Region</v>
      </c>
      <c r="D108" s="103" t="str">
        <f ca="1">IFERROR(IF((VLOOKUP($E108,'Org List'!$AT$10:$AV$188,3,FALSE))="","",(VLOOKUP($E108,'Org List'!$AT$10:$AV$188,3,FALSE))),"")</f>
        <v>NHS England North (Lancashire)</v>
      </c>
      <c r="E108" s="101" t="str">
        <f t="shared" ca="1" si="1"/>
        <v>E10000017</v>
      </c>
      <c r="F108" s="103" t="str">
        <f ca="1">IF(E108="","",VLOOKUP(E108,'Org List'!$J$9:$K$488,2,0))</f>
        <v>Lancashire</v>
      </c>
      <c r="G108" s="112">
        <f ca="1">IFERROR(IF((VLOOKUP($E108,'NEA Backsheet'!$D$5:$CB$183,G$9,FALSE))="","",(VLOOKUP($E108,'NEA Backsheet'!$D$5:$CB$183,G$9,FALSE))),"")</f>
        <v>2736.6360380565498</v>
      </c>
      <c r="H108" s="113">
        <f ca="1">IFERROR(IF((VLOOKUP($E108,'NEA Backsheet'!$D$5:$CB$183,H$9,FALSE))="","",(VLOOKUP($E108,'NEA Backsheet'!$D$5:$CB$183,H$9,FALSE))),"")</f>
        <v>2712.2169422685083</v>
      </c>
      <c r="I108" s="113">
        <f ca="1">IFERROR(IF((VLOOKUP($E108,'NEA Backsheet'!$D$5:$CB$183,I$9,FALSE))="","",(VLOOKUP($E108,'NEA Backsheet'!$D$5:$CB$183,I$9,FALSE))),"")</f>
        <v>3056.4438156205915</v>
      </c>
      <c r="J108" s="114">
        <f ca="1">IFERROR(IF((VLOOKUP($E108,'NEA Backsheet'!$D$5:$CB$183,J$9,FALSE))="","",(VLOOKUP($E108,'NEA Backsheet'!$D$5:$CB$183,J$9,FALSE))),"")</f>
        <v>2989.0952606436481</v>
      </c>
      <c r="K108" s="115">
        <f ca="1">IFERROR(IF((VLOOKUP($E108,'NEA Backsheet'!$D$5:$CB$183,K$9,FALSE))="","",(VLOOKUP($E108,'NEA Backsheet'!$D$5:$CB$183,K$9,FALSE))),"")</f>
        <v>2964.5417214953845</v>
      </c>
      <c r="L108" s="116">
        <f ca="1">IFERROR(IF((VLOOKUP($E108,'NEA Backsheet'!$D$5:$CB$183,L$9,FALSE))="","",(VLOOKUP($E108,'NEA Backsheet'!$D$5:$CB$183,L$9,FALSE))),"")</f>
        <v>0</v>
      </c>
      <c r="M108" s="113">
        <f ca="1">IFERROR(IF((VLOOKUP($E108,'NEA Backsheet'!$D$5:$CB$183,M$9,FALSE))="","",(VLOOKUP($E108,'NEA Backsheet'!$D$5:$CB$183,M$9,FALSE))),"")</f>
        <v>0</v>
      </c>
      <c r="N108" s="114">
        <f ca="1">IFERROR(IF((VLOOKUP($E108,'NEA Backsheet'!$D$5:$CB$183,N$9,FALSE))="","",(VLOOKUP($E108,'NEA Backsheet'!$D$5:$CB$183,N$9,FALSE))),"")</f>
        <v>0</v>
      </c>
      <c r="O108" s="96"/>
      <c r="Q108" s="112">
        <f ca="1">IFERROR(IF((VLOOKUP($E108,'DTOC Backsheet'!$D$5:$AF$183,Q$9,FALSE))="","",(VLOOKUP($E108,'DTOC Backsheet'!$D$5:$AF$183,Q$9,FALSE))),"")</f>
        <v>1472.7478749977727</v>
      </c>
      <c r="R108" s="113">
        <f ca="1">IFERROR(IF((VLOOKUP($E108,'DTOC Backsheet'!$D$5:$AF$183,R$9,FALSE))="","",(VLOOKUP($E108,'DTOC Backsheet'!$D$5:$AF$183,R$9,FALSE))),"")</f>
        <v>1445.5989995796642</v>
      </c>
      <c r="S108" s="113">
        <f ca="1">IFERROR(IF((VLOOKUP($E108,'DTOC Backsheet'!$D$5:$AF$183,S$9,FALSE))="","",(VLOOKUP($E108,'DTOC Backsheet'!$D$5:$AF$183,S$9,FALSE))),"")</f>
        <v>1379.3515506829672</v>
      </c>
      <c r="T108" s="114">
        <f ca="1">IFERROR(IF((VLOOKUP($E108,'DTOC Backsheet'!$D$5:$AF$183,T$9,FALSE))="","",(VLOOKUP($E108,'DTOC Backsheet'!$D$5:$AF$183,T$9,FALSE))),"")</f>
        <v>1112.0488619266346</v>
      </c>
      <c r="U108" s="115">
        <f ca="1">IFERROR(IF((VLOOKUP($E108,'DTOC Backsheet'!$D$5:$AF$183,U$9,FALSE))="","",(VLOOKUP($E108,'DTOC Backsheet'!$D$5:$AF$183,U$9,FALSE))),"")</f>
        <v>979.63960975648524</v>
      </c>
      <c r="V108" s="116">
        <f ca="1">IFERROR(IF((VLOOKUP($E108,'DTOC Backsheet'!$D$5:$AF$183,V$9,FALSE))="","",(VLOOKUP($E108,'DTOC Backsheet'!$D$5:$AF$183,V$9,FALSE))),"")</f>
        <v>0</v>
      </c>
      <c r="W108" s="113">
        <f ca="1">IFERROR(IF((VLOOKUP($E108,'DTOC Backsheet'!$D$5:$AF$183,W$9,FALSE))="","",(VLOOKUP($E108,'DTOC Backsheet'!$D$5:$AF$183,W$9,FALSE))),"")</f>
        <v>0</v>
      </c>
      <c r="X108" s="114">
        <f ca="1">IFERROR(IF((VLOOKUP($E108,'DTOC Backsheet'!$D$5:$AF$183,X$9,FALSE))="","",(VLOOKUP($E108,'DTOC Backsheet'!$D$5:$AF$183,X$9,FALSE))),"")</f>
        <v>0</v>
      </c>
      <c r="Y108" s="96"/>
    </row>
    <row r="109" spans="1:25" ht="30" customHeight="1" x14ac:dyDescent="0.3">
      <c r="A109" s="182">
        <v>97</v>
      </c>
      <c r="B109" s="101" t="str">
        <f ca="1">IFERROR(IF((VLOOKUP($E109,'Org List'!$AJ$10:$AL$188,3,FALSE))="","",(VLOOKUP($E109,'Org List'!$AJ$10:$AL$188,3,FALSE))),"")</f>
        <v>North of England Commissioning Region</v>
      </c>
      <c r="C109" s="102" t="str">
        <f ca="1">IFERROR(IF((VLOOKUP($E109,'Org List'!$AO$10:$AQ$188,3,FALSE))="","",(VLOOKUP($E109,'Org List'!$AO$10:$AQ$188,3,FALSE))),"")</f>
        <v>Yorkshire and The Humber Region</v>
      </c>
      <c r="D109" s="103" t="str">
        <f ca="1">IFERROR(IF((VLOOKUP($E109,'Org List'!$AT$10:$AV$188,3,FALSE))="","",(VLOOKUP($E109,'Org List'!$AT$10:$AV$188,3,FALSE))),"")</f>
        <v>NHS England North (Yorkshire And Humber)</v>
      </c>
      <c r="E109" s="101" t="str">
        <f t="shared" ca="1" si="1"/>
        <v>E08000035</v>
      </c>
      <c r="F109" s="103" t="str">
        <f ca="1">IF(E109="","",VLOOKUP(E109,'Org List'!$J$9:$K$488,2,0))</f>
        <v>Leeds</v>
      </c>
      <c r="G109" s="112">
        <f ca="1">IFERROR(IF((VLOOKUP($E109,'NEA Backsheet'!$D$5:$CB$183,G$9,FALSE))="","",(VLOOKUP($E109,'NEA Backsheet'!$D$5:$CB$183,G$9,FALSE))),"")</f>
        <v>2445.4894636498939</v>
      </c>
      <c r="H109" s="113">
        <f ca="1">IFERROR(IF((VLOOKUP($E109,'NEA Backsheet'!$D$5:$CB$183,H$9,FALSE))="","",(VLOOKUP($E109,'NEA Backsheet'!$D$5:$CB$183,H$9,FALSE))),"")</f>
        <v>2354.9969276450233</v>
      </c>
      <c r="I109" s="113">
        <f ca="1">IFERROR(IF((VLOOKUP($E109,'NEA Backsheet'!$D$5:$CB$183,I$9,FALSE))="","",(VLOOKUP($E109,'NEA Backsheet'!$D$5:$CB$183,I$9,FALSE))),"")</f>
        <v>2264.8264370746915</v>
      </c>
      <c r="J109" s="114">
        <f ca="1">IFERROR(IF((VLOOKUP($E109,'NEA Backsheet'!$D$5:$CB$183,J$9,FALSE))="","",(VLOOKUP($E109,'NEA Backsheet'!$D$5:$CB$183,J$9,FALSE))),"")</f>
        <v>2213.0487555235227</v>
      </c>
      <c r="K109" s="115">
        <f ca="1">IFERROR(IF((VLOOKUP($E109,'NEA Backsheet'!$D$5:$CB$183,K$9,FALSE))="","",(VLOOKUP($E109,'NEA Backsheet'!$D$5:$CB$183,K$9,FALSE))),"")</f>
        <v>2357.3870130064693</v>
      </c>
      <c r="L109" s="116">
        <f ca="1">IFERROR(IF((VLOOKUP($E109,'NEA Backsheet'!$D$5:$CB$183,L$9,FALSE))="","",(VLOOKUP($E109,'NEA Backsheet'!$D$5:$CB$183,L$9,FALSE))),"")</f>
        <v>0</v>
      </c>
      <c r="M109" s="113">
        <f ca="1">IFERROR(IF((VLOOKUP($E109,'NEA Backsheet'!$D$5:$CB$183,M$9,FALSE))="","",(VLOOKUP($E109,'NEA Backsheet'!$D$5:$CB$183,M$9,FALSE))),"")</f>
        <v>0</v>
      </c>
      <c r="N109" s="114">
        <f ca="1">IFERROR(IF((VLOOKUP($E109,'NEA Backsheet'!$D$5:$CB$183,N$9,FALSE))="","",(VLOOKUP($E109,'NEA Backsheet'!$D$5:$CB$183,N$9,FALSE))),"")</f>
        <v>0</v>
      </c>
      <c r="O109" s="96"/>
      <c r="Q109" s="112">
        <f ca="1">IFERROR(IF((VLOOKUP($E109,'DTOC Backsheet'!$D$5:$AF$183,Q$9,FALSE))="","",(VLOOKUP($E109,'DTOC Backsheet'!$D$5:$AF$183,Q$9,FALSE))),"")</f>
        <v>1386.4055947673535</v>
      </c>
      <c r="R109" s="113">
        <f ca="1">IFERROR(IF((VLOOKUP($E109,'DTOC Backsheet'!$D$5:$AF$183,R$9,FALSE))="","",(VLOOKUP($E109,'DTOC Backsheet'!$D$5:$AF$183,R$9,FALSE))),"")</f>
        <v>1544.1868285002051</v>
      </c>
      <c r="S109" s="113">
        <f ca="1">IFERROR(IF((VLOOKUP($E109,'DTOC Backsheet'!$D$5:$AF$183,S$9,FALSE))="","",(VLOOKUP($E109,'DTOC Backsheet'!$D$5:$AF$183,S$9,FALSE))),"")</f>
        <v>1669.6358422058333</v>
      </c>
      <c r="T109" s="114">
        <f ca="1">IFERROR(IF((VLOOKUP($E109,'DTOC Backsheet'!$D$5:$AF$183,T$9,FALSE))="","",(VLOOKUP($E109,'DTOC Backsheet'!$D$5:$AF$183,T$9,FALSE))),"")</f>
        <v>1677.4618982177158</v>
      </c>
      <c r="U109" s="115">
        <f ca="1">IFERROR(IF((VLOOKUP($E109,'DTOC Backsheet'!$D$5:$AF$183,U$9,FALSE))="","",(VLOOKUP($E109,'DTOC Backsheet'!$D$5:$AF$183,U$9,FALSE))),"")</f>
        <v>1402.9476774496925</v>
      </c>
      <c r="V109" s="116">
        <f ca="1">IFERROR(IF((VLOOKUP($E109,'DTOC Backsheet'!$D$5:$AF$183,V$9,FALSE))="","",(VLOOKUP($E109,'DTOC Backsheet'!$D$5:$AF$183,V$9,FALSE))),"")</f>
        <v>0</v>
      </c>
      <c r="W109" s="113">
        <f ca="1">IFERROR(IF((VLOOKUP($E109,'DTOC Backsheet'!$D$5:$AF$183,W$9,FALSE))="","",(VLOOKUP($E109,'DTOC Backsheet'!$D$5:$AF$183,W$9,FALSE))),"")</f>
        <v>0</v>
      </c>
      <c r="X109" s="114">
        <f ca="1">IFERROR(IF((VLOOKUP($E109,'DTOC Backsheet'!$D$5:$AF$183,X$9,FALSE))="","",(VLOOKUP($E109,'DTOC Backsheet'!$D$5:$AF$183,X$9,FALSE))),"")</f>
        <v>0</v>
      </c>
      <c r="Y109" s="96"/>
    </row>
    <row r="110" spans="1:25" ht="30" customHeight="1" x14ac:dyDescent="0.3">
      <c r="A110" s="182">
        <v>98</v>
      </c>
      <c r="B110" s="101" t="str">
        <f ca="1">IFERROR(IF((VLOOKUP($E110,'Org List'!$AJ$10:$AL$188,3,FALSE))="","",(VLOOKUP($E110,'Org List'!$AJ$10:$AL$188,3,FALSE))),"")</f>
        <v>Midlands and East of England Commissioning Region</v>
      </c>
      <c r="C110" s="102" t="str">
        <f ca="1">IFERROR(IF((VLOOKUP($E110,'Org List'!$AO$10:$AQ$188,3,FALSE))="","",(VLOOKUP($E110,'Org List'!$AO$10:$AQ$188,3,FALSE))),"")</f>
        <v>East Midlands Region</v>
      </c>
      <c r="D110" s="103" t="str">
        <f ca="1">IFERROR(IF((VLOOKUP($E110,'Org List'!$AT$10:$AV$188,3,FALSE))="","",(VLOOKUP($E110,'Org List'!$AT$10:$AV$188,3,FALSE))),"")</f>
        <v>NHS England Midlands And East (Central Midlands)</v>
      </c>
      <c r="E110" s="101" t="str">
        <f t="shared" ca="1" si="1"/>
        <v>E06000016</v>
      </c>
      <c r="F110" s="103" t="str">
        <f ca="1">IF(E110="","",VLOOKUP(E110,'Org List'!$J$9:$K$488,2,0))</f>
        <v>Leicester</v>
      </c>
      <c r="G110" s="112">
        <f ca="1">IFERROR(IF((VLOOKUP($E110,'NEA Backsheet'!$D$5:$CB$183,G$9,FALSE))="","",(VLOOKUP($E110,'NEA Backsheet'!$D$5:$CB$183,G$9,FALSE))),"")</f>
        <v>2841.4208831869246</v>
      </c>
      <c r="H110" s="113">
        <f ca="1">IFERROR(IF((VLOOKUP($E110,'NEA Backsheet'!$D$5:$CB$183,H$9,FALSE))="","",(VLOOKUP($E110,'NEA Backsheet'!$D$5:$CB$183,H$9,FALSE))),"")</f>
        <v>2858.5091444514846</v>
      </c>
      <c r="I110" s="113">
        <f ca="1">IFERROR(IF((VLOOKUP($E110,'NEA Backsheet'!$D$5:$CB$183,I$9,FALSE))="","",(VLOOKUP($E110,'NEA Backsheet'!$D$5:$CB$183,I$9,FALSE))),"")</f>
        <v>2848.7477919520115</v>
      </c>
      <c r="J110" s="114">
        <f ca="1">IFERROR(IF((VLOOKUP($E110,'NEA Backsheet'!$D$5:$CB$183,J$9,FALSE))="","",(VLOOKUP($E110,'NEA Backsheet'!$D$5:$CB$183,J$9,FALSE))),"")</f>
        <v>2868.8046397981561</v>
      </c>
      <c r="K110" s="115">
        <f ca="1">IFERROR(IF((VLOOKUP($E110,'NEA Backsheet'!$D$5:$CB$183,K$9,FALSE))="","",(VLOOKUP($E110,'NEA Backsheet'!$D$5:$CB$183,K$9,FALSE))),"")</f>
        <v>2905.781376652269</v>
      </c>
      <c r="L110" s="116">
        <f ca="1">IFERROR(IF((VLOOKUP($E110,'NEA Backsheet'!$D$5:$CB$183,L$9,FALSE))="","",(VLOOKUP($E110,'NEA Backsheet'!$D$5:$CB$183,L$9,FALSE))),"")</f>
        <v>0</v>
      </c>
      <c r="M110" s="113">
        <f ca="1">IFERROR(IF((VLOOKUP($E110,'NEA Backsheet'!$D$5:$CB$183,M$9,FALSE))="","",(VLOOKUP($E110,'NEA Backsheet'!$D$5:$CB$183,M$9,FALSE))),"")</f>
        <v>0</v>
      </c>
      <c r="N110" s="114">
        <f ca="1">IFERROR(IF((VLOOKUP($E110,'NEA Backsheet'!$D$5:$CB$183,N$9,FALSE))="","",(VLOOKUP($E110,'NEA Backsheet'!$D$5:$CB$183,N$9,FALSE))),"")</f>
        <v>0</v>
      </c>
      <c r="O110" s="96"/>
      <c r="Q110" s="112">
        <f ca="1">IFERROR(IF((VLOOKUP($E110,'DTOC Backsheet'!$D$5:$AF$183,Q$9,FALSE))="","",(VLOOKUP($E110,'DTOC Backsheet'!$D$5:$AF$183,Q$9,FALSE))),"")</f>
        <v>795.14535034586038</v>
      </c>
      <c r="R110" s="113">
        <f ca="1">IFERROR(IF((VLOOKUP($E110,'DTOC Backsheet'!$D$5:$AF$183,R$9,FALSE))="","",(VLOOKUP($E110,'DTOC Backsheet'!$D$5:$AF$183,R$9,FALSE))),"")</f>
        <v>1052.4091606675515</v>
      </c>
      <c r="S110" s="113">
        <f ca="1">IFERROR(IF((VLOOKUP($E110,'DTOC Backsheet'!$D$5:$AF$183,S$9,FALSE))="","",(VLOOKUP($E110,'DTOC Backsheet'!$D$5:$AF$183,S$9,FALSE))),"")</f>
        <v>769.93794529993113</v>
      </c>
      <c r="T110" s="114">
        <f ca="1">IFERROR(IF((VLOOKUP($E110,'DTOC Backsheet'!$D$5:$AF$183,T$9,FALSE))="","",(VLOOKUP($E110,'DTOC Backsheet'!$D$5:$AF$183,T$9,FALSE))),"")</f>
        <v>547.4551519593291</v>
      </c>
      <c r="U110" s="115">
        <f ca="1">IFERROR(IF((VLOOKUP($E110,'DTOC Backsheet'!$D$5:$AF$183,U$9,FALSE))="","",(VLOOKUP($E110,'DTOC Backsheet'!$D$5:$AF$183,U$9,FALSE))),"")</f>
        <v>459.65574079604045</v>
      </c>
      <c r="V110" s="116">
        <f ca="1">IFERROR(IF((VLOOKUP($E110,'DTOC Backsheet'!$D$5:$AF$183,V$9,FALSE))="","",(VLOOKUP($E110,'DTOC Backsheet'!$D$5:$AF$183,V$9,FALSE))),"")</f>
        <v>0</v>
      </c>
      <c r="W110" s="113">
        <f ca="1">IFERROR(IF((VLOOKUP($E110,'DTOC Backsheet'!$D$5:$AF$183,W$9,FALSE))="","",(VLOOKUP($E110,'DTOC Backsheet'!$D$5:$AF$183,W$9,FALSE))),"")</f>
        <v>0</v>
      </c>
      <c r="X110" s="114">
        <f ca="1">IFERROR(IF((VLOOKUP($E110,'DTOC Backsheet'!$D$5:$AF$183,X$9,FALSE))="","",(VLOOKUP($E110,'DTOC Backsheet'!$D$5:$AF$183,X$9,FALSE))),"")</f>
        <v>0</v>
      </c>
      <c r="Y110" s="96"/>
    </row>
    <row r="111" spans="1:25" ht="30" customHeight="1" x14ac:dyDescent="0.3">
      <c r="A111" s="182">
        <v>99</v>
      </c>
      <c r="B111" s="101" t="str">
        <f ca="1">IFERROR(IF((VLOOKUP($E111,'Org List'!$AJ$10:$AL$188,3,FALSE))="","",(VLOOKUP($E111,'Org List'!$AJ$10:$AL$188,3,FALSE))),"")</f>
        <v>Midlands and East of England Commissioning Region</v>
      </c>
      <c r="C111" s="102" t="str">
        <f ca="1">IFERROR(IF((VLOOKUP($E111,'Org List'!$AO$10:$AQ$188,3,FALSE))="","",(VLOOKUP($E111,'Org List'!$AO$10:$AQ$188,3,FALSE))),"")</f>
        <v>East Midlands Region</v>
      </c>
      <c r="D111" s="103" t="str">
        <f ca="1">IFERROR(IF((VLOOKUP($E111,'Org List'!$AT$10:$AV$188,3,FALSE))="","",(VLOOKUP($E111,'Org List'!$AT$10:$AV$188,3,FALSE))),"")</f>
        <v>NHS England Midlands And East (Central Midlands)</v>
      </c>
      <c r="E111" s="101" t="str">
        <f t="shared" ca="1" si="1"/>
        <v>E10000018</v>
      </c>
      <c r="F111" s="103" t="str">
        <f ca="1">IF(E111="","",VLOOKUP(E111,'Org List'!$J$9:$K$488,2,0))</f>
        <v>Leicestershire</v>
      </c>
      <c r="G111" s="112">
        <f ca="1">IFERROR(IF((VLOOKUP($E111,'NEA Backsheet'!$D$5:$CB$183,G$9,FALSE))="","",(VLOOKUP($E111,'NEA Backsheet'!$D$5:$CB$183,G$9,FALSE))),"")</f>
        <v>2422.9450346459425</v>
      </c>
      <c r="H111" s="113">
        <f ca="1">IFERROR(IF((VLOOKUP($E111,'NEA Backsheet'!$D$5:$CB$183,H$9,FALSE))="","",(VLOOKUP($E111,'NEA Backsheet'!$D$5:$CB$183,H$9,FALSE))),"")</f>
        <v>2474.9181646582874</v>
      </c>
      <c r="I111" s="113">
        <f ca="1">IFERROR(IF((VLOOKUP($E111,'NEA Backsheet'!$D$5:$CB$183,I$9,FALSE))="","",(VLOOKUP($E111,'NEA Backsheet'!$D$5:$CB$183,I$9,FALSE))),"")</f>
        <v>2544.9278159065266</v>
      </c>
      <c r="J111" s="114">
        <f ca="1">IFERROR(IF((VLOOKUP($E111,'NEA Backsheet'!$D$5:$CB$183,J$9,FALSE))="","",(VLOOKUP($E111,'NEA Backsheet'!$D$5:$CB$183,J$9,FALSE))),"")</f>
        <v>2609.4649461044592</v>
      </c>
      <c r="K111" s="115">
        <f ca="1">IFERROR(IF((VLOOKUP($E111,'NEA Backsheet'!$D$5:$CB$183,K$9,FALSE))="","",(VLOOKUP($E111,'NEA Backsheet'!$D$5:$CB$183,K$9,FALSE))),"")</f>
        <v>2544.3162974597235</v>
      </c>
      <c r="L111" s="116">
        <f ca="1">IFERROR(IF((VLOOKUP($E111,'NEA Backsheet'!$D$5:$CB$183,L$9,FALSE))="","",(VLOOKUP($E111,'NEA Backsheet'!$D$5:$CB$183,L$9,FALSE))),"")</f>
        <v>0</v>
      </c>
      <c r="M111" s="113">
        <f ca="1">IFERROR(IF((VLOOKUP($E111,'NEA Backsheet'!$D$5:$CB$183,M$9,FALSE))="","",(VLOOKUP($E111,'NEA Backsheet'!$D$5:$CB$183,M$9,FALSE))),"")</f>
        <v>0</v>
      </c>
      <c r="N111" s="114">
        <f ca="1">IFERROR(IF((VLOOKUP($E111,'NEA Backsheet'!$D$5:$CB$183,N$9,FALSE))="","",(VLOOKUP($E111,'NEA Backsheet'!$D$5:$CB$183,N$9,FALSE))),"")</f>
        <v>0</v>
      </c>
      <c r="O111" s="96"/>
      <c r="Q111" s="112">
        <f ca="1">IFERROR(IF((VLOOKUP($E111,'DTOC Backsheet'!$D$5:$AF$183,Q$9,FALSE))="","",(VLOOKUP($E111,'DTOC Backsheet'!$D$5:$AF$183,Q$9,FALSE))),"")</f>
        <v>842.51235044454347</v>
      </c>
      <c r="R111" s="113">
        <f ca="1">IFERROR(IF((VLOOKUP($E111,'DTOC Backsheet'!$D$5:$AF$183,R$9,FALSE))="","",(VLOOKUP($E111,'DTOC Backsheet'!$D$5:$AF$183,R$9,FALSE))),"")</f>
        <v>833.26990478468736</v>
      </c>
      <c r="S111" s="113">
        <f ca="1">IFERROR(IF((VLOOKUP($E111,'DTOC Backsheet'!$D$5:$AF$183,S$9,FALSE))="","",(VLOOKUP($E111,'DTOC Backsheet'!$D$5:$AF$183,S$9,FALSE))),"")</f>
        <v>848.31153203504152</v>
      </c>
      <c r="T111" s="114">
        <f ca="1">IFERROR(IF((VLOOKUP($E111,'DTOC Backsheet'!$D$5:$AF$183,T$9,FALSE))="","",(VLOOKUP($E111,'DTOC Backsheet'!$D$5:$AF$183,T$9,FALSE))),"")</f>
        <v>744.9525805872438</v>
      </c>
      <c r="U111" s="115">
        <f ca="1">IFERROR(IF((VLOOKUP($E111,'DTOC Backsheet'!$D$5:$AF$183,U$9,FALSE))="","",(VLOOKUP($E111,'DTOC Backsheet'!$D$5:$AF$183,U$9,FALSE))),"")</f>
        <v>485.75983357027087</v>
      </c>
      <c r="V111" s="116">
        <f ca="1">IFERROR(IF((VLOOKUP($E111,'DTOC Backsheet'!$D$5:$AF$183,V$9,FALSE))="","",(VLOOKUP($E111,'DTOC Backsheet'!$D$5:$AF$183,V$9,FALSE))),"")</f>
        <v>0</v>
      </c>
      <c r="W111" s="113">
        <f ca="1">IFERROR(IF((VLOOKUP($E111,'DTOC Backsheet'!$D$5:$AF$183,W$9,FALSE))="","",(VLOOKUP($E111,'DTOC Backsheet'!$D$5:$AF$183,W$9,FALSE))),"")</f>
        <v>0</v>
      </c>
      <c r="X111" s="114">
        <f ca="1">IFERROR(IF((VLOOKUP($E111,'DTOC Backsheet'!$D$5:$AF$183,X$9,FALSE))="","",(VLOOKUP($E111,'DTOC Backsheet'!$D$5:$AF$183,X$9,FALSE))),"")</f>
        <v>0</v>
      </c>
      <c r="Y111" s="96"/>
    </row>
    <row r="112" spans="1:25" ht="30" customHeight="1" x14ac:dyDescent="0.3">
      <c r="A112" s="182">
        <v>100</v>
      </c>
      <c r="B112" s="101" t="str">
        <f ca="1">IFERROR(IF((VLOOKUP($E112,'Org List'!$AJ$10:$AL$188,3,FALSE))="","",(VLOOKUP($E112,'Org List'!$AJ$10:$AL$188,3,FALSE))),"")</f>
        <v>London Commissioning Region</v>
      </c>
      <c r="C112" s="102" t="str">
        <f ca="1">IFERROR(IF((VLOOKUP($E112,'Org List'!$AO$10:$AQ$188,3,FALSE))="","",(VLOOKUP($E112,'Org List'!$AO$10:$AQ$188,3,FALSE))),"")</f>
        <v>London Region</v>
      </c>
      <c r="D112" s="103" t="str">
        <f ca="1">IFERROR(IF((VLOOKUP($E112,'Org List'!$AT$10:$AV$188,3,FALSE))="","",(VLOOKUP($E112,'Org List'!$AT$10:$AV$188,3,FALSE))),"")</f>
        <v>NHS England London</v>
      </c>
      <c r="E112" s="101" t="str">
        <f t="shared" ca="1" si="1"/>
        <v>E09000023</v>
      </c>
      <c r="F112" s="103" t="str">
        <f ca="1">IF(E112="","",VLOOKUP(E112,'Org List'!$J$9:$K$488,2,0))</f>
        <v>Lewisham</v>
      </c>
      <c r="G112" s="112">
        <f ca="1">IFERROR(IF((VLOOKUP($E112,'NEA Backsheet'!$D$5:$CB$183,G$9,FALSE))="","",(VLOOKUP($E112,'NEA Backsheet'!$D$5:$CB$183,G$9,FALSE))),"")</f>
        <v>2225.2561830743598</v>
      </c>
      <c r="H112" s="113">
        <f ca="1">IFERROR(IF((VLOOKUP($E112,'NEA Backsheet'!$D$5:$CB$183,H$9,FALSE))="","",(VLOOKUP($E112,'NEA Backsheet'!$D$5:$CB$183,H$9,FALSE))),"")</f>
        <v>2200.9135027066104</v>
      </c>
      <c r="I112" s="113">
        <f ca="1">IFERROR(IF((VLOOKUP($E112,'NEA Backsheet'!$D$5:$CB$183,I$9,FALSE))="","",(VLOOKUP($E112,'NEA Backsheet'!$D$5:$CB$183,I$9,FALSE))),"")</f>
        <v>2218.043492233845</v>
      </c>
      <c r="J112" s="114">
        <f ca="1">IFERROR(IF((VLOOKUP($E112,'NEA Backsheet'!$D$5:$CB$183,J$9,FALSE))="","",(VLOOKUP($E112,'NEA Backsheet'!$D$5:$CB$183,J$9,FALSE))),"")</f>
        <v>2049.2863540383441</v>
      </c>
      <c r="K112" s="115">
        <f ca="1">IFERROR(IF((VLOOKUP($E112,'NEA Backsheet'!$D$5:$CB$183,K$9,FALSE))="","",(VLOOKUP($E112,'NEA Backsheet'!$D$5:$CB$183,K$9,FALSE))),"")</f>
        <v>2152.4060151347617</v>
      </c>
      <c r="L112" s="116">
        <f ca="1">IFERROR(IF((VLOOKUP($E112,'NEA Backsheet'!$D$5:$CB$183,L$9,FALSE))="","",(VLOOKUP($E112,'NEA Backsheet'!$D$5:$CB$183,L$9,FALSE))),"")</f>
        <v>0</v>
      </c>
      <c r="M112" s="113">
        <f ca="1">IFERROR(IF((VLOOKUP($E112,'NEA Backsheet'!$D$5:$CB$183,M$9,FALSE))="","",(VLOOKUP($E112,'NEA Backsheet'!$D$5:$CB$183,M$9,FALSE))),"")</f>
        <v>0</v>
      </c>
      <c r="N112" s="114">
        <f ca="1">IFERROR(IF((VLOOKUP($E112,'NEA Backsheet'!$D$5:$CB$183,N$9,FALSE))="","",(VLOOKUP($E112,'NEA Backsheet'!$D$5:$CB$183,N$9,FALSE))),"")</f>
        <v>0</v>
      </c>
      <c r="O112" s="96"/>
      <c r="Q112" s="112">
        <f ca="1">IFERROR(IF((VLOOKUP($E112,'DTOC Backsheet'!$D$5:$AF$183,Q$9,FALSE))="","",(VLOOKUP($E112,'DTOC Backsheet'!$D$5:$AF$183,Q$9,FALSE))),"")</f>
        <v>382.7751196172249</v>
      </c>
      <c r="R112" s="113">
        <f ca="1">IFERROR(IF((VLOOKUP($E112,'DTOC Backsheet'!$D$5:$AF$183,R$9,FALSE))="","",(VLOOKUP($E112,'DTOC Backsheet'!$D$5:$AF$183,R$9,FALSE))),"")</f>
        <v>522.66826871499995</v>
      </c>
      <c r="S112" s="113">
        <f ca="1">IFERROR(IF((VLOOKUP($E112,'DTOC Backsheet'!$D$5:$AF$183,S$9,FALSE))="","",(VLOOKUP($E112,'DTOC Backsheet'!$D$5:$AF$183,S$9,FALSE))),"")</f>
        <v>684.01742227562386</v>
      </c>
      <c r="T112" s="114">
        <f ca="1">IFERROR(IF((VLOOKUP($E112,'DTOC Backsheet'!$D$5:$AF$183,T$9,FALSE))="","",(VLOOKUP($E112,'DTOC Backsheet'!$D$5:$AF$183,T$9,FALSE))),"")</f>
        <v>455.62299795907006</v>
      </c>
      <c r="U112" s="115">
        <f ca="1">IFERROR(IF((VLOOKUP($E112,'DTOC Backsheet'!$D$5:$AF$183,U$9,FALSE))="","",(VLOOKUP($E112,'DTOC Backsheet'!$D$5:$AF$183,U$9,FALSE))),"")</f>
        <v>282.97472701339655</v>
      </c>
      <c r="V112" s="116">
        <f ca="1">IFERROR(IF((VLOOKUP($E112,'DTOC Backsheet'!$D$5:$AF$183,V$9,FALSE))="","",(VLOOKUP($E112,'DTOC Backsheet'!$D$5:$AF$183,V$9,FALSE))),"")</f>
        <v>0</v>
      </c>
      <c r="W112" s="113">
        <f ca="1">IFERROR(IF((VLOOKUP($E112,'DTOC Backsheet'!$D$5:$AF$183,W$9,FALSE))="","",(VLOOKUP($E112,'DTOC Backsheet'!$D$5:$AF$183,W$9,FALSE))),"")</f>
        <v>0</v>
      </c>
      <c r="X112" s="114">
        <f ca="1">IFERROR(IF((VLOOKUP($E112,'DTOC Backsheet'!$D$5:$AF$183,X$9,FALSE))="","",(VLOOKUP($E112,'DTOC Backsheet'!$D$5:$AF$183,X$9,FALSE))),"")</f>
        <v>0</v>
      </c>
      <c r="Y112" s="96"/>
    </row>
    <row r="113" spans="1:25" ht="30" customHeight="1" x14ac:dyDescent="0.3">
      <c r="A113" s="182">
        <v>101</v>
      </c>
      <c r="B113" s="101" t="str">
        <f ca="1">IFERROR(IF((VLOOKUP($E113,'Org List'!$AJ$10:$AL$188,3,FALSE))="","",(VLOOKUP($E113,'Org List'!$AJ$10:$AL$188,3,FALSE))),"")</f>
        <v>Midlands and East of England Commissioning Region</v>
      </c>
      <c r="C113" s="102" t="str">
        <f ca="1">IFERROR(IF((VLOOKUP($E113,'Org List'!$AO$10:$AQ$188,3,FALSE))="","",(VLOOKUP($E113,'Org List'!$AO$10:$AQ$188,3,FALSE))),"")</f>
        <v>East Midlands Region</v>
      </c>
      <c r="D113" s="103" t="str">
        <f ca="1">IFERROR(IF((VLOOKUP($E113,'Org List'!$AT$10:$AV$188,3,FALSE))="","",(VLOOKUP($E113,'Org List'!$AT$10:$AV$188,3,FALSE))),"")</f>
        <v>NHS England Midlands And East (Central Midlands)</v>
      </c>
      <c r="E113" s="101" t="str">
        <f t="shared" ca="1" si="1"/>
        <v>E10000019</v>
      </c>
      <c r="F113" s="103" t="str">
        <f ca="1">IF(E113="","",VLOOKUP(E113,'Org List'!$J$9:$K$488,2,0))</f>
        <v>Lincolnshire</v>
      </c>
      <c r="G113" s="112">
        <f ca="1">IFERROR(IF((VLOOKUP($E113,'NEA Backsheet'!$D$5:$CB$183,G$9,FALSE))="","",(VLOOKUP($E113,'NEA Backsheet'!$D$5:$CB$183,G$9,FALSE))),"")</f>
        <v>2438.3866885223965</v>
      </c>
      <c r="H113" s="113">
        <f ca="1">IFERROR(IF((VLOOKUP($E113,'NEA Backsheet'!$D$5:$CB$183,H$9,FALSE))="","",(VLOOKUP($E113,'NEA Backsheet'!$D$5:$CB$183,H$9,FALSE))),"")</f>
        <v>2483.9276861110775</v>
      </c>
      <c r="I113" s="113">
        <f ca="1">IFERROR(IF((VLOOKUP($E113,'NEA Backsheet'!$D$5:$CB$183,I$9,FALSE))="","",(VLOOKUP($E113,'NEA Backsheet'!$D$5:$CB$183,I$9,FALSE))),"")</f>
        <v>2626.4960908213907</v>
      </c>
      <c r="J113" s="114">
        <f ca="1">IFERROR(IF((VLOOKUP($E113,'NEA Backsheet'!$D$5:$CB$183,J$9,FALSE))="","",(VLOOKUP($E113,'NEA Backsheet'!$D$5:$CB$183,J$9,FALSE))),"")</f>
        <v>2543.5164851715481</v>
      </c>
      <c r="K113" s="115">
        <f ca="1">IFERROR(IF((VLOOKUP($E113,'NEA Backsheet'!$D$5:$CB$183,K$9,FALSE))="","",(VLOOKUP($E113,'NEA Backsheet'!$D$5:$CB$183,K$9,FALSE))),"")</f>
        <v>2507.5173321533666</v>
      </c>
      <c r="L113" s="116">
        <f ca="1">IFERROR(IF((VLOOKUP($E113,'NEA Backsheet'!$D$5:$CB$183,L$9,FALSE))="","",(VLOOKUP($E113,'NEA Backsheet'!$D$5:$CB$183,L$9,FALSE))),"")</f>
        <v>0</v>
      </c>
      <c r="M113" s="113">
        <f ca="1">IFERROR(IF((VLOOKUP($E113,'NEA Backsheet'!$D$5:$CB$183,M$9,FALSE))="","",(VLOOKUP($E113,'NEA Backsheet'!$D$5:$CB$183,M$9,FALSE))),"")</f>
        <v>0</v>
      </c>
      <c r="N113" s="114">
        <f ca="1">IFERROR(IF((VLOOKUP($E113,'NEA Backsheet'!$D$5:$CB$183,N$9,FALSE))="","",(VLOOKUP($E113,'NEA Backsheet'!$D$5:$CB$183,N$9,FALSE))),"")</f>
        <v>0</v>
      </c>
      <c r="O113" s="96"/>
      <c r="Q113" s="112">
        <f ca="1">IFERROR(IF((VLOOKUP($E113,'DTOC Backsheet'!$D$5:$AF$183,Q$9,FALSE))="","",(VLOOKUP($E113,'DTOC Backsheet'!$D$5:$AF$183,Q$9,FALSE))),"")</f>
        <v>1227.6634823698555</v>
      </c>
      <c r="R113" s="113">
        <f ca="1">IFERROR(IF((VLOOKUP($E113,'DTOC Backsheet'!$D$5:$AF$183,R$9,FALSE))="","",(VLOOKUP($E113,'DTOC Backsheet'!$D$5:$AF$183,R$9,FALSE))),"")</f>
        <v>1078.121341823326</v>
      </c>
      <c r="S113" s="113">
        <f ca="1">IFERROR(IF((VLOOKUP($E113,'DTOC Backsheet'!$D$5:$AF$183,S$9,FALSE))="","",(VLOOKUP($E113,'DTOC Backsheet'!$D$5:$AF$183,S$9,FALSE))),"")</f>
        <v>1156.6021123857824</v>
      </c>
      <c r="T113" s="114">
        <f ca="1">IFERROR(IF((VLOOKUP($E113,'DTOC Backsheet'!$D$5:$AF$183,T$9,FALSE))="","",(VLOOKUP($E113,'DTOC Backsheet'!$D$5:$AF$183,T$9,FALSE))),"")</f>
        <v>1019.387277293834</v>
      </c>
      <c r="U113" s="115">
        <f ca="1">IFERROR(IF((VLOOKUP($E113,'DTOC Backsheet'!$D$5:$AF$183,U$9,FALSE))="","",(VLOOKUP($E113,'DTOC Backsheet'!$D$5:$AF$183,U$9,FALSE))),"")</f>
        <v>1006.0651783166155</v>
      </c>
      <c r="V113" s="116">
        <f ca="1">IFERROR(IF((VLOOKUP($E113,'DTOC Backsheet'!$D$5:$AF$183,V$9,FALSE))="","",(VLOOKUP($E113,'DTOC Backsheet'!$D$5:$AF$183,V$9,FALSE))),"")</f>
        <v>0</v>
      </c>
      <c r="W113" s="113">
        <f ca="1">IFERROR(IF((VLOOKUP($E113,'DTOC Backsheet'!$D$5:$AF$183,W$9,FALSE))="","",(VLOOKUP($E113,'DTOC Backsheet'!$D$5:$AF$183,W$9,FALSE))),"")</f>
        <v>0</v>
      </c>
      <c r="X113" s="114">
        <f ca="1">IFERROR(IF((VLOOKUP($E113,'DTOC Backsheet'!$D$5:$AF$183,X$9,FALSE))="","",(VLOOKUP($E113,'DTOC Backsheet'!$D$5:$AF$183,X$9,FALSE))),"")</f>
        <v>0</v>
      </c>
      <c r="Y113" s="96"/>
    </row>
    <row r="114" spans="1:25" ht="30" customHeight="1" x14ac:dyDescent="0.3">
      <c r="A114" s="182">
        <v>102</v>
      </c>
      <c r="B114" s="101" t="str">
        <f ca="1">IFERROR(IF((VLOOKUP($E114,'Org List'!$AJ$10:$AL$188,3,FALSE))="","",(VLOOKUP($E114,'Org List'!$AJ$10:$AL$188,3,FALSE))),"")</f>
        <v>North of England Commissioning Region</v>
      </c>
      <c r="C114" s="102" t="str">
        <f ca="1">IFERROR(IF((VLOOKUP($E114,'Org List'!$AO$10:$AQ$188,3,FALSE))="","",(VLOOKUP($E114,'Org List'!$AO$10:$AQ$188,3,FALSE))),"")</f>
        <v>North West Region</v>
      </c>
      <c r="D114" s="103" t="str">
        <f ca="1">IFERROR(IF((VLOOKUP($E114,'Org List'!$AT$10:$AV$188,3,FALSE))="","",(VLOOKUP($E114,'Org List'!$AT$10:$AV$188,3,FALSE))),"")</f>
        <v>NHS England North (Cheshire And Merseyside)</v>
      </c>
      <c r="E114" s="101" t="str">
        <f t="shared" ca="1" si="1"/>
        <v>E08000012</v>
      </c>
      <c r="F114" s="103" t="str">
        <f ca="1">IF(E114="","",VLOOKUP(E114,'Org List'!$J$9:$K$488,2,0))</f>
        <v>Liverpool</v>
      </c>
      <c r="G114" s="112">
        <f ca="1">IFERROR(IF((VLOOKUP($E114,'NEA Backsheet'!$D$5:$CB$183,G$9,FALSE))="","",(VLOOKUP($E114,'NEA Backsheet'!$D$5:$CB$183,G$9,FALSE))),"")</f>
        <v>3117.6908189194824</v>
      </c>
      <c r="H114" s="113">
        <f ca="1">IFERROR(IF((VLOOKUP($E114,'NEA Backsheet'!$D$5:$CB$183,H$9,FALSE))="","",(VLOOKUP($E114,'NEA Backsheet'!$D$5:$CB$183,H$9,FALSE))),"")</f>
        <v>3205.1200564828691</v>
      </c>
      <c r="I114" s="113">
        <f ca="1">IFERROR(IF((VLOOKUP($E114,'NEA Backsheet'!$D$5:$CB$183,I$9,FALSE))="","",(VLOOKUP($E114,'NEA Backsheet'!$D$5:$CB$183,I$9,FALSE))),"")</f>
        <v>3419.7261739703304</v>
      </c>
      <c r="J114" s="114">
        <f ca="1">IFERROR(IF((VLOOKUP($E114,'NEA Backsheet'!$D$5:$CB$183,J$9,FALSE))="","",(VLOOKUP($E114,'NEA Backsheet'!$D$5:$CB$183,J$9,FALSE))),"")</f>
        <v>3476.5700143811368</v>
      </c>
      <c r="K114" s="115">
        <f ca="1">IFERROR(IF((VLOOKUP($E114,'NEA Backsheet'!$D$5:$CB$183,K$9,FALSE))="","",(VLOOKUP($E114,'NEA Backsheet'!$D$5:$CB$183,K$9,FALSE))),"")</f>
        <v>3560.1952681649964</v>
      </c>
      <c r="L114" s="116">
        <f ca="1">IFERROR(IF((VLOOKUP($E114,'NEA Backsheet'!$D$5:$CB$183,L$9,FALSE))="","",(VLOOKUP($E114,'NEA Backsheet'!$D$5:$CB$183,L$9,FALSE))),"")</f>
        <v>0</v>
      </c>
      <c r="M114" s="113">
        <f ca="1">IFERROR(IF((VLOOKUP($E114,'NEA Backsheet'!$D$5:$CB$183,M$9,FALSE))="","",(VLOOKUP($E114,'NEA Backsheet'!$D$5:$CB$183,M$9,FALSE))),"")</f>
        <v>0</v>
      </c>
      <c r="N114" s="114">
        <f ca="1">IFERROR(IF((VLOOKUP($E114,'NEA Backsheet'!$D$5:$CB$183,N$9,FALSE))="","",(VLOOKUP($E114,'NEA Backsheet'!$D$5:$CB$183,N$9,FALSE))),"")</f>
        <v>0</v>
      </c>
      <c r="O114" s="96"/>
      <c r="Q114" s="112">
        <f ca="1">IFERROR(IF((VLOOKUP($E114,'DTOC Backsheet'!$D$5:$AF$183,Q$9,FALSE))="","",(VLOOKUP($E114,'DTOC Backsheet'!$D$5:$AF$183,Q$9,FALSE))),"")</f>
        <v>1224.8959152547909</v>
      </c>
      <c r="R114" s="113">
        <f ca="1">IFERROR(IF((VLOOKUP($E114,'DTOC Backsheet'!$D$5:$AF$183,R$9,FALSE))="","",(VLOOKUP($E114,'DTOC Backsheet'!$D$5:$AF$183,R$9,FALSE))),"")</f>
        <v>1138.4622342604016</v>
      </c>
      <c r="S114" s="113">
        <f ca="1">IFERROR(IF((VLOOKUP($E114,'DTOC Backsheet'!$D$5:$AF$183,S$9,FALSE))="","",(VLOOKUP($E114,'DTOC Backsheet'!$D$5:$AF$183,S$9,FALSE))),"")</f>
        <v>1218.8656584412288</v>
      </c>
      <c r="T114" s="114">
        <f ca="1">IFERROR(IF((VLOOKUP($E114,'DTOC Backsheet'!$D$5:$AF$183,T$9,FALSE))="","",(VLOOKUP($E114,'DTOC Backsheet'!$D$5:$AF$183,T$9,FALSE))),"")</f>
        <v>989.13003962410062</v>
      </c>
      <c r="U114" s="115">
        <f ca="1">IFERROR(IF((VLOOKUP($E114,'DTOC Backsheet'!$D$5:$AF$183,U$9,FALSE))="","",(VLOOKUP($E114,'DTOC Backsheet'!$D$5:$AF$183,U$9,FALSE))),"")</f>
        <v>1063.7201737596886</v>
      </c>
      <c r="V114" s="116">
        <f ca="1">IFERROR(IF((VLOOKUP($E114,'DTOC Backsheet'!$D$5:$AF$183,V$9,FALSE))="","",(VLOOKUP($E114,'DTOC Backsheet'!$D$5:$AF$183,V$9,FALSE))),"")</f>
        <v>0</v>
      </c>
      <c r="W114" s="113">
        <f ca="1">IFERROR(IF((VLOOKUP($E114,'DTOC Backsheet'!$D$5:$AF$183,W$9,FALSE))="","",(VLOOKUP($E114,'DTOC Backsheet'!$D$5:$AF$183,W$9,FALSE))),"")</f>
        <v>0</v>
      </c>
      <c r="X114" s="114">
        <f ca="1">IFERROR(IF((VLOOKUP($E114,'DTOC Backsheet'!$D$5:$AF$183,X$9,FALSE))="","",(VLOOKUP($E114,'DTOC Backsheet'!$D$5:$AF$183,X$9,FALSE))),"")</f>
        <v>0</v>
      </c>
      <c r="Y114" s="96"/>
    </row>
    <row r="115" spans="1:25" ht="30" customHeight="1" x14ac:dyDescent="0.3">
      <c r="A115" s="182">
        <v>103</v>
      </c>
      <c r="B115" s="101" t="str">
        <f ca="1">IFERROR(IF((VLOOKUP($E115,'Org List'!$AJ$10:$AL$188,3,FALSE))="","",(VLOOKUP($E115,'Org List'!$AJ$10:$AL$188,3,FALSE))),"")</f>
        <v>Midlands and East of England Commissioning Region</v>
      </c>
      <c r="C115" s="102" t="str">
        <f ca="1">IFERROR(IF((VLOOKUP($E115,'Org List'!$AO$10:$AQ$188,3,FALSE))="","",(VLOOKUP($E115,'Org List'!$AO$10:$AQ$188,3,FALSE))),"")</f>
        <v>East Region</v>
      </c>
      <c r="D115" s="103" t="str">
        <f ca="1">IFERROR(IF((VLOOKUP($E115,'Org List'!$AT$10:$AV$188,3,FALSE))="","",(VLOOKUP($E115,'Org List'!$AT$10:$AV$188,3,FALSE))),"")</f>
        <v>NHS England Midlands And East (Central Midlands)</v>
      </c>
      <c r="E115" s="101" t="str">
        <f t="shared" ca="1" si="1"/>
        <v>E06000032</v>
      </c>
      <c r="F115" s="103" t="str">
        <f ca="1">IF(E115="","",VLOOKUP(E115,'Org List'!$J$9:$K$488,2,0))</f>
        <v>Luton</v>
      </c>
      <c r="G115" s="112">
        <f ca="1">IFERROR(IF((VLOOKUP($E115,'NEA Backsheet'!$D$5:$CB$183,G$9,FALSE))="","",(VLOOKUP($E115,'NEA Backsheet'!$D$5:$CB$183,G$9,FALSE))),"")</f>
        <v>3218.5903807940417</v>
      </c>
      <c r="H115" s="113">
        <f ca="1">IFERROR(IF((VLOOKUP($E115,'NEA Backsheet'!$D$5:$CB$183,H$9,FALSE))="","",(VLOOKUP($E115,'NEA Backsheet'!$D$5:$CB$183,H$9,FALSE))),"")</f>
        <v>3208.240424938992</v>
      </c>
      <c r="I115" s="113">
        <f ca="1">IFERROR(IF((VLOOKUP($E115,'NEA Backsheet'!$D$5:$CB$183,I$9,FALSE))="","",(VLOOKUP($E115,'NEA Backsheet'!$D$5:$CB$183,I$9,FALSE))),"")</f>
        <v>3441.8446697419295</v>
      </c>
      <c r="J115" s="114">
        <f ca="1">IFERROR(IF((VLOOKUP($E115,'NEA Backsheet'!$D$5:$CB$183,J$9,FALSE))="","",(VLOOKUP($E115,'NEA Backsheet'!$D$5:$CB$183,J$9,FALSE))),"")</f>
        <v>3285.7323994122271</v>
      </c>
      <c r="K115" s="115">
        <f ca="1">IFERROR(IF((VLOOKUP($E115,'NEA Backsheet'!$D$5:$CB$183,K$9,FALSE))="","",(VLOOKUP($E115,'NEA Backsheet'!$D$5:$CB$183,K$9,FALSE))),"")</f>
        <v>3141.3834241808408</v>
      </c>
      <c r="L115" s="116">
        <f ca="1">IFERROR(IF((VLOOKUP($E115,'NEA Backsheet'!$D$5:$CB$183,L$9,FALSE))="","",(VLOOKUP($E115,'NEA Backsheet'!$D$5:$CB$183,L$9,FALSE))),"")</f>
        <v>0</v>
      </c>
      <c r="M115" s="113">
        <f ca="1">IFERROR(IF((VLOOKUP($E115,'NEA Backsheet'!$D$5:$CB$183,M$9,FALSE))="","",(VLOOKUP($E115,'NEA Backsheet'!$D$5:$CB$183,M$9,FALSE))),"")</f>
        <v>0</v>
      </c>
      <c r="N115" s="114">
        <f ca="1">IFERROR(IF((VLOOKUP($E115,'NEA Backsheet'!$D$5:$CB$183,N$9,FALSE))="","",(VLOOKUP($E115,'NEA Backsheet'!$D$5:$CB$183,N$9,FALSE))),"")</f>
        <v>0</v>
      </c>
      <c r="O115" s="96"/>
      <c r="Q115" s="112">
        <f ca="1">IFERROR(IF((VLOOKUP($E115,'DTOC Backsheet'!$D$5:$AF$183,Q$9,FALSE))="","",(VLOOKUP($E115,'DTOC Backsheet'!$D$5:$AF$183,Q$9,FALSE))),"")</f>
        <v>287.40919328744093</v>
      </c>
      <c r="R115" s="113">
        <f ca="1">IFERROR(IF((VLOOKUP($E115,'DTOC Backsheet'!$D$5:$AF$183,R$9,FALSE))="","",(VLOOKUP($E115,'DTOC Backsheet'!$D$5:$AF$183,R$9,FALSE))),"")</f>
        <v>483.45652380801317</v>
      </c>
      <c r="S115" s="113">
        <f ca="1">IFERROR(IF((VLOOKUP($E115,'DTOC Backsheet'!$D$5:$AF$183,S$9,FALSE))="","",(VLOOKUP($E115,'DTOC Backsheet'!$D$5:$AF$183,S$9,FALSE))),"")</f>
        <v>229.67357167782257</v>
      </c>
      <c r="T115" s="114">
        <f ca="1">IFERROR(IF((VLOOKUP($E115,'DTOC Backsheet'!$D$5:$AF$183,T$9,FALSE))="","",(VLOOKUP($E115,'DTOC Backsheet'!$D$5:$AF$183,T$9,FALSE))),"")</f>
        <v>376.10710575257747</v>
      </c>
      <c r="U115" s="115">
        <f ca="1">IFERROR(IF((VLOOKUP($E115,'DTOC Backsheet'!$D$5:$AF$183,U$9,FALSE))="","",(VLOOKUP($E115,'DTOC Backsheet'!$D$5:$AF$183,U$9,FALSE))),"")</f>
        <v>387.24185559393669</v>
      </c>
      <c r="V115" s="116">
        <f ca="1">IFERROR(IF((VLOOKUP($E115,'DTOC Backsheet'!$D$5:$AF$183,V$9,FALSE))="","",(VLOOKUP($E115,'DTOC Backsheet'!$D$5:$AF$183,V$9,FALSE))),"")</f>
        <v>0</v>
      </c>
      <c r="W115" s="113">
        <f ca="1">IFERROR(IF((VLOOKUP($E115,'DTOC Backsheet'!$D$5:$AF$183,W$9,FALSE))="","",(VLOOKUP($E115,'DTOC Backsheet'!$D$5:$AF$183,W$9,FALSE))),"")</f>
        <v>0</v>
      </c>
      <c r="X115" s="114">
        <f ca="1">IFERROR(IF((VLOOKUP($E115,'DTOC Backsheet'!$D$5:$AF$183,X$9,FALSE))="","",(VLOOKUP($E115,'DTOC Backsheet'!$D$5:$AF$183,X$9,FALSE))),"")</f>
        <v>0</v>
      </c>
      <c r="Y115" s="96"/>
    </row>
    <row r="116" spans="1:25" ht="30" customHeight="1" x14ac:dyDescent="0.3">
      <c r="A116" s="182">
        <v>104</v>
      </c>
      <c r="B116" s="101" t="str">
        <f ca="1">IFERROR(IF((VLOOKUP($E116,'Org List'!$AJ$10:$AL$188,3,FALSE))="","",(VLOOKUP($E116,'Org List'!$AJ$10:$AL$188,3,FALSE))),"")</f>
        <v>North of England Commissioning Region</v>
      </c>
      <c r="C116" s="102" t="str">
        <f ca="1">IFERROR(IF((VLOOKUP($E116,'Org List'!$AO$10:$AQ$188,3,FALSE))="","",(VLOOKUP($E116,'Org List'!$AO$10:$AQ$188,3,FALSE))),"")</f>
        <v>North West Region</v>
      </c>
      <c r="D116" s="103" t="str">
        <f ca="1">IFERROR(IF((VLOOKUP($E116,'Org List'!$AT$10:$AV$188,3,FALSE))="","",(VLOOKUP($E116,'Org List'!$AT$10:$AV$188,3,FALSE))),"")</f>
        <v>NHS England North (Greater Manchester)</v>
      </c>
      <c r="E116" s="101" t="str">
        <f t="shared" ca="1" si="1"/>
        <v>E08000003</v>
      </c>
      <c r="F116" s="103" t="str">
        <f ca="1">IF(E116="","",VLOOKUP(E116,'Org List'!$J$9:$K$488,2,0))</f>
        <v>Manchester</v>
      </c>
      <c r="G116" s="112">
        <f ca="1">IFERROR(IF((VLOOKUP($E116,'NEA Backsheet'!$D$5:$CB$183,G$9,FALSE))="","",(VLOOKUP($E116,'NEA Backsheet'!$D$5:$CB$183,G$9,FALSE))),"")</f>
        <v>2867.7798315517193</v>
      </c>
      <c r="H116" s="113">
        <f ca="1">IFERROR(IF((VLOOKUP($E116,'NEA Backsheet'!$D$5:$CB$183,H$9,FALSE))="","",(VLOOKUP($E116,'NEA Backsheet'!$D$5:$CB$183,H$9,FALSE))),"")</f>
        <v>2949.9789159751313</v>
      </c>
      <c r="I116" s="113">
        <f ca="1">IFERROR(IF((VLOOKUP($E116,'NEA Backsheet'!$D$5:$CB$183,I$9,FALSE))="","",(VLOOKUP($E116,'NEA Backsheet'!$D$5:$CB$183,I$9,FALSE))),"")</f>
        <v>3172.4270953006085</v>
      </c>
      <c r="J116" s="114">
        <f ca="1">IFERROR(IF((VLOOKUP($E116,'NEA Backsheet'!$D$5:$CB$183,J$9,FALSE))="","",(VLOOKUP($E116,'NEA Backsheet'!$D$5:$CB$183,J$9,FALSE))),"")</f>
        <v>3067.6499698301</v>
      </c>
      <c r="K116" s="115">
        <f ca="1">IFERROR(IF((VLOOKUP($E116,'NEA Backsheet'!$D$5:$CB$183,K$9,FALSE))="","",(VLOOKUP($E116,'NEA Backsheet'!$D$5:$CB$183,K$9,FALSE))),"")</f>
        <v>3137.0345311923847</v>
      </c>
      <c r="L116" s="116">
        <f ca="1">IFERROR(IF((VLOOKUP($E116,'NEA Backsheet'!$D$5:$CB$183,L$9,FALSE))="","",(VLOOKUP($E116,'NEA Backsheet'!$D$5:$CB$183,L$9,FALSE))),"")</f>
        <v>0</v>
      </c>
      <c r="M116" s="113">
        <f ca="1">IFERROR(IF((VLOOKUP($E116,'NEA Backsheet'!$D$5:$CB$183,M$9,FALSE))="","",(VLOOKUP($E116,'NEA Backsheet'!$D$5:$CB$183,M$9,FALSE))),"")</f>
        <v>0</v>
      </c>
      <c r="N116" s="114">
        <f ca="1">IFERROR(IF((VLOOKUP($E116,'NEA Backsheet'!$D$5:$CB$183,N$9,FALSE))="","",(VLOOKUP($E116,'NEA Backsheet'!$D$5:$CB$183,N$9,FALSE))),"")</f>
        <v>0</v>
      </c>
      <c r="O116" s="96"/>
      <c r="Q116" s="112">
        <f ca="1">IFERROR(IF((VLOOKUP($E116,'DTOC Backsheet'!$D$5:$AF$183,Q$9,FALSE))="","",(VLOOKUP($E116,'DTOC Backsheet'!$D$5:$AF$183,Q$9,FALSE))),"")</f>
        <v>1297.8443105305207</v>
      </c>
      <c r="R116" s="113">
        <f ca="1">IFERROR(IF((VLOOKUP($E116,'DTOC Backsheet'!$D$5:$AF$183,R$9,FALSE))="","",(VLOOKUP($E116,'DTOC Backsheet'!$D$5:$AF$183,R$9,FALSE))),"")</f>
        <v>1329.4243246236913</v>
      </c>
      <c r="S116" s="113">
        <f ca="1">IFERROR(IF((VLOOKUP($E116,'DTOC Backsheet'!$D$5:$AF$183,S$9,FALSE))="","",(VLOOKUP($E116,'DTOC Backsheet'!$D$5:$AF$183,S$9,FALSE))),"")</f>
        <v>1432.4128780469412</v>
      </c>
      <c r="T116" s="114">
        <f ca="1">IFERROR(IF((VLOOKUP($E116,'DTOC Backsheet'!$D$5:$AF$183,T$9,FALSE))="","",(VLOOKUP($E116,'DTOC Backsheet'!$D$5:$AF$183,T$9,FALSE))),"")</f>
        <v>1453.8163111168953</v>
      </c>
      <c r="U116" s="115">
        <f ca="1">IFERROR(IF((VLOOKUP($E116,'DTOC Backsheet'!$D$5:$AF$183,U$9,FALSE))="","",(VLOOKUP($E116,'DTOC Backsheet'!$D$5:$AF$183,U$9,FALSE))),"")</f>
        <v>1270.8379891732798</v>
      </c>
      <c r="V116" s="116">
        <f ca="1">IFERROR(IF((VLOOKUP($E116,'DTOC Backsheet'!$D$5:$AF$183,V$9,FALSE))="","",(VLOOKUP($E116,'DTOC Backsheet'!$D$5:$AF$183,V$9,FALSE))),"")</f>
        <v>0</v>
      </c>
      <c r="W116" s="113">
        <f ca="1">IFERROR(IF((VLOOKUP($E116,'DTOC Backsheet'!$D$5:$AF$183,W$9,FALSE))="","",(VLOOKUP($E116,'DTOC Backsheet'!$D$5:$AF$183,W$9,FALSE))),"")</f>
        <v>0</v>
      </c>
      <c r="X116" s="114">
        <f ca="1">IFERROR(IF((VLOOKUP($E116,'DTOC Backsheet'!$D$5:$AF$183,X$9,FALSE))="","",(VLOOKUP($E116,'DTOC Backsheet'!$D$5:$AF$183,X$9,FALSE))),"")</f>
        <v>0</v>
      </c>
      <c r="Y116" s="96"/>
    </row>
    <row r="117" spans="1:25" ht="30" customHeight="1" x14ac:dyDescent="0.3">
      <c r="A117" s="182">
        <v>105</v>
      </c>
      <c r="B117" s="101" t="str">
        <f ca="1">IFERROR(IF((VLOOKUP($E117,'Org List'!$AJ$10:$AL$188,3,FALSE))="","",(VLOOKUP($E117,'Org List'!$AJ$10:$AL$188,3,FALSE))),"")</f>
        <v>South East England Commissioning Region</v>
      </c>
      <c r="C117" s="102" t="str">
        <f ca="1">IFERROR(IF((VLOOKUP($E117,'Org List'!$AO$10:$AQ$188,3,FALSE))="","",(VLOOKUP($E117,'Org List'!$AO$10:$AQ$188,3,FALSE))),"")</f>
        <v>South East Region</v>
      </c>
      <c r="D117" s="103" t="str">
        <f ca="1">IFERROR(IF((VLOOKUP($E117,'Org List'!$AT$10:$AV$188,3,FALSE))="","",(VLOOKUP($E117,'Org List'!$AT$10:$AV$188,3,FALSE))),"")</f>
        <v>NHS England South East (Kent, Surrey and Sussex)</v>
      </c>
      <c r="E117" s="101" t="str">
        <f t="shared" ca="1" si="1"/>
        <v>E06000035</v>
      </c>
      <c r="F117" s="103" t="str">
        <f ca="1">IF(E117="","",VLOOKUP(E117,'Org List'!$J$9:$K$488,2,0))</f>
        <v>Medway</v>
      </c>
      <c r="G117" s="112">
        <f ca="1">IFERROR(IF((VLOOKUP($E117,'NEA Backsheet'!$D$5:$CB$183,G$9,FALSE))="","",(VLOOKUP($E117,'NEA Backsheet'!$D$5:$CB$183,G$9,FALSE))),"")</f>
        <v>2710.6165695944992</v>
      </c>
      <c r="H117" s="113">
        <f ca="1">IFERROR(IF((VLOOKUP($E117,'NEA Backsheet'!$D$5:$CB$183,H$9,FALSE))="","",(VLOOKUP($E117,'NEA Backsheet'!$D$5:$CB$183,H$9,FALSE))),"")</f>
        <v>2721.3250132986177</v>
      </c>
      <c r="I117" s="113">
        <f ca="1">IFERROR(IF((VLOOKUP($E117,'NEA Backsheet'!$D$5:$CB$183,I$9,FALSE))="","",(VLOOKUP($E117,'NEA Backsheet'!$D$5:$CB$183,I$9,FALSE))),"")</f>
        <v>2867.0277705137992</v>
      </c>
      <c r="J117" s="114">
        <f ca="1">IFERROR(IF((VLOOKUP($E117,'NEA Backsheet'!$D$5:$CB$183,J$9,FALSE))="","",(VLOOKUP($E117,'NEA Backsheet'!$D$5:$CB$183,J$9,FALSE))),"")</f>
        <v>2582.6762026836673</v>
      </c>
      <c r="K117" s="115">
        <f ca="1">IFERROR(IF((VLOOKUP($E117,'NEA Backsheet'!$D$5:$CB$183,K$9,FALSE))="","",(VLOOKUP($E117,'NEA Backsheet'!$D$5:$CB$183,K$9,FALSE))),"")</f>
        <v>2628.1926542652254</v>
      </c>
      <c r="L117" s="116">
        <f ca="1">IFERROR(IF((VLOOKUP($E117,'NEA Backsheet'!$D$5:$CB$183,L$9,FALSE))="","",(VLOOKUP($E117,'NEA Backsheet'!$D$5:$CB$183,L$9,FALSE))),"")</f>
        <v>0</v>
      </c>
      <c r="M117" s="113">
        <f ca="1">IFERROR(IF((VLOOKUP($E117,'NEA Backsheet'!$D$5:$CB$183,M$9,FALSE))="","",(VLOOKUP($E117,'NEA Backsheet'!$D$5:$CB$183,M$9,FALSE))),"")</f>
        <v>0</v>
      </c>
      <c r="N117" s="114">
        <f ca="1">IFERROR(IF((VLOOKUP($E117,'NEA Backsheet'!$D$5:$CB$183,N$9,FALSE))="","",(VLOOKUP($E117,'NEA Backsheet'!$D$5:$CB$183,N$9,FALSE))),"")</f>
        <v>0</v>
      </c>
      <c r="O117" s="96"/>
      <c r="Q117" s="112">
        <f ca="1">IFERROR(IF((VLOOKUP($E117,'DTOC Backsheet'!$D$5:$AF$183,Q$9,FALSE))="","",(VLOOKUP($E117,'DTOC Backsheet'!$D$5:$AF$183,Q$9,FALSE))),"")</f>
        <v>667.37491400410909</v>
      </c>
      <c r="R117" s="113">
        <f ca="1">IFERROR(IF((VLOOKUP($E117,'DTOC Backsheet'!$D$5:$AF$183,R$9,FALSE))="","",(VLOOKUP($E117,'DTOC Backsheet'!$D$5:$AF$183,R$9,FALSE))),"")</f>
        <v>702.00727279534624</v>
      </c>
      <c r="S117" s="113">
        <f ca="1">IFERROR(IF((VLOOKUP($E117,'DTOC Backsheet'!$D$5:$AF$183,S$9,FALSE))="","",(VLOOKUP($E117,'DTOC Backsheet'!$D$5:$AF$183,S$9,FALSE))),"")</f>
        <v>552.71372611420247</v>
      </c>
      <c r="T117" s="114">
        <f ca="1">IFERROR(IF((VLOOKUP($E117,'DTOC Backsheet'!$D$5:$AF$183,T$9,FALSE))="","",(VLOOKUP($E117,'DTOC Backsheet'!$D$5:$AF$183,T$9,FALSE))),"")</f>
        <v>452.33803153776404</v>
      </c>
      <c r="U117" s="115">
        <f ca="1">IFERROR(IF((VLOOKUP($E117,'DTOC Backsheet'!$D$5:$AF$183,U$9,FALSE))="","",(VLOOKUP($E117,'DTOC Backsheet'!$D$5:$AF$183,U$9,FALSE))),"")</f>
        <v>326.45802887740768</v>
      </c>
      <c r="V117" s="116">
        <f ca="1">IFERROR(IF((VLOOKUP($E117,'DTOC Backsheet'!$D$5:$AF$183,V$9,FALSE))="","",(VLOOKUP($E117,'DTOC Backsheet'!$D$5:$AF$183,V$9,FALSE))),"")</f>
        <v>0</v>
      </c>
      <c r="W117" s="113">
        <f ca="1">IFERROR(IF((VLOOKUP($E117,'DTOC Backsheet'!$D$5:$AF$183,W$9,FALSE))="","",(VLOOKUP($E117,'DTOC Backsheet'!$D$5:$AF$183,W$9,FALSE))),"")</f>
        <v>0</v>
      </c>
      <c r="X117" s="114">
        <f ca="1">IFERROR(IF((VLOOKUP($E117,'DTOC Backsheet'!$D$5:$AF$183,X$9,FALSE))="","",(VLOOKUP($E117,'DTOC Backsheet'!$D$5:$AF$183,X$9,FALSE))),"")</f>
        <v>0</v>
      </c>
      <c r="Y117" s="96"/>
    </row>
    <row r="118" spans="1:25" ht="30" customHeight="1" x14ac:dyDescent="0.3">
      <c r="A118" s="182">
        <v>106</v>
      </c>
      <c r="B118" s="101" t="str">
        <f ca="1">IFERROR(IF((VLOOKUP($E118,'Org List'!$AJ$10:$AL$188,3,FALSE))="","",(VLOOKUP($E118,'Org List'!$AJ$10:$AL$188,3,FALSE))),"")</f>
        <v>London Commissioning Region</v>
      </c>
      <c r="C118" s="102" t="str">
        <f ca="1">IFERROR(IF((VLOOKUP($E118,'Org List'!$AO$10:$AQ$188,3,FALSE))="","",(VLOOKUP($E118,'Org List'!$AO$10:$AQ$188,3,FALSE))),"")</f>
        <v>London Region</v>
      </c>
      <c r="D118" s="103" t="str">
        <f ca="1">IFERROR(IF((VLOOKUP($E118,'Org List'!$AT$10:$AV$188,3,FALSE))="","",(VLOOKUP($E118,'Org List'!$AT$10:$AV$188,3,FALSE))),"")</f>
        <v>NHS England London</v>
      </c>
      <c r="E118" s="101" t="str">
        <f t="shared" ca="1" si="1"/>
        <v>E09000024</v>
      </c>
      <c r="F118" s="103" t="str">
        <f ca="1">IF(E118="","",VLOOKUP(E118,'Org List'!$J$9:$K$488,2,0))</f>
        <v>Merton</v>
      </c>
      <c r="G118" s="112">
        <f ca="1">IFERROR(IF((VLOOKUP($E118,'NEA Backsheet'!$D$5:$CB$183,G$9,FALSE))="","",(VLOOKUP($E118,'NEA Backsheet'!$D$5:$CB$183,G$9,FALSE))),"")</f>
        <v>2614.0078062883204</v>
      </c>
      <c r="H118" s="113">
        <f ca="1">IFERROR(IF((VLOOKUP($E118,'NEA Backsheet'!$D$5:$CB$183,H$9,FALSE))="","",(VLOOKUP($E118,'NEA Backsheet'!$D$5:$CB$183,H$9,FALSE))),"")</f>
        <v>2589.7046240437903</v>
      </c>
      <c r="I118" s="113">
        <f ca="1">IFERROR(IF((VLOOKUP($E118,'NEA Backsheet'!$D$5:$CB$183,I$9,FALSE))="","",(VLOOKUP($E118,'NEA Backsheet'!$D$5:$CB$183,I$9,FALSE))),"")</f>
        <v>2613.0664676898086</v>
      </c>
      <c r="J118" s="114">
        <f ca="1">IFERROR(IF((VLOOKUP($E118,'NEA Backsheet'!$D$5:$CB$183,J$9,FALSE))="","",(VLOOKUP($E118,'NEA Backsheet'!$D$5:$CB$183,J$9,FALSE))),"")</f>
        <v>2578.2468450147499</v>
      </c>
      <c r="K118" s="115">
        <f ca="1">IFERROR(IF((VLOOKUP($E118,'NEA Backsheet'!$D$5:$CB$183,K$9,FALSE))="","",(VLOOKUP($E118,'NEA Backsheet'!$D$5:$CB$183,K$9,FALSE))),"")</f>
        <v>2595.0436513625727</v>
      </c>
      <c r="L118" s="116">
        <f ca="1">IFERROR(IF((VLOOKUP($E118,'NEA Backsheet'!$D$5:$CB$183,L$9,FALSE))="","",(VLOOKUP($E118,'NEA Backsheet'!$D$5:$CB$183,L$9,FALSE))),"")</f>
        <v>0</v>
      </c>
      <c r="M118" s="113">
        <f ca="1">IFERROR(IF((VLOOKUP($E118,'NEA Backsheet'!$D$5:$CB$183,M$9,FALSE))="","",(VLOOKUP($E118,'NEA Backsheet'!$D$5:$CB$183,M$9,FALSE))),"")</f>
        <v>0</v>
      </c>
      <c r="N118" s="114">
        <f ca="1">IFERROR(IF((VLOOKUP($E118,'NEA Backsheet'!$D$5:$CB$183,N$9,FALSE))="","",(VLOOKUP($E118,'NEA Backsheet'!$D$5:$CB$183,N$9,FALSE))),"")</f>
        <v>0</v>
      </c>
      <c r="O118" s="96"/>
      <c r="Q118" s="112">
        <f ca="1">IFERROR(IF((VLOOKUP($E118,'DTOC Backsheet'!$D$5:$AF$183,Q$9,FALSE))="","",(VLOOKUP($E118,'DTOC Backsheet'!$D$5:$AF$183,Q$9,FALSE))),"")</f>
        <v>523.73467463061934</v>
      </c>
      <c r="R118" s="113">
        <f ca="1">IFERROR(IF((VLOOKUP($E118,'DTOC Backsheet'!$D$5:$AF$183,R$9,FALSE))="","",(VLOOKUP($E118,'DTOC Backsheet'!$D$5:$AF$183,R$9,FALSE))),"")</f>
        <v>796.60484124489153</v>
      </c>
      <c r="S118" s="113">
        <f ca="1">IFERROR(IF((VLOOKUP($E118,'DTOC Backsheet'!$D$5:$AF$183,S$9,FALSE))="","",(VLOOKUP($E118,'DTOC Backsheet'!$D$5:$AF$183,S$9,FALSE))),"")</f>
        <v>491.04055328513044</v>
      </c>
      <c r="T118" s="114">
        <f ca="1">IFERROR(IF((VLOOKUP($E118,'DTOC Backsheet'!$D$5:$AF$183,T$9,FALSE))="","",(VLOOKUP($E118,'DTOC Backsheet'!$D$5:$AF$183,T$9,FALSE))),"")</f>
        <v>408.99071397118553</v>
      </c>
      <c r="U118" s="115">
        <f ca="1">IFERROR(IF((VLOOKUP($E118,'DTOC Backsheet'!$D$5:$AF$183,U$9,FALSE))="","",(VLOOKUP($E118,'DTOC Backsheet'!$D$5:$AF$183,U$9,FALSE))),"")</f>
        <v>475.29678426651401</v>
      </c>
      <c r="V118" s="116">
        <f ca="1">IFERROR(IF((VLOOKUP($E118,'DTOC Backsheet'!$D$5:$AF$183,V$9,FALSE))="","",(VLOOKUP($E118,'DTOC Backsheet'!$D$5:$AF$183,V$9,FALSE))),"")</f>
        <v>0</v>
      </c>
      <c r="W118" s="113">
        <f ca="1">IFERROR(IF((VLOOKUP($E118,'DTOC Backsheet'!$D$5:$AF$183,W$9,FALSE))="","",(VLOOKUP($E118,'DTOC Backsheet'!$D$5:$AF$183,W$9,FALSE))),"")</f>
        <v>0</v>
      </c>
      <c r="X118" s="114">
        <f ca="1">IFERROR(IF((VLOOKUP($E118,'DTOC Backsheet'!$D$5:$AF$183,X$9,FALSE))="","",(VLOOKUP($E118,'DTOC Backsheet'!$D$5:$AF$183,X$9,FALSE))),"")</f>
        <v>0</v>
      </c>
      <c r="Y118" s="96"/>
    </row>
    <row r="119" spans="1:25" ht="30" customHeight="1" x14ac:dyDescent="0.3">
      <c r="A119" s="182">
        <v>107</v>
      </c>
      <c r="B119" s="101" t="str">
        <f ca="1">IFERROR(IF((VLOOKUP($E119,'Org List'!$AJ$10:$AL$188,3,FALSE))="","",(VLOOKUP($E119,'Org List'!$AJ$10:$AL$188,3,FALSE))),"")</f>
        <v>North of England Commissioning Region</v>
      </c>
      <c r="C119" s="102" t="str">
        <f ca="1">IFERROR(IF((VLOOKUP($E119,'Org List'!$AO$10:$AQ$188,3,FALSE))="","",(VLOOKUP($E119,'Org List'!$AO$10:$AQ$188,3,FALSE))),"")</f>
        <v>North East Region</v>
      </c>
      <c r="D119" s="103" t="str">
        <f ca="1">IFERROR(IF((VLOOKUP($E119,'Org List'!$AT$10:$AV$188,3,FALSE))="","",(VLOOKUP($E119,'Org List'!$AT$10:$AV$188,3,FALSE))),"")</f>
        <v>NHS England North (Cumbria And North East)</v>
      </c>
      <c r="E119" s="101" t="str">
        <f t="shared" ca="1" si="1"/>
        <v>E06000002</v>
      </c>
      <c r="F119" s="103" t="str">
        <f ca="1">IF(E119="","",VLOOKUP(E119,'Org List'!$J$9:$K$488,2,0))</f>
        <v>Middlesbrough</v>
      </c>
      <c r="G119" s="112">
        <f ca="1">IFERROR(IF((VLOOKUP($E119,'NEA Backsheet'!$D$5:$CB$183,G$9,FALSE))="","",(VLOOKUP($E119,'NEA Backsheet'!$D$5:$CB$183,G$9,FALSE))),"")</f>
        <v>3191.3047356508782</v>
      </c>
      <c r="H119" s="113">
        <f ca="1">IFERROR(IF((VLOOKUP($E119,'NEA Backsheet'!$D$5:$CB$183,H$9,FALSE))="","",(VLOOKUP($E119,'NEA Backsheet'!$D$5:$CB$183,H$9,FALSE))),"")</f>
        <v>3262.3217284743591</v>
      </c>
      <c r="I119" s="113">
        <f ca="1">IFERROR(IF((VLOOKUP($E119,'NEA Backsheet'!$D$5:$CB$183,I$9,FALSE))="","",(VLOOKUP($E119,'NEA Backsheet'!$D$5:$CB$183,I$9,FALSE))),"")</f>
        <v>3482.3466054013484</v>
      </c>
      <c r="J119" s="114">
        <f ca="1">IFERROR(IF((VLOOKUP($E119,'NEA Backsheet'!$D$5:$CB$183,J$9,FALSE))="","",(VLOOKUP($E119,'NEA Backsheet'!$D$5:$CB$183,J$9,FALSE))),"")</f>
        <v>3429.9457557728533</v>
      </c>
      <c r="K119" s="115">
        <f ca="1">IFERROR(IF((VLOOKUP($E119,'NEA Backsheet'!$D$5:$CB$183,K$9,FALSE))="","",(VLOOKUP($E119,'NEA Backsheet'!$D$5:$CB$183,K$9,FALSE))),"")</f>
        <v>3461.5858937911448</v>
      </c>
      <c r="L119" s="116">
        <f ca="1">IFERROR(IF((VLOOKUP($E119,'NEA Backsheet'!$D$5:$CB$183,L$9,FALSE))="","",(VLOOKUP($E119,'NEA Backsheet'!$D$5:$CB$183,L$9,FALSE))),"")</f>
        <v>0</v>
      </c>
      <c r="M119" s="113">
        <f ca="1">IFERROR(IF((VLOOKUP($E119,'NEA Backsheet'!$D$5:$CB$183,M$9,FALSE))="","",(VLOOKUP($E119,'NEA Backsheet'!$D$5:$CB$183,M$9,FALSE))),"")</f>
        <v>0</v>
      </c>
      <c r="N119" s="114">
        <f ca="1">IFERROR(IF((VLOOKUP($E119,'NEA Backsheet'!$D$5:$CB$183,N$9,FALSE))="","",(VLOOKUP($E119,'NEA Backsheet'!$D$5:$CB$183,N$9,FALSE))),"")</f>
        <v>0</v>
      </c>
      <c r="O119" s="96"/>
      <c r="Q119" s="112">
        <f ca="1">IFERROR(IF((VLOOKUP($E119,'DTOC Backsheet'!$D$5:$AF$183,Q$9,FALSE))="","",(VLOOKUP($E119,'DTOC Backsheet'!$D$5:$AF$183,Q$9,FALSE))),"")</f>
        <v>957.10577127389297</v>
      </c>
      <c r="R119" s="113">
        <f ca="1">IFERROR(IF((VLOOKUP($E119,'DTOC Backsheet'!$D$5:$AF$183,R$9,FALSE))="","",(VLOOKUP($E119,'DTOC Backsheet'!$D$5:$AF$183,R$9,FALSE))),"")</f>
        <v>876.73105882135565</v>
      </c>
      <c r="S119" s="113">
        <f ca="1">IFERROR(IF((VLOOKUP($E119,'DTOC Backsheet'!$D$5:$AF$183,S$9,FALSE))="","",(VLOOKUP($E119,'DTOC Backsheet'!$D$5:$AF$183,S$9,FALSE))),"")</f>
        <v>912.76110233456211</v>
      </c>
      <c r="T119" s="114">
        <f ca="1">IFERROR(IF((VLOOKUP($E119,'DTOC Backsheet'!$D$5:$AF$183,T$9,FALSE))="","",(VLOOKUP($E119,'DTOC Backsheet'!$D$5:$AF$183,T$9,FALSE))),"")</f>
        <v>1344.9314791518609</v>
      </c>
      <c r="U119" s="115">
        <f ca="1">IFERROR(IF((VLOOKUP($E119,'DTOC Backsheet'!$D$5:$AF$183,U$9,FALSE))="","",(VLOOKUP($E119,'DTOC Backsheet'!$D$5:$AF$183,U$9,FALSE))),"")</f>
        <v>1411.3023266494165</v>
      </c>
      <c r="V119" s="116">
        <f ca="1">IFERROR(IF((VLOOKUP($E119,'DTOC Backsheet'!$D$5:$AF$183,V$9,FALSE))="","",(VLOOKUP($E119,'DTOC Backsheet'!$D$5:$AF$183,V$9,FALSE))),"")</f>
        <v>0</v>
      </c>
      <c r="W119" s="113">
        <f ca="1">IFERROR(IF((VLOOKUP($E119,'DTOC Backsheet'!$D$5:$AF$183,W$9,FALSE))="","",(VLOOKUP($E119,'DTOC Backsheet'!$D$5:$AF$183,W$9,FALSE))),"")</f>
        <v>0</v>
      </c>
      <c r="X119" s="114">
        <f ca="1">IFERROR(IF((VLOOKUP($E119,'DTOC Backsheet'!$D$5:$AF$183,X$9,FALSE))="","",(VLOOKUP($E119,'DTOC Backsheet'!$D$5:$AF$183,X$9,FALSE))),"")</f>
        <v>0</v>
      </c>
      <c r="Y119" s="96"/>
    </row>
    <row r="120" spans="1:25" ht="30" customHeight="1" x14ac:dyDescent="0.3">
      <c r="A120" s="182">
        <v>108</v>
      </c>
      <c r="B120" s="101" t="str">
        <f ca="1">IFERROR(IF((VLOOKUP($E120,'Org List'!$AJ$10:$AL$188,3,FALSE))="","",(VLOOKUP($E120,'Org List'!$AJ$10:$AL$188,3,FALSE))),"")</f>
        <v>Midlands and East of England Commissioning Region</v>
      </c>
      <c r="C120" s="102" t="str">
        <f ca="1">IFERROR(IF((VLOOKUP($E120,'Org List'!$AO$10:$AQ$188,3,FALSE))="","",(VLOOKUP($E120,'Org List'!$AO$10:$AQ$188,3,FALSE))),"")</f>
        <v>South East Region</v>
      </c>
      <c r="D120" s="103" t="str">
        <f ca="1">IFERROR(IF((VLOOKUP($E120,'Org List'!$AT$10:$AV$188,3,FALSE))="","",(VLOOKUP($E120,'Org List'!$AT$10:$AV$188,3,FALSE))),"")</f>
        <v>NHS England Midlands And East (Central Midlands)</v>
      </c>
      <c r="E120" s="101" t="str">
        <f t="shared" ca="1" si="1"/>
        <v>E06000042</v>
      </c>
      <c r="F120" s="103" t="str">
        <f ca="1">IF(E120="","",VLOOKUP(E120,'Org List'!$J$9:$K$488,2,0))</f>
        <v>Milton Keynes</v>
      </c>
      <c r="G120" s="112">
        <f ca="1">IFERROR(IF((VLOOKUP($E120,'NEA Backsheet'!$D$5:$CB$183,G$9,FALSE))="","",(VLOOKUP($E120,'NEA Backsheet'!$D$5:$CB$183,G$9,FALSE))),"")</f>
        <v>2558.8941584650629</v>
      </c>
      <c r="H120" s="113">
        <f ca="1">IFERROR(IF((VLOOKUP($E120,'NEA Backsheet'!$D$5:$CB$183,H$9,FALSE))="","",(VLOOKUP($E120,'NEA Backsheet'!$D$5:$CB$183,H$9,FALSE))),"")</f>
        <v>2563.467254688243</v>
      </c>
      <c r="I120" s="113">
        <f ca="1">IFERROR(IF((VLOOKUP($E120,'NEA Backsheet'!$D$5:$CB$183,I$9,FALSE))="","",(VLOOKUP($E120,'NEA Backsheet'!$D$5:$CB$183,I$9,FALSE))),"")</f>
        <v>2690.4345946475837</v>
      </c>
      <c r="J120" s="114">
        <f ca="1">IFERROR(IF((VLOOKUP($E120,'NEA Backsheet'!$D$5:$CB$183,J$9,FALSE))="","",(VLOOKUP($E120,'NEA Backsheet'!$D$5:$CB$183,J$9,FALSE))),"")</f>
        <v>2554.9963733234417</v>
      </c>
      <c r="K120" s="115">
        <f ca="1">IFERROR(IF((VLOOKUP($E120,'NEA Backsheet'!$D$5:$CB$183,K$9,FALSE))="","",(VLOOKUP($E120,'NEA Backsheet'!$D$5:$CB$183,K$9,FALSE))),"")</f>
        <v>2559.9492363280083</v>
      </c>
      <c r="L120" s="116">
        <f ca="1">IFERROR(IF((VLOOKUP($E120,'NEA Backsheet'!$D$5:$CB$183,L$9,FALSE))="","",(VLOOKUP($E120,'NEA Backsheet'!$D$5:$CB$183,L$9,FALSE))),"")</f>
        <v>0</v>
      </c>
      <c r="M120" s="113">
        <f ca="1">IFERROR(IF((VLOOKUP($E120,'NEA Backsheet'!$D$5:$CB$183,M$9,FALSE))="","",(VLOOKUP($E120,'NEA Backsheet'!$D$5:$CB$183,M$9,FALSE))),"")</f>
        <v>0</v>
      </c>
      <c r="N120" s="114">
        <f ca="1">IFERROR(IF((VLOOKUP($E120,'NEA Backsheet'!$D$5:$CB$183,N$9,FALSE))="","",(VLOOKUP($E120,'NEA Backsheet'!$D$5:$CB$183,N$9,FALSE))),"")</f>
        <v>0</v>
      </c>
      <c r="O120" s="96"/>
      <c r="Q120" s="112">
        <f ca="1">IFERROR(IF((VLOOKUP($E120,'DTOC Backsheet'!$D$5:$AF$183,Q$9,FALSE))="","",(VLOOKUP($E120,'DTOC Backsheet'!$D$5:$AF$183,Q$9,FALSE))),"")</f>
        <v>1964.7377848044268</v>
      </c>
      <c r="R120" s="113">
        <f ca="1">IFERROR(IF((VLOOKUP($E120,'DTOC Backsheet'!$D$5:$AF$183,R$9,FALSE))="","",(VLOOKUP($E120,'DTOC Backsheet'!$D$5:$AF$183,R$9,FALSE))),"")</f>
        <v>2213.3944384962524</v>
      </c>
      <c r="S120" s="113">
        <f ca="1">IFERROR(IF((VLOOKUP($E120,'DTOC Backsheet'!$D$5:$AF$183,S$9,FALSE))="","",(VLOOKUP($E120,'DTOC Backsheet'!$D$5:$AF$183,S$9,FALSE))),"")</f>
        <v>1734.0924782613047</v>
      </c>
      <c r="T120" s="114">
        <f ca="1">IFERROR(IF((VLOOKUP($E120,'DTOC Backsheet'!$D$5:$AF$183,T$9,FALSE))="","",(VLOOKUP($E120,'DTOC Backsheet'!$D$5:$AF$183,T$9,FALSE))),"")</f>
        <v>1609.2593183138101</v>
      </c>
      <c r="U120" s="115">
        <f ca="1">IFERROR(IF((VLOOKUP($E120,'DTOC Backsheet'!$D$5:$AF$183,U$9,FALSE))="","",(VLOOKUP($E120,'DTOC Backsheet'!$D$5:$AF$183,U$9,FALSE))),"")</f>
        <v>995.12850342284298</v>
      </c>
      <c r="V120" s="116">
        <f ca="1">IFERROR(IF((VLOOKUP($E120,'DTOC Backsheet'!$D$5:$AF$183,V$9,FALSE))="","",(VLOOKUP($E120,'DTOC Backsheet'!$D$5:$AF$183,V$9,FALSE))),"")</f>
        <v>0</v>
      </c>
      <c r="W120" s="113">
        <f ca="1">IFERROR(IF((VLOOKUP($E120,'DTOC Backsheet'!$D$5:$AF$183,W$9,FALSE))="","",(VLOOKUP($E120,'DTOC Backsheet'!$D$5:$AF$183,W$9,FALSE))),"")</f>
        <v>0</v>
      </c>
      <c r="X120" s="114">
        <f ca="1">IFERROR(IF((VLOOKUP($E120,'DTOC Backsheet'!$D$5:$AF$183,X$9,FALSE))="","",(VLOOKUP($E120,'DTOC Backsheet'!$D$5:$AF$183,X$9,FALSE))),"")</f>
        <v>0</v>
      </c>
      <c r="Y120" s="96"/>
    </row>
    <row r="121" spans="1:25" ht="30" customHeight="1" x14ac:dyDescent="0.3">
      <c r="A121" s="182">
        <v>109</v>
      </c>
      <c r="B121" s="101" t="str">
        <f ca="1">IFERROR(IF((VLOOKUP($E121,'Org List'!$AJ$10:$AL$188,3,FALSE))="","",(VLOOKUP($E121,'Org List'!$AJ$10:$AL$188,3,FALSE))),"")</f>
        <v>North of England Commissioning Region</v>
      </c>
      <c r="C121" s="102" t="str">
        <f ca="1">IFERROR(IF((VLOOKUP($E121,'Org List'!$AO$10:$AQ$188,3,FALSE))="","",(VLOOKUP($E121,'Org List'!$AO$10:$AQ$188,3,FALSE))),"")</f>
        <v>North East Region</v>
      </c>
      <c r="D121" s="103" t="str">
        <f ca="1">IFERROR(IF((VLOOKUP($E121,'Org List'!$AT$10:$AV$188,3,FALSE))="","",(VLOOKUP($E121,'Org List'!$AT$10:$AV$188,3,FALSE))),"")</f>
        <v>NHS England North (Cumbria And North East)</v>
      </c>
      <c r="E121" s="101" t="str">
        <f t="shared" ca="1" si="1"/>
        <v>E08000021</v>
      </c>
      <c r="F121" s="103" t="str">
        <f ca="1">IF(E121="","",VLOOKUP(E121,'Org List'!$J$9:$K$488,2,0))</f>
        <v>Newcastle upon Tyne</v>
      </c>
      <c r="G121" s="112">
        <f ca="1">IFERROR(IF((VLOOKUP($E121,'NEA Backsheet'!$D$5:$CB$183,G$9,FALSE))="","",(VLOOKUP($E121,'NEA Backsheet'!$D$5:$CB$183,G$9,FALSE))),"")</f>
        <v>2757.5589456170214</v>
      </c>
      <c r="H121" s="113">
        <f ca="1">IFERROR(IF((VLOOKUP($E121,'NEA Backsheet'!$D$5:$CB$183,H$9,FALSE))="","",(VLOOKUP($E121,'NEA Backsheet'!$D$5:$CB$183,H$9,FALSE))),"")</f>
        <v>2813.6756216643912</v>
      </c>
      <c r="I121" s="113">
        <f ca="1">IFERROR(IF((VLOOKUP($E121,'NEA Backsheet'!$D$5:$CB$183,I$9,FALSE))="","",(VLOOKUP($E121,'NEA Backsheet'!$D$5:$CB$183,I$9,FALSE))),"")</f>
        <v>2932.4270340254579</v>
      </c>
      <c r="J121" s="114">
        <f ca="1">IFERROR(IF((VLOOKUP($E121,'NEA Backsheet'!$D$5:$CB$183,J$9,FALSE))="","",(VLOOKUP($E121,'NEA Backsheet'!$D$5:$CB$183,J$9,FALSE))),"")</f>
        <v>2883.4432627463657</v>
      </c>
      <c r="K121" s="115">
        <f ca="1">IFERROR(IF((VLOOKUP($E121,'NEA Backsheet'!$D$5:$CB$183,K$9,FALSE))="","",(VLOOKUP($E121,'NEA Backsheet'!$D$5:$CB$183,K$9,FALSE))),"")</f>
        <v>2835.9195469505416</v>
      </c>
      <c r="L121" s="116">
        <f ca="1">IFERROR(IF((VLOOKUP($E121,'NEA Backsheet'!$D$5:$CB$183,L$9,FALSE))="","",(VLOOKUP($E121,'NEA Backsheet'!$D$5:$CB$183,L$9,FALSE))),"")</f>
        <v>0</v>
      </c>
      <c r="M121" s="113">
        <f ca="1">IFERROR(IF((VLOOKUP($E121,'NEA Backsheet'!$D$5:$CB$183,M$9,FALSE))="","",(VLOOKUP($E121,'NEA Backsheet'!$D$5:$CB$183,M$9,FALSE))),"")</f>
        <v>0</v>
      </c>
      <c r="N121" s="114">
        <f ca="1">IFERROR(IF((VLOOKUP($E121,'NEA Backsheet'!$D$5:$CB$183,N$9,FALSE))="","",(VLOOKUP($E121,'NEA Backsheet'!$D$5:$CB$183,N$9,FALSE))),"")</f>
        <v>0</v>
      </c>
      <c r="O121" s="96"/>
      <c r="Q121" s="112">
        <f ca="1">IFERROR(IF((VLOOKUP($E121,'DTOC Backsheet'!$D$5:$AF$183,Q$9,FALSE))="","",(VLOOKUP($E121,'DTOC Backsheet'!$D$5:$AF$183,Q$9,FALSE))),"")</f>
        <v>708.35676338030532</v>
      </c>
      <c r="R121" s="113">
        <f ca="1">IFERROR(IF((VLOOKUP($E121,'DTOC Backsheet'!$D$5:$AF$183,R$9,FALSE))="","",(VLOOKUP($E121,'DTOC Backsheet'!$D$5:$AF$183,R$9,FALSE))),"")</f>
        <v>470.41939084675494</v>
      </c>
      <c r="S121" s="113">
        <f ca="1">IFERROR(IF((VLOOKUP($E121,'DTOC Backsheet'!$D$5:$AF$183,S$9,FALSE))="","",(VLOOKUP($E121,'DTOC Backsheet'!$D$5:$AF$183,S$9,FALSE))),"")</f>
        <v>469.99974821442055</v>
      </c>
      <c r="T121" s="114">
        <f ca="1">IFERROR(IF((VLOOKUP($E121,'DTOC Backsheet'!$D$5:$AF$183,T$9,FALSE))="","",(VLOOKUP($E121,'DTOC Backsheet'!$D$5:$AF$183,T$9,FALSE))),"")</f>
        <v>541.21881959539724</v>
      </c>
      <c r="U121" s="115">
        <f ca="1">IFERROR(IF((VLOOKUP($E121,'DTOC Backsheet'!$D$5:$AF$183,U$9,FALSE))="","",(VLOOKUP($E121,'DTOC Backsheet'!$D$5:$AF$183,U$9,FALSE))),"")</f>
        <v>438.32868851311918</v>
      </c>
      <c r="V121" s="116">
        <f ca="1">IFERROR(IF((VLOOKUP($E121,'DTOC Backsheet'!$D$5:$AF$183,V$9,FALSE))="","",(VLOOKUP($E121,'DTOC Backsheet'!$D$5:$AF$183,V$9,FALSE))),"")</f>
        <v>0</v>
      </c>
      <c r="W121" s="113">
        <f ca="1">IFERROR(IF((VLOOKUP($E121,'DTOC Backsheet'!$D$5:$AF$183,W$9,FALSE))="","",(VLOOKUP($E121,'DTOC Backsheet'!$D$5:$AF$183,W$9,FALSE))),"")</f>
        <v>0</v>
      </c>
      <c r="X121" s="114">
        <f ca="1">IFERROR(IF((VLOOKUP($E121,'DTOC Backsheet'!$D$5:$AF$183,X$9,FALSE))="","",(VLOOKUP($E121,'DTOC Backsheet'!$D$5:$AF$183,X$9,FALSE))),"")</f>
        <v>0</v>
      </c>
      <c r="Y121" s="96"/>
    </row>
    <row r="122" spans="1:25" ht="30" customHeight="1" x14ac:dyDescent="0.3">
      <c r="A122" s="182">
        <v>110</v>
      </c>
      <c r="B122" s="101" t="str">
        <f ca="1">IFERROR(IF((VLOOKUP($E122,'Org List'!$AJ$10:$AL$188,3,FALSE))="","",(VLOOKUP($E122,'Org List'!$AJ$10:$AL$188,3,FALSE))),"")</f>
        <v>London Commissioning Region</v>
      </c>
      <c r="C122" s="102" t="str">
        <f ca="1">IFERROR(IF((VLOOKUP($E122,'Org List'!$AO$10:$AQ$188,3,FALSE))="","",(VLOOKUP($E122,'Org List'!$AO$10:$AQ$188,3,FALSE))),"")</f>
        <v>London Region</v>
      </c>
      <c r="D122" s="103" t="str">
        <f ca="1">IFERROR(IF((VLOOKUP($E122,'Org List'!$AT$10:$AV$188,3,FALSE))="","",(VLOOKUP($E122,'Org List'!$AT$10:$AV$188,3,FALSE))),"")</f>
        <v>NHS England London</v>
      </c>
      <c r="E122" s="101" t="str">
        <f t="shared" ca="1" si="1"/>
        <v>E09000025</v>
      </c>
      <c r="F122" s="103" t="str">
        <f ca="1">IF(E122="","",VLOOKUP(E122,'Org List'!$J$9:$K$488,2,0))</f>
        <v>Newham</v>
      </c>
      <c r="G122" s="112">
        <f ca="1">IFERROR(IF((VLOOKUP($E122,'NEA Backsheet'!$D$5:$CB$183,G$9,FALSE))="","",(VLOOKUP($E122,'NEA Backsheet'!$D$5:$CB$183,G$9,FALSE))),"")</f>
        <v>2032.0273450707039</v>
      </c>
      <c r="H122" s="113">
        <f ca="1">IFERROR(IF((VLOOKUP($E122,'NEA Backsheet'!$D$5:$CB$183,H$9,FALSE))="","",(VLOOKUP($E122,'NEA Backsheet'!$D$5:$CB$183,H$9,FALSE))),"")</f>
        <v>1972.1207358369106</v>
      </c>
      <c r="I122" s="113">
        <f ca="1">IFERROR(IF((VLOOKUP($E122,'NEA Backsheet'!$D$5:$CB$183,I$9,FALSE))="","",(VLOOKUP($E122,'NEA Backsheet'!$D$5:$CB$183,I$9,FALSE))),"")</f>
        <v>1968.1163473178328</v>
      </c>
      <c r="J122" s="114">
        <f ca="1">IFERROR(IF((VLOOKUP($E122,'NEA Backsheet'!$D$5:$CB$183,J$9,FALSE))="","",(VLOOKUP($E122,'NEA Backsheet'!$D$5:$CB$183,J$9,FALSE))),"")</f>
        <v>2083.2629682776374</v>
      </c>
      <c r="K122" s="115">
        <f ca="1">IFERROR(IF((VLOOKUP($E122,'NEA Backsheet'!$D$5:$CB$183,K$9,FALSE))="","",(VLOOKUP($E122,'NEA Backsheet'!$D$5:$CB$183,K$9,FALSE))),"")</f>
        <v>2245.9199396631775</v>
      </c>
      <c r="L122" s="116">
        <f ca="1">IFERROR(IF((VLOOKUP($E122,'NEA Backsheet'!$D$5:$CB$183,L$9,FALSE))="","",(VLOOKUP($E122,'NEA Backsheet'!$D$5:$CB$183,L$9,FALSE))),"")</f>
        <v>0</v>
      </c>
      <c r="M122" s="113">
        <f ca="1">IFERROR(IF((VLOOKUP($E122,'NEA Backsheet'!$D$5:$CB$183,M$9,FALSE))="","",(VLOOKUP($E122,'NEA Backsheet'!$D$5:$CB$183,M$9,FALSE))),"")</f>
        <v>0</v>
      </c>
      <c r="N122" s="114">
        <f ca="1">IFERROR(IF((VLOOKUP($E122,'NEA Backsheet'!$D$5:$CB$183,N$9,FALSE))="","",(VLOOKUP($E122,'NEA Backsheet'!$D$5:$CB$183,N$9,FALSE))),"")</f>
        <v>0</v>
      </c>
      <c r="O122" s="96"/>
      <c r="Q122" s="112">
        <f ca="1">IFERROR(IF((VLOOKUP($E122,'DTOC Backsheet'!$D$5:$AF$183,Q$9,FALSE))="","",(VLOOKUP($E122,'DTOC Backsheet'!$D$5:$AF$183,Q$9,FALSE))),"")</f>
        <v>269.59933801350667</v>
      </c>
      <c r="R122" s="113">
        <f ca="1">IFERROR(IF((VLOOKUP($E122,'DTOC Backsheet'!$D$5:$AF$183,R$9,FALSE))="","",(VLOOKUP($E122,'DTOC Backsheet'!$D$5:$AF$183,R$9,FALSE))),"")</f>
        <v>392.76848395178484</v>
      </c>
      <c r="S122" s="113">
        <f ca="1">IFERROR(IF((VLOOKUP($E122,'DTOC Backsheet'!$D$5:$AF$183,S$9,FALSE))="","",(VLOOKUP($E122,'DTOC Backsheet'!$D$5:$AF$183,S$9,FALSE))),"")</f>
        <v>347.00904892827594</v>
      </c>
      <c r="T122" s="114">
        <f ca="1">IFERROR(IF((VLOOKUP($E122,'DTOC Backsheet'!$D$5:$AF$183,T$9,FALSE))="","",(VLOOKUP($E122,'DTOC Backsheet'!$D$5:$AF$183,T$9,FALSE))),"")</f>
        <v>279.21853482686606</v>
      </c>
      <c r="U122" s="115">
        <f ca="1">IFERROR(IF((VLOOKUP($E122,'DTOC Backsheet'!$D$5:$AF$183,U$9,FALSE))="","",(VLOOKUP($E122,'DTOC Backsheet'!$D$5:$AF$183,U$9,FALSE))),"")</f>
        <v>321.45641225047495</v>
      </c>
      <c r="V122" s="116">
        <f ca="1">IFERROR(IF((VLOOKUP($E122,'DTOC Backsheet'!$D$5:$AF$183,V$9,FALSE))="","",(VLOOKUP($E122,'DTOC Backsheet'!$D$5:$AF$183,V$9,FALSE))),"")</f>
        <v>0</v>
      </c>
      <c r="W122" s="113">
        <f ca="1">IFERROR(IF((VLOOKUP($E122,'DTOC Backsheet'!$D$5:$AF$183,W$9,FALSE))="","",(VLOOKUP($E122,'DTOC Backsheet'!$D$5:$AF$183,W$9,FALSE))),"")</f>
        <v>0</v>
      </c>
      <c r="X122" s="114">
        <f ca="1">IFERROR(IF((VLOOKUP($E122,'DTOC Backsheet'!$D$5:$AF$183,X$9,FALSE))="","",(VLOOKUP($E122,'DTOC Backsheet'!$D$5:$AF$183,X$9,FALSE))),"")</f>
        <v>0</v>
      </c>
      <c r="Y122" s="96"/>
    </row>
    <row r="123" spans="1:25" ht="30" customHeight="1" x14ac:dyDescent="0.3">
      <c r="A123" s="182">
        <v>111</v>
      </c>
      <c r="B123" s="101" t="str">
        <f ca="1">IFERROR(IF((VLOOKUP($E123,'Org List'!$AJ$10:$AL$188,3,FALSE))="","",(VLOOKUP($E123,'Org List'!$AJ$10:$AL$188,3,FALSE))),"")</f>
        <v>Midlands and East of England Commissioning Region</v>
      </c>
      <c r="C123" s="102" t="str">
        <f ca="1">IFERROR(IF((VLOOKUP($E123,'Org List'!$AO$10:$AQ$188,3,FALSE))="","",(VLOOKUP($E123,'Org List'!$AO$10:$AQ$188,3,FALSE))),"")</f>
        <v>East Region</v>
      </c>
      <c r="D123" s="103" t="str">
        <f ca="1">IFERROR(IF((VLOOKUP($E123,'Org List'!$AT$10:$AV$188,3,FALSE))="","",(VLOOKUP($E123,'Org List'!$AT$10:$AV$188,3,FALSE))),"")</f>
        <v>NHS England Midlands And East (East)</v>
      </c>
      <c r="E123" s="101" t="str">
        <f t="shared" ca="1" si="1"/>
        <v>E10000020</v>
      </c>
      <c r="F123" s="103" t="str">
        <f ca="1">IF(E123="","",VLOOKUP(E123,'Org List'!$J$9:$K$488,2,0))</f>
        <v>Norfolk</v>
      </c>
      <c r="G123" s="112">
        <f ca="1">IFERROR(IF((VLOOKUP($E123,'NEA Backsheet'!$D$5:$CB$183,G$9,FALSE))="","",(VLOOKUP($E123,'NEA Backsheet'!$D$5:$CB$183,G$9,FALSE))),"")</f>
        <v>2674.6907955103393</v>
      </c>
      <c r="H123" s="113">
        <f ca="1">IFERROR(IF((VLOOKUP($E123,'NEA Backsheet'!$D$5:$CB$183,H$9,FALSE))="","",(VLOOKUP($E123,'NEA Backsheet'!$D$5:$CB$183,H$9,FALSE))),"")</f>
        <v>2615.0797185138049</v>
      </c>
      <c r="I123" s="113">
        <f ca="1">IFERROR(IF((VLOOKUP($E123,'NEA Backsheet'!$D$5:$CB$183,I$9,FALSE))="","",(VLOOKUP($E123,'NEA Backsheet'!$D$5:$CB$183,I$9,FALSE))),"")</f>
        <v>2776.2442658869049</v>
      </c>
      <c r="J123" s="114">
        <f ca="1">IFERROR(IF((VLOOKUP($E123,'NEA Backsheet'!$D$5:$CB$183,J$9,FALSE))="","",(VLOOKUP($E123,'NEA Backsheet'!$D$5:$CB$183,J$9,FALSE))),"")</f>
        <v>2741.4344644571579</v>
      </c>
      <c r="K123" s="115">
        <f ca="1">IFERROR(IF((VLOOKUP($E123,'NEA Backsheet'!$D$5:$CB$183,K$9,FALSE))="","",(VLOOKUP($E123,'NEA Backsheet'!$D$5:$CB$183,K$9,FALSE))),"")</f>
        <v>2736.5140167885825</v>
      </c>
      <c r="L123" s="116">
        <f ca="1">IFERROR(IF((VLOOKUP($E123,'NEA Backsheet'!$D$5:$CB$183,L$9,FALSE))="","",(VLOOKUP($E123,'NEA Backsheet'!$D$5:$CB$183,L$9,FALSE))),"")</f>
        <v>0</v>
      </c>
      <c r="M123" s="113">
        <f ca="1">IFERROR(IF((VLOOKUP($E123,'NEA Backsheet'!$D$5:$CB$183,M$9,FALSE))="","",(VLOOKUP($E123,'NEA Backsheet'!$D$5:$CB$183,M$9,FALSE))),"")</f>
        <v>0</v>
      </c>
      <c r="N123" s="114">
        <f ca="1">IFERROR(IF((VLOOKUP($E123,'NEA Backsheet'!$D$5:$CB$183,N$9,FALSE))="","",(VLOOKUP($E123,'NEA Backsheet'!$D$5:$CB$183,N$9,FALSE))),"")</f>
        <v>0</v>
      </c>
      <c r="O123" s="96"/>
      <c r="Q123" s="112">
        <f ca="1">IFERROR(IF((VLOOKUP($E123,'DTOC Backsheet'!$D$5:$AF$183,Q$9,FALSE))="","",(VLOOKUP($E123,'DTOC Backsheet'!$D$5:$AF$183,Q$9,FALSE))),"")</f>
        <v>1026.5457565918186</v>
      </c>
      <c r="R123" s="113">
        <f ca="1">IFERROR(IF((VLOOKUP($E123,'DTOC Backsheet'!$D$5:$AF$183,R$9,FALSE))="","",(VLOOKUP($E123,'DTOC Backsheet'!$D$5:$AF$183,R$9,FALSE))),"")</f>
        <v>988.10349206785065</v>
      </c>
      <c r="S123" s="113">
        <f ca="1">IFERROR(IF((VLOOKUP($E123,'DTOC Backsheet'!$D$5:$AF$183,S$9,FALSE))="","",(VLOOKUP($E123,'DTOC Backsheet'!$D$5:$AF$183,S$9,FALSE))),"")</f>
        <v>1168.7821353305005</v>
      </c>
      <c r="T123" s="114">
        <f ca="1">IFERROR(IF((VLOOKUP($E123,'DTOC Backsheet'!$D$5:$AF$183,T$9,FALSE))="","",(VLOOKUP($E123,'DTOC Backsheet'!$D$5:$AF$183,T$9,FALSE))),"")</f>
        <v>1076.2448687913318</v>
      </c>
      <c r="U123" s="115">
        <f ca="1">IFERROR(IF((VLOOKUP($E123,'DTOC Backsheet'!$D$5:$AF$183,U$9,FALSE))="","",(VLOOKUP($E123,'DTOC Backsheet'!$D$5:$AF$183,U$9,FALSE))),"")</f>
        <v>894.66016725977431</v>
      </c>
      <c r="V123" s="116">
        <f ca="1">IFERROR(IF((VLOOKUP($E123,'DTOC Backsheet'!$D$5:$AF$183,V$9,FALSE))="","",(VLOOKUP($E123,'DTOC Backsheet'!$D$5:$AF$183,V$9,FALSE))),"")</f>
        <v>0</v>
      </c>
      <c r="W123" s="113">
        <f ca="1">IFERROR(IF((VLOOKUP($E123,'DTOC Backsheet'!$D$5:$AF$183,W$9,FALSE))="","",(VLOOKUP($E123,'DTOC Backsheet'!$D$5:$AF$183,W$9,FALSE))),"")</f>
        <v>0</v>
      </c>
      <c r="X123" s="114">
        <f ca="1">IFERROR(IF((VLOOKUP($E123,'DTOC Backsheet'!$D$5:$AF$183,X$9,FALSE))="","",(VLOOKUP($E123,'DTOC Backsheet'!$D$5:$AF$183,X$9,FALSE))),"")</f>
        <v>0</v>
      </c>
      <c r="Y123" s="96"/>
    </row>
    <row r="124" spans="1:25" ht="30" customHeight="1" x14ac:dyDescent="0.3">
      <c r="A124" s="182">
        <v>112</v>
      </c>
      <c r="B124" s="101" t="str">
        <f ca="1">IFERROR(IF((VLOOKUP($E124,'Org List'!$AJ$10:$AL$188,3,FALSE))="","",(VLOOKUP($E124,'Org List'!$AJ$10:$AL$188,3,FALSE))),"")</f>
        <v>North of England Commissioning Region</v>
      </c>
      <c r="C124" s="102" t="str">
        <f ca="1">IFERROR(IF((VLOOKUP($E124,'Org List'!$AO$10:$AQ$188,3,FALSE))="","",(VLOOKUP($E124,'Org List'!$AO$10:$AQ$188,3,FALSE))),"")</f>
        <v>Yorkshire and The Humber Region</v>
      </c>
      <c r="D124" s="103" t="str">
        <f ca="1">IFERROR(IF((VLOOKUP($E124,'Org List'!$AT$10:$AV$188,3,FALSE))="","",(VLOOKUP($E124,'Org List'!$AT$10:$AV$188,3,FALSE))),"")</f>
        <v>NHS England North (Yorkshire And Humber)</v>
      </c>
      <c r="E124" s="101" t="str">
        <f t="shared" ca="1" si="1"/>
        <v>E06000012</v>
      </c>
      <c r="F124" s="103" t="str">
        <f ca="1">IF(E124="","",VLOOKUP(E124,'Org List'!$J$9:$K$488,2,0))</f>
        <v>North East Lincolnshire</v>
      </c>
      <c r="G124" s="112">
        <f ca="1">IFERROR(IF((VLOOKUP($E124,'NEA Backsheet'!$D$5:$CB$183,G$9,FALSE))="","",(VLOOKUP($E124,'NEA Backsheet'!$D$5:$CB$183,G$9,FALSE))),"")</f>
        <v>2137.2160735306152</v>
      </c>
      <c r="H124" s="113">
        <f ca="1">IFERROR(IF((VLOOKUP($E124,'NEA Backsheet'!$D$5:$CB$183,H$9,FALSE))="","",(VLOOKUP($E124,'NEA Backsheet'!$D$5:$CB$183,H$9,FALSE))),"")</f>
        <v>2279.0657663852094</v>
      </c>
      <c r="I124" s="113">
        <f ca="1">IFERROR(IF((VLOOKUP($E124,'NEA Backsheet'!$D$5:$CB$183,I$9,FALSE))="","",(VLOOKUP($E124,'NEA Backsheet'!$D$5:$CB$183,I$9,FALSE))),"")</f>
        <v>2610.2730819353928</v>
      </c>
      <c r="J124" s="114">
        <f ca="1">IFERROR(IF((VLOOKUP($E124,'NEA Backsheet'!$D$5:$CB$183,J$9,FALSE))="","",(VLOOKUP($E124,'NEA Backsheet'!$D$5:$CB$183,J$9,FALSE))),"")</f>
        <v>2633.4009359253437</v>
      </c>
      <c r="K124" s="115">
        <f ca="1">IFERROR(IF((VLOOKUP($E124,'NEA Backsheet'!$D$5:$CB$183,K$9,FALSE))="","",(VLOOKUP($E124,'NEA Backsheet'!$D$5:$CB$183,K$9,FALSE))),"")</f>
        <v>2574.8354148770609</v>
      </c>
      <c r="L124" s="116">
        <f ca="1">IFERROR(IF((VLOOKUP($E124,'NEA Backsheet'!$D$5:$CB$183,L$9,FALSE))="","",(VLOOKUP($E124,'NEA Backsheet'!$D$5:$CB$183,L$9,FALSE))),"")</f>
        <v>0</v>
      </c>
      <c r="M124" s="113">
        <f ca="1">IFERROR(IF((VLOOKUP($E124,'NEA Backsheet'!$D$5:$CB$183,M$9,FALSE))="","",(VLOOKUP($E124,'NEA Backsheet'!$D$5:$CB$183,M$9,FALSE))),"")</f>
        <v>0</v>
      </c>
      <c r="N124" s="114">
        <f ca="1">IFERROR(IF((VLOOKUP($E124,'NEA Backsheet'!$D$5:$CB$183,N$9,FALSE))="","",(VLOOKUP($E124,'NEA Backsheet'!$D$5:$CB$183,N$9,FALSE))),"")</f>
        <v>0</v>
      </c>
      <c r="O124" s="96"/>
      <c r="Q124" s="112">
        <f ca="1">IFERROR(IF((VLOOKUP($E124,'DTOC Backsheet'!$D$5:$AF$183,Q$9,FALSE))="","",(VLOOKUP($E124,'DTOC Backsheet'!$D$5:$AF$183,Q$9,FALSE))),"")</f>
        <v>835.49914696174881</v>
      </c>
      <c r="R124" s="113">
        <f ca="1">IFERROR(IF((VLOOKUP($E124,'DTOC Backsheet'!$D$5:$AF$183,R$9,FALSE))="","",(VLOOKUP($E124,'DTOC Backsheet'!$D$5:$AF$183,R$9,FALSE))),"")</f>
        <v>560.45410335315785</v>
      </c>
      <c r="S124" s="113">
        <f ca="1">IFERROR(IF((VLOOKUP($E124,'DTOC Backsheet'!$D$5:$AF$183,S$9,FALSE))="","",(VLOOKUP($E124,'DTOC Backsheet'!$D$5:$AF$183,S$9,FALSE))),"")</f>
        <v>541.3205351021254</v>
      </c>
      <c r="T124" s="114">
        <f ca="1">IFERROR(IF((VLOOKUP($E124,'DTOC Backsheet'!$D$5:$AF$183,T$9,FALSE))="","",(VLOOKUP($E124,'DTOC Backsheet'!$D$5:$AF$183,T$9,FALSE))),"")</f>
        <v>436.42245540496532</v>
      </c>
      <c r="U124" s="115">
        <f ca="1">IFERROR(IF((VLOOKUP($E124,'DTOC Backsheet'!$D$5:$AF$183,U$9,FALSE))="","",(VLOOKUP($E124,'DTOC Backsheet'!$D$5:$AF$183,U$9,FALSE))),"")</f>
        <v>508.22870949353359</v>
      </c>
      <c r="V124" s="116">
        <f ca="1">IFERROR(IF((VLOOKUP($E124,'DTOC Backsheet'!$D$5:$AF$183,V$9,FALSE))="","",(VLOOKUP($E124,'DTOC Backsheet'!$D$5:$AF$183,V$9,FALSE))),"")</f>
        <v>0</v>
      </c>
      <c r="W124" s="113">
        <f ca="1">IFERROR(IF((VLOOKUP($E124,'DTOC Backsheet'!$D$5:$AF$183,W$9,FALSE))="","",(VLOOKUP($E124,'DTOC Backsheet'!$D$5:$AF$183,W$9,FALSE))),"")</f>
        <v>0</v>
      </c>
      <c r="X124" s="114">
        <f ca="1">IFERROR(IF((VLOOKUP($E124,'DTOC Backsheet'!$D$5:$AF$183,X$9,FALSE))="","",(VLOOKUP($E124,'DTOC Backsheet'!$D$5:$AF$183,X$9,FALSE))),"")</f>
        <v>0</v>
      </c>
      <c r="Y124" s="96"/>
    </row>
    <row r="125" spans="1:25" ht="30" customHeight="1" x14ac:dyDescent="0.3">
      <c r="A125" s="182">
        <v>113</v>
      </c>
      <c r="B125" s="101" t="str">
        <f ca="1">IFERROR(IF((VLOOKUP($E125,'Org List'!$AJ$10:$AL$188,3,FALSE))="","",(VLOOKUP($E125,'Org List'!$AJ$10:$AL$188,3,FALSE))),"")</f>
        <v>North of England Commissioning Region</v>
      </c>
      <c r="C125" s="102" t="str">
        <f ca="1">IFERROR(IF((VLOOKUP($E125,'Org List'!$AO$10:$AQ$188,3,FALSE))="","",(VLOOKUP($E125,'Org List'!$AO$10:$AQ$188,3,FALSE))),"")</f>
        <v>Yorkshire and The Humber Region</v>
      </c>
      <c r="D125" s="103" t="str">
        <f ca="1">IFERROR(IF((VLOOKUP($E125,'Org List'!$AT$10:$AV$188,3,FALSE))="","",(VLOOKUP($E125,'Org List'!$AT$10:$AV$188,3,FALSE))),"")</f>
        <v>NHS England North (Yorkshire And Humber)</v>
      </c>
      <c r="E125" s="101" t="str">
        <f t="shared" ca="1" si="1"/>
        <v>E06000013</v>
      </c>
      <c r="F125" s="103" t="str">
        <f ca="1">IF(E125="","",VLOOKUP(E125,'Org List'!$J$9:$K$488,2,0))</f>
        <v>North Lincolnshire</v>
      </c>
      <c r="G125" s="112">
        <f ca="1">IFERROR(IF((VLOOKUP($E125,'NEA Backsheet'!$D$5:$CB$183,G$9,FALSE))="","",(VLOOKUP($E125,'NEA Backsheet'!$D$5:$CB$183,G$9,FALSE))),"")</f>
        <v>2600.1075425693884</v>
      </c>
      <c r="H125" s="113">
        <f ca="1">IFERROR(IF((VLOOKUP($E125,'NEA Backsheet'!$D$5:$CB$183,H$9,FALSE))="","",(VLOOKUP($E125,'NEA Backsheet'!$D$5:$CB$183,H$9,FALSE))),"")</f>
        <v>2670.0729984004283</v>
      </c>
      <c r="I125" s="113">
        <f ca="1">IFERROR(IF((VLOOKUP($E125,'NEA Backsheet'!$D$5:$CB$183,I$9,FALSE))="","",(VLOOKUP($E125,'NEA Backsheet'!$D$5:$CB$183,I$9,FALSE))),"")</f>
        <v>2845.4272651360411</v>
      </c>
      <c r="J125" s="114">
        <f ca="1">IFERROR(IF((VLOOKUP($E125,'NEA Backsheet'!$D$5:$CB$183,J$9,FALSE))="","",(VLOOKUP($E125,'NEA Backsheet'!$D$5:$CB$183,J$9,FALSE))),"")</f>
        <v>2767.0451505505134</v>
      </c>
      <c r="K125" s="115">
        <f ca="1">IFERROR(IF((VLOOKUP($E125,'NEA Backsheet'!$D$5:$CB$183,K$9,FALSE))="","",(VLOOKUP($E125,'NEA Backsheet'!$D$5:$CB$183,K$9,FALSE))),"")</f>
        <v>2928.6633324074874</v>
      </c>
      <c r="L125" s="116">
        <f ca="1">IFERROR(IF((VLOOKUP($E125,'NEA Backsheet'!$D$5:$CB$183,L$9,FALSE))="","",(VLOOKUP($E125,'NEA Backsheet'!$D$5:$CB$183,L$9,FALSE))),"")</f>
        <v>0</v>
      </c>
      <c r="M125" s="113">
        <f ca="1">IFERROR(IF((VLOOKUP($E125,'NEA Backsheet'!$D$5:$CB$183,M$9,FALSE))="","",(VLOOKUP($E125,'NEA Backsheet'!$D$5:$CB$183,M$9,FALSE))),"")</f>
        <v>0</v>
      </c>
      <c r="N125" s="114">
        <f ca="1">IFERROR(IF((VLOOKUP($E125,'NEA Backsheet'!$D$5:$CB$183,N$9,FALSE))="","",(VLOOKUP($E125,'NEA Backsheet'!$D$5:$CB$183,N$9,FALSE))),"")</f>
        <v>0</v>
      </c>
      <c r="O125" s="96"/>
      <c r="Q125" s="112">
        <f ca="1">IFERROR(IF((VLOOKUP($E125,'DTOC Backsheet'!$D$5:$AF$183,Q$9,FALSE))="","",(VLOOKUP($E125,'DTOC Backsheet'!$D$5:$AF$183,Q$9,FALSE))),"")</f>
        <v>547.87449765881354</v>
      </c>
      <c r="R125" s="113">
        <f ca="1">IFERROR(IF((VLOOKUP($E125,'DTOC Backsheet'!$D$5:$AF$183,R$9,FALSE))="","",(VLOOKUP($E125,'DTOC Backsheet'!$D$5:$AF$183,R$9,FALSE))),"")</f>
        <v>523.54090624193486</v>
      </c>
      <c r="S125" s="113">
        <f ca="1">IFERROR(IF((VLOOKUP($E125,'DTOC Backsheet'!$D$5:$AF$183,S$9,FALSE))="","",(VLOOKUP($E125,'DTOC Backsheet'!$D$5:$AF$183,S$9,FALSE))),"")</f>
        <v>342.882424510563</v>
      </c>
      <c r="T125" s="114">
        <f ca="1">IFERROR(IF((VLOOKUP($E125,'DTOC Backsheet'!$D$5:$AF$183,T$9,FALSE))="","",(VLOOKUP($E125,'DTOC Backsheet'!$D$5:$AF$183,T$9,FALSE))),"")</f>
        <v>370.33156092648289</v>
      </c>
      <c r="U125" s="115">
        <f ca="1">IFERROR(IF((VLOOKUP($E125,'DTOC Backsheet'!$D$5:$AF$183,U$9,FALSE))="","",(VLOOKUP($E125,'DTOC Backsheet'!$D$5:$AF$183,U$9,FALSE))),"")</f>
        <v>631.39697813406292</v>
      </c>
      <c r="V125" s="116">
        <f ca="1">IFERROR(IF((VLOOKUP($E125,'DTOC Backsheet'!$D$5:$AF$183,V$9,FALSE))="","",(VLOOKUP($E125,'DTOC Backsheet'!$D$5:$AF$183,V$9,FALSE))),"")</f>
        <v>0</v>
      </c>
      <c r="W125" s="113">
        <f ca="1">IFERROR(IF((VLOOKUP($E125,'DTOC Backsheet'!$D$5:$AF$183,W$9,FALSE))="","",(VLOOKUP($E125,'DTOC Backsheet'!$D$5:$AF$183,W$9,FALSE))),"")</f>
        <v>0</v>
      </c>
      <c r="X125" s="114">
        <f ca="1">IFERROR(IF((VLOOKUP($E125,'DTOC Backsheet'!$D$5:$AF$183,X$9,FALSE))="","",(VLOOKUP($E125,'DTOC Backsheet'!$D$5:$AF$183,X$9,FALSE))),"")</f>
        <v>0</v>
      </c>
      <c r="Y125" s="96"/>
    </row>
    <row r="126" spans="1:25" ht="30" customHeight="1" x14ac:dyDescent="0.3">
      <c r="A126" s="182">
        <v>114</v>
      </c>
      <c r="B126" s="101" t="str">
        <f ca="1">IFERROR(IF((VLOOKUP($E126,'Org List'!$AJ$10:$AL$188,3,FALSE))="","",(VLOOKUP($E126,'Org List'!$AJ$10:$AL$188,3,FALSE))),"")</f>
        <v>South West England Commissioning Region</v>
      </c>
      <c r="C126" s="102" t="str">
        <f ca="1">IFERROR(IF((VLOOKUP($E126,'Org List'!$AO$10:$AQ$188,3,FALSE))="","",(VLOOKUP($E126,'Org List'!$AO$10:$AQ$188,3,FALSE))),"")</f>
        <v>South West Region</v>
      </c>
      <c r="D126" s="103" t="str">
        <f ca="1">IFERROR(IF((VLOOKUP($E126,'Org List'!$AT$10:$AV$188,3,FALSE))="","",(VLOOKUP($E126,'Org List'!$AT$10:$AV$188,3,FALSE))),"")</f>
        <v>NHS England South West (South West North)</v>
      </c>
      <c r="E126" s="101" t="str">
        <f t="shared" ca="1" si="1"/>
        <v>E06000024</v>
      </c>
      <c r="F126" s="103" t="str">
        <f ca="1">IF(E126="","",VLOOKUP(E126,'Org List'!$J$9:$K$488,2,0))</f>
        <v>North Somerset</v>
      </c>
      <c r="G126" s="112">
        <f ca="1">IFERROR(IF((VLOOKUP($E126,'NEA Backsheet'!$D$5:$CB$183,G$9,FALSE))="","",(VLOOKUP($E126,'NEA Backsheet'!$D$5:$CB$183,G$9,FALSE))),"")</f>
        <v>2369.0060903654412</v>
      </c>
      <c r="H126" s="113">
        <f ca="1">IFERROR(IF((VLOOKUP($E126,'NEA Backsheet'!$D$5:$CB$183,H$9,FALSE))="","",(VLOOKUP($E126,'NEA Backsheet'!$D$5:$CB$183,H$9,FALSE))),"")</f>
        <v>2364.2675219516</v>
      </c>
      <c r="I126" s="113">
        <f ca="1">IFERROR(IF((VLOOKUP($E126,'NEA Backsheet'!$D$5:$CB$183,I$9,FALSE))="","",(VLOOKUP($E126,'NEA Backsheet'!$D$5:$CB$183,I$9,FALSE))),"")</f>
        <v>2507.3995552956226</v>
      </c>
      <c r="J126" s="114">
        <f ca="1">IFERROR(IF((VLOOKUP($E126,'NEA Backsheet'!$D$5:$CB$183,J$9,FALSE))="","",(VLOOKUP($E126,'NEA Backsheet'!$D$5:$CB$183,J$9,FALSE))),"")</f>
        <v>2506.8286225366842</v>
      </c>
      <c r="K126" s="115">
        <f ca="1">IFERROR(IF((VLOOKUP($E126,'NEA Backsheet'!$D$5:$CB$183,K$9,FALSE))="","",(VLOOKUP($E126,'NEA Backsheet'!$D$5:$CB$183,K$9,FALSE))),"")</f>
        <v>2532.2446661048116</v>
      </c>
      <c r="L126" s="116">
        <f ca="1">IFERROR(IF((VLOOKUP($E126,'NEA Backsheet'!$D$5:$CB$183,L$9,FALSE))="","",(VLOOKUP($E126,'NEA Backsheet'!$D$5:$CB$183,L$9,FALSE))),"")</f>
        <v>0</v>
      </c>
      <c r="M126" s="113">
        <f ca="1">IFERROR(IF((VLOOKUP($E126,'NEA Backsheet'!$D$5:$CB$183,M$9,FALSE))="","",(VLOOKUP($E126,'NEA Backsheet'!$D$5:$CB$183,M$9,FALSE))),"")</f>
        <v>0</v>
      </c>
      <c r="N126" s="114">
        <f ca="1">IFERROR(IF((VLOOKUP($E126,'NEA Backsheet'!$D$5:$CB$183,N$9,FALSE))="","",(VLOOKUP($E126,'NEA Backsheet'!$D$5:$CB$183,N$9,FALSE))),"")</f>
        <v>0</v>
      </c>
      <c r="O126" s="96"/>
      <c r="Q126" s="112">
        <f ca="1">IFERROR(IF((VLOOKUP($E126,'DTOC Backsheet'!$D$5:$AF$183,Q$9,FALSE))="","",(VLOOKUP($E126,'DTOC Backsheet'!$D$5:$AF$183,Q$9,FALSE))),"")</f>
        <v>1067.5233575996936</v>
      </c>
      <c r="R126" s="113">
        <f ca="1">IFERROR(IF((VLOOKUP($E126,'DTOC Backsheet'!$D$5:$AF$183,R$9,FALSE))="","",(VLOOKUP($E126,'DTOC Backsheet'!$D$5:$AF$183,R$9,FALSE))),"")</f>
        <v>785.75849568215983</v>
      </c>
      <c r="S126" s="113">
        <f ca="1">IFERROR(IF((VLOOKUP($E126,'DTOC Backsheet'!$D$5:$AF$183,S$9,FALSE))="","",(VLOOKUP($E126,'DTOC Backsheet'!$D$5:$AF$183,S$9,FALSE))),"")</f>
        <v>696.15962745733736</v>
      </c>
      <c r="T126" s="114">
        <f ca="1">IFERROR(IF((VLOOKUP($E126,'DTOC Backsheet'!$D$5:$AF$183,T$9,FALSE))="","",(VLOOKUP($E126,'DTOC Backsheet'!$D$5:$AF$183,T$9,FALSE))),"")</f>
        <v>1051.208129787283</v>
      </c>
      <c r="U126" s="115">
        <f ca="1">IFERROR(IF((VLOOKUP($E126,'DTOC Backsheet'!$D$5:$AF$183,U$9,FALSE))="","",(VLOOKUP($E126,'DTOC Backsheet'!$D$5:$AF$183,U$9,FALSE))),"")</f>
        <v>770.92480915109502</v>
      </c>
      <c r="V126" s="116">
        <f ca="1">IFERROR(IF((VLOOKUP($E126,'DTOC Backsheet'!$D$5:$AF$183,V$9,FALSE))="","",(VLOOKUP($E126,'DTOC Backsheet'!$D$5:$AF$183,V$9,FALSE))),"")</f>
        <v>0</v>
      </c>
      <c r="W126" s="113">
        <f ca="1">IFERROR(IF((VLOOKUP($E126,'DTOC Backsheet'!$D$5:$AF$183,W$9,FALSE))="","",(VLOOKUP($E126,'DTOC Backsheet'!$D$5:$AF$183,W$9,FALSE))),"")</f>
        <v>0</v>
      </c>
      <c r="X126" s="114">
        <f ca="1">IFERROR(IF((VLOOKUP($E126,'DTOC Backsheet'!$D$5:$AF$183,X$9,FALSE))="","",(VLOOKUP($E126,'DTOC Backsheet'!$D$5:$AF$183,X$9,FALSE))),"")</f>
        <v>0</v>
      </c>
      <c r="Y126" s="96"/>
    </row>
    <row r="127" spans="1:25" ht="30" customHeight="1" x14ac:dyDescent="0.3">
      <c r="A127" s="182">
        <v>115</v>
      </c>
      <c r="B127" s="101" t="str">
        <f ca="1">IFERROR(IF((VLOOKUP($E127,'Org List'!$AJ$10:$AL$188,3,FALSE))="","",(VLOOKUP($E127,'Org List'!$AJ$10:$AL$188,3,FALSE))),"")</f>
        <v>North of England Commissioning Region</v>
      </c>
      <c r="C127" s="102" t="str">
        <f ca="1">IFERROR(IF((VLOOKUP($E127,'Org List'!$AO$10:$AQ$188,3,FALSE))="","",(VLOOKUP($E127,'Org List'!$AO$10:$AQ$188,3,FALSE))),"")</f>
        <v>North East Region</v>
      </c>
      <c r="D127" s="103" t="str">
        <f ca="1">IFERROR(IF((VLOOKUP($E127,'Org List'!$AT$10:$AV$188,3,FALSE))="","",(VLOOKUP($E127,'Org List'!$AT$10:$AV$188,3,FALSE))),"")</f>
        <v>NHS England North (Cumbria And North East)</v>
      </c>
      <c r="E127" s="101" t="str">
        <f t="shared" ca="1" si="1"/>
        <v>E08000022</v>
      </c>
      <c r="F127" s="103" t="str">
        <f ca="1">IF(E127="","",VLOOKUP(E127,'Org List'!$J$9:$K$488,2,0))</f>
        <v>North Tyneside</v>
      </c>
      <c r="G127" s="112">
        <f ca="1">IFERROR(IF((VLOOKUP($E127,'NEA Backsheet'!$D$5:$CB$183,G$9,FALSE))="","",(VLOOKUP($E127,'NEA Backsheet'!$D$5:$CB$183,G$9,FALSE))),"")</f>
        <v>3161.3357024474954</v>
      </c>
      <c r="H127" s="113">
        <f ca="1">IFERROR(IF((VLOOKUP($E127,'NEA Backsheet'!$D$5:$CB$183,H$9,FALSE))="","",(VLOOKUP($E127,'NEA Backsheet'!$D$5:$CB$183,H$9,FALSE))),"")</f>
        <v>3190.0625656397501</v>
      </c>
      <c r="I127" s="113">
        <f ca="1">IFERROR(IF((VLOOKUP($E127,'NEA Backsheet'!$D$5:$CB$183,I$9,FALSE))="","",(VLOOKUP($E127,'NEA Backsheet'!$D$5:$CB$183,I$9,FALSE))),"")</f>
        <v>3353.7660129193696</v>
      </c>
      <c r="J127" s="114">
        <f ca="1">IFERROR(IF((VLOOKUP($E127,'NEA Backsheet'!$D$5:$CB$183,J$9,FALSE))="","",(VLOOKUP($E127,'NEA Backsheet'!$D$5:$CB$183,J$9,FALSE))),"")</f>
        <v>3419.365606463934</v>
      </c>
      <c r="K127" s="115">
        <f ca="1">IFERROR(IF((VLOOKUP($E127,'NEA Backsheet'!$D$5:$CB$183,K$9,FALSE))="","",(VLOOKUP($E127,'NEA Backsheet'!$D$5:$CB$183,K$9,FALSE))),"")</f>
        <v>3166.5148446345534</v>
      </c>
      <c r="L127" s="116">
        <f ca="1">IFERROR(IF((VLOOKUP($E127,'NEA Backsheet'!$D$5:$CB$183,L$9,FALSE))="","",(VLOOKUP($E127,'NEA Backsheet'!$D$5:$CB$183,L$9,FALSE))),"")</f>
        <v>0</v>
      </c>
      <c r="M127" s="113">
        <f ca="1">IFERROR(IF((VLOOKUP($E127,'NEA Backsheet'!$D$5:$CB$183,M$9,FALSE))="","",(VLOOKUP($E127,'NEA Backsheet'!$D$5:$CB$183,M$9,FALSE))),"")</f>
        <v>0</v>
      </c>
      <c r="N127" s="114">
        <f ca="1">IFERROR(IF((VLOOKUP($E127,'NEA Backsheet'!$D$5:$CB$183,N$9,FALSE))="","",(VLOOKUP($E127,'NEA Backsheet'!$D$5:$CB$183,N$9,FALSE))),"")</f>
        <v>0</v>
      </c>
      <c r="O127" s="96"/>
      <c r="Q127" s="112">
        <f ca="1">IFERROR(IF((VLOOKUP($E127,'DTOC Backsheet'!$D$5:$AF$183,Q$9,FALSE))="","",(VLOOKUP($E127,'DTOC Backsheet'!$D$5:$AF$183,Q$9,FALSE))),"")</f>
        <v>625.320912491748</v>
      </c>
      <c r="R127" s="113">
        <f ca="1">IFERROR(IF((VLOOKUP($E127,'DTOC Backsheet'!$D$5:$AF$183,R$9,FALSE))="","",(VLOOKUP($E127,'DTOC Backsheet'!$D$5:$AF$183,R$9,FALSE))),"")</f>
        <v>544.63434313797404</v>
      </c>
      <c r="S127" s="113">
        <f ca="1">IFERROR(IF((VLOOKUP($E127,'DTOC Backsheet'!$D$5:$AF$183,S$9,FALSE))="","",(VLOOKUP($E127,'DTOC Backsheet'!$D$5:$AF$183,S$9,FALSE))),"")</f>
        <v>420.54817966209441</v>
      </c>
      <c r="T127" s="114">
        <f ca="1">IFERROR(IF((VLOOKUP($E127,'DTOC Backsheet'!$D$5:$AF$183,T$9,FALSE))="","",(VLOOKUP($E127,'DTOC Backsheet'!$D$5:$AF$183,T$9,FALSE))),"")</f>
        <v>519.37492135757373</v>
      </c>
      <c r="U127" s="115">
        <f ca="1">IFERROR(IF((VLOOKUP($E127,'DTOC Backsheet'!$D$5:$AF$183,U$9,FALSE))="","",(VLOOKUP($E127,'DTOC Backsheet'!$D$5:$AF$183,U$9,FALSE))),"")</f>
        <v>394.87141494518232</v>
      </c>
      <c r="V127" s="116">
        <f ca="1">IFERROR(IF((VLOOKUP($E127,'DTOC Backsheet'!$D$5:$AF$183,V$9,FALSE))="","",(VLOOKUP($E127,'DTOC Backsheet'!$D$5:$AF$183,V$9,FALSE))),"")</f>
        <v>0</v>
      </c>
      <c r="W127" s="113">
        <f ca="1">IFERROR(IF((VLOOKUP($E127,'DTOC Backsheet'!$D$5:$AF$183,W$9,FALSE))="","",(VLOOKUP($E127,'DTOC Backsheet'!$D$5:$AF$183,W$9,FALSE))),"")</f>
        <v>0</v>
      </c>
      <c r="X127" s="114">
        <f ca="1">IFERROR(IF((VLOOKUP($E127,'DTOC Backsheet'!$D$5:$AF$183,X$9,FALSE))="","",(VLOOKUP($E127,'DTOC Backsheet'!$D$5:$AF$183,X$9,FALSE))),"")</f>
        <v>0</v>
      </c>
      <c r="Y127" s="96"/>
    </row>
    <row r="128" spans="1:25" ht="30" customHeight="1" x14ac:dyDescent="0.3">
      <c r="A128" s="182">
        <v>116</v>
      </c>
      <c r="B128" s="101" t="str">
        <f ca="1">IFERROR(IF((VLOOKUP($E128,'Org List'!$AJ$10:$AL$188,3,FALSE))="","",(VLOOKUP($E128,'Org List'!$AJ$10:$AL$188,3,FALSE))),"")</f>
        <v>North of England Commissioning Region</v>
      </c>
      <c r="C128" s="102" t="str">
        <f ca="1">IFERROR(IF((VLOOKUP($E128,'Org List'!$AO$10:$AQ$188,3,FALSE))="","",(VLOOKUP($E128,'Org List'!$AO$10:$AQ$188,3,FALSE))),"")</f>
        <v>Yorkshire and The Humber Region</v>
      </c>
      <c r="D128" s="103" t="str">
        <f ca="1">IFERROR(IF((VLOOKUP($E128,'Org List'!$AT$10:$AV$188,3,FALSE))="","",(VLOOKUP($E128,'Org List'!$AT$10:$AV$188,3,FALSE))),"")</f>
        <v>NHS England North (Yorkshire And Humber)</v>
      </c>
      <c r="E128" s="101" t="str">
        <f t="shared" ca="1" si="1"/>
        <v>E10000023</v>
      </c>
      <c r="F128" s="103" t="str">
        <f ca="1">IF(E128="","",VLOOKUP(E128,'Org List'!$J$9:$K$488,2,0))</f>
        <v>North Yorkshire</v>
      </c>
      <c r="G128" s="112">
        <f ca="1">IFERROR(IF((VLOOKUP($E128,'NEA Backsheet'!$D$5:$CB$183,G$9,FALSE))="","",(VLOOKUP($E128,'NEA Backsheet'!$D$5:$CB$183,G$9,FALSE))),"")</f>
        <v>2702.2484491990731</v>
      </c>
      <c r="H128" s="113">
        <f ca="1">IFERROR(IF((VLOOKUP($E128,'NEA Backsheet'!$D$5:$CB$183,H$9,FALSE))="","",(VLOOKUP($E128,'NEA Backsheet'!$D$5:$CB$183,H$9,FALSE))),"")</f>
        <v>2672.8263962726364</v>
      </c>
      <c r="I128" s="113">
        <f ca="1">IFERROR(IF((VLOOKUP($E128,'NEA Backsheet'!$D$5:$CB$183,I$9,FALSE))="","",(VLOOKUP($E128,'NEA Backsheet'!$D$5:$CB$183,I$9,FALSE))),"")</f>
        <v>2894.9842930050336</v>
      </c>
      <c r="J128" s="114">
        <f ca="1">IFERROR(IF((VLOOKUP($E128,'NEA Backsheet'!$D$5:$CB$183,J$9,FALSE))="","",(VLOOKUP($E128,'NEA Backsheet'!$D$5:$CB$183,J$9,FALSE))),"")</f>
        <v>2815.0851091689801</v>
      </c>
      <c r="K128" s="115">
        <f ca="1">IFERROR(IF((VLOOKUP($E128,'NEA Backsheet'!$D$5:$CB$183,K$9,FALSE))="","",(VLOOKUP($E128,'NEA Backsheet'!$D$5:$CB$183,K$9,FALSE))),"")</f>
        <v>2831.556201034115</v>
      </c>
      <c r="L128" s="116">
        <f ca="1">IFERROR(IF((VLOOKUP($E128,'NEA Backsheet'!$D$5:$CB$183,L$9,FALSE))="","",(VLOOKUP($E128,'NEA Backsheet'!$D$5:$CB$183,L$9,FALSE))),"")</f>
        <v>0</v>
      </c>
      <c r="M128" s="113">
        <f ca="1">IFERROR(IF((VLOOKUP($E128,'NEA Backsheet'!$D$5:$CB$183,M$9,FALSE))="","",(VLOOKUP($E128,'NEA Backsheet'!$D$5:$CB$183,M$9,FALSE))),"")</f>
        <v>0</v>
      </c>
      <c r="N128" s="114">
        <f ca="1">IFERROR(IF((VLOOKUP($E128,'NEA Backsheet'!$D$5:$CB$183,N$9,FALSE))="","",(VLOOKUP($E128,'NEA Backsheet'!$D$5:$CB$183,N$9,FALSE))),"")</f>
        <v>0</v>
      </c>
      <c r="O128" s="96"/>
      <c r="Q128" s="112">
        <f ca="1">IFERROR(IF((VLOOKUP($E128,'DTOC Backsheet'!$D$5:$AF$183,Q$9,FALSE))="","",(VLOOKUP($E128,'DTOC Backsheet'!$D$5:$AF$183,Q$9,FALSE))),"")</f>
        <v>1374.3909869098873</v>
      </c>
      <c r="R128" s="113">
        <f ca="1">IFERROR(IF((VLOOKUP($E128,'DTOC Backsheet'!$D$5:$AF$183,R$9,FALSE))="","",(VLOOKUP($E128,'DTOC Backsheet'!$D$5:$AF$183,R$9,FALSE))),"")</f>
        <v>1163.0707821478959</v>
      </c>
      <c r="S128" s="113">
        <f ca="1">IFERROR(IF((VLOOKUP($E128,'DTOC Backsheet'!$D$5:$AF$183,S$9,FALSE))="","",(VLOOKUP($E128,'DTOC Backsheet'!$D$5:$AF$183,S$9,FALSE))),"")</f>
        <v>1177.0373474051539</v>
      </c>
      <c r="T128" s="114">
        <f ca="1">IFERROR(IF((VLOOKUP($E128,'DTOC Backsheet'!$D$5:$AF$183,T$9,FALSE))="","",(VLOOKUP($E128,'DTOC Backsheet'!$D$5:$AF$183,T$9,FALSE))),"")</f>
        <v>1238.281404269941</v>
      </c>
      <c r="U128" s="115">
        <f ca="1">IFERROR(IF((VLOOKUP($E128,'DTOC Backsheet'!$D$5:$AF$183,U$9,FALSE))="","",(VLOOKUP($E128,'DTOC Backsheet'!$D$5:$AF$183,U$9,FALSE))),"")</f>
        <v>1240.1021088342982</v>
      </c>
      <c r="V128" s="116">
        <f ca="1">IFERROR(IF((VLOOKUP($E128,'DTOC Backsheet'!$D$5:$AF$183,V$9,FALSE))="","",(VLOOKUP($E128,'DTOC Backsheet'!$D$5:$AF$183,V$9,FALSE))),"")</f>
        <v>0</v>
      </c>
      <c r="W128" s="113">
        <f ca="1">IFERROR(IF((VLOOKUP($E128,'DTOC Backsheet'!$D$5:$AF$183,W$9,FALSE))="","",(VLOOKUP($E128,'DTOC Backsheet'!$D$5:$AF$183,W$9,FALSE))),"")</f>
        <v>0</v>
      </c>
      <c r="X128" s="114">
        <f ca="1">IFERROR(IF((VLOOKUP($E128,'DTOC Backsheet'!$D$5:$AF$183,X$9,FALSE))="","",(VLOOKUP($E128,'DTOC Backsheet'!$D$5:$AF$183,X$9,FALSE))),"")</f>
        <v>0</v>
      </c>
      <c r="Y128" s="96"/>
    </row>
    <row r="129" spans="1:25" ht="30" customHeight="1" x14ac:dyDescent="0.3">
      <c r="A129" s="182">
        <v>117</v>
      </c>
      <c r="B129" s="101" t="str">
        <f ca="1">IFERROR(IF((VLOOKUP($E129,'Org List'!$AJ$10:$AL$188,3,FALSE))="","",(VLOOKUP($E129,'Org List'!$AJ$10:$AL$188,3,FALSE))),"")</f>
        <v>Midlands and East of England Commissioning Region</v>
      </c>
      <c r="C129" s="102" t="str">
        <f ca="1">IFERROR(IF((VLOOKUP($E129,'Org List'!$AO$10:$AQ$188,3,FALSE))="","",(VLOOKUP($E129,'Org List'!$AO$10:$AQ$188,3,FALSE))),"")</f>
        <v>East Midlands Region</v>
      </c>
      <c r="D129" s="103" t="str">
        <f ca="1">IFERROR(IF((VLOOKUP($E129,'Org List'!$AT$10:$AV$188,3,FALSE))="","",(VLOOKUP($E129,'Org List'!$AT$10:$AV$188,3,FALSE))),"")</f>
        <v>NHS England Midlands And East (Central Midlands)</v>
      </c>
      <c r="E129" s="101" t="str">
        <f t="shared" ca="1" si="1"/>
        <v>E10000021</v>
      </c>
      <c r="F129" s="103" t="str">
        <f ca="1">IF(E129="","",VLOOKUP(E129,'Org List'!$J$9:$K$488,2,0))</f>
        <v>Northamptonshire</v>
      </c>
      <c r="G129" s="112">
        <f ca="1">IFERROR(IF((VLOOKUP($E129,'NEA Backsheet'!$D$5:$CB$183,G$9,FALSE))="","",(VLOOKUP($E129,'NEA Backsheet'!$D$5:$CB$183,G$9,FALSE))),"")</f>
        <v>2935.6431188785932</v>
      </c>
      <c r="H129" s="113">
        <f ca="1">IFERROR(IF((VLOOKUP($E129,'NEA Backsheet'!$D$5:$CB$183,H$9,FALSE))="","",(VLOOKUP($E129,'NEA Backsheet'!$D$5:$CB$183,H$9,FALSE))),"")</f>
        <v>2836.1244987182458</v>
      </c>
      <c r="I129" s="113">
        <f ca="1">IFERROR(IF((VLOOKUP($E129,'NEA Backsheet'!$D$5:$CB$183,I$9,FALSE))="","",(VLOOKUP($E129,'NEA Backsheet'!$D$5:$CB$183,I$9,FALSE))),"")</f>
        <v>2904.3070883857586</v>
      </c>
      <c r="J129" s="114">
        <f ca="1">IFERROR(IF((VLOOKUP($E129,'NEA Backsheet'!$D$5:$CB$183,J$9,FALSE))="","",(VLOOKUP($E129,'NEA Backsheet'!$D$5:$CB$183,J$9,FALSE))),"")</f>
        <v>2789.7405107438099</v>
      </c>
      <c r="K129" s="115">
        <f ca="1">IFERROR(IF((VLOOKUP($E129,'NEA Backsheet'!$D$5:$CB$183,K$9,FALSE))="","",(VLOOKUP($E129,'NEA Backsheet'!$D$5:$CB$183,K$9,FALSE))),"")</f>
        <v>2912.5368796734087</v>
      </c>
      <c r="L129" s="116">
        <f ca="1">IFERROR(IF((VLOOKUP($E129,'NEA Backsheet'!$D$5:$CB$183,L$9,FALSE))="","",(VLOOKUP($E129,'NEA Backsheet'!$D$5:$CB$183,L$9,FALSE))),"")</f>
        <v>0</v>
      </c>
      <c r="M129" s="113">
        <f ca="1">IFERROR(IF((VLOOKUP($E129,'NEA Backsheet'!$D$5:$CB$183,M$9,FALSE))="","",(VLOOKUP($E129,'NEA Backsheet'!$D$5:$CB$183,M$9,FALSE))),"")</f>
        <v>0</v>
      </c>
      <c r="N129" s="114">
        <f ca="1">IFERROR(IF((VLOOKUP($E129,'NEA Backsheet'!$D$5:$CB$183,N$9,FALSE))="","",(VLOOKUP($E129,'NEA Backsheet'!$D$5:$CB$183,N$9,FALSE))),"")</f>
        <v>0</v>
      </c>
      <c r="O129" s="96"/>
      <c r="Q129" s="112">
        <f ca="1">IFERROR(IF((VLOOKUP($E129,'DTOC Backsheet'!$D$5:$AF$183,Q$9,FALSE))="","",(VLOOKUP($E129,'DTOC Backsheet'!$D$5:$AF$183,Q$9,FALSE))),"")</f>
        <v>2502.8739090920194</v>
      </c>
      <c r="R129" s="113">
        <f ca="1">IFERROR(IF((VLOOKUP($E129,'DTOC Backsheet'!$D$5:$AF$183,R$9,FALSE))="","",(VLOOKUP($E129,'DTOC Backsheet'!$D$5:$AF$183,R$9,FALSE))),"")</f>
        <v>2762.7904218148451</v>
      </c>
      <c r="S129" s="113">
        <f ca="1">IFERROR(IF((VLOOKUP($E129,'DTOC Backsheet'!$D$5:$AF$183,S$9,FALSE))="","",(VLOOKUP($E129,'DTOC Backsheet'!$D$5:$AF$183,S$9,FALSE))),"")</f>
        <v>2050.7238413218411</v>
      </c>
      <c r="T129" s="114">
        <f ca="1">IFERROR(IF((VLOOKUP($E129,'DTOC Backsheet'!$D$5:$AF$183,T$9,FALSE))="","",(VLOOKUP($E129,'DTOC Backsheet'!$D$5:$AF$183,T$9,FALSE))),"")</f>
        <v>1518.4057151092636</v>
      </c>
      <c r="U129" s="115">
        <f ca="1">IFERROR(IF((VLOOKUP($E129,'DTOC Backsheet'!$D$5:$AF$183,U$9,FALSE))="","",(VLOOKUP($E129,'DTOC Backsheet'!$D$5:$AF$183,U$9,FALSE))),"")</f>
        <v>1422.562961946905</v>
      </c>
      <c r="V129" s="116">
        <f ca="1">IFERROR(IF((VLOOKUP($E129,'DTOC Backsheet'!$D$5:$AF$183,V$9,FALSE))="","",(VLOOKUP($E129,'DTOC Backsheet'!$D$5:$AF$183,V$9,FALSE))),"")</f>
        <v>0</v>
      </c>
      <c r="W129" s="113">
        <f ca="1">IFERROR(IF((VLOOKUP($E129,'DTOC Backsheet'!$D$5:$AF$183,W$9,FALSE))="","",(VLOOKUP($E129,'DTOC Backsheet'!$D$5:$AF$183,W$9,FALSE))),"")</f>
        <v>0</v>
      </c>
      <c r="X129" s="114">
        <f ca="1">IFERROR(IF((VLOOKUP($E129,'DTOC Backsheet'!$D$5:$AF$183,X$9,FALSE))="","",(VLOOKUP($E129,'DTOC Backsheet'!$D$5:$AF$183,X$9,FALSE))),"")</f>
        <v>0</v>
      </c>
      <c r="Y129" s="96"/>
    </row>
    <row r="130" spans="1:25" ht="30" customHeight="1" x14ac:dyDescent="0.3">
      <c r="A130" s="182">
        <v>118</v>
      </c>
      <c r="B130" s="101" t="str">
        <f ca="1">IFERROR(IF((VLOOKUP($E130,'Org List'!$AJ$10:$AL$188,3,FALSE))="","",(VLOOKUP($E130,'Org List'!$AJ$10:$AL$188,3,FALSE))),"")</f>
        <v>North of England Commissioning Region</v>
      </c>
      <c r="C130" s="102" t="str">
        <f ca="1">IFERROR(IF((VLOOKUP($E130,'Org List'!$AO$10:$AQ$188,3,FALSE))="","",(VLOOKUP($E130,'Org List'!$AO$10:$AQ$188,3,FALSE))),"")</f>
        <v>North East Region</v>
      </c>
      <c r="D130" s="103" t="str">
        <f ca="1">IFERROR(IF((VLOOKUP($E130,'Org List'!$AT$10:$AV$188,3,FALSE))="","",(VLOOKUP($E130,'Org List'!$AT$10:$AV$188,3,FALSE))),"")</f>
        <v>NHS England North (Cumbria And North East)</v>
      </c>
      <c r="E130" s="101" t="str">
        <f t="shared" ca="1" si="1"/>
        <v>E06000057</v>
      </c>
      <c r="F130" s="103" t="str">
        <f ca="1">IF(E130="","",VLOOKUP(E130,'Org List'!$J$9:$K$488,2,0))</f>
        <v>Northumberland</v>
      </c>
      <c r="G130" s="112">
        <f ca="1">IFERROR(IF((VLOOKUP($E130,'NEA Backsheet'!$D$5:$CB$183,G$9,FALSE))="","",(VLOOKUP($E130,'NEA Backsheet'!$D$5:$CB$183,G$9,FALSE))),"")</f>
        <v>3064.3684665175915</v>
      </c>
      <c r="H130" s="113">
        <f ca="1">IFERROR(IF((VLOOKUP($E130,'NEA Backsheet'!$D$5:$CB$183,H$9,FALSE))="","",(VLOOKUP($E130,'NEA Backsheet'!$D$5:$CB$183,H$9,FALSE))),"")</f>
        <v>3105.5443585315775</v>
      </c>
      <c r="I130" s="113">
        <f ca="1">IFERROR(IF((VLOOKUP($E130,'NEA Backsheet'!$D$5:$CB$183,I$9,FALSE))="","",(VLOOKUP($E130,'NEA Backsheet'!$D$5:$CB$183,I$9,FALSE))),"")</f>
        <v>3239.7267363896644</v>
      </c>
      <c r="J130" s="114">
        <f ca="1">IFERROR(IF((VLOOKUP($E130,'NEA Backsheet'!$D$5:$CB$183,J$9,FALSE))="","",(VLOOKUP($E130,'NEA Backsheet'!$D$5:$CB$183,J$9,FALSE))),"")</f>
        <v>3292.0400996482149</v>
      </c>
      <c r="K130" s="115">
        <f ca="1">IFERROR(IF((VLOOKUP($E130,'NEA Backsheet'!$D$5:$CB$183,K$9,FALSE))="","",(VLOOKUP($E130,'NEA Backsheet'!$D$5:$CB$183,K$9,FALSE))),"")</f>
        <v>3174.6350590882203</v>
      </c>
      <c r="L130" s="116">
        <f ca="1">IFERROR(IF((VLOOKUP($E130,'NEA Backsheet'!$D$5:$CB$183,L$9,FALSE))="","",(VLOOKUP($E130,'NEA Backsheet'!$D$5:$CB$183,L$9,FALSE))),"")</f>
        <v>0</v>
      </c>
      <c r="M130" s="113">
        <f ca="1">IFERROR(IF((VLOOKUP($E130,'NEA Backsheet'!$D$5:$CB$183,M$9,FALSE))="","",(VLOOKUP($E130,'NEA Backsheet'!$D$5:$CB$183,M$9,FALSE))),"")</f>
        <v>0</v>
      </c>
      <c r="N130" s="114">
        <f ca="1">IFERROR(IF((VLOOKUP($E130,'NEA Backsheet'!$D$5:$CB$183,N$9,FALSE))="","",(VLOOKUP($E130,'NEA Backsheet'!$D$5:$CB$183,N$9,FALSE))),"")</f>
        <v>0</v>
      </c>
      <c r="O130" s="96"/>
      <c r="Q130" s="112">
        <f ca="1">IFERROR(IF((VLOOKUP($E130,'DTOC Backsheet'!$D$5:$AF$183,Q$9,FALSE))="","",(VLOOKUP($E130,'DTOC Backsheet'!$D$5:$AF$183,Q$9,FALSE))),"")</f>
        <v>371.00544397625566</v>
      </c>
      <c r="R130" s="113">
        <f ca="1">IFERROR(IF((VLOOKUP($E130,'DTOC Backsheet'!$D$5:$AF$183,R$9,FALSE))="","",(VLOOKUP($E130,'DTOC Backsheet'!$D$5:$AF$183,R$9,FALSE))),"")</f>
        <v>299.88004798080766</v>
      </c>
      <c r="S130" s="113">
        <f ca="1">IFERROR(IF((VLOOKUP($E130,'DTOC Backsheet'!$D$5:$AF$183,S$9,FALSE))="","",(VLOOKUP($E130,'DTOC Backsheet'!$D$5:$AF$183,S$9,FALSE))),"")</f>
        <v>305.64697198043859</v>
      </c>
      <c r="T130" s="114">
        <f ca="1">IFERROR(IF((VLOOKUP($E130,'DTOC Backsheet'!$D$5:$AF$183,T$9,FALSE))="","",(VLOOKUP($E130,'DTOC Backsheet'!$D$5:$AF$183,T$9,FALSE))),"")</f>
        <v>432.77242388617884</v>
      </c>
      <c r="U130" s="115">
        <f ca="1">IFERROR(IF((VLOOKUP($E130,'DTOC Backsheet'!$D$5:$AF$183,U$9,FALSE))="","",(VLOOKUP($E130,'DTOC Backsheet'!$D$5:$AF$183,U$9,FALSE))),"")</f>
        <v>315.1292961809342</v>
      </c>
      <c r="V130" s="116">
        <f ca="1">IFERROR(IF((VLOOKUP($E130,'DTOC Backsheet'!$D$5:$AF$183,V$9,FALSE))="","",(VLOOKUP($E130,'DTOC Backsheet'!$D$5:$AF$183,V$9,FALSE))),"")</f>
        <v>0</v>
      </c>
      <c r="W130" s="113">
        <f ca="1">IFERROR(IF((VLOOKUP($E130,'DTOC Backsheet'!$D$5:$AF$183,W$9,FALSE))="","",(VLOOKUP($E130,'DTOC Backsheet'!$D$5:$AF$183,W$9,FALSE))),"")</f>
        <v>0</v>
      </c>
      <c r="X130" s="114">
        <f ca="1">IFERROR(IF((VLOOKUP($E130,'DTOC Backsheet'!$D$5:$AF$183,X$9,FALSE))="","",(VLOOKUP($E130,'DTOC Backsheet'!$D$5:$AF$183,X$9,FALSE))),"")</f>
        <v>0</v>
      </c>
      <c r="Y130" s="96"/>
    </row>
    <row r="131" spans="1:25" ht="30" customHeight="1" x14ac:dyDescent="0.3">
      <c r="A131" s="182">
        <v>119</v>
      </c>
      <c r="B131" s="101" t="str">
        <f ca="1">IFERROR(IF((VLOOKUP($E131,'Org List'!$AJ$10:$AL$188,3,FALSE))="","",(VLOOKUP($E131,'Org List'!$AJ$10:$AL$188,3,FALSE))),"")</f>
        <v>Midlands and East of England Commissioning Region</v>
      </c>
      <c r="C131" s="102" t="str">
        <f ca="1">IFERROR(IF((VLOOKUP($E131,'Org List'!$AO$10:$AQ$188,3,FALSE))="","",(VLOOKUP($E131,'Org List'!$AO$10:$AQ$188,3,FALSE))),"")</f>
        <v>East Midlands Region</v>
      </c>
      <c r="D131" s="103" t="str">
        <f ca="1">IFERROR(IF((VLOOKUP($E131,'Org List'!$AT$10:$AV$188,3,FALSE))="","",(VLOOKUP($E131,'Org List'!$AT$10:$AV$188,3,FALSE))),"")</f>
        <v>NHS England Midlands And East (North Midlands)</v>
      </c>
      <c r="E131" s="101" t="str">
        <f t="shared" ca="1" si="1"/>
        <v>E06000018</v>
      </c>
      <c r="F131" s="103" t="str">
        <f ca="1">IF(E131="","",VLOOKUP(E131,'Org List'!$J$9:$K$488,2,0))</f>
        <v>Nottingham</v>
      </c>
      <c r="G131" s="112">
        <f ca="1">IFERROR(IF((VLOOKUP($E131,'NEA Backsheet'!$D$5:$CB$183,G$9,FALSE))="","",(VLOOKUP($E131,'NEA Backsheet'!$D$5:$CB$183,G$9,FALSE))),"")</f>
        <v>2214.9226865448531</v>
      </c>
      <c r="H131" s="113">
        <f ca="1">IFERROR(IF((VLOOKUP($E131,'NEA Backsheet'!$D$5:$CB$183,H$9,FALSE))="","",(VLOOKUP($E131,'NEA Backsheet'!$D$5:$CB$183,H$9,FALSE))),"")</f>
        <v>2197.9015235032343</v>
      </c>
      <c r="I131" s="113">
        <f ca="1">IFERROR(IF((VLOOKUP($E131,'NEA Backsheet'!$D$5:$CB$183,I$9,FALSE))="","",(VLOOKUP($E131,'NEA Backsheet'!$D$5:$CB$183,I$9,FALSE))),"")</f>
        <v>2314.6412461721329</v>
      </c>
      <c r="J131" s="114">
        <f ca="1">IFERROR(IF((VLOOKUP($E131,'NEA Backsheet'!$D$5:$CB$183,J$9,FALSE))="","",(VLOOKUP($E131,'NEA Backsheet'!$D$5:$CB$183,J$9,FALSE))),"")</f>
        <v>2400.4935694800342</v>
      </c>
      <c r="K131" s="115">
        <f ca="1">IFERROR(IF((VLOOKUP($E131,'NEA Backsheet'!$D$5:$CB$183,K$9,FALSE))="","",(VLOOKUP($E131,'NEA Backsheet'!$D$5:$CB$183,K$9,FALSE))),"")</f>
        <v>2403.4265232909206</v>
      </c>
      <c r="L131" s="116">
        <f ca="1">IFERROR(IF((VLOOKUP($E131,'NEA Backsheet'!$D$5:$CB$183,L$9,FALSE))="","",(VLOOKUP($E131,'NEA Backsheet'!$D$5:$CB$183,L$9,FALSE))),"")</f>
        <v>0</v>
      </c>
      <c r="M131" s="113">
        <f ca="1">IFERROR(IF((VLOOKUP($E131,'NEA Backsheet'!$D$5:$CB$183,M$9,FALSE))="","",(VLOOKUP($E131,'NEA Backsheet'!$D$5:$CB$183,M$9,FALSE))),"")</f>
        <v>0</v>
      </c>
      <c r="N131" s="114">
        <f ca="1">IFERROR(IF((VLOOKUP($E131,'NEA Backsheet'!$D$5:$CB$183,N$9,FALSE))="","",(VLOOKUP($E131,'NEA Backsheet'!$D$5:$CB$183,N$9,FALSE))),"")</f>
        <v>0</v>
      </c>
      <c r="O131" s="96"/>
      <c r="Q131" s="112">
        <f ca="1">IFERROR(IF((VLOOKUP($E131,'DTOC Backsheet'!$D$5:$AF$183,Q$9,FALSE))="","",(VLOOKUP($E131,'DTOC Backsheet'!$D$5:$AF$183,Q$9,FALSE))),"")</f>
        <v>1114.9385692961305</v>
      </c>
      <c r="R131" s="113">
        <f ca="1">IFERROR(IF((VLOOKUP($E131,'DTOC Backsheet'!$D$5:$AF$183,R$9,FALSE))="","",(VLOOKUP($E131,'DTOC Backsheet'!$D$5:$AF$183,R$9,FALSE))),"")</f>
        <v>1582.2712136869904</v>
      </c>
      <c r="S131" s="113">
        <f ca="1">IFERROR(IF((VLOOKUP($E131,'DTOC Backsheet'!$D$5:$AF$183,S$9,FALSE))="","",(VLOOKUP($E131,'DTOC Backsheet'!$D$5:$AF$183,S$9,FALSE))),"")</f>
        <v>1723.5044207142037</v>
      </c>
      <c r="T131" s="114">
        <f ca="1">IFERROR(IF((VLOOKUP($E131,'DTOC Backsheet'!$D$5:$AF$183,T$9,FALSE))="","",(VLOOKUP($E131,'DTOC Backsheet'!$D$5:$AF$183,T$9,FALSE))),"")</f>
        <v>1455.7880956076558</v>
      </c>
      <c r="U131" s="115">
        <f ca="1">IFERROR(IF((VLOOKUP($E131,'DTOC Backsheet'!$D$5:$AF$183,U$9,FALSE))="","",(VLOOKUP($E131,'DTOC Backsheet'!$D$5:$AF$183,U$9,FALSE))),"")</f>
        <v>1273.4306732939331</v>
      </c>
      <c r="V131" s="116">
        <f ca="1">IFERROR(IF((VLOOKUP($E131,'DTOC Backsheet'!$D$5:$AF$183,V$9,FALSE))="","",(VLOOKUP($E131,'DTOC Backsheet'!$D$5:$AF$183,V$9,FALSE))),"")</f>
        <v>0</v>
      </c>
      <c r="W131" s="113">
        <f ca="1">IFERROR(IF((VLOOKUP($E131,'DTOC Backsheet'!$D$5:$AF$183,W$9,FALSE))="","",(VLOOKUP($E131,'DTOC Backsheet'!$D$5:$AF$183,W$9,FALSE))),"")</f>
        <v>0</v>
      </c>
      <c r="X131" s="114">
        <f ca="1">IFERROR(IF((VLOOKUP($E131,'DTOC Backsheet'!$D$5:$AF$183,X$9,FALSE))="","",(VLOOKUP($E131,'DTOC Backsheet'!$D$5:$AF$183,X$9,FALSE))),"")</f>
        <v>0</v>
      </c>
      <c r="Y131" s="96"/>
    </row>
    <row r="132" spans="1:25" ht="30" customHeight="1" x14ac:dyDescent="0.3">
      <c r="A132" s="182">
        <v>120</v>
      </c>
      <c r="B132" s="101" t="str">
        <f ca="1">IFERROR(IF((VLOOKUP($E132,'Org List'!$AJ$10:$AL$188,3,FALSE))="","",(VLOOKUP($E132,'Org List'!$AJ$10:$AL$188,3,FALSE))),"")</f>
        <v>Midlands and East of England Commissioning Region</v>
      </c>
      <c r="C132" s="102" t="str">
        <f ca="1">IFERROR(IF((VLOOKUP($E132,'Org List'!$AO$10:$AQ$188,3,FALSE))="","",(VLOOKUP($E132,'Org List'!$AO$10:$AQ$188,3,FALSE))),"")</f>
        <v>East Midlands Region</v>
      </c>
      <c r="D132" s="103" t="str">
        <f ca="1">IFERROR(IF((VLOOKUP($E132,'Org List'!$AT$10:$AV$188,3,FALSE))="","",(VLOOKUP($E132,'Org List'!$AT$10:$AV$188,3,FALSE))),"")</f>
        <v>NHS England Midlands And East (North Midlands)</v>
      </c>
      <c r="E132" s="101" t="str">
        <f t="shared" ca="1" si="1"/>
        <v>E10000024</v>
      </c>
      <c r="F132" s="103" t="str">
        <f ca="1">IF(E132="","",VLOOKUP(E132,'Org List'!$J$9:$K$488,2,0))</f>
        <v>Nottinghamshire</v>
      </c>
      <c r="G132" s="112">
        <f ca="1">IFERROR(IF((VLOOKUP($E132,'NEA Backsheet'!$D$5:$CB$183,G$9,FALSE))="","",(VLOOKUP($E132,'NEA Backsheet'!$D$5:$CB$183,G$9,FALSE))),"")</f>
        <v>2523.7813891507271</v>
      </c>
      <c r="H132" s="113">
        <f ca="1">IFERROR(IF((VLOOKUP($E132,'NEA Backsheet'!$D$5:$CB$183,H$9,FALSE))="","",(VLOOKUP($E132,'NEA Backsheet'!$D$5:$CB$183,H$9,FALSE))),"")</f>
        <v>2491.9589689727604</v>
      </c>
      <c r="I132" s="113">
        <f ca="1">IFERROR(IF((VLOOKUP($E132,'NEA Backsheet'!$D$5:$CB$183,I$9,FALSE))="","",(VLOOKUP($E132,'NEA Backsheet'!$D$5:$CB$183,I$9,FALSE))),"")</f>
        <v>2543.6250488705232</v>
      </c>
      <c r="J132" s="114">
        <f ca="1">IFERROR(IF((VLOOKUP($E132,'NEA Backsheet'!$D$5:$CB$183,J$9,FALSE))="","",(VLOOKUP($E132,'NEA Backsheet'!$D$5:$CB$183,J$9,FALSE))),"")</f>
        <v>2612.1427442273434</v>
      </c>
      <c r="K132" s="115">
        <f ca="1">IFERROR(IF((VLOOKUP($E132,'NEA Backsheet'!$D$5:$CB$183,K$9,FALSE))="","",(VLOOKUP($E132,'NEA Backsheet'!$D$5:$CB$183,K$9,FALSE))),"")</f>
        <v>2641.5747185997102</v>
      </c>
      <c r="L132" s="116">
        <f ca="1">IFERROR(IF((VLOOKUP($E132,'NEA Backsheet'!$D$5:$CB$183,L$9,FALSE))="","",(VLOOKUP($E132,'NEA Backsheet'!$D$5:$CB$183,L$9,FALSE))),"")</f>
        <v>0</v>
      </c>
      <c r="M132" s="113">
        <f ca="1">IFERROR(IF((VLOOKUP($E132,'NEA Backsheet'!$D$5:$CB$183,M$9,FALSE))="","",(VLOOKUP($E132,'NEA Backsheet'!$D$5:$CB$183,M$9,FALSE))),"")</f>
        <v>0</v>
      </c>
      <c r="N132" s="114">
        <f ca="1">IFERROR(IF((VLOOKUP($E132,'NEA Backsheet'!$D$5:$CB$183,N$9,FALSE))="","",(VLOOKUP($E132,'NEA Backsheet'!$D$5:$CB$183,N$9,FALSE))),"")</f>
        <v>0</v>
      </c>
      <c r="O132" s="96"/>
      <c r="Q132" s="112">
        <f ca="1">IFERROR(IF((VLOOKUP($E132,'DTOC Backsheet'!$D$5:$AF$183,Q$9,FALSE))="","",(VLOOKUP($E132,'DTOC Backsheet'!$D$5:$AF$183,Q$9,FALSE))),"")</f>
        <v>633.99604518907972</v>
      </c>
      <c r="R132" s="113">
        <f ca="1">IFERROR(IF((VLOOKUP($E132,'DTOC Backsheet'!$D$5:$AF$183,R$9,FALSE))="","",(VLOOKUP($E132,'DTOC Backsheet'!$D$5:$AF$183,R$9,FALSE))),"")</f>
        <v>641.20054570259208</v>
      </c>
      <c r="S132" s="113">
        <f ca="1">IFERROR(IF((VLOOKUP($E132,'DTOC Backsheet'!$D$5:$AF$183,S$9,FALSE))="","",(VLOOKUP($E132,'DTOC Backsheet'!$D$5:$AF$183,S$9,FALSE))),"")</f>
        <v>696.53724113616511</v>
      </c>
      <c r="T132" s="114">
        <f ca="1">IFERROR(IF((VLOOKUP($E132,'DTOC Backsheet'!$D$5:$AF$183,T$9,FALSE))="","",(VLOOKUP($E132,'DTOC Backsheet'!$D$5:$AF$183,T$9,FALSE))),"")</f>
        <v>974.8148319776127</v>
      </c>
      <c r="U132" s="115">
        <f ca="1">IFERROR(IF((VLOOKUP($E132,'DTOC Backsheet'!$D$5:$AF$183,U$9,FALSE))="","",(VLOOKUP($E132,'DTOC Backsheet'!$D$5:$AF$183,U$9,FALSE))),"")</f>
        <v>964.746321975966</v>
      </c>
      <c r="V132" s="116">
        <f ca="1">IFERROR(IF((VLOOKUP($E132,'DTOC Backsheet'!$D$5:$AF$183,V$9,FALSE))="","",(VLOOKUP($E132,'DTOC Backsheet'!$D$5:$AF$183,V$9,FALSE))),"")</f>
        <v>0</v>
      </c>
      <c r="W132" s="113">
        <f ca="1">IFERROR(IF((VLOOKUP($E132,'DTOC Backsheet'!$D$5:$AF$183,W$9,FALSE))="","",(VLOOKUP($E132,'DTOC Backsheet'!$D$5:$AF$183,W$9,FALSE))),"")</f>
        <v>0</v>
      </c>
      <c r="X132" s="114">
        <f ca="1">IFERROR(IF((VLOOKUP($E132,'DTOC Backsheet'!$D$5:$AF$183,X$9,FALSE))="","",(VLOOKUP($E132,'DTOC Backsheet'!$D$5:$AF$183,X$9,FALSE))),"")</f>
        <v>0</v>
      </c>
      <c r="Y132" s="96"/>
    </row>
    <row r="133" spans="1:25" ht="30" customHeight="1" x14ac:dyDescent="0.3">
      <c r="A133" s="182">
        <v>121</v>
      </c>
      <c r="B133" s="101" t="str">
        <f ca="1">IFERROR(IF((VLOOKUP($E133,'Org List'!$AJ$10:$AL$188,3,FALSE))="","",(VLOOKUP($E133,'Org List'!$AJ$10:$AL$188,3,FALSE))),"")</f>
        <v>North of England Commissioning Region</v>
      </c>
      <c r="C133" s="102" t="str">
        <f ca="1">IFERROR(IF((VLOOKUP($E133,'Org List'!$AO$10:$AQ$188,3,FALSE))="","",(VLOOKUP($E133,'Org List'!$AO$10:$AQ$188,3,FALSE))),"")</f>
        <v>North West Region</v>
      </c>
      <c r="D133" s="103" t="str">
        <f ca="1">IFERROR(IF((VLOOKUP($E133,'Org List'!$AT$10:$AV$188,3,FALSE))="","",(VLOOKUP($E133,'Org List'!$AT$10:$AV$188,3,FALSE))),"")</f>
        <v>NHS England North (Greater Manchester)</v>
      </c>
      <c r="E133" s="101" t="str">
        <f t="shared" ca="1" si="1"/>
        <v>E08000004</v>
      </c>
      <c r="F133" s="103" t="str">
        <f ca="1">IF(E133="","",VLOOKUP(E133,'Org List'!$J$9:$K$488,2,0))</f>
        <v>Oldham</v>
      </c>
      <c r="G133" s="112">
        <f ca="1">IFERROR(IF((VLOOKUP($E133,'NEA Backsheet'!$D$5:$CB$183,G$9,FALSE))="","",(VLOOKUP($E133,'NEA Backsheet'!$D$5:$CB$183,G$9,FALSE))),"")</f>
        <v>3234.1884281612784</v>
      </c>
      <c r="H133" s="113">
        <f ca="1">IFERROR(IF((VLOOKUP($E133,'NEA Backsheet'!$D$5:$CB$183,H$9,FALSE))="","",(VLOOKUP($E133,'NEA Backsheet'!$D$5:$CB$183,H$9,FALSE))),"")</f>
        <v>3323.4668413875893</v>
      </c>
      <c r="I133" s="113">
        <f ca="1">IFERROR(IF((VLOOKUP($E133,'NEA Backsheet'!$D$5:$CB$183,I$9,FALSE))="","",(VLOOKUP($E133,'NEA Backsheet'!$D$5:$CB$183,I$9,FALSE))),"")</f>
        <v>3782.8701546892371</v>
      </c>
      <c r="J133" s="114">
        <f ca="1">IFERROR(IF((VLOOKUP($E133,'NEA Backsheet'!$D$5:$CB$183,J$9,FALSE))="","",(VLOOKUP($E133,'NEA Backsheet'!$D$5:$CB$183,J$9,FALSE))),"")</f>
        <v>3592.4647122169986</v>
      </c>
      <c r="K133" s="115">
        <f ca="1">IFERROR(IF((VLOOKUP($E133,'NEA Backsheet'!$D$5:$CB$183,K$9,FALSE))="","",(VLOOKUP($E133,'NEA Backsheet'!$D$5:$CB$183,K$9,FALSE))),"")</f>
        <v>3812.0976097697953</v>
      </c>
      <c r="L133" s="116">
        <f ca="1">IFERROR(IF((VLOOKUP($E133,'NEA Backsheet'!$D$5:$CB$183,L$9,FALSE))="","",(VLOOKUP($E133,'NEA Backsheet'!$D$5:$CB$183,L$9,FALSE))),"")</f>
        <v>0</v>
      </c>
      <c r="M133" s="113">
        <f ca="1">IFERROR(IF((VLOOKUP($E133,'NEA Backsheet'!$D$5:$CB$183,M$9,FALSE))="","",(VLOOKUP($E133,'NEA Backsheet'!$D$5:$CB$183,M$9,FALSE))),"")</f>
        <v>0</v>
      </c>
      <c r="N133" s="114">
        <f ca="1">IFERROR(IF((VLOOKUP($E133,'NEA Backsheet'!$D$5:$CB$183,N$9,FALSE))="","",(VLOOKUP($E133,'NEA Backsheet'!$D$5:$CB$183,N$9,FALSE))),"")</f>
        <v>0</v>
      </c>
      <c r="O133" s="96"/>
      <c r="Q133" s="112">
        <f ca="1">IFERROR(IF((VLOOKUP($E133,'DTOC Backsheet'!$D$5:$AF$183,Q$9,FALSE))="","",(VLOOKUP($E133,'DTOC Backsheet'!$D$5:$AF$183,Q$9,FALSE))),"")</f>
        <v>664.03343064857745</v>
      </c>
      <c r="R133" s="113">
        <f ca="1">IFERROR(IF((VLOOKUP($E133,'DTOC Backsheet'!$D$5:$AF$183,R$9,FALSE))="","",(VLOOKUP($E133,'DTOC Backsheet'!$D$5:$AF$183,R$9,FALSE))),"")</f>
        <v>483.71400767073101</v>
      </c>
      <c r="S133" s="113">
        <f ca="1">IFERROR(IF((VLOOKUP($E133,'DTOC Backsheet'!$D$5:$AF$183,S$9,FALSE))="","",(VLOOKUP($E133,'DTOC Backsheet'!$D$5:$AF$183,S$9,FALSE))),"")</f>
        <v>619.38290686358687</v>
      </c>
      <c r="T133" s="114">
        <f ca="1">IFERROR(IF((VLOOKUP($E133,'DTOC Backsheet'!$D$5:$AF$183,T$9,FALSE))="","",(VLOOKUP($E133,'DTOC Backsheet'!$D$5:$AF$183,T$9,FALSE))),"")</f>
        <v>641.64883920966747</v>
      </c>
      <c r="U133" s="115">
        <f ca="1">IFERROR(IF((VLOOKUP($E133,'DTOC Backsheet'!$D$5:$AF$183,U$9,FALSE))="","",(VLOOKUP($E133,'DTOC Backsheet'!$D$5:$AF$183,U$9,FALSE))),"")</f>
        <v>679.25880669442586</v>
      </c>
      <c r="V133" s="116">
        <f ca="1">IFERROR(IF((VLOOKUP($E133,'DTOC Backsheet'!$D$5:$AF$183,V$9,FALSE))="","",(VLOOKUP($E133,'DTOC Backsheet'!$D$5:$AF$183,V$9,FALSE))),"")</f>
        <v>0</v>
      </c>
      <c r="W133" s="113">
        <f ca="1">IFERROR(IF((VLOOKUP($E133,'DTOC Backsheet'!$D$5:$AF$183,W$9,FALSE))="","",(VLOOKUP($E133,'DTOC Backsheet'!$D$5:$AF$183,W$9,FALSE))),"")</f>
        <v>0</v>
      </c>
      <c r="X133" s="114">
        <f ca="1">IFERROR(IF((VLOOKUP($E133,'DTOC Backsheet'!$D$5:$AF$183,X$9,FALSE))="","",(VLOOKUP($E133,'DTOC Backsheet'!$D$5:$AF$183,X$9,FALSE))),"")</f>
        <v>0</v>
      </c>
      <c r="Y133" s="96"/>
    </row>
    <row r="134" spans="1:25" ht="30" customHeight="1" x14ac:dyDescent="0.3">
      <c r="A134" s="182">
        <v>122</v>
      </c>
      <c r="B134" s="101" t="str">
        <f ca="1">IFERROR(IF((VLOOKUP($E134,'Org List'!$AJ$10:$AL$188,3,FALSE))="","",(VLOOKUP($E134,'Org List'!$AJ$10:$AL$188,3,FALSE))),"")</f>
        <v>South East England Commissioning Region</v>
      </c>
      <c r="C134" s="102" t="str">
        <f ca="1">IFERROR(IF((VLOOKUP($E134,'Org List'!$AO$10:$AQ$188,3,FALSE))="","",(VLOOKUP($E134,'Org List'!$AO$10:$AQ$188,3,FALSE))),"")</f>
        <v>South East Region</v>
      </c>
      <c r="D134" s="103" t="str">
        <f ca="1">IFERROR(IF((VLOOKUP($E134,'Org List'!$AT$10:$AV$188,3,FALSE))="","",(VLOOKUP($E134,'Org List'!$AT$10:$AV$188,3,FALSE))),"")</f>
        <v>NHS England South East (Hampshire, Isle of Wight and Thames Valley)</v>
      </c>
      <c r="E134" s="101" t="str">
        <f t="shared" ca="1" si="1"/>
        <v>E10000025</v>
      </c>
      <c r="F134" s="103" t="str">
        <f ca="1">IF(E134="","",VLOOKUP(E134,'Org List'!$J$9:$K$488,2,0))</f>
        <v>Oxfordshire</v>
      </c>
      <c r="G134" s="112">
        <f ca="1">IFERROR(IF((VLOOKUP($E134,'NEA Backsheet'!$D$5:$CB$183,G$9,FALSE))="","",(VLOOKUP($E134,'NEA Backsheet'!$D$5:$CB$183,G$9,FALSE))),"")</f>
        <v>2358.3814191611764</v>
      </c>
      <c r="H134" s="113">
        <f ca="1">IFERROR(IF((VLOOKUP($E134,'NEA Backsheet'!$D$5:$CB$183,H$9,FALSE))="","",(VLOOKUP($E134,'NEA Backsheet'!$D$5:$CB$183,H$9,FALSE))),"")</f>
        <v>2346.2742550137777</v>
      </c>
      <c r="I134" s="113">
        <f ca="1">IFERROR(IF((VLOOKUP($E134,'NEA Backsheet'!$D$5:$CB$183,I$9,FALSE))="","",(VLOOKUP($E134,'NEA Backsheet'!$D$5:$CB$183,I$9,FALSE))),"")</f>
        <v>2434.3818185491446</v>
      </c>
      <c r="J134" s="114">
        <f ca="1">IFERROR(IF((VLOOKUP($E134,'NEA Backsheet'!$D$5:$CB$183,J$9,FALSE))="","",(VLOOKUP($E134,'NEA Backsheet'!$D$5:$CB$183,J$9,FALSE))),"")</f>
        <v>2417.4297861325172</v>
      </c>
      <c r="K134" s="115">
        <f ca="1">IFERROR(IF((VLOOKUP($E134,'NEA Backsheet'!$D$5:$CB$183,K$9,FALSE))="","",(VLOOKUP($E134,'NEA Backsheet'!$D$5:$CB$183,K$9,FALSE))),"")</f>
        <v>2474.3749799591837</v>
      </c>
      <c r="L134" s="116">
        <f ca="1">IFERROR(IF((VLOOKUP($E134,'NEA Backsheet'!$D$5:$CB$183,L$9,FALSE))="","",(VLOOKUP($E134,'NEA Backsheet'!$D$5:$CB$183,L$9,FALSE))),"")</f>
        <v>0</v>
      </c>
      <c r="M134" s="113">
        <f ca="1">IFERROR(IF((VLOOKUP($E134,'NEA Backsheet'!$D$5:$CB$183,M$9,FALSE))="","",(VLOOKUP($E134,'NEA Backsheet'!$D$5:$CB$183,M$9,FALSE))),"")</f>
        <v>0</v>
      </c>
      <c r="N134" s="114">
        <f ca="1">IFERROR(IF((VLOOKUP($E134,'NEA Backsheet'!$D$5:$CB$183,N$9,FALSE))="","",(VLOOKUP($E134,'NEA Backsheet'!$D$5:$CB$183,N$9,FALSE))),"")</f>
        <v>0</v>
      </c>
      <c r="O134" s="96"/>
      <c r="Q134" s="112">
        <f ca="1">IFERROR(IF((VLOOKUP($E134,'DTOC Backsheet'!$D$5:$AF$183,Q$9,FALSE))="","",(VLOOKUP($E134,'DTOC Backsheet'!$D$5:$AF$183,Q$9,FALSE))),"")</f>
        <v>3264.9350649350649</v>
      </c>
      <c r="R134" s="113">
        <f ca="1">IFERROR(IF((VLOOKUP($E134,'DTOC Backsheet'!$D$5:$AF$183,R$9,FALSE))="","",(VLOOKUP($E134,'DTOC Backsheet'!$D$5:$AF$183,R$9,FALSE))),"")</f>
        <v>2630.7977736549165</v>
      </c>
      <c r="S134" s="113">
        <f ca="1">IFERROR(IF((VLOOKUP($E134,'DTOC Backsheet'!$D$5:$AF$183,S$9,FALSE))="","",(VLOOKUP($E134,'DTOC Backsheet'!$D$5:$AF$183,S$9,FALSE))),"")</f>
        <v>2093.135435992579</v>
      </c>
      <c r="T134" s="114">
        <f ca="1">IFERROR(IF((VLOOKUP($E134,'DTOC Backsheet'!$D$5:$AF$183,T$9,FALSE))="","",(VLOOKUP($E134,'DTOC Backsheet'!$D$5:$AF$183,T$9,FALSE))),"")</f>
        <v>2140.8322250016367</v>
      </c>
      <c r="U134" s="115">
        <f ca="1">IFERROR(IF((VLOOKUP($E134,'DTOC Backsheet'!$D$5:$AF$183,U$9,FALSE))="","",(VLOOKUP($E134,'DTOC Backsheet'!$D$5:$AF$183,U$9,FALSE))),"")</f>
        <v>1718.4408072726264</v>
      </c>
      <c r="V134" s="116">
        <f ca="1">IFERROR(IF((VLOOKUP($E134,'DTOC Backsheet'!$D$5:$AF$183,V$9,FALSE))="","",(VLOOKUP($E134,'DTOC Backsheet'!$D$5:$AF$183,V$9,FALSE))),"")</f>
        <v>0</v>
      </c>
      <c r="W134" s="113">
        <f ca="1">IFERROR(IF((VLOOKUP($E134,'DTOC Backsheet'!$D$5:$AF$183,W$9,FALSE))="","",(VLOOKUP($E134,'DTOC Backsheet'!$D$5:$AF$183,W$9,FALSE))),"")</f>
        <v>0</v>
      </c>
      <c r="X134" s="114">
        <f ca="1">IFERROR(IF((VLOOKUP($E134,'DTOC Backsheet'!$D$5:$AF$183,X$9,FALSE))="","",(VLOOKUP($E134,'DTOC Backsheet'!$D$5:$AF$183,X$9,FALSE))),"")</f>
        <v>0</v>
      </c>
      <c r="Y134" s="96"/>
    </row>
    <row r="135" spans="1:25" ht="30" customHeight="1" x14ac:dyDescent="0.3">
      <c r="A135" s="182">
        <v>123</v>
      </c>
      <c r="B135" s="101" t="str">
        <f ca="1">IFERROR(IF((VLOOKUP($E135,'Org List'!$AJ$10:$AL$188,3,FALSE))="","",(VLOOKUP($E135,'Org List'!$AJ$10:$AL$188,3,FALSE))),"")</f>
        <v>Midlands and East of England Commissioning Region</v>
      </c>
      <c r="C135" s="102" t="str">
        <f ca="1">IFERROR(IF((VLOOKUP($E135,'Org List'!$AO$10:$AQ$188,3,FALSE))="","",(VLOOKUP($E135,'Org List'!$AO$10:$AQ$188,3,FALSE))),"")</f>
        <v>East Region</v>
      </c>
      <c r="D135" s="103" t="str">
        <f ca="1">IFERROR(IF((VLOOKUP($E135,'Org List'!$AT$10:$AV$188,3,FALSE))="","",(VLOOKUP($E135,'Org List'!$AT$10:$AV$188,3,FALSE))),"")</f>
        <v>NHS England Midlands And East (East)</v>
      </c>
      <c r="E135" s="101" t="str">
        <f t="shared" ca="1" si="1"/>
        <v>E06000031</v>
      </c>
      <c r="F135" s="103" t="str">
        <f ca="1">IF(E135="","",VLOOKUP(E135,'Org List'!$J$9:$K$488,2,0))</f>
        <v>Peterborough</v>
      </c>
      <c r="G135" s="112">
        <f ca="1">IFERROR(IF((VLOOKUP($E135,'NEA Backsheet'!$D$5:$CB$183,G$9,FALSE))="","",(VLOOKUP($E135,'NEA Backsheet'!$D$5:$CB$183,G$9,FALSE))),"")</f>
        <v>2595.5665805616991</v>
      </c>
      <c r="H135" s="113">
        <f ca="1">IFERROR(IF((VLOOKUP($E135,'NEA Backsheet'!$D$5:$CB$183,H$9,FALSE))="","",(VLOOKUP($E135,'NEA Backsheet'!$D$5:$CB$183,H$9,FALSE))),"")</f>
        <v>2505.1809036992395</v>
      </c>
      <c r="I135" s="113">
        <f ca="1">IFERROR(IF((VLOOKUP($E135,'NEA Backsheet'!$D$5:$CB$183,I$9,FALSE))="","",(VLOOKUP($E135,'NEA Backsheet'!$D$5:$CB$183,I$9,FALSE))),"")</f>
        <v>2618.7932837419839</v>
      </c>
      <c r="J135" s="114">
        <f ca="1">IFERROR(IF((VLOOKUP($E135,'NEA Backsheet'!$D$5:$CB$183,J$9,FALSE))="","",(VLOOKUP($E135,'NEA Backsheet'!$D$5:$CB$183,J$9,FALSE))),"")</f>
        <v>2554.3521486896288</v>
      </c>
      <c r="K135" s="115">
        <f ca="1">IFERROR(IF((VLOOKUP($E135,'NEA Backsheet'!$D$5:$CB$183,K$9,FALSE))="","",(VLOOKUP($E135,'NEA Backsheet'!$D$5:$CB$183,K$9,FALSE))),"")</f>
        <v>2622.9036995438555</v>
      </c>
      <c r="L135" s="116">
        <f ca="1">IFERROR(IF((VLOOKUP($E135,'NEA Backsheet'!$D$5:$CB$183,L$9,FALSE))="","",(VLOOKUP($E135,'NEA Backsheet'!$D$5:$CB$183,L$9,FALSE))),"")</f>
        <v>0</v>
      </c>
      <c r="M135" s="113">
        <f ca="1">IFERROR(IF((VLOOKUP($E135,'NEA Backsheet'!$D$5:$CB$183,M$9,FALSE))="","",(VLOOKUP($E135,'NEA Backsheet'!$D$5:$CB$183,M$9,FALSE))),"")</f>
        <v>0</v>
      </c>
      <c r="N135" s="114">
        <f ca="1">IFERROR(IF((VLOOKUP($E135,'NEA Backsheet'!$D$5:$CB$183,N$9,FALSE))="","",(VLOOKUP($E135,'NEA Backsheet'!$D$5:$CB$183,N$9,FALSE))),"")</f>
        <v>0</v>
      </c>
      <c r="O135" s="96"/>
      <c r="Q135" s="112">
        <f ca="1">IFERROR(IF((VLOOKUP($E135,'DTOC Backsheet'!$D$5:$AF$183,Q$9,FALSE))="","",(VLOOKUP($E135,'DTOC Backsheet'!$D$5:$AF$183,Q$9,FALSE))),"")</f>
        <v>1284.0401598334508</v>
      </c>
      <c r="R135" s="113">
        <f ca="1">IFERROR(IF((VLOOKUP($E135,'DTOC Backsheet'!$D$5:$AF$183,R$9,FALSE))="","",(VLOOKUP($E135,'DTOC Backsheet'!$D$5:$AF$183,R$9,FALSE))),"")</f>
        <v>1303.5156643497533</v>
      </c>
      <c r="S135" s="113">
        <f ca="1">IFERROR(IF((VLOOKUP($E135,'DTOC Backsheet'!$D$5:$AF$183,S$9,FALSE))="","",(VLOOKUP($E135,'DTOC Backsheet'!$D$5:$AF$183,S$9,FALSE))),"")</f>
        <v>1271.2803465296665</v>
      </c>
      <c r="T135" s="114">
        <f ca="1">IFERROR(IF((VLOOKUP($E135,'DTOC Backsheet'!$D$5:$AF$183,T$9,FALSE))="","",(VLOOKUP($E135,'DTOC Backsheet'!$D$5:$AF$183,T$9,FALSE))),"")</f>
        <v>1243.6504835360347</v>
      </c>
      <c r="U135" s="115">
        <f ca="1">IFERROR(IF((VLOOKUP($E135,'DTOC Backsheet'!$D$5:$AF$183,U$9,FALSE))="","",(VLOOKUP($E135,'DTOC Backsheet'!$D$5:$AF$183,U$9,FALSE))),"")</f>
        <v>1352.1703062428728</v>
      </c>
      <c r="V135" s="116">
        <f ca="1">IFERROR(IF((VLOOKUP($E135,'DTOC Backsheet'!$D$5:$AF$183,V$9,FALSE))="","",(VLOOKUP($E135,'DTOC Backsheet'!$D$5:$AF$183,V$9,FALSE))),"")</f>
        <v>0</v>
      </c>
      <c r="W135" s="113">
        <f ca="1">IFERROR(IF((VLOOKUP($E135,'DTOC Backsheet'!$D$5:$AF$183,W$9,FALSE))="","",(VLOOKUP($E135,'DTOC Backsheet'!$D$5:$AF$183,W$9,FALSE))),"")</f>
        <v>0</v>
      </c>
      <c r="X135" s="114">
        <f ca="1">IFERROR(IF((VLOOKUP($E135,'DTOC Backsheet'!$D$5:$AF$183,X$9,FALSE))="","",(VLOOKUP($E135,'DTOC Backsheet'!$D$5:$AF$183,X$9,FALSE))),"")</f>
        <v>0</v>
      </c>
      <c r="Y135" s="96"/>
    </row>
    <row r="136" spans="1:25" ht="30" customHeight="1" x14ac:dyDescent="0.3">
      <c r="A136" s="182">
        <v>124</v>
      </c>
      <c r="B136" s="101" t="str">
        <f ca="1">IFERROR(IF((VLOOKUP($E136,'Org List'!$AJ$10:$AL$188,3,FALSE))="","",(VLOOKUP($E136,'Org List'!$AJ$10:$AL$188,3,FALSE))),"")</f>
        <v>South West England Commissioning Region</v>
      </c>
      <c r="C136" s="102" t="str">
        <f ca="1">IFERROR(IF((VLOOKUP($E136,'Org List'!$AO$10:$AQ$188,3,FALSE))="","",(VLOOKUP($E136,'Org List'!$AO$10:$AQ$188,3,FALSE))),"")</f>
        <v>South West Region</v>
      </c>
      <c r="D136" s="103" t="str">
        <f ca="1">IFERROR(IF((VLOOKUP($E136,'Org List'!$AT$10:$AV$188,3,FALSE))="","",(VLOOKUP($E136,'Org List'!$AT$10:$AV$188,3,FALSE))),"")</f>
        <v>NHS England South West (South West South)</v>
      </c>
      <c r="E136" s="101" t="str">
        <f t="shared" ca="1" si="1"/>
        <v>E06000026</v>
      </c>
      <c r="F136" s="103" t="str">
        <f ca="1">IF(E136="","",VLOOKUP(E136,'Org List'!$J$9:$K$488,2,0))</f>
        <v>Plymouth</v>
      </c>
      <c r="G136" s="112">
        <f ca="1">IFERROR(IF((VLOOKUP($E136,'NEA Backsheet'!$D$5:$CB$183,G$9,FALSE))="","",(VLOOKUP($E136,'NEA Backsheet'!$D$5:$CB$183,G$9,FALSE))),"")</f>
        <v>2572.3368567087527</v>
      </c>
      <c r="H136" s="113">
        <f ca="1">IFERROR(IF((VLOOKUP($E136,'NEA Backsheet'!$D$5:$CB$183,H$9,FALSE))="","",(VLOOKUP($E136,'NEA Backsheet'!$D$5:$CB$183,H$9,FALSE))),"")</f>
        <v>2530.6979131716462</v>
      </c>
      <c r="I136" s="113">
        <f ca="1">IFERROR(IF((VLOOKUP($E136,'NEA Backsheet'!$D$5:$CB$183,I$9,FALSE))="","",(VLOOKUP($E136,'NEA Backsheet'!$D$5:$CB$183,I$9,FALSE))),"")</f>
        <v>2732.8179839220547</v>
      </c>
      <c r="J136" s="114">
        <f ca="1">IFERROR(IF((VLOOKUP($E136,'NEA Backsheet'!$D$5:$CB$183,J$9,FALSE))="","",(VLOOKUP($E136,'NEA Backsheet'!$D$5:$CB$183,J$9,FALSE))),"")</f>
        <v>2642.1793142014417</v>
      </c>
      <c r="K136" s="115">
        <f ca="1">IFERROR(IF((VLOOKUP($E136,'NEA Backsheet'!$D$5:$CB$183,K$9,FALSE))="","",(VLOOKUP($E136,'NEA Backsheet'!$D$5:$CB$183,K$9,FALSE))),"")</f>
        <v>2639.9803384499523</v>
      </c>
      <c r="L136" s="116">
        <f ca="1">IFERROR(IF((VLOOKUP($E136,'NEA Backsheet'!$D$5:$CB$183,L$9,FALSE))="","",(VLOOKUP($E136,'NEA Backsheet'!$D$5:$CB$183,L$9,FALSE))),"")</f>
        <v>0</v>
      </c>
      <c r="M136" s="113">
        <f ca="1">IFERROR(IF((VLOOKUP($E136,'NEA Backsheet'!$D$5:$CB$183,M$9,FALSE))="","",(VLOOKUP($E136,'NEA Backsheet'!$D$5:$CB$183,M$9,FALSE))),"")</f>
        <v>0</v>
      </c>
      <c r="N136" s="114">
        <f ca="1">IFERROR(IF((VLOOKUP($E136,'NEA Backsheet'!$D$5:$CB$183,N$9,FALSE))="","",(VLOOKUP($E136,'NEA Backsheet'!$D$5:$CB$183,N$9,FALSE))),"")</f>
        <v>0</v>
      </c>
      <c r="O136" s="96"/>
      <c r="Q136" s="112">
        <f ca="1">IFERROR(IF((VLOOKUP($E136,'DTOC Backsheet'!$D$5:$AF$183,Q$9,FALSE))="","",(VLOOKUP($E136,'DTOC Backsheet'!$D$5:$AF$183,Q$9,FALSE))),"")</f>
        <v>2673.5911665155495</v>
      </c>
      <c r="R136" s="113">
        <f ca="1">IFERROR(IF((VLOOKUP($E136,'DTOC Backsheet'!$D$5:$AF$183,R$9,FALSE))="","",(VLOOKUP($E136,'DTOC Backsheet'!$D$5:$AF$183,R$9,FALSE))),"")</f>
        <v>2408.2258500947055</v>
      </c>
      <c r="S136" s="113">
        <f ca="1">IFERROR(IF((VLOOKUP($E136,'DTOC Backsheet'!$D$5:$AF$183,S$9,FALSE))="","",(VLOOKUP($E136,'DTOC Backsheet'!$D$5:$AF$183,S$9,FALSE))),"")</f>
        <v>2114.3776732351307</v>
      </c>
      <c r="T136" s="114">
        <f ca="1">IFERROR(IF((VLOOKUP($E136,'DTOC Backsheet'!$D$5:$AF$183,T$9,FALSE))="","",(VLOOKUP($E136,'DTOC Backsheet'!$D$5:$AF$183,T$9,FALSE))),"")</f>
        <v>2966.3557686974923</v>
      </c>
      <c r="U136" s="115">
        <f ca="1">IFERROR(IF((VLOOKUP($E136,'DTOC Backsheet'!$D$5:$AF$183,U$9,FALSE))="","",(VLOOKUP($E136,'DTOC Backsheet'!$D$5:$AF$183,U$9,FALSE))),"")</f>
        <v>1716.6673282200909</v>
      </c>
      <c r="V136" s="116">
        <f ca="1">IFERROR(IF((VLOOKUP($E136,'DTOC Backsheet'!$D$5:$AF$183,V$9,FALSE))="","",(VLOOKUP($E136,'DTOC Backsheet'!$D$5:$AF$183,V$9,FALSE))),"")</f>
        <v>0</v>
      </c>
      <c r="W136" s="113">
        <f ca="1">IFERROR(IF((VLOOKUP($E136,'DTOC Backsheet'!$D$5:$AF$183,W$9,FALSE))="","",(VLOOKUP($E136,'DTOC Backsheet'!$D$5:$AF$183,W$9,FALSE))),"")</f>
        <v>0</v>
      </c>
      <c r="X136" s="114">
        <f ca="1">IFERROR(IF((VLOOKUP($E136,'DTOC Backsheet'!$D$5:$AF$183,X$9,FALSE))="","",(VLOOKUP($E136,'DTOC Backsheet'!$D$5:$AF$183,X$9,FALSE))),"")</f>
        <v>0</v>
      </c>
      <c r="Y136" s="96"/>
    </row>
    <row r="137" spans="1:25" ht="30" customHeight="1" x14ac:dyDescent="0.3">
      <c r="A137" s="182">
        <v>125</v>
      </c>
      <c r="B137" s="101" t="str">
        <f ca="1">IFERROR(IF((VLOOKUP($E137,'Org List'!$AJ$10:$AL$188,3,FALSE))="","",(VLOOKUP($E137,'Org List'!$AJ$10:$AL$188,3,FALSE))),"")</f>
        <v>South East England Commissioning Region</v>
      </c>
      <c r="C137" s="102" t="str">
        <f ca="1">IFERROR(IF((VLOOKUP($E137,'Org List'!$AO$10:$AQ$188,3,FALSE))="","",(VLOOKUP($E137,'Org List'!$AO$10:$AQ$188,3,FALSE))),"")</f>
        <v>South East Region</v>
      </c>
      <c r="D137" s="103" t="str">
        <f ca="1">IFERROR(IF((VLOOKUP($E137,'Org List'!$AT$10:$AV$188,3,FALSE))="","",(VLOOKUP($E137,'Org List'!$AT$10:$AV$188,3,FALSE))),"")</f>
        <v>NHS England South East (Hampshire, Isle of Wight and Thames Valley)</v>
      </c>
      <c r="E137" s="101" t="str">
        <f t="shared" ca="1" si="1"/>
        <v>E06000044</v>
      </c>
      <c r="F137" s="103" t="str">
        <f ca="1">IF(E137="","",VLOOKUP(E137,'Org List'!$J$9:$K$488,2,0))</f>
        <v>Portsmouth</v>
      </c>
      <c r="G137" s="112">
        <f ca="1">IFERROR(IF((VLOOKUP($E137,'NEA Backsheet'!$D$5:$CB$183,G$9,FALSE))="","",(VLOOKUP($E137,'NEA Backsheet'!$D$5:$CB$183,G$9,FALSE))),"")</f>
        <v>2205.6424814563384</v>
      </c>
      <c r="H137" s="113">
        <f ca="1">IFERROR(IF((VLOOKUP($E137,'NEA Backsheet'!$D$5:$CB$183,H$9,FALSE))="","",(VLOOKUP($E137,'NEA Backsheet'!$D$5:$CB$183,H$9,FALSE))),"")</f>
        <v>2192.7219508974599</v>
      </c>
      <c r="I137" s="113">
        <f ca="1">IFERROR(IF((VLOOKUP($E137,'NEA Backsheet'!$D$5:$CB$183,I$9,FALSE))="","",(VLOOKUP($E137,'NEA Backsheet'!$D$5:$CB$183,I$9,FALSE))),"")</f>
        <v>2281.3901800037966</v>
      </c>
      <c r="J137" s="114">
        <f ca="1">IFERROR(IF((VLOOKUP($E137,'NEA Backsheet'!$D$5:$CB$183,J$9,FALSE))="","",(VLOOKUP($E137,'NEA Backsheet'!$D$5:$CB$183,J$9,FALSE))),"")</f>
        <v>2224.7035625102112</v>
      </c>
      <c r="K137" s="115">
        <f ca="1">IFERROR(IF((VLOOKUP($E137,'NEA Backsheet'!$D$5:$CB$183,K$9,FALSE))="","",(VLOOKUP($E137,'NEA Backsheet'!$D$5:$CB$183,K$9,FALSE))),"")</f>
        <v>2585.3063475977688</v>
      </c>
      <c r="L137" s="116">
        <f ca="1">IFERROR(IF((VLOOKUP($E137,'NEA Backsheet'!$D$5:$CB$183,L$9,FALSE))="","",(VLOOKUP($E137,'NEA Backsheet'!$D$5:$CB$183,L$9,FALSE))),"")</f>
        <v>0</v>
      </c>
      <c r="M137" s="113">
        <f ca="1">IFERROR(IF((VLOOKUP($E137,'NEA Backsheet'!$D$5:$CB$183,M$9,FALSE))="","",(VLOOKUP($E137,'NEA Backsheet'!$D$5:$CB$183,M$9,FALSE))),"")</f>
        <v>0</v>
      </c>
      <c r="N137" s="114">
        <f ca="1">IFERROR(IF((VLOOKUP($E137,'NEA Backsheet'!$D$5:$CB$183,N$9,FALSE))="","",(VLOOKUP($E137,'NEA Backsheet'!$D$5:$CB$183,N$9,FALSE))),"")</f>
        <v>0</v>
      </c>
      <c r="O137" s="96"/>
      <c r="Q137" s="112">
        <f ca="1">IFERROR(IF((VLOOKUP($E137,'DTOC Backsheet'!$D$5:$AF$183,Q$9,FALSE))="","",(VLOOKUP($E137,'DTOC Backsheet'!$D$5:$AF$183,Q$9,FALSE))),"")</f>
        <v>1519.4163939809764</v>
      </c>
      <c r="R137" s="113">
        <f ca="1">IFERROR(IF((VLOOKUP($E137,'DTOC Backsheet'!$D$5:$AF$183,R$9,FALSE))="","",(VLOOKUP($E137,'DTOC Backsheet'!$D$5:$AF$183,R$9,FALSE))),"")</f>
        <v>1238.5208120755779</v>
      </c>
      <c r="S137" s="113">
        <f ca="1">IFERROR(IF((VLOOKUP($E137,'DTOC Backsheet'!$D$5:$AF$183,S$9,FALSE))="","",(VLOOKUP($E137,'DTOC Backsheet'!$D$5:$AF$183,S$9,FALSE))),"")</f>
        <v>1029.7549933734444</v>
      </c>
      <c r="T137" s="114">
        <f ca="1">IFERROR(IF((VLOOKUP($E137,'DTOC Backsheet'!$D$5:$AF$183,T$9,FALSE))="","",(VLOOKUP($E137,'DTOC Backsheet'!$D$5:$AF$183,T$9,FALSE))),"")</f>
        <v>1141.5849274127934</v>
      </c>
      <c r="U137" s="115">
        <f ca="1">IFERROR(IF((VLOOKUP($E137,'DTOC Backsheet'!$D$5:$AF$183,U$9,FALSE))="","",(VLOOKUP($E137,'DTOC Backsheet'!$D$5:$AF$183,U$9,FALSE))),"")</f>
        <v>811.32610304606101</v>
      </c>
      <c r="V137" s="116">
        <f ca="1">IFERROR(IF((VLOOKUP($E137,'DTOC Backsheet'!$D$5:$AF$183,V$9,FALSE))="","",(VLOOKUP($E137,'DTOC Backsheet'!$D$5:$AF$183,V$9,FALSE))),"")</f>
        <v>0</v>
      </c>
      <c r="W137" s="113">
        <f ca="1">IFERROR(IF((VLOOKUP($E137,'DTOC Backsheet'!$D$5:$AF$183,W$9,FALSE))="","",(VLOOKUP($E137,'DTOC Backsheet'!$D$5:$AF$183,W$9,FALSE))),"")</f>
        <v>0</v>
      </c>
      <c r="X137" s="114">
        <f ca="1">IFERROR(IF((VLOOKUP($E137,'DTOC Backsheet'!$D$5:$AF$183,X$9,FALSE))="","",(VLOOKUP($E137,'DTOC Backsheet'!$D$5:$AF$183,X$9,FALSE))),"")</f>
        <v>0</v>
      </c>
      <c r="Y137" s="96"/>
    </row>
    <row r="138" spans="1:25" ht="30" customHeight="1" x14ac:dyDescent="0.3">
      <c r="A138" s="182">
        <v>126</v>
      </c>
      <c r="B138" s="101" t="str">
        <f ca="1">IFERROR(IF((VLOOKUP($E138,'Org List'!$AJ$10:$AL$188,3,FALSE))="","",(VLOOKUP($E138,'Org List'!$AJ$10:$AL$188,3,FALSE))),"")</f>
        <v>South East England Commissioning Region</v>
      </c>
      <c r="C138" s="102" t="str">
        <f ca="1">IFERROR(IF((VLOOKUP($E138,'Org List'!$AO$10:$AQ$188,3,FALSE))="","",(VLOOKUP($E138,'Org List'!$AO$10:$AQ$188,3,FALSE))),"")</f>
        <v>South East Region</v>
      </c>
      <c r="D138" s="103" t="str">
        <f ca="1">IFERROR(IF((VLOOKUP($E138,'Org List'!$AT$10:$AV$188,3,FALSE))="","",(VLOOKUP($E138,'Org List'!$AT$10:$AV$188,3,FALSE))),"")</f>
        <v>NHS England South East (Hampshire, Isle of Wight and Thames Valley)</v>
      </c>
      <c r="E138" s="101" t="str">
        <f t="shared" ca="1" si="1"/>
        <v>E06000038</v>
      </c>
      <c r="F138" s="103" t="str">
        <f ca="1">IF(E138="","",VLOOKUP(E138,'Org List'!$J$9:$K$488,2,0))</f>
        <v>Reading</v>
      </c>
      <c r="G138" s="112">
        <f ca="1">IFERROR(IF((VLOOKUP($E138,'NEA Backsheet'!$D$5:$CB$183,G$9,FALSE))="","",(VLOOKUP($E138,'NEA Backsheet'!$D$5:$CB$183,G$9,FALSE))),"")</f>
        <v>2296.2932231172294</v>
      </c>
      <c r="H138" s="113">
        <f ca="1">IFERROR(IF((VLOOKUP($E138,'NEA Backsheet'!$D$5:$CB$183,H$9,FALSE))="","",(VLOOKUP($E138,'NEA Backsheet'!$D$5:$CB$183,H$9,FALSE))),"")</f>
        <v>2238.7417075205944</v>
      </c>
      <c r="I138" s="113">
        <f ca="1">IFERROR(IF((VLOOKUP($E138,'NEA Backsheet'!$D$5:$CB$183,I$9,FALSE))="","",(VLOOKUP($E138,'NEA Backsheet'!$D$5:$CB$183,I$9,FALSE))),"")</f>
        <v>2322.6043096136777</v>
      </c>
      <c r="J138" s="114">
        <f ca="1">IFERROR(IF((VLOOKUP($E138,'NEA Backsheet'!$D$5:$CB$183,J$9,FALSE))="","",(VLOOKUP($E138,'NEA Backsheet'!$D$5:$CB$183,J$9,FALSE))),"")</f>
        <v>2245.9810670642978</v>
      </c>
      <c r="K138" s="115">
        <f ca="1">IFERROR(IF((VLOOKUP($E138,'NEA Backsheet'!$D$5:$CB$183,K$9,FALSE))="","",(VLOOKUP($E138,'NEA Backsheet'!$D$5:$CB$183,K$9,FALSE))),"")</f>
        <v>2422.9670280773698</v>
      </c>
      <c r="L138" s="116">
        <f ca="1">IFERROR(IF((VLOOKUP($E138,'NEA Backsheet'!$D$5:$CB$183,L$9,FALSE))="","",(VLOOKUP($E138,'NEA Backsheet'!$D$5:$CB$183,L$9,FALSE))),"")</f>
        <v>0</v>
      </c>
      <c r="M138" s="113">
        <f ca="1">IFERROR(IF((VLOOKUP($E138,'NEA Backsheet'!$D$5:$CB$183,M$9,FALSE))="","",(VLOOKUP($E138,'NEA Backsheet'!$D$5:$CB$183,M$9,FALSE))),"")</f>
        <v>0</v>
      </c>
      <c r="N138" s="114">
        <f ca="1">IFERROR(IF((VLOOKUP($E138,'NEA Backsheet'!$D$5:$CB$183,N$9,FALSE))="","",(VLOOKUP($E138,'NEA Backsheet'!$D$5:$CB$183,N$9,FALSE))),"")</f>
        <v>0</v>
      </c>
      <c r="O138" s="96"/>
      <c r="Q138" s="112">
        <f ca="1">IFERROR(IF((VLOOKUP($E138,'DTOC Backsheet'!$D$5:$AF$183,Q$9,FALSE))="","",(VLOOKUP($E138,'DTOC Backsheet'!$D$5:$AF$183,Q$9,FALSE))),"")</f>
        <v>1239.8596624914669</v>
      </c>
      <c r="R138" s="113">
        <f ca="1">IFERROR(IF((VLOOKUP($E138,'DTOC Backsheet'!$D$5:$AF$183,R$9,FALSE))="","",(VLOOKUP($E138,'DTOC Backsheet'!$D$5:$AF$183,R$9,FALSE))),"")</f>
        <v>1532.758648060834</v>
      </c>
      <c r="S138" s="113">
        <f ca="1">IFERROR(IF((VLOOKUP($E138,'DTOC Backsheet'!$D$5:$AF$183,S$9,FALSE))="","",(VLOOKUP($E138,'DTOC Backsheet'!$D$5:$AF$183,S$9,FALSE))),"")</f>
        <v>1479.5764474289979</v>
      </c>
      <c r="T138" s="114">
        <f ca="1">IFERROR(IF((VLOOKUP($E138,'DTOC Backsheet'!$D$5:$AF$183,T$9,FALSE))="","",(VLOOKUP($E138,'DTOC Backsheet'!$D$5:$AF$183,T$9,FALSE))),"")</f>
        <v>955.61695694274636</v>
      </c>
      <c r="U138" s="115">
        <f ca="1">IFERROR(IF((VLOOKUP($E138,'DTOC Backsheet'!$D$5:$AF$183,U$9,FALSE))="","",(VLOOKUP($E138,'DTOC Backsheet'!$D$5:$AF$183,U$9,FALSE))),"")</f>
        <v>793.74076210874603</v>
      </c>
      <c r="V138" s="116">
        <f ca="1">IFERROR(IF((VLOOKUP($E138,'DTOC Backsheet'!$D$5:$AF$183,V$9,FALSE))="","",(VLOOKUP($E138,'DTOC Backsheet'!$D$5:$AF$183,V$9,FALSE))),"")</f>
        <v>0</v>
      </c>
      <c r="W138" s="113">
        <f ca="1">IFERROR(IF((VLOOKUP($E138,'DTOC Backsheet'!$D$5:$AF$183,W$9,FALSE))="","",(VLOOKUP($E138,'DTOC Backsheet'!$D$5:$AF$183,W$9,FALSE))),"")</f>
        <v>0</v>
      </c>
      <c r="X138" s="114">
        <f ca="1">IFERROR(IF((VLOOKUP($E138,'DTOC Backsheet'!$D$5:$AF$183,X$9,FALSE))="","",(VLOOKUP($E138,'DTOC Backsheet'!$D$5:$AF$183,X$9,FALSE))),"")</f>
        <v>0</v>
      </c>
      <c r="Y138" s="96"/>
    </row>
    <row r="139" spans="1:25" ht="30" customHeight="1" x14ac:dyDescent="0.3">
      <c r="A139" s="182">
        <v>127</v>
      </c>
      <c r="B139" s="101" t="str">
        <f ca="1">IFERROR(IF((VLOOKUP($E139,'Org List'!$AJ$10:$AL$188,3,FALSE))="","",(VLOOKUP($E139,'Org List'!$AJ$10:$AL$188,3,FALSE))),"")</f>
        <v>London Commissioning Region</v>
      </c>
      <c r="C139" s="102" t="str">
        <f ca="1">IFERROR(IF((VLOOKUP($E139,'Org List'!$AO$10:$AQ$188,3,FALSE))="","",(VLOOKUP($E139,'Org List'!$AO$10:$AQ$188,3,FALSE))),"")</f>
        <v>London Region</v>
      </c>
      <c r="D139" s="103" t="str">
        <f ca="1">IFERROR(IF((VLOOKUP($E139,'Org List'!$AT$10:$AV$188,3,FALSE))="","",(VLOOKUP($E139,'Org List'!$AT$10:$AV$188,3,FALSE))),"")</f>
        <v>NHS England London</v>
      </c>
      <c r="E139" s="101" t="str">
        <f t="shared" ca="1" si="1"/>
        <v>E09000026</v>
      </c>
      <c r="F139" s="103" t="str">
        <f ca="1">IF(E139="","",VLOOKUP(E139,'Org List'!$J$9:$K$488,2,0))</f>
        <v>Redbridge</v>
      </c>
      <c r="G139" s="112">
        <f ca="1">IFERROR(IF((VLOOKUP($E139,'NEA Backsheet'!$D$5:$CB$183,G$9,FALSE))="","",(VLOOKUP($E139,'NEA Backsheet'!$D$5:$CB$183,G$9,FALSE))),"")</f>
        <v>2113.8900912608378</v>
      </c>
      <c r="H139" s="113">
        <f ca="1">IFERROR(IF((VLOOKUP($E139,'NEA Backsheet'!$D$5:$CB$183,H$9,FALSE))="","",(VLOOKUP($E139,'NEA Backsheet'!$D$5:$CB$183,H$9,FALSE))),"")</f>
        <v>2169.3268789707722</v>
      </c>
      <c r="I139" s="113">
        <f ca="1">IFERROR(IF((VLOOKUP($E139,'NEA Backsheet'!$D$5:$CB$183,I$9,FALSE))="","",(VLOOKUP($E139,'NEA Backsheet'!$D$5:$CB$183,I$9,FALSE))),"")</f>
        <v>2269.6873093980835</v>
      </c>
      <c r="J139" s="114">
        <f ca="1">IFERROR(IF((VLOOKUP($E139,'NEA Backsheet'!$D$5:$CB$183,J$9,FALSE))="","",(VLOOKUP($E139,'NEA Backsheet'!$D$5:$CB$183,J$9,FALSE))),"")</f>
        <v>2223.1461310116683</v>
      </c>
      <c r="K139" s="115">
        <f ca="1">IFERROR(IF((VLOOKUP($E139,'NEA Backsheet'!$D$5:$CB$183,K$9,FALSE))="","",(VLOOKUP($E139,'NEA Backsheet'!$D$5:$CB$183,K$9,FALSE))),"")</f>
        <v>2300.4606027812079</v>
      </c>
      <c r="L139" s="116">
        <f ca="1">IFERROR(IF((VLOOKUP($E139,'NEA Backsheet'!$D$5:$CB$183,L$9,FALSE))="","",(VLOOKUP($E139,'NEA Backsheet'!$D$5:$CB$183,L$9,FALSE))),"")</f>
        <v>0</v>
      </c>
      <c r="M139" s="113">
        <f ca="1">IFERROR(IF((VLOOKUP($E139,'NEA Backsheet'!$D$5:$CB$183,M$9,FALSE))="","",(VLOOKUP($E139,'NEA Backsheet'!$D$5:$CB$183,M$9,FALSE))),"")</f>
        <v>0</v>
      </c>
      <c r="N139" s="114">
        <f ca="1">IFERROR(IF((VLOOKUP($E139,'NEA Backsheet'!$D$5:$CB$183,N$9,FALSE))="","",(VLOOKUP($E139,'NEA Backsheet'!$D$5:$CB$183,N$9,FALSE))),"")</f>
        <v>0</v>
      </c>
      <c r="O139" s="96"/>
      <c r="Q139" s="112">
        <f ca="1">IFERROR(IF((VLOOKUP($E139,'DTOC Backsheet'!$D$5:$AF$183,Q$9,FALSE))="","",(VLOOKUP($E139,'DTOC Backsheet'!$D$5:$AF$183,Q$9,FALSE))),"")</f>
        <v>351.51874692863811</v>
      </c>
      <c r="R139" s="113">
        <f ca="1">IFERROR(IF((VLOOKUP($E139,'DTOC Backsheet'!$D$5:$AF$183,R$9,FALSE))="","",(VLOOKUP($E139,'DTOC Backsheet'!$D$5:$AF$183,R$9,FALSE))),"")</f>
        <v>235.08369599383735</v>
      </c>
      <c r="S139" s="113">
        <f ca="1">IFERROR(IF((VLOOKUP($E139,'DTOC Backsheet'!$D$5:$AF$183,S$9,FALSE))="","",(VLOOKUP($E139,'DTOC Backsheet'!$D$5:$AF$183,S$9,FALSE))),"")</f>
        <v>293.52258087366135</v>
      </c>
      <c r="T139" s="114">
        <f ca="1">IFERROR(IF((VLOOKUP($E139,'DTOC Backsheet'!$D$5:$AF$183,T$9,FALSE))="","",(VLOOKUP($E139,'DTOC Backsheet'!$D$5:$AF$183,T$9,FALSE))),"")</f>
        <v>359.00964550782044</v>
      </c>
      <c r="U139" s="115">
        <f ca="1">IFERROR(IF((VLOOKUP($E139,'DTOC Backsheet'!$D$5:$AF$183,U$9,FALSE))="","",(VLOOKUP($E139,'DTOC Backsheet'!$D$5:$AF$183,U$9,FALSE))),"")</f>
        <v>397.50586050805663</v>
      </c>
      <c r="V139" s="116">
        <f ca="1">IFERROR(IF((VLOOKUP($E139,'DTOC Backsheet'!$D$5:$AF$183,V$9,FALSE))="","",(VLOOKUP($E139,'DTOC Backsheet'!$D$5:$AF$183,V$9,FALSE))),"")</f>
        <v>0</v>
      </c>
      <c r="W139" s="113">
        <f ca="1">IFERROR(IF((VLOOKUP($E139,'DTOC Backsheet'!$D$5:$AF$183,W$9,FALSE))="","",(VLOOKUP($E139,'DTOC Backsheet'!$D$5:$AF$183,W$9,FALSE))),"")</f>
        <v>0</v>
      </c>
      <c r="X139" s="114">
        <f ca="1">IFERROR(IF((VLOOKUP($E139,'DTOC Backsheet'!$D$5:$AF$183,X$9,FALSE))="","",(VLOOKUP($E139,'DTOC Backsheet'!$D$5:$AF$183,X$9,FALSE))),"")</f>
        <v>0</v>
      </c>
      <c r="Y139" s="96"/>
    </row>
    <row r="140" spans="1:25" ht="30" customHeight="1" x14ac:dyDescent="0.3">
      <c r="A140" s="182">
        <v>128</v>
      </c>
      <c r="B140" s="101" t="str">
        <f ca="1">IFERROR(IF((VLOOKUP($E140,'Org List'!$AJ$10:$AL$188,3,FALSE))="","",(VLOOKUP($E140,'Org List'!$AJ$10:$AL$188,3,FALSE))),"")</f>
        <v>North of England Commissioning Region</v>
      </c>
      <c r="C140" s="102" t="str">
        <f ca="1">IFERROR(IF((VLOOKUP($E140,'Org List'!$AO$10:$AQ$188,3,FALSE))="","",(VLOOKUP($E140,'Org List'!$AO$10:$AQ$188,3,FALSE))),"")</f>
        <v>North East Region</v>
      </c>
      <c r="D140" s="103" t="str">
        <f ca="1">IFERROR(IF((VLOOKUP($E140,'Org List'!$AT$10:$AV$188,3,FALSE))="","",(VLOOKUP($E140,'Org List'!$AT$10:$AV$188,3,FALSE))),"")</f>
        <v>NHS England North (Cumbria And North East)</v>
      </c>
      <c r="E140" s="101" t="str">
        <f t="shared" ca="1" si="1"/>
        <v>E06000003</v>
      </c>
      <c r="F140" s="103" t="str">
        <f ca="1">IF(E140="","",VLOOKUP(E140,'Org List'!$J$9:$K$488,2,0))</f>
        <v>Redcar and Cleveland</v>
      </c>
      <c r="G140" s="112">
        <f ca="1">IFERROR(IF((VLOOKUP($E140,'NEA Backsheet'!$D$5:$CB$183,G$9,FALSE))="","",(VLOOKUP($E140,'NEA Backsheet'!$D$5:$CB$183,G$9,FALSE))),"")</f>
        <v>3001.0052035125004</v>
      </c>
      <c r="H140" s="113">
        <f ca="1">IFERROR(IF((VLOOKUP($E140,'NEA Backsheet'!$D$5:$CB$183,H$9,FALSE))="","",(VLOOKUP($E140,'NEA Backsheet'!$D$5:$CB$183,H$9,FALSE))),"")</f>
        <v>3068.2097780699519</v>
      </c>
      <c r="I140" s="113">
        <f ca="1">IFERROR(IF((VLOOKUP($E140,'NEA Backsheet'!$D$5:$CB$183,I$9,FALSE))="","",(VLOOKUP($E140,'NEA Backsheet'!$D$5:$CB$183,I$9,FALSE))),"")</f>
        <v>3275.2107250546323</v>
      </c>
      <c r="J140" s="114">
        <f ca="1">IFERROR(IF((VLOOKUP($E140,'NEA Backsheet'!$D$5:$CB$183,J$9,FALSE))="","",(VLOOKUP($E140,'NEA Backsheet'!$D$5:$CB$183,J$9,FALSE))),"")</f>
        <v>3242.8722332905782</v>
      </c>
      <c r="K140" s="115">
        <f ca="1">IFERROR(IF((VLOOKUP($E140,'NEA Backsheet'!$D$5:$CB$183,K$9,FALSE))="","",(VLOOKUP($E140,'NEA Backsheet'!$D$5:$CB$183,K$9,FALSE))),"")</f>
        <v>3271.5256264406216</v>
      </c>
      <c r="L140" s="116">
        <f ca="1">IFERROR(IF((VLOOKUP($E140,'NEA Backsheet'!$D$5:$CB$183,L$9,FALSE))="","",(VLOOKUP($E140,'NEA Backsheet'!$D$5:$CB$183,L$9,FALSE))),"")</f>
        <v>0</v>
      </c>
      <c r="M140" s="113">
        <f ca="1">IFERROR(IF((VLOOKUP($E140,'NEA Backsheet'!$D$5:$CB$183,M$9,FALSE))="","",(VLOOKUP($E140,'NEA Backsheet'!$D$5:$CB$183,M$9,FALSE))),"")</f>
        <v>0</v>
      </c>
      <c r="N140" s="114">
        <f ca="1">IFERROR(IF((VLOOKUP($E140,'NEA Backsheet'!$D$5:$CB$183,N$9,FALSE))="","",(VLOOKUP($E140,'NEA Backsheet'!$D$5:$CB$183,N$9,FALSE))),"")</f>
        <v>0</v>
      </c>
      <c r="O140" s="96"/>
      <c r="Q140" s="112">
        <f ca="1">IFERROR(IF((VLOOKUP($E140,'DTOC Backsheet'!$D$5:$AF$183,Q$9,FALSE))="","",(VLOOKUP($E140,'DTOC Backsheet'!$D$5:$AF$183,Q$9,FALSE))),"")</f>
        <v>1269.2882030861126</v>
      </c>
      <c r="R140" s="113">
        <f ca="1">IFERROR(IF((VLOOKUP($E140,'DTOC Backsheet'!$D$5:$AF$183,R$9,FALSE))="","",(VLOOKUP($E140,'DTOC Backsheet'!$D$5:$AF$183,R$9,FALSE))),"")</f>
        <v>1492.358460999576</v>
      </c>
      <c r="S140" s="113">
        <f ca="1">IFERROR(IF((VLOOKUP($E140,'DTOC Backsheet'!$D$5:$AF$183,S$9,FALSE))="","",(VLOOKUP($E140,'DTOC Backsheet'!$D$5:$AF$183,S$9,FALSE))),"")</f>
        <v>1252.6962004313921</v>
      </c>
      <c r="T140" s="114">
        <f ca="1">IFERROR(IF((VLOOKUP($E140,'DTOC Backsheet'!$D$5:$AF$183,T$9,FALSE))="","",(VLOOKUP($E140,'DTOC Backsheet'!$D$5:$AF$183,T$9,FALSE))),"")</f>
        <v>1634.4117480333164</v>
      </c>
      <c r="U140" s="115">
        <f ca="1">IFERROR(IF((VLOOKUP($E140,'DTOC Backsheet'!$D$5:$AF$183,U$9,FALSE))="","",(VLOOKUP($E140,'DTOC Backsheet'!$D$5:$AF$183,U$9,FALSE))),"")</f>
        <v>1859.050919284502</v>
      </c>
      <c r="V140" s="116">
        <f ca="1">IFERROR(IF((VLOOKUP($E140,'DTOC Backsheet'!$D$5:$AF$183,V$9,FALSE))="","",(VLOOKUP($E140,'DTOC Backsheet'!$D$5:$AF$183,V$9,FALSE))),"")</f>
        <v>0</v>
      </c>
      <c r="W140" s="113">
        <f ca="1">IFERROR(IF((VLOOKUP($E140,'DTOC Backsheet'!$D$5:$AF$183,W$9,FALSE))="","",(VLOOKUP($E140,'DTOC Backsheet'!$D$5:$AF$183,W$9,FALSE))),"")</f>
        <v>0</v>
      </c>
      <c r="X140" s="114">
        <f ca="1">IFERROR(IF((VLOOKUP($E140,'DTOC Backsheet'!$D$5:$AF$183,X$9,FALSE))="","",(VLOOKUP($E140,'DTOC Backsheet'!$D$5:$AF$183,X$9,FALSE))),"")</f>
        <v>0</v>
      </c>
      <c r="Y140" s="96"/>
    </row>
    <row r="141" spans="1:25" ht="30" customHeight="1" x14ac:dyDescent="0.3">
      <c r="A141" s="182">
        <v>129</v>
      </c>
      <c r="B141" s="101" t="str">
        <f ca="1">IFERROR(IF((VLOOKUP($E141,'Org List'!$AJ$10:$AL$188,3,FALSE))="","",(VLOOKUP($E141,'Org List'!$AJ$10:$AL$188,3,FALSE))),"")</f>
        <v>London Commissioning Region</v>
      </c>
      <c r="C141" s="102" t="str">
        <f ca="1">IFERROR(IF((VLOOKUP($E141,'Org List'!$AO$10:$AQ$188,3,FALSE))="","",(VLOOKUP($E141,'Org List'!$AO$10:$AQ$188,3,FALSE))),"")</f>
        <v>London Region</v>
      </c>
      <c r="D141" s="103" t="str">
        <f ca="1">IFERROR(IF((VLOOKUP($E141,'Org List'!$AT$10:$AV$188,3,FALSE))="","",(VLOOKUP($E141,'Org List'!$AT$10:$AV$188,3,FALSE))),"")</f>
        <v>NHS England London</v>
      </c>
      <c r="E141" s="101" t="str">
        <f t="shared" ref="E141:E190" ca="1" si="2">IF($A141&gt;$AB$5-1,"",INDIRECT("'Comms by AT'!D"&amp;$A141+$AB$4))</f>
        <v>E09000027</v>
      </c>
      <c r="F141" s="103" t="str">
        <f ca="1">IF(E141="","",VLOOKUP(E141,'Org List'!$J$9:$K$488,2,0))</f>
        <v>Richmond upon Thames</v>
      </c>
      <c r="G141" s="112">
        <f ca="1">IFERROR(IF((VLOOKUP($E141,'NEA Backsheet'!$D$5:$CB$183,G$9,FALSE))="","",(VLOOKUP($E141,'NEA Backsheet'!$D$5:$CB$183,G$9,FALSE))),"")</f>
        <v>2333.2746679027632</v>
      </c>
      <c r="H141" s="113">
        <f ca="1">IFERROR(IF((VLOOKUP($E141,'NEA Backsheet'!$D$5:$CB$183,H$9,FALSE))="","",(VLOOKUP($E141,'NEA Backsheet'!$D$5:$CB$183,H$9,FALSE))),"")</f>
        <v>2307.2081659696646</v>
      </c>
      <c r="I141" s="113">
        <f ca="1">IFERROR(IF((VLOOKUP($E141,'NEA Backsheet'!$D$5:$CB$183,I$9,FALSE))="","",(VLOOKUP($E141,'NEA Backsheet'!$D$5:$CB$183,I$9,FALSE))),"")</f>
        <v>2385.5995242110725</v>
      </c>
      <c r="J141" s="114">
        <f ca="1">IFERROR(IF((VLOOKUP($E141,'NEA Backsheet'!$D$5:$CB$183,J$9,FALSE))="","",(VLOOKUP($E141,'NEA Backsheet'!$D$5:$CB$183,J$9,FALSE))),"")</f>
        <v>2298.7845739096683</v>
      </c>
      <c r="K141" s="115">
        <f ca="1">IFERROR(IF((VLOOKUP($E141,'NEA Backsheet'!$D$5:$CB$183,K$9,FALSE))="","",(VLOOKUP($E141,'NEA Backsheet'!$D$5:$CB$183,K$9,FALSE))),"")</f>
        <v>2349.9941566979555</v>
      </c>
      <c r="L141" s="116">
        <f ca="1">IFERROR(IF((VLOOKUP($E141,'NEA Backsheet'!$D$5:$CB$183,L$9,FALSE))="","",(VLOOKUP($E141,'NEA Backsheet'!$D$5:$CB$183,L$9,FALSE))),"")</f>
        <v>0</v>
      </c>
      <c r="M141" s="113">
        <f ca="1">IFERROR(IF((VLOOKUP($E141,'NEA Backsheet'!$D$5:$CB$183,M$9,FALSE))="","",(VLOOKUP($E141,'NEA Backsheet'!$D$5:$CB$183,M$9,FALSE))),"")</f>
        <v>0</v>
      </c>
      <c r="N141" s="114">
        <f ca="1">IFERROR(IF((VLOOKUP($E141,'NEA Backsheet'!$D$5:$CB$183,N$9,FALSE))="","",(VLOOKUP($E141,'NEA Backsheet'!$D$5:$CB$183,N$9,FALSE))),"")</f>
        <v>0</v>
      </c>
      <c r="O141" s="96"/>
      <c r="Q141" s="112">
        <f ca="1">IFERROR(IF((VLOOKUP($E141,'DTOC Backsheet'!$D$5:$AF$183,Q$9,FALSE))="","",(VLOOKUP($E141,'DTOC Backsheet'!$D$5:$AF$183,Q$9,FALSE))),"")</f>
        <v>955.11364391131656</v>
      </c>
      <c r="R141" s="113">
        <f ca="1">IFERROR(IF((VLOOKUP($E141,'DTOC Backsheet'!$D$5:$AF$183,R$9,FALSE))="","",(VLOOKUP($E141,'DTOC Backsheet'!$D$5:$AF$183,R$9,FALSE))),"")</f>
        <v>897.32860425882393</v>
      </c>
      <c r="S141" s="113">
        <f ca="1">IFERROR(IF((VLOOKUP($E141,'DTOC Backsheet'!$D$5:$AF$183,S$9,FALSE))="","",(VLOOKUP($E141,'DTOC Backsheet'!$D$5:$AF$183,S$9,FALSE))),"")</f>
        <v>793.04985454110715</v>
      </c>
      <c r="T141" s="114">
        <f ca="1">IFERROR(IF((VLOOKUP($E141,'DTOC Backsheet'!$D$5:$AF$183,T$9,FALSE))="","",(VLOOKUP($E141,'DTOC Backsheet'!$D$5:$AF$183,T$9,FALSE))),"")</f>
        <v>819.47393137899394</v>
      </c>
      <c r="U141" s="115">
        <f ca="1">IFERROR(IF((VLOOKUP($E141,'DTOC Backsheet'!$D$5:$AF$183,U$9,FALSE))="","",(VLOOKUP($E141,'DTOC Backsheet'!$D$5:$AF$183,U$9,FALSE))),"")</f>
        <v>786.74733667536009</v>
      </c>
      <c r="V141" s="116">
        <f ca="1">IFERROR(IF((VLOOKUP($E141,'DTOC Backsheet'!$D$5:$AF$183,V$9,FALSE))="","",(VLOOKUP($E141,'DTOC Backsheet'!$D$5:$AF$183,V$9,FALSE))),"")</f>
        <v>0</v>
      </c>
      <c r="W141" s="113">
        <f ca="1">IFERROR(IF((VLOOKUP($E141,'DTOC Backsheet'!$D$5:$AF$183,W$9,FALSE))="","",(VLOOKUP($E141,'DTOC Backsheet'!$D$5:$AF$183,W$9,FALSE))),"")</f>
        <v>0</v>
      </c>
      <c r="X141" s="114">
        <f ca="1">IFERROR(IF((VLOOKUP($E141,'DTOC Backsheet'!$D$5:$AF$183,X$9,FALSE))="","",(VLOOKUP($E141,'DTOC Backsheet'!$D$5:$AF$183,X$9,FALSE))),"")</f>
        <v>0</v>
      </c>
      <c r="Y141" s="96"/>
    </row>
    <row r="142" spans="1:25" ht="30" customHeight="1" x14ac:dyDescent="0.3">
      <c r="A142" s="182">
        <v>130</v>
      </c>
      <c r="B142" s="101" t="str">
        <f ca="1">IFERROR(IF((VLOOKUP($E142,'Org List'!$AJ$10:$AL$188,3,FALSE))="","",(VLOOKUP($E142,'Org List'!$AJ$10:$AL$188,3,FALSE))),"")</f>
        <v>North of England Commissioning Region</v>
      </c>
      <c r="C142" s="102" t="str">
        <f ca="1">IFERROR(IF((VLOOKUP($E142,'Org List'!$AO$10:$AQ$188,3,FALSE))="","",(VLOOKUP($E142,'Org List'!$AO$10:$AQ$188,3,FALSE))),"")</f>
        <v>North West Region</v>
      </c>
      <c r="D142" s="103" t="str">
        <f ca="1">IFERROR(IF((VLOOKUP($E142,'Org List'!$AT$10:$AV$188,3,FALSE))="","",(VLOOKUP($E142,'Org List'!$AT$10:$AV$188,3,FALSE))),"")</f>
        <v>NHS England North (Greater Manchester)</v>
      </c>
      <c r="E142" s="101" t="str">
        <f t="shared" ca="1" si="2"/>
        <v>E08000005</v>
      </c>
      <c r="F142" s="103" t="str">
        <f ca="1">IF(E142="","",VLOOKUP(E142,'Org List'!$J$9:$K$488,2,0))</f>
        <v>Rochdale</v>
      </c>
      <c r="G142" s="112">
        <f ca="1">IFERROR(IF((VLOOKUP($E142,'NEA Backsheet'!$D$5:$CB$183,G$9,FALSE))="","",(VLOOKUP($E142,'NEA Backsheet'!$D$5:$CB$183,G$9,FALSE))),"")</f>
        <v>3232.2175141838202</v>
      </c>
      <c r="H142" s="113">
        <f ca="1">IFERROR(IF((VLOOKUP($E142,'NEA Backsheet'!$D$5:$CB$183,H$9,FALSE))="","",(VLOOKUP($E142,'NEA Backsheet'!$D$5:$CB$183,H$9,FALSE))),"")</f>
        <v>3346.6807138628096</v>
      </c>
      <c r="I142" s="113">
        <f ca="1">IFERROR(IF((VLOOKUP($E142,'NEA Backsheet'!$D$5:$CB$183,I$9,FALSE))="","",(VLOOKUP($E142,'NEA Backsheet'!$D$5:$CB$183,I$9,FALSE))),"")</f>
        <v>3627.833065591607</v>
      </c>
      <c r="J142" s="114">
        <f ca="1">IFERROR(IF((VLOOKUP($E142,'NEA Backsheet'!$D$5:$CB$183,J$9,FALSE))="","",(VLOOKUP($E142,'NEA Backsheet'!$D$5:$CB$183,J$9,FALSE))),"")</f>
        <v>3475.1065987883781</v>
      </c>
      <c r="K142" s="115">
        <f ca="1">IFERROR(IF((VLOOKUP($E142,'NEA Backsheet'!$D$5:$CB$183,K$9,FALSE))="","",(VLOOKUP($E142,'NEA Backsheet'!$D$5:$CB$183,K$9,FALSE))),"")</f>
        <v>3520.1045971431367</v>
      </c>
      <c r="L142" s="116">
        <f ca="1">IFERROR(IF((VLOOKUP($E142,'NEA Backsheet'!$D$5:$CB$183,L$9,FALSE))="","",(VLOOKUP($E142,'NEA Backsheet'!$D$5:$CB$183,L$9,FALSE))),"")</f>
        <v>0</v>
      </c>
      <c r="M142" s="113">
        <f ca="1">IFERROR(IF((VLOOKUP($E142,'NEA Backsheet'!$D$5:$CB$183,M$9,FALSE))="","",(VLOOKUP($E142,'NEA Backsheet'!$D$5:$CB$183,M$9,FALSE))),"")</f>
        <v>0</v>
      </c>
      <c r="N142" s="114">
        <f ca="1">IFERROR(IF((VLOOKUP($E142,'NEA Backsheet'!$D$5:$CB$183,N$9,FALSE))="","",(VLOOKUP($E142,'NEA Backsheet'!$D$5:$CB$183,N$9,FALSE))),"")</f>
        <v>0</v>
      </c>
      <c r="O142" s="96"/>
      <c r="Q142" s="112">
        <f ca="1">IFERROR(IF((VLOOKUP($E142,'DTOC Backsheet'!$D$5:$AF$183,Q$9,FALSE))="","",(VLOOKUP($E142,'DTOC Backsheet'!$D$5:$AF$183,Q$9,FALSE))),"")</f>
        <v>290.38483505780641</v>
      </c>
      <c r="R142" s="113">
        <f ca="1">IFERROR(IF((VLOOKUP($E142,'DTOC Backsheet'!$D$5:$AF$183,R$9,FALSE))="","",(VLOOKUP($E142,'DTOC Backsheet'!$D$5:$AF$183,R$9,FALSE))),"")</f>
        <v>444.8960205854591</v>
      </c>
      <c r="S142" s="113">
        <f ca="1">IFERROR(IF((VLOOKUP($E142,'DTOC Backsheet'!$D$5:$AF$183,S$9,FALSE))="","",(VLOOKUP($E142,'DTOC Backsheet'!$D$5:$AF$183,S$9,FALSE))),"")</f>
        <v>506.82073696424595</v>
      </c>
      <c r="T142" s="114">
        <f ca="1">IFERROR(IF((VLOOKUP($E142,'DTOC Backsheet'!$D$5:$AF$183,T$9,FALSE))="","",(VLOOKUP($E142,'DTOC Backsheet'!$D$5:$AF$183,T$9,FALSE))),"")</f>
        <v>655.03037318043653</v>
      </c>
      <c r="U142" s="115">
        <f ca="1">IFERROR(IF((VLOOKUP($E142,'DTOC Backsheet'!$D$5:$AF$183,U$9,FALSE))="","",(VLOOKUP($E142,'DTOC Backsheet'!$D$5:$AF$183,U$9,FALSE))),"")</f>
        <v>680.31647214512248</v>
      </c>
      <c r="V142" s="116">
        <f ca="1">IFERROR(IF((VLOOKUP($E142,'DTOC Backsheet'!$D$5:$AF$183,V$9,FALSE))="","",(VLOOKUP($E142,'DTOC Backsheet'!$D$5:$AF$183,V$9,FALSE))),"")</f>
        <v>0</v>
      </c>
      <c r="W142" s="113">
        <f ca="1">IFERROR(IF((VLOOKUP($E142,'DTOC Backsheet'!$D$5:$AF$183,W$9,FALSE))="","",(VLOOKUP($E142,'DTOC Backsheet'!$D$5:$AF$183,W$9,FALSE))),"")</f>
        <v>0</v>
      </c>
      <c r="X142" s="114">
        <f ca="1">IFERROR(IF((VLOOKUP($E142,'DTOC Backsheet'!$D$5:$AF$183,X$9,FALSE))="","",(VLOOKUP($E142,'DTOC Backsheet'!$D$5:$AF$183,X$9,FALSE))),"")</f>
        <v>0</v>
      </c>
      <c r="Y142" s="96"/>
    </row>
    <row r="143" spans="1:25" ht="30" customHeight="1" x14ac:dyDescent="0.3">
      <c r="A143" s="182">
        <v>131</v>
      </c>
      <c r="B143" s="101" t="str">
        <f ca="1">IFERROR(IF((VLOOKUP($E143,'Org List'!$AJ$10:$AL$188,3,FALSE))="","",(VLOOKUP($E143,'Org List'!$AJ$10:$AL$188,3,FALSE))),"")</f>
        <v>North of England Commissioning Region</v>
      </c>
      <c r="C143" s="102" t="str">
        <f ca="1">IFERROR(IF((VLOOKUP($E143,'Org List'!$AO$10:$AQ$188,3,FALSE))="","",(VLOOKUP($E143,'Org List'!$AO$10:$AQ$188,3,FALSE))),"")</f>
        <v>Yorkshire and The Humber Region</v>
      </c>
      <c r="D143" s="103" t="str">
        <f ca="1">IFERROR(IF((VLOOKUP($E143,'Org List'!$AT$10:$AV$188,3,FALSE))="","",(VLOOKUP($E143,'Org List'!$AT$10:$AV$188,3,FALSE))),"")</f>
        <v>NHS England North (Yorkshire And Humber)</v>
      </c>
      <c r="E143" s="101" t="str">
        <f t="shared" ca="1" si="2"/>
        <v>E08000018</v>
      </c>
      <c r="F143" s="103" t="str">
        <f ca="1">IF(E143="","",VLOOKUP(E143,'Org List'!$J$9:$K$488,2,0))</f>
        <v>Rotherham</v>
      </c>
      <c r="G143" s="112">
        <f ca="1">IFERROR(IF((VLOOKUP($E143,'NEA Backsheet'!$D$5:$CB$183,G$9,FALSE))="","",(VLOOKUP($E143,'NEA Backsheet'!$D$5:$CB$183,G$9,FALSE))),"")</f>
        <v>2806.5644479724019</v>
      </c>
      <c r="H143" s="113">
        <f ca="1">IFERROR(IF((VLOOKUP($E143,'NEA Backsheet'!$D$5:$CB$183,H$9,FALSE))="","",(VLOOKUP($E143,'NEA Backsheet'!$D$5:$CB$183,H$9,FALSE))),"")</f>
        <v>2707.3903248136589</v>
      </c>
      <c r="I143" s="113">
        <f ca="1">IFERROR(IF((VLOOKUP($E143,'NEA Backsheet'!$D$5:$CB$183,I$9,FALSE))="","",(VLOOKUP($E143,'NEA Backsheet'!$D$5:$CB$183,I$9,FALSE))),"")</f>
        <v>2658.7825568000935</v>
      </c>
      <c r="J143" s="114">
        <f ca="1">IFERROR(IF((VLOOKUP($E143,'NEA Backsheet'!$D$5:$CB$183,J$9,FALSE))="","",(VLOOKUP($E143,'NEA Backsheet'!$D$5:$CB$183,J$9,FALSE))),"")</f>
        <v>2779.3146148080473</v>
      </c>
      <c r="K143" s="115">
        <f ca="1">IFERROR(IF((VLOOKUP($E143,'NEA Backsheet'!$D$5:$CB$183,K$9,FALSE))="","",(VLOOKUP($E143,'NEA Backsheet'!$D$5:$CB$183,K$9,FALSE))),"")</f>
        <v>2771.0053373642513</v>
      </c>
      <c r="L143" s="116">
        <f ca="1">IFERROR(IF((VLOOKUP($E143,'NEA Backsheet'!$D$5:$CB$183,L$9,FALSE))="","",(VLOOKUP($E143,'NEA Backsheet'!$D$5:$CB$183,L$9,FALSE))),"")</f>
        <v>0</v>
      </c>
      <c r="M143" s="113">
        <f ca="1">IFERROR(IF((VLOOKUP($E143,'NEA Backsheet'!$D$5:$CB$183,M$9,FALSE))="","",(VLOOKUP($E143,'NEA Backsheet'!$D$5:$CB$183,M$9,FALSE))),"")</f>
        <v>0</v>
      </c>
      <c r="N143" s="114">
        <f ca="1">IFERROR(IF((VLOOKUP($E143,'NEA Backsheet'!$D$5:$CB$183,N$9,FALSE))="","",(VLOOKUP($E143,'NEA Backsheet'!$D$5:$CB$183,N$9,FALSE))),"")</f>
        <v>0</v>
      </c>
      <c r="O143" s="96"/>
      <c r="Q143" s="112">
        <f ca="1">IFERROR(IF((VLOOKUP($E143,'DTOC Backsheet'!$D$5:$AF$183,Q$9,FALSE))="","",(VLOOKUP($E143,'DTOC Backsheet'!$D$5:$AF$183,Q$9,FALSE))),"")</f>
        <v>1311.3531110120718</v>
      </c>
      <c r="R143" s="113">
        <f ca="1">IFERROR(IF((VLOOKUP($E143,'DTOC Backsheet'!$D$5:$AF$183,R$9,FALSE))="","",(VLOOKUP($E143,'DTOC Backsheet'!$D$5:$AF$183,R$9,FALSE))),"")</f>
        <v>1163.1174065533746</v>
      </c>
      <c r="S143" s="113">
        <f ca="1">IFERROR(IF((VLOOKUP($E143,'DTOC Backsheet'!$D$5:$AF$183,S$9,FALSE))="","",(VLOOKUP($E143,'DTOC Backsheet'!$D$5:$AF$183,S$9,FALSE))),"")</f>
        <v>712.11269788982122</v>
      </c>
      <c r="T143" s="114">
        <f ca="1">IFERROR(IF((VLOOKUP($E143,'DTOC Backsheet'!$D$5:$AF$183,T$9,FALSE))="","",(VLOOKUP($E143,'DTOC Backsheet'!$D$5:$AF$183,T$9,FALSE))),"")</f>
        <v>592.88316386345537</v>
      </c>
      <c r="U143" s="115">
        <f ca="1">IFERROR(IF((VLOOKUP($E143,'DTOC Backsheet'!$D$5:$AF$183,U$9,FALSE))="","",(VLOOKUP($E143,'DTOC Backsheet'!$D$5:$AF$183,U$9,FALSE))),"")</f>
        <v>650.38365000832198</v>
      </c>
      <c r="V143" s="116">
        <f ca="1">IFERROR(IF((VLOOKUP($E143,'DTOC Backsheet'!$D$5:$AF$183,V$9,FALSE))="","",(VLOOKUP($E143,'DTOC Backsheet'!$D$5:$AF$183,V$9,FALSE))),"")</f>
        <v>0</v>
      </c>
      <c r="W143" s="113">
        <f ca="1">IFERROR(IF((VLOOKUP($E143,'DTOC Backsheet'!$D$5:$AF$183,W$9,FALSE))="","",(VLOOKUP($E143,'DTOC Backsheet'!$D$5:$AF$183,W$9,FALSE))),"")</f>
        <v>0</v>
      </c>
      <c r="X143" s="114">
        <f ca="1">IFERROR(IF((VLOOKUP($E143,'DTOC Backsheet'!$D$5:$AF$183,X$9,FALSE))="","",(VLOOKUP($E143,'DTOC Backsheet'!$D$5:$AF$183,X$9,FALSE))),"")</f>
        <v>0</v>
      </c>
      <c r="Y143" s="96"/>
    </row>
    <row r="144" spans="1:25" ht="30" customHeight="1" x14ac:dyDescent="0.3">
      <c r="A144" s="182">
        <v>132</v>
      </c>
      <c r="B144" s="101" t="str">
        <f ca="1">IFERROR(IF((VLOOKUP($E144,'Org List'!$AJ$10:$AL$188,3,FALSE))="","",(VLOOKUP($E144,'Org List'!$AJ$10:$AL$188,3,FALSE))),"")</f>
        <v>Midlands and East of England Commissioning Region</v>
      </c>
      <c r="C144" s="102" t="str">
        <f ca="1">IFERROR(IF((VLOOKUP($E144,'Org List'!$AO$10:$AQ$188,3,FALSE))="","",(VLOOKUP($E144,'Org List'!$AO$10:$AQ$188,3,FALSE))),"")</f>
        <v>East Midlands Region</v>
      </c>
      <c r="D144" s="103" t="str">
        <f ca="1">IFERROR(IF((VLOOKUP($E144,'Org List'!$AT$10:$AV$188,3,FALSE))="","",(VLOOKUP($E144,'Org List'!$AT$10:$AV$188,3,FALSE))),"")</f>
        <v>NHS England Midlands And East (Central Midlands)</v>
      </c>
      <c r="E144" s="101" t="str">
        <f t="shared" ca="1" si="2"/>
        <v>E06000017</v>
      </c>
      <c r="F144" s="103" t="str">
        <f ca="1">IF(E144="","",VLOOKUP(E144,'Org List'!$J$9:$K$488,2,0))</f>
        <v>Rutland</v>
      </c>
      <c r="G144" s="112">
        <f ca="1">IFERROR(IF((VLOOKUP($E144,'NEA Backsheet'!$D$5:$CB$183,G$9,FALSE))="","",(VLOOKUP($E144,'NEA Backsheet'!$D$5:$CB$183,G$9,FALSE))),"")</f>
        <v>2302.4619249893422</v>
      </c>
      <c r="H144" s="113">
        <f ca="1">IFERROR(IF((VLOOKUP($E144,'NEA Backsheet'!$D$5:$CB$183,H$9,FALSE))="","",(VLOOKUP($E144,'NEA Backsheet'!$D$5:$CB$183,H$9,FALSE))),"")</f>
        <v>2346.8478178125156</v>
      </c>
      <c r="I144" s="113">
        <f ca="1">IFERROR(IF((VLOOKUP($E144,'NEA Backsheet'!$D$5:$CB$183,I$9,FALSE))="","",(VLOOKUP($E144,'NEA Backsheet'!$D$5:$CB$183,I$9,FALSE))),"")</f>
        <v>2431.7927076546307</v>
      </c>
      <c r="J144" s="114">
        <f ca="1">IFERROR(IF((VLOOKUP($E144,'NEA Backsheet'!$D$5:$CB$183,J$9,FALSE))="","",(VLOOKUP($E144,'NEA Backsheet'!$D$5:$CB$183,J$9,FALSE))),"")</f>
        <v>2490.261649896021</v>
      </c>
      <c r="K144" s="115">
        <f ca="1">IFERROR(IF((VLOOKUP($E144,'NEA Backsheet'!$D$5:$CB$183,K$9,FALSE))="","",(VLOOKUP($E144,'NEA Backsheet'!$D$5:$CB$183,K$9,FALSE))),"")</f>
        <v>2418.4206535820608</v>
      </c>
      <c r="L144" s="116">
        <f ca="1">IFERROR(IF((VLOOKUP($E144,'NEA Backsheet'!$D$5:$CB$183,L$9,FALSE))="","",(VLOOKUP($E144,'NEA Backsheet'!$D$5:$CB$183,L$9,FALSE))),"")</f>
        <v>0</v>
      </c>
      <c r="M144" s="113">
        <f ca="1">IFERROR(IF((VLOOKUP($E144,'NEA Backsheet'!$D$5:$CB$183,M$9,FALSE))="","",(VLOOKUP($E144,'NEA Backsheet'!$D$5:$CB$183,M$9,FALSE))),"")</f>
        <v>0</v>
      </c>
      <c r="N144" s="114">
        <f ca="1">IFERROR(IF((VLOOKUP($E144,'NEA Backsheet'!$D$5:$CB$183,N$9,FALSE))="","",(VLOOKUP($E144,'NEA Backsheet'!$D$5:$CB$183,N$9,FALSE))),"")</f>
        <v>0</v>
      </c>
      <c r="O144" s="96"/>
      <c r="Q144" s="112">
        <f ca="1">IFERROR(IF((VLOOKUP($E144,'DTOC Backsheet'!$D$5:$AF$183,Q$9,FALSE))="","",(VLOOKUP($E144,'DTOC Backsheet'!$D$5:$AF$183,Q$9,FALSE))),"")</f>
        <v>602.35264435964552</v>
      </c>
      <c r="R144" s="113">
        <f ca="1">IFERROR(IF((VLOOKUP($E144,'DTOC Backsheet'!$D$5:$AF$183,R$9,FALSE))="","",(VLOOKUP($E144,'DTOC Backsheet'!$D$5:$AF$183,R$9,FALSE))),"")</f>
        <v>510.89596013750042</v>
      </c>
      <c r="S144" s="113">
        <f ca="1">IFERROR(IF((VLOOKUP($E144,'DTOC Backsheet'!$D$5:$AF$183,S$9,FALSE))="","",(VLOOKUP($E144,'DTOC Backsheet'!$D$5:$AF$183,S$9,FALSE))),"")</f>
        <v>425.74663344791696</v>
      </c>
      <c r="T144" s="114">
        <f ca="1">IFERROR(IF((VLOOKUP($E144,'DTOC Backsheet'!$D$5:$AF$183,T$9,FALSE))="","",(VLOOKUP($E144,'DTOC Backsheet'!$D$5:$AF$183,T$9,FALSE))),"")</f>
        <v>480.1737224008229</v>
      </c>
      <c r="U144" s="115">
        <f ca="1">IFERROR(IF((VLOOKUP($E144,'DTOC Backsheet'!$D$5:$AF$183,U$9,FALSE))="","",(VLOOKUP($E144,'DTOC Backsheet'!$D$5:$AF$183,U$9,FALSE))),"")</f>
        <v>601.01214260765244</v>
      </c>
      <c r="V144" s="116">
        <f ca="1">IFERROR(IF((VLOOKUP($E144,'DTOC Backsheet'!$D$5:$AF$183,V$9,FALSE))="","",(VLOOKUP($E144,'DTOC Backsheet'!$D$5:$AF$183,V$9,FALSE))),"")</f>
        <v>0</v>
      </c>
      <c r="W144" s="113">
        <f ca="1">IFERROR(IF((VLOOKUP($E144,'DTOC Backsheet'!$D$5:$AF$183,W$9,FALSE))="","",(VLOOKUP($E144,'DTOC Backsheet'!$D$5:$AF$183,W$9,FALSE))),"")</f>
        <v>0</v>
      </c>
      <c r="X144" s="114">
        <f ca="1">IFERROR(IF((VLOOKUP($E144,'DTOC Backsheet'!$D$5:$AF$183,X$9,FALSE))="","",(VLOOKUP($E144,'DTOC Backsheet'!$D$5:$AF$183,X$9,FALSE))),"")</f>
        <v>0</v>
      </c>
      <c r="Y144" s="96"/>
    </row>
    <row r="145" spans="1:25" ht="30" customHeight="1" x14ac:dyDescent="0.3">
      <c r="A145" s="182">
        <v>133</v>
      </c>
      <c r="B145" s="101" t="str">
        <f ca="1">IFERROR(IF((VLOOKUP($E145,'Org List'!$AJ$10:$AL$188,3,FALSE))="","",(VLOOKUP($E145,'Org List'!$AJ$10:$AL$188,3,FALSE))),"")</f>
        <v>North of England Commissioning Region</v>
      </c>
      <c r="C145" s="102" t="str">
        <f ca="1">IFERROR(IF((VLOOKUP($E145,'Org List'!$AO$10:$AQ$188,3,FALSE))="","",(VLOOKUP($E145,'Org List'!$AO$10:$AQ$188,3,FALSE))),"")</f>
        <v>North West Region</v>
      </c>
      <c r="D145" s="103" t="str">
        <f ca="1">IFERROR(IF((VLOOKUP($E145,'Org List'!$AT$10:$AV$188,3,FALSE))="","",(VLOOKUP($E145,'Org List'!$AT$10:$AV$188,3,FALSE))),"")</f>
        <v>NHS England North (Greater Manchester)</v>
      </c>
      <c r="E145" s="101" t="str">
        <f t="shared" ca="1" si="2"/>
        <v>E08000006</v>
      </c>
      <c r="F145" s="103" t="str">
        <f ca="1">IF(E145="","",VLOOKUP(E145,'Org List'!$J$9:$K$488,2,0))</f>
        <v>Salford</v>
      </c>
      <c r="G145" s="112">
        <f ca="1">IFERROR(IF((VLOOKUP($E145,'NEA Backsheet'!$D$5:$CB$183,G$9,FALSE))="","",(VLOOKUP($E145,'NEA Backsheet'!$D$5:$CB$183,G$9,FALSE))),"")</f>
        <v>3244.7449576750628</v>
      </c>
      <c r="H145" s="113">
        <f ca="1">IFERROR(IF((VLOOKUP($E145,'NEA Backsheet'!$D$5:$CB$183,H$9,FALSE))="","",(VLOOKUP($E145,'NEA Backsheet'!$D$5:$CB$183,H$9,FALSE))),"")</f>
        <v>3322.1391875265786</v>
      </c>
      <c r="I145" s="113">
        <f ca="1">IFERROR(IF((VLOOKUP($E145,'NEA Backsheet'!$D$5:$CB$183,I$9,FALSE))="","",(VLOOKUP($E145,'NEA Backsheet'!$D$5:$CB$183,I$9,FALSE))),"")</f>
        <v>3559.6603026203461</v>
      </c>
      <c r="J145" s="114">
        <f ca="1">IFERROR(IF((VLOOKUP($E145,'NEA Backsheet'!$D$5:$CB$183,J$9,FALSE))="","",(VLOOKUP($E145,'NEA Backsheet'!$D$5:$CB$183,J$9,FALSE))),"")</f>
        <v>3335.9498661514235</v>
      </c>
      <c r="K145" s="115">
        <f ca="1">IFERROR(IF((VLOOKUP($E145,'NEA Backsheet'!$D$5:$CB$183,K$9,FALSE))="","",(VLOOKUP($E145,'NEA Backsheet'!$D$5:$CB$183,K$9,FALSE))),"")</f>
        <v>3382.0110365340861</v>
      </c>
      <c r="L145" s="116">
        <f ca="1">IFERROR(IF((VLOOKUP($E145,'NEA Backsheet'!$D$5:$CB$183,L$9,FALSE))="","",(VLOOKUP($E145,'NEA Backsheet'!$D$5:$CB$183,L$9,FALSE))),"")</f>
        <v>0</v>
      </c>
      <c r="M145" s="113">
        <f ca="1">IFERROR(IF((VLOOKUP($E145,'NEA Backsheet'!$D$5:$CB$183,M$9,FALSE))="","",(VLOOKUP($E145,'NEA Backsheet'!$D$5:$CB$183,M$9,FALSE))),"")</f>
        <v>0</v>
      </c>
      <c r="N145" s="114">
        <f ca="1">IFERROR(IF((VLOOKUP($E145,'NEA Backsheet'!$D$5:$CB$183,N$9,FALSE))="","",(VLOOKUP($E145,'NEA Backsheet'!$D$5:$CB$183,N$9,FALSE))),"")</f>
        <v>0</v>
      </c>
      <c r="O145" s="96"/>
      <c r="Q145" s="112">
        <f ca="1">IFERROR(IF((VLOOKUP($E145,'DTOC Backsheet'!$D$5:$AF$183,Q$9,FALSE))="","",(VLOOKUP($E145,'DTOC Backsheet'!$D$5:$AF$183,Q$9,FALSE))),"")</f>
        <v>952.59997444742555</v>
      </c>
      <c r="R145" s="113">
        <f ca="1">IFERROR(IF((VLOOKUP($E145,'DTOC Backsheet'!$D$5:$AF$183,R$9,FALSE))="","",(VLOOKUP($E145,'DTOC Backsheet'!$D$5:$AF$183,R$9,FALSE))),"")</f>
        <v>891.7848473233679</v>
      </c>
      <c r="S145" s="113">
        <f ca="1">IFERROR(IF((VLOOKUP($E145,'DTOC Backsheet'!$D$5:$AF$183,S$9,FALSE))="","",(VLOOKUP($E145,'DTOC Backsheet'!$D$5:$AF$183,S$9,FALSE))),"")</f>
        <v>681.74268557557173</v>
      </c>
      <c r="T145" s="114">
        <f ca="1">IFERROR(IF((VLOOKUP($E145,'DTOC Backsheet'!$D$5:$AF$183,T$9,FALSE))="","",(VLOOKUP($E145,'DTOC Backsheet'!$D$5:$AF$183,T$9,FALSE))),"")</f>
        <v>709.52899472956142</v>
      </c>
      <c r="U145" s="115">
        <f ca="1">IFERROR(IF((VLOOKUP($E145,'DTOC Backsheet'!$D$5:$AF$183,U$9,FALSE))="","",(VLOOKUP($E145,'DTOC Backsheet'!$D$5:$AF$183,U$9,FALSE))),"")</f>
        <v>386.27653008199621</v>
      </c>
      <c r="V145" s="116">
        <f ca="1">IFERROR(IF((VLOOKUP($E145,'DTOC Backsheet'!$D$5:$AF$183,V$9,FALSE))="","",(VLOOKUP($E145,'DTOC Backsheet'!$D$5:$AF$183,V$9,FALSE))),"")</f>
        <v>0</v>
      </c>
      <c r="W145" s="113">
        <f ca="1">IFERROR(IF((VLOOKUP($E145,'DTOC Backsheet'!$D$5:$AF$183,W$9,FALSE))="","",(VLOOKUP($E145,'DTOC Backsheet'!$D$5:$AF$183,W$9,FALSE))),"")</f>
        <v>0</v>
      </c>
      <c r="X145" s="114">
        <f ca="1">IFERROR(IF((VLOOKUP($E145,'DTOC Backsheet'!$D$5:$AF$183,X$9,FALSE))="","",(VLOOKUP($E145,'DTOC Backsheet'!$D$5:$AF$183,X$9,FALSE))),"")</f>
        <v>0</v>
      </c>
      <c r="Y145" s="96"/>
    </row>
    <row r="146" spans="1:25" ht="30" customHeight="1" x14ac:dyDescent="0.3">
      <c r="A146" s="182">
        <v>134</v>
      </c>
      <c r="B146" s="101" t="str">
        <f ca="1">IFERROR(IF((VLOOKUP($E146,'Org List'!$AJ$10:$AL$188,3,FALSE))="","",(VLOOKUP($E146,'Org List'!$AJ$10:$AL$188,3,FALSE))),"")</f>
        <v>Midlands and East of England Commissioning Region</v>
      </c>
      <c r="C146" s="102" t="str">
        <f ca="1">IFERROR(IF((VLOOKUP($E146,'Org List'!$AO$10:$AQ$188,3,FALSE))="","",(VLOOKUP($E146,'Org List'!$AO$10:$AQ$188,3,FALSE))),"")</f>
        <v>West Midlands Region</v>
      </c>
      <c r="D146" s="103" t="str">
        <f ca="1">IFERROR(IF((VLOOKUP($E146,'Org List'!$AT$10:$AV$188,3,FALSE))="","",(VLOOKUP($E146,'Org List'!$AT$10:$AV$188,3,FALSE))),"")</f>
        <v>NHS England Midlands And East (West Midlands)</v>
      </c>
      <c r="E146" s="101" t="str">
        <f t="shared" ca="1" si="2"/>
        <v>E08000028</v>
      </c>
      <c r="F146" s="103" t="str">
        <f ca="1">IF(E146="","",VLOOKUP(E146,'Org List'!$J$9:$K$488,2,0))</f>
        <v>Sandwell</v>
      </c>
      <c r="G146" s="112">
        <f ca="1">IFERROR(IF((VLOOKUP($E146,'NEA Backsheet'!$D$5:$CB$183,G$9,FALSE))="","",(VLOOKUP($E146,'NEA Backsheet'!$D$5:$CB$183,G$9,FALSE))),"")</f>
        <v>2841.8582952094443</v>
      </c>
      <c r="H146" s="113">
        <f ca="1">IFERROR(IF((VLOOKUP($E146,'NEA Backsheet'!$D$5:$CB$183,H$9,FALSE))="","",(VLOOKUP($E146,'NEA Backsheet'!$D$5:$CB$183,H$9,FALSE))),"")</f>
        <v>2721.9887579289366</v>
      </c>
      <c r="I146" s="113">
        <f ca="1">IFERROR(IF((VLOOKUP($E146,'NEA Backsheet'!$D$5:$CB$183,I$9,FALSE))="","",(VLOOKUP($E146,'NEA Backsheet'!$D$5:$CB$183,I$9,FALSE))),"")</f>
        <v>2807.9765247576765</v>
      </c>
      <c r="J146" s="114">
        <f ca="1">IFERROR(IF((VLOOKUP($E146,'NEA Backsheet'!$D$5:$CB$183,J$9,FALSE))="","",(VLOOKUP($E146,'NEA Backsheet'!$D$5:$CB$183,J$9,FALSE))),"")</f>
        <v>2875.1304233150463</v>
      </c>
      <c r="K146" s="115">
        <f ca="1">IFERROR(IF((VLOOKUP($E146,'NEA Backsheet'!$D$5:$CB$183,K$9,FALSE))="","",(VLOOKUP($E146,'NEA Backsheet'!$D$5:$CB$183,K$9,FALSE))),"")</f>
        <v>2868.0000339002468</v>
      </c>
      <c r="L146" s="116">
        <f ca="1">IFERROR(IF((VLOOKUP($E146,'NEA Backsheet'!$D$5:$CB$183,L$9,FALSE))="","",(VLOOKUP($E146,'NEA Backsheet'!$D$5:$CB$183,L$9,FALSE))),"")</f>
        <v>0</v>
      </c>
      <c r="M146" s="113">
        <f ca="1">IFERROR(IF((VLOOKUP($E146,'NEA Backsheet'!$D$5:$CB$183,M$9,FALSE))="","",(VLOOKUP($E146,'NEA Backsheet'!$D$5:$CB$183,M$9,FALSE))),"")</f>
        <v>0</v>
      </c>
      <c r="N146" s="114">
        <f ca="1">IFERROR(IF((VLOOKUP($E146,'NEA Backsheet'!$D$5:$CB$183,N$9,FALSE))="","",(VLOOKUP($E146,'NEA Backsheet'!$D$5:$CB$183,N$9,FALSE))),"")</f>
        <v>0</v>
      </c>
      <c r="O146" s="96"/>
      <c r="Q146" s="112">
        <f ca="1">IFERROR(IF((VLOOKUP($E146,'DTOC Backsheet'!$D$5:$AF$183,Q$9,FALSE))="","",(VLOOKUP($E146,'DTOC Backsheet'!$D$5:$AF$183,Q$9,FALSE))),"")</f>
        <v>570.83231033636139</v>
      </c>
      <c r="R146" s="113">
        <f ca="1">IFERROR(IF((VLOOKUP($E146,'DTOC Backsheet'!$D$5:$AF$183,R$9,FALSE))="","",(VLOOKUP($E146,'DTOC Backsheet'!$D$5:$AF$183,R$9,FALSE))),"")</f>
        <v>483.26376953924216</v>
      </c>
      <c r="S146" s="113">
        <f ca="1">IFERROR(IF((VLOOKUP($E146,'DTOC Backsheet'!$D$5:$AF$183,S$9,FALSE))="","",(VLOOKUP($E146,'DTOC Backsheet'!$D$5:$AF$183,S$9,FALSE))),"")</f>
        <v>348.22816924461904</v>
      </c>
      <c r="T146" s="114">
        <f ca="1">IFERROR(IF((VLOOKUP($E146,'DTOC Backsheet'!$D$5:$AF$183,T$9,FALSE))="","",(VLOOKUP($E146,'DTOC Backsheet'!$D$5:$AF$183,T$9,FALSE))),"")</f>
        <v>333.51190455491246</v>
      </c>
      <c r="U146" s="115">
        <f ca="1">IFERROR(IF((VLOOKUP($E146,'DTOC Backsheet'!$D$5:$AF$183,U$9,FALSE))="","",(VLOOKUP($E146,'DTOC Backsheet'!$D$5:$AF$183,U$9,FALSE))),"")</f>
        <v>377.03114088098027</v>
      </c>
      <c r="V146" s="116">
        <f ca="1">IFERROR(IF((VLOOKUP($E146,'DTOC Backsheet'!$D$5:$AF$183,V$9,FALSE))="","",(VLOOKUP($E146,'DTOC Backsheet'!$D$5:$AF$183,V$9,FALSE))),"")</f>
        <v>0</v>
      </c>
      <c r="W146" s="113">
        <f ca="1">IFERROR(IF((VLOOKUP($E146,'DTOC Backsheet'!$D$5:$AF$183,W$9,FALSE))="","",(VLOOKUP($E146,'DTOC Backsheet'!$D$5:$AF$183,W$9,FALSE))),"")</f>
        <v>0</v>
      </c>
      <c r="X146" s="114">
        <f ca="1">IFERROR(IF((VLOOKUP($E146,'DTOC Backsheet'!$D$5:$AF$183,X$9,FALSE))="","",(VLOOKUP($E146,'DTOC Backsheet'!$D$5:$AF$183,X$9,FALSE))),"")</f>
        <v>0</v>
      </c>
      <c r="Y146" s="96"/>
    </row>
    <row r="147" spans="1:25" ht="30" customHeight="1" x14ac:dyDescent="0.3">
      <c r="A147" s="182">
        <v>135</v>
      </c>
      <c r="B147" s="101" t="str">
        <f ca="1">IFERROR(IF((VLOOKUP($E147,'Org List'!$AJ$10:$AL$188,3,FALSE))="","",(VLOOKUP($E147,'Org List'!$AJ$10:$AL$188,3,FALSE))),"")</f>
        <v>North of England Commissioning Region</v>
      </c>
      <c r="C147" s="102" t="str">
        <f ca="1">IFERROR(IF((VLOOKUP($E147,'Org List'!$AO$10:$AQ$188,3,FALSE))="","",(VLOOKUP($E147,'Org List'!$AO$10:$AQ$188,3,FALSE))),"")</f>
        <v>North West Region</v>
      </c>
      <c r="D147" s="103" t="str">
        <f ca="1">IFERROR(IF((VLOOKUP($E147,'Org List'!$AT$10:$AV$188,3,FALSE))="","",(VLOOKUP($E147,'Org List'!$AT$10:$AV$188,3,FALSE))),"")</f>
        <v>NHS England North (Cheshire And Merseyside)</v>
      </c>
      <c r="E147" s="101" t="str">
        <f t="shared" ca="1" si="2"/>
        <v>E08000014</v>
      </c>
      <c r="F147" s="103" t="str">
        <f ca="1">IF(E147="","",VLOOKUP(E147,'Org List'!$J$9:$K$488,2,0))</f>
        <v>Sefton</v>
      </c>
      <c r="G147" s="112">
        <f ca="1">IFERROR(IF((VLOOKUP($E147,'NEA Backsheet'!$D$5:$CB$183,G$9,FALSE))="","",(VLOOKUP($E147,'NEA Backsheet'!$D$5:$CB$183,G$9,FALSE))),"")</f>
        <v>3355.3293588320503</v>
      </c>
      <c r="H147" s="113">
        <f ca="1">IFERROR(IF((VLOOKUP($E147,'NEA Backsheet'!$D$5:$CB$183,H$9,FALSE))="","",(VLOOKUP($E147,'NEA Backsheet'!$D$5:$CB$183,H$9,FALSE))),"")</f>
        <v>3391.4509720706551</v>
      </c>
      <c r="I147" s="113">
        <f ca="1">IFERROR(IF((VLOOKUP($E147,'NEA Backsheet'!$D$5:$CB$183,I$9,FALSE))="","",(VLOOKUP($E147,'NEA Backsheet'!$D$5:$CB$183,I$9,FALSE))),"")</f>
        <v>3571.6787287955908</v>
      </c>
      <c r="J147" s="114">
        <f ca="1">IFERROR(IF((VLOOKUP($E147,'NEA Backsheet'!$D$5:$CB$183,J$9,FALSE))="","",(VLOOKUP($E147,'NEA Backsheet'!$D$5:$CB$183,J$9,FALSE))),"")</f>
        <v>3590.8120329239864</v>
      </c>
      <c r="K147" s="115">
        <f ca="1">IFERROR(IF((VLOOKUP($E147,'NEA Backsheet'!$D$5:$CB$183,K$9,FALSE))="","",(VLOOKUP($E147,'NEA Backsheet'!$D$5:$CB$183,K$9,FALSE))),"")</f>
        <v>3921.3213187854935</v>
      </c>
      <c r="L147" s="116">
        <f ca="1">IFERROR(IF((VLOOKUP($E147,'NEA Backsheet'!$D$5:$CB$183,L$9,FALSE))="","",(VLOOKUP($E147,'NEA Backsheet'!$D$5:$CB$183,L$9,FALSE))),"")</f>
        <v>0</v>
      </c>
      <c r="M147" s="113">
        <f ca="1">IFERROR(IF((VLOOKUP($E147,'NEA Backsheet'!$D$5:$CB$183,M$9,FALSE))="","",(VLOOKUP($E147,'NEA Backsheet'!$D$5:$CB$183,M$9,FALSE))),"")</f>
        <v>0</v>
      </c>
      <c r="N147" s="114">
        <f ca="1">IFERROR(IF((VLOOKUP($E147,'NEA Backsheet'!$D$5:$CB$183,N$9,FALSE))="","",(VLOOKUP($E147,'NEA Backsheet'!$D$5:$CB$183,N$9,FALSE))),"")</f>
        <v>0</v>
      </c>
      <c r="O147" s="96"/>
      <c r="Q147" s="112">
        <f ca="1">IFERROR(IF((VLOOKUP($E147,'DTOC Backsheet'!$D$5:$AF$183,Q$9,FALSE))="","",(VLOOKUP($E147,'DTOC Backsheet'!$D$5:$AF$183,Q$9,FALSE))),"")</f>
        <v>1303.1776546420899</v>
      </c>
      <c r="R147" s="113">
        <f ca="1">IFERROR(IF((VLOOKUP($E147,'DTOC Backsheet'!$D$5:$AF$183,R$9,FALSE))="","",(VLOOKUP($E147,'DTOC Backsheet'!$D$5:$AF$183,R$9,FALSE))),"")</f>
        <v>1228.0900147008933</v>
      </c>
      <c r="S147" s="113">
        <f ca="1">IFERROR(IF((VLOOKUP($E147,'DTOC Backsheet'!$D$5:$AF$183,S$9,FALSE))="","",(VLOOKUP($E147,'DTOC Backsheet'!$D$5:$AF$183,S$9,FALSE))),"")</f>
        <v>1564.6273888951714</v>
      </c>
      <c r="T147" s="114">
        <f ca="1">IFERROR(IF((VLOOKUP($E147,'DTOC Backsheet'!$D$5:$AF$183,T$9,FALSE))="","",(VLOOKUP($E147,'DTOC Backsheet'!$D$5:$AF$183,T$9,FALSE))),"")</f>
        <v>1315.4222563861101</v>
      </c>
      <c r="U147" s="115">
        <f ca="1">IFERROR(IF((VLOOKUP($E147,'DTOC Backsheet'!$D$5:$AF$183,U$9,FALSE))="","",(VLOOKUP($E147,'DTOC Backsheet'!$D$5:$AF$183,U$9,FALSE))),"")</f>
        <v>1168.8131228725692</v>
      </c>
      <c r="V147" s="116">
        <f ca="1">IFERROR(IF((VLOOKUP($E147,'DTOC Backsheet'!$D$5:$AF$183,V$9,FALSE))="","",(VLOOKUP($E147,'DTOC Backsheet'!$D$5:$AF$183,V$9,FALSE))),"")</f>
        <v>0</v>
      </c>
      <c r="W147" s="113">
        <f ca="1">IFERROR(IF((VLOOKUP($E147,'DTOC Backsheet'!$D$5:$AF$183,W$9,FALSE))="","",(VLOOKUP($E147,'DTOC Backsheet'!$D$5:$AF$183,W$9,FALSE))),"")</f>
        <v>0</v>
      </c>
      <c r="X147" s="114">
        <f ca="1">IFERROR(IF((VLOOKUP($E147,'DTOC Backsheet'!$D$5:$AF$183,X$9,FALSE))="","",(VLOOKUP($E147,'DTOC Backsheet'!$D$5:$AF$183,X$9,FALSE))),"")</f>
        <v>0</v>
      </c>
      <c r="Y147" s="96"/>
    </row>
    <row r="148" spans="1:25" ht="30" customHeight="1" x14ac:dyDescent="0.3">
      <c r="A148" s="182">
        <v>136</v>
      </c>
      <c r="B148" s="101" t="str">
        <f ca="1">IFERROR(IF((VLOOKUP($E148,'Org List'!$AJ$10:$AL$188,3,FALSE))="","",(VLOOKUP($E148,'Org List'!$AJ$10:$AL$188,3,FALSE))),"")</f>
        <v>North of England Commissioning Region</v>
      </c>
      <c r="C148" s="102" t="str">
        <f ca="1">IFERROR(IF((VLOOKUP($E148,'Org List'!$AO$10:$AQ$188,3,FALSE))="","",(VLOOKUP($E148,'Org List'!$AO$10:$AQ$188,3,FALSE))),"")</f>
        <v>Yorkshire and The Humber Region</v>
      </c>
      <c r="D148" s="103" t="str">
        <f ca="1">IFERROR(IF((VLOOKUP($E148,'Org List'!$AT$10:$AV$188,3,FALSE))="","",(VLOOKUP($E148,'Org List'!$AT$10:$AV$188,3,FALSE))),"")</f>
        <v>NHS England North (Yorkshire And Humber)</v>
      </c>
      <c r="E148" s="101" t="str">
        <f t="shared" ca="1" si="2"/>
        <v>E08000019</v>
      </c>
      <c r="F148" s="103" t="str">
        <f ca="1">IF(E148="","",VLOOKUP(E148,'Org List'!$J$9:$K$488,2,0))</f>
        <v>Sheffield</v>
      </c>
      <c r="G148" s="112">
        <f ca="1">IFERROR(IF((VLOOKUP($E148,'NEA Backsheet'!$D$5:$CB$183,G$9,FALSE))="","",(VLOOKUP($E148,'NEA Backsheet'!$D$5:$CB$183,G$9,FALSE))),"")</f>
        <v>2335.1303979014929</v>
      </c>
      <c r="H148" s="113">
        <f ca="1">IFERROR(IF((VLOOKUP($E148,'NEA Backsheet'!$D$5:$CB$183,H$9,FALSE))="","",(VLOOKUP($E148,'NEA Backsheet'!$D$5:$CB$183,H$9,FALSE))),"")</f>
        <v>2430.2858847498924</v>
      </c>
      <c r="I148" s="113">
        <f ca="1">IFERROR(IF((VLOOKUP($E148,'NEA Backsheet'!$D$5:$CB$183,I$9,FALSE))="","",(VLOOKUP($E148,'NEA Backsheet'!$D$5:$CB$183,I$9,FALSE))),"")</f>
        <v>2459.1131830091772</v>
      </c>
      <c r="J148" s="114">
        <f ca="1">IFERROR(IF((VLOOKUP($E148,'NEA Backsheet'!$D$5:$CB$183,J$9,FALSE))="","",(VLOOKUP($E148,'NEA Backsheet'!$D$5:$CB$183,J$9,FALSE))),"")</f>
        <v>2402.304465109994</v>
      </c>
      <c r="K148" s="115">
        <f ca="1">IFERROR(IF((VLOOKUP($E148,'NEA Backsheet'!$D$5:$CB$183,K$9,FALSE))="","",(VLOOKUP($E148,'NEA Backsheet'!$D$5:$CB$183,K$9,FALSE))),"")</f>
        <v>2459.4051010696649</v>
      </c>
      <c r="L148" s="116">
        <f ca="1">IFERROR(IF((VLOOKUP($E148,'NEA Backsheet'!$D$5:$CB$183,L$9,FALSE))="","",(VLOOKUP($E148,'NEA Backsheet'!$D$5:$CB$183,L$9,FALSE))),"")</f>
        <v>0</v>
      </c>
      <c r="M148" s="113">
        <f ca="1">IFERROR(IF((VLOOKUP($E148,'NEA Backsheet'!$D$5:$CB$183,M$9,FALSE))="","",(VLOOKUP($E148,'NEA Backsheet'!$D$5:$CB$183,M$9,FALSE))),"")</f>
        <v>0</v>
      </c>
      <c r="N148" s="114">
        <f ca="1">IFERROR(IF((VLOOKUP($E148,'NEA Backsheet'!$D$5:$CB$183,N$9,FALSE))="","",(VLOOKUP($E148,'NEA Backsheet'!$D$5:$CB$183,N$9,FALSE))),"")</f>
        <v>0</v>
      </c>
      <c r="O148" s="96"/>
      <c r="Q148" s="112">
        <f ca="1">IFERROR(IF((VLOOKUP($E148,'DTOC Backsheet'!$D$5:$AF$183,Q$9,FALSE))="","",(VLOOKUP($E148,'DTOC Backsheet'!$D$5:$AF$183,Q$9,FALSE))),"")</f>
        <v>2074.6671987438349</v>
      </c>
      <c r="R148" s="113">
        <f ca="1">IFERROR(IF((VLOOKUP($E148,'DTOC Backsheet'!$D$5:$AF$183,R$9,FALSE))="","",(VLOOKUP($E148,'DTOC Backsheet'!$D$5:$AF$183,R$9,FALSE))),"")</f>
        <v>1635.9204139791709</v>
      </c>
      <c r="S148" s="113">
        <f ca="1">IFERROR(IF((VLOOKUP($E148,'DTOC Backsheet'!$D$5:$AF$183,S$9,FALSE))="","",(VLOOKUP($E148,'DTOC Backsheet'!$D$5:$AF$183,S$9,FALSE))),"")</f>
        <v>1233.8262276451683</v>
      </c>
      <c r="T148" s="114">
        <f ca="1">IFERROR(IF((VLOOKUP($E148,'DTOC Backsheet'!$D$5:$AF$183,T$9,FALSE))="","",(VLOOKUP($E148,'DTOC Backsheet'!$D$5:$AF$183,T$9,FALSE))),"")</f>
        <v>2018.5768641720044</v>
      </c>
      <c r="U148" s="115">
        <f ca="1">IFERROR(IF((VLOOKUP($E148,'DTOC Backsheet'!$D$5:$AF$183,U$9,FALSE))="","",(VLOOKUP($E148,'DTOC Backsheet'!$D$5:$AF$183,U$9,FALSE))),"")</f>
        <v>1437.5301819375688</v>
      </c>
      <c r="V148" s="116">
        <f ca="1">IFERROR(IF((VLOOKUP($E148,'DTOC Backsheet'!$D$5:$AF$183,V$9,FALSE))="","",(VLOOKUP($E148,'DTOC Backsheet'!$D$5:$AF$183,V$9,FALSE))),"")</f>
        <v>0</v>
      </c>
      <c r="W148" s="113">
        <f ca="1">IFERROR(IF((VLOOKUP($E148,'DTOC Backsheet'!$D$5:$AF$183,W$9,FALSE))="","",(VLOOKUP($E148,'DTOC Backsheet'!$D$5:$AF$183,W$9,FALSE))),"")</f>
        <v>0</v>
      </c>
      <c r="X148" s="114">
        <f ca="1">IFERROR(IF((VLOOKUP($E148,'DTOC Backsheet'!$D$5:$AF$183,X$9,FALSE))="","",(VLOOKUP($E148,'DTOC Backsheet'!$D$5:$AF$183,X$9,FALSE))),"")</f>
        <v>0</v>
      </c>
      <c r="Y148" s="96"/>
    </row>
    <row r="149" spans="1:25" ht="30" customHeight="1" x14ac:dyDescent="0.3">
      <c r="A149" s="182">
        <v>137</v>
      </c>
      <c r="B149" s="101" t="str">
        <f ca="1">IFERROR(IF((VLOOKUP($E149,'Org List'!$AJ$10:$AL$188,3,FALSE))="","",(VLOOKUP($E149,'Org List'!$AJ$10:$AL$188,3,FALSE))),"")</f>
        <v>Midlands and East of England Commissioning Region</v>
      </c>
      <c r="C149" s="102" t="str">
        <f ca="1">IFERROR(IF((VLOOKUP($E149,'Org List'!$AO$10:$AQ$188,3,FALSE))="","",(VLOOKUP($E149,'Org List'!$AO$10:$AQ$188,3,FALSE))),"")</f>
        <v>West Midlands Region</v>
      </c>
      <c r="D149" s="103" t="str">
        <f ca="1">IFERROR(IF((VLOOKUP($E149,'Org List'!$AT$10:$AV$188,3,FALSE))="","",(VLOOKUP($E149,'Org List'!$AT$10:$AV$188,3,FALSE))),"")</f>
        <v>NHS England Midlands And East (North Midlands)</v>
      </c>
      <c r="E149" s="101" t="str">
        <f t="shared" ca="1" si="2"/>
        <v>E06000051</v>
      </c>
      <c r="F149" s="103" t="str">
        <f ca="1">IF(E149="","",VLOOKUP(E149,'Org List'!$J$9:$K$488,2,0))</f>
        <v>Shropshire</v>
      </c>
      <c r="G149" s="112">
        <f ca="1">IFERROR(IF((VLOOKUP($E149,'NEA Backsheet'!$D$5:$CB$183,G$9,FALSE))="","",(VLOOKUP($E149,'NEA Backsheet'!$D$5:$CB$183,G$9,FALSE))),"")</f>
        <v>2703.7422939386261</v>
      </c>
      <c r="H149" s="113">
        <f ca="1">IFERROR(IF((VLOOKUP($E149,'NEA Backsheet'!$D$5:$CB$183,H$9,FALSE))="","",(VLOOKUP($E149,'NEA Backsheet'!$D$5:$CB$183,H$9,FALSE))),"")</f>
        <v>2648.9227019030091</v>
      </c>
      <c r="I149" s="113">
        <f ca="1">IFERROR(IF((VLOOKUP($E149,'NEA Backsheet'!$D$5:$CB$183,I$9,FALSE))="","",(VLOOKUP($E149,'NEA Backsheet'!$D$5:$CB$183,I$9,FALSE))),"")</f>
        <v>2745.140645173652</v>
      </c>
      <c r="J149" s="114">
        <f ca="1">IFERROR(IF((VLOOKUP($E149,'NEA Backsheet'!$D$5:$CB$183,J$9,FALSE))="","",(VLOOKUP($E149,'NEA Backsheet'!$D$5:$CB$183,J$9,FALSE))),"")</f>
        <v>2818.0953202620444</v>
      </c>
      <c r="K149" s="115">
        <f ca="1">IFERROR(IF((VLOOKUP($E149,'NEA Backsheet'!$D$5:$CB$183,K$9,FALSE))="","",(VLOOKUP($E149,'NEA Backsheet'!$D$5:$CB$183,K$9,FALSE))),"")</f>
        <v>2821.8752251707378</v>
      </c>
      <c r="L149" s="116">
        <f ca="1">IFERROR(IF((VLOOKUP($E149,'NEA Backsheet'!$D$5:$CB$183,L$9,FALSE))="","",(VLOOKUP($E149,'NEA Backsheet'!$D$5:$CB$183,L$9,FALSE))),"")</f>
        <v>0</v>
      </c>
      <c r="M149" s="113">
        <f ca="1">IFERROR(IF((VLOOKUP($E149,'NEA Backsheet'!$D$5:$CB$183,M$9,FALSE))="","",(VLOOKUP($E149,'NEA Backsheet'!$D$5:$CB$183,M$9,FALSE))),"")</f>
        <v>0</v>
      </c>
      <c r="N149" s="114">
        <f ca="1">IFERROR(IF((VLOOKUP($E149,'NEA Backsheet'!$D$5:$CB$183,N$9,FALSE))="","",(VLOOKUP($E149,'NEA Backsheet'!$D$5:$CB$183,N$9,FALSE))),"")</f>
        <v>0</v>
      </c>
      <c r="O149" s="96"/>
      <c r="Q149" s="112">
        <f ca="1">IFERROR(IF((VLOOKUP($E149,'DTOC Backsheet'!$D$5:$AF$183,Q$9,FALSE))="","",(VLOOKUP($E149,'DTOC Backsheet'!$D$5:$AF$183,Q$9,FALSE))),"")</f>
        <v>940.76844294093917</v>
      </c>
      <c r="R149" s="113">
        <f ca="1">IFERROR(IF((VLOOKUP($E149,'DTOC Backsheet'!$D$5:$AF$183,R$9,FALSE))="","",(VLOOKUP($E149,'DTOC Backsheet'!$D$5:$AF$183,R$9,FALSE))),"")</f>
        <v>777.44328233139879</v>
      </c>
      <c r="S149" s="113">
        <f ca="1">IFERROR(IF((VLOOKUP($E149,'DTOC Backsheet'!$D$5:$AF$183,S$9,FALSE))="","",(VLOOKUP($E149,'DTOC Backsheet'!$D$5:$AF$183,S$9,FALSE))),"")</f>
        <v>607.13509822786386</v>
      </c>
      <c r="T149" s="114">
        <f ca="1">IFERROR(IF((VLOOKUP($E149,'DTOC Backsheet'!$D$5:$AF$183,T$9,FALSE))="","",(VLOOKUP($E149,'DTOC Backsheet'!$D$5:$AF$183,T$9,FALSE))),"")</f>
        <v>671.76530579777989</v>
      </c>
      <c r="U149" s="115">
        <f ca="1">IFERROR(IF((VLOOKUP($E149,'DTOC Backsheet'!$D$5:$AF$183,U$9,FALSE))="","",(VLOOKUP($E149,'DTOC Backsheet'!$D$5:$AF$183,U$9,FALSE))),"")</f>
        <v>459.36321199929108</v>
      </c>
      <c r="V149" s="116">
        <f ca="1">IFERROR(IF((VLOOKUP($E149,'DTOC Backsheet'!$D$5:$AF$183,V$9,FALSE))="","",(VLOOKUP($E149,'DTOC Backsheet'!$D$5:$AF$183,V$9,FALSE))),"")</f>
        <v>0</v>
      </c>
      <c r="W149" s="113">
        <f ca="1">IFERROR(IF((VLOOKUP($E149,'DTOC Backsheet'!$D$5:$AF$183,W$9,FALSE))="","",(VLOOKUP($E149,'DTOC Backsheet'!$D$5:$AF$183,W$9,FALSE))),"")</f>
        <v>0</v>
      </c>
      <c r="X149" s="114">
        <f ca="1">IFERROR(IF((VLOOKUP($E149,'DTOC Backsheet'!$D$5:$AF$183,X$9,FALSE))="","",(VLOOKUP($E149,'DTOC Backsheet'!$D$5:$AF$183,X$9,FALSE))),"")</f>
        <v>0</v>
      </c>
      <c r="Y149" s="96"/>
    </row>
    <row r="150" spans="1:25" ht="30" customHeight="1" x14ac:dyDescent="0.3">
      <c r="A150" s="182">
        <v>138</v>
      </c>
      <c r="B150" s="101" t="str">
        <f ca="1">IFERROR(IF((VLOOKUP($E150,'Org List'!$AJ$10:$AL$188,3,FALSE))="","",(VLOOKUP($E150,'Org List'!$AJ$10:$AL$188,3,FALSE))),"")</f>
        <v>South East England Commissioning Region</v>
      </c>
      <c r="C150" s="102" t="str">
        <f ca="1">IFERROR(IF((VLOOKUP($E150,'Org List'!$AO$10:$AQ$188,3,FALSE))="","",(VLOOKUP($E150,'Org List'!$AO$10:$AQ$188,3,FALSE))),"")</f>
        <v>South East Region</v>
      </c>
      <c r="D150" s="103" t="str">
        <f ca="1">IFERROR(IF((VLOOKUP($E150,'Org List'!$AT$10:$AV$188,3,FALSE))="","",(VLOOKUP($E150,'Org List'!$AT$10:$AV$188,3,FALSE))),"")</f>
        <v>NHS England South East (Hampshire, Isle of Wight and Thames Valley)</v>
      </c>
      <c r="E150" s="101" t="str">
        <f t="shared" ca="1" si="2"/>
        <v>E06000039</v>
      </c>
      <c r="F150" s="103" t="str">
        <f ca="1">IF(E150="","",VLOOKUP(E150,'Org List'!$J$9:$K$488,2,0))</f>
        <v>Slough</v>
      </c>
      <c r="G150" s="112">
        <f ca="1">IFERROR(IF((VLOOKUP($E150,'NEA Backsheet'!$D$5:$CB$183,G$9,FALSE))="","",(VLOOKUP($E150,'NEA Backsheet'!$D$5:$CB$183,G$9,FALSE))),"")</f>
        <v>2726.6704049103951</v>
      </c>
      <c r="H150" s="113">
        <f ca="1">IFERROR(IF((VLOOKUP($E150,'NEA Backsheet'!$D$5:$CB$183,H$9,FALSE))="","",(VLOOKUP($E150,'NEA Backsheet'!$D$5:$CB$183,H$9,FALSE))),"")</f>
        <v>2634.6785391319295</v>
      </c>
      <c r="I150" s="113">
        <f ca="1">IFERROR(IF((VLOOKUP($E150,'NEA Backsheet'!$D$5:$CB$183,I$9,FALSE))="","",(VLOOKUP($E150,'NEA Backsheet'!$D$5:$CB$183,I$9,FALSE))),"")</f>
        <v>2819.5917622433453</v>
      </c>
      <c r="J150" s="114">
        <f ca="1">IFERROR(IF((VLOOKUP($E150,'NEA Backsheet'!$D$5:$CB$183,J$9,FALSE))="","",(VLOOKUP($E150,'NEA Backsheet'!$D$5:$CB$183,J$9,FALSE))),"")</f>
        <v>2773.4489087155516</v>
      </c>
      <c r="K150" s="115">
        <f ca="1">IFERROR(IF((VLOOKUP($E150,'NEA Backsheet'!$D$5:$CB$183,K$9,FALSE))="","",(VLOOKUP($E150,'NEA Backsheet'!$D$5:$CB$183,K$9,FALSE))),"")</f>
        <v>3011.1834054923597</v>
      </c>
      <c r="L150" s="116">
        <f ca="1">IFERROR(IF((VLOOKUP($E150,'NEA Backsheet'!$D$5:$CB$183,L$9,FALSE))="","",(VLOOKUP($E150,'NEA Backsheet'!$D$5:$CB$183,L$9,FALSE))),"")</f>
        <v>0</v>
      </c>
      <c r="M150" s="113">
        <f ca="1">IFERROR(IF((VLOOKUP($E150,'NEA Backsheet'!$D$5:$CB$183,M$9,FALSE))="","",(VLOOKUP($E150,'NEA Backsheet'!$D$5:$CB$183,M$9,FALSE))),"")</f>
        <v>0</v>
      </c>
      <c r="N150" s="114">
        <f ca="1">IFERROR(IF((VLOOKUP($E150,'NEA Backsheet'!$D$5:$CB$183,N$9,FALSE))="","",(VLOOKUP($E150,'NEA Backsheet'!$D$5:$CB$183,N$9,FALSE))),"")</f>
        <v>0</v>
      </c>
      <c r="O150" s="96"/>
      <c r="Q150" s="112">
        <f ca="1">IFERROR(IF((VLOOKUP($E150,'DTOC Backsheet'!$D$5:$AF$183,Q$9,FALSE))="","",(VLOOKUP($E150,'DTOC Backsheet'!$D$5:$AF$183,Q$9,FALSE))),"")</f>
        <v>810.59781588921817</v>
      </c>
      <c r="R150" s="113">
        <f ca="1">IFERROR(IF((VLOOKUP($E150,'DTOC Backsheet'!$D$5:$AF$183,R$9,FALSE))="","",(VLOOKUP($E150,'DTOC Backsheet'!$D$5:$AF$183,R$9,FALSE))),"")</f>
        <v>748.67714939768075</v>
      </c>
      <c r="S150" s="113">
        <f ca="1">IFERROR(IF((VLOOKUP($E150,'DTOC Backsheet'!$D$5:$AF$183,S$9,FALSE))="","",(VLOOKUP($E150,'DTOC Backsheet'!$D$5:$AF$183,S$9,FALSE))),"")</f>
        <v>604.19559425076</v>
      </c>
      <c r="T150" s="114">
        <f ca="1">IFERROR(IF((VLOOKUP($E150,'DTOC Backsheet'!$D$5:$AF$183,T$9,FALSE))="","",(VLOOKUP($E150,'DTOC Backsheet'!$D$5:$AF$183,T$9,FALSE))),"")</f>
        <v>712.64373919418972</v>
      </c>
      <c r="U150" s="115">
        <f ca="1">IFERROR(IF((VLOOKUP($E150,'DTOC Backsheet'!$D$5:$AF$183,U$9,FALSE))="","",(VLOOKUP($E150,'DTOC Backsheet'!$D$5:$AF$183,U$9,FALSE))),"")</f>
        <v>717.30154141114508</v>
      </c>
      <c r="V150" s="116">
        <f ca="1">IFERROR(IF((VLOOKUP($E150,'DTOC Backsheet'!$D$5:$AF$183,V$9,FALSE))="","",(VLOOKUP($E150,'DTOC Backsheet'!$D$5:$AF$183,V$9,FALSE))),"")</f>
        <v>0</v>
      </c>
      <c r="W150" s="113">
        <f ca="1">IFERROR(IF((VLOOKUP($E150,'DTOC Backsheet'!$D$5:$AF$183,W$9,FALSE))="","",(VLOOKUP($E150,'DTOC Backsheet'!$D$5:$AF$183,W$9,FALSE))),"")</f>
        <v>0</v>
      </c>
      <c r="X150" s="114">
        <f ca="1">IFERROR(IF((VLOOKUP($E150,'DTOC Backsheet'!$D$5:$AF$183,X$9,FALSE))="","",(VLOOKUP($E150,'DTOC Backsheet'!$D$5:$AF$183,X$9,FALSE))),"")</f>
        <v>0</v>
      </c>
      <c r="Y150" s="96"/>
    </row>
    <row r="151" spans="1:25" ht="30" customHeight="1" x14ac:dyDescent="0.3">
      <c r="A151" s="182">
        <v>139</v>
      </c>
      <c r="B151" s="101" t="str">
        <f ca="1">IFERROR(IF((VLOOKUP($E151,'Org List'!$AJ$10:$AL$188,3,FALSE))="","",(VLOOKUP($E151,'Org List'!$AJ$10:$AL$188,3,FALSE))),"")</f>
        <v>Midlands and East of England Commissioning Region</v>
      </c>
      <c r="C151" s="102" t="str">
        <f ca="1">IFERROR(IF((VLOOKUP($E151,'Org List'!$AO$10:$AQ$188,3,FALSE))="","",(VLOOKUP($E151,'Org List'!$AO$10:$AQ$188,3,FALSE))),"")</f>
        <v>West Midlands Region</v>
      </c>
      <c r="D151" s="103" t="str">
        <f ca="1">IFERROR(IF((VLOOKUP($E151,'Org List'!$AT$10:$AV$188,3,FALSE))="","",(VLOOKUP($E151,'Org List'!$AT$10:$AV$188,3,FALSE))),"")</f>
        <v>NHS England Midlands And East (West Midlands)</v>
      </c>
      <c r="E151" s="101" t="str">
        <f t="shared" ca="1" si="2"/>
        <v>E08000029</v>
      </c>
      <c r="F151" s="103" t="str">
        <f ca="1">IF(E151="","",VLOOKUP(E151,'Org List'!$J$9:$K$488,2,0))</f>
        <v>Solihull</v>
      </c>
      <c r="G151" s="112">
        <f ca="1">IFERROR(IF((VLOOKUP($E151,'NEA Backsheet'!$D$5:$CB$183,G$9,FALSE))="","",(VLOOKUP($E151,'NEA Backsheet'!$D$5:$CB$183,G$9,FALSE))),"")</f>
        <v>2927.8068173698825</v>
      </c>
      <c r="H151" s="113">
        <f ca="1">IFERROR(IF((VLOOKUP($E151,'NEA Backsheet'!$D$5:$CB$183,H$9,FALSE))="","",(VLOOKUP($E151,'NEA Backsheet'!$D$5:$CB$183,H$9,FALSE))),"")</f>
        <v>2913.1007533770248</v>
      </c>
      <c r="I151" s="113">
        <f ca="1">IFERROR(IF((VLOOKUP($E151,'NEA Backsheet'!$D$5:$CB$183,I$9,FALSE))="","",(VLOOKUP($E151,'NEA Backsheet'!$D$5:$CB$183,I$9,FALSE))),"")</f>
        <v>3162.0857157491419</v>
      </c>
      <c r="J151" s="114">
        <f ca="1">IFERROR(IF((VLOOKUP($E151,'NEA Backsheet'!$D$5:$CB$183,J$9,FALSE))="","",(VLOOKUP($E151,'NEA Backsheet'!$D$5:$CB$183,J$9,FALSE))),"")</f>
        <v>3293.1706795877335</v>
      </c>
      <c r="K151" s="115">
        <f ca="1">IFERROR(IF((VLOOKUP($E151,'NEA Backsheet'!$D$5:$CB$183,K$9,FALSE))="","",(VLOOKUP($E151,'NEA Backsheet'!$D$5:$CB$183,K$9,FALSE))),"")</f>
        <v>3381.1556145541717</v>
      </c>
      <c r="L151" s="116">
        <f ca="1">IFERROR(IF((VLOOKUP($E151,'NEA Backsheet'!$D$5:$CB$183,L$9,FALSE))="","",(VLOOKUP($E151,'NEA Backsheet'!$D$5:$CB$183,L$9,FALSE))),"")</f>
        <v>0</v>
      </c>
      <c r="M151" s="113">
        <f ca="1">IFERROR(IF((VLOOKUP($E151,'NEA Backsheet'!$D$5:$CB$183,M$9,FALSE))="","",(VLOOKUP($E151,'NEA Backsheet'!$D$5:$CB$183,M$9,FALSE))),"")</f>
        <v>0</v>
      </c>
      <c r="N151" s="114">
        <f ca="1">IFERROR(IF((VLOOKUP($E151,'NEA Backsheet'!$D$5:$CB$183,N$9,FALSE))="","",(VLOOKUP($E151,'NEA Backsheet'!$D$5:$CB$183,N$9,FALSE))),"")</f>
        <v>0</v>
      </c>
      <c r="O151" s="96"/>
      <c r="Q151" s="112">
        <f ca="1">IFERROR(IF((VLOOKUP($E151,'DTOC Backsheet'!$D$5:$AF$183,Q$9,FALSE))="","",(VLOOKUP($E151,'DTOC Backsheet'!$D$5:$AF$183,Q$9,FALSE))),"")</f>
        <v>1717.5081778984445</v>
      </c>
      <c r="R151" s="113">
        <f ca="1">IFERROR(IF((VLOOKUP($E151,'DTOC Backsheet'!$D$5:$AF$183,R$9,FALSE))="","",(VLOOKUP($E151,'DTOC Backsheet'!$D$5:$AF$183,R$9,FALSE))),"")</f>
        <v>1102.7455014083328</v>
      </c>
      <c r="S151" s="113">
        <f ca="1">IFERROR(IF((VLOOKUP($E151,'DTOC Backsheet'!$D$5:$AF$183,S$9,FALSE))="","",(VLOOKUP($E151,'DTOC Backsheet'!$D$5:$AF$183,S$9,FALSE))),"")</f>
        <v>700.27927448435889</v>
      </c>
      <c r="T151" s="114">
        <f ca="1">IFERROR(IF((VLOOKUP($E151,'DTOC Backsheet'!$D$5:$AF$183,T$9,FALSE))="","",(VLOOKUP($E151,'DTOC Backsheet'!$D$5:$AF$183,T$9,FALSE))),"")</f>
        <v>1059.7162414615518</v>
      </c>
      <c r="U151" s="115">
        <f ca="1">IFERROR(IF((VLOOKUP($E151,'DTOC Backsheet'!$D$5:$AF$183,U$9,FALSE))="","",(VLOOKUP($E151,'DTOC Backsheet'!$D$5:$AF$183,U$9,FALSE))),"")</f>
        <v>1290.4271659985845</v>
      </c>
      <c r="V151" s="116">
        <f ca="1">IFERROR(IF((VLOOKUP($E151,'DTOC Backsheet'!$D$5:$AF$183,V$9,FALSE))="","",(VLOOKUP($E151,'DTOC Backsheet'!$D$5:$AF$183,V$9,FALSE))),"")</f>
        <v>0</v>
      </c>
      <c r="W151" s="113">
        <f ca="1">IFERROR(IF((VLOOKUP($E151,'DTOC Backsheet'!$D$5:$AF$183,W$9,FALSE))="","",(VLOOKUP($E151,'DTOC Backsheet'!$D$5:$AF$183,W$9,FALSE))),"")</f>
        <v>0</v>
      </c>
      <c r="X151" s="114">
        <f ca="1">IFERROR(IF((VLOOKUP($E151,'DTOC Backsheet'!$D$5:$AF$183,X$9,FALSE))="","",(VLOOKUP($E151,'DTOC Backsheet'!$D$5:$AF$183,X$9,FALSE))),"")</f>
        <v>0</v>
      </c>
      <c r="Y151" s="96"/>
    </row>
    <row r="152" spans="1:25" ht="30" customHeight="1" x14ac:dyDescent="0.3">
      <c r="A152" s="182">
        <v>140</v>
      </c>
      <c r="B152" s="101" t="str">
        <f ca="1">IFERROR(IF((VLOOKUP($E152,'Org List'!$AJ$10:$AL$188,3,FALSE))="","",(VLOOKUP($E152,'Org List'!$AJ$10:$AL$188,3,FALSE))),"")</f>
        <v>South West England Commissioning Region</v>
      </c>
      <c r="C152" s="102" t="str">
        <f ca="1">IFERROR(IF((VLOOKUP($E152,'Org List'!$AO$10:$AQ$188,3,FALSE))="","",(VLOOKUP($E152,'Org List'!$AO$10:$AQ$188,3,FALSE))),"")</f>
        <v>South West Region</v>
      </c>
      <c r="D152" s="103" t="str">
        <f ca="1">IFERROR(IF((VLOOKUP($E152,'Org List'!$AT$10:$AV$188,3,FALSE))="","",(VLOOKUP($E152,'Org List'!$AT$10:$AV$188,3,FALSE))),"")</f>
        <v>NHS England South West (South West South)</v>
      </c>
      <c r="E152" s="101" t="str">
        <f t="shared" ca="1" si="2"/>
        <v>E10000027</v>
      </c>
      <c r="F152" s="103" t="str">
        <f ca="1">IF(E152="","",VLOOKUP(E152,'Org List'!$J$9:$K$488,2,0))</f>
        <v>Somerset</v>
      </c>
      <c r="G152" s="112">
        <f ca="1">IFERROR(IF((VLOOKUP($E152,'NEA Backsheet'!$D$5:$CB$183,G$9,FALSE))="","",(VLOOKUP($E152,'NEA Backsheet'!$D$5:$CB$183,G$9,FALSE))),"")</f>
        <v>3079.0509820218249</v>
      </c>
      <c r="H152" s="113">
        <f ca="1">IFERROR(IF((VLOOKUP($E152,'NEA Backsheet'!$D$5:$CB$183,H$9,FALSE))="","",(VLOOKUP($E152,'NEA Backsheet'!$D$5:$CB$183,H$9,FALSE))),"")</f>
        <v>3088.18871899236</v>
      </c>
      <c r="I152" s="113">
        <f ca="1">IFERROR(IF((VLOOKUP($E152,'NEA Backsheet'!$D$5:$CB$183,I$9,FALSE))="","",(VLOOKUP($E152,'NEA Backsheet'!$D$5:$CB$183,I$9,FALSE))),"")</f>
        <v>3308.6523842925221</v>
      </c>
      <c r="J152" s="114">
        <f ca="1">IFERROR(IF((VLOOKUP($E152,'NEA Backsheet'!$D$5:$CB$183,J$9,FALSE))="","",(VLOOKUP($E152,'NEA Backsheet'!$D$5:$CB$183,J$9,FALSE))),"")</f>
        <v>3333.3616925799442</v>
      </c>
      <c r="K152" s="115">
        <f ca="1">IFERROR(IF((VLOOKUP($E152,'NEA Backsheet'!$D$5:$CB$183,K$9,FALSE))="","",(VLOOKUP($E152,'NEA Backsheet'!$D$5:$CB$183,K$9,FALSE))),"")</f>
        <v>3281.158691262071</v>
      </c>
      <c r="L152" s="116">
        <f ca="1">IFERROR(IF((VLOOKUP($E152,'NEA Backsheet'!$D$5:$CB$183,L$9,FALSE))="","",(VLOOKUP($E152,'NEA Backsheet'!$D$5:$CB$183,L$9,FALSE))),"")</f>
        <v>0</v>
      </c>
      <c r="M152" s="113">
        <f ca="1">IFERROR(IF((VLOOKUP($E152,'NEA Backsheet'!$D$5:$CB$183,M$9,FALSE))="","",(VLOOKUP($E152,'NEA Backsheet'!$D$5:$CB$183,M$9,FALSE))),"")</f>
        <v>0</v>
      </c>
      <c r="N152" s="114">
        <f ca="1">IFERROR(IF((VLOOKUP($E152,'NEA Backsheet'!$D$5:$CB$183,N$9,FALSE))="","",(VLOOKUP($E152,'NEA Backsheet'!$D$5:$CB$183,N$9,FALSE))),"")</f>
        <v>0</v>
      </c>
      <c r="O152" s="96"/>
      <c r="Q152" s="112">
        <f ca="1">IFERROR(IF((VLOOKUP($E152,'DTOC Backsheet'!$D$5:$AF$183,Q$9,FALSE))="","",(VLOOKUP($E152,'DTOC Backsheet'!$D$5:$AF$183,Q$9,FALSE))),"")</f>
        <v>1523.6648835908347</v>
      </c>
      <c r="R152" s="113">
        <f ca="1">IFERROR(IF((VLOOKUP($E152,'DTOC Backsheet'!$D$5:$AF$183,R$9,FALSE))="","",(VLOOKUP($E152,'DTOC Backsheet'!$D$5:$AF$183,R$9,FALSE))),"")</f>
        <v>1286.1960275077452</v>
      </c>
      <c r="S152" s="113">
        <f ca="1">IFERROR(IF((VLOOKUP($E152,'DTOC Backsheet'!$D$5:$AF$183,S$9,FALSE))="","",(VLOOKUP($E152,'DTOC Backsheet'!$D$5:$AF$183,S$9,FALSE))),"")</f>
        <v>979.0816223369003</v>
      </c>
      <c r="T152" s="114">
        <f ca="1">IFERROR(IF((VLOOKUP($E152,'DTOC Backsheet'!$D$5:$AF$183,T$9,FALSE))="","",(VLOOKUP($E152,'DTOC Backsheet'!$D$5:$AF$183,T$9,FALSE))),"")</f>
        <v>886.16464221627814</v>
      </c>
      <c r="U152" s="115">
        <f ca="1">IFERROR(IF((VLOOKUP($E152,'DTOC Backsheet'!$D$5:$AF$183,U$9,FALSE))="","",(VLOOKUP($E152,'DTOC Backsheet'!$D$5:$AF$183,U$9,FALSE))),"")</f>
        <v>698.87435969994988</v>
      </c>
      <c r="V152" s="116">
        <f ca="1">IFERROR(IF((VLOOKUP($E152,'DTOC Backsheet'!$D$5:$AF$183,V$9,FALSE))="","",(VLOOKUP($E152,'DTOC Backsheet'!$D$5:$AF$183,V$9,FALSE))),"")</f>
        <v>0</v>
      </c>
      <c r="W152" s="113">
        <f ca="1">IFERROR(IF((VLOOKUP($E152,'DTOC Backsheet'!$D$5:$AF$183,W$9,FALSE))="","",(VLOOKUP($E152,'DTOC Backsheet'!$D$5:$AF$183,W$9,FALSE))),"")</f>
        <v>0</v>
      </c>
      <c r="X152" s="114">
        <f ca="1">IFERROR(IF((VLOOKUP($E152,'DTOC Backsheet'!$D$5:$AF$183,X$9,FALSE))="","",(VLOOKUP($E152,'DTOC Backsheet'!$D$5:$AF$183,X$9,FALSE))),"")</f>
        <v>0</v>
      </c>
      <c r="Y152" s="96"/>
    </row>
    <row r="153" spans="1:25" ht="30" customHeight="1" x14ac:dyDescent="0.3">
      <c r="A153" s="182">
        <v>141</v>
      </c>
      <c r="B153" s="101" t="str">
        <f ca="1">IFERROR(IF((VLOOKUP($E153,'Org List'!$AJ$10:$AL$188,3,FALSE))="","",(VLOOKUP($E153,'Org List'!$AJ$10:$AL$188,3,FALSE))),"")</f>
        <v>South West England Commissioning Region</v>
      </c>
      <c r="C153" s="102" t="str">
        <f ca="1">IFERROR(IF((VLOOKUP($E153,'Org List'!$AO$10:$AQ$188,3,FALSE))="","",(VLOOKUP($E153,'Org List'!$AO$10:$AQ$188,3,FALSE))),"")</f>
        <v>South West Region</v>
      </c>
      <c r="D153" s="103" t="str">
        <f ca="1">IFERROR(IF((VLOOKUP($E153,'Org List'!$AT$10:$AV$188,3,FALSE))="","",(VLOOKUP($E153,'Org List'!$AT$10:$AV$188,3,FALSE))),"")</f>
        <v>NHS England South West (South West North)</v>
      </c>
      <c r="E153" s="101" t="str">
        <f t="shared" ca="1" si="2"/>
        <v>E06000025</v>
      </c>
      <c r="F153" s="103" t="str">
        <f ca="1">IF(E153="","",VLOOKUP(E153,'Org List'!$J$9:$K$488,2,0))</f>
        <v>South Gloucestershire</v>
      </c>
      <c r="G153" s="112">
        <f ca="1">IFERROR(IF((VLOOKUP($E153,'NEA Backsheet'!$D$5:$CB$183,G$9,FALSE))="","",(VLOOKUP($E153,'NEA Backsheet'!$D$5:$CB$183,G$9,FALSE))),"")</f>
        <v>2353.7576551467537</v>
      </c>
      <c r="H153" s="113">
        <f ca="1">IFERROR(IF((VLOOKUP($E153,'NEA Backsheet'!$D$5:$CB$183,H$9,FALSE))="","",(VLOOKUP($E153,'NEA Backsheet'!$D$5:$CB$183,H$9,FALSE))),"")</f>
        <v>2349.5009761314936</v>
      </c>
      <c r="I153" s="113">
        <f ca="1">IFERROR(IF((VLOOKUP($E153,'NEA Backsheet'!$D$5:$CB$183,I$9,FALSE))="","",(VLOOKUP($E153,'NEA Backsheet'!$D$5:$CB$183,I$9,FALSE))),"")</f>
        <v>2492.2709809907092</v>
      </c>
      <c r="J153" s="114">
        <f ca="1">IFERROR(IF((VLOOKUP($E153,'NEA Backsheet'!$D$5:$CB$183,J$9,FALSE))="","",(VLOOKUP($E153,'NEA Backsheet'!$D$5:$CB$183,J$9,FALSE))),"")</f>
        <v>2495.4298522394329</v>
      </c>
      <c r="K153" s="115">
        <f ca="1">IFERROR(IF((VLOOKUP($E153,'NEA Backsheet'!$D$5:$CB$183,K$9,FALSE))="","",(VLOOKUP($E153,'NEA Backsheet'!$D$5:$CB$183,K$9,FALSE))),"")</f>
        <v>2518.3649179181102</v>
      </c>
      <c r="L153" s="116">
        <f ca="1">IFERROR(IF((VLOOKUP($E153,'NEA Backsheet'!$D$5:$CB$183,L$9,FALSE))="","",(VLOOKUP($E153,'NEA Backsheet'!$D$5:$CB$183,L$9,FALSE))),"")</f>
        <v>0</v>
      </c>
      <c r="M153" s="113">
        <f ca="1">IFERROR(IF((VLOOKUP($E153,'NEA Backsheet'!$D$5:$CB$183,M$9,FALSE))="","",(VLOOKUP($E153,'NEA Backsheet'!$D$5:$CB$183,M$9,FALSE))),"")</f>
        <v>0</v>
      </c>
      <c r="N153" s="114">
        <f ca="1">IFERROR(IF((VLOOKUP($E153,'NEA Backsheet'!$D$5:$CB$183,N$9,FALSE))="","",(VLOOKUP($E153,'NEA Backsheet'!$D$5:$CB$183,N$9,FALSE))),"")</f>
        <v>0</v>
      </c>
      <c r="O153" s="96"/>
      <c r="Q153" s="112">
        <f ca="1">IFERROR(IF((VLOOKUP($E153,'DTOC Backsheet'!$D$5:$AF$183,Q$9,FALSE))="","",(VLOOKUP($E153,'DTOC Backsheet'!$D$5:$AF$183,Q$9,FALSE))),"")</f>
        <v>646.56050638184195</v>
      </c>
      <c r="R153" s="113">
        <f ca="1">IFERROR(IF((VLOOKUP($E153,'DTOC Backsheet'!$D$5:$AF$183,R$9,FALSE))="","",(VLOOKUP($E153,'DTOC Backsheet'!$D$5:$AF$183,R$9,FALSE))),"")</f>
        <v>1014.2125590303403</v>
      </c>
      <c r="S153" s="113">
        <f ca="1">IFERROR(IF((VLOOKUP($E153,'DTOC Backsheet'!$D$5:$AF$183,S$9,FALSE))="","",(VLOOKUP($E153,'DTOC Backsheet'!$D$5:$AF$183,S$9,FALSE))),"")</f>
        <v>834.00872041691377</v>
      </c>
      <c r="T153" s="114">
        <f ca="1">IFERROR(IF((VLOOKUP($E153,'DTOC Backsheet'!$D$5:$AF$183,T$9,FALSE))="","",(VLOOKUP($E153,'DTOC Backsheet'!$D$5:$AF$183,T$9,FALSE))),"")</f>
        <v>1214.9518502252915</v>
      </c>
      <c r="U153" s="115">
        <f ca="1">IFERROR(IF((VLOOKUP($E153,'DTOC Backsheet'!$D$5:$AF$183,U$9,FALSE))="","",(VLOOKUP($E153,'DTOC Backsheet'!$D$5:$AF$183,U$9,FALSE))),"")</f>
        <v>1130.6673676266366</v>
      </c>
      <c r="V153" s="116">
        <f ca="1">IFERROR(IF((VLOOKUP($E153,'DTOC Backsheet'!$D$5:$AF$183,V$9,FALSE))="","",(VLOOKUP($E153,'DTOC Backsheet'!$D$5:$AF$183,V$9,FALSE))),"")</f>
        <v>0</v>
      </c>
      <c r="W153" s="113">
        <f ca="1">IFERROR(IF((VLOOKUP($E153,'DTOC Backsheet'!$D$5:$AF$183,W$9,FALSE))="","",(VLOOKUP($E153,'DTOC Backsheet'!$D$5:$AF$183,W$9,FALSE))),"")</f>
        <v>0</v>
      </c>
      <c r="X153" s="114">
        <f ca="1">IFERROR(IF((VLOOKUP($E153,'DTOC Backsheet'!$D$5:$AF$183,X$9,FALSE))="","",(VLOOKUP($E153,'DTOC Backsheet'!$D$5:$AF$183,X$9,FALSE))),"")</f>
        <v>0</v>
      </c>
      <c r="Y153" s="96"/>
    </row>
    <row r="154" spans="1:25" ht="30" customHeight="1" x14ac:dyDescent="0.3">
      <c r="A154" s="182">
        <v>142</v>
      </c>
      <c r="B154" s="101" t="str">
        <f ca="1">IFERROR(IF((VLOOKUP($E154,'Org List'!$AJ$10:$AL$188,3,FALSE))="","",(VLOOKUP($E154,'Org List'!$AJ$10:$AL$188,3,FALSE))),"")</f>
        <v>North of England Commissioning Region</v>
      </c>
      <c r="C154" s="102" t="str">
        <f ca="1">IFERROR(IF((VLOOKUP($E154,'Org List'!$AO$10:$AQ$188,3,FALSE))="","",(VLOOKUP($E154,'Org List'!$AO$10:$AQ$188,3,FALSE))),"")</f>
        <v>North East Region</v>
      </c>
      <c r="D154" s="103" t="str">
        <f ca="1">IFERROR(IF((VLOOKUP($E154,'Org List'!$AT$10:$AV$188,3,FALSE))="","",(VLOOKUP($E154,'Org List'!$AT$10:$AV$188,3,FALSE))),"")</f>
        <v>NHS England North (Cumbria And North East)</v>
      </c>
      <c r="E154" s="101" t="str">
        <f t="shared" ca="1" si="2"/>
        <v>E08000023</v>
      </c>
      <c r="F154" s="103" t="str">
        <f ca="1">IF(E154="","",VLOOKUP(E154,'Org List'!$J$9:$K$488,2,0))</f>
        <v>South Tyneside</v>
      </c>
      <c r="G154" s="112">
        <f ca="1">IFERROR(IF((VLOOKUP($E154,'NEA Backsheet'!$D$5:$CB$183,G$9,FALSE))="","",(VLOOKUP($E154,'NEA Backsheet'!$D$5:$CB$183,G$9,FALSE))),"")</f>
        <v>3282.6311034876585</v>
      </c>
      <c r="H154" s="113">
        <f ca="1">IFERROR(IF((VLOOKUP($E154,'NEA Backsheet'!$D$5:$CB$183,H$9,FALSE))="","",(VLOOKUP($E154,'NEA Backsheet'!$D$5:$CB$183,H$9,FALSE))),"")</f>
        <v>3373.9780702162111</v>
      </c>
      <c r="I154" s="113">
        <f ca="1">IFERROR(IF((VLOOKUP($E154,'NEA Backsheet'!$D$5:$CB$183,I$9,FALSE))="","",(VLOOKUP($E154,'NEA Backsheet'!$D$5:$CB$183,I$9,FALSE))),"")</f>
        <v>3688.147262536394</v>
      </c>
      <c r="J154" s="114">
        <f ca="1">IFERROR(IF((VLOOKUP($E154,'NEA Backsheet'!$D$5:$CB$183,J$9,FALSE))="","",(VLOOKUP($E154,'NEA Backsheet'!$D$5:$CB$183,J$9,FALSE))),"")</f>
        <v>3708.6716476485835</v>
      </c>
      <c r="K154" s="115">
        <f ca="1">IFERROR(IF((VLOOKUP($E154,'NEA Backsheet'!$D$5:$CB$183,K$9,FALSE))="","",(VLOOKUP($E154,'NEA Backsheet'!$D$5:$CB$183,K$9,FALSE))),"")</f>
        <v>3767.8313030436984</v>
      </c>
      <c r="L154" s="116">
        <f ca="1">IFERROR(IF((VLOOKUP($E154,'NEA Backsheet'!$D$5:$CB$183,L$9,FALSE))="","",(VLOOKUP($E154,'NEA Backsheet'!$D$5:$CB$183,L$9,FALSE))),"")</f>
        <v>0</v>
      </c>
      <c r="M154" s="113">
        <f ca="1">IFERROR(IF((VLOOKUP($E154,'NEA Backsheet'!$D$5:$CB$183,M$9,FALSE))="","",(VLOOKUP($E154,'NEA Backsheet'!$D$5:$CB$183,M$9,FALSE))),"")</f>
        <v>0</v>
      </c>
      <c r="N154" s="114">
        <f ca="1">IFERROR(IF((VLOOKUP($E154,'NEA Backsheet'!$D$5:$CB$183,N$9,FALSE))="","",(VLOOKUP($E154,'NEA Backsheet'!$D$5:$CB$183,N$9,FALSE))),"")</f>
        <v>0</v>
      </c>
      <c r="O154" s="96"/>
      <c r="Q154" s="112">
        <f ca="1">IFERROR(IF((VLOOKUP($E154,'DTOC Backsheet'!$D$5:$AF$183,Q$9,FALSE))="","",(VLOOKUP($E154,'DTOC Backsheet'!$D$5:$AF$183,Q$9,FALSE))),"")</f>
        <v>577.75999199639841</v>
      </c>
      <c r="R154" s="113">
        <f ca="1">IFERROR(IF((VLOOKUP($E154,'DTOC Backsheet'!$D$5:$AF$183,R$9,FALSE))="","",(VLOOKUP($E154,'DTOC Backsheet'!$D$5:$AF$183,R$9,FALSE))),"")</f>
        <v>494.38914178046787</v>
      </c>
      <c r="S154" s="113">
        <f ca="1">IFERROR(IF((VLOOKUP($E154,'DTOC Backsheet'!$D$5:$AF$183,S$9,FALSE))="","",(VLOOKUP($E154,'DTOC Backsheet'!$D$5:$AF$183,S$9,FALSE))),"")</f>
        <v>521.06781384956571</v>
      </c>
      <c r="T154" s="114">
        <f ca="1">IFERROR(IF((VLOOKUP($E154,'DTOC Backsheet'!$D$5:$AF$183,T$9,FALSE))="","",(VLOOKUP($E154,'DTOC Backsheet'!$D$5:$AF$183,T$9,FALSE))),"")</f>
        <v>726.97217158873559</v>
      </c>
      <c r="U154" s="115">
        <f ca="1">IFERROR(IF((VLOOKUP($E154,'DTOC Backsheet'!$D$5:$AF$183,U$9,FALSE))="","",(VLOOKUP($E154,'DTOC Backsheet'!$D$5:$AF$183,U$9,FALSE))),"")</f>
        <v>489.93417304545102</v>
      </c>
      <c r="V154" s="116">
        <f ca="1">IFERROR(IF((VLOOKUP($E154,'DTOC Backsheet'!$D$5:$AF$183,V$9,FALSE))="","",(VLOOKUP($E154,'DTOC Backsheet'!$D$5:$AF$183,V$9,FALSE))),"")</f>
        <v>0</v>
      </c>
      <c r="W154" s="113">
        <f ca="1">IFERROR(IF((VLOOKUP($E154,'DTOC Backsheet'!$D$5:$AF$183,W$9,FALSE))="","",(VLOOKUP($E154,'DTOC Backsheet'!$D$5:$AF$183,W$9,FALSE))),"")</f>
        <v>0</v>
      </c>
      <c r="X154" s="114">
        <f ca="1">IFERROR(IF((VLOOKUP($E154,'DTOC Backsheet'!$D$5:$AF$183,X$9,FALSE))="","",(VLOOKUP($E154,'DTOC Backsheet'!$D$5:$AF$183,X$9,FALSE))),"")</f>
        <v>0</v>
      </c>
      <c r="Y154" s="96"/>
    </row>
    <row r="155" spans="1:25" ht="30" customHeight="1" x14ac:dyDescent="0.3">
      <c r="A155" s="182">
        <v>143</v>
      </c>
      <c r="B155" s="101" t="str">
        <f ca="1">IFERROR(IF((VLOOKUP($E155,'Org List'!$AJ$10:$AL$188,3,FALSE))="","",(VLOOKUP($E155,'Org List'!$AJ$10:$AL$188,3,FALSE))),"")</f>
        <v>South East England Commissioning Region</v>
      </c>
      <c r="C155" s="102" t="str">
        <f ca="1">IFERROR(IF((VLOOKUP($E155,'Org List'!$AO$10:$AQ$188,3,FALSE))="","",(VLOOKUP($E155,'Org List'!$AO$10:$AQ$188,3,FALSE))),"")</f>
        <v>South East Region</v>
      </c>
      <c r="D155" s="103" t="str">
        <f ca="1">IFERROR(IF((VLOOKUP($E155,'Org List'!$AT$10:$AV$188,3,FALSE))="","",(VLOOKUP($E155,'Org List'!$AT$10:$AV$188,3,FALSE))),"")</f>
        <v>NHS England South East (Hampshire, Isle of Wight and Thames Valley)</v>
      </c>
      <c r="E155" s="101" t="str">
        <f t="shared" ca="1" si="2"/>
        <v>E06000045</v>
      </c>
      <c r="F155" s="103" t="str">
        <f ca="1">IF(E155="","",VLOOKUP(E155,'Org List'!$J$9:$K$488,2,0))</f>
        <v>Southampton</v>
      </c>
      <c r="G155" s="112">
        <f ca="1">IFERROR(IF((VLOOKUP($E155,'NEA Backsheet'!$D$5:$CB$183,G$9,FALSE))="","",(VLOOKUP($E155,'NEA Backsheet'!$D$5:$CB$183,G$9,FALSE))),"")</f>
        <v>2925.9535505781287</v>
      </c>
      <c r="H155" s="113">
        <f ca="1">IFERROR(IF((VLOOKUP($E155,'NEA Backsheet'!$D$5:$CB$183,H$9,FALSE))="","",(VLOOKUP($E155,'NEA Backsheet'!$D$5:$CB$183,H$9,FALSE))),"")</f>
        <v>2778.3325624975478</v>
      </c>
      <c r="I155" s="113">
        <f ca="1">IFERROR(IF((VLOOKUP($E155,'NEA Backsheet'!$D$5:$CB$183,I$9,FALSE))="","",(VLOOKUP($E155,'NEA Backsheet'!$D$5:$CB$183,I$9,FALSE))),"")</f>
        <v>2731.7484876486023</v>
      </c>
      <c r="J155" s="114">
        <f ca="1">IFERROR(IF((VLOOKUP($E155,'NEA Backsheet'!$D$5:$CB$183,J$9,FALSE))="","",(VLOOKUP($E155,'NEA Backsheet'!$D$5:$CB$183,J$9,FALSE))),"")</f>
        <v>2720.3194744755606</v>
      </c>
      <c r="K155" s="115">
        <f ca="1">IFERROR(IF((VLOOKUP($E155,'NEA Backsheet'!$D$5:$CB$183,K$9,FALSE))="","",(VLOOKUP($E155,'NEA Backsheet'!$D$5:$CB$183,K$9,FALSE))),"")</f>
        <v>2745.2185876175872</v>
      </c>
      <c r="L155" s="116">
        <f ca="1">IFERROR(IF((VLOOKUP($E155,'NEA Backsheet'!$D$5:$CB$183,L$9,FALSE))="","",(VLOOKUP($E155,'NEA Backsheet'!$D$5:$CB$183,L$9,FALSE))),"")</f>
        <v>0</v>
      </c>
      <c r="M155" s="113">
        <f ca="1">IFERROR(IF((VLOOKUP($E155,'NEA Backsheet'!$D$5:$CB$183,M$9,FALSE))="","",(VLOOKUP($E155,'NEA Backsheet'!$D$5:$CB$183,M$9,FALSE))),"")</f>
        <v>0</v>
      </c>
      <c r="N155" s="114">
        <f ca="1">IFERROR(IF((VLOOKUP($E155,'NEA Backsheet'!$D$5:$CB$183,N$9,FALSE))="","",(VLOOKUP($E155,'NEA Backsheet'!$D$5:$CB$183,N$9,FALSE))),"")</f>
        <v>0</v>
      </c>
      <c r="O155" s="96"/>
      <c r="Q155" s="112">
        <f ca="1">IFERROR(IF((VLOOKUP($E155,'DTOC Backsheet'!$D$5:$AF$183,Q$9,FALSE))="","",(VLOOKUP($E155,'DTOC Backsheet'!$D$5:$AF$183,Q$9,FALSE))),"")</f>
        <v>1786.6510932720955</v>
      </c>
      <c r="R155" s="113">
        <f ca="1">IFERROR(IF((VLOOKUP($E155,'DTOC Backsheet'!$D$5:$AF$183,R$9,FALSE))="","",(VLOOKUP($E155,'DTOC Backsheet'!$D$5:$AF$183,R$9,FALSE))),"")</f>
        <v>1896.5227117503241</v>
      </c>
      <c r="S155" s="113">
        <f ca="1">IFERROR(IF((VLOOKUP($E155,'DTOC Backsheet'!$D$5:$AF$183,S$9,FALSE))="","",(VLOOKUP($E155,'DTOC Backsheet'!$D$5:$AF$183,S$9,FALSE))),"")</f>
        <v>1766.3594880576482</v>
      </c>
      <c r="T155" s="114">
        <f ca="1">IFERROR(IF((VLOOKUP($E155,'DTOC Backsheet'!$D$5:$AF$183,T$9,FALSE))="","",(VLOOKUP($E155,'DTOC Backsheet'!$D$5:$AF$183,T$9,FALSE))),"")</f>
        <v>1516.2365103686745</v>
      </c>
      <c r="U155" s="115">
        <f ca="1">IFERROR(IF((VLOOKUP($E155,'DTOC Backsheet'!$D$5:$AF$183,U$9,FALSE))="","",(VLOOKUP($E155,'DTOC Backsheet'!$D$5:$AF$183,U$9,FALSE))),"")</f>
        <v>1771.7322080574218</v>
      </c>
      <c r="V155" s="116">
        <f ca="1">IFERROR(IF((VLOOKUP($E155,'DTOC Backsheet'!$D$5:$AF$183,V$9,FALSE))="","",(VLOOKUP($E155,'DTOC Backsheet'!$D$5:$AF$183,V$9,FALSE))),"")</f>
        <v>0</v>
      </c>
      <c r="W155" s="113">
        <f ca="1">IFERROR(IF((VLOOKUP($E155,'DTOC Backsheet'!$D$5:$AF$183,W$9,FALSE))="","",(VLOOKUP($E155,'DTOC Backsheet'!$D$5:$AF$183,W$9,FALSE))),"")</f>
        <v>0</v>
      </c>
      <c r="X155" s="114">
        <f ca="1">IFERROR(IF((VLOOKUP($E155,'DTOC Backsheet'!$D$5:$AF$183,X$9,FALSE))="","",(VLOOKUP($E155,'DTOC Backsheet'!$D$5:$AF$183,X$9,FALSE))),"")</f>
        <v>0</v>
      </c>
      <c r="Y155" s="96"/>
    </row>
    <row r="156" spans="1:25" ht="30" customHeight="1" x14ac:dyDescent="0.3">
      <c r="A156" s="182">
        <v>144</v>
      </c>
      <c r="B156" s="101" t="str">
        <f ca="1">IFERROR(IF((VLOOKUP($E156,'Org List'!$AJ$10:$AL$188,3,FALSE))="","",(VLOOKUP($E156,'Org List'!$AJ$10:$AL$188,3,FALSE))),"")</f>
        <v>Midlands and East of England Commissioning Region</v>
      </c>
      <c r="C156" s="102" t="str">
        <f ca="1">IFERROR(IF((VLOOKUP($E156,'Org List'!$AO$10:$AQ$188,3,FALSE))="","",(VLOOKUP($E156,'Org List'!$AO$10:$AQ$188,3,FALSE))),"")</f>
        <v>East Region</v>
      </c>
      <c r="D156" s="103" t="str">
        <f ca="1">IFERROR(IF((VLOOKUP($E156,'Org List'!$AT$10:$AV$188,3,FALSE))="","",(VLOOKUP($E156,'Org List'!$AT$10:$AV$188,3,FALSE))),"")</f>
        <v>NHS England Midlands And East (East)</v>
      </c>
      <c r="E156" s="101" t="str">
        <f t="shared" ca="1" si="2"/>
        <v>E06000033</v>
      </c>
      <c r="F156" s="103" t="str">
        <f ca="1">IF(E156="","",VLOOKUP(E156,'Org List'!$J$9:$K$488,2,0))</f>
        <v>Southend-on-Sea</v>
      </c>
      <c r="G156" s="112">
        <f ca="1">IFERROR(IF((VLOOKUP($E156,'NEA Backsheet'!$D$5:$CB$183,G$9,FALSE))="","",(VLOOKUP($E156,'NEA Backsheet'!$D$5:$CB$183,G$9,FALSE))),"")</f>
        <v>2916.4668560961177</v>
      </c>
      <c r="H156" s="113">
        <f ca="1">IFERROR(IF((VLOOKUP($E156,'NEA Backsheet'!$D$5:$CB$183,H$9,FALSE))="","",(VLOOKUP($E156,'NEA Backsheet'!$D$5:$CB$183,H$9,FALSE))),"")</f>
        <v>2995.3081390803973</v>
      </c>
      <c r="I156" s="113">
        <f ca="1">IFERROR(IF((VLOOKUP($E156,'NEA Backsheet'!$D$5:$CB$183,I$9,FALSE))="","",(VLOOKUP($E156,'NEA Backsheet'!$D$5:$CB$183,I$9,FALSE))),"")</f>
        <v>3170.4286894336124</v>
      </c>
      <c r="J156" s="114">
        <f ca="1">IFERROR(IF((VLOOKUP($E156,'NEA Backsheet'!$D$5:$CB$183,J$9,FALSE))="","",(VLOOKUP($E156,'NEA Backsheet'!$D$5:$CB$183,J$9,FALSE))),"")</f>
        <v>3328.0473385117025</v>
      </c>
      <c r="K156" s="115">
        <f ca="1">IFERROR(IF((VLOOKUP($E156,'NEA Backsheet'!$D$5:$CB$183,K$9,FALSE))="","",(VLOOKUP($E156,'NEA Backsheet'!$D$5:$CB$183,K$9,FALSE))),"")</f>
        <v>3254.6499080118597</v>
      </c>
      <c r="L156" s="116">
        <f ca="1">IFERROR(IF((VLOOKUP($E156,'NEA Backsheet'!$D$5:$CB$183,L$9,FALSE))="","",(VLOOKUP($E156,'NEA Backsheet'!$D$5:$CB$183,L$9,FALSE))),"")</f>
        <v>0</v>
      </c>
      <c r="M156" s="113">
        <f ca="1">IFERROR(IF((VLOOKUP($E156,'NEA Backsheet'!$D$5:$CB$183,M$9,FALSE))="","",(VLOOKUP($E156,'NEA Backsheet'!$D$5:$CB$183,M$9,FALSE))),"")</f>
        <v>0</v>
      </c>
      <c r="N156" s="114">
        <f ca="1">IFERROR(IF((VLOOKUP($E156,'NEA Backsheet'!$D$5:$CB$183,N$9,FALSE))="","",(VLOOKUP($E156,'NEA Backsheet'!$D$5:$CB$183,N$9,FALSE))),"")</f>
        <v>0</v>
      </c>
      <c r="O156" s="96"/>
      <c r="Q156" s="112">
        <f ca="1">IFERROR(IF((VLOOKUP($E156,'DTOC Backsheet'!$D$5:$AF$183,Q$9,FALSE))="","",(VLOOKUP($E156,'DTOC Backsheet'!$D$5:$AF$183,Q$9,FALSE))),"")</f>
        <v>763.87769547209746</v>
      </c>
      <c r="R156" s="113">
        <f ca="1">IFERROR(IF((VLOOKUP($E156,'DTOC Backsheet'!$D$5:$AF$183,R$9,FALSE))="","",(VLOOKUP($E156,'DTOC Backsheet'!$D$5:$AF$183,R$9,FALSE))),"")</f>
        <v>808.02842465993433</v>
      </c>
      <c r="S156" s="113">
        <f ca="1">IFERROR(IF((VLOOKUP($E156,'DTOC Backsheet'!$D$5:$AF$183,S$9,FALSE))="","",(VLOOKUP($E156,'DTOC Backsheet'!$D$5:$AF$183,S$9,FALSE))),"")</f>
        <v>1009.8603295186168</v>
      </c>
      <c r="T156" s="114">
        <f ca="1">IFERROR(IF((VLOOKUP($E156,'DTOC Backsheet'!$D$5:$AF$183,T$9,FALSE))="","",(VLOOKUP($E156,'DTOC Backsheet'!$D$5:$AF$183,T$9,FALSE))),"")</f>
        <v>731.0840675238702</v>
      </c>
      <c r="U156" s="115">
        <f ca="1">IFERROR(IF((VLOOKUP($E156,'DTOC Backsheet'!$D$5:$AF$183,U$9,FALSE))="","",(VLOOKUP($E156,'DTOC Backsheet'!$D$5:$AF$183,U$9,FALSE))),"")</f>
        <v>488.31685575809411</v>
      </c>
      <c r="V156" s="116">
        <f ca="1">IFERROR(IF((VLOOKUP($E156,'DTOC Backsheet'!$D$5:$AF$183,V$9,FALSE))="","",(VLOOKUP($E156,'DTOC Backsheet'!$D$5:$AF$183,V$9,FALSE))),"")</f>
        <v>0</v>
      </c>
      <c r="W156" s="113">
        <f ca="1">IFERROR(IF((VLOOKUP($E156,'DTOC Backsheet'!$D$5:$AF$183,W$9,FALSE))="","",(VLOOKUP($E156,'DTOC Backsheet'!$D$5:$AF$183,W$9,FALSE))),"")</f>
        <v>0</v>
      </c>
      <c r="X156" s="114">
        <f ca="1">IFERROR(IF((VLOOKUP($E156,'DTOC Backsheet'!$D$5:$AF$183,X$9,FALSE))="","",(VLOOKUP($E156,'DTOC Backsheet'!$D$5:$AF$183,X$9,FALSE))),"")</f>
        <v>0</v>
      </c>
      <c r="Y156" s="96"/>
    </row>
    <row r="157" spans="1:25" ht="30" customHeight="1" x14ac:dyDescent="0.3">
      <c r="A157" s="182">
        <v>145</v>
      </c>
      <c r="B157" s="101" t="str">
        <f ca="1">IFERROR(IF((VLOOKUP($E157,'Org List'!$AJ$10:$AL$188,3,FALSE))="","",(VLOOKUP($E157,'Org List'!$AJ$10:$AL$188,3,FALSE))),"")</f>
        <v>London Commissioning Region</v>
      </c>
      <c r="C157" s="102" t="str">
        <f ca="1">IFERROR(IF((VLOOKUP($E157,'Org List'!$AO$10:$AQ$188,3,FALSE))="","",(VLOOKUP($E157,'Org List'!$AO$10:$AQ$188,3,FALSE))),"")</f>
        <v>London Region</v>
      </c>
      <c r="D157" s="103" t="str">
        <f ca="1">IFERROR(IF((VLOOKUP($E157,'Org List'!$AT$10:$AV$188,3,FALSE))="","",(VLOOKUP($E157,'Org List'!$AT$10:$AV$188,3,FALSE))),"")</f>
        <v>NHS England London</v>
      </c>
      <c r="E157" s="101" t="str">
        <f t="shared" ca="1" si="2"/>
        <v>E09000028</v>
      </c>
      <c r="F157" s="103" t="str">
        <f ca="1">IF(E157="","",VLOOKUP(E157,'Org List'!$J$9:$K$488,2,0))</f>
        <v>Southwark</v>
      </c>
      <c r="G157" s="112">
        <f ca="1">IFERROR(IF((VLOOKUP($E157,'NEA Backsheet'!$D$5:$CB$183,G$9,FALSE))="","",(VLOOKUP($E157,'NEA Backsheet'!$D$5:$CB$183,G$9,FALSE))),"")</f>
        <v>2010.2876922041362</v>
      </c>
      <c r="H157" s="113">
        <f ca="1">IFERROR(IF((VLOOKUP($E157,'NEA Backsheet'!$D$5:$CB$183,H$9,FALSE))="","",(VLOOKUP($E157,'NEA Backsheet'!$D$5:$CB$183,H$9,FALSE))),"")</f>
        <v>2043.8699592166865</v>
      </c>
      <c r="I157" s="113">
        <f ca="1">IFERROR(IF((VLOOKUP($E157,'NEA Backsheet'!$D$5:$CB$183,I$9,FALSE))="","",(VLOOKUP($E157,'NEA Backsheet'!$D$5:$CB$183,I$9,FALSE))),"")</f>
        <v>2102.3534623533365</v>
      </c>
      <c r="J157" s="114">
        <f ca="1">IFERROR(IF((VLOOKUP($E157,'NEA Backsheet'!$D$5:$CB$183,J$9,FALSE))="","",(VLOOKUP($E157,'NEA Backsheet'!$D$5:$CB$183,J$9,FALSE))),"")</f>
        <v>2013.7192409879933</v>
      </c>
      <c r="K157" s="115">
        <f ca="1">IFERROR(IF((VLOOKUP($E157,'NEA Backsheet'!$D$5:$CB$183,K$9,FALSE))="","",(VLOOKUP($E157,'NEA Backsheet'!$D$5:$CB$183,K$9,FALSE))),"")</f>
        <v>2112.3338970280524</v>
      </c>
      <c r="L157" s="116">
        <f ca="1">IFERROR(IF((VLOOKUP($E157,'NEA Backsheet'!$D$5:$CB$183,L$9,FALSE))="","",(VLOOKUP($E157,'NEA Backsheet'!$D$5:$CB$183,L$9,FALSE))),"")</f>
        <v>0</v>
      </c>
      <c r="M157" s="113">
        <f ca="1">IFERROR(IF((VLOOKUP($E157,'NEA Backsheet'!$D$5:$CB$183,M$9,FALSE))="","",(VLOOKUP($E157,'NEA Backsheet'!$D$5:$CB$183,M$9,FALSE))),"")</f>
        <v>0</v>
      </c>
      <c r="N157" s="114">
        <f ca="1">IFERROR(IF((VLOOKUP($E157,'NEA Backsheet'!$D$5:$CB$183,N$9,FALSE))="","",(VLOOKUP($E157,'NEA Backsheet'!$D$5:$CB$183,N$9,FALSE))),"")</f>
        <v>0</v>
      </c>
      <c r="O157" s="96"/>
      <c r="Q157" s="112">
        <f ca="1">IFERROR(IF((VLOOKUP($E157,'DTOC Backsheet'!$D$5:$AF$183,Q$9,FALSE))="","",(VLOOKUP($E157,'DTOC Backsheet'!$D$5:$AF$183,Q$9,FALSE))),"")</f>
        <v>516.31805191998274</v>
      </c>
      <c r="R157" s="113">
        <f ca="1">IFERROR(IF((VLOOKUP($E157,'DTOC Backsheet'!$D$5:$AF$183,R$9,FALSE))="","",(VLOOKUP($E157,'DTOC Backsheet'!$D$5:$AF$183,R$9,FALSE))),"")</f>
        <v>339.00882943893441</v>
      </c>
      <c r="S157" s="113">
        <f ca="1">IFERROR(IF((VLOOKUP($E157,'DTOC Backsheet'!$D$5:$AF$183,S$9,FALSE))="","",(VLOOKUP($E157,'DTOC Backsheet'!$D$5:$AF$183,S$9,FALSE))),"")</f>
        <v>406.65049670597085</v>
      </c>
      <c r="T157" s="114">
        <f ca="1">IFERROR(IF((VLOOKUP($E157,'DTOC Backsheet'!$D$5:$AF$183,T$9,FALSE))="","",(VLOOKUP($E157,'DTOC Backsheet'!$D$5:$AF$183,T$9,FALSE))),"")</f>
        <v>372.72297372448128</v>
      </c>
      <c r="U157" s="115">
        <f ca="1">IFERROR(IF((VLOOKUP($E157,'DTOC Backsheet'!$D$5:$AF$183,U$9,FALSE))="","",(VLOOKUP($E157,'DTOC Backsheet'!$D$5:$AF$183,U$9,FALSE))),"")</f>
        <v>375.86831527489886</v>
      </c>
      <c r="V157" s="116">
        <f ca="1">IFERROR(IF((VLOOKUP($E157,'DTOC Backsheet'!$D$5:$AF$183,V$9,FALSE))="","",(VLOOKUP($E157,'DTOC Backsheet'!$D$5:$AF$183,V$9,FALSE))),"")</f>
        <v>0</v>
      </c>
      <c r="W157" s="113">
        <f ca="1">IFERROR(IF((VLOOKUP($E157,'DTOC Backsheet'!$D$5:$AF$183,W$9,FALSE))="","",(VLOOKUP($E157,'DTOC Backsheet'!$D$5:$AF$183,W$9,FALSE))),"")</f>
        <v>0</v>
      </c>
      <c r="X157" s="114">
        <f ca="1">IFERROR(IF((VLOOKUP($E157,'DTOC Backsheet'!$D$5:$AF$183,X$9,FALSE))="","",(VLOOKUP($E157,'DTOC Backsheet'!$D$5:$AF$183,X$9,FALSE))),"")</f>
        <v>0</v>
      </c>
      <c r="Y157" s="96"/>
    </row>
    <row r="158" spans="1:25" ht="30" customHeight="1" x14ac:dyDescent="0.3">
      <c r="A158" s="182">
        <v>146</v>
      </c>
      <c r="B158" s="101" t="str">
        <f ca="1">IFERROR(IF((VLOOKUP($E158,'Org List'!$AJ$10:$AL$188,3,FALSE))="","",(VLOOKUP($E158,'Org List'!$AJ$10:$AL$188,3,FALSE))),"")</f>
        <v>North of England Commissioning Region</v>
      </c>
      <c r="C158" s="102" t="str">
        <f ca="1">IFERROR(IF((VLOOKUP($E158,'Org List'!$AO$10:$AQ$188,3,FALSE))="","",(VLOOKUP($E158,'Org List'!$AO$10:$AQ$188,3,FALSE))),"")</f>
        <v>North West Region</v>
      </c>
      <c r="D158" s="103" t="str">
        <f ca="1">IFERROR(IF((VLOOKUP($E158,'Org List'!$AT$10:$AV$188,3,FALSE))="","",(VLOOKUP($E158,'Org List'!$AT$10:$AV$188,3,FALSE))),"")</f>
        <v>NHS England North (Cheshire And Merseyside)</v>
      </c>
      <c r="E158" s="101" t="str">
        <f t="shared" ca="1" si="2"/>
        <v>E08000013</v>
      </c>
      <c r="F158" s="103" t="str">
        <f ca="1">IF(E158="","",VLOOKUP(E158,'Org List'!$J$9:$K$488,2,0))</f>
        <v>St. Helens</v>
      </c>
      <c r="G158" s="112">
        <f ca="1">IFERROR(IF((VLOOKUP($E158,'NEA Backsheet'!$D$5:$CB$183,G$9,FALSE))="","",(VLOOKUP($E158,'NEA Backsheet'!$D$5:$CB$183,G$9,FALSE))),"")</f>
        <v>3804.6270662956599</v>
      </c>
      <c r="H158" s="113">
        <f ca="1">IFERROR(IF((VLOOKUP($E158,'NEA Backsheet'!$D$5:$CB$183,H$9,FALSE))="","",(VLOOKUP($E158,'NEA Backsheet'!$D$5:$CB$183,H$9,FALSE))),"")</f>
        <v>3729.4959590062704</v>
      </c>
      <c r="I158" s="113">
        <f ca="1">IFERROR(IF((VLOOKUP($E158,'NEA Backsheet'!$D$5:$CB$183,I$9,FALSE))="","",(VLOOKUP($E158,'NEA Backsheet'!$D$5:$CB$183,I$9,FALSE))),"")</f>
        <v>3962.0709340429112</v>
      </c>
      <c r="J158" s="114">
        <f ca="1">IFERROR(IF((VLOOKUP($E158,'NEA Backsheet'!$D$5:$CB$183,J$9,FALSE))="","",(VLOOKUP($E158,'NEA Backsheet'!$D$5:$CB$183,J$9,FALSE))),"")</f>
        <v>3759.1596343222177</v>
      </c>
      <c r="K158" s="115">
        <f ca="1">IFERROR(IF((VLOOKUP($E158,'NEA Backsheet'!$D$5:$CB$183,K$9,FALSE))="","",(VLOOKUP($E158,'NEA Backsheet'!$D$5:$CB$183,K$9,FALSE))),"")</f>
        <v>3884.5074012068603</v>
      </c>
      <c r="L158" s="116">
        <f ca="1">IFERROR(IF((VLOOKUP($E158,'NEA Backsheet'!$D$5:$CB$183,L$9,FALSE))="","",(VLOOKUP($E158,'NEA Backsheet'!$D$5:$CB$183,L$9,FALSE))),"")</f>
        <v>0</v>
      </c>
      <c r="M158" s="113">
        <f ca="1">IFERROR(IF((VLOOKUP($E158,'NEA Backsheet'!$D$5:$CB$183,M$9,FALSE))="","",(VLOOKUP($E158,'NEA Backsheet'!$D$5:$CB$183,M$9,FALSE))),"")</f>
        <v>0</v>
      </c>
      <c r="N158" s="114">
        <f ca="1">IFERROR(IF((VLOOKUP($E158,'NEA Backsheet'!$D$5:$CB$183,N$9,FALSE))="","",(VLOOKUP($E158,'NEA Backsheet'!$D$5:$CB$183,N$9,FALSE))),"")</f>
        <v>0</v>
      </c>
      <c r="O158" s="96"/>
      <c r="Q158" s="112">
        <f ca="1">IFERROR(IF((VLOOKUP($E158,'DTOC Backsheet'!$D$5:$AF$183,Q$9,FALSE))="","",(VLOOKUP($E158,'DTOC Backsheet'!$D$5:$AF$183,Q$9,FALSE))),"")</f>
        <v>751.9956267915087</v>
      </c>
      <c r="R158" s="113">
        <f ca="1">IFERROR(IF((VLOOKUP($E158,'DTOC Backsheet'!$D$5:$AF$183,R$9,FALSE))="","",(VLOOKUP($E158,'DTOC Backsheet'!$D$5:$AF$183,R$9,FALSE))),"")</f>
        <v>1049.8503717928054</v>
      </c>
      <c r="S158" s="113">
        <f ca="1">IFERROR(IF((VLOOKUP($E158,'DTOC Backsheet'!$D$5:$AF$183,S$9,FALSE))="","",(VLOOKUP($E158,'DTOC Backsheet'!$D$5:$AF$183,S$9,FALSE))),"")</f>
        <v>705.03970228542198</v>
      </c>
      <c r="T158" s="114">
        <f ca="1">IFERROR(IF((VLOOKUP($E158,'DTOC Backsheet'!$D$5:$AF$183,T$9,FALSE))="","",(VLOOKUP($E158,'DTOC Backsheet'!$D$5:$AF$183,T$9,FALSE))),"")</f>
        <v>485.22366346312998</v>
      </c>
      <c r="U158" s="115">
        <f ca="1">IFERROR(IF((VLOOKUP($E158,'DTOC Backsheet'!$D$5:$AF$183,U$9,FALSE))="","",(VLOOKUP($E158,'DTOC Backsheet'!$D$5:$AF$183,U$9,FALSE))),"")</f>
        <v>557.23812648431499</v>
      </c>
      <c r="V158" s="116">
        <f ca="1">IFERROR(IF((VLOOKUP($E158,'DTOC Backsheet'!$D$5:$AF$183,V$9,FALSE))="","",(VLOOKUP($E158,'DTOC Backsheet'!$D$5:$AF$183,V$9,FALSE))),"")</f>
        <v>0</v>
      </c>
      <c r="W158" s="113">
        <f ca="1">IFERROR(IF((VLOOKUP($E158,'DTOC Backsheet'!$D$5:$AF$183,W$9,FALSE))="","",(VLOOKUP($E158,'DTOC Backsheet'!$D$5:$AF$183,W$9,FALSE))),"")</f>
        <v>0</v>
      </c>
      <c r="X158" s="114">
        <f ca="1">IFERROR(IF((VLOOKUP($E158,'DTOC Backsheet'!$D$5:$AF$183,X$9,FALSE))="","",(VLOOKUP($E158,'DTOC Backsheet'!$D$5:$AF$183,X$9,FALSE))),"")</f>
        <v>0</v>
      </c>
      <c r="Y158" s="96"/>
    </row>
    <row r="159" spans="1:25" ht="30" customHeight="1" x14ac:dyDescent="0.3">
      <c r="A159" s="182">
        <v>147</v>
      </c>
      <c r="B159" s="101" t="str">
        <f ca="1">IFERROR(IF((VLOOKUP($E159,'Org List'!$AJ$10:$AL$188,3,FALSE))="","",(VLOOKUP($E159,'Org List'!$AJ$10:$AL$188,3,FALSE))),"")</f>
        <v>Midlands and East of England Commissioning Region</v>
      </c>
      <c r="C159" s="102" t="str">
        <f ca="1">IFERROR(IF((VLOOKUP($E159,'Org List'!$AO$10:$AQ$188,3,FALSE))="","",(VLOOKUP($E159,'Org List'!$AO$10:$AQ$188,3,FALSE))),"")</f>
        <v>West Midlands Region</v>
      </c>
      <c r="D159" s="103" t="str">
        <f ca="1">IFERROR(IF((VLOOKUP($E159,'Org List'!$AT$10:$AV$188,3,FALSE))="","",(VLOOKUP($E159,'Org List'!$AT$10:$AV$188,3,FALSE))),"")</f>
        <v>NHS England Midlands And East (North Midlands)</v>
      </c>
      <c r="E159" s="101" t="str">
        <f t="shared" ca="1" si="2"/>
        <v>E10000028</v>
      </c>
      <c r="F159" s="103" t="str">
        <f ca="1">IF(E159="","",VLOOKUP(E159,'Org List'!$J$9:$K$488,2,0))</f>
        <v>Staffordshire</v>
      </c>
      <c r="G159" s="112">
        <f ca="1">IFERROR(IF((VLOOKUP($E159,'NEA Backsheet'!$D$5:$CB$183,G$9,FALSE))="","",(VLOOKUP($E159,'NEA Backsheet'!$D$5:$CB$183,G$9,FALSE))),"")</f>
        <v>2772.9692007931185</v>
      </c>
      <c r="H159" s="113">
        <f ca="1">IFERROR(IF((VLOOKUP($E159,'NEA Backsheet'!$D$5:$CB$183,H$9,FALSE))="","",(VLOOKUP($E159,'NEA Backsheet'!$D$5:$CB$183,H$9,FALSE))),"")</f>
        <v>2698.4368349970136</v>
      </c>
      <c r="I159" s="113">
        <f ca="1">IFERROR(IF((VLOOKUP($E159,'NEA Backsheet'!$D$5:$CB$183,I$9,FALSE))="","",(VLOOKUP($E159,'NEA Backsheet'!$D$5:$CB$183,I$9,FALSE))),"")</f>
        <v>2842.1010980291003</v>
      </c>
      <c r="J159" s="114">
        <f ca="1">IFERROR(IF((VLOOKUP($E159,'NEA Backsheet'!$D$5:$CB$183,J$9,FALSE))="","",(VLOOKUP($E159,'NEA Backsheet'!$D$5:$CB$183,J$9,FALSE))),"")</f>
        <v>2856.1940085583342</v>
      </c>
      <c r="K159" s="115">
        <f ca="1">IFERROR(IF((VLOOKUP($E159,'NEA Backsheet'!$D$5:$CB$183,K$9,FALSE))="","",(VLOOKUP($E159,'NEA Backsheet'!$D$5:$CB$183,K$9,FALSE))),"")</f>
        <v>2993.4228505471374</v>
      </c>
      <c r="L159" s="116">
        <f ca="1">IFERROR(IF((VLOOKUP($E159,'NEA Backsheet'!$D$5:$CB$183,L$9,FALSE))="","",(VLOOKUP($E159,'NEA Backsheet'!$D$5:$CB$183,L$9,FALSE))),"")</f>
        <v>0</v>
      </c>
      <c r="M159" s="113">
        <f ca="1">IFERROR(IF((VLOOKUP($E159,'NEA Backsheet'!$D$5:$CB$183,M$9,FALSE))="","",(VLOOKUP($E159,'NEA Backsheet'!$D$5:$CB$183,M$9,FALSE))),"")</f>
        <v>0</v>
      </c>
      <c r="N159" s="114">
        <f ca="1">IFERROR(IF((VLOOKUP($E159,'NEA Backsheet'!$D$5:$CB$183,N$9,FALSE))="","",(VLOOKUP($E159,'NEA Backsheet'!$D$5:$CB$183,N$9,FALSE))),"")</f>
        <v>0</v>
      </c>
      <c r="O159" s="96"/>
      <c r="Q159" s="112">
        <f ca="1">IFERROR(IF((VLOOKUP($E159,'DTOC Backsheet'!$D$5:$AF$183,Q$9,FALSE))="","",(VLOOKUP($E159,'DTOC Backsheet'!$D$5:$AF$183,Q$9,FALSE))),"")</f>
        <v>1601.1055863454387</v>
      </c>
      <c r="R159" s="113">
        <f ca="1">IFERROR(IF((VLOOKUP($E159,'DTOC Backsheet'!$D$5:$AF$183,R$9,FALSE))="","",(VLOOKUP($E159,'DTOC Backsheet'!$D$5:$AF$183,R$9,FALSE))),"")</f>
        <v>1577.027739389363</v>
      </c>
      <c r="S159" s="113">
        <f ca="1">IFERROR(IF((VLOOKUP($E159,'DTOC Backsheet'!$D$5:$AF$183,S$9,FALSE))="","",(VLOOKUP($E159,'DTOC Backsheet'!$D$5:$AF$183,S$9,FALSE))),"")</f>
        <v>1498.3829374973286</v>
      </c>
      <c r="T159" s="114">
        <f ca="1">IFERROR(IF((VLOOKUP($E159,'DTOC Backsheet'!$D$5:$AF$183,T$9,FALSE))="","",(VLOOKUP($E159,'DTOC Backsheet'!$D$5:$AF$183,T$9,FALSE))),"")</f>
        <v>1542.7580499999754</v>
      </c>
      <c r="U159" s="115">
        <f ca="1">IFERROR(IF((VLOOKUP($E159,'DTOC Backsheet'!$D$5:$AF$183,U$9,FALSE))="","",(VLOOKUP($E159,'DTOC Backsheet'!$D$5:$AF$183,U$9,FALSE))),"")</f>
        <v>1512.8458359384856</v>
      </c>
      <c r="V159" s="116">
        <f ca="1">IFERROR(IF((VLOOKUP($E159,'DTOC Backsheet'!$D$5:$AF$183,V$9,FALSE))="","",(VLOOKUP($E159,'DTOC Backsheet'!$D$5:$AF$183,V$9,FALSE))),"")</f>
        <v>0</v>
      </c>
      <c r="W159" s="113">
        <f ca="1">IFERROR(IF((VLOOKUP($E159,'DTOC Backsheet'!$D$5:$AF$183,W$9,FALSE))="","",(VLOOKUP($E159,'DTOC Backsheet'!$D$5:$AF$183,W$9,FALSE))),"")</f>
        <v>0</v>
      </c>
      <c r="X159" s="114">
        <f ca="1">IFERROR(IF((VLOOKUP($E159,'DTOC Backsheet'!$D$5:$AF$183,X$9,FALSE))="","",(VLOOKUP($E159,'DTOC Backsheet'!$D$5:$AF$183,X$9,FALSE))),"")</f>
        <v>0</v>
      </c>
      <c r="Y159" s="96"/>
    </row>
    <row r="160" spans="1:25" ht="30" customHeight="1" x14ac:dyDescent="0.3">
      <c r="A160" s="182">
        <v>148</v>
      </c>
      <c r="B160" s="101" t="str">
        <f ca="1">IFERROR(IF((VLOOKUP($E160,'Org List'!$AJ$10:$AL$188,3,FALSE))="","",(VLOOKUP($E160,'Org List'!$AJ$10:$AL$188,3,FALSE))),"")</f>
        <v>North of England Commissioning Region</v>
      </c>
      <c r="C160" s="102" t="str">
        <f ca="1">IFERROR(IF((VLOOKUP($E160,'Org List'!$AO$10:$AQ$188,3,FALSE))="","",(VLOOKUP($E160,'Org List'!$AO$10:$AQ$188,3,FALSE))),"")</f>
        <v>North West Region</v>
      </c>
      <c r="D160" s="103" t="str">
        <f ca="1">IFERROR(IF((VLOOKUP($E160,'Org List'!$AT$10:$AV$188,3,FALSE))="","",(VLOOKUP($E160,'Org List'!$AT$10:$AV$188,3,FALSE))),"")</f>
        <v>NHS England North (Greater Manchester)</v>
      </c>
      <c r="E160" s="101" t="str">
        <f t="shared" ca="1" si="2"/>
        <v>E08000007</v>
      </c>
      <c r="F160" s="103" t="str">
        <f ca="1">IF(E160="","",VLOOKUP(E160,'Org List'!$J$9:$K$488,2,0))</f>
        <v>Stockport</v>
      </c>
      <c r="G160" s="112">
        <f ca="1">IFERROR(IF((VLOOKUP($E160,'NEA Backsheet'!$D$5:$CB$183,G$9,FALSE))="","",(VLOOKUP($E160,'NEA Backsheet'!$D$5:$CB$183,G$9,FALSE))),"")</f>
        <v>3664.4317360970117</v>
      </c>
      <c r="H160" s="113">
        <f ca="1">IFERROR(IF((VLOOKUP($E160,'NEA Backsheet'!$D$5:$CB$183,H$9,FALSE))="","",(VLOOKUP($E160,'NEA Backsheet'!$D$5:$CB$183,H$9,FALSE))),"")</f>
        <v>3549.2123456516219</v>
      </c>
      <c r="I160" s="113">
        <f ca="1">IFERROR(IF((VLOOKUP($E160,'NEA Backsheet'!$D$5:$CB$183,I$9,FALSE))="","",(VLOOKUP($E160,'NEA Backsheet'!$D$5:$CB$183,I$9,FALSE))),"")</f>
        <v>3722.936454080962</v>
      </c>
      <c r="J160" s="114">
        <f ca="1">IFERROR(IF((VLOOKUP($E160,'NEA Backsheet'!$D$5:$CB$183,J$9,FALSE))="","",(VLOOKUP($E160,'NEA Backsheet'!$D$5:$CB$183,J$9,FALSE))),"")</f>
        <v>3573.8046407874954</v>
      </c>
      <c r="K160" s="115">
        <f ca="1">IFERROR(IF((VLOOKUP($E160,'NEA Backsheet'!$D$5:$CB$183,K$9,FALSE))="","",(VLOOKUP($E160,'NEA Backsheet'!$D$5:$CB$183,K$9,FALSE))),"")</f>
        <v>3740.7066455180661</v>
      </c>
      <c r="L160" s="116">
        <f ca="1">IFERROR(IF((VLOOKUP($E160,'NEA Backsheet'!$D$5:$CB$183,L$9,FALSE))="","",(VLOOKUP($E160,'NEA Backsheet'!$D$5:$CB$183,L$9,FALSE))),"")</f>
        <v>0</v>
      </c>
      <c r="M160" s="113">
        <f ca="1">IFERROR(IF((VLOOKUP($E160,'NEA Backsheet'!$D$5:$CB$183,M$9,FALSE))="","",(VLOOKUP($E160,'NEA Backsheet'!$D$5:$CB$183,M$9,FALSE))),"")</f>
        <v>0</v>
      </c>
      <c r="N160" s="114">
        <f ca="1">IFERROR(IF((VLOOKUP($E160,'NEA Backsheet'!$D$5:$CB$183,N$9,FALSE))="","",(VLOOKUP($E160,'NEA Backsheet'!$D$5:$CB$183,N$9,FALSE))),"")</f>
        <v>0</v>
      </c>
      <c r="O160" s="96"/>
      <c r="Q160" s="112">
        <f ca="1">IFERROR(IF((VLOOKUP($E160,'DTOC Backsheet'!$D$5:$AF$183,Q$9,FALSE))="","",(VLOOKUP($E160,'DTOC Backsheet'!$D$5:$AF$183,Q$9,FALSE))),"")</f>
        <v>1316.3373996747512</v>
      </c>
      <c r="R160" s="113">
        <f ca="1">IFERROR(IF((VLOOKUP($E160,'DTOC Backsheet'!$D$5:$AF$183,R$9,FALSE))="","",(VLOOKUP($E160,'DTOC Backsheet'!$D$5:$AF$183,R$9,FALSE))),"")</f>
        <v>1546.0279749093729</v>
      </c>
      <c r="S160" s="113">
        <f ca="1">IFERROR(IF((VLOOKUP($E160,'DTOC Backsheet'!$D$5:$AF$183,S$9,FALSE))="","",(VLOOKUP($E160,'DTOC Backsheet'!$D$5:$AF$183,S$9,FALSE))),"")</f>
        <v>1236.1210346596065</v>
      </c>
      <c r="T160" s="114">
        <f ca="1">IFERROR(IF((VLOOKUP($E160,'DTOC Backsheet'!$D$5:$AF$183,T$9,FALSE))="","",(VLOOKUP($E160,'DTOC Backsheet'!$D$5:$AF$183,T$9,FALSE))),"")</f>
        <v>1411.4053852521838</v>
      </c>
      <c r="U160" s="115">
        <f ca="1">IFERROR(IF((VLOOKUP($E160,'DTOC Backsheet'!$D$5:$AF$183,U$9,FALSE))="","",(VLOOKUP($E160,'DTOC Backsheet'!$D$5:$AF$183,U$9,FALSE))),"")</f>
        <v>1190.87329380653</v>
      </c>
      <c r="V160" s="116">
        <f ca="1">IFERROR(IF((VLOOKUP($E160,'DTOC Backsheet'!$D$5:$AF$183,V$9,FALSE))="","",(VLOOKUP($E160,'DTOC Backsheet'!$D$5:$AF$183,V$9,FALSE))),"")</f>
        <v>0</v>
      </c>
      <c r="W160" s="113">
        <f ca="1">IFERROR(IF((VLOOKUP($E160,'DTOC Backsheet'!$D$5:$AF$183,W$9,FALSE))="","",(VLOOKUP($E160,'DTOC Backsheet'!$D$5:$AF$183,W$9,FALSE))),"")</f>
        <v>0</v>
      </c>
      <c r="X160" s="114">
        <f ca="1">IFERROR(IF((VLOOKUP($E160,'DTOC Backsheet'!$D$5:$AF$183,X$9,FALSE))="","",(VLOOKUP($E160,'DTOC Backsheet'!$D$5:$AF$183,X$9,FALSE))),"")</f>
        <v>0</v>
      </c>
      <c r="Y160" s="96"/>
    </row>
    <row r="161" spans="1:25" ht="30" customHeight="1" x14ac:dyDescent="0.3">
      <c r="A161" s="182">
        <v>149</v>
      </c>
      <c r="B161" s="101" t="str">
        <f ca="1">IFERROR(IF((VLOOKUP($E161,'Org List'!$AJ$10:$AL$188,3,FALSE))="","",(VLOOKUP($E161,'Org List'!$AJ$10:$AL$188,3,FALSE))),"")</f>
        <v>North of England Commissioning Region</v>
      </c>
      <c r="C161" s="102" t="str">
        <f ca="1">IFERROR(IF((VLOOKUP($E161,'Org List'!$AO$10:$AQ$188,3,FALSE))="","",(VLOOKUP($E161,'Org List'!$AO$10:$AQ$188,3,FALSE))),"")</f>
        <v>North East Region</v>
      </c>
      <c r="D161" s="103" t="str">
        <f ca="1">IFERROR(IF((VLOOKUP($E161,'Org List'!$AT$10:$AV$188,3,FALSE))="","",(VLOOKUP($E161,'Org List'!$AT$10:$AV$188,3,FALSE))),"")</f>
        <v>NHS England North (Cumbria And North East)</v>
      </c>
      <c r="E161" s="101" t="str">
        <f t="shared" ca="1" si="2"/>
        <v>E06000004</v>
      </c>
      <c r="F161" s="103" t="str">
        <f ca="1">IF(E161="","",VLOOKUP(E161,'Org List'!$J$9:$K$488,2,0))</f>
        <v>Stockton-on-Tees</v>
      </c>
      <c r="G161" s="112">
        <f ca="1">IFERROR(IF((VLOOKUP($E161,'NEA Backsheet'!$D$5:$CB$183,G$9,FALSE))="","",(VLOOKUP($E161,'NEA Backsheet'!$D$5:$CB$183,G$9,FALSE))),"")</f>
        <v>3413.8864917575424</v>
      </c>
      <c r="H161" s="113">
        <f ca="1">IFERROR(IF((VLOOKUP($E161,'NEA Backsheet'!$D$5:$CB$183,H$9,FALSE))="","",(VLOOKUP($E161,'NEA Backsheet'!$D$5:$CB$183,H$9,FALSE))),"")</f>
        <v>3386.5495165088332</v>
      </c>
      <c r="I161" s="113">
        <f ca="1">IFERROR(IF((VLOOKUP($E161,'NEA Backsheet'!$D$5:$CB$183,I$9,FALSE))="","",(VLOOKUP($E161,'NEA Backsheet'!$D$5:$CB$183,I$9,FALSE))),"")</f>
        <v>3543.2659001759034</v>
      </c>
      <c r="J161" s="114">
        <f ca="1">IFERROR(IF((VLOOKUP($E161,'NEA Backsheet'!$D$5:$CB$183,J$9,FALSE))="","",(VLOOKUP($E161,'NEA Backsheet'!$D$5:$CB$183,J$9,FALSE))),"")</f>
        <v>3520.8951480634396</v>
      </c>
      <c r="K161" s="115">
        <f ca="1">IFERROR(IF((VLOOKUP($E161,'NEA Backsheet'!$D$5:$CB$183,K$9,FALSE))="","",(VLOOKUP($E161,'NEA Backsheet'!$D$5:$CB$183,K$9,FALSE))),"")</f>
        <v>3629.4649030639484</v>
      </c>
      <c r="L161" s="116">
        <f ca="1">IFERROR(IF((VLOOKUP($E161,'NEA Backsheet'!$D$5:$CB$183,L$9,FALSE))="","",(VLOOKUP($E161,'NEA Backsheet'!$D$5:$CB$183,L$9,FALSE))),"")</f>
        <v>0</v>
      </c>
      <c r="M161" s="113">
        <f ca="1">IFERROR(IF((VLOOKUP($E161,'NEA Backsheet'!$D$5:$CB$183,M$9,FALSE))="","",(VLOOKUP($E161,'NEA Backsheet'!$D$5:$CB$183,M$9,FALSE))),"")</f>
        <v>0</v>
      </c>
      <c r="N161" s="114">
        <f ca="1">IFERROR(IF((VLOOKUP($E161,'NEA Backsheet'!$D$5:$CB$183,N$9,FALSE))="","",(VLOOKUP($E161,'NEA Backsheet'!$D$5:$CB$183,N$9,FALSE))),"")</f>
        <v>0</v>
      </c>
      <c r="O161" s="96"/>
      <c r="Q161" s="112">
        <f ca="1">IFERROR(IF((VLOOKUP($E161,'DTOC Backsheet'!$D$5:$AF$183,Q$9,FALSE))="","",(VLOOKUP($E161,'DTOC Backsheet'!$D$5:$AF$183,Q$9,FALSE))),"")</f>
        <v>765.48092170950883</v>
      </c>
      <c r="R161" s="113">
        <f ca="1">IFERROR(IF((VLOOKUP($E161,'DTOC Backsheet'!$D$5:$AF$183,R$9,FALSE))="","",(VLOOKUP($E161,'DTOC Backsheet'!$D$5:$AF$183,R$9,FALSE))),"")</f>
        <v>564.4850786689899</v>
      </c>
      <c r="S161" s="113">
        <f ca="1">IFERROR(IF((VLOOKUP($E161,'DTOC Backsheet'!$D$5:$AF$183,S$9,FALSE))="","",(VLOOKUP($E161,'DTOC Backsheet'!$D$5:$AF$183,S$9,FALSE))),"")</f>
        <v>625.82796583070672</v>
      </c>
      <c r="T161" s="114">
        <f ca="1">IFERROR(IF((VLOOKUP($E161,'DTOC Backsheet'!$D$5:$AF$183,T$9,FALSE))="","",(VLOOKUP($E161,'DTOC Backsheet'!$D$5:$AF$183,T$9,FALSE))),"")</f>
        <v>723.54309718652303</v>
      </c>
      <c r="U161" s="115">
        <f ca="1">IFERROR(IF((VLOOKUP($E161,'DTOC Backsheet'!$D$5:$AF$183,U$9,FALSE))="","",(VLOOKUP($E161,'DTOC Backsheet'!$D$5:$AF$183,U$9,FALSE))),"")</f>
        <v>785.13502750258021</v>
      </c>
      <c r="V161" s="116">
        <f ca="1">IFERROR(IF((VLOOKUP($E161,'DTOC Backsheet'!$D$5:$AF$183,V$9,FALSE))="","",(VLOOKUP($E161,'DTOC Backsheet'!$D$5:$AF$183,V$9,FALSE))),"")</f>
        <v>0</v>
      </c>
      <c r="W161" s="113">
        <f ca="1">IFERROR(IF((VLOOKUP($E161,'DTOC Backsheet'!$D$5:$AF$183,W$9,FALSE))="","",(VLOOKUP($E161,'DTOC Backsheet'!$D$5:$AF$183,W$9,FALSE))),"")</f>
        <v>0</v>
      </c>
      <c r="X161" s="114">
        <f ca="1">IFERROR(IF((VLOOKUP($E161,'DTOC Backsheet'!$D$5:$AF$183,X$9,FALSE))="","",(VLOOKUP($E161,'DTOC Backsheet'!$D$5:$AF$183,X$9,FALSE))),"")</f>
        <v>0</v>
      </c>
      <c r="Y161" s="96"/>
    </row>
    <row r="162" spans="1:25" ht="30" customHeight="1" x14ac:dyDescent="0.3">
      <c r="A162" s="182">
        <v>150</v>
      </c>
      <c r="B162" s="101" t="str">
        <f ca="1">IFERROR(IF((VLOOKUP($E162,'Org List'!$AJ$10:$AL$188,3,FALSE))="","",(VLOOKUP($E162,'Org List'!$AJ$10:$AL$188,3,FALSE))),"")</f>
        <v>Midlands and East of England Commissioning Region</v>
      </c>
      <c r="C162" s="102" t="str">
        <f ca="1">IFERROR(IF((VLOOKUP($E162,'Org List'!$AO$10:$AQ$188,3,FALSE))="","",(VLOOKUP($E162,'Org List'!$AO$10:$AQ$188,3,FALSE))),"")</f>
        <v>West Midlands Region</v>
      </c>
      <c r="D162" s="103" t="str">
        <f ca="1">IFERROR(IF((VLOOKUP($E162,'Org List'!$AT$10:$AV$188,3,FALSE))="","",(VLOOKUP($E162,'Org List'!$AT$10:$AV$188,3,FALSE))),"")</f>
        <v>NHS England Midlands And East (North Midlands)</v>
      </c>
      <c r="E162" s="101" t="str">
        <f t="shared" ca="1" si="2"/>
        <v>E06000021</v>
      </c>
      <c r="F162" s="103" t="str">
        <f ca="1">IF(E162="","",VLOOKUP(E162,'Org List'!$J$9:$K$488,2,0))</f>
        <v>Stoke-on-Trent</v>
      </c>
      <c r="G162" s="112">
        <f ca="1">IFERROR(IF((VLOOKUP($E162,'NEA Backsheet'!$D$5:$CB$183,G$9,FALSE))="","",(VLOOKUP($E162,'NEA Backsheet'!$D$5:$CB$183,G$9,FALSE))),"")</f>
        <v>3566.4173638731236</v>
      </c>
      <c r="H162" s="113">
        <f ca="1">IFERROR(IF((VLOOKUP($E162,'NEA Backsheet'!$D$5:$CB$183,H$9,FALSE))="","",(VLOOKUP($E162,'NEA Backsheet'!$D$5:$CB$183,H$9,FALSE))),"")</f>
        <v>3464.5811172607218</v>
      </c>
      <c r="I162" s="113">
        <f ca="1">IFERROR(IF((VLOOKUP($E162,'NEA Backsheet'!$D$5:$CB$183,I$9,FALSE))="","",(VLOOKUP($E162,'NEA Backsheet'!$D$5:$CB$183,I$9,FALSE))),"")</f>
        <v>3529.3149398788914</v>
      </c>
      <c r="J162" s="114">
        <f ca="1">IFERROR(IF((VLOOKUP($E162,'NEA Backsheet'!$D$5:$CB$183,J$9,FALSE))="","",(VLOOKUP($E162,'NEA Backsheet'!$D$5:$CB$183,J$9,FALSE))),"")</f>
        <v>3706.3489864964545</v>
      </c>
      <c r="K162" s="115">
        <f ca="1">IFERROR(IF((VLOOKUP($E162,'NEA Backsheet'!$D$5:$CB$183,K$9,FALSE))="","",(VLOOKUP($E162,'NEA Backsheet'!$D$5:$CB$183,K$9,FALSE))),"")</f>
        <v>3905.0434949870005</v>
      </c>
      <c r="L162" s="116">
        <f ca="1">IFERROR(IF((VLOOKUP($E162,'NEA Backsheet'!$D$5:$CB$183,L$9,FALSE))="","",(VLOOKUP($E162,'NEA Backsheet'!$D$5:$CB$183,L$9,FALSE))),"")</f>
        <v>0</v>
      </c>
      <c r="M162" s="113">
        <f ca="1">IFERROR(IF((VLOOKUP($E162,'NEA Backsheet'!$D$5:$CB$183,M$9,FALSE))="","",(VLOOKUP($E162,'NEA Backsheet'!$D$5:$CB$183,M$9,FALSE))),"")</f>
        <v>0</v>
      </c>
      <c r="N162" s="114">
        <f ca="1">IFERROR(IF((VLOOKUP($E162,'NEA Backsheet'!$D$5:$CB$183,N$9,FALSE))="","",(VLOOKUP($E162,'NEA Backsheet'!$D$5:$CB$183,N$9,FALSE))),"")</f>
        <v>0</v>
      </c>
      <c r="O162" s="96"/>
      <c r="Q162" s="112">
        <f ca="1">IFERROR(IF((VLOOKUP($E162,'DTOC Backsheet'!$D$5:$AF$183,Q$9,FALSE))="","",(VLOOKUP($E162,'DTOC Backsheet'!$D$5:$AF$183,Q$9,FALSE))),"")</f>
        <v>2637.4635929068636</v>
      </c>
      <c r="R162" s="113">
        <f ca="1">IFERROR(IF((VLOOKUP($E162,'DTOC Backsheet'!$D$5:$AF$183,R$9,FALSE))="","",(VLOOKUP($E162,'DTOC Backsheet'!$D$5:$AF$183,R$9,FALSE))),"")</f>
        <v>2761.1341345838359</v>
      </c>
      <c r="S162" s="113">
        <f ca="1">IFERROR(IF((VLOOKUP($E162,'DTOC Backsheet'!$D$5:$AF$183,S$9,FALSE))="","",(VLOOKUP($E162,'DTOC Backsheet'!$D$5:$AF$183,S$9,FALSE))),"")</f>
        <v>2189.72575426411</v>
      </c>
      <c r="T162" s="114">
        <f ca="1">IFERROR(IF((VLOOKUP($E162,'DTOC Backsheet'!$D$5:$AF$183,T$9,FALSE))="","",(VLOOKUP($E162,'DTOC Backsheet'!$D$5:$AF$183,T$9,FALSE))),"")</f>
        <v>1802.6177482684438</v>
      </c>
      <c r="U162" s="115">
        <f ca="1">IFERROR(IF((VLOOKUP($E162,'DTOC Backsheet'!$D$5:$AF$183,U$9,FALSE))="","",(VLOOKUP($E162,'DTOC Backsheet'!$D$5:$AF$183,U$9,FALSE))),"")</f>
        <v>1623.920833430295</v>
      </c>
      <c r="V162" s="116">
        <f ca="1">IFERROR(IF((VLOOKUP($E162,'DTOC Backsheet'!$D$5:$AF$183,V$9,FALSE))="","",(VLOOKUP($E162,'DTOC Backsheet'!$D$5:$AF$183,V$9,FALSE))),"")</f>
        <v>0</v>
      </c>
      <c r="W162" s="113">
        <f ca="1">IFERROR(IF((VLOOKUP($E162,'DTOC Backsheet'!$D$5:$AF$183,W$9,FALSE))="","",(VLOOKUP($E162,'DTOC Backsheet'!$D$5:$AF$183,W$9,FALSE))),"")</f>
        <v>0</v>
      </c>
      <c r="X162" s="114">
        <f ca="1">IFERROR(IF((VLOOKUP($E162,'DTOC Backsheet'!$D$5:$AF$183,X$9,FALSE))="","",(VLOOKUP($E162,'DTOC Backsheet'!$D$5:$AF$183,X$9,FALSE))),"")</f>
        <v>0</v>
      </c>
      <c r="Y162" s="96"/>
    </row>
    <row r="163" spans="1:25" ht="30" customHeight="1" x14ac:dyDescent="0.3">
      <c r="A163" s="182">
        <v>151</v>
      </c>
      <c r="B163" s="101" t="str">
        <f ca="1">IFERROR(IF((VLOOKUP($E163,'Org List'!$AJ$10:$AL$188,3,FALSE))="","",(VLOOKUP($E163,'Org List'!$AJ$10:$AL$188,3,FALSE))),"")</f>
        <v>Midlands and East of England Commissioning Region</v>
      </c>
      <c r="C163" s="102" t="str">
        <f ca="1">IFERROR(IF((VLOOKUP($E163,'Org List'!$AO$10:$AQ$188,3,FALSE))="","",(VLOOKUP($E163,'Org List'!$AO$10:$AQ$188,3,FALSE))),"")</f>
        <v>East Region</v>
      </c>
      <c r="D163" s="103" t="str">
        <f ca="1">IFERROR(IF((VLOOKUP($E163,'Org List'!$AT$10:$AV$188,3,FALSE))="","",(VLOOKUP($E163,'Org List'!$AT$10:$AV$188,3,FALSE))),"")</f>
        <v>NHS England Midlands And East (East)</v>
      </c>
      <c r="E163" s="101" t="str">
        <f t="shared" ca="1" si="2"/>
        <v>E10000029</v>
      </c>
      <c r="F163" s="103" t="str">
        <f ca="1">IF(E163="","",VLOOKUP(E163,'Org List'!$J$9:$K$488,2,0))</f>
        <v>Suffolk</v>
      </c>
      <c r="G163" s="112">
        <f ca="1">IFERROR(IF((VLOOKUP($E163,'NEA Backsheet'!$D$5:$CB$183,G$9,FALSE))="","",(VLOOKUP($E163,'NEA Backsheet'!$D$5:$CB$183,G$9,FALSE))),"")</f>
        <v>2504.7008361558101</v>
      </c>
      <c r="H163" s="113">
        <f ca="1">IFERROR(IF((VLOOKUP($E163,'NEA Backsheet'!$D$5:$CB$183,H$9,FALSE))="","",(VLOOKUP($E163,'NEA Backsheet'!$D$5:$CB$183,H$9,FALSE))),"")</f>
        <v>2418.5730053241818</v>
      </c>
      <c r="I163" s="113">
        <f ca="1">IFERROR(IF((VLOOKUP($E163,'NEA Backsheet'!$D$5:$CB$183,I$9,FALSE))="","",(VLOOKUP($E163,'NEA Backsheet'!$D$5:$CB$183,I$9,FALSE))),"")</f>
        <v>2521.8669488560436</v>
      </c>
      <c r="J163" s="114">
        <f ca="1">IFERROR(IF((VLOOKUP($E163,'NEA Backsheet'!$D$5:$CB$183,J$9,FALSE))="","",(VLOOKUP($E163,'NEA Backsheet'!$D$5:$CB$183,J$9,FALSE))),"")</f>
        <v>2551.0383465091177</v>
      </c>
      <c r="K163" s="115">
        <f ca="1">IFERROR(IF((VLOOKUP($E163,'NEA Backsheet'!$D$5:$CB$183,K$9,FALSE))="","",(VLOOKUP($E163,'NEA Backsheet'!$D$5:$CB$183,K$9,FALSE))),"")</f>
        <v>2472.6807072912661</v>
      </c>
      <c r="L163" s="116">
        <f ca="1">IFERROR(IF((VLOOKUP($E163,'NEA Backsheet'!$D$5:$CB$183,L$9,FALSE))="","",(VLOOKUP($E163,'NEA Backsheet'!$D$5:$CB$183,L$9,FALSE))),"")</f>
        <v>0</v>
      </c>
      <c r="M163" s="113">
        <f ca="1">IFERROR(IF((VLOOKUP($E163,'NEA Backsheet'!$D$5:$CB$183,M$9,FALSE))="","",(VLOOKUP($E163,'NEA Backsheet'!$D$5:$CB$183,M$9,FALSE))),"")</f>
        <v>0</v>
      </c>
      <c r="N163" s="114">
        <f ca="1">IFERROR(IF((VLOOKUP($E163,'NEA Backsheet'!$D$5:$CB$183,N$9,FALSE))="","",(VLOOKUP($E163,'NEA Backsheet'!$D$5:$CB$183,N$9,FALSE))),"")</f>
        <v>0</v>
      </c>
      <c r="O163" s="96"/>
      <c r="Q163" s="112">
        <f ca="1">IFERROR(IF((VLOOKUP($E163,'DTOC Backsheet'!$D$5:$AF$183,Q$9,FALSE))="","",(VLOOKUP($E163,'DTOC Backsheet'!$D$5:$AF$183,Q$9,FALSE))),"")</f>
        <v>1369.8630136986301</v>
      </c>
      <c r="R163" s="113">
        <f ca="1">IFERROR(IF((VLOOKUP($E163,'DTOC Backsheet'!$D$5:$AF$183,R$9,FALSE))="","",(VLOOKUP($E163,'DTOC Backsheet'!$D$5:$AF$183,R$9,FALSE))),"")</f>
        <v>1297.6865455448412</v>
      </c>
      <c r="S163" s="113">
        <f ca="1">IFERROR(IF((VLOOKUP($E163,'DTOC Backsheet'!$D$5:$AF$183,S$9,FALSE))="","",(VLOOKUP($E163,'DTOC Backsheet'!$D$5:$AF$183,S$9,FALSE))),"")</f>
        <v>1160.9485577122045</v>
      </c>
      <c r="T163" s="114">
        <f ca="1">IFERROR(IF((VLOOKUP($E163,'DTOC Backsheet'!$D$5:$AF$183,T$9,FALSE))="","",(VLOOKUP($E163,'DTOC Backsheet'!$D$5:$AF$183,T$9,FALSE))),"")</f>
        <v>1051.9659092859308</v>
      </c>
      <c r="U163" s="115">
        <f ca="1">IFERROR(IF((VLOOKUP($E163,'DTOC Backsheet'!$D$5:$AF$183,U$9,FALSE))="","",(VLOOKUP($E163,'DTOC Backsheet'!$D$5:$AF$183,U$9,FALSE))),"")</f>
        <v>960.18918787325583</v>
      </c>
      <c r="V163" s="116">
        <f ca="1">IFERROR(IF((VLOOKUP($E163,'DTOC Backsheet'!$D$5:$AF$183,V$9,FALSE))="","",(VLOOKUP($E163,'DTOC Backsheet'!$D$5:$AF$183,V$9,FALSE))),"")</f>
        <v>0</v>
      </c>
      <c r="W163" s="113">
        <f ca="1">IFERROR(IF((VLOOKUP($E163,'DTOC Backsheet'!$D$5:$AF$183,W$9,FALSE))="","",(VLOOKUP($E163,'DTOC Backsheet'!$D$5:$AF$183,W$9,FALSE))),"")</f>
        <v>0</v>
      </c>
      <c r="X163" s="114">
        <f ca="1">IFERROR(IF((VLOOKUP($E163,'DTOC Backsheet'!$D$5:$AF$183,X$9,FALSE))="","",(VLOOKUP($E163,'DTOC Backsheet'!$D$5:$AF$183,X$9,FALSE))),"")</f>
        <v>0</v>
      </c>
      <c r="Y163" s="96"/>
    </row>
    <row r="164" spans="1:25" ht="30" customHeight="1" x14ac:dyDescent="0.3">
      <c r="A164" s="182">
        <v>152</v>
      </c>
      <c r="B164" s="101" t="str">
        <f ca="1">IFERROR(IF((VLOOKUP($E164,'Org List'!$AJ$10:$AL$188,3,FALSE))="","",(VLOOKUP($E164,'Org List'!$AJ$10:$AL$188,3,FALSE))),"")</f>
        <v>North of England Commissioning Region</v>
      </c>
      <c r="C164" s="102" t="str">
        <f ca="1">IFERROR(IF((VLOOKUP($E164,'Org List'!$AO$10:$AQ$188,3,FALSE))="","",(VLOOKUP($E164,'Org List'!$AO$10:$AQ$188,3,FALSE))),"")</f>
        <v>North East Region</v>
      </c>
      <c r="D164" s="103" t="str">
        <f ca="1">IFERROR(IF((VLOOKUP($E164,'Org List'!$AT$10:$AV$188,3,FALSE))="","",(VLOOKUP($E164,'Org List'!$AT$10:$AV$188,3,FALSE))),"")</f>
        <v>NHS England North (Cumbria And North East)</v>
      </c>
      <c r="E164" s="101" t="str">
        <f t="shared" ca="1" si="2"/>
        <v>E08000024</v>
      </c>
      <c r="F164" s="103" t="str">
        <f ca="1">IF(E164="","",VLOOKUP(E164,'Org List'!$J$9:$K$488,2,0))</f>
        <v>Sunderland</v>
      </c>
      <c r="G164" s="112">
        <f ca="1">IFERROR(IF((VLOOKUP($E164,'NEA Backsheet'!$D$5:$CB$183,G$9,FALSE))="","",(VLOOKUP($E164,'NEA Backsheet'!$D$5:$CB$183,G$9,FALSE))),"")</f>
        <v>2928.5949589547804</v>
      </c>
      <c r="H164" s="113">
        <f ca="1">IFERROR(IF((VLOOKUP($E164,'NEA Backsheet'!$D$5:$CB$183,H$9,FALSE))="","",(VLOOKUP($E164,'NEA Backsheet'!$D$5:$CB$183,H$9,FALSE))),"")</f>
        <v>2894.6973591158394</v>
      </c>
      <c r="I164" s="113">
        <f ca="1">IFERROR(IF((VLOOKUP($E164,'NEA Backsheet'!$D$5:$CB$183,I$9,FALSE))="","",(VLOOKUP($E164,'NEA Backsheet'!$D$5:$CB$183,I$9,FALSE))),"")</f>
        <v>3178.3339444386183</v>
      </c>
      <c r="J164" s="114">
        <f ca="1">IFERROR(IF((VLOOKUP($E164,'NEA Backsheet'!$D$5:$CB$183,J$9,FALSE))="","",(VLOOKUP($E164,'NEA Backsheet'!$D$5:$CB$183,J$9,FALSE))),"")</f>
        <v>3141.2514763168006</v>
      </c>
      <c r="K164" s="115">
        <f ca="1">IFERROR(IF((VLOOKUP($E164,'NEA Backsheet'!$D$5:$CB$183,K$9,FALSE))="","",(VLOOKUP($E164,'NEA Backsheet'!$D$5:$CB$183,K$9,FALSE))),"")</f>
        <v>3154.9916148502625</v>
      </c>
      <c r="L164" s="116">
        <f ca="1">IFERROR(IF((VLOOKUP($E164,'NEA Backsheet'!$D$5:$CB$183,L$9,FALSE))="","",(VLOOKUP($E164,'NEA Backsheet'!$D$5:$CB$183,L$9,FALSE))),"")</f>
        <v>0</v>
      </c>
      <c r="M164" s="113">
        <f ca="1">IFERROR(IF((VLOOKUP($E164,'NEA Backsheet'!$D$5:$CB$183,M$9,FALSE))="","",(VLOOKUP($E164,'NEA Backsheet'!$D$5:$CB$183,M$9,FALSE))),"")</f>
        <v>0</v>
      </c>
      <c r="N164" s="114">
        <f ca="1">IFERROR(IF((VLOOKUP($E164,'NEA Backsheet'!$D$5:$CB$183,N$9,FALSE))="","",(VLOOKUP($E164,'NEA Backsheet'!$D$5:$CB$183,N$9,FALSE))),"")</f>
        <v>0</v>
      </c>
      <c r="O164" s="96"/>
      <c r="Q164" s="112">
        <f ca="1">IFERROR(IF((VLOOKUP($E164,'DTOC Backsheet'!$D$5:$AF$183,Q$9,FALSE))="","",(VLOOKUP($E164,'DTOC Backsheet'!$D$5:$AF$183,Q$9,FALSE))),"")</f>
        <v>221.71854312066606</v>
      </c>
      <c r="R164" s="113">
        <f ca="1">IFERROR(IF((VLOOKUP($E164,'DTOC Backsheet'!$D$5:$AF$183,R$9,FALSE))="","",(VLOOKUP($E164,'DTOC Backsheet'!$D$5:$AF$183,R$9,FALSE))),"")</f>
        <v>209.6003231525325</v>
      </c>
      <c r="S164" s="113">
        <f ca="1">IFERROR(IF((VLOOKUP($E164,'DTOC Backsheet'!$D$5:$AF$183,S$9,FALSE))="","",(VLOOKUP($E164,'DTOC Backsheet'!$D$5:$AF$183,S$9,FALSE))),"")</f>
        <v>242.81322232445413</v>
      </c>
      <c r="T164" s="114">
        <f ca="1">IFERROR(IF((VLOOKUP($E164,'DTOC Backsheet'!$D$5:$AF$183,T$9,FALSE))="","",(VLOOKUP($E164,'DTOC Backsheet'!$D$5:$AF$183,T$9,FALSE))),"")</f>
        <v>287.80326037677344</v>
      </c>
      <c r="U164" s="115">
        <f ca="1">IFERROR(IF((VLOOKUP($E164,'DTOC Backsheet'!$D$5:$AF$183,U$9,FALSE))="","",(VLOOKUP($E164,'DTOC Backsheet'!$D$5:$AF$183,U$9,FALSE))),"")</f>
        <v>243.04381086250069</v>
      </c>
      <c r="V164" s="116">
        <f ca="1">IFERROR(IF((VLOOKUP($E164,'DTOC Backsheet'!$D$5:$AF$183,V$9,FALSE))="","",(VLOOKUP($E164,'DTOC Backsheet'!$D$5:$AF$183,V$9,FALSE))),"")</f>
        <v>0</v>
      </c>
      <c r="W164" s="113">
        <f ca="1">IFERROR(IF((VLOOKUP($E164,'DTOC Backsheet'!$D$5:$AF$183,W$9,FALSE))="","",(VLOOKUP($E164,'DTOC Backsheet'!$D$5:$AF$183,W$9,FALSE))),"")</f>
        <v>0</v>
      </c>
      <c r="X164" s="114">
        <f ca="1">IFERROR(IF((VLOOKUP($E164,'DTOC Backsheet'!$D$5:$AF$183,X$9,FALSE))="","",(VLOOKUP($E164,'DTOC Backsheet'!$D$5:$AF$183,X$9,FALSE))),"")</f>
        <v>0</v>
      </c>
      <c r="Y164" s="96"/>
    </row>
    <row r="165" spans="1:25" ht="30" customHeight="1" x14ac:dyDescent="0.3">
      <c r="A165" s="182">
        <v>153</v>
      </c>
      <c r="B165" s="101" t="str">
        <f ca="1">IFERROR(IF((VLOOKUP($E165,'Org List'!$AJ$10:$AL$188,3,FALSE))="","",(VLOOKUP($E165,'Org List'!$AJ$10:$AL$188,3,FALSE))),"")</f>
        <v>South East England Commissioning Region</v>
      </c>
      <c r="C165" s="102" t="str">
        <f ca="1">IFERROR(IF((VLOOKUP($E165,'Org List'!$AO$10:$AQ$188,3,FALSE))="","",(VLOOKUP($E165,'Org List'!$AO$10:$AQ$188,3,FALSE))),"")</f>
        <v>South East Region</v>
      </c>
      <c r="D165" s="103" t="str">
        <f ca="1">IFERROR(IF((VLOOKUP($E165,'Org List'!$AT$10:$AV$188,3,FALSE))="","",(VLOOKUP($E165,'Org List'!$AT$10:$AV$188,3,FALSE))),"")</f>
        <v>NHS England South East (Kent, Surrey and Sussex)</v>
      </c>
      <c r="E165" s="101" t="str">
        <f t="shared" ca="1" si="2"/>
        <v>E10000030</v>
      </c>
      <c r="F165" s="103" t="str">
        <f ca="1">IF(E165="","",VLOOKUP(E165,'Org List'!$J$9:$K$488,2,0))</f>
        <v>Surrey</v>
      </c>
      <c r="G165" s="112">
        <f ca="1">IFERROR(IF((VLOOKUP($E165,'NEA Backsheet'!$D$5:$CB$183,G$9,FALSE))="","",(VLOOKUP($E165,'NEA Backsheet'!$D$5:$CB$183,G$9,FALSE))),"")</f>
        <v>2403.0812741472182</v>
      </c>
      <c r="H165" s="113">
        <f ca="1">IFERROR(IF((VLOOKUP($E165,'NEA Backsheet'!$D$5:$CB$183,H$9,FALSE))="","",(VLOOKUP($E165,'NEA Backsheet'!$D$5:$CB$183,H$9,FALSE))),"")</f>
        <v>2387.009156128709</v>
      </c>
      <c r="I165" s="113">
        <f ca="1">IFERROR(IF((VLOOKUP($E165,'NEA Backsheet'!$D$5:$CB$183,I$9,FALSE))="","",(VLOOKUP($E165,'NEA Backsheet'!$D$5:$CB$183,I$9,FALSE))),"")</f>
        <v>2483.9298172867034</v>
      </c>
      <c r="J165" s="114">
        <f ca="1">IFERROR(IF((VLOOKUP($E165,'NEA Backsheet'!$D$5:$CB$183,J$9,FALSE))="","",(VLOOKUP($E165,'NEA Backsheet'!$D$5:$CB$183,J$9,FALSE))),"")</f>
        <v>2447.279016934363</v>
      </c>
      <c r="K165" s="115">
        <f ca="1">IFERROR(IF((VLOOKUP($E165,'NEA Backsheet'!$D$5:$CB$183,K$9,FALSE))="","",(VLOOKUP($E165,'NEA Backsheet'!$D$5:$CB$183,K$9,FALSE))),"")</f>
        <v>2382.3075592378232</v>
      </c>
      <c r="L165" s="116">
        <f ca="1">IFERROR(IF((VLOOKUP($E165,'NEA Backsheet'!$D$5:$CB$183,L$9,FALSE))="","",(VLOOKUP($E165,'NEA Backsheet'!$D$5:$CB$183,L$9,FALSE))),"")</f>
        <v>0</v>
      </c>
      <c r="M165" s="113">
        <f ca="1">IFERROR(IF((VLOOKUP($E165,'NEA Backsheet'!$D$5:$CB$183,M$9,FALSE))="","",(VLOOKUP($E165,'NEA Backsheet'!$D$5:$CB$183,M$9,FALSE))),"")</f>
        <v>0</v>
      </c>
      <c r="N165" s="114">
        <f ca="1">IFERROR(IF((VLOOKUP($E165,'NEA Backsheet'!$D$5:$CB$183,N$9,FALSE))="","",(VLOOKUP($E165,'NEA Backsheet'!$D$5:$CB$183,N$9,FALSE))),"")</f>
        <v>0</v>
      </c>
      <c r="O165" s="96"/>
      <c r="Q165" s="112">
        <f ca="1">IFERROR(IF((VLOOKUP($E165,'DTOC Backsheet'!$D$5:$AF$183,Q$9,FALSE))="","",(VLOOKUP($E165,'DTOC Backsheet'!$D$5:$AF$183,Q$9,FALSE))),"")</f>
        <v>902.03845122678956</v>
      </c>
      <c r="R165" s="113">
        <f ca="1">IFERROR(IF((VLOOKUP($E165,'DTOC Backsheet'!$D$5:$AF$183,R$9,FALSE))="","",(VLOOKUP($E165,'DTOC Backsheet'!$D$5:$AF$183,R$9,FALSE))),"")</f>
        <v>1000.1989154782189</v>
      </c>
      <c r="S165" s="113">
        <f ca="1">IFERROR(IF((VLOOKUP($E165,'DTOC Backsheet'!$D$5:$AF$183,S$9,FALSE))="","",(VLOOKUP($E165,'DTOC Backsheet'!$D$5:$AF$183,S$9,FALSE))),"")</f>
        <v>833.71530870817378</v>
      </c>
      <c r="T165" s="114">
        <f ca="1">IFERROR(IF((VLOOKUP($E165,'DTOC Backsheet'!$D$5:$AF$183,T$9,FALSE))="","",(VLOOKUP($E165,'DTOC Backsheet'!$D$5:$AF$183,T$9,FALSE))),"")</f>
        <v>655.1578804603248</v>
      </c>
      <c r="U165" s="115">
        <f ca="1">IFERROR(IF((VLOOKUP($E165,'DTOC Backsheet'!$D$5:$AF$183,U$9,FALSE))="","",(VLOOKUP($E165,'DTOC Backsheet'!$D$5:$AF$183,U$9,FALSE))),"")</f>
        <v>803.43271377984433</v>
      </c>
      <c r="V165" s="116">
        <f ca="1">IFERROR(IF((VLOOKUP($E165,'DTOC Backsheet'!$D$5:$AF$183,V$9,FALSE))="","",(VLOOKUP($E165,'DTOC Backsheet'!$D$5:$AF$183,V$9,FALSE))),"")</f>
        <v>0</v>
      </c>
      <c r="W165" s="113">
        <f ca="1">IFERROR(IF((VLOOKUP($E165,'DTOC Backsheet'!$D$5:$AF$183,W$9,FALSE))="","",(VLOOKUP($E165,'DTOC Backsheet'!$D$5:$AF$183,W$9,FALSE))),"")</f>
        <v>0</v>
      </c>
      <c r="X165" s="114">
        <f ca="1">IFERROR(IF((VLOOKUP($E165,'DTOC Backsheet'!$D$5:$AF$183,X$9,FALSE))="","",(VLOOKUP($E165,'DTOC Backsheet'!$D$5:$AF$183,X$9,FALSE))),"")</f>
        <v>0</v>
      </c>
      <c r="Y165" s="96"/>
    </row>
    <row r="166" spans="1:25" ht="30" customHeight="1" x14ac:dyDescent="0.3">
      <c r="A166" s="182">
        <v>154</v>
      </c>
      <c r="B166" s="101" t="str">
        <f ca="1">IFERROR(IF((VLOOKUP($E166,'Org List'!$AJ$10:$AL$188,3,FALSE))="","",(VLOOKUP($E166,'Org List'!$AJ$10:$AL$188,3,FALSE))),"")</f>
        <v>London Commissioning Region</v>
      </c>
      <c r="C166" s="102" t="str">
        <f ca="1">IFERROR(IF((VLOOKUP($E166,'Org List'!$AO$10:$AQ$188,3,FALSE))="","",(VLOOKUP($E166,'Org List'!$AO$10:$AQ$188,3,FALSE))),"")</f>
        <v>London Region</v>
      </c>
      <c r="D166" s="103" t="str">
        <f ca="1">IFERROR(IF((VLOOKUP($E166,'Org List'!$AT$10:$AV$188,3,FALSE))="","",(VLOOKUP($E166,'Org List'!$AT$10:$AV$188,3,FALSE))),"")</f>
        <v>NHS England London</v>
      </c>
      <c r="E166" s="101" t="str">
        <f t="shared" ca="1" si="2"/>
        <v>E09000029</v>
      </c>
      <c r="F166" s="103" t="str">
        <f ca="1">IF(E166="","",VLOOKUP(E166,'Org List'!$J$9:$K$488,2,0))</f>
        <v>Sutton</v>
      </c>
      <c r="G166" s="112">
        <f ca="1">IFERROR(IF((VLOOKUP($E166,'NEA Backsheet'!$D$5:$CB$183,G$9,FALSE))="","",(VLOOKUP($E166,'NEA Backsheet'!$D$5:$CB$183,G$9,FALSE))),"")</f>
        <v>2864.6334409251849</v>
      </c>
      <c r="H166" s="113">
        <f ca="1">IFERROR(IF((VLOOKUP($E166,'NEA Backsheet'!$D$5:$CB$183,H$9,FALSE))="","",(VLOOKUP($E166,'NEA Backsheet'!$D$5:$CB$183,H$9,FALSE))),"")</f>
        <v>2836.0658568944168</v>
      </c>
      <c r="I166" s="113">
        <f ca="1">IFERROR(IF((VLOOKUP($E166,'NEA Backsheet'!$D$5:$CB$183,I$9,FALSE))="","",(VLOOKUP($E166,'NEA Backsheet'!$D$5:$CB$183,I$9,FALSE))),"")</f>
        <v>2885.9587873770579</v>
      </c>
      <c r="J166" s="114">
        <f ca="1">IFERROR(IF((VLOOKUP($E166,'NEA Backsheet'!$D$5:$CB$183,J$9,FALSE))="","",(VLOOKUP($E166,'NEA Backsheet'!$D$5:$CB$183,J$9,FALSE))),"")</f>
        <v>2833.0439207046052</v>
      </c>
      <c r="K166" s="115">
        <f ca="1">IFERROR(IF((VLOOKUP($E166,'NEA Backsheet'!$D$5:$CB$183,K$9,FALSE))="","",(VLOOKUP($E166,'NEA Backsheet'!$D$5:$CB$183,K$9,FALSE))),"")</f>
        <v>2780.5264123584047</v>
      </c>
      <c r="L166" s="116">
        <f ca="1">IFERROR(IF((VLOOKUP($E166,'NEA Backsheet'!$D$5:$CB$183,L$9,FALSE))="","",(VLOOKUP($E166,'NEA Backsheet'!$D$5:$CB$183,L$9,FALSE))),"")</f>
        <v>0</v>
      </c>
      <c r="M166" s="113">
        <f ca="1">IFERROR(IF((VLOOKUP($E166,'NEA Backsheet'!$D$5:$CB$183,M$9,FALSE))="","",(VLOOKUP($E166,'NEA Backsheet'!$D$5:$CB$183,M$9,FALSE))),"")</f>
        <v>0</v>
      </c>
      <c r="N166" s="114">
        <f ca="1">IFERROR(IF((VLOOKUP($E166,'NEA Backsheet'!$D$5:$CB$183,N$9,FALSE))="","",(VLOOKUP($E166,'NEA Backsheet'!$D$5:$CB$183,N$9,FALSE))),"")</f>
        <v>0</v>
      </c>
      <c r="O166" s="96"/>
      <c r="Q166" s="112">
        <f ca="1">IFERROR(IF((VLOOKUP($E166,'DTOC Backsheet'!$D$5:$AF$183,Q$9,FALSE))="","",(VLOOKUP($E166,'DTOC Backsheet'!$D$5:$AF$183,Q$9,FALSE))),"")</f>
        <v>433.32006624982347</v>
      </c>
      <c r="R166" s="113">
        <f ca="1">IFERROR(IF((VLOOKUP($E166,'DTOC Backsheet'!$D$5:$AF$183,R$9,FALSE))="","",(VLOOKUP($E166,'DTOC Backsheet'!$D$5:$AF$183,R$9,FALSE))),"")</f>
        <v>584.82160052383585</v>
      </c>
      <c r="S166" s="113">
        <f ca="1">IFERROR(IF((VLOOKUP($E166,'DTOC Backsheet'!$D$5:$AF$183,S$9,FALSE))="","",(VLOOKUP($E166,'DTOC Backsheet'!$D$5:$AF$183,S$9,FALSE))),"")</f>
        <v>343.44627473134159</v>
      </c>
      <c r="T166" s="114">
        <f ca="1">IFERROR(IF((VLOOKUP($E166,'DTOC Backsheet'!$D$5:$AF$183,T$9,FALSE))="","",(VLOOKUP($E166,'DTOC Backsheet'!$D$5:$AF$183,T$9,FALSE))),"")</f>
        <v>413.94639234227611</v>
      </c>
      <c r="U166" s="115">
        <f ca="1">IFERROR(IF((VLOOKUP($E166,'DTOC Backsheet'!$D$5:$AF$183,U$9,FALSE))="","",(VLOOKUP($E166,'DTOC Backsheet'!$D$5:$AF$183,U$9,FALSE))),"")</f>
        <v>704.08979924476114</v>
      </c>
      <c r="V166" s="116">
        <f ca="1">IFERROR(IF((VLOOKUP($E166,'DTOC Backsheet'!$D$5:$AF$183,V$9,FALSE))="","",(VLOOKUP($E166,'DTOC Backsheet'!$D$5:$AF$183,V$9,FALSE))),"")</f>
        <v>0</v>
      </c>
      <c r="W166" s="113">
        <f ca="1">IFERROR(IF((VLOOKUP($E166,'DTOC Backsheet'!$D$5:$AF$183,W$9,FALSE))="","",(VLOOKUP($E166,'DTOC Backsheet'!$D$5:$AF$183,W$9,FALSE))),"")</f>
        <v>0</v>
      </c>
      <c r="X166" s="114">
        <f ca="1">IFERROR(IF((VLOOKUP($E166,'DTOC Backsheet'!$D$5:$AF$183,X$9,FALSE))="","",(VLOOKUP($E166,'DTOC Backsheet'!$D$5:$AF$183,X$9,FALSE))),"")</f>
        <v>0</v>
      </c>
      <c r="Y166" s="96"/>
    </row>
    <row r="167" spans="1:25" ht="30" customHeight="1" x14ac:dyDescent="0.3">
      <c r="A167" s="182">
        <v>155</v>
      </c>
      <c r="B167" s="101" t="str">
        <f ca="1">IFERROR(IF((VLOOKUP($E167,'Org List'!$AJ$10:$AL$188,3,FALSE))="","",(VLOOKUP($E167,'Org List'!$AJ$10:$AL$188,3,FALSE))),"")</f>
        <v>South West England Commissioning Region</v>
      </c>
      <c r="C167" s="102" t="str">
        <f ca="1">IFERROR(IF((VLOOKUP($E167,'Org List'!$AO$10:$AQ$188,3,FALSE))="","",(VLOOKUP($E167,'Org List'!$AO$10:$AQ$188,3,FALSE))),"")</f>
        <v>South West Region</v>
      </c>
      <c r="D167" s="103" t="str">
        <f ca="1">IFERROR(IF((VLOOKUP($E167,'Org List'!$AT$10:$AV$188,3,FALSE))="","",(VLOOKUP($E167,'Org List'!$AT$10:$AV$188,3,FALSE))),"")</f>
        <v>NHS England South West (South West North)</v>
      </c>
      <c r="E167" s="101" t="str">
        <f t="shared" ca="1" si="2"/>
        <v>E06000030</v>
      </c>
      <c r="F167" s="103" t="str">
        <f ca="1">IF(E167="","",VLOOKUP(E167,'Org List'!$J$9:$K$488,2,0))</f>
        <v>Swindon</v>
      </c>
      <c r="G167" s="112">
        <f ca="1">IFERROR(IF((VLOOKUP($E167,'NEA Backsheet'!$D$5:$CB$183,G$9,FALSE))="","",(VLOOKUP($E167,'NEA Backsheet'!$D$5:$CB$183,G$9,FALSE))),"")</f>
        <v>2864.1549938390003</v>
      </c>
      <c r="H167" s="113">
        <f ca="1">IFERROR(IF((VLOOKUP($E167,'NEA Backsheet'!$D$5:$CB$183,H$9,FALSE))="","",(VLOOKUP($E167,'NEA Backsheet'!$D$5:$CB$183,H$9,FALSE))),"")</f>
        <v>2976.1874398647983</v>
      </c>
      <c r="I167" s="113">
        <f ca="1">IFERROR(IF((VLOOKUP($E167,'NEA Backsheet'!$D$5:$CB$183,I$9,FALSE))="","",(VLOOKUP($E167,'NEA Backsheet'!$D$5:$CB$183,I$9,FALSE))),"")</f>
        <v>3190.5493799975065</v>
      </c>
      <c r="J167" s="114">
        <f ca="1">IFERROR(IF((VLOOKUP($E167,'NEA Backsheet'!$D$5:$CB$183,J$9,FALSE))="","",(VLOOKUP($E167,'NEA Backsheet'!$D$5:$CB$183,J$9,FALSE))),"")</f>
        <v>3280.4922390425882</v>
      </c>
      <c r="K167" s="115">
        <f ca="1">IFERROR(IF((VLOOKUP($E167,'NEA Backsheet'!$D$5:$CB$183,K$9,FALSE))="","",(VLOOKUP($E167,'NEA Backsheet'!$D$5:$CB$183,K$9,FALSE))),"")</f>
        <v>3340.648976241082</v>
      </c>
      <c r="L167" s="116">
        <f ca="1">IFERROR(IF((VLOOKUP($E167,'NEA Backsheet'!$D$5:$CB$183,L$9,FALSE))="","",(VLOOKUP($E167,'NEA Backsheet'!$D$5:$CB$183,L$9,FALSE))),"")</f>
        <v>0</v>
      </c>
      <c r="M167" s="113">
        <f ca="1">IFERROR(IF((VLOOKUP($E167,'NEA Backsheet'!$D$5:$CB$183,M$9,FALSE))="","",(VLOOKUP($E167,'NEA Backsheet'!$D$5:$CB$183,M$9,FALSE))),"")</f>
        <v>0</v>
      </c>
      <c r="N167" s="114">
        <f ca="1">IFERROR(IF((VLOOKUP($E167,'NEA Backsheet'!$D$5:$CB$183,N$9,FALSE))="","",(VLOOKUP($E167,'NEA Backsheet'!$D$5:$CB$183,N$9,FALSE))),"")</f>
        <v>0</v>
      </c>
      <c r="O167" s="96"/>
      <c r="Q167" s="112">
        <f ca="1">IFERROR(IF((VLOOKUP($E167,'DTOC Backsheet'!$D$5:$AF$183,Q$9,FALSE))="","",(VLOOKUP($E167,'DTOC Backsheet'!$D$5:$AF$183,Q$9,FALSE))),"")</f>
        <v>1581.2108730982932</v>
      </c>
      <c r="R167" s="113">
        <f ca="1">IFERROR(IF((VLOOKUP($E167,'DTOC Backsheet'!$D$5:$AF$183,R$9,FALSE))="","",(VLOOKUP($E167,'DTOC Backsheet'!$D$5:$AF$183,R$9,FALSE))),"")</f>
        <v>1466.2137186911448</v>
      </c>
      <c r="S167" s="113">
        <f ca="1">IFERROR(IF((VLOOKUP($E167,'DTOC Backsheet'!$D$5:$AF$183,S$9,FALSE))="","",(VLOOKUP($E167,'DTOC Backsheet'!$D$5:$AF$183,S$9,FALSE))),"")</f>
        <v>1072.5244808993248</v>
      </c>
      <c r="T167" s="114">
        <f ca="1">IFERROR(IF((VLOOKUP($E167,'DTOC Backsheet'!$D$5:$AF$183,T$9,FALSE))="","",(VLOOKUP($E167,'DTOC Backsheet'!$D$5:$AF$183,T$9,FALSE))),"")</f>
        <v>690.18768690685465</v>
      </c>
      <c r="U167" s="115">
        <f ca="1">IFERROR(IF((VLOOKUP($E167,'DTOC Backsheet'!$D$5:$AF$183,U$9,FALSE))="","",(VLOOKUP($E167,'DTOC Backsheet'!$D$5:$AF$183,U$9,FALSE))),"")</f>
        <v>531.36277079969352</v>
      </c>
      <c r="V167" s="116">
        <f ca="1">IFERROR(IF((VLOOKUP($E167,'DTOC Backsheet'!$D$5:$AF$183,V$9,FALSE))="","",(VLOOKUP($E167,'DTOC Backsheet'!$D$5:$AF$183,V$9,FALSE))),"")</f>
        <v>0</v>
      </c>
      <c r="W167" s="113">
        <f ca="1">IFERROR(IF((VLOOKUP($E167,'DTOC Backsheet'!$D$5:$AF$183,W$9,FALSE))="","",(VLOOKUP($E167,'DTOC Backsheet'!$D$5:$AF$183,W$9,FALSE))),"")</f>
        <v>0</v>
      </c>
      <c r="X167" s="114">
        <f ca="1">IFERROR(IF((VLOOKUP($E167,'DTOC Backsheet'!$D$5:$AF$183,X$9,FALSE))="","",(VLOOKUP($E167,'DTOC Backsheet'!$D$5:$AF$183,X$9,FALSE))),"")</f>
        <v>0</v>
      </c>
      <c r="Y167" s="96"/>
    </row>
    <row r="168" spans="1:25" ht="30" customHeight="1" x14ac:dyDescent="0.3">
      <c r="A168" s="182">
        <v>156</v>
      </c>
      <c r="B168" s="101" t="str">
        <f ca="1">IFERROR(IF((VLOOKUP($E168,'Org List'!$AJ$10:$AL$188,3,FALSE))="","",(VLOOKUP($E168,'Org List'!$AJ$10:$AL$188,3,FALSE))),"")</f>
        <v>North of England Commissioning Region</v>
      </c>
      <c r="C168" s="102" t="str">
        <f ca="1">IFERROR(IF((VLOOKUP($E168,'Org List'!$AO$10:$AQ$188,3,FALSE))="","",(VLOOKUP($E168,'Org List'!$AO$10:$AQ$188,3,FALSE))),"")</f>
        <v>North West Region</v>
      </c>
      <c r="D168" s="103" t="str">
        <f ca="1">IFERROR(IF((VLOOKUP($E168,'Org List'!$AT$10:$AV$188,3,FALSE))="","",(VLOOKUP($E168,'Org List'!$AT$10:$AV$188,3,FALSE))),"")</f>
        <v>NHS England North (Greater Manchester)</v>
      </c>
      <c r="E168" s="101" t="str">
        <f t="shared" ca="1" si="2"/>
        <v>E08000008</v>
      </c>
      <c r="F168" s="103" t="str">
        <f ca="1">IF(E168="","",VLOOKUP(E168,'Org List'!$J$9:$K$488,2,0))</f>
        <v>Tameside</v>
      </c>
      <c r="G168" s="112">
        <f ca="1">IFERROR(IF((VLOOKUP($E168,'NEA Backsheet'!$D$5:$CB$183,G$9,FALSE))="","",(VLOOKUP($E168,'NEA Backsheet'!$D$5:$CB$183,G$9,FALSE))),"")</f>
        <v>3127.8866301374137</v>
      </c>
      <c r="H168" s="113">
        <f ca="1">IFERROR(IF((VLOOKUP($E168,'NEA Backsheet'!$D$5:$CB$183,H$9,FALSE))="","",(VLOOKUP($E168,'NEA Backsheet'!$D$5:$CB$183,H$9,FALSE))),"")</f>
        <v>3047.4536890307718</v>
      </c>
      <c r="I168" s="113">
        <f ca="1">IFERROR(IF((VLOOKUP($E168,'NEA Backsheet'!$D$5:$CB$183,I$9,FALSE))="","",(VLOOKUP($E168,'NEA Backsheet'!$D$5:$CB$183,I$9,FALSE))),"")</f>
        <v>3233.890521280272</v>
      </c>
      <c r="J168" s="114">
        <f ca="1">IFERROR(IF((VLOOKUP($E168,'NEA Backsheet'!$D$5:$CB$183,J$9,FALSE))="","",(VLOOKUP($E168,'NEA Backsheet'!$D$5:$CB$183,J$9,FALSE))),"")</f>
        <v>3150.7100026206922</v>
      </c>
      <c r="K168" s="115">
        <f ca="1">IFERROR(IF((VLOOKUP($E168,'NEA Backsheet'!$D$5:$CB$183,K$9,FALSE))="","",(VLOOKUP($E168,'NEA Backsheet'!$D$5:$CB$183,K$9,FALSE))),"")</f>
        <v>3344.5468844434049</v>
      </c>
      <c r="L168" s="116">
        <f ca="1">IFERROR(IF((VLOOKUP($E168,'NEA Backsheet'!$D$5:$CB$183,L$9,FALSE))="","",(VLOOKUP($E168,'NEA Backsheet'!$D$5:$CB$183,L$9,FALSE))),"")</f>
        <v>0</v>
      </c>
      <c r="M168" s="113">
        <f ca="1">IFERROR(IF((VLOOKUP($E168,'NEA Backsheet'!$D$5:$CB$183,M$9,FALSE))="","",(VLOOKUP($E168,'NEA Backsheet'!$D$5:$CB$183,M$9,FALSE))),"")</f>
        <v>0</v>
      </c>
      <c r="N168" s="114">
        <f ca="1">IFERROR(IF((VLOOKUP($E168,'NEA Backsheet'!$D$5:$CB$183,N$9,FALSE))="","",(VLOOKUP($E168,'NEA Backsheet'!$D$5:$CB$183,N$9,FALSE))),"")</f>
        <v>0</v>
      </c>
      <c r="O168" s="96"/>
      <c r="Q168" s="112">
        <f ca="1">IFERROR(IF((VLOOKUP($E168,'DTOC Backsheet'!$D$5:$AF$183,Q$9,FALSE))="","",(VLOOKUP($E168,'DTOC Backsheet'!$D$5:$AF$183,Q$9,FALSE))),"")</f>
        <v>1314.2359320013297</v>
      </c>
      <c r="R168" s="113">
        <f ca="1">IFERROR(IF((VLOOKUP($E168,'DTOC Backsheet'!$D$5:$AF$183,R$9,FALSE))="","",(VLOOKUP($E168,'DTOC Backsheet'!$D$5:$AF$183,R$9,FALSE))),"")</f>
        <v>1591.0680101333151</v>
      </c>
      <c r="S168" s="113">
        <f ca="1">IFERROR(IF((VLOOKUP($E168,'DTOC Backsheet'!$D$5:$AF$183,S$9,FALSE))="","",(VLOOKUP($E168,'DTOC Backsheet'!$D$5:$AF$183,S$9,FALSE))),"")</f>
        <v>1417.4031660877838</v>
      </c>
      <c r="T168" s="114">
        <f ca="1">IFERROR(IF((VLOOKUP($E168,'DTOC Backsheet'!$D$5:$AF$183,T$9,FALSE))="","",(VLOOKUP($E168,'DTOC Backsheet'!$D$5:$AF$183,T$9,FALSE))),"")</f>
        <v>1474.854298811362</v>
      </c>
      <c r="U168" s="115">
        <f ca="1">IFERROR(IF((VLOOKUP($E168,'DTOC Backsheet'!$D$5:$AF$183,U$9,FALSE))="","",(VLOOKUP($E168,'DTOC Backsheet'!$D$5:$AF$183,U$9,FALSE))),"")</f>
        <v>1552.2368601559147</v>
      </c>
      <c r="V168" s="116">
        <f ca="1">IFERROR(IF((VLOOKUP($E168,'DTOC Backsheet'!$D$5:$AF$183,V$9,FALSE))="","",(VLOOKUP($E168,'DTOC Backsheet'!$D$5:$AF$183,V$9,FALSE))),"")</f>
        <v>0</v>
      </c>
      <c r="W168" s="113">
        <f ca="1">IFERROR(IF((VLOOKUP($E168,'DTOC Backsheet'!$D$5:$AF$183,W$9,FALSE))="","",(VLOOKUP($E168,'DTOC Backsheet'!$D$5:$AF$183,W$9,FALSE))),"")</f>
        <v>0</v>
      </c>
      <c r="X168" s="114">
        <f ca="1">IFERROR(IF((VLOOKUP($E168,'DTOC Backsheet'!$D$5:$AF$183,X$9,FALSE))="","",(VLOOKUP($E168,'DTOC Backsheet'!$D$5:$AF$183,X$9,FALSE))),"")</f>
        <v>0</v>
      </c>
      <c r="Y168" s="96"/>
    </row>
    <row r="169" spans="1:25" ht="30" customHeight="1" x14ac:dyDescent="0.3">
      <c r="A169" s="182">
        <v>157</v>
      </c>
      <c r="B169" s="101" t="str">
        <f ca="1">IFERROR(IF((VLOOKUP($E169,'Org List'!$AJ$10:$AL$188,3,FALSE))="","",(VLOOKUP($E169,'Org List'!$AJ$10:$AL$188,3,FALSE))),"")</f>
        <v>Midlands and East of England Commissioning Region</v>
      </c>
      <c r="C169" s="102" t="str">
        <f ca="1">IFERROR(IF((VLOOKUP($E169,'Org List'!$AO$10:$AQ$188,3,FALSE))="","",(VLOOKUP($E169,'Org List'!$AO$10:$AQ$188,3,FALSE))),"")</f>
        <v>West Midlands Region</v>
      </c>
      <c r="D169" s="103" t="str">
        <f ca="1">IFERROR(IF((VLOOKUP($E169,'Org List'!$AT$10:$AV$188,3,FALSE))="","",(VLOOKUP($E169,'Org List'!$AT$10:$AV$188,3,FALSE))),"")</f>
        <v>NHS England Midlands And East (North Midlands)</v>
      </c>
      <c r="E169" s="101" t="str">
        <f t="shared" ca="1" si="2"/>
        <v>E06000020</v>
      </c>
      <c r="F169" s="103" t="str">
        <f ca="1">IF(E169="","",VLOOKUP(E169,'Org List'!$J$9:$K$488,2,0))</f>
        <v>Telford and Wrekin</v>
      </c>
      <c r="G169" s="112">
        <f ca="1">IFERROR(IF((VLOOKUP($E169,'NEA Backsheet'!$D$5:$CB$183,G$9,FALSE))="","",(VLOOKUP($E169,'NEA Backsheet'!$D$5:$CB$183,G$9,FALSE))),"")</f>
        <v>2657.989671319142</v>
      </c>
      <c r="H169" s="113">
        <f ca="1">IFERROR(IF((VLOOKUP($E169,'NEA Backsheet'!$D$5:$CB$183,H$9,FALSE))="","",(VLOOKUP($E169,'NEA Backsheet'!$D$5:$CB$183,H$9,FALSE))),"")</f>
        <v>2659.5545298460352</v>
      </c>
      <c r="I169" s="113">
        <f ca="1">IFERROR(IF((VLOOKUP($E169,'NEA Backsheet'!$D$5:$CB$183,I$9,FALSE))="","",(VLOOKUP($E169,'NEA Backsheet'!$D$5:$CB$183,I$9,FALSE))),"")</f>
        <v>2862.8101829781776</v>
      </c>
      <c r="J169" s="114">
        <f ca="1">IFERROR(IF((VLOOKUP($E169,'NEA Backsheet'!$D$5:$CB$183,J$9,FALSE))="","",(VLOOKUP($E169,'NEA Backsheet'!$D$5:$CB$183,J$9,FALSE))),"")</f>
        <v>2919.430197014191</v>
      </c>
      <c r="K169" s="115">
        <f ca="1">IFERROR(IF((VLOOKUP($E169,'NEA Backsheet'!$D$5:$CB$183,K$9,FALSE))="","",(VLOOKUP($E169,'NEA Backsheet'!$D$5:$CB$183,K$9,FALSE))),"")</f>
        <v>3123.8998023729964</v>
      </c>
      <c r="L169" s="116">
        <f ca="1">IFERROR(IF((VLOOKUP($E169,'NEA Backsheet'!$D$5:$CB$183,L$9,FALSE))="","",(VLOOKUP($E169,'NEA Backsheet'!$D$5:$CB$183,L$9,FALSE))),"")</f>
        <v>0</v>
      </c>
      <c r="M169" s="113">
        <f ca="1">IFERROR(IF((VLOOKUP($E169,'NEA Backsheet'!$D$5:$CB$183,M$9,FALSE))="","",(VLOOKUP($E169,'NEA Backsheet'!$D$5:$CB$183,M$9,FALSE))),"")</f>
        <v>0</v>
      </c>
      <c r="N169" s="114">
        <f ca="1">IFERROR(IF((VLOOKUP($E169,'NEA Backsheet'!$D$5:$CB$183,N$9,FALSE))="","",(VLOOKUP($E169,'NEA Backsheet'!$D$5:$CB$183,N$9,FALSE))),"")</f>
        <v>0</v>
      </c>
      <c r="O169" s="96"/>
      <c r="Q169" s="112">
        <f ca="1">IFERROR(IF((VLOOKUP($E169,'DTOC Backsheet'!$D$5:$AF$183,Q$9,FALSE))="","",(VLOOKUP($E169,'DTOC Backsheet'!$D$5:$AF$183,Q$9,FALSE))),"")</f>
        <v>657.6861539369005</v>
      </c>
      <c r="R169" s="113">
        <f ca="1">IFERROR(IF((VLOOKUP($E169,'DTOC Backsheet'!$D$5:$AF$183,R$9,FALSE))="","",(VLOOKUP($E169,'DTOC Backsheet'!$D$5:$AF$183,R$9,FALSE))),"")</f>
        <v>631.14276655828121</v>
      </c>
      <c r="S169" s="113">
        <f ca="1">IFERROR(IF((VLOOKUP($E169,'DTOC Backsheet'!$D$5:$AF$183,S$9,FALSE))="","",(VLOOKUP($E169,'DTOC Backsheet'!$D$5:$AF$183,S$9,FALSE))),"")</f>
        <v>477.04365649907464</v>
      </c>
      <c r="T169" s="114">
        <f ca="1">IFERROR(IF((VLOOKUP($E169,'DTOC Backsheet'!$D$5:$AF$183,T$9,FALSE))="","",(VLOOKUP($E169,'DTOC Backsheet'!$D$5:$AF$183,T$9,FALSE))),"")</f>
        <v>428.96611307267619</v>
      </c>
      <c r="U169" s="115">
        <f ca="1">IFERROR(IF((VLOOKUP($E169,'DTOC Backsheet'!$D$5:$AF$183,U$9,FALSE))="","",(VLOOKUP($E169,'DTOC Backsheet'!$D$5:$AF$183,U$9,FALSE))),"")</f>
        <v>320.25552277343633</v>
      </c>
      <c r="V169" s="116">
        <f ca="1">IFERROR(IF((VLOOKUP($E169,'DTOC Backsheet'!$D$5:$AF$183,V$9,FALSE))="","",(VLOOKUP($E169,'DTOC Backsheet'!$D$5:$AF$183,V$9,FALSE))),"")</f>
        <v>0</v>
      </c>
      <c r="W169" s="113">
        <f ca="1">IFERROR(IF((VLOOKUP($E169,'DTOC Backsheet'!$D$5:$AF$183,W$9,FALSE))="","",(VLOOKUP($E169,'DTOC Backsheet'!$D$5:$AF$183,W$9,FALSE))),"")</f>
        <v>0</v>
      </c>
      <c r="X169" s="114">
        <f ca="1">IFERROR(IF((VLOOKUP($E169,'DTOC Backsheet'!$D$5:$AF$183,X$9,FALSE))="","",(VLOOKUP($E169,'DTOC Backsheet'!$D$5:$AF$183,X$9,FALSE))),"")</f>
        <v>0</v>
      </c>
      <c r="Y169" s="96"/>
    </row>
    <row r="170" spans="1:25" ht="30" customHeight="1" x14ac:dyDescent="0.3">
      <c r="A170" s="182">
        <v>158</v>
      </c>
      <c r="B170" s="101" t="str">
        <f ca="1">IFERROR(IF((VLOOKUP($E170,'Org List'!$AJ$10:$AL$188,3,FALSE))="","",(VLOOKUP($E170,'Org List'!$AJ$10:$AL$188,3,FALSE))),"")</f>
        <v>Midlands and East of England Commissioning Region</v>
      </c>
      <c r="C170" s="102" t="str">
        <f ca="1">IFERROR(IF((VLOOKUP($E170,'Org List'!$AO$10:$AQ$188,3,FALSE))="","",(VLOOKUP($E170,'Org List'!$AO$10:$AQ$188,3,FALSE))),"")</f>
        <v>East Region</v>
      </c>
      <c r="D170" s="103" t="str">
        <f ca="1">IFERROR(IF((VLOOKUP($E170,'Org List'!$AT$10:$AV$188,3,FALSE))="","",(VLOOKUP($E170,'Org List'!$AT$10:$AV$188,3,FALSE))),"")</f>
        <v>NHS England Midlands And East (East)</v>
      </c>
      <c r="E170" s="101" t="str">
        <f t="shared" ca="1" si="2"/>
        <v>E06000034</v>
      </c>
      <c r="F170" s="103" t="str">
        <f ca="1">IF(E170="","",VLOOKUP(E170,'Org List'!$J$9:$K$488,2,0))</f>
        <v>Thurrock</v>
      </c>
      <c r="G170" s="112">
        <f ca="1">IFERROR(IF((VLOOKUP($E170,'NEA Backsheet'!$D$5:$CB$183,G$9,FALSE))="","",(VLOOKUP($E170,'NEA Backsheet'!$D$5:$CB$183,G$9,FALSE))),"")</f>
        <v>2308.6759227026373</v>
      </c>
      <c r="H170" s="113">
        <f ca="1">IFERROR(IF((VLOOKUP($E170,'NEA Backsheet'!$D$5:$CB$183,H$9,FALSE))="","",(VLOOKUP($E170,'NEA Backsheet'!$D$5:$CB$183,H$9,FALSE))),"")</f>
        <v>2462.0334653221657</v>
      </c>
      <c r="I170" s="113">
        <f ca="1">IFERROR(IF((VLOOKUP($E170,'NEA Backsheet'!$D$5:$CB$183,I$9,FALSE))="","",(VLOOKUP($E170,'NEA Backsheet'!$D$5:$CB$183,I$9,FALSE))),"")</f>
        <v>2538.2749637765255</v>
      </c>
      <c r="J170" s="114">
        <f ca="1">IFERROR(IF((VLOOKUP($E170,'NEA Backsheet'!$D$5:$CB$183,J$9,FALSE))="","",(VLOOKUP($E170,'NEA Backsheet'!$D$5:$CB$183,J$9,FALSE))),"")</f>
        <v>2665.1784631358919</v>
      </c>
      <c r="K170" s="115">
        <f ca="1">IFERROR(IF((VLOOKUP($E170,'NEA Backsheet'!$D$5:$CB$183,K$9,FALSE))="","",(VLOOKUP($E170,'NEA Backsheet'!$D$5:$CB$183,K$9,FALSE))),"")</f>
        <v>2894.3957320069467</v>
      </c>
      <c r="L170" s="116">
        <f ca="1">IFERROR(IF((VLOOKUP($E170,'NEA Backsheet'!$D$5:$CB$183,L$9,FALSE))="","",(VLOOKUP($E170,'NEA Backsheet'!$D$5:$CB$183,L$9,FALSE))),"")</f>
        <v>0</v>
      </c>
      <c r="M170" s="113">
        <f ca="1">IFERROR(IF((VLOOKUP($E170,'NEA Backsheet'!$D$5:$CB$183,M$9,FALSE))="","",(VLOOKUP($E170,'NEA Backsheet'!$D$5:$CB$183,M$9,FALSE))),"")</f>
        <v>0</v>
      </c>
      <c r="N170" s="114">
        <f ca="1">IFERROR(IF((VLOOKUP($E170,'NEA Backsheet'!$D$5:$CB$183,N$9,FALSE))="","",(VLOOKUP($E170,'NEA Backsheet'!$D$5:$CB$183,N$9,FALSE))),"")</f>
        <v>0</v>
      </c>
      <c r="O170" s="96"/>
      <c r="Q170" s="112">
        <f ca="1">IFERROR(IF((VLOOKUP($E170,'DTOC Backsheet'!$D$5:$AF$183,Q$9,FALSE))="","",(VLOOKUP($E170,'DTOC Backsheet'!$D$5:$AF$183,Q$9,FALSE))),"")</f>
        <v>752.52802383005417</v>
      </c>
      <c r="R170" s="113">
        <f ca="1">IFERROR(IF((VLOOKUP($E170,'DTOC Backsheet'!$D$5:$AF$183,R$9,FALSE))="","",(VLOOKUP($E170,'DTOC Backsheet'!$D$5:$AF$183,R$9,FALSE))),"")</f>
        <v>758.79909069530447</v>
      </c>
      <c r="S170" s="113">
        <f ca="1">IFERROR(IF((VLOOKUP($E170,'DTOC Backsheet'!$D$5:$AF$183,S$9,FALSE))="","",(VLOOKUP($E170,'DTOC Backsheet'!$D$5:$AF$183,S$9,FALSE))),"")</f>
        <v>600.45465234773064</v>
      </c>
      <c r="T170" s="114">
        <f ca="1">IFERROR(IF((VLOOKUP($E170,'DTOC Backsheet'!$D$5:$AF$183,T$9,FALSE))="","",(VLOOKUP($E170,'DTOC Backsheet'!$D$5:$AF$183,T$9,FALSE))),"")</f>
        <v>586.81022851002695</v>
      </c>
      <c r="U170" s="115">
        <f ca="1">IFERROR(IF((VLOOKUP($E170,'DTOC Backsheet'!$D$5:$AF$183,U$9,FALSE))="","",(VLOOKUP($E170,'DTOC Backsheet'!$D$5:$AF$183,U$9,FALSE))),"")</f>
        <v>298.44377539809824</v>
      </c>
      <c r="V170" s="116">
        <f ca="1">IFERROR(IF((VLOOKUP($E170,'DTOC Backsheet'!$D$5:$AF$183,V$9,FALSE))="","",(VLOOKUP($E170,'DTOC Backsheet'!$D$5:$AF$183,V$9,FALSE))),"")</f>
        <v>0</v>
      </c>
      <c r="W170" s="113">
        <f ca="1">IFERROR(IF((VLOOKUP($E170,'DTOC Backsheet'!$D$5:$AF$183,W$9,FALSE))="","",(VLOOKUP($E170,'DTOC Backsheet'!$D$5:$AF$183,W$9,FALSE))),"")</f>
        <v>0</v>
      </c>
      <c r="X170" s="114">
        <f ca="1">IFERROR(IF((VLOOKUP($E170,'DTOC Backsheet'!$D$5:$AF$183,X$9,FALSE))="","",(VLOOKUP($E170,'DTOC Backsheet'!$D$5:$AF$183,X$9,FALSE))),"")</f>
        <v>0</v>
      </c>
      <c r="Y170" s="96"/>
    </row>
    <row r="171" spans="1:25" ht="30" customHeight="1" x14ac:dyDescent="0.3">
      <c r="A171" s="182">
        <v>159</v>
      </c>
      <c r="B171" s="101" t="str">
        <f ca="1">IFERROR(IF((VLOOKUP($E171,'Org List'!$AJ$10:$AL$188,3,FALSE))="","",(VLOOKUP($E171,'Org List'!$AJ$10:$AL$188,3,FALSE))),"")</f>
        <v>South West England Commissioning Region</v>
      </c>
      <c r="C171" s="102" t="str">
        <f ca="1">IFERROR(IF((VLOOKUP($E171,'Org List'!$AO$10:$AQ$188,3,FALSE))="","",(VLOOKUP($E171,'Org List'!$AO$10:$AQ$188,3,FALSE))),"")</f>
        <v>South West Region</v>
      </c>
      <c r="D171" s="103" t="str">
        <f ca="1">IFERROR(IF((VLOOKUP($E171,'Org List'!$AT$10:$AV$188,3,FALSE))="","",(VLOOKUP($E171,'Org List'!$AT$10:$AV$188,3,FALSE))),"")</f>
        <v>NHS England South West (South West South)</v>
      </c>
      <c r="E171" s="101" t="str">
        <f t="shared" ca="1" si="2"/>
        <v>E06000027</v>
      </c>
      <c r="F171" s="103" t="str">
        <f ca="1">IF(E171="","",VLOOKUP(E171,'Org List'!$J$9:$K$488,2,0))</f>
        <v>Torbay</v>
      </c>
      <c r="G171" s="112">
        <f ca="1">IFERROR(IF((VLOOKUP($E171,'NEA Backsheet'!$D$5:$CB$183,G$9,FALSE))="","",(VLOOKUP($E171,'NEA Backsheet'!$D$5:$CB$183,G$9,FALSE))),"")</f>
        <v>3325.4007233352263</v>
      </c>
      <c r="H171" s="113">
        <f ca="1">IFERROR(IF((VLOOKUP($E171,'NEA Backsheet'!$D$5:$CB$183,H$9,FALSE))="","",(VLOOKUP($E171,'NEA Backsheet'!$D$5:$CB$183,H$9,FALSE))),"")</f>
        <v>3295.4973365490041</v>
      </c>
      <c r="I171" s="113">
        <f ca="1">IFERROR(IF((VLOOKUP($E171,'NEA Backsheet'!$D$5:$CB$183,I$9,FALSE))="","",(VLOOKUP($E171,'NEA Backsheet'!$D$5:$CB$183,I$9,FALSE))),"")</f>
        <v>3526.4379501630756</v>
      </c>
      <c r="J171" s="114">
        <f ca="1">IFERROR(IF((VLOOKUP($E171,'NEA Backsheet'!$D$5:$CB$183,J$9,FALSE))="","",(VLOOKUP($E171,'NEA Backsheet'!$D$5:$CB$183,J$9,FALSE))),"")</f>
        <v>3436.0201509643312</v>
      </c>
      <c r="K171" s="115">
        <f ca="1">IFERROR(IF((VLOOKUP($E171,'NEA Backsheet'!$D$5:$CB$183,K$9,FALSE))="","",(VLOOKUP($E171,'NEA Backsheet'!$D$5:$CB$183,K$9,FALSE))),"")</f>
        <v>3470.8653108852441</v>
      </c>
      <c r="L171" s="116">
        <f ca="1">IFERROR(IF((VLOOKUP($E171,'NEA Backsheet'!$D$5:$CB$183,L$9,FALSE))="","",(VLOOKUP($E171,'NEA Backsheet'!$D$5:$CB$183,L$9,FALSE))),"")</f>
        <v>0</v>
      </c>
      <c r="M171" s="113">
        <f ca="1">IFERROR(IF((VLOOKUP($E171,'NEA Backsheet'!$D$5:$CB$183,M$9,FALSE))="","",(VLOOKUP($E171,'NEA Backsheet'!$D$5:$CB$183,M$9,FALSE))),"")</f>
        <v>0</v>
      </c>
      <c r="N171" s="114">
        <f ca="1">IFERROR(IF((VLOOKUP($E171,'NEA Backsheet'!$D$5:$CB$183,N$9,FALSE))="","",(VLOOKUP($E171,'NEA Backsheet'!$D$5:$CB$183,N$9,FALSE))),"")</f>
        <v>0</v>
      </c>
      <c r="O171" s="96"/>
      <c r="Q171" s="112">
        <f ca="1">IFERROR(IF((VLOOKUP($E171,'DTOC Backsheet'!$D$5:$AF$183,Q$9,FALSE))="","",(VLOOKUP($E171,'DTOC Backsheet'!$D$5:$AF$183,Q$9,FALSE))),"")</f>
        <v>557.22480196667584</v>
      </c>
      <c r="R171" s="113">
        <f ca="1">IFERROR(IF((VLOOKUP($E171,'DTOC Backsheet'!$D$5:$AF$183,R$9,FALSE))="","",(VLOOKUP($E171,'DTOC Backsheet'!$D$5:$AF$183,R$9,FALSE))),"")</f>
        <v>871.34662660475271</v>
      </c>
      <c r="S171" s="113">
        <f ca="1">IFERROR(IF((VLOOKUP($E171,'DTOC Backsheet'!$D$5:$AF$183,S$9,FALSE))="","",(VLOOKUP($E171,'DTOC Backsheet'!$D$5:$AF$183,S$9,FALSE))),"")</f>
        <v>802.14877538013297</v>
      </c>
      <c r="T171" s="114">
        <f ca="1">IFERROR(IF((VLOOKUP($E171,'DTOC Backsheet'!$D$5:$AF$183,T$9,FALSE))="","",(VLOOKUP($E171,'DTOC Backsheet'!$D$5:$AF$183,T$9,FALSE))),"")</f>
        <v>634.14007185715548</v>
      </c>
      <c r="U171" s="115">
        <f ca="1">IFERROR(IF((VLOOKUP($E171,'DTOC Backsheet'!$D$5:$AF$183,U$9,FALSE))="","",(VLOOKUP($E171,'DTOC Backsheet'!$D$5:$AF$183,U$9,FALSE))),"")</f>
        <v>926.68033423251927</v>
      </c>
      <c r="V171" s="116">
        <f ca="1">IFERROR(IF((VLOOKUP($E171,'DTOC Backsheet'!$D$5:$AF$183,V$9,FALSE))="","",(VLOOKUP($E171,'DTOC Backsheet'!$D$5:$AF$183,V$9,FALSE))),"")</f>
        <v>0</v>
      </c>
      <c r="W171" s="113">
        <f ca="1">IFERROR(IF((VLOOKUP($E171,'DTOC Backsheet'!$D$5:$AF$183,W$9,FALSE))="","",(VLOOKUP($E171,'DTOC Backsheet'!$D$5:$AF$183,W$9,FALSE))),"")</f>
        <v>0</v>
      </c>
      <c r="X171" s="114">
        <f ca="1">IFERROR(IF((VLOOKUP($E171,'DTOC Backsheet'!$D$5:$AF$183,X$9,FALSE))="","",(VLOOKUP($E171,'DTOC Backsheet'!$D$5:$AF$183,X$9,FALSE))),"")</f>
        <v>0</v>
      </c>
      <c r="Y171" s="96"/>
    </row>
    <row r="172" spans="1:25" ht="30" customHeight="1" x14ac:dyDescent="0.3">
      <c r="A172" s="182">
        <v>160</v>
      </c>
      <c r="B172" s="101" t="str">
        <f ca="1">IFERROR(IF((VLOOKUP($E172,'Org List'!$AJ$10:$AL$188,3,FALSE))="","",(VLOOKUP($E172,'Org List'!$AJ$10:$AL$188,3,FALSE))),"")</f>
        <v>London Commissioning Region</v>
      </c>
      <c r="C172" s="102" t="str">
        <f ca="1">IFERROR(IF((VLOOKUP($E172,'Org List'!$AO$10:$AQ$188,3,FALSE))="","",(VLOOKUP($E172,'Org List'!$AO$10:$AQ$188,3,FALSE))),"")</f>
        <v>London Region</v>
      </c>
      <c r="D172" s="103" t="str">
        <f ca="1">IFERROR(IF((VLOOKUP($E172,'Org List'!$AT$10:$AV$188,3,FALSE))="","",(VLOOKUP($E172,'Org List'!$AT$10:$AV$188,3,FALSE))),"")</f>
        <v>NHS England London</v>
      </c>
      <c r="E172" s="101" t="str">
        <f t="shared" ca="1" si="2"/>
        <v>E09000030</v>
      </c>
      <c r="F172" s="103" t="str">
        <f ca="1">IF(E172="","",VLOOKUP(E172,'Org List'!$J$9:$K$488,2,0))</f>
        <v>Tower Hamlets</v>
      </c>
      <c r="G172" s="112">
        <f ca="1">IFERROR(IF((VLOOKUP($E172,'NEA Backsheet'!$D$5:$CB$183,G$9,FALSE))="","",(VLOOKUP($E172,'NEA Backsheet'!$D$5:$CB$183,G$9,FALSE))),"")</f>
        <v>1847.2660546877139</v>
      </c>
      <c r="H172" s="113">
        <f ca="1">IFERROR(IF((VLOOKUP($E172,'NEA Backsheet'!$D$5:$CB$183,H$9,FALSE))="","",(VLOOKUP($E172,'NEA Backsheet'!$D$5:$CB$183,H$9,FALSE))),"")</f>
        <v>1912.5194831724236</v>
      </c>
      <c r="I172" s="113">
        <f ca="1">IFERROR(IF((VLOOKUP($E172,'NEA Backsheet'!$D$5:$CB$183,I$9,FALSE))="","",(VLOOKUP($E172,'NEA Backsheet'!$D$5:$CB$183,I$9,FALSE))),"")</f>
        <v>2050.139204612894</v>
      </c>
      <c r="J172" s="114">
        <f ca="1">IFERROR(IF((VLOOKUP($E172,'NEA Backsheet'!$D$5:$CB$183,J$9,FALSE))="","",(VLOOKUP($E172,'NEA Backsheet'!$D$5:$CB$183,J$9,FALSE))),"")</f>
        <v>1926.6296635641024</v>
      </c>
      <c r="K172" s="115">
        <f ca="1">IFERROR(IF((VLOOKUP($E172,'NEA Backsheet'!$D$5:$CB$183,K$9,FALSE))="","",(VLOOKUP($E172,'NEA Backsheet'!$D$5:$CB$183,K$9,FALSE))),"")</f>
        <v>2041.2055488266481</v>
      </c>
      <c r="L172" s="116">
        <f ca="1">IFERROR(IF((VLOOKUP($E172,'NEA Backsheet'!$D$5:$CB$183,L$9,FALSE))="","",(VLOOKUP($E172,'NEA Backsheet'!$D$5:$CB$183,L$9,FALSE))),"")</f>
        <v>0</v>
      </c>
      <c r="M172" s="113">
        <f ca="1">IFERROR(IF((VLOOKUP($E172,'NEA Backsheet'!$D$5:$CB$183,M$9,FALSE))="","",(VLOOKUP($E172,'NEA Backsheet'!$D$5:$CB$183,M$9,FALSE))),"")</f>
        <v>0</v>
      </c>
      <c r="N172" s="114">
        <f ca="1">IFERROR(IF((VLOOKUP($E172,'NEA Backsheet'!$D$5:$CB$183,N$9,FALSE))="","",(VLOOKUP($E172,'NEA Backsheet'!$D$5:$CB$183,N$9,FALSE))),"")</f>
        <v>0</v>
      </c>
      <c r="O172" s="96"/>
      <c r="Q172" s="112">
        <f ca="1">IFERROR(IF((VLOOKUP($E172,'DTOC Backsheet'!$D$5:$AF$183,Q$9,FALSE))="","",(VLOOKUP($E172,'DTOC Backsheet'!$D$5:$AF$183,Q$9,FALSE))),"")</f>
        <v>533.05838596432648</v>
      </c>
      <c r="R172" s="113">
        <f ca="1">IFERROR(IF((VLOOKUP($E172,'DTOC Backsheet'!$D$5:$AF$183,R$9,FALSE))="","",(VLOOKUP($E172,'DTOC Backsheet'!$D$5:$AF$183,R$9,FALSE))),"")</f>
        <v>711.71851845667697</v>
      </c>
      <c r="S172" s="113">
        <f ca="1">IFERROR(IF((VLOOKUP($E172,'DTOC Backsheet'!$D$5:$AF$183,S$9,FALSE))="","",(VLOOKUP($E172,'DTOC Backsheet'!$D$5:$AF$183,S$9,FALSE))),"")</f>
        <v>511.76944494304166</v>
      </c>
      <c r="T172" s="114">
        <f ca="1">IFERROR(IF((VLOOKUP($E172,'DTOC Backsheet'!$D$5:$AF$183,T$9,FALSE))="","",(VLOOKUP($E172,'DTOC Backsheet'!$D$5:$AF$183,T$9,FALSE))),"")</f>
        <v>466.67983804277674</v>
      </c>
      <c r="U172" s="115">
        <f ca="1">IFERROR(IF((VLOOKUP($E172,'DTOC Backsheet'!$D$5:$AF$183,U$9,FALSE))="","",(VLOOKUP($E172,'DTOC Backsheet'!$D$5:$AF$183,U$9,FALSE))),"")</f>
        <v>632.15757974178746</v>
      </c>
      <c r="V172" s="116">
        <f ca="1">IFERROR(IF((VLOOKUP($E172,'DTOC Backsheet'!$D$5:$AF$183,V$9,FALSE))="","",(VLOOKUP($E172,'DTOC Backsheet'!$D$5:$AF$183,V$9,FALSE))),"")</f>
        <v>0</v>
      </c>
      <c r="W172" s="113">
        <f ca="1">IFERROR(IF((VLOOKUP($E172,'DTOC Backsheet'!$D$5:$AF$183,W$9,FALSE))="","",(VLOOKUP($E172,'DTOC Backsheet'!$D$5:$AF$183,W$9,FALSE))),"")</f>
        <v>0</v>
      </c>
      <c r="X172" s="114">
        <f ca="1">IFERROR(IF((VLOOKUP($E172,'DTOC Backsheet'!$D$5:$AF$183,X$9,FALSE))="","",(VLOOKUP($E172,'DTOC Backsheet'!$D$5:$AF$183,X$9,FALSE))),"")</f>
        <v>0</v>
      </c>
      <c r="Y172" s="96"/>
    </row>
    <row r="173" spans="1:25" ht="30" customHeight="1" x14ac:dyDescent="0.3">
      <c r="A173" s="182">
        <v>161</v>
      </c>
      <c r="B173" s="101" t="str">
        <f ca="1">IFERROR(IF((VLOOKUP($E173,'Org List'!$AJ$10:$AL$188,3,FALSE))="","",(VLOOKUP($E173,'Org List'!$AJ$10:$AL$188,3,FALSE))),"")</f>
        <v>North of England Commissioning Region</v>
      </c>
      <c r="C173" s="102" t="str">
        <f ca="1">IFERROR(IF((VLOOKUP($E173,'Org List'!$AO$10:$AQ$188,3,FALSE))="","",(VLOOKUP($E173,'Org List'!$AO$10:$AQ$188,3,FALSE))),"")</f>
        <v>North West Region</v>
      </c>
      <c r="D173" s="103" t="str">
        <f ca="1">IFERROR(IF((VLOOKUP($E173,'Org List'!$AT$10:$AV$188,3,FALSE))="","",(VLOOKUP($E173,'Org List'!$AT$10:$AV$188,3,FALSE))),"")</f>
        <v>NHS England North (Greater Manchester)</v>
      </c>
      <c r="E173" s="101" t="str">
        <f t="shared" ca="1" si="2"/>
        <v>E08000009</v>
      </c>
      <c r="F173" s="103" t="str">
        <f ca="1">IF(E173="","",VLOOKUP(E173,'Org List'!$J$9:$K$488,2,0))</f>
        <v>Trafford</v>
      </c>
      <c r="G173" s="112">
        <f ca="1">IFERROR(IF((VLOOKUP($E173,'NEA Backsheet'!$D$5:$CB$183,G$9,FALSE))="","",(VLOOKUP($E173,'NEA Backsheet'!$D$5:$CB$183,G$9,FALSE))),"")</f>
        <v>2861.1748732594915</v>
      </c>
      <c r="H173" s="113">
        <f ca="1">IFERROR(IF((VLOOKUP($E173,'NEA Backsheet'!$D$5:$CB$183,H$9,FALSE))="","",(VLOOKUP($E173,'NEA Backsheet'!$D$5:$CB$183,H$9,FALSE))),"")</f>
        <v>2901.6627987890397</v>
      </c>
      <c r="I173" s="113">
        <f ca="1">IFERROR(IF((VLOOKUP($E173,'NEA Backsheet'!$D$5:$CB$183,I$9,FALSE))="","",(VLOOKUP($E173,'NEA Backsheet'!$D$5:$CB$183,I$9,FALSE))),"")</f>
        <v>3078.0635927022763</v>
      </c>
      <c r="J173" s="114">
        <f ca="1">IFERROR(IF((VLOOKUP($E173,'NEA Backsheet'!$D$5:$CB$183,J$9,FALSE))="","",(VLOOKUP($E173,'NEA Backsheet'!$D$5:$CB$183,J$9,FALSE))),"")</f>
        <v>3034.7996153024374</v>
      </c>
      <c r="K173" s="115">
        <f ca="1">IFERROR(IF((VLOOKUP($E173,'NEA Backsheet'!$D$5:$CB$183,K$9,FALSE))="","",(VLOOKUP($E173,'NEA Backsheet'!$D$5:$CB$183,K$9,FALSE))),"")</f>
        <v>3028.8628552203813</v>
      </c>
      <c r="L173" s="116">
        <f ca="1">IFERROR(IF((VLOOKUP($E173,'NEA Backsheet'!$D$5:$CB$183,L$9,FALSE))="","",(VLOOKUP($E173,'NEA Backsheet'!$D$5:$CB$183,L$9,FALSE))),"")</f>
        <v>0</v>
      </c>
      <c r="M173" s="113">
        <f ca="1">IFERROR(IF((VLOOKUP($E173,'NEA Backsheet'!$D$5:$CB$183,M$9,FALSE))="","",(VLOOKUP($E173,'NEA Backsheet'!$D$5:$CB$183,M$9,FALSE))),"")</f>
        <v>0</v>
      </c>
      <c r="N173" s="114">
        <f ca="1">IFERROR(IF((VLOOKUP($E173,'NEA Backsheet'!$D$5:$CB$183,N$9,FALSE))="","",(VLOOKUP($E173,'NEA Backsheet'!$D$5:$CB$183,N$9,FALSE))),"")</f>
        <v>0</v>
      </c>
      <c r="O173" s="96"/>
      <c r="Q173" s="112">
        <f ca="1">IFERROR(IF((VLOOKUP($E173,'DTOC Backsheet'!$D$5:$AF$183,Q$9,FALSE))="","",(VLOOKUP($E173,'DTOC Backsheet'!$D$5:$AF$183,Q$9,FALSE))),"")</f>
        <v>2284.112960172587</v>
      </c>
      <c r="R173" s="113">
        <f ca="1">IFERROR(IF((VLOOKUP($E173,'DTOC Backsheet'!$D$5:$AF$183,R$9,FALSE))="","",(VLOOKUP($E173,'DTOC Backsheet'!$D$5:$AF$183,R$9,FALSE))),"")</f>
        <v>2547.6644555771163</v>
      </c>
      <c r="S173" s="113">
        <f ca="1">IFERROR(IF((VLOOKUP($E173,'DTOC Backsheet'!$D$5:$AF$183,S$9,FALSE))="","",(VLOOKUP($E173,'DTOC Backsheet'!$D$5:$AF$183,S$9,FALSE))),"")</f>
        <v>2242.9677900039474</v>
      </c>
      <c r="T173" s="114">
        <f ca="1">IFERROR(IF((VLOOKUP($E173,'DTOC Backsheet'!$D$5:$AF$183,T$9,FALSE))="","",(VLOOKUP($E173,'DTOC Backsheet'!$D$5:$AF$183,T$9,FALSE))),"")</f>
        <v>1543.9964610915633</v>
      </c>
      <c r="U173" s="115">
        <f ca="1">IFERROR(IF((VLOOKUP($E173,'DTOC Backsheet'!$D$5:$AF$183,U$9,FALSE))="","",(VLOOKUP($E173,'DTOC Backsheet'!$D$5:$AF$183,U$9,FALSE))),"")</f>
        <v>1471.5784387489227</v>
      </c>
      <c r="V173" s="116">
        <f ca="1">IFERROR(IF((VLOOKUP($E173,'DTOC Backsheet'!$D$5:$AF$183,V$9,FALSE))="","",(VLOOKUP($E173,'DTOC Backsheet'!$D$5:$AF$183,V$9,FALSE))),"")</f>
        <v>0</v>
      </c>
      <c r="W173" s="113">
        <f ca="1">IFERROR(IF((VLOOKUP($E173,'DTOC Backsheet'!$D$5:$AF$183,W$9,FALSE))="","",(VLOOKUP($E173,'DTOC Backsheet'!$D$5:$AF$183,W$9,FALSE))),"")</f>
        <v>0</v>
      </c>
      <c r="X173" s="114">
        <f ca="1">IFERROR(IF((VLOOKUP($E173,'DTOC Backsheet'!$D$5:$AF$183,X$9,FALSE))="","",(VLOOKUP($E173,'DTOC Backsheet'!$D$5:$AF$183,X$9,FALSE))),"")</f>
        <v>0</v>
      </c>
      <c r="Y173" s="96"/>
    </row>
    <row r="174" spans="1:25" ht="30" customHeight="1" x14ac:dyDescent="0.3">
      <c r="A174" s="182">
        <v>162</v>
      </c>
      <c r="B174" s="101" t="str">
        <f ca="1">IFERROR(IF((VLOOKUP($E174,'Org List'!$AJ$10:$AL$188,3,FALSE))="","",(VLOOKUP($E174,'Org List'!$AJ$10:$AL$188,3,FALSE))),"")</f>
        <v>North of England Commissioning Region</v>
      </c>
      <c r="C174" s="102" t="str">
        <f ca="1">IFERROR(IF((VLOOKUP($E174,'Org List'!$AO$10:$AQ$188,3,FALSE))="","",(VLOOKUP($E174,'Org List'!$AO$10:$AQ$188,3,FALSE))),"")</f>
        <v>Yorkshire and The Humber Region</v>
      </c>
      <c r="D174" s="103" t="str">
        <f ca="1">IFERROR(IF((VLOOKUP($E174,'Org List'!$AT$10:$AV$188,3,FALSE))="","",(VLOOKUP($E174,'Org List'!$AT$10:$AV$188,3,FALSE))),"")</f>
        <v>NHS England North (Yorkshire And Humber)</v>
      </c>
      <c r="E174" s="101" t="str">
        <f t="shared" ca="1" si="2"/>
        <v>E08000036</v>
      </c>
      <c r="F174" s="103" t="str">
        <f ca="1">IF(E174="","",VLOOKUP(E174,'Org List'!$J$9:$K$488,2,0))</f>
        <v>Wakefield</v>
      </c>
      <c r="G174" s="112">
        <f ca="1">IFERROR(IF((VLOOKUP($E174,'NEA Backsheet'!$D$5:$CB$183,G$9,FALSE))="","",(VLOOKUP($E174,'NEA Backsheet'!$D$5:$CB$183,G$9,FALSE))),"")</f>
        <v>3172.9365958976982</v>
      </c>
      <c r="H174" s="113">
        <f ca="1">IFERROR(IF((VLOOKUP($E174,'NEA Backsheet'!$D$5:$CB$183,H$9,FALSE))="","",(VLOOKUP($E174,'NEA Backsheet'!$D$5:$CB$183,H$9,FALSE))),"")</f>
        <v>2946.5479234235881</v>
      </c>
      <c r="I174" s="113">
        <f ca="1">IFERROR(IF((VLOOKUP($E174,'NEA Backsheet'!$D$5:$CB$183,I$9,FALSE))="","",(VLOOKUP($E174,'NEA Backsheet'!$D$5:$CB$183,I$9,FALSE))),"")</f>
        <v>2927.8827110634124</v>
      </c>
      <c r="J174" s="114">
        <f ca="1">IFERROR(IF((VLOOKUP($E174,'NEA Backsheet'!$D$5:$CB$183,J$9,FALSE))="","",(VLOOKUP($E174,'NEA Backsheet'!$D$5:$CB$183,J$9,FALSE))),"")</f>
        <v>2914.9038281361759</v>
      </c>
      <c r="K174" s="115">
        <f ca="1">IFERROR(IF((VLOOKUP($E174,'NEA Backsheet'!$D$5:$CB$183,K$9,FALSE))="","",(VLOOKUP($E174,'NEA Backsheet'!$D$5:$CB$183,K$9,FALSE))),"")</f>
        <v>2954.0630546082602</v>
      </c>
      <c r="L174" s="116">
        <f ca="1">IFERROR(IF((VLOOKUP($E174,'NEA Backsheet'!$D$5:$CB$183,L$9,FALSE))="","",(VLOOKUP($E174,'NEA Backsheet'!$D$5:$CB$183,L$9,FALSE))),"")</f>
        <v>0</v>
      </c>
      <c r="M174" s="113">
        <f ca="1">IFERROR(IF((VLOOKUP($E174,'NEA Backsheet'!$D$5:$CB$183,M$9,FALSE))="","",(VLOOKUP($E174,'NEA Backsheet'!$D$5:$CB$183,M$9,FALSE))),"")</f>
        <v>0</v>
      </c>
      <c r="N174" s="114">
        <f ca="1">IFERROR(IF((VLOOKUP($E174,'NEA Backsheet'!$D$5:$CB$183,N$9,FALSE))="","",(VLOOKUP($E174,'NEA Backsheet'!$D$5:$CB$183,N$9,FALSE))),"")</f>
        <v>0</v>
      </c>
      <c r="O174" s="96"/>
      <c r="Q174" s="112">
        <f ca="1">IFERROR(IF((VLOOKUP($E174,'DTOC Backsheet'!$D$5:$AF$183,Q$9,FALSE))="","",(VLOOKUP($E174,'DTOC Backsheet'!$D$5:$AF$183,Q$9,FALSE))),"")</f>
        <v>889.83507399192274</v>
      </c>
      <c r="R174" s="113">
        <f ca="1">IFERROR(IF((VLOOKUP($E174,'DTOC Backsheet'!$D$5:$AF$183,R$9,FALSE))="","",(VLOOKUP($E174,'DTOC Backsheet'!$D$5:$AF$183,R$9,FALSE))),"")</f>
        <v>924.75970737615694</v>
      </c>
      <c r="S174" s="113">
        <f ca="1">IFERROR(IF((VLOOKUP($E174,'DTOC Backsheet'!$D$5:$AF$183,S$9,FALSE))="","",(VLOOKUP($E174,'DTOC Backsheet'!$D$5:$AF$183,S$9,FALSE))),"")</f>
        <v>854.91044060768854</v>
      </c>
      <c r="T174" s="114">
        <f ca="1">IFERROR(IF((VLOOKUP($E174,'DTOC Backsheet'!$D$5:$AF$183,T$9,FALSE))="","",(VLOOKUP($E174,'DTOC Backsheet'!$D$5:$AF$183,T$9,FALSE))),"")</f>
        <v>1030.4877905274907</v>
      </c>
      <c r="U174" s="115">
        <f ca="1">IFERROR(IF((VLOOKUP($E174,'DTOC Backsheet'!$D$5:$AF$183,U$9,FALSE))="","",(VLOOKUP($E174,'DTOC Backsheet'!$D$5:$AF$183,U$9,FALSE))),"")</f>
        <v>1012.6695578382543</v>
      </c>
      <c r="V174" s="116">
        <f ca="1">IFERROR(IF((VLOOKUP($E174,'DTOC Backsheet'!$D$5:$AF$183,V$9,FALSE))="","",(VLOOKUP($E174,'DTOC Backsheet'!$D$5:$AF$183,V$9,FALSE))),"")</f>
        <v>0</v>
      </c>
      <c r="W174" s="113">
        <f ca="1">IFERROR(IF((VLOOKUP($E174,'DTOC Backsheet'!$D$5:$AF$183,W$9,FALSE))="","",(VLOOKUP($E174,'DTOC Backsheet'!$D$5:$AF$183,W$9,FALSE))),"")</f>
        <v>0</v>
      </c>
      <c r="X174" s="114">
        <f ca="1">IFERROR(IF((VLOOKUP($E174,'DTOC Backsheet'!$D$5:$AF$183,X$9,FALSE))="","",(VLOOKUP($E174,'DTOC Backsheet'!$D$5:$AF$183,X$9,FALSE))),"")</f>
        <v>0</v>
      </c>
      <c r="Y174" s="96"/>
    </row>
    <row r="175" spans="1:25" ht="30" customHeight="1" x14ac:dyDescent="0.3">
      <c r="A175" s="182">
        <v>163</v>
      </c>
      <c r="B175" s="101" t="str">
        <f ca="1">IFERROR(IF((VLOOKUP($E175,'Org List'!$AJ$10:$AL$188,3,FALSE))="","",(VLOOKUP($E175,'Org List'!$AJ$10:$AL$188,3,FALSE))),"")</f>
        <v>Midlands and East of England Commissioning Region</v>
      </c>
      <c r="C175" s="102" t="str">
        <f ca="1">IFERROR(IF((VLOOKUP($E175,'Org List'!$AO$10:$AQ$188,3,FALSE))="","",(VLOOKUP($E175,'Org List'!$AO$10:$AQ$188,3,FALSE))),"")</f>
        <v>West Midlands Region</v>
      </c>
      <c r="D175" s="103" t="str">
        <f ca="1">IFERROR(IF((VLOOKUP($E175,'Org List'!$AT$10:$AV$188,3,FALSE))="","",(VLOOKUP($E175,'Org List'!$AT$10:$AV$188,3,FALSE))),"")</f>
        <v>NHS England Midlands And East (West Midlands)</v>
      </c>
      <c r="E175" s="101" t="str">
        <f t="shared" ca="1" si="2"/>
        <v>E08000030</v>
      </c>
      <c r="F175" s="103" t="str">
        <f ca="1">IF(E175="","",VLOOKUP(E175,'Org List'!$J$9:$K$488,2,0))</f>
        <v>Walsall</v>
      </c>
      <c r="G175" s="112">
        <f ca="1">IFERROR(IF((VLOOKUP($E175,'NEA Backsheet'!$D$5:$CB$183,G$9,FALSE))="","",(VLOOKUP($E175,'NEA Backsheet'!$D$5:$CB$183,G$9,FALSE))),"")</f>
        <v>3030.1936241590365</v>
      </c>
      <c r="H175" s="113">
        <f ca="1">IFERROR(IF((VLOOKUP($E175,'NEA Backsheet'!$D$5:$CB$183,H$9,FALSE))="","",(VLOOKUP($E175,'NEA Backsheet'!$D$5:$CB$183,H$9,FALSE))),"")</f>
        <v>3134.0499638064975</v>
      </c>
      <c r="I175" s="113">
        <f ca="1">IFERROR(IF((VLOOKUP($E175,'NEA Backsheet'!$D$5:$CB$183,I$9,FALSE))="","",(VLOOKUP($E175,'NEA Backsheet'!$D$5:$CB$183,I$9,FALSE))),"")</f>
        <v>3210.2937541308538</v>
      </c>
      <c r="J175" s="114">
        <f ca="1">IFERROR(IF((VLOOKUP($E175,'NEA Backsheet'!$D$5:$CB$183,J$9,FALSE))="","",(VLOOKUP($E175,'NEA Backsheet'!$D$5:$CB$183,J$9,FALSE))),"")</f>
        <v>3160.669204535372</v>
      </c>
      <c r="K175" s="115">
        <f ca="1">IFERROR(IF((VLOOKUP($E175,'NEA Backsheet'!$D$5:$CB$183,K$9,FALSE))="","",(VLOOKUP($E175,'NEA Backsheet'!$D$5:$CB$183,K$9,FALSE))),"")</f>
        <v>3091.9153953400191</v>
      </c>
      <c r="L175" s="116">
        <f ca="1">IFERROR(IF((VLOOKUP($E175,'NEA Backsheet'!$D$5:$CB$183,L$9,FALSE))="","",(VLOOKUP($E175,'NEA Backsheet'!$D$5:$CB$183,L$9,FALSE))),"")</f>
        <v>0</v>
      </c>
      <c r="M175" s="113">
        <f ca="1">IFERROR(IF((VLOOKUP($E175,'NEA Backsheet'!$D$5:$CB$183,M$9,FALSE))="","",(VLOOKUP($E175,'NEA Backsheet'!$D$5:$CB$183,M$9,FALSE))),"")</f>
        <v>0</v>
      </c>
      <c r="N175" s="114">
        <f ca="1">IFERROR(IF((VLOOKUP($E175,'NEA Backsheet'!$D$5:$CB$183,N$9,FALSE))="","",(VLOOKUP($E175,'NEA Backsheet'!$D$5:$CB$183,N$9,FALSE))),"")</f>
        <v>0</v>
      </c>
      <c r="O175" s="96"/>
      <c r="Q175" s="112">
        <f ca="1">IFERROR(IF((VLOOKUP($E175,'DTOC Backsheet'!$D$5:$AF$183,Q$9,FALSE))="","",(VLOOKUP($E175,'DTOC Backsheet'!$D$5:$AF$183,Q$9,FALSE))),"")</f>
        <v>849.20731308564018</v>
      </c>
      <c r="R175" s="113">
        <f ca="1">IFERROR(IF((VLOOKUP($E175,'DTOC Backsheet'!$D$5:$AF$183,R$9,FALSE))="","",(VLOOKUP($E175,'DTOC Backsheet'!$D$5:$AF$183,R$9,FALSE))),"")</f>
        <v>858.54952775104869</v>
      </c>
      <c r="S175" s="113">
        <f ca="1">IFERROR(IF((VLOOKUP($E175,'DTOC Backsheet'!$D$5:$AF$183,S$9,FALSE))="","",(VLOOKUP($E175,'DTOC Backsheet'!$D$5:$AF$183,S$9,FALSE))),"")</f>
        <v>889.84594688016739</v>
      </c>
      <c r="T175" s="114">
        <f ca="1">IFERROR(IF((VLOOKUP($E175,'DTOC Backsheet'!$D$5:$AF$183,T$9,FALSE))="","",(VLOOKUP($E175,'DTOC Backsheet'!$D$5:$AF$183,T$9,FALSE))),"")</f>
        <v>720.13622967783033</v>
      </c>
      <c r="U175" s="115">
        <f ca="1">IFERROR(IF((VLOOKUP($E175,'DTOC Backsheet'!$D$5:$AF$183,U$9,FALSE))="","",(VLOOKUP($E175,'DTOC Backsheet'!$D$5:$AF$183,U$9,FALSE))),"")</f>
        <v>1017.866970629905</v>
      </c>
      <c r="V175" s="116">
        <f ca="1">IFERROR(IF((VLOOKUP($E175,'DTOC Backsheet'!$D$5:$AF$183,V$9,FALSE))="","",(VLOOKUP($E175,'DTOC Backsheet'!$D$5:$AF$183,V$9,FALSE))),"")</f>
        <v>0</v>
      </c>
      <c r="W175" s="113">
        <f ca="1">IFERROR(IF((VLOOKUP($E175,'DTOC Backsheet'!$D$5:$AF$183,W$9,FALSE))="","",(VLOOKUP($E175,'DTOC Backsheet'!$D$5:$AF$183,W$9,FALSE))),"")</f>
        <v>0</v>
      </c>
      <c r="X175" s="114">
        <f ca="1">IFERROR(IF((VLOOKUP($E175,'DTOC Backsheet'!$D$5:$AF$183,X$9,FALSE))="","",(VLOOKUP($E175,'DTOC Backsheet'!$D$5:$AF$183,X$9,FALSE))),"")</f>
        <v>0</v>
      </c>
      <c r="Y175" s="96"/>
    </row>
    <row r="176" spans="1:25" ht="30" customHeight="1" x14ac:dyDescent="0.3">
      <c r="A176" s="182">
        <v>164</v>
      </c>
      <c r="B176" s="101" t="str">
        <f ca="1">IFERROR(IF((VLOOKUP($E176,'Org List'!$AJ$10:$AL$188,3,FALSE))="","",(VLOOKUP($E176,'Org List'!$AJ$10:$AL$188,3,FALSE))),"")</f>
        <v>London Commissioning Region</v>
      </c>
      <c r="C176" s="102" t="str">
        <f ca="1">IFERROR(IF((VLOOKUP($E176,'Org List'!$AO$10:$AQ$188,3,FALSE))="","",(VLOOKUP($E176,'Org List'!$AO$10:$AQ$188,3,FALSE))),"")</f>
        <v>London Region</v>
      </c>
      <c r="D176" s="103" t="str">
        <f ca="1">IFERROR(IF((VLOOKUP($E176,'Org List'!$AT$10:$AV$188,3,FALSE))="","",(VLOOKUP($E176,'Org List'!$AT$10:$AV$188,3,FALSE))),"")</f>
        <v>NHS England London</v>
      </c>
      <c r="E176" s="101" t="str">
        <f t="shared" ca="1" si="2"/>
        <v>E09000031</v>
      </c>
      <c r="F176" s="103" t="str">
        <f ca="1">IF(E176="","",VLOOKUP(E176,'Org List'!$J$9:$K$488,2,0))</f>
        <v>Waltham Forest</v>
      </c>
      <c r="G176" s="112">
        <f ca="1">IFERROR(IF((VLOOKUP($E176,'NEA Backsheet'!$D$5:$CB$183,G$9,FALSE))="","",(VLOOKUP($E176,'NEA Backsheet'!$D$5:$CB$183,G$9,FALSE))),"")</f>
        <v>2049.6480237252699</v>
      </c>
      <c r="H176" s="113">
        <f ca="1">IFERROR(IF((VLOOKUP($E176,'NEA Backsheet'!$D$5:$CB$183,H$9,FALSE))="","",(VLOOKUP($E176,'NEA Backsheet'!$D$5:$CB$183,H$9,FALSE))),"")</f>
        <v>2302.1157239367235</v>
      </c>
      <c r="I176" s="113">
        <f ca="1">IFERROR(IF((VLOOKUP($E176,'NEA Backsheet'!$D$5:$CB$183,I$9,FALSE))="","",(VLOOKUP($E176,'NEA Backsheet'!$D$5:$CB$183,I$9,FALSE))),"")</f>
        <v>2450.0251357327279</v>
      </c>
      <c r="J176" s="114">
        <f ca="1">IFERROR(IF((VLOOKUP($E176,'NEA Backsheet'!$D$5:$CB$183,J$9,FALSE))="","",(VLOOKUP($E176,'NEA Backsheet'!$D$5:$CB$183,J$9,FALSE))),"")</f>
        <v>2632.5711174867383</v>
      </c>
      <c r="K176" s="115">
        <f ca="1">IFERROR(IF((VLOOKUP($E176,'NEA Backsheet'!$D$5:$CB$183,K$9,FALSE))="","",(VLOOKUP($E176,'NEA Backsheet'!$D$5:$CB$183,K$9,FALSE))),"")</f>
        <v>2646.4575203110248</v>
      </c>
      <c r="L176" s="116">
        <f ca="1">IFERROR(IF((VLOOKUP($E176,'NEA Backsheet'!$D$5:$CB$183,L$9,FALSE))="","",(VLOOKUP($E176,'NEA Backsheet'!$D$5:$CB$183,L$9,FALSE))),"")</f>
        <v>0</v>
      </c>
      <c r="M176" s="113">
        <f ca="1">IFERROR(IF((VLOOKUP($E176,'NEA Backsheet'!$D$5:$CB$183,M$9,FALSE))="","",(VLOOKUP($E176,'NEA Backsheet'!$D$5:$CB$183,M$9,FALSE))),"")</f>
        <v>0</v>
      </c>
      <c r="N176" s="114">
        <f ca="1">IFERROR(IF((VLOOKUP($E176,'NEA Backsheet'!$D$5:$CB$183,N$9,FALSE))="","",(VLOOKUP($E176,'NEA Backsheet'!$D$5:$CB$183,N$9,FALSE))),"")</f>
        <v>0</v>
      </c>
      <c r="O176" s="96"/>
      <c r="Q176" s="112">
        <f ca="1">IFERROR(IF((VLOOKUP($E176,'DTOC Backsheet'!$D$5:$AF$183,Q$9,FALSE))="","",(VLOOKUP($E176,'DTOC Backsheet'!$D$5:$AF$183,Q$9,FALSE))),"")</f>
        <v>718.72125114995401</v>
      </c>
      <c r="R176" s="113">
        <f ca="1">IFERROR(IF((VLOOKUP($E176,'DTOC Backsheet'!$D$5:$AF$183,R$9,FALSE))="","",(VLOOKUP($E176,'DTOC Backsheet'!$D$5:$AF$183,R$9,FALSE))),"")</f>
        <v>543.83241337013192</v>
      </c>
      <c r="S176" s="113">
        <f ca="1">IFERROR(IF((VLOOKUP($E176,'DTOC Backsheet'!$D$5:$AF$183,S$9,FALSE))="","",(VLOOKUP($E176,'DTOC Backsheet'!$D$5:$AF$183,S$9,FALSE))),"")</f>
        <v>332.04921803127877</v>
      </c>
      <c r="T176" s="114">
        <f ca="1">IFERROR(IF((VLOOKUP($E176,'DTOC Backsheet'!$D$5:$AF$183,T$9,FALSE))="","",(VLOOKUP($E176,'DTOC Backsheet'!$D$5:$AF$183,T$9,FALSE))),"")</f>
        <v>423.94586991226163</v>
      </c>
      <c r="U176" s="115">
        <f ca="1">IFERROR(IF((VLOOKUP($E176,'DTOC Backsheet'!$D$5:$AF$183,U$9,FALSE))="","",(VLOOKUP($E176,'DTOC Backsheet'!$D$5:$AF$183,U$9,FALSE))),"")</f>
        <v>820.54039337857103</v>
      </c>
      <c r="V176" s="116">
        <f ca="1">IFERROR(IF((VLOOKUP($E176,'DTOC Backsheet'!$D$5:$AF$183,V$9,FALSE))="","",(VLOOKUP($E176,'DTOC Backsheet'!$D$5:$AF$183,V$9,FALSE))),"")</f>
        <v>0</v>
      </c>
      <c r="W176" s="113">
        <f ca="1">IFERROR(IF((VLOOKUP($E176,'DTOC Backsheet'!$D$5:$AF$183,W$9,FALSE))="","",(VLOOKUP($E176,'DTOC Backsheet'!$D$5:$AF$183,W$9,FALSE))),"")</f>
        <v>0</v>
      </c>
      <c r="X176" s="114">
        <f ca="1">IFERROR(IF((VLOOKUP($E176,'DTOC Backsheet'!$D$5:$AF$183,X$9,FALSE))="","",(VLOOKUP($E176,'DTOC Backsheet'!$D$5:$AF$183,X$9,FALSE))),"")</f>
        <v>0</v>
      </c>
      <c r="Y176" s="96"/>
    </row>
    <row r="177" spans="1:28" ht="30" customHeight="1" x14ac:dyDescent="0.3">
      <c r="A177" s="182">
        <v>165</v>
      </c>
      <c r="B177" s="101" t="str">
        <f ca="1">IFERROR(IF((VLOOKUP($E177,'Org List'!$AJ$10:$AL$188,3,FALSE))="","",(VLOOKUP($E177,'Org List'!$AJ$10:$AL$188,3,FALSE))),"")</f>
        <v>London Commissioning Region</v>
      </c>
      <c r="C177" s="102" t="str">
        <f ca="1">IFERROR(IF((VLOOKUP($E177,'Org List'!$AO$10:$AQ$188,3,FALSE))="","",(VLOOKUP($E177,'Org List'!$AO$10:$AQ$188,3,FALSE))),"")</f>
        <v>London Region</v>
      </c>
      <c r="D177" s="103" t="str">
        <f ca="1">IFERROR(IF((VLOOKUP($E177,'Org List'!$AT$10:$AV$188,3,FALSE))="","",(VLOOKUP($E177,'Org List'!$AT$10:$AV$188,3,FALSE))),"")</f>
        <v>NHS England London</v>
      </c>
      <c r="E177" s="101" t="str">
        <f t="shared" ca="1" si="2"/>
        <v>E09000032</v>
      </c>
      <c r="F177" s="103" t="str">
        <f ca="1">IF(E177="","",VLOOKUP(E177,'Org List'!$J$9:$K$488,2,0))</f>
        <v>Wandsworth</v>
      </c>
      <c r="G177" s="112">
        <f ca="1">IFERROR(IF((VLOOKUP($E177,'NEA Backsheet'!$D$5:$CB$183,G$9,FALSE))="","",(VLOOKUP($E177,'NEA Backsheet'!$D$5:$CB$183,G$9,FALSE))),"")</f>
        <v>2103.9507241932129</v>
      </c>
      <c r="H177" s="113">
        <f ca="1">IFERROR(IF((VLOOKUP($E177,'NEA Backsheet'!$D$5:$CB$183,H$9,FALSE))="","",(VLOOKUP($E177,'NEA Backsheet'!$D$5:$CB$183,H$9,FALSE))),"")</f>
        <v>2093.3912566315644</v>
      </c>
      <c r="I177" s="113">
        <f ca="1">IFERROR(IF((VLOOKUP($E177,'NEA Backsheet'!$D$5:$CB$183,I$9,FALSE))="","",(VLOOKUP($E177,'NEA Backsheet'!$D$5:$CB$183,I$9,FALSE))),"")</f>
        <v>2190.428971359021</v>
      </c>
      <c r="J177" s="114">
        <f ca="1">IFERROR(IF((VLOOKUP($E177,'NEA Backsheet'!$D$5:$CB$183,J$9,FALSE))="","",(VLOOKUP($E177,'NEA Backsheet'!$D$5:$CB$183,J$9,FALSE))),"")</f>
        <v>2156.4224952960985</v>
      </c>
      <c r="K177" s="115">
        <f ca="1">IFERROR(IF((VLOOKUP($E177,'NEA Backsheet'!$D$5:$CB$183,K$9,FALSE))="","",(VLOOKUP($E177,'NEA Backsheet'!$D$5:$CB$183,K$9,FALSE))),"")</f>
        <v>2128.3676950979634</v>
      </c>
      <c r="L177" s="116">
        <f ca="1">IFERROR(IF((VLOOKUP($E177,'NEA Backsheet'!$D$5:$CB$183,L$9,FALSE))="","",(VLOOKUP($E177,'NEA Backsheet'!$D$5:$CB$183,L$9,FALSE))),"")</f>
        <v>0</v>
      </c>
      <c r="M177" s="113">
        <f ca="1">IFERROR(IF((VLOOKUP($E177,'NEA Backsheet'!$D$5:$CB$183,M$9,FALSE))="","",(VLOOKUP($E177,'NEA Backsheet'!$D$5:$CB$183,M$9,FALSE))),"")</f>
        <v>0</v>
      </c>
      <c r="N177" s="114">
        <f ca="1">IFERROR(IF((VLOOKUP($E177,'NEA Backsheet'!$D$5:$CB$183,N$9,FALSE))="","",(VLOOKUP($E177,'NEA Backsheet'!$D$5:$CB$183,N$9,FALSE))),"")</f>
        <v>0</v>
      </c>
      <c r="O177" s="96"/>
      <c r="Q177" s="112">
        <f ca="1">IFERROR(IF((VLOOKUP($E177,'DTOC Backsheet'!$D$5:$AF$183,Q$9,FALSE))="","",(VLOOKUP($E177,'DTOC Backsheet'!$D$5:$AF$183,Q$9,FALSE))),"")</f>
        <v>435.7549627648537</v>
      </c>
      <c r="R177" s="113">
        <f ca="1">IFERROR(IF((VLOOKUP($E177,'DTOC Backsheet'!$D$5:$AF$183,R$9,FALSE))="","",(VLOOKUP($E177,'DTOC Backsheet'!$D$5:$AF$183,R$9,FALSE))),"")</f>
        <v>461.50062634972602</v>
      </c>
      <c r="S177" s="113">
        <f ca="1">IFERROR(IF((VLOOKUP($E177,'DTOC Backsheet'!$D$5:$AF$183,S$9,FALSE))="","",(VLOOKUP($E177,'DTOC Backsheet'!$D$5:$AF$183,S$9,FALSE))),"")</f>
        <v>461.88488998532108</v>
      </c>
      <c r="T177" s="114">
        <f ca="1">IFERROR(IF((VLOOKUP($E177,'DTOC Backsheet'!$D$5:$AF$183,T$9,FALSE))="","",(VLOOKUP($E177,'DTOC Backsheet'!$D$5:$AF$183,T$9,FALSE))),"")</f>
        <v>394.2160874649025</v>
      </c>
      <c r="U177" s="115">
        <f ca="1">IFERROR(IF((VLOOKUP($E177,'DTOC Backsheet'!$D$5:$AF$183,U$9,FALSE))="","",(VLOOKUP($E177,'DTOC Backsheet'!$D$5:$AF$183,U$9,FALSE))),"")</f>
        <v>496.674181694911</v>
      </c>
      <c r="V177" s="116">
        <f ca="1">IFERROR(IF((VLOOKUP($E177,'DTOC Backsheet'!$D$5:$AF$183,V$9,FALSE))="","",(VLOOKUP($E177,'DTOC Backsheet'!$D$5:$AF$183,V$9,FALSE))),"")</f>
        <v>0</v>
      </c>
      <c r="W177" s="113">
        <f ca="1">IFERROR(IF((VLOOKUP($E177,'DTOC Backsheet'!$D$5:$AF$183,W$9,FALSE))="","",(VLOOKUP($E177,'DTOC Backsheet'!$D$5:$AF$183,W$9,FALSE))),"")</f>
        <v>0</v>
      </c>
      <c r="X177" s="114">
        <f ca="1">IFERROR(IF((VLOOKUP($E177,'DTOC Backsheet'!$D$5:$AF$183,X$9,FALSE))="","",(VLOOKUP($E177,'DTOC Backsheet'!$D$5:$AF$183,X$9,FALSE))),"")</f>
        <v>0</v>
      </c>
      <c r="Y177" s="96"/>
    </row>
    <row r="178" spans="1:28" ht="30" customHeight="1" x14ac:dyDescent="0.3">
      <c r="A178" s="182">
        <v>166</v>
      </c>
      <c r="B178" s="101" t="str">
        <f ca="1">IFERROR(IF((VLOOKUP($E178,'Org List'!$AJ$10:$AL$188,3,FALSE))="","",(VLOOKUP($E178,'Org List'!$AJ$10:$AL$188,3,FALSE))),"")</f>
        <v>North of England Commissioning Region</v>
      </c>
      <c r="C178" s="102" t="str">
        <f ca="1">IFERROR(IF((VLOOKUP($E178,'Org List'!$AO$10:$AQ$188,3,FALSE))="","",(VLOOKUP($E178,'Org List'!$AO$10:$AQ$188,3,FALSE))),"")</f>
        <v>North West Region</v>
      </c>
      <c r="D178" s="103" t="str">
        <f ca="1">IFERROR(IF((VLOOKUP($E178,'Org List'!$AT$10:$AV$188,3,FALSE))="","",(VLOOKUP($E178,'Org List'!$AT$10:$AV$188,3,FALSE))),"")</f>
        <v>NHS England North (Cheshire And Merseyside)</v>
      </c>
      <c r="E178" s="101" t="str">
        <f t="shared" ca="1" si="2"/>
        <v>E06000007</v>
      </c>
      <c r="F178" s="103" t="str">
        <f ca="1">IF(E178="","",VLOOKUP(E178,'Org List'!$J$9:$K$488,2,0))</f>
        <v>Warrington</v>
      </c>
      <c r="G178" s="112">
        <f ca="1">IFERROR(IF((VLOOKUP($E178,'NEA Backsheet'!$D$5:$CB$183,G$9,FALSE))="","",(VLOOKUP($E178,'NEA Backsheet'!$D$5:$CB$183,G$9,FALSE))),"")</f>
        <v>3280.7878533346197</v>
      </c>
      <c r="H178" s="113">
        <f ca="1">IFERROR(IF((VLOOKUP($E178,'NEA Backsheet'!$D$5:$CB$183,H$9,FALSE))="","",(VLOOKUP($E178,'NEA Backsheet'!$D$5:$CB$183,H$9,FALSE))),"")</f>
        <v>3192.9076201932394</v>
      </c>
      <c r="I178" s="113">
        <f ca="1">IFERROR(IF((VLOOKUP($E178,'NEA Backsheet'!$D$5:$CB$183,I$9,FALSE))="","",(VLOOKUP($E178,'NEA Backsheet'!$D$5:$CB$183,I$9,FALSE))),"")</f>
        <v>3107.8668629667068</v>
      </c>
      <c r="J178" s="114">
        <f ca="1">IFERROR(IF((VLOOKUP($E178,'NEA Backsheet'!$D$5:$CB$183,J$9,FALSE))="","",(VLOOKUP($E178,'NEA Backsheet'!$D$5:$CB$183,J$9,FALSE))),"")</f>
        <v>2763.5975621616149</v>
      </c>
      <c r="K178" s="115">
        <f ca="1">IFERROR(IF((VLOOKUP($E178,'NEA Backsheet'!$D$5:$CB$183,K$9,FALSE))="","",(VLOOKUP($E178,'NEA Backsheet'!$D$5:$CB$183,K$9,FALSE))),"")</f>
        <v>3025.7518308138515</v>
      </c>
      <c r="L178" s="116">
        <f ca="1">IFERROR(IF((VLOOKUP($E178,'NEA Backsheet'!$D$5:$CB$183,L$9,FALSE))="","",(VLOOKUP($E178,'NEA Backsheet'!$D$5:$CB$183,L$9,FALSE))),"")</f>
        <v>0</v>
      </c>
      <c r="M178" s="113">
        <f ca="1">IFERROR(IF((VLOOKUP($E178,'NEA Backsheet'!$D$5:$CB$183,M$9,FALSE))="","",(VLOOKUP($E178,'NEA Backsheet'!$D$5:$CB$183,M$9,FALSE))),"")</f>
        <v>0</v>
      </c>
      <c r="N178" s="114">
        <f ca="1">IFERROR(IF((VLOOKUP($E178,'NEA Backsheet'!$D$5:$CB$183,N$9,FALSE))="","",(VLOOKUP($E178,'NEA Backsheet'!$D$5:$CB$183,N$9,FALSE))),"")</f>
        <v>0</v>
      </c>
      <c r="O178" s="96"/>
      <c r="Q178" s="112">
        <f ca="1">IFERROR(IF((VLOOKUP($E178,'DTOC Backsheet'!$D$5:$AF$183,Q$9,FALSE))="","",(VLOOKUP($E178,'DTOC Backsheet'!$D$5:$AF$183,Q$9,FALSE))),"")</f>
        <v>1110.5187267505967</v>
      </c>
      <c r="R178" s="113">
        <f ca="1">IFERROR(IF((VLOOKUP($E178,'DTOC Backsheet'!$D$5:$AF$183,R$9,FALSE))="","",(VLOOKUP($E178,'DTOC Backsheet'!$D$5:$AF$183,R$9,FALSE))),"")</f>
        <v>1129.9058512765209</v>
      </c>
      <c r="S178" s="113">
        <f ca="1">IFERROR(IF((VLOOKUP($E178,'DTOC Backsheet'!$D$5:$AF$183,S$9,FALSE))="","",(VLOOKUP($E178,'DTOC Backsheet'!$D$5:$AF$183,S$9,FALSE))),"")</f>
        <v>1566.722000751251</v>
      </c>
      <c r="T178" s="114">
        <f ca="1">IFERROR(IF((VLOOKUP($E178,'DTOC Backsheet'!$D$5:$AF$183,T$9,FALSE))="","",(VLOOKUP($E178,'DTOC Backsheet'!$D$5:$AF$183,T$9,FALSE))),"")</f>
        <v>1253.8339449049358</v>
      </c>
      <c r="U178" s="115">
        <f ca="1">IFERROR(IF((VLOOKUP($E178,'DTOC Backsheet'!$D$5:$AF$183,U$9,FALSE))="","",(VLOOKUP($E178,'DTOC Backsheet'!$D$5:$AF$183,U$9,FALSE))),"")</f>
        <v>1235.7758468026084</v>
      </c>
      <c r="V178" s="116">
        <f ca="1">IFERROR(IF((VLOOKUP($E178,'DTOC Backsheet'!$D$5:$AF$183,V$9,FALSE))="","",(VLOOKUP($E178,'DTOC Backsheet'!$D$5:$AF$183,V$9,FALSE))),"")</f>
        <v>0</v>
      </c>
      <c r="W178" s="113">
        <f ca="1">IFERROR(IF((VLOOKUP($E178,'DTOC Backsheet'!$D$5:$AF$183,W$9,FALSE))="","",(VLOOKUP($E178,'DTOC Backsheet'!$D$5:$AF$183,W$9,FALSE))),"")</f>
        <v>0</v>
      </c>
      <c r="X178" s="114">
        <f ca="1">IFERROR(IF((VLOOKUP($E178,'DTOC Backsheet'!$D$5:$AF$183,X$9,FALSE))="","",(VLOOKUP($E178,'DTOC Backsheet'!$D$5:$AF$183,X$9,FALSE))),"")</f>
        <v>0</v>
      </c>
      <c r="Y178" s="96"/>
    </row>
    <row r="179" spans="1:28" ht="30" customHeight="1" x14ac:dyDescent="0.3">
      <c r="A179" s="182">
        <v>167</v>
      </c>
      <c r="B179" s="101" t="str">
        <f ca="1">IFERROR(IF((VLOOKUP($E179,'Org List'!$AJ$10:$AL$188,3,FALSE))="","",(VLOOKUP($E179,'Org List'!$AJ$10:$AL$188,3,FALSE))),"")</f>
        <v>Midlands and East of England Commissioning Region</v>
      </c>
      <c r="C179" s="102" t="str">
        <f ca="1">IFERROR(IF((VLOOKUP($E179,'Org List'!$AO$10:$AQ$188,3,FALSE))="","",(VLOOKUP($E179,'Org List'!$AO$10:$AQ$188,3,FALSE))),"")</f>
        <v>West Midlands Region</v>
      </c>
      <c r="D179" s="103" t="str">
        <f ca="1">IFERROR(IF((VLOOKUP($E179,'Org List'!$AT$10:$AV$188,3,FALSE))="","",(VLOOKUP($E179,'Org List'!$AT$10:$AV$188,3,FALSE))),"")</f>
        <v>NHS England Midlands And East (West Midlands)</v>
      </c>
      <c r="E179" s="101" t="str">
        <f t="shared" ca="1" si="2"/>
        <v>E10000031</v>
      </c>
      <c r="F179" s="103" t="str">
        <f ca="1">IF(E179="","",VLOOKUP(E179,'Org List'!$J$9:$K$488,2,0))</f>
        <v>Warwickshire</v>
      </c>
      <c r="G179" s="112">
        <f ca="1">IFERROR(IF((VLOOKUP($E179,'NEA Backsheet'!$D$5:$CB$183,G$9,FALSE))="","",(VLOOKUP($E179,'NEA Backsheet'!$D$5:$CB$183,G$9,FALSE))),"")</f>
        <v>2552.6898897710298</v>
      </c>
      <c r="H179" s="113">
        <f ca="1">IFERROR(IF((VLOOKUP($E179,'NEA Backsheet'!$D$5:$CB$183,H$9,FALSE))="","",(VLOOKUP($E179,'NEA Backsheet'!$D$5:$CB$183,H$9,FALSE))),"")</f>
        <v>2539.5669355926307</v>
      </c>
      <c r="I179" s="113">
        <f ca="1">IFERROR(IF((VLOOKUP($E179,'NEA Backsheet'!$D$5:$CB$183,I$9,FALSE))="","",(VLOOKUP($E179,'NEA Backsheet'!$D$5:$CB$183,I$9,FALSE))),"")</f>
        <v>2615.0163726448509</v>
      </c>
      <c r="J179" s="114">
        <f ca="1">IFERROR(IF((VLOOKUP($E179,'NEA Backsheet'!$D$5:$CB$183,J$9,FALSE))="","",(VLOOKUP($E179,'NEA Backsheet'!$D$5:$CB$183,J$9,FALSE))),"")</f>
        <v>2525.3825314782657</v>
      </c>
      <c r="K179" s="115">
        <f ca="1">IFERROR(IF((VLOOKUP($E179,'NEA Backsheet'!$D$5:$CB$183,K$9,FALSE))="","",(VLOOKUP($E179,'NEA Backsheet'!$D$5:$CB$183,K$9,FALSE))),"")</f>
        <v>2663.0345791776895</v>
      </c>
      <c r="L179" s="116">
        <f ca="1">IFERROR(IF((VLOOKUP($E179,'NEA Backsheet'!$D$5:$CB$183,L$9,FALSE))="","",(VLOOKUP($E179,'NEA Backsheet'!$D$5:$CB$183,L$9,FALSE))),"")</f>
        <v>0</v>
      </c>
      <c r="M179" s="113">
        <f ca="1">IFERROR(IF((VLOOKUP($E179,'NEA Backsheet'!$D$5:$CB$183,M$9,FALSE))="","",(VLOOKUP($E179,'NEA Backsheet'!$D$5:$CB$183,M$9,FALSE))),"")</f>
        <v>0</v>
      </c>
      <c r="N179" s="114">
        <f ca="1">IFERROR(IF((VLOOKUP($E179,'NEA Backsheet'!$D$5:$CB$183,N$9,FALSE))="","",(VLOOKUP($E179,'NEA Backsheet'!$D$5:$CB$183,N$9,FALSE))),"")</f>
        <v>0</v>
      </c>
      <c r="O179" s="96"/>
      <c r="Q179" s="112">
        <f ca="1">IFERROR(IF((VLOOKUP($E179,'DTOC Backsheet'!$D$5:$AF$183,Q$9,FALSE))="","",(VLOOKUP($E179,'DTOC Backsheet'!$D$5:$AF$183,Q$9,FALSE))),"")</f>
        <v>1637.9348647087572</v>
      </c>
      <c r="R179" s="113">
        <f ca="1">IFERROR(IF((VLOOKUP($E179,'DTOC Backsheet'!$D$5:$AF$183,R$9,FALSE))="","",(VLOOKUP($E179,'DTOC Backsheet'!$D$5:$AF$183,R$9,FALSE))),"")</f>
        <v>1431.9989336650819</v>
      </c>
      <c r="S179" s="113">
        <f ca="1">IFERROR(IF((VLOOKUP($E179,'DTOC Backsheet'!$D$5:$AF$183,S$9,FALSE))="","",(VLOOKUP($E179,'DTOC Backsheet'!$D$5:$AF$183,S$9,FALSE))),"")</f>
        <v>1140.3119029635225</v>
      </c>
      <c r="T179" s="114">
        <f ca="1">IFERROR(IF((VLOOKUP($E179,'DTOC Backsheet'!$D$5:$AF$183,T$9,FALSE))="","",(VLOOKUP($E179,'DTOC Backsheet'!$D$5:$AF$183,T$9,FALSE))),"")</f>
        <v>1078.5096931610071</v>
      </c>
      <c r="U179" s="115">
        <f ca="1">IFERROR(IF((VLOOKUP($E179,'DTOC Backsheet'!$D$5:$AF$183,U$9,FALSE))="","",(VLOOKUP($E179,'DTOC Backsheet'!$D$5:$AF$183,U$9,FALSE))),"")</f>
        <v>834.78120641898249</v>
      </c>
      <c r="V179" s="116">
        <f ca="1">IFERROR(IF((VLOOKUP($E179,'DTOC Backsheet'!$D$5:$AF$183,V$9,FALSE))="","",(VLOOKUP($E179,'DTOC Backsheet'!$D$5:$AF$183,V$9,FALSE))),"")</f>
        <v>0</v>
      </c>
      <c r="W179" s="113">
        <f ca="1">IFERROR(IF((VLOOKUP($E179,'DTOC Backsheet'!$D$5:$AF$183,W$9,FALSE))="","",(VLOOKUP($E179,'DTOC Backsheet'!$D$5:$AF$183,W$9,FALSE))),"")</f>
        <v>0</v>
      </c>
      <c r="X179" s="114">
        <f ca="1">IFERROR(IF((VLOOKUP($E179,'DTOC Backsheet'!$D$5:$AF$183,X$9,FALSE))="","",(VLOOKUP($E179,'DTOC Backsheet'!$D$5:$AF$183,X$9,FALSE))),"")</f>
        <v>0</v>
      </c>
      <c r="Y179" s="96"/>
    </row>
    <row r="180" spans="1:28" ht="30" customHeight="1" x14ac:dyDescent="0.3">
      <c r="A180" s="182">
        <v>168</v>
      </c>
      <c r="B180" s="101" t="str">
        <f ca="1">IFERROR(IF((VLOOKUP($E180,'Org List'!$AJ$10:$AL$188,3,FALSE))="","",(VLOOKUP($E180,'Org List'!$AJ$10:$AL$188,3,FALSE))),"")</f>
        <v>South East England Commissioning Region</v>
      </c>
      <c r="C180" s="102" t="str">
        <f ca="1">IFERROR(IF((VLOOKUP($E180,'Org List'!$AO$10:$AQ$188,3,FALSE))="","",(VLOOKUP($E180,'Org List'!$AO$10:$AQ$188,3,FALSE))),"")</f>
        <v>South East Region</v>
      </c>
      <c r="D180" s="103" t="str">
        <f ca="1">IFERROR(IF((VLOOKUP($E180,'Org List'!$AT$10:$AV$188,3,FALSE))="","",(VLOOKUP($E180,'Org List'!$AT$10:$AV$188,3,FALSE))),"")</f>
        <v>NHS England South East (Hampshire, Isle of Wight and Thames Valley)</v>
      </c>
      <c r="E180" s="101" t="str">
        <f t="shared" ca="1" si="2"/>
        <v>E06000037</v>
      </c>
      <c r="F180" s="103" t="str">
        <f ca="1">IF(E180="","",VLOOKUP(E180,'Org List'!$J$9:$K$488,2,0))</f>
        <v>West Berkshire</v>
      </c>
      <c r="G180" s="112">
        <f ca="1">IFERROR(IF((VLOOKUP($E180,'NEA Backsheet'!$D$5:$CB$183,G$9,FALSE))="","",(VLOOKUP($E180,'NEA Backsheet'!$D$5:$CB$183,G$9,FALSE))),"")</f>
        <v>2049.0731309546863</v>
      </c>
      <c r="H180" s="113">
        <f ca="1">IFERROR(IF((VLOOKUP($E180,'NEA Backsheet'!$D$5:$CB$183,H$9,FALSE))="","",(VLOOKUP($E180,'NEA Backsheet'!$D$5:$CB$183,H$9,FALSE))),"")</f>
        <v>1999.2668141998633</v>
      </c>
      <c r="I180" s="113">
        <f ca="1">IFERROR(IF((VLOOKUP($E180,'NEA Backsheet'!$D$5:$CB$183,I$9,FALSE))="","",(VLOOKUP($E180,'NEA Backsheet'!$D$5:$CB$183,I$9,FALSE))),"")</f>
        <v>2073.8641010513961</v>
      </c>
      <c r="J180" s="114">
        <f ca="1">IFERROR(IF((VLOOKUP($E180,'NEA Backsheet'!$D$5:$CB$183,J$9,FALSE))="","",(VLOOKUP($E180,'NEA Backsheet'!$D$5:$CB$183,J$9,FALSE))),"")</f>
        <v>2017.4865931592917</v>
      </c>
      <c r="K180" s="115">
        <f ca="1">IFERROR(IF((VLOOKUP($E180,'NEA Backsheet'!$D$5:$CB$183,K$9,FALSE))="","",(VLOOKUP($E180,'NEA Backsheet'!$D$5:$CB$183,K$9,FALSE))),"")</f>
        <v>2173.1433195216741</v>
      </c>
      <c r="L180" s="116">
        <f ca="1">IFERROR(IF((VLOOKUP($E180,'NEA Backsheet'!$D$5:$CB$183,L$9,FALSE))="","",(VLOOKUP($E180,'NEA Backsheet'!$D$5:$CB$183,L$9,FALSE))),"")</f>
        <v>0</v>
      </c>
      <c r="M180" s="113">
        <f ca="1">IFERROR(IF((VLOOKUP($E180,'NEA Backsheet'!$D$5:$CB$183,M$9,FALSE))="","",(VLOOKUP($E180,'NEA Backsheet'!$D$5:$CB$183,M$9,FALSE))),"")</f>
        <v>0</v>
      </c>
      <c r="N180" s="114">
        <f ca="1">IFERROR(IF((VLOOKUP($E180,'NEA Backsheet'!$D$5:$CB$183,N$9,FALSE))="","",(VLOOKUP($E180,'NEA Backsheet'!$D$5:$CB$183,N$9,FALSE))),"")</f>
        <v>0</v>
      </c>
      <c r="O180" s="96"/>
      <c r="Q180" s="112">
        <f ca="1">IFERROR(IF((VLOOKUP($E180,'DTOC Backsheet'!$D$5:$AF$183,Q$9,FALSE))="","",(VLOOKUP($E180,'DTOC Backsheet'!$D$5:$AF$183,Q$9,FALSE))),"")</f>
        <v>2041.0325799010459</v>
      </c>
      <c r="R180" s="113">
        <f ca="1">IFERROR(IF((VLOOKUP($E180,'DTOC Backsheet'!$D$5:$AF$183,R$9,FALSE))="","",(VLOOKUP($E180,'DTOC Backsheet'!$D$5:$AF$183,R$9,FALSE))),"")</f>
        <v>1696.2415330567399</v>
      </c>
      <c r="S180" s="113">
        <f ca="1">IFERROR(IF((VLOOKUP($E180,'DTOC Backsheet'!$D$5:$AF$183,S$9,FALSE))="","",(VLOOKUP($E180,'DTOC Backsheet'!$D$5:$AF$183,S$9,FALSE))),"")</f>
        <v>1547.8917209393314</v>
      </c>
      <c r="T180" s="114">
        <f ca="1">IFERROR(IF((VLOOKUP($E180,'DTOC Backsheet'!$D$5:$AF$183,T$9,FALSE))="","",(VLOOKUP($E180,'DTOC Backsheet'!$D$5:$AF$183,T$9,FALSE))),"")</f>
        <v>1370.8747934382272</v>
      </c>
      <c r="U180" s="115">
        <f ca="1">IFERROR(IF((VLOOKUP($E180,'DTOC Backsheet'!$D$5:$AF$183,U$9,FALSE))="","",(VLOOKUP($E180,'DTOC Backsheet'!$D$5:$AF$183,U$9,FALSE))),"")</f>
        <v>921.46065124975189</v>
      </c>
      <c r="V180" s="116">
        <f ca="1">IFERROR(IF((VLOOKUP($E180,'DTOC Backsheet'!$D$5:$AF$183,V$9,FALSE))="","",(VLOOKUP($E180,'DTOC Backsheet'!$D$5:$AF$183,V$9,FALSE))),"")</f>
        <v>0</v>
      </c>
      <c r="W180" s="113">
        <f ca="1">IFERROR(IF((VLOOKUP($E180,'DTOC Backsheet'!$D$5:$AF$183,W$9,FALSE))="","",(VLOOKUP($E180,'DTOC Backsheet'!$D$5:$AF$183,W$9,FALSE))),"")</f>
        <v>0</v>
      </c>
      <c r="X180" s="114">
        <f ca="1">IFERROR(IF((VLOOKUP($E180,'DTOC Backsheet'!$D$5:$AF$183,X$9,FALSE))="","",(VLOOKUP($E180,'DTOC Backsheet'!$D$5:$AF$183,X$9,FALSE))),"")</f>
        <v>0</v>
      </c>
      <c r="Y180" s="96"/>
    </row>
    <row r="181" spans="1:28" ht="30" customHeight="1" x14ac:dyDescent="0.3">
      <c r="A181" s="182">
        <v>169</v>
      </c>
      <c r="B181" s="101" t="str">
        <f ca="1">IFERROR(IF((VLOOKUP($E181,'Org List'!$AJ$10:$AL$188,3,FALSE))="","",(VLOOKUP($E181,'Org List'!$AJ$10:$AL$188,3,FALSE))),"")</f>
        <v>South East England Commissioning Region</v>
      </c>
      <c r="C181" s="102" t="str">
        <f ca="1">IFERROR(IF((VLOOKUP($E181,'Org List'!$AO$10:$AQ$188,3,FALSE))="","",(VLOOKUP($E181,'Org List'!$AO$10:$AQ$188,3,FALSE))),"")</f>
        <v>South East Region</v>
      </c>
      <c r="D181" s="103" t="str">
        <f ca="1">IFERROR(IF((VLOOKUP($E181,'Org List'!$AT$10:$AV$188,3,FALSE))="","",(VLOOKUP($E181,'Org List'!$AT$10:$AV$188,3,FALSE))),"")</f>
        <v>NHS England South East (Kent, Surrey and Sussex)</v>
      </c>
      <c r="E181" s="101" t="str">
        <f t="shared" ca="1" si="2"/>
        <v>E10000032</v>
      </c>
      <c r="F181" s="103" t="str">
        <f ca="1">IF(E181="","",VLOOKUP(E181,'Org List'!$J$9:$K$488,2,0))</f>
        <v>West Sussex</v>
      </c>
      <c r="G181" s="112">
        <f ca="1">IFERROR(IF((VLOOKUP($E181,'NEA Backsheet'!$D$5:$CB$183,G$9,FALSE))="","",(VLOOKUP($E181,'NEA Backsheet'!$D$5:$CB$183,G$9,FALSE))),"")</f>
        <v>2649.7796129778744</v>
      </c>
      <c r="H181" s="113">
        <f ca="1">IFERROR(IF((VLOOKUP($E181,'NEA Backsheet'!$D$5:$CB$183,H$9,FALSE))="","",(VLOOKUP($E181,'NEA Backsheet'!$D$5:$CB$183,H$9,FALSE))),"")</f>
        <v>2625.4958838895609</v>
      </c>
      <c r="I181" s="113">
        <f ca="1">IFERROR(IF((VLOOKUP($E181,'NEA Backsheet'!$D$5:$CB$183,I$9,FALSE))="","",(VLOOKUP($E181,'NEA Backsheet'!$D$5:$CB$183,I$9,FALSE))),"")</f>
        <v>2746.3340304130538</v>
      </c>
      <c r="J181" s="114">
        <f ca="1">IFERROR(IF((VLOOKUP($E181,'NEA Backsheet'!$D$5:$CB$183,J$9,FALSE))="","",(VLOOKUP($E181,'NEA Backsheet'!$D$5:$CB$183,J$9,FALSE))),"")</f>
        <v>2746.5803299726604</v>
      </c>
      <c r="K181" s="115">
        <f ca="1">IFERROR(IF((VLOOKUP($E181,'NEA Backsheet'!$D$5:$CB$183,K$9,FALSE))="","",(VLOOKUP($E181,'NEA Backsheet'!$D$5:$CB$183,K$9,FALSE))),"")</f>
        <v>2784.8993060185344</v>
      </c>
      <c r="L181" s="116">
        <f ca="1">IFERROR(IF((VLOOKUP($E181,'NEA Backsheet'!$D$5:$CB$183,L$9,FALSE))="","",(VLOOKUP($E181,'NEA Backsheet'!$D$5:$CB$183,L$9,FALSE))),"")</f>
        <v>0</v>
      </c>
      <c r="M181" s="113">
        <f ca="1">IFERROR(IF((VLOOKUP($E181,'NEA Backsheet'!$D$5:$CB$183,M$9,FALSE))="","",(VLOOKUP($E181,'NEA Backsheet'!$D$5:$CB$183,M$9,FALSE))),"")</f>
        <v>0</v>
      </c>
      <c r="N181" s="114">
        <f ca="1">IFERROR(IF((VLOOKUP($E181,'NEA Backsheet'!$D$5:$CB$183,N$9,FALSE))="","",(VLOOKUP($E181,'NEA Backsheet'!$D$5:$CB$183,N$9,FALSE))),"")</f>
        <v>0</v>
      </c>
      <c r="O181" s="96"/>
      <c r="Q181" s="112">
        <f ca="1">IFERROR(IF((VLOOKUP($E181,'DTOC Backsheet'!$D$5:$AF$183,Q$9,FALSE))="","",(VLOOKUP($E181,'DTOC Backsheet'!$D$5:$AF$183,Q$9,FALSE))),"")</f>
        <v>1299.8621648367182</v>
      </c>
      <c r="R181" s="113">
        <f ca="1">IFERROR(IF((VLOOKUP($E181,'DTOC Backsheet'!$D$5:$AF$183,R$9,FALSE))="","",(VLOOKUP($E181,'DTOC Backsheet'!$D$5:$AF$183,R$9,FALSE))),"")</f>
        <v>1571.9982564440884</v>
      </c>
      <c r="S181" s="113">
        <f ca="1">IFERROR(IF((VLOOKUP($E181,'DTOC Backsheet'!$D$5:$AF$183,S$9,FALSE))="","",(VLOOKUP($E181,'DTOC Backsheet'!$D$5:$AF$183,S$9,FALSE))),"")</f>
        <v>1363.6256538334667</v>
      </c>
      <c r="T181" s="114">
        <f ca="1">IFERROR(IF((VLOOKUP($E181,'DTOC Backsheet'!$D$5:$AF$183,T$9,FALSE))="","",(VLOOKUP($E181,'DTOC Backsheet'!$D$5:$AF$183,T$9,FALSE))),"")</f>
        <v>1207.9166122519512</v>
      </c>
      <c r="U181" s="115">
        <f ca="1">IFERROR(IF((VLOOKUP($E181,'DTOC Backsheet'!$D$5:$AF$183,U$9,FALSE))="","",(VLOOKUP($E181,'DTOC Backsheet'!$D$5:$AF$183,U$9,FALSE))),"")</f>
        <v>1102.0178729094907</v>
      </c>
      <c r="V181" s="116">
        <f ca="1">IFERROR(IF((VLOOKUP($E181,'DTOC Backsheet'!$D$5:$AF$183,V$9,FALSE))="","",(VLOOKUP($E181,'DTOC Backsheet'!$D$5:$AF$183,V$9,FALSE))),"")</f>
        <v>0</v>
      </c>
      <c r="W181" s="113">
        <f ca="1">IFERROR(IF((VLOOKUP($E181,'DTOC Backsheet'!$D$5:$AF$183,W$9,FALSE))="","",(VLOOKUP($E181,'DTOC Backsheet'!$D$5:$AF$183,W$9,FALSE))),"")</f>
        <v>0</v>
      </c>
      <c r="X181" s="114">
        <f ca="1">IFERROR(IF((VLOOKUP($E181,'DTOC Backsheet'!$D$5:$AF$183,X$9,FALSE))="","",(VLOOKUP($E181,'DTOC Backsheet'!$D$5:$AF$183,X$9,FALSE))),"")</f>
        <v>0</v>
      </c>
      <c r="Y181" s="96"/>
    </row>
    <row r="182" spans="1:28" ht="30" customHeight="1" x14ac:dyDescent="0.3">
      <c r="A182" s="182">
        <v>170</v>
      </c>
      <c r="B182" s="101" t="str">
        <f ca="1">IFERROR(IF((VLOOKUP($E182,'Org List'!$AJ$10:$AL$188,3,FALSE))="","",(VLOOKUP($E182,'Org List'!$AJ$10:$AL$188,3,FALSE))),"")</f>
        <v>London Commissioning Region</v>
      </c>
      <c r="C182" s="102" t="str">
        <f ca="1">IFERROR(IF((VLOOKUP($E182,'Org List'!$AO$10:$AQ$188,3,FALSE))="","",(VLOOKUP($E182,'Org List'!$AO$10:$AQ$188,3,FALSE))),"")</f>
        <v>London Region</v>
      </c>
      <c r="D182" s="103" t="str">
        <f ca="1">IFERROR(IF((VLOOKUP($E182,'Org List'!$AT$10:$AV$188,3,FALSE))="","",(VLOOKUP($E182,'Org List'!$AT$10:$AV$188,3,FALSE))),"")</f>
        <v>NHS England London</v>
      </c>
      <c r="E182" s="101" t="str">
        <f t="shared" ca="1" si="2"/>
        <v>E09000033</v>
      </c>
      <c r="F182" s="103" t="str">
        <f ca="1">IF(E182="","",VLOOKUP(E182,'Org List'!$J$9:$K$488,2,0))</f>
        <v>Westminster</v>
      </c>
      <c r="G182" s="112">
        <f ca="1">IFERROR(IF((VLOOKUP($E182,'NEA Backsheet'!$D$5:$CB$183,G$9,FALSE))="","",(VLOOKUP($E182,'NEA Backsheet'!$D$5:$CB$183,G$9,FALSE))),"")</f>
        <v>1615.9886466844443</v>
      </c>
      <c r="H182" s="113">
        <f ca="1">IFERROR(IF((VLOOKUP($E182,'NEA Backsheet'!$D$5:$CB$183,H$9,FALSE))="","",(VLOOKUP($E182,'NEA Backsheet'!$D$5:$CB$183,H$9,FALSE))),"")</f>
        <v>1554.2219306159811</v>
      </c>
      <c r="I182" s="113">
        <f ca="1">IFERROR(IF((VLOOKUP($E182,'NEA Backsheet'!$D$5:$CB$183,I$9,FALSE))="","",(VLOOKUP($E182,'NEA Backsheet'!$D$5:$CB$183,I$9,FALSE))),"")</f>
        <v>1655.5239661953515</v>
      </c>
      <c r="J182" s="114">
        <f ca="1">IFERROR(IF((VLOOKUP($E182,'NEA Backsheet'!$D$5:$CB$183,J$9,FALSE))="","",(VLOOKUP($E182,'NEA Backsheet'!$D$5:$CB$183,J$9,FALSE))),"")</f>
        <v>1640.4732348178015</v>
      </c>
      <c r="K182" s="115">
        <f ca="1">IFERROR(IF((VLOOKUP($E182,'NEA Backsheet'!$D$5:$CB$183,K$9,FALSE))="","",(VLOOKUP($E182,'NEA Backsheet'!$D$5:$CB$183,K$9,FALSE))),"")</f>
        <v>1605.8425030766737</v>
      </c>
      <c r="L182" s="116">
        <f ca="1">IFERROR(IF((VLOOKUP($E182,'NEA Backsheet'!$D$5:$CB$183,L$9,FALSE))="","",(VLOOKUP($E182,'NEA Backsheet'!$D$5:$CB$183,L$9,FALSE))),"")</f>
        <v>0</v>
      </c>
      <c r="M182" s="113">
        <f ca="1">IFERROR(IF((VLOOKUP($E182,'NEA Backsheet'!$D$5:$CB$183,M$9,FALSE))="","",(VLOOKUP($E182,'NEA Backsheet'!$D$5:$CB$183,M$9,FALSE))),"")</f>
        <v>0</v>
      </c>
      <c r="N182" s="114">
        <f ca="1">IFERROR(IF((VLOOKUP($E182,'NEA Backsheet'!$D$5:$CB$183,N$9,FALSE))="","",(VLOOKUP($E182,'NEA Backsheet'!$D$5:$CB$183,N$9,FALSE))),"")</f>
        <v>0</v>
      </c>
      <c r="O182" s="96"/>
      <c r="Q182" s="112">
        <f ca="1">IFERROR(IF((VLOOKUP($E182,'DTOC Backsheet'!$D$5:$AF$183,Q$9,FALSE))="","",(VLOOKUP($E182,'DTOC Backsheet'!$D$5:$AF$183,Q$9,FALSE))),"")</f>
        <v>277.01108545266015</v>
      </c>
      <c r="R182" s="113">
        <f ca="1">IFERROR(IF((VLOOKUP($E182,'DTOC Backsheet'!$D$5:$AF$183,R$9,FALSE))="","",(VLOOKUP($E182,'DTOC Backsheet'!$D$5:$AF$183,R$9,FALSE))),"")</f>
        <v>413.26246925577692</v>
      </c>
      <c r="S182" s="113">
        <f ca="1">IFERROR(IF((VLOOKUP($E182,'DTOC Backsheet'!$D$5:$AF$183,S$9,FALSE))="","",(VLOOKUP($E182,'DTOC Backsheet'!$D$5:$AF$183,S$9,FALSE))),"")</f>
        <v>494.41219049145673</v>
      </c>
      <c r="T182" s="114">
        <f ca="1">IFERROR(IF((VLOOKUP($E182,'DTOC Backsheet'!$D$5:$AF$183,T$9,FALSE))="","",(VLOOKUP($E182,'DTOC Backsheet'!$D$5:$AF$183,T$9,FALSE))),"")</f>
        <v>665.62343854086191</v>
      </c>
      <c r="U182" s="115">
        <f ca="1">IFERROR(IF((VLOOKUP($E182,'DTOC Backsheet'!$D$5:$AF$183,U$9,FALSE))="","",(VLOOKUP($E182,'DTOC Backsheet'!$D$5:$AF$183,U$9,FALSE))),"")</f>
        <v>799.4394265561242</v>
      </c>
      <c r="V182" s="116">
        <f ca="1">IFERROR(IF((VLOOKUP($E182,'DTOC Backsheet'!$D$5:$AF$183,V$9,FALSE))="","",(VLOOKUP($E182,'DTOC Backsheet'!$D$5:$AF$183,V$9,FALSE))),"")</f>
        <v>0</v>
      </c>
      <c r="W182" s="113">
        <f ca="1">IFERROR(IF((VLOOKUP($E182,'DTOC Backsheet'!$D$5:$AF$183,W$9,FALSE))="","",(VLOOKUP($E182,'DTOC Backsheet'!$D$5:$AF$183,W$9,FALSE))),"")</f>
        <v>0</v>
      </c>
      <c r="X182" s="114">
        <f ca="1">IFERROR(IF((VLOOKUP($E182,'DTOC Backsheet'!$D$5:$AF$183,X$9,FALSE))="","",(VLOOKUP($E182,'DTOC Backsheet'!$D$5:$AF$183,X$9,FALSE))),"")</f>
        <v>0</v>
      </c>
      <c r="Y182" s="96"/>
    </row>
    <row r="183" spans="1:28" ht="30" customHeight="1" x14ac:dyDescent="0.3">
      <c r="A183" s="182">
        <v>171</v>
      </c>
      <c r="B183" s="101" t="str">
        <f ca="1">IFERROR(IF((VLOOKUP($E183,'Org List'!$AJ$10:$AL$188,3,FALSE))="","",(VLOOKUP($E183,'Org List'!$AJ$10:$AL$188,3,FALSE))),"")</f>
        <v>North of England Commissioning Region</v>
      </c>
      <c r="C183" s="102" t="str">
        <f ca="1">IFERROR(IF((VLOOKUP($E183,'Org List'!$AO$10:$AQ$188,3,FALSE))="","",(VLOOKUP($E183,'Org List'!$AO$10:$AQ$188,3,FALSE))),"")</f>
        <v>North West Region</v>
      </c>
      <c r="D183" s="103" t="str">
        <f ca="1">IFERROR(IF((VLOOKUP($E183,'Org List'!$AT$10:$AV$188,3,FALSE))="","",(VLOOKUP($E183,'Org List'!$AT$10:$AV$188,3,FALSE))),"")</f>
        <v>NHS England North (Greater Manchester)</v>
      </c>
      <c r="E183" s="101" t="str">
        <f t="shared" ca="1" si="2"/>
        <v>E08000010</v>
      </c>
      <c r="F183" s="103" t="str">
        <f ca="1">IF(E183="","",VLOOKUP(E183,'Org List'!$J$9:$K$488,2,0))</f>
        <v>Wigan</v>
      </c>
      <c r="G183" s="112">
        <f ca="1">IFERROR(IF((VLOOKUP($E183,'NEA Backsheet'!$D$5:$CB$183,G$9,FALSE))="","",(VLOOKUP($E183,'NEA Backsheet'!$D$5:$CB$183,G$9,FALSE))),"")</f>
        <v>2657.598136746326</v>
      </c>
      <c r="H183" s="113">
        <f ca="1">IFERROR(IF((VLOOKUP($E183,'NEA Backsheet'!$D$5:$CB$183,H$9,FALSE))="","",(VLOOKUP($E183,'NEA Backsheet'!$D$5:$CB$183,H$9,FALSE))),"")</f>
        <v>2819.2101636360994</v>
      </c>
      <c r="I183" s="113">
        <f ca="1">IFERROR(IF((VLOOKUP($E183,'NEA Backsheet'!$D$5:$CB$183,I$9,FALSE))="","",(VLOOKUP($E183,'NEA Backsheet'!$D$5:$CB$183,I$9,FALSE))),"")</f>
        <v>3098.1087604096147</v>
      </c>
      <c r="J183" s="114">
        <f ca="1">IFERROR(IF((VLOOKUP($E183,'NEA Backsheet'!$D$5:$CB$183,J$9,FALSE))="","",(VLOOKUP($E183,'NEA Backsheet'!$D$5:$CB$183,J$9,FALSE))),"")</f>
        <v>3074.3251736785382</v>
      </c>
      <c r="K183" s="115">
        <f ca="1">IFERROR(IF((VLOOKUP($E183,'NEA Backsheet'!$D$5:$CB$183,K$9,FALSE))="","",(VLOOKUP($E183,'NEA Backsheet'!$D$5:$CB$183,K$9,FALSE))),"")</f>
        <v>3289.8498712512283</v>
      </c>
      <c r="L183" s="116">
        <f ca="1">IFERROR(IF((VLOOKUP($E183,'NEA Backsheet'!$D$5:$CB$183,L$9,FALSE))="","",(VLOOKUP($E183,'NEA Backsheet'!$D$5:$CB$183,L$9,FALSE))),"")</f>
        <v>0</v>
      </c>
      <c r="M183" s="113">
        <f ca="1">IFERROR(IF((VLOOKUP($E183,'NEA Backsheet'!$D$5:$CB$183,M$9,FALSE))="","",(VLOOKUP($E183,'NEA Backsheet'!$D$5:$CB$183,M$9,FALSE))),"")</f>
        <v>0</v>
      </c>
      <c r="N183" s="114">
        <f ca="1">IFERROR(IF((VLOOKUP($E183,'NEA Backsheet'!$D$5:$CB$183,N$9,FALSE))="","",(VLOOKUP($E183,'NEA Backsheet'!$D$5:$CB$183,N$9,FALSE))),"")</f>
        <v>0</v>
      </c>
      <c r="O183" s="96"/>
      <c r="Q183" s="112">
        <f ca="1">IFERROR(IF((VLOOKUP($E183,'DTOC Backsheet'!$D$5:$AF$183,Q$9,FALSE))="","",(VLOOKUP($E183,'DTOC Backsheet'!$D$5:$AF$183,Q$9,FALSE))),"")</f>
        <v>423.26969996959934</v>
      </c>
      <c r="R183" s="113">
        <f ca="1">IFERROR(IF((VLOOKUP($E183,'DTOC Backsheet'!$D$5:$AF$183,R$9,FALSE))="","",(VLOOKUP($E183,'DTOC Backsheet'!$D$5:$AF$183,R$9,FALSE))),"")</f>
        <v>623.60176791101208</v>
      </c>
      <c r="S183" s="113">
        <f ca="1">IFERROR(IF((VLOOKUP($E183,'DTOC Backsheet'!$D$5:$AF$183,S$9,FALSE))="","",(VLOOKUP($E183,'DTOC Backsheet'!$D$5:$AF$183,S$9,FALSE))),"")</f>
        <v>539.80528034796976</v>
      </c>
      <c r="T183" s="114">
        <f ca="1">IFERROR(IF((VLOOKUP($E183,'DTOC Backsheet'!$D$5:$AF$183,T$9,FALSE))="","",(VLOOKUP($E183,'DTOC Backsheet'!$D$5:$AF$183,T$9,FALSE))),"")</f>
        <v>568.16548280592519</v>
      </c>
      <c r="U183" s="115">
        <f ca="1">IFERROR(IF((VLOOKUP($E183,'DTOC Backsheet'!$D$5:$AF$183,U$9,FALSE))="","",(VLOOKUP($E183,'DTOC Backsheet'!$D$5:$AF$183,U$9,FALSE))),"")</f>
        <v>382.01550588113849</v>
      </c>
      <c r="V183" s="116">
        <f ca="1">IFERROR(IF((VLOOKUP($E183,'DTOC Backsheet'!$D$5:$AF$183,V$9,FALSE))="","",(VLOOKUP($E183,'DTOC Backsheet'!$D$5:$AF$183,V$9,FALSE))),"")</f>
        <v>0</v>
      </c>
      <c r="W183" s="113">
        <f ca="1">IFERROR(IF((VLOOKUP($E183,'DTOC Backsheet'!$D$5:$AF$183,W$9,FALSE))="","",(VLOOKUP($E183,'DTOC Backsheet'!$D$5:$AF$183,W$9,FALSE))),"")</f>
        <v>0</v>
      </c>
      <c r="X183" s="114">
        <f ca="1">IFERROR(IF((VLOOKUP($E183,'DTOC Backsheet'!$D$5:$AF$183,X$9,FALSE))="","",(VLOOKUP($E183,'DTOC Backsheet'!$D$5:$AF$183,X$9,FALSE))),"")</f>
        <v>0</v>
      </c>
      <c r="Y183" s="96"/>
    </row>
    <row r="184" spans="1:28" ht="30" customHeight="1" x14ac:dyDescent="0.3">
      <c r="A184" s="182">
        <v>172</v>
      </c>
      <c r="B184" s="101" t="str">
        <f ca="1">IFERROR(IF((VLOOKUP($E184,'Org List'!$AJ$10:$AL$188,3,FALSE))="","",(VLOOKUP($E184,'Org List'!$AJ$10:$AL$188,3,FALSE))),"")</f>
        <v>South West England Commissioning Region</v>
      </c>
      <c r="C184" s="102" t="str">
        <f ca="1">IFERROR(IF((VLOOKUP($E184,'Org List'!$AO$10:$AQ$188,3,FALSE))="","",(VLOOKUP($E184,'Org List'!$AO$10:$AQ$188,3,FALSE))),"")</f>
        <v>South West Region</v>
      </c>
      <c r="D184" s="103" t="str">
        <f ca="1">IFERROR(IF((VLOOKUP($E184,'Org List'!$AT$10:$AV$188,3,FALSE))="","",(VLOOKUP($E184,'Org List'!$AT$10:$AV$188,3,FALSE))),"")</f>
        <v>NHS England South West (South West North)</v>
      </c>
      <c r="E184" s="101" t="str">
        <f t="shared" ca="1" si="2"/>
        <v>E06000054</v>
      </c>
      <c r="F184" s="103" t="str">
        <f ca="1">IF(E184="","",VLOOKUP(E184,'Org List'!$J$9:$K$488,2,0))</f>
        <v>Wiltshire</v>
      </c>
      <c r="G184" s="112">
        <f ca="1">IFERROR(IF((VLOOKUP($E184,'NEA Backsheet'!$D$5:$CB$183,G$9,FALSE))="","",(VLOOKUP($E184,'NEA Backsheet'!$D$5:$CB$183,G$9,FALSE))),"")</f>
        <v>2291.0146973708015</v>
      </c>
      <c r="H184" s="113">
        <f ca="1">IFERROR(IF((VLOOKUP($E184,'NEA Backsheet'!$D$5:$CB$183,H$9,FALSE))="","",(VLOOKUP($E184,'NEA Backsheet'!$D$5:$CB$183,H$9,FALSE))),"")</f>
        <v>2350.9575780109576</v>
      </c>
      <c r="I184" s="113">
        <f ca="1">IFERROR(IF((VLOOKUP($E184,'NEA Backsheet'!$D$5:$CB$183,I$9,FALSE))="","",(VLOOKUP($E184,'NEA Backsheet'!$D$5:$CB$183,I$9,FALSE))),"")</f>
        <v>2519.9509483011252</v>
      </c>
      <c r="J184" s="114">
        <f ca="1">IFERROR(IF((VLOOKUP($E184,'NEA Backsheet'!$D$5:$CB$183,J$9,FALSE))="","",(VLOOKUP($E184,'NEA Backsheet'!$D$5:$CB$183,J$9,FALSE))),"")</f>
        <v>2507.8423658302836</v>
      </c>
      <c r="K184" s="115">
        <f ca="1">IFERROR(IF((VLOOKUP($E184,'NEA Backsheet'!$D$5:$CB$183,K$9,FALSE))="","",(VLOOKUP($E184,'NEA Backsheet'!$D$5:$CB$183,K$9,FALSE))),"")</f>
        <v>2531.3926617602683</v>
      </c>
      <c r="L184" s="116">
        <f ca="1">IFERROR(IF((VLOOKUP($E184,'NEA Backsheet'!$D$5:$CB$183,L$9,FALSE))="","",(VLOOKUP($E184,'NEA Backsheet'!$D$5:$CB$183,L$9,FALSE))),"")</f>
        <v>0</v>
      </c>
      <c r="M184" s="113">
        <f ca="1">IFERROR(IF((VLOOKUP($E184,'NEA Backsheet'!$D$5:$CB$183,M$9,FALSE))="","",(VLOOKUP($E184,'NEA Backsheet'!$D$5:$CB$183,M$9,FALSE))),"")</f>
        <v>0</v>
      </c>
      <c r="N184" s="114">
        <f ca="1">IFERROR(IF((VLOOKUP($E184,'NEA Backsheet'!$D$5:$CB$183,N$9,FALSE))="","",(VLOOKUP($E184,'NEA Backsheet'!$D$5:$CB$183,N$9,FALSE))),"")</f>
        <v>0</v>
      </c>
      <c r="O184" s="96"/>
      <c r="Q184" s="112">
        <f ca="1">IFERROR(IF((VLOOKUP($E184,'DTOC Backsheet'!$D$5:$AF$183,Q$9,FALSE))="","",(VLOOKUP($E184,'DTOC Backsheet'!$D$5:$AF$183,Q$9,FALSE))),"")</f>
        <v>1984.3973302326058</v>
      </c>
      <c r="R184" s="113">
        <f ca="1">IFERROR(IF((VLOOKUP($E184,'DTOC Backsheet'!$D$5:$AF$183,R$9,FALSE))="","",(VLOOKUP($E184,'DTOC Backsheet'!$D$5:$AF$183,R$9,FALSE))),"")</f>
        <v>1728.0238496488632</v>
      </c>
      <c r="S184" s="113">
        <f ca="1">IFERROR(IF((VLOOKUP($E184,'DTOC Backsheet'!$D$5:$AF$183,S$9,FALSE))="","",(VLOOKUP($E184,'DTOC Backsheet'!$D$5:$AF$183,S$9,FALSE))),"")</f>
        <v>1413.7678449772825</v>
      </c>
      <c r="T184" s="114">
        <f ca="1">IFERROR(IF((VLOOKUP($E184,'DTOC Backsheet'!$D$5:$AF$183,T$9,FALSE))="","",(VLOOKUP($E184,'DTOC Backsheet'!$D$5:$AF$183,T$9,FALSE))),"")</f>
        <v>1352.8734984690459</v>
      </c>
      <c r="U184" s="115">
        <f ca="1">IFERROR(IF((VLOOKUP($E184,'DTOC Backsheet'!$D$5:$AF$183,U$9,FALSE))="","",(VLOOKUP($E184,'DTOC Backsheet'!$D$5:$AF$183,U$9,FALSE))),"")</f>
        <v>1160.9891992889382</v>
      </c>
      <c r="V184" s="116">
        <f ca="1">IFERROR(IF((VLOOKUP($E184,'DTOC Backsheet'!$D$5:$AF$183,V$9,FALSE))="","",(VLOOKUP($E184,'DTOC Backsheet'!$D$5:$AF$183,V$9,FALSE))),"")</f>
        <v>0</v>
      </c>
      <c r="W184" s="113">
        <f ca="1">IFERROR(IF((VLOOKUP($E184,'DTOC Backsheet'!$D$5:$AF$183,W$9,FALSE))="","",(VLOOKUP($E184,'DTOC Backsheet'!$D$5:$AF$183,W$9,FALSE))),"")</f>
        <v>0</v>
      </c>
      <c r="X184" s="114">
        <f ca="1">IFERROR(IF((VLOOKUP($E184,'DTOC Backsheet'!$D$5:$AF$183,X$9,FALSE))="","",(VLOOKUP($E184,'DTOC Backsheet'!$D$5:$AF$183,X$9,FALSE))),"")</f>
        <v>0</v>
      </c>
      <c r="Y184" s="96"/>
    </row>
    <row r="185" spans="1:28" ht="30" customHeight="1" x14ac:dyDescent="0.3">
      <c r="A185" s="182">
        <v>173</v>
      </c>
      <c r="B185" s="101" t="str">
        <f ca="1">IFERROR(IF((VLOOKUP($E185,'Org List'!$AJ$10:$AL$188,3,FALSE))="","",(VLOOKUP($E185,'Org List'!$AJ$10:$AL$188,3,FALSE))),"")</f>
        <v>South East England Commissioning Region</v>
      </c>
      <c r="C185" s="102" t="str">
        <f ca="1">IFERROR(IF((VLOOKUP($E185,'Org List'!$AO$10:$AQ$188,3,FALSE))="","",(VLOOKUP($E185,'Org List'!$AO$10:$AQ$188,3,FALSE))),"")</f>
        <v>South East Region</v>
      </c>
      <c r="D185" s="103" t="str">
        <f ca="1">IFERROR(IF((VLOOKUP($E185,'Org List'!$AT$10:$AV$188,3,FALSE))="","",(VLOOKUP($E185,'Org List'!$AT$10:$AV$188,3,FALSE))),"")</f>
        <v>NHS England South East (Hampshire, Isle of Wight and Thames Valley)</v>
      </c>
      <c r="E185" s="101" t="str">
        <f t="shared" ca="1" si="2"/>
        <v>E06000040</v>
      </c>
      <c r="F185" s="103" t="str">
        <f ca="1">IF(E185="","",VLOOKUP(E185,'Org List'!$J$9:$K$488,2,0))</f>
        <v>Windsor and Maidenhead</v>
      </c>
      <c r="G185" s="112">
        <f ca="1">IFERROR(IF((VLOOKUP($E185,'NEA Backsheet'!$D$5:$CB$183,G$9,FALSE))="","",(VLOOKUP($E185,'NEA Backsheet'!$D$5:$CB$183,G$9,FALSE))),"")</f>
        <v>2638.7687096824502</v>
      </c>
      <c r="H185" s="113">
        <f ca="1">IFERROR(IF((VLOOKUP($E185,'NEA Backsheet'!$D$5:$CB$183,H$9,FALSE))="","",(VLOOKUP($E185,'NEA Backsheet'!$D$5:$CB$183,H$9,FALSE))),"")</f>
        <v>2549.8329648730828</v>
      </c>
      <c r="I185" s="113">
        <f ca="1">IFERROR(IF((VLOOKUP($E185,'NEA Backsheet'!$D$5:$CB$183,I$9,FALSE))="","",(VLOOKUP($E185,'NEA Backsheet'!$D$5:$CB$183,I$9,FALSE))),"")</f>
        <v>2730.8504192614014</v>
      </c>
      <c r="J185" s="114">
        <f ca="1">IFERROR(IF((VLOOKUP($E185,'NEA Backsheet'!$D$5:$CB$183,J$9,FALSE))="","",(VLOOKUP($E185,'NEA Backsheet'!$D$5:$CB$183,J$9,FALSE))),"")</f>
        <v>2691.3822076138249</v>
      </c>
      <c r="K185" s="115">
        <f ca="1">IFERROR(IF((VLOOKUP($E185,'NEA Backsheet'!$D$5:$CB$183,K$9,FALSE))="","",(VLOOKUP($E185,'NEA Backsheet'!$D$5:$CB$183,K$9,FALSE))),"")</f>
        <v>2919.7062286235096</v>
      </c>
      <c r="L185" s="116">
        <f ca="1">IFERROR(IF((VLOOKUP($E185,'NEA Backsheet'!$D$5:$CB$183,L$9,FALSE))="","",(VLOOKUP($E185,'NEA Backsheet'!$D$5:$CB$183,L$9,FALSE))),"")</f>
        <v>0</v>
      </c>
      <c r="M185" s="113">
        <f ca="1">IFERROR(IF((VLOOKUP($E185,'NEA Backsheet'!$D$5:$CB$183,M$9,FALSE))="","",(VLOOKUP($E185,'NEA Backsheet'!$D$5:$CB$183,M$9,FALSE))),"")</f>
        <v>0</v>
      </c>
      <c r="N185" s="114">
        <f ca="1">IFERROR(IF((VLOOKUP($E185,'NEA Backsheet'!$D$5:$CB$183,N$9,FALSE))="","",(VLOOKUP($E185,'NEA Backsheet'!$D$5:$CB$183,N$9,FALSE))),"")</f>
        <v>0</v>
      </c>
      <c r="O185" s="96"/>
      <c r="Q185" s="112">
        <f ca="1">IFERROR(IF((VLOOKUP($E185,'DTOC Backsheet'!$D$5:$AF$183,Q$9,FALSE))="","",(VLOOKUP($E185,'DTOC Backsheet'!$D$5:$AF$183,Q$9,FALSE))),"")</f>
        <v>915.46619684250538</v>
      </c>
      <c r="R185" s="113">
        <f ca="1">IFERROR(IF((VLOOKUP($E185,'DTOC Backsheet'!$D$5:$AF$183,R$9,FALSE))="","",(VLOOKUP($E185,'DTOC Backsheet'!$D$5:$AF$183,R$9,FALSE))),"")</f>
        <v>1239.3339551594293</v>
      </c>
      <c r="S185" s="113">
        <f ca="1">IFERROR(IF((VLOOKUP($E185,'DTOC Backsheet'!$D$5:$AF$183,S$9,FALSE))="","",(VLOOKUP($E185,'DTOC Backsheet'!$D$5:$AF$183,S$9,FALSE))),"")</f>
        <v>1243.6521919369884</v>
      </c>
      <c r="T185" s="114">
        <f ca="1">IFERROR(IF((VLOOKUP($E185,'DTOC Backsheet'!$D$5:$AF$183,T$9,FALSE))="","",(VLOOKUP($E185,'DTOC Backsheet'!$D$5:$AF$183,T$9,FALSE))),"")</f>
        <v>903.04926097493126</v>
      </c>
      <c r="U185" s="115">
        <f ca="1">IFERROR(IF((VLOOKUP($E185,'DTOC Backsheet'!$D$5:$AF$183,U$9,FALSE))="","",(VLOOKUP($E185,'DTOC Backsheet'!$D$5:$AF$183,U$9,FALSE))),"")</f>
        <v>1051.4011930548627</v>
      </c>
      <c r="V185" s="116">
        <f ca="1">IFERROR(IF((VLOOKUP($E185,'DTOC Backsheet'!$D$5:$AF$183,V$9,FALSE))="","",(VLOOKUP($E185,'DTOC Backsheet'!$D$5:$AF$183,V$9,FALSE))),"")</f>
        <v>0</v>
      </c>
      <c r="W185" s="113">
        <f ca="1">IFERROR(IF((VLOOKUP($E185,'DTOC Backsheet'!$D$5:$AF$183,W$9,FALSE))="","",(VLOOKUP($E185,'DTOC Backsheet'!$D$5:$AF$183,W$9,FALSE))),"")</f>
        <v>0</v>
      </c>
      <c r="X185" s="114">
        <f ca="1">IFERROR(IF((VLOOKUP($E185,'DTOC Backsheet'!$D$5:$AF$183,X$9,FALSE))="","",(VLOOKUP($E185,'DTOC Backsheet'!$D$5:$AF$183,X$9,FALSE))),"")</f>
        <v>0</v>
      </c>
      <c r="Y185" s="96"/>
    </row>
    <row r="186" spans="1:28" ht="30" customHeight="1" x14ac:dyDescent="0.3">
      <c r="A186" s="182">
        <v>174</v>
      </c>
      <c r="B186" s="101" t="str">
        <f ca="1">IFERROR(IF((VLOOKUP($E186,'Org List'!$AJ$10:$AL$188,3,FALSE))="","",(VLOOKUP($E186,'Org List'!$AJ$10:$AL$188,3,FALSE))),"")</f>
        <v>North of England Commissioning Region</v>
      </c>
      <c r="C186" s="102" t="str">
        <f ca="1">IFERROR(IF((VLOOKUP($E186,'Org List'!$AO$10:$AQ$188,3,FALSE))="","",(VLOOKUP($E186,'Org List'!$AO$10:$AQ$188,3,FALSE))),"")</f>
        <v>North West Region</v>
      </c>
      <c r="D186" s="103" t="str">
        <f ca="1">IFERROR(IF((VLOOKUP($E186,'Org List'!$AT$10:$AV$188,3,FALSE))="","",(VLOOKUP($E186,'Org List'!$AT$10:$AV$188,3,FALSE))),"")</f>
        <v>NHS England North (Cheshire And Merseyside)</v>
      </c>
      <c r="E186" s="101" t="str">
        <f t="shared" ca="1" si="2"/>
        <v>E08000015</v>
      </c>
      <c r="F186" s="103" t="str">
        <f ca="1">IF(E186="","",VLOOKUP(E186,'Org List'!$J$9:$K$488,2,0))</f>
        <v>Wirral</v>
      </c>
      <c r="G186" s="112">
        <f ca="1">IFERROR(IF((VLOOKUP($E186,'NEA Backsheet'!$D$5:$CB$183,G$9,FALSE))="","",(VLOOKUP($E186,'NEA Backsheet'!$D$5:$CB$183,G$9,FALSE))),"")</f>
        <v>3627.4481145798504</v>
      </c>
      <c r="H186" s="113">
        <f ca="1">IFERROR(IF((VLOOKUP($E186,'NEA Backsheet'!$D$5:$CB$183,H$9,FALSE))="","",(VLOOKUP($E186,'NEA Backsheet'!$D$5:$CB$183,H$9,FALSE))),"")</f>
        <v>3671.6316053421606</v>
      </c>
      <c r="I186" s="113">
        <f ca="1">IFERROR(IF((VLOOKUP($E186,'NEA Backsheet'!$D$5:$CB$183,I$9,FALSE))="","",(VLOOKUP($E186,'NEA Backsheet'!$D$5:$CB$183,I$9,FALSE))),"")</f>
        <v>3888.6543944834521</v>
      </c>
      <c r="J186" s="114">
        <f ca="1">IFERROR(IF((VLOOKUP($E186,'NEA Backsheet'!$D$5:$CB$183,J$9,FALSE))="","",(VLOOKUP($E186,'NEA Backsheet'!$D$5:$CB$183,J$9,FALSE))),"")</f>
        <v>3911.4326093344621</v>
      </c>
      <c r="K186" s="115">
        <f ca="1">IFERROR(IF((VLOOKUP($E186,'NEA Backsheet'!$D$5:$CB$183,K$9,FALSE))="","",(VLOOKUP($E186,'NEA Backsheet'!$D$5:$CB$183,K$9,FALSE))),"")</f>
        <v>2730.3221394234024</v>
      </c>
      <c r="L186" s="116">
        <f ca="1">IFERROR(IF((VLOOKUP($E186,'NEA Backsheet'!$D$5:$CB$183,L$9,FALSE))="","",(VLOOKUP($E186,'NEA Backsheet'!$D$5:$CB$183,L$9,FALSE))),"")</f>
        <v>0</v>
      </c>
      <c r="M186" s="113">
        <f ca="1">IFERROR(IF((VLOOKUP($E186,'NEA Backsheet'!$D$5:$CB$183,M$9,FALSE))="","",(VLOOKUP($E186,'NEA Backsheet'!$D$5:$CB$183,M$9,FALSE))),"")</f>
        <v>0</v>
      </c>
      <c r="N186" s="114">
        <f ca="1">IFERROR(IF((VLOOKUP($E186,'NEA Backsheet'!$D$5:$CB$183,N$9,FALSE))="","",(VLOOKUP($E186,'NEA Backsheet'!$D$5:$CB$183,N$9,FALSE))),"")</f>
        <v>0</v>
      </c>
      <c r="O186" s="96"/>
      <c r="Q186" s="112">
        <f ca="1">IFERROR(IF((VLOOKUP($E186,'DTOC Backsheet'!$D$5:$AF$183,Q$9,FALSE))="","",(VLOOKUP($E186,'DTOC Backsheet'!$D$5:$AF$183,Q$9,FALSE))),"")</f>
        <v>1275.6282096514956</v>
      </c>
      <c r="R186" s="113">
        <f ca="1">IFERROR(IF((VLOOKUP($E186,'DTOC Backsheet'!$D$5:$AF$183,R$9,FALSE))="","",(VLOOKUP($E186,'DTOC Backsheet'!$D$5:$AF$183,R$9,FALSE))),"")</f>
        <v>1032.5767376220158</v>
      </c>
      <c r="S186" s="113">
        <f ca="1">IFERROR(IF((VLOOKUP($E186,'DTOC Backsheet'!$D$5:$AF$183,S$9,FALSE))="","",(VLOOKUP($E186,'DTOC Backsheet'!$D$5:$AF$183,S$9,FALSE))),"")</f>
        <v>651.14273393704184</v>
      </c>
      <c r="T186" s="114">
        <f ca="1">IFERROR(IF((VLOOKUP($E186,'DTOC Backsheet'!$D$5:$AF$183,T$9,FALSE))="","",(VLOOKUP($E186,'DTOC Backsheet'!$D$5:$AF$183,T$9,FALSE))),"")</f>
        <v>477.54646374057569</v>
      </c>
      <c r="U186" s="115">
        <f ca="1">IFERROR(IF((VLOOKUP($E186,'DTOC Backsheet'!$D$5:$AF$183,U$9,FALSE))="","",(VLOOKUP($E186,'DTOC Backsheet'!$D$5:$AF$183,U$9,FALSE))),"")</f>
        <v>612.53083804358141</v>
      </c>
      <c r="V186" s="116">
        <f ca="1">IFERROR(IF((VLOOKUP($E186,'DTOC Backsheet'!$D$5:$AF$183,V$9,FALSE))="","",(VLOOKUP($E186,'DTOC Backsheet'!$D$5:$AF$183,V$9,FALSE))),"")</f>
        <v>0</v>
      </c>
      <c r="W186" s="113">
        <f ca="1">IFERROR(IF((VLOOKUP($E186,'DTOC Backsheet'!$D$5:$AF$183,W$9,FALSE))="","",(VLOOKUP($E186,'DTOC Backsheet'!$D$5:$AF$183,W$9,FALSE))),"")</f>
        <v>0</v>
      </c>
      <c r="X186" s="114">
        <f ca="1">IFERROR(IF((VLOOKUP($E186,'DTOC Backsheet'!$D$5:$AF$183,X$9,FALSE))="","",(VLOOKUP($E186,'DTOC Backsheet'!$D$5:$AF$183,X$9,FALSE))),"")</f>
        <v>0</v>
      </c>
      <c r="Y186" s="96"/>
    </row>
    <row r="187" spans="1:28" ht="30" customHeight="1" x14ac:dyDescent="0.3">
      <c r="A187" s="182">
        <v>175</v>
      </c>
      <c r="B187" s="101" t="str">
        <f ca="1">IFERROR(IF((VLOOKUP($E187,'Org List'!$AJ$10:$AL$188,3,FALSE))="","",(VLOOKUP($E187,'Org List'!$AJ$10:$AL$188,3,FALSE))),"")</f>
        <v>South East England Commissioning Region</v>
      </c>
      <c r="C187" s="102" t="str">
        <f ca="1">IFERROR(IF((VLOOKUP($E187,'Org List'!$AO$10:$AQ$188,3,FALSE))="","",(VLOOKUP($E187,'Org List'!$AO$10:$AQ$188,3,FALSE))),"")</f>
        <v>South East Region</v>
      </c>
      <c r="D187" s="103" t="str">
        <f ca="1">IFERROR(IF((VLOOKUP($E187,'Org List'!$AT$10:$AV$188,3,FALSE))="","",(VLOOKUP($E187,'Org List'!$AT$10:$AV$188,3,FALSE))),"")</f>
        <v>NHS England South East (Hampshire, Isle of Wight and Thames Valley)</v>
      </c>
      <c r="E187" s="101" t="str">
        <f t="shared" ca="1" si="2"/>
        <v>E06000041</v>
      </c>
      <c r="F187" s="103" t="str">
        <f ca="1">IF(E187="","",VLOOKUP(E187,'Org List'!$J$9:$K$488,2,0))</f>
        <v>Wokingham</v>
      </c>
      <c r="G187" s="112">
        <f ca="1">IFERROR(IF((VLOOKUP($E187,'NEA Backsheet'!$D$5:$CB$183,G$9,FALSE))="","",(VLOOKUP($E187,'NEA Backsheet'!$D$5:$CB$183,G$9,FALSE))),"")</f>
        <v>2084.9964419384032</v>
      </c>
      <c r="H187" s="113">
        <f ca="1">IFERROR(IF((VLOOKUP($E187,'NEA Backsheet'!$D$5:$CB$183,H$9,FALSE))="","",(VLOOKUP($E187,'NEA Backsheet'!$D$5:$CB$183,H$9,FALSE))),"")</f>
        <v>2032.0416585748615</v>
      </c>
      <c r="I187" s="113">
        <f ca="1">IFERROR(IF((VLOOKUP($E187,'NEA Backsheet'!$D$5:$CB$183,I$9,FALSE))="","",(VLOOKUP($E187,'NEA Backsheet'!$D$5:$CB$183,I$9,FALSE))),"")</f>
        <v>2110.4514530335646</v>
      </c>
      <c r="J187" s="114">
        <f ca="1">IFERROR(IF((VLOOKUP($E187,'NEA Backsheet'!$D$5:$CB$183,J$9,FALSE))="","",(VLOOKUP($E187,'NEA Backsheet'!$D$5:$CB$183,J$9,FALSE))),"")</f>
        <v>2059.6160255172731</v>
      </c>
      <c r="K187" s="115">
        <f ca="1">IFERROR(IF((VLOOKUP($E187,'NEA Backsheet'!$D$5:$CB$183,K$9,FALSE))="","",(VLOOKUP($E187,'NEA Backsheet'!$D$5:$CB$183,K$9,FALSE))),"")</f>
        <v>2222.6195792847902</v>
      </c>
      <c r="L187" s="116">
        <f ca="1">IFERROR(IF((VLOOKUP($E187,'NEA Backsheet'!$D$5:$CB$183,L$9,FALSE))="","",(VLOOKUP($E187,'NEA Backsheet'!$D$5:$CB$183,L$9,FALSE))),"")</f>
        <v>0</v>
      </c>
      <c r="M187" s="113">
        <f ca="1">IFERROR(IF((VLOOKUP($E187,'NEA Backsheet'!$D$5:$CB$183,M$9,FALSE))="","",(VLOOKUP($E187,'NEA Backsheet'!$D$5:$CB$183,M$9,FALSE))),"")</f>
        <v>0</v>
      </c>
      <c r="N187" s="114">
        <f ca="1">IFERROR(IF((VLOOKUP($E187,'NEA Backsheet'!$D$5:$CB$183,N$9,FALSE))="","",(VLOOKUP($E187,'NEA Backsheet'!$D$5:$CB$183,N$9,FALSE))),"")</f>
        <v>0</v>
      </c>
      <c r="O187" s="96"/>
      <c r="Q187" s="112">
        <f ca="1">IFERROR(IF((VLOOKUP($E187,'DTOC Backsheet'!$D$5:$AF$183,Q$9,FALSE))="","",(VLOOKUP($E187,'DTOC Backsheet'!$D$5:$AF$183,Q$9,FALSE))),"")</f>
        <v>589.1762618983513</v>
      </c>
      <c r="R187" s="113">
        <f ca="1">IFERROR(IF((VLOOKUP($E187,'DTOC Backsheet'!$D$5:$AF$183,R$9,FALSE))="","",(VLOOKUP($E187,'DTOC Backsheet'!$D$5:$AF$183,R$9,FALSE))),"")</f>
        <v>779.23312057523879</v>
      </c>
      <c r="S187" s="113">
        <f ca="1">IFERROR(IF((VLOOKUP($E187,'DTOC Backsheet'!$D$5:$AF$183,S$9,FALSE))="","",(VLOOKUP($E187,'DTOC Backsheet'!$D$5:$AF$183,S$9,FALSE))),"")</f>
        <v>663.61519821346553</v>
      </c>
      <c r="T187" s="114">
        <f ca="1">IFERROR(IF((VLOOKUP($E187,'DTOC Backsheet'!$D$5:$AF$183,T$9,FALSE))="","",(VLOOKUP($E187,'DTOC Backsheet'!$D$5:$AF$183,T$9,FALSE))),"")</f>
        <v>886.20266804768039</v>
      </c>
      <c r="U187" s="115">
        <f ca="1">IFERROR(IF((VLOOKUP($E187,'DTOC Backsheet'!$D$5:$AF$183,U$9,FALSE))="","",(VLOOKUP($E187,'DTOC Backsheet'!$D$5:$AF$183,U$9,FALSE))),"")</f>
        <v>731.53149891380201</v>
      </c>
      <c r="V187" s="116">
        <f ca="1">IFERROR(IF((VLOOKUP($E187,'DTOC Backsheet'!$D$5:$AF$183,V$9,FALSE))="","",(VLOOKUP($E187,'DTOC Backsheet'!$D$5:$AF$183,V$9,FALSE))),"")</f>
        <v>0</v>
      </c>
      <c r="W187" s="113">
        <f ca="1">IFERROR(IF((VLOOKUP($E187,'DTOC Backsheet'!$D$5:$AF$183,W$9,FALSE))="","",(VLOOKUP($E187,'DTOC Backsheet'!$D$5:$AF$183,W$9,FALSE))),"")</f>
        <v>0</v>
      </c>
      <c r="X187" s="114">
        <f ca="1">IFERROR(IF((VLOOKUP($E187,'DTOC Backsheet'!$D$5:$AF$183,X$9,FALSE))="","",(VLOOKUP($E187,'DTOC Backsheet'!$D$5:$AF$183,X$9,FALSE))),"")</f>
        <v>0</v>
      </c>
      <c r="Y187" s="96"/>
    </row>
    <row r="188" spans="1:28" ht="30" customHeight="1" x14ac:dyDescent="0.3">
      <c r="A188" s="182">
        <v>176</v>
      </c>
      <c r="B188" s="101" t="str">
        <f ca="1">IFERROR(IF((VLOOKUP($E188,'Org List'!$AJ$10:$AL$188,3,FALSE))="","",(VLOOKUP($E188,'Org List'!$AJ$10:$AL$188,3,FALSE))),"")</f>
        <v>Midlands and East of England Commissioning Region</v>
      </c>
      <c r="C188" s="102" t="str">
        <f ca="1">IFERROR(IF((VLOOKUP($E188,'Org List'!$AO$10:$AQ$188,3,FALSE))="","",(VLOOKUP($E188,'Org List'!$AO$10:$AQ$188,3,FALSE))),"")</f>
        <v>West Midlands Region</v>
      </c>
      <c r="D188" s="103" t="str">
        <f ca="1">IFERROR(IF((VLOOKUP($E188,'Org List'!$AT$10:$AV$188,3,FALSE))="","",(VLOOKUP($E188,'Org List'!$AT$10:$AV$188,3,FALSE))),"")</f>
        <v>NHS England Midlands And East (West Midlands)</v>
      </c>
      <c r="E188" s="101" t="str">
        <f t="shared" ca="1" si="2"/>
        <v>E08000031</v>
      </c>
      <c r="F188" s="103" t="str">
        <f ca="1">IF(E188="","",VLOOKUP(E188,'Org List'!$J$9:$K$488,2,0))</f>
        <v>Wolverhampton</v>
      </c>
      <c r="G188" s="112">
        <f ca="1">IFERROR(IF((VLOOKUP($E188,'NEA Backsheet'!$D$5:$CB$183,G$9,FALSE))="","",(VLOOKUP($E188,'NEA Backsheet'!$D$5:$CB$183,G$9,FALSE))),"")</f>
        <v>2840.3077040750263</v>
      </c>
      <c r="H188" s="113">
        <f ca="1">IFERROR(IF((VLOOKUP($E188,'NEA Backsheet'!$D$5:$CB$183,H$9,FALSE))="","",(VLOOKUP($E188,'NEA Backsheet'!$D$5:$CB$183,H$9,FALSE))),"")</f>
        <v>2694.617910642281</v>
      </c>
      <c r="I188" s="113">
        <f ca="1">IFERROR(IF((VLOOKUP($E188,'NEA Backsheet'!$D$5:$CB$183,I$9,FALSE))="","",(VLOOKUP($E188,'NEA Backsheet'!$D$5:$CB$183,I$9,FALSE))),"")</f>
        <v>2791.5748688522685</v>
      </c>
      <c r="J188" s="114">
        <f ca="1">IFERROR(IF((VLOOKUP($E188,'NEA Backsheet'!$D$5:$CB$183,J$9,FALSE))="","",(VLOOKUP($E188,'NEA Backsheet'!$D$5:$CB$183,J$9,FALSE))),"")</f>
        <v>2724.9388398713691</v>
      </c>
      <c r="K188" s="115">
        <f ca="1">IFERROR(IF((VLOOKUP($E188,'NEA Backsheet'!$D$5:$CB$183,K$9,FALSE))="","",(VLOOKUP($E188,'NEA Backsheet'!$D$5:$CB$183,K$9,FALSE))),"")</f>
        <v>2703.5593974110457</v>
      </c>
      <c r="L188" s="116">
        <f ca="1">IFERROR(IF((VLOOKUP($E188,'NEA Backsheet'!$D$5:$CB$183,L$9,FALSE))="","",(VLOOKUP($E188,'NEA Backsheet'!$D$5:$CB$183,L$9,FALSE))),"")</f>
        <v>0</v>
      </c>
      <c r="M188" s="113">
        <f ca="1">IFERROR(IF((VLOOKUP($E188,'NEA Backsheet'!$D$5:$CB$183,M$9,FALSE))="","",(VLOOKUP($E188,'NEA Backsheet'!$D$5:$CB$183,M$9,FALSE))),"")</f>
        <v>0</v>
      </c>
      <c r="N188" s="114">
        <f ca="1">IFERROR(IF((VLOOKUP($E188,'NEA Backsheet'!$D$5:$CB$183,N$9,FALSE))="","",(VLOOKUP($E188,'NEA Backsheet'!$D$5:$CB$183,N$9,FALSE))),"")</f>
        <v>0</v>
      </c>
      <c r="O188" s="96"/>
      <c r="Q188" s="112">
        <f ca="1">IFERROR(IF((VLOOKUP($E188,'DTOC Backsheet'!$D$5:$AF$183,Q$9,FALSE))="","",(VLOOKUP($E188,'DTOC Backsheet'!$D$5:$AF$183,Q$9,FALSE))),"")</f>
        <v>1068.3814146671002</v>
      </c>
      <c r="R188" s="113">
        <f ca="1">IFERROR(IF((VLOOKUP($E188,'DTOC Backsheet'!$D$5:$AF$183,R$9,FALSE))="","",(VLOOKUP($E188,'DTOC Backsheet'!$D$5:$AF$183,R$9,FALSE))),"")</f>
        <v>1044.3615983186128</v>
      </c>
      <c r="S188" s="113">
        <f ca="1">IFERROR(IF((VLOOKUP($E188,'DTOC Backsheet'!$D$5:$AF$183,S$9,FALSE))="","",(VLOOKUP($E188,'DTOC Backsheet'!$D$5:$AF$183,S$9,FALSE))),"")</f>
        <v>784.64733405059178</v>
      </c>
      <c r="T188" s="114">
        <f ca="1">IFERROR(IF((VLOOKUP($E188,'DTOC Backsheet'!$D$5:$AF$183,T$9,FALSE))="","",(VLOOKUP($E188,'DTOC Backsheet'!$D$5:$AF$183,T$9,FALSE))),"")</f>
        <v>669.78427790609362</v>
      </c>
      <c r="U188" s="115">
        <f ca="1">IFERROR(IF((VLOOKUP($E188,'DTOC Backsheet'!$D$5:$AF$183,U$9,FALSE))="","",(VLOOKUP($E188,'DTOC Backsheet'!$D$5:$AF$183,U$9,FALSE))),"")</f>
        <v>585.4373755468315</v>
      </c>
      <c r="V188" s="116">
        <f ca="1">IFERROR(IF((VLOOKUP($E188,'DTOC Backsheet'!$D$5:$AF$183,V$9,FALSE))="","",(VLOOKUP($E188,'DTOC Backsheet'!$D$5:$AF$183,V$9,FALSE))),"")</f>
        <v>0</v>
      </c>
      <c r="W188" s="113">
        <f ca="1">IFERROR(IF((VLOOKUP($E188,'DTOC Backsheet'!$D$5:$AF$183,W$9,FALSE))="","",(VLOOKUP($E188,'DTOC Backsheet'!$D$5:$AF$183,W$9,FALSE))),"")</f>
        <v>0</v>
      </c>
      <c r="X188" s="114">
        <f ca="1">IFERROR(IF((VLOOKUP($E188,'DTOC Backsheet'!$D$5:$AF$183,X$9,FALSE))="","",(VLOOKUP($E188,'DTOC Backsheet'!$D$5:$AF$183,X$9,FALSE))),"")</f>
        <v>0</v>
      </c>
      <c r="Y188" s="96"/>
    </row>
    <row r="189" spans="1:28" ht="30" customHeight="1" x14ac:dyDescent="0.3">
      <c r="A189" s="182">
        <v>177</v>
      </c>
      <c r="B189" s="101" t="str">
        <f ca="1">IFERROR(IF((VLOOKUP($E189,'Org List'!$AJ$10:$AL$188,3,FALSE))="","",(VLOOKUP($E189,'Org List'!$AJ$10:$AL$188,3,FALSE))),"")</f>
        <v>Midlands and East of England Commissioning Region</v>
      </c>
      <c r="C189" s="102" t="str">
        <f ca="1">IFERROR(IF((VLOOKUP($E189,'Org List'!$AO$10:$AQ$188,3,FALSE))="","",(VLOOKUP($E189,'Org List'!$AO$10:$AQ$188,3,FALSE))),"")</f>
        <v>West Midlands Region</v>
      </c>
      <c r="D189" s="103" t="str">
        <f ca="1">IFERROR(IF((VLOOKUP($E189,'Org List'!$AT$10:$AV$188,3,FALSE))="","",(VLOOKUP($E189,'Org List'!$AT$10:$AV$188,3,FALSE))),"")</f>
        <v>NHS England Midlands And East (West Midlands)</v>
      </c>
      <c r="E189" s="101" t="str">
        <f t="shared" ca="1" si="2"/>
        <v>E10000034</v>
      </c>
      <c r="F189" s="103" t="str">
        <f ca="1">IF(E189="","",VLOOKUP(E189,'Org List'!$J$9:$K$488,2,0))</f>
        <v>Worcestershire</v>
      </c>
      <c r="G189" s="112">
        <f ca="1">IFERROR(IF((VLOOKUP($E189,'NEA Backsheet'!$D$5:$CB$183,G$9,FALSE))="","",(VLOOKUP($E189,'NEA Backsheet'!$D$5:$CB$183,G$9,FALSE))),"")</f>
        <v>2396.426724045315</v>
      </c>
      <c r="H189" s="113">
        <f ca="1">IFERROR(IF((VLOOKUP($E189,'NEA Backsheet'!$D$5:$CB$183,H$9,FALSE))="","",(VLOOKUP($E189,'NEA Backsheet'!$D$5:$CB$183,H$9,FALSE))),"")</f>
        <v>2298.5252200239338</v>
      </c>
      <c r="I189" s="113">
        <f ca="1">IFERROR(IF((VLOOKUP($E189,'NEA Backsheet'!$D$5:$CB$183,I$9,FALSE))="","",(VLOOKUP($E189,'NEA Backsheet'!$D$5:$CB$183,I$9,FALSE))),"")</f>
        <v>2415.583091102475</v>
      </c>
      <c r="J189" s="114">
        <f ca="1">IFERROR(IF((VLOOKUP($E189,'NEA Backsheet'!$D$5:$CB$183,J$9,FALSE))="","",(VLOOKUP($E189,'NEA Backsheet'!$D$5:$CB$183,J$9,FALSE))),"")</f>
        <v>2338.8081081285072</v>
      </c>
      <c r="K189" s="115">
        <f ca="1">IFERROR(IF((VLOOKUP($E189,'NEA Backsheet'!$D$5:$CB$183,K$9,FALSE))="","",(VLOOKUP($E189,'NEA Backsheet'!$D$5:$CB$183,K$9,FALSE))),"")</f>
        <v>2436.1686346851875</v>
      </c>
      <c r="L189" s="116">
        <f ca="1">IFERROR(IF((VLOOKUP($E189,'NEA Backsheet'!$D$5:$CB$183,L$9,FALSE))="","",(VLOOKUP($E189,'NEA Backsheet'!$D$5:$CB$183,L$9,FALSE))),"")</f>
        <v>0</v>
      </c>
      <c r="M189" s="113">
        <f ca="1">IFERROR(IF((VLOOKUP($E189,'NEA Backsheet'!$D$5:$CB$183,M$9,FALSE))="","",(VLOOKUP($E189,'NEA Backsheet'!$D$5:$CB$183,M$9,FALSE))),"")</f>
        <v>0</v>
      </c>
      <c r="N189" s="114">
        <f ca="1">IFERROR(IF((VLOOKUP($E189,'NEA Backsheet'!$D$5:$CB$183,N$9,FALSE))="","",(VLOOKUP($E189,'NEA Backsheet'!$D$5:$CB$183,N$9,FALSE))),"")</f>
        <v>0</v>
      </c>
      <c r="O189" s="96"/>
      <c r="Q189" s="112">
        <f ca="1">IFERROR(IF((VLOOKUP($E189,'DTOC Backsheet'!$D$5:$AF$183,Q$9,FALSE))="","",(VLOOKUP($E189,'DTOC Backsheet'!$D$5:$AF$183,Q$9,FALSE))),"")</f>
        <v>1558.2310916526667</v>
      </c>
      <c r="R189" s="113">
        <f ca="1">IFERROR(IF((VLOOKUP($E189,'DTOC Backsheet'!$D$5:$AF$183,R$9,FALSE))="","",(VLOOKUP($E189,'DTOC Backsheet'!$D$5:$AF$183,R$9,FALSE))),"")</f>
        <v>1611.0488893414108</v>
      </c>
      <c r="S189" s="113">
        <f ca="1">IFERROR(IF((VLOOKUP($E189,'DTOC Backsheet'!$D$5:$AF$183,S$9,FALSE))="","",(VLOOKUP($E189,'DTOC Backsheet'!$D$5:$AF$183,S$9,FALSE))),"")</f>
        <v>1476.3528992516417</v>
      </c>
      <c r="T189" s="114">
        <f ca="1">IFERROR(IF((VLOOKUP($E189,'DTOC Backsheet'!$D$5:$AF$183,T$9,FALSE))="","",(VLOOKUP($E189,'DTOC Backsheet'!$D$5:$AF$183,T$9,FALSE))),"")</f>
        <v>1466.9554038799695</v>
      </c>
      <c r="U189" s="115">
        <f ca="1">IFERROR(IF((VLOOKUP($E189,'DTOC Backsheet'!$D$5:$AF$183,U$9,FALSE))="","",(VLOOKUP($E189,'DTOC Backsheet'!$D$5:$AF$183,U$9,FALSE))),"")</f>
        <v>1251.0958289263681</v>
      </c>
      <c r="V189" s="116">
        <f ca="1">IFERROR(IF((VLOOKUP($E189,'DTOC Backsheet'!$D$5:$AF$183,V$9,FALSE))="","",(VLOOKUP($E189,'DTOC Backsheet'!$D$5:$AF$183,V$9,FALSE))),"")</f>
        <v>0</v>
      </c>
      <c r="W189" s="113">
        <f ca="1">IFERROR(IF((VLOOKUP($E189,'DTOC Backsheet'!$D$5:$AF$183,W$9,FALSE))="","",(VLOOKUP($E189,'DTOC Backsheet'!$D$5:$AF$183,W$9,FALSE))),"")</f>
        <v>0</v>
      </c>
      <c r="X189" s="114">
        <f ca="1">IFERROR(IF((VLOOKUP($E189,'DTOC Backsheet'!$D$5:$AF$183,X$9,FALSE))="","",(VLOOKUP($E189,'DTOC Backsheet'!$D$5:$AF$183,X$9,FALSE))),"")</f>
        <v>0</v>
      </c>
      <c r="Y189" s="96"/>
    </row>
    <row r="190" spans="1:28" ht="30" customHeight="1" thickBot="1" x14ac:dyDescent="0.35">
      <c r="A190" s="182">
        <v>178</v>
      </c>
      <c r="B190" s="104" t="str">
        <f ca="1">IFERROR(IF((VLOOKUP($E190,'Org List'!$AJ$10:$AL$188,3,FALSE))="","",(VLOOKUP($E190,'Org List'!$AJ$10:$AL$188,3,FALSE))),"")</f>
        <v>North of England Commissioning Region</v>
      </c>
      <c r="C190" s="105" t="str">
        <f ca="1">IFERROR(IF((VLOOKUP($E190,'Org List'!$AO$10:$AQ$188,3,FALSE))="","",(VLOOKUP($E190,'Org List'!$AO$10:$AQ$188,3,FALSE))),"")</f>
        <v>Yorkshire and The Humber Region</v>
      </c>
      <c r="D190" s="106" t="str">
        <f ca="1">IFERROR(IF((VLOOKUP($E190,'Org List'!$AT$10:$AV$188,3,FALSE))="","",(VLOOKUP($E190,'Org List'!$AT$10:$AV$188,3,FALSE))),"")</f>
        <v>NHS England North (Yorkshire And Humber)</v>
      </c>
      <c r="E190" s="104" t="str">
        <f t="shared" ca="1" si="2"/>
        <v>E06000014</v>
      </c>
      <c r="F190" s="106" t="str">
        <f ca="1">IF(E190="","",VLOOKUP(E190,'Org List'!$J$9:$K$488,2,0))</f>
        <v>York</v>
      </c>
      <c r="G190" s="117">
        <f ca="1">IFERROR(IF((VLOOKUP($E190,'NEA Backsheet'!$D$5:$CB$183,G$9,FALSE))="","",(VLOOKUP($E190,'NEA Backsheet'!$D$5:$CB$183,G$9,FALSE))),"")</f>
        <v>2723.7229828453628</v>
      </c>
      <c r="H190" s="118">
        <f ca="1">IFERROR(IF((VLOOKUP($E190,'NEA Backsheet'!$D$5:$CB$183,H$9,FALSE))="","",(VLOOKUP($E190,'NEA Backsheet'!$D$5:$CB$183,H$9,FALSE))),"")</f>
        <v>2647.2291369180848</v>
      </c>
      <c r="I190" s="118">
        <f ca="1">IFERROR(IF((VLOOKUP($E190,'NEA Backsheet'!$D$5:$CB$183,I$9,FALSE))="","",(VLOOKUP($E190,'NEA Backsheet'!$D$5:$CB$183,I$9,FALSE))),"")</f>
        <v>2869.6344708693414</v>
      </c>
      <c r="J190" s="119">
        <f ca="1">IFERROR(IF((VLOOKUP($E190,'NEA Backsheet'!$D$5:$CB$183,J$9,FALSE))="","",(VLOOKUP($E190,'NEA Backsheet'!$D$5:$CB$183,J$9,FALSE))),"")</f>
        <v>2838.5894658029001</v>
      </c>
      <c r="K190" s="120">
        <f ca="1">IFERROR(IF((VLOOKUP($E190,'NEA Backsheet'!$D$5:$CB$183,K$9,FALSE))="","",(VLOOKUP($E190,'NEA Backsheet'!$D$5:$CB$183,K$9,FALSE))),"")</f>
        <v>2868.4548767084552</v>
      </c>
      <c r="L190" s="121">
        <f ca="1">IFERROR(IF((VLOOKUP($E190,'NEA Backsheet'!$D$5:$CB$183,L$9,FALSE))="","",(VLOOKUP($E190,'NEA Backsheet'!$D$5:$CB$183,L$9,FALSE))),"")</f>
        <v>0</v>
      </c>
      <c r="M190" s="118">
        <f ca="1">IFERROR(IF((VLOOKUP($E190,'NEA Backsheet'!$D$5:$CB$183,M$9,FALSE))="","",(VLOOKUP($E190,'NEA Backsheet'!$D$5:$CB$183,M$9,FALSE))),"")</f>
        <v>0</v>
      </c>
      <c r="N190" s="119">
        <f ca="1">IFERROR(IF((VLOOKUP($E190,'NEA Backsheet'!$D$5:$CB$183,N$9,FALSE))="","",(VLOOKUP($E190,'NEA Backsheet'!$D$5:$CB$183,N$9,FALSE))),"")</f>
        <v>0</v>
      </c>
      <c r="O190" s="97"/>
      <c r="Q190" s="117">
        <f ca="1">IFERROR(IF((VLOOKUP($E190,'DTOC Backsheet'!$D$5:$AF$183,Q$9,FALSE))="","",(VLOOKUP($E190,'DTOC Backsheet'!$D$5:$AF$183,Q$9,FALSE))),"")</f>
        <v>1104.0614312597954</v>
      </c>
      <c r="R190" s="118">
        <f ca="1">IFERROR(IF((VLOOKUP($E190,'DTOC Backsheet'!$D$5:$AF$183,R$9,FALSE))="","",(VLOOKUP($E190,'DTOC Backsheet'!$D$5:$AF$183,R$9,FALSE))),"")</f>
        <v>1072.0174319356324</v>
      </c>
      <c r="S190" s="118">
        <f ca="1">IFERROR(IF((VLOOKUP($E190,'DTOC Backsheet'!$D$5:$AF$183,S$9,FALSE))="","",(VLOOKUP($E190,'DTOC Backsheet'!$D$5:$AF$183,S$9,FALSE))),"")</f>
        <v>1424.5014245014245</v>
      </c>
      <c r="T190" s="119">
        <f ca="1">IFERROR(IF((VLOOKUP($E190,'DTOC Backsheet'!$D$5:$AF$183,T$9,FALSE))="","",(VLOOKUP($E190,'DTOC Backsheet'!$D$5:$AF$183,T$9,FALSE))),"")</f>
        <v>1312.7877201546603</v>
      </c>
      <c r="U190" s="120">
        <f ca="1">IFERROR(IF((VLOOKUP($E190,'DTOC Backsheet'!$D$5:$AF$183,U$9,FALSE))="","",(VLOOKUP($E190,'DTOC Backsheet'!$D$5:$AF$183,U$9,FALSE))),"")</f>
        <v>1615.0247516175757</v>
      </c>
      <c r="V190" s="121">
        <f ca="1">IFERROR(IF((VLOOKUP($E190,'DTOC Backsheet'!$D$5:$AF$183,V$9,FALSE))="","",(VLOOKUP($E190,'DTOC Backsheet'!$D$5:$AF$183,V$9,FALSE))),"")</f>
        <v>0</v>
      </c>
      <c r="W190" s="118">
        <f ca="1">IFERROR(IF((VLOOKUP($E190,'DTOC Backsheet'!$D$5:$AF$183,W$9,FALSE))="","",(VLOOKUP($E190,'DTOC Backsheet'!$D$5:$AF$183,W$9,FALSE))),"")</f>
        <v>0</v>
      </c>
      <c r="X190" s="119">
        <f ca="1">IFERROR(IF((VLOOKUP($E190,'DTOC Backsheet'!$D$5:$AF$183,X$9,FALSE))="","",(VLOOKUP($E190,'DTOC Backsheet'!$D$5:$AF$183,X$9,FALSE))),"")</f>
        <v>0</v>
      </c>
      <c r="Y190" s="97"/>
    </row>
    <row r="192" spans="1:28" s="179" customFormat="1" x14ac:dyDescent="0.3">
      <c r="A192" s="39"/>
      <c r="B192" s="39"/>
      <c r="C192" s="39"/>
      <c r="D192" s="39"/>
      <c r="E192" s="40" t="s">
        <v>1125</v>
      </c>
      <c r="F192" s="39"/>
      <c r="G192" s="39"/>
      <c r="H192" s="39"/>
      <c r="I192" s="39"/>
      <c r="J192" s="39"/>
      <c r="K192" s="39"/>
      <c r="L192" s="39"/>
      <c r="M192" s="39"/>
      <c r="N192" s="39"/>
      <c r="O192" s="39"/>
      <c r="P192" s="39"/>
      <c r="Q192" s="39"/>
      <c r="R192" s="39"/>
      <c r="S192" s="39"/>
      <c r="T192" s="39"/>
      <c r="U192" s="39"/>
      <c r="V192" s="39"/>
      <c r="W192" s="39"/>
      <c r="X192" s="39"/>
      <c r="Y192" s="39"/>
      <c r="Z192" s="39"/>
      <c r="AB192" s="1"/>
    </row>
    <row r="194" spans="5:17" x14ac:dyDescent="0.3">
      <c r="E194" s="215" t="s">
        <v>1126</v>
      </c>
      <c r="F194" s="215"/>
      <c r="G194" s="215"/>
      <c r="H194" s="215"/>
      <c r="I194" s="215"/>
      <c r="J194" s="215"/>
      <c r="K194" s="215"/>
      <c r="L194" s="215"/>
      <c r="M194" s="215"/>
      <c r="N194" s="215"/>
      <c r="O194" s="215"/>
      <c r="P194" s="215"/>
      <c r="Q194" s="215"/>
    </row>
    <row r="195" spans="5:17" x14ac:dyDescent="0.3">
      <c r="E195" s="215" t="s">
        <v>1127</v>
      </c>
      <c r="F195" s="215"/>
      <c r="G195" s="215"/>
    </row>
  </sheetData>
  <mergeCells count="13">
    <mergeCell ref="U10:X10"/>
    <mergeCell ref="K10:N10"/>
    <mergeCell ref="G10:J10"/>
    <mergeCell ref="B10:B11"/>
    <mergeCell ref="C10:C11"/>
    <mergeCell ref="D10:D11"/>
    <mergeCell ref="E10:E11"/>
    <mergeCell ref="E194:Q194"/>
    <mergeCell ref="E195:G195"/>
    <mergeCell ref="F10:F11"/>
    <mergeCell ref="B1:R1"/>
    <mergeCell ref="B2:R2"/>
    <mergeCell ref="Q10:T10"/>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sizeWithCells="1">
                  <from>
                    <xdr:col>5</xdr:col>
                    <xdr:colOff>1219200</xdr:colOff>
                    <xdr:row>2</xdr:row>
                    <xdr:rowOff>114300</xdr:rowOff>
                  </from>
                  <to>
                    <xdr:col>8</xdr:col>
                    <xdr:colOff>106680</xdr:colOff>
                    <xdr:row>4</xdr:row>
                    <xdr:rowOff>83820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'A_NEA and DTOC Trends'!$Q$12:$U$12</xm:f>
              <xm:sqref>Y12</xm:sqref>
            </x14:sparkline>
            <x14:sparkline>
              <xm:f>'A_NEA and DTOC Trends'!$Q$13:$U$13</xm:f>
              <xm:sqref>Y13</xm:sqref>
            </x14:sparkline>
            <x14:sparkline>
              <xm:f>'A_NEA and DTOC Trends'!$Q$14:$U$14</xm:f>
              <xm:sqref>Y14</xm:sqref>
            </x14:sparkline>
            <x14:sparkline>
              <xm:f>'A_NEA and DTOC Trends'!$Q$15:$U$15</xm:f>
              <xm:sqref>Y15</xm:sqref>
            </x14:sparkline>
            <x14:sparkline>
              <xm:f>'A_NEA and DTOC Trends'!$Q$16:$U$16</xm:f>
              <xm:sqref>Y16</xm:sqref>
            </x14:sparkline>
            <x14:sparkline>
              <xm:f>'A_NEA and DTOC Trends'!$Q$17:$U$17</xm:f>
              <xm:sqref>Y17</xm:sqref>
            </x14:sparkline>
            <x14:sparkline>
              <xm:f>'A_NEA and DTOC Trends'!$Q$18:$U$18</xm:f>
              <xm:sqref>Y18</xm:sqref>
            </x14:sparkline>
            <x14:sparkline>
              <xm:f>'A_NEA and DTOC Trends'!$Q$19:$U$19</xm:f>
              <xm:sqref>Y19</xm:sqref>
            </x14:sparkline>
            <x14:sparkline>
              <xm:f>'A_NEA and DTOC Trends'!$Q$20:$U$20</xm:f>
              <xm:sqref>Y20</xm:sqref>
            </x14:sparkline>
            <x14:sparkline>
              <xm:f>'A_NEA and DTOC Trends'!$Q$21:$U$21</xm:f>
              <xm:sqref>Y21</xm:sqref>
            </x14:sparkline>
            <x14:sparkline>
              <xm:f>'A_NEA and DTOC Trends'!$Q$22:$U$22</xm:f>
              <xm:sqref>Y22</xm:sqref>
            </x14:sparkline>
            <x14:sparkline>
              <xm:f>'A_NEA and DTOC Trends'!$Q$23:$U$23</xm:f>
              <xm:sqref>Y23</xm:sqref>
            </x14:sparkline>
            <x14:sparkline>
              <xm:f>'A_NEA and DTOC Trends'!$Q$24:$U$24</xm:f>
              <xm:sqref>Y24</xm:sqref>
            </x14:sparkline>
            <x14:sparkline>
              <xm:f>'A_NEA and DTOC Trends'!$Q$25:$U$25</xm:f>
              <xm:sqref>Y25</xm:sqref>
            </x14:sparkline>
            <x14:sparkline>
              <xm:f>'A_NEA and DTOC Trends'!$Q$26:$U$26</xm:f>
              <xm:sqref>Y26</xm:sqref>
            </x14:sparkline>
            <x14:sparkline>
              <xm:f>'A_NEA and DTOC Trends'!$Q$27:$U$27</xm:f>
              <xm:sqref>Y27</xm:sqref>
            </x14:sparkline>
            <x14:sparkline>
              <xm:f>'A_NEA and DTOC Trends'!$Q$28:$U$28</xm:f>
              <xm:sqref>Y28</xm:sqref>
            </x14:sparkline>
            <x14:sparkline>
              <xm:f>'A_NEA and DTOC Trends'!$Q$29:$U$29</xm:f>
              <xm:sqref>Y29</xm:sqref>
            </x14:sparkline>
            <x14:sparkline>
              <xm:f>'A_NEA and DTOC Trends'!$Q$30:$U$30</xm:f>
              <xm:sqref>Y30</xm:sqref>
            </x14:sparkline>
            <x14:sparkline>
              <xm:f>'A_NEA and DTOC Trends'!$Q$31:$U$31</xm:f>
              <xm:sqref>Y31</xm:sqref>
            </x14:sparkline>
            <x14:sparkline>
              <xm:f>'A_NEA and DTOC Trends'!$Q$32:$U$32</xm:f>
              <xm:sqref>Y32</xm:sqref>
            </x14:sparkline>
            <x14:sparkline>
              <xm:f>'A_NEA and DTOC Trends'!$Q$33:$U$33</xm:f>
              <xm:sqref>Y33</xm:sqref>
            </x14:sparkline>
            <x14:sparkline>
              <xm:f>'A_NEA and DTOC Trends'!$Q$34:$U$34</xm:f>
              <xm:sqref>Y34</xm:sqref>
            </x14:sparkline>
            <x14:sparkline>
              <xm:f>'A_NEA and DTOC Trends'!$Q$35:$U$35</xm:f>
              <xm:sqref>Y35</xm:sqref>
            </x14:sparkline>
            <x14:sparkline>
              <xm:f>'A_NEA and DTOC Trends'!$Q$36:$U$36</xm:f>
              <xm:sqref>Y36</xm:sqref>
            </x14:sparkline>
            <x14:sparkline>
              <xm:f>'A_NEA and DTOC Trends'!$Q$37:$U$37</xm:f>
              <xm:sqref>Y37</xm:sqref>
            </x14:sparkline>
            <x14:sparkline>
              <xm:f>'A_NEA and DTOC Trends'!$Q$38:$U$38</xm:f>
              <xm:sqref>Y38</xm:sqref>
            </x14:sparkline>
            <x14:sparkline>
              <xm:f>'A_NEA and DTOC Trends'!$Q$39:$U$39</xm:f>
              <xm:sqref>Y39</xm:sqref>
            </x14:sparkline>
            <x14:sparkline>
              <xm:f>'A_NEA and DTOC Trends'!$Q$40:$U$40</xm:f>
              <xm:sqref>Y40</xm:sqref>
            </x14:sparkline>
            <x14:sparkline>
              <xm:f>'A_NEA and DTOC Trends'!$Q$41:$U$41</xm:f>
              <xm:sqref>Y41</xm:sqref>
            </x14:sparkline>
            <x14:sparkline>
              <xm:f>'A_NEA and DTOC Trends'!$Q$42:$U$42</xm:f>
              <xm:sqref>Y42</xm:sqref>
            </x14:sparkline>
            <x14:sparkline>
              <xm:f>'A_NEA and DTOC Trends'!$Q$43:$U$43</xm:f>
              <xm:sqref>Y43</xm:sqref>
            </x14:sparkline>
            <x14:sparkline>
              <xm:f>'A_NEA and DTOC Trends'!$Q$44:$U$44</xm:f>
              <xm:sqref>Y44</xm:sqref>
            </x14:sparkline>
            <x14:sparkline>
              <xm:f>'A_NEA and DTOC Trends'!$Q$45:$U$45</xm:f>
              <xm:sqref>Y45</xm:sqref>
            </x14:sparkline>
            <x14:sparkline>
              <xm:f>'A_NEA and DTOC Trends'!$Q$46:$U$46</xm:f>
              <xm:sqref>Y46</xm:sqref>
            </x14:sparkline>
            <x14:sparkline>
              <xm:f>'A_NEA and DTOC Trends'!$Q$47:$U$47</xm:f>
              <xm:sqref>Y47</xm:sqref>
            </x14:sparkline>
            <x14:sparkline>
              <xm:f>'A_NEA and DTOC Trends'!$Q$48:$U$48</xm:f>
              <xm:sqref>Y48</xm:sqref>
            </x14:sparkline>
            <x14:sparkline>
              <xm:f>'A_NEA and DTOC Trends'!$Q$49:$U$49</xm:f>
              <xm:sqref>Y49</xm:sqref>
            </x14:sparkline>
            <x14:sparkline>
              <xm:f>'A_NEA and DTOC Trends'!$Q$50:$U$50</xm:f>
              <xm:sqref>Y50</xm:sqref>
            </x14:sparkline>
            <x14:sparkline>
              <xm:f>'A_NEA and DTOC Trends'!$Q$51:$U$51</xm:f>
              <xm:sqref>Y51</xm:sqref>
            </x14:sparkline>
            <x14:sparkline>
              <xm:f>'A_NEA and DTOC Trends'!$Q$52:$U$52</xm:f>
              <xm:sqref>Y52</xm:sqref>
            </x14:sparkline>
            <x14:sparkline>
              <xm:f>'A_NEA and DTOC Trends'!$Q$53:$U$53</xm:f>
              <xm:sqref>Y53</xm:sqref>
            </x14:sparkline>
            <x14:sparkline>
              <xm:f>'A_NEA and DTOC Trends'!$Q$54:$U$54</xm:f>
              <xm:sqref>Y54</xm:sqref>
            </x14:sparkline>
            <x14:sparkline>
              <xm:f>'A_NEA and DTOC Trends'!$Q$55:$U$55</xm:f>
              <xm:sqref>Y55</xm:sqref>
            </x14:sparkline>
            <x14:sparkline>
              <xm:f>'A_NEA and DTOC Trends'!$Q$56:$U$56</xm:f>
              <xm:sqref>Y56</xm:sqref>
            </x14:sparkline>
            <x14:sparkline>
              <xm:f>'A_NEA and DTOC Trends'!$Q$57:$U$57</xm:f>
              <xm:sqref>Y57</xm:sqref>
            </x14:sparkline>
            <x14:sparkline>
              <xm:f>'A_NEA and DTOC Trends'!$Q$58:$U$58</xm:f>
              <xm:sqref>Y58</xm:sqref>
            </x14:sparkline>
            <x14:sparkline>
              <xm:f>'A_NEA and DTOC Trends'!$Q$59:$U$59</xm:f>
              <xm:sqref>Y59</xm:sqref>
            </x14:sparkline>
            <x14:sparkline>
              <xm:f>'A_NEA and DTOC Trends'!$Q$60:$U$60</xm:f>
              <xm:sqref>Y60</xm:sqref>
            </x14:sparkline>
            <x14:sparkline>
              <xm:f>'A_NEA and DTOC Trends'!$Q$61:$U$61</xm:f>
              <xm:sqref>Y61</xm:sqref>
            </x14:sparkline>
            <x14:sparkline>
              <xm:f>'A_NEA and DTOC Trends'!$Q$62:$U$62</xm:f>
              <xm:sqref>Y62</xm:sqref>
            </x14:sparkline>
            <x14:sparkline>
              <xm:f>'A_NEA and DTOC Trends'!$Q$63:$U$63</xm:f>
              <xm:sqref>Y63</xm:sqref>
            </x14:sparkline>
            <x14:sparkline>
              <xm:f>'A_NEA and DTOC Trends'!$Q$64:$U$64</xm:f>
              <xm:sqref>Y64</xm:sqref>
            </x14:sparkline>
            <x14:sparkline>
              <xm:f>'A_NEA and DTOC Trends'!$Q$65:$U$65</xm:f>
              <xm:sqref>Y65</xm:sqref>
            </x14:sparkline>
            <x14:sparkline>
              <xm:f>'A_NEA and DTOC Trends'!$Q$66:$U$66</xm:f>
              <xm:sqref>Y66</xm:sqref>
            </x14:sparkline>
            <x14:sparkline>
              <xm:f>'A_NEA and DTOC Trends'!$Q$67:$U$67</xm:f>
              <xm:sqref>Y67</xm:sqref>
            </x14:sparkline>
            <x14:sparkline>
              <xm:f>'A_NEA and DTOC Trends'!$Q$68:$U$68</xm:f>
              <xm:sqref>Y68</xm:sqref>
            </x14:sparkline>
            <x14:sparkline>
              <xm:f>'A_NEA and DTOC Trends'!$Q$69:$U$69</xm:f>
              <xm:sqref>Y69</xm:sqref>
            </x14:sparkline>
            <x14:sparkline>
              <xm:f>'A_NEA and DTOC Trends'!$Q$70:$U$70</xm:f>
              <xm:sqref>Y70</xm:sqref>
            </x14:sparkline>
            <x14:sparkline>
              <xm:f>'A_NEA and DTOC Trends'!$Q$71:$U$71</xm:f>
              <xm:sqref>Y71</xm:sqref>
            </x14:sparkline>
            <x14:sparkline>
              <xm:f>'A_NEA and DTOC Trends'!$Q$72:$U$72</xm:f>
              <xm:sqref>Y72</xm:sqref>
            </x14:sparkline>
            <x14:sparkline>
              <xm:f>'A_NEA and DTOC Trends'!$Q$73:$U$73</xm:f>
              <xm:sqref>Y73</xm:sqref>
            </x14:sparkline>
            <x14:sparkline>
              <xm:f>'A_NEA and DTOC Trends'!$Q$74:$U$74</xm:f>
              <xm:sqref>Y74</xm:sqref>
            </x14:sparkline>
            <x14:sparkline>
              <xm:f>'A_NEA and DTOC Trends'!$Q$75:$U$75</xm:f>
              <xm:sqref>Y75</xm:sqref>
            </x14:sparkline>
            <x14:sparkline>
              <xm:f>'A_NEA and DTOC Trends'!$Q$76:$U$76</xm:f>
              <xm:sqref>Y76</xm:sqref>
            </x14:sparkline>
            <x14:sparkline>
              <xm:f>'A_NEA and DTOC Trends'!$Q$77:$U$77</xm:f>
              <xm:sqref>Y77</xm:sqref>
            </x14:sparkline>
            <x14:sparkline>
              <xm:f>'A_NEA and DTOC Trends'!$Q$78:$U$78</xm:f>
              <xm:sqref>Y78</xm:sqref>
            </x14:sparkline>
            <x14:sparkline>
              <xm:f>'A_NEA and DTOC Trends'!$Q$79:$U$79</xm:f>
              <xm:sqref>Y79</xm:sqref>
            </x14:sparkline>
            <x14:sparkline>
              <xm:f>'A_NEA and DTOC Trends'!$Q$80:$U$80</xm:f>
              <xm:sqref>Y80</xm:sqref>
            </x14:sparkline>
            <x14:sparkline>
              <xm:f>'A_NEA and DTOC Trends'!$Q$81:$U$81</xm:f>
              <xm:sqref>Y81</xm:sqref>
            </x14:sparkline>
            <x14:sparkline>
              <xm:f>'A_NEA and DTOC Trends'!$Q$82:$U$82</xm:f>
              <xm:sqref>Y82</xm:sqref>
            </x14:sparkline>
            <x14:sparkline>
              <xm:f>'A_NEA and DTOC Trends'!$Q$83:$U$83</xm:f>
              <xm:sqref>Y83</xm:sqref>
            </x14:sparkline>
            <x14:sparkline>
              <xm:f>'A_NEA and DTOC Trends'!$Q$84:$U$84</xm:f>
              <xm:sqref>Y84</xm:sqref>
            </x14:sparkline>
            <x14:sparkline>
              <xm:f>'A_NEA and DTOC Trends'!$Q$85:$U$85</xm:f>
              <xm:sqref>Y85</xm:sqref>
            </x14:sparkline>
            <x14:sparkline>
              <xm:f>'A_NEA and DTOC Trends'!$Q$86:$U$86</xm:f>
              <xm:sqref>Y86</xm:sqref>
            </x14:sparkline>
            <x14:sparkline>
              <xm:f>'A_NEA and DTOC Trends'!$Q$87:$U$87</xm:f>
              <xm:sqref>Y87</xm:sqref>
            </x14:sparkline>
            <x14:sparkline>
              <xm:f>'A_NEA and DTOC Trends'!$Q$88:$U$88</xm:f>
              <xm:sqref>Y88</xm:sqref>
            </x14:sparkline>
            <x14:sparkline>
              <xm:f>'A_NEA and DTOC Trends'!$Q$89:$U$89</xm:f>
              <xm:sqref>Y89</xm:sqref>
            </x14:sparkline>
            <x14:sparkline>
              <xm:f>'A_NEA and DTOC Trends'!$Q$90:$U$90</xm:f>
              <xm:sqref>Y90</xm:sqref>
            </x14:sparkline>
            <x14:sparkline>
              <xm:f>'A_NEA and DTOC Trends'!$Q$91:$U$91</xm:f>
              <xm:sqref>Y91</xm:sqref>
            </x14:sparkline>
            <x14:sparkline>
              <xm:f>'A_NEA and DTOC Trends'!$Q$92:$U$92</xm:f>
              <xm:sqref>Y92</xm:sqref>
            </x14:sparkline>
            <x14:sparkline>
              <xm:f>'A_NEA and DTOC Trends'!$Q$93:$U$93</xm:f>
              <xm:sqref>Y93</xm:sqref>
            </x14:sparkline>
            <x14:sparkline>
              <xm:f>'A_NEA and DTOC Trends'!$Q$94:$U$94</xm:f>
              <xm:sqref>Y94</xm:sqref>
            </x14:sparkline>
            <x14:sparkline>
              <xm:f>'A_NEA and DTOC Trends'!$Q$95:$U$95</xm:f>
              <xm:sqref>Y95</xm:sqref>
            </x14:sparkline>
            <x14:sparkline>
              <xm:f>'A_NEA and DTOC Trends'!$Q$96:$U$96</xm:f>
              <xm:sqref>Y96</xm:sqref>
            </x14:sparkline>
            <x14:sparkline>
              <xm:f>'A_NEA and DTOC Trends'!$Q$97:$U$97</xm:f>
              <xm:sqref>Y97</xm:sqref>
            </x14:sparkline>
            <x14:sparkline>
              <xm:f>'A_NEA and DTOC Trends'!$Q$98:$U$98</xm:f>
              <xm:sqref>Y98</xm:sqref>
            </x14:sparkline>
            <x14:sparkline>
              <xm:f>'A_NEA and DTOC Trends'!$Q$99:$U$99</xm:f>
              <xm:sqref>Y99</xm:sqref>
            </x14:sparkline>
            <x14:sparkline>
              <xm:f>'A_NEA and DTOC Trends'!$Q$100:$U$100</xm:f>
              <xm:sqref>Y100</xm:sqref>
            </x14:sparkline>
            <x14:sparkline>
              <xm:f>'A_NEA and DTOC Trends'!$Q$101:$U$101</xm:f>
              <xm:sqref>Y101</xm:sqref>
            </x14:sparkline>
            <x14:sparkline>
              <xm:f>'A_NEA and DTOC Trends'!$Q$102:$U$102</xm:f>
              <xm:sqref>Y102</xm:sqref>
            </x14:sparkline>
            <x14:sparkline>
              <xm:f>'A_NEA and DTOC Trends'!$Q$103:$U$103</xm:f>
              <xm:sqref>Y103</xm:sqref>
            </x14:sparkline>
            <x14:sparkline>
              <xm:f>'A_NEA and DTOC Trends'!$Q$104:$U$104</xm:f>
              <xm:sqref>Y104</xm:sqref>
            </x14:sparkline>
            <x14:sparkline>
              <xm:f>'A_NEA and DTOC Trends'!$Q$105:$U$105</xm:f>
              <xm:sqref>Y105</xm:sqref>
            </x14:sparkline>
            <x14:sparkline>
              <xm:f>'A_NEA and DTOC Trends'!$Q$106:$U$106</xm:f>
              <xm:sqref>Y106</xm:sqref>
            </x14:sparkline>
            <x14:sparkline>
              <xm:f>'A_NEA and DTOC Trends'!$Q$107:$U$107</xm:f>
              <xm:sqref>Y107</xm:sqref>
            </x14:sparkline>
            <x14:sparkline>
              <xm:f>'A_NEA and DTOC Trends'!$Q$108:$U$108</xm:f>
              <xm:sqref>Y108</xm:sqref>
            </x14:sparkline>
            <x14:sparkline>
              <xm:f>'A_NEA and DTOC Trends'!$Q$109:$U$109</xm:f>
              <xm:sqref>Y109</xm:sqref>
            </x14:sparkline>
            <x14:sparkline>
              <xm:f>'A_NEA and DTOC Trends'!$Q$110:$U$110</xm:f>
              <xm:sqref>Y110</xm:sqref>
            </x14:sparkline>
            <x14:sparkline>
              <xm:f>'A_NEA and DTOC Trends'!$Q$111:$U$111</xm:f>
              <xm:sqref>Y111</xm:sqref>
            </x14:sparkline>
            <x14:sparkline>
              <xm:f>'A_NEA and DTOC Trends'!$Q$112:$U$112</xm:f>
              <xm:sqref>Y112</xm:sqref>
            </x14:sparkline>
            <x14:sparkline>
              <xm:f>'A_NEA and DTOC Trends'!$Q$113:$U$113</xm:f>
              <xm:sqref>Y113</xm:sqref>
            </x14:sparkline>
            <x14:sparkline>
              <xm:f>'A_NEA and DTOC Trends'!$Q$114:$U$114</xm:f>
              <xm:sqref>Y114</xm:sqref>
            </x14:sparkline>
            <x14:sparkline>
              <xm:f>'A_NEA and DTOC Trends'!$Q$115:$U$115</xm:f>
              <xm:sqref>Y115</xm:sqref>
            </x14:sparkline>
            <x14:sparkline>
              <xm:f>'A_NEA and DTOC Trends'!$Q$116:$U$116</xm:f>
              <xm:sqref>Y116</xm:sqref>
            </x14:sparkline>
            <x14:sparkline>
              <xm:f>'A_NEA and DTOC Trends'!$Q$117:$U$117</xm:f>
              <xm:sqref>Y117</xm:sqref>
            </x14:sparkline>
            <x14:sparkline>
              <xm:f>'A_NEA and DTOC Trends'!$Q$118:$U$118</xm:f>
              <xm:sqref>Y118</xm:sqref>
            </x14:sparkline>
            <x14:sparkline>
              <xm:f>'A_NEA and DTOC Trends'!$Q$119:$U$119</xm:f>
              <xm:sqref>Y119</xm:sqref>
            </x14:sparkline>
            <x14:sparkline>
              <xm:f>'A_NEA and DTOC Trends'!$Q$120:$U$120</xm:f>
              <xm:sqref>Y120</xm:sqref>
            </x14:sparkline>
            <x14:sparkline>
              <xm:f>'A_NEA and DTOC Trends'!$Q$121:$U$121</xm:f>
              <xm:sqref>Y121</xm:sqref>
            </x14:sparkline>
            <x14:sparkline>
              <xm:f>'A_NEA and DTOC Trends'!$Q$122:$U$122</xm:f>
              <xm:sqref>Y122</xm:sqref>
            </x14:sparkline>
            <x14:sparkline>
              <xm:f>'A_NEA and DTOC Trends'!$Q$123:$U$123</xm:f>
              <xm:sqref>Y123</xm:sqref>
            </x14:sparkline>
            <x14:sparkline>
              <xm:f>'A_NEA and DTOC Trends'!$Q$124:$U$124</xm:f>
              <xm:sqref>Y124</xm:sqref>
            </x14:sparkline>
            <x14:sparkline>
              <xm:f>'A_NEA and DTOC Trends'!$Q$125:$U$125</xm:f>
              <xm:sqref>Y125</xm:sqref>
            </x14:sparkline>
            <x14:sparkline>
              <xm:f>'A_NEA and DTOC Trends'!$Q$126:$U$126</xm:f>
              <xm:sqref>Y126</xm:sqref>
            </x14:sparkline>
            <x14:sparkline>
              <xm:f>'A_NEA and DTOC Trends'!$Q$127:$U$127</xm:f>
              <xm:sqref>Y127</xm:sqref>
            </x14:sparkline>
            <x14:sparkline>
              <xm:f>'A_NEA and DTOC Trends'!$Q$128:$U$128</xm:f>
              <xm:sqref>Y128</xm:sqref>
            </x14:sparkline>
            <x14:sparkline>
              <xm:f>'A_NEA and DTOC Trends'!$Q$129:$U$129</xm:f>
              <xm:sqref>Y129</xm:sqref>
            </x14:sparkline>
            <x14:sparkline>
              <xm:f>'A_NEA and DTOC Trends'!$Q$130:$U$130</xm:f>
              <xm:sqref>Y130</xm:sqref>
            </x14:sparkline>
            <x14:sparkline>
              <xm:f>'A_NEA and DTOC Trends'!$Q$131:$U$131</xm:f>
              <xm:sqref>Y131</xm:sqref>
            </x14:sparkline>
            <x14:sparkline>
              <xm:f>'A_NEA and DTOC Trends'!$Q$132:$U$132</xm:f>
              <xm:sqref>Y132</xm:sqref>
            </x14:sparkline>
            <x14:sparkline>
              <xm:f>'A_NEA and DTOC Trends'!$Q$133:$U$133</xm:f>
              <xm:sqref>Y133</xm:sqref>
            </x14:sparkline>
            <x14:sparkline>
              <xm:f>'A_NEA and DTOC Trends'!$Q$134:$U$134</xm:f>
              <xm:sqref>Y134</xm:sqref>
            </x14:sparkline>
            <x14:sparkline>
              <xm:f>'A_NEA and DTOC Trends'!$Q$135:$U$135</xm:f>
              <xm:sqref>Y135</xm:sqref>
            </x14:sparkline>
            <x14:sparkline>
              <xm:f>'A_NEA and DTOC Trends'!$Q$136:$U$136</xm:f>
              <xm:sqref>Y136</xm:sqref>
            </x14:sparkline>
            <x14:sparkline>
              <xm:f>'A_NEA and DTOC Trends'!$Q$137:$U$137</xm:f>
              <xm:sqref>Y137</xm:sqref>
            </x14:sparkline>
            <x14:sparkline>
              <xm:f>'A_NEA and DTOC Trends'!$Q$138:$U$138</xm:f>
              <xm:sqref>Y138</xm:sqref>
            </x14:sparkline>
            <x14:sparkline>
              <xm:f>'A_NEA and DTOC Trends'!$Q$139:$U$139</xm:f>
              <xm:sqref>Y139</xm:sqref>
            </x14:sparkline>
            <x14:sparkline>
              <xm:f>'A_NEA and DTOC Trends'!$Q$140:$U$140</xm:f>
              <xm:sqref>Y140</xm:sqref>
            </x14:sparkline>
            <x14:sparkline>
              <xm:f>'A_NEA and DTOC Trends'!$Q$141:$U$141</xm:f>
              <xm:sqref>Y141</xm:sqref>
            </x14:sparkline>
            <x14:sparkline>
              <xm:f>'A_NEA and DTOC Trends'!$Q$142:$U$142</xm:f>
              <xm:sqref>Y142</xm:sqref>
            </x14:sparkline>
            <x14:sparkline>
              <xm:f>'A_NEA and DTOC Trends'!$Q$143:$U$143</xm:f>
              <xm:sqref>Y143</xm:sqref>
            </x14:sparkline>
            <x14:sparkline>
              <xm:f>'A_NEA and DTOC Trends'!$Q$144:$U$144</xm:f>
              <xm:sqref>Y144</xm:sqref>
            </x14:sparkline>
            <x14:sparkline>
              <xm:f>'A_NEA and DTOC Trends'!$Q$145:$U$145</xm:f>
              <xm:sqref>Y145</xm:sqref>
            </x14:sparkline>
            <x14:sparkline>
              <xm:f>'A_NEA and DTOC Trends'!$Q$146:$U$146</xm:f>
              <xm:sqref>Y146</xm:sqref>
            </x14:sparkline>
            <x14:sparkline>
              <xm:f>'A_NEA and DTOC Trends'!$Q$147:$U$147</xm:f>
              <xm:sqref>Y147</xm:sqref>
            </x14:sparkline>
            <x14:sparkline>
              <xm:f>'A_NEA and DTOC Trends'!$Q$148:$U$148</xm:f>
              <xm:sqref>Y148</xm:sqref>
            </x14:sparkline>
            <x14:sparkline>
              <xm:f>'A_NEA and DTOC Trends'!$Q$149:$U$149</xm:f>
              <xm:sqref>Y149</xm:sqref>
            </x14:sparkline>
            <x14:sparkline>
              <xm:f>'A_NEA and DTOC Trends'!$Q$150:$U$150</xm:f>
              <xm:sqref>Y150</xm:sqref>
            </x14:sparkline>
            <x14:sparkline>
              <xm:f>'A_NEA and DTOC Trends'!$Q$151:$U$151</xm:f>
              <xm:sqref>Y151</xm:sqref>
            </x14:sparkline>
            <x14:sparkline>
              <xm:f>'A_NEA and DTOC Trends'!$Q$152:$U$152</xm:f>
              <xm:sqref>Y152</xm:sqref>
            </x14:sparkline>
            <x14:sparkline>
              <xm:f>'A_NEA and DTOC Trends'!$Q$153:$U$153</xm:f>
              <xm:sqref>Y153</xm:sqref>
            </x14:sparkline>
            <x14:sparkline>
              <xm:f>'A_NEA and DTOC Trends'!$Q$154:$U$154</xm:f>
              <xm:sqref>Y154</xm:sqref>
            </x14:sparkline>
            <x14:sparkline>
              <xm:f>'A_NEA and DTOC Trends'!$Q$155:$U$155</xm:f>
              <xm:sqref>Y155</xm:sqref>
            </x14:sparkline>
            <x14:sparkline>
              <xm:f>'A_NEA and DTOC Trends'!$Q$156:$U$156</xm:f>
              <xm:sqref>Y156</xm:sqref>
            </x14:sparkline>
            <x14:sparkline>
              <xm:f>'A_NEA and DTOC Trends'!$Q$157:$U$157</xm:f>
              <xm:sqref>Y157</xm:sqref>
            </x14:sparkline>
            <x14:sparkline>
              <xm:f>'A_NEA and DTOC Trends'!$Q$158:$U$158</xm:f>
              <xm:sqref>Y158</xm:sqref>
            </x14:sparkline>
            <x14:sparkline>
              <xm:f>'A_NEA and DTOC Trends'!$Q$159:$U$159</xm:f>
              <xm:sqref>Y159</xm:sqref>
            </x14:sparkline>
            <x14:sparkline>
              <xm:f>'A_NEA and DTOC Trends'!$Q$160:$U$160</xm:f>
              <xm:sqref>Y160</xm:sqref>
            </x14:sparkline>
            <x14:sparkline>
              <xm:f>'A_NEA and DTOC Trends'!$Q$161:$U$161</xm:f>
              <xm:sqref>Y161</xm:sqref>
            </x14:sparkline>
            <x14:sparkline>
              <xm:f>'A_NEA and DTOC Trends'!$Q$162:$U$162</xm:f>
              <xm:sqref>Y162</xm:sqref>
            </x14:sparkline>
            <x14:sparkline>
              <xm:f>'A_NEA and DTOC Trends'!$Q$163:$U$163</xm:f>
              <xm:sqref>Y163</xm:sqref>
            </x14:sparkline>
            <x14:sparkline>
              <xm:f>'A_NEA and DTOC Trends'!$Q$164:$U$164</xm:f>
              <xm:sqref>Y164</xm:sqref>
            </x14:sparkline>
            <x14:sparkline>
              <xm:f>'A_NEA and DTOC Trends'!$Q$165:$U$165</xm:f>
              <xm:sqref>Y165</xm:sqref>
            </x14:sparkline>
            <x14:sparkline>
              <xm:f>'A_NEA and DTOC Trends'!$Q$166:$U$166</xm:f>
              <xm:sqref>Y166</xm:sqref>
            </x14:sparkline>
            <x14:sparkline>
              <xm:f>'A_NEA and DTOC Trends'!$Q$167:$U$167</xm:f>
              <xm:sqref>Y167</xm:sqref>
            </x14:sparkline>
            <x14:sparkline>
              <xm:f>'A_NEA and DTOC Trends'!$Q$168:$U$168</xm:f>
              <xm:sqref>Y168</xm:sqref>
            </x14:sparkline>
            <x14:sparkline>
              <xm:f>'A_NEA and DTOC Trends'!$Q$169:$U$169</xm:f>
              <xm:sqref>Y169</xm:sqref>
            </x14:sparkline>
            <x14:sparkline>
              <xm:f>'A_NEA and DTOC Trends'!$Q$170:$U$170</xm:f>
              <xm:sqref>Y170</xm:sqref>
            </x14:sparkline>
            <x14:sparkline>
              <xm:f>'A_NEA and DTOC Trends'!$Q$171:$U$171</xm:f>
              <xm:sqref>Y171</xm:sqref>
            </x14:sparkline>
            <x14:sparkline>
              <xm:f>'A_NEA and DTOC Trends'!$Q$172:$U$172</xm:f>
              <xm:sqref>Y172</xm:sqref>
            </x14:sparkline>
            <x14:sparkline>
              <xm:f>'A_NEA and DTOC Trends'!$Q$173:$U$173</xm:f>
              <xm:sqref>Y173</xm:sqref>
            </x14:sparkline>
            <x14:sparkline>
              <xm:f>'A_NEA and DTOC Trends'!$Q$174:$U$174</xm:f>
              <xm:sqref>Y174</xm:sqref>
            </x14:sparkline>
            <x14:sparkline>
              <xm:f>'A_NEA and DTOC Trends'!$Q$175:$U$175</xm:f>
              <xm:sqref>Y175</xm:sqref>
            </x14:sparkline>
            <x14:sparkline>
              <xm:f>'A_NEA and DTOC Trends'!$Q$176:$U$176</xm:f>
              <xm:sqref>Y176</xm:sqref>
            </x14:sparkline>
            <x14:sparkline>
              <xm:f>'A_NEA and DTOC Trends'!$Q$177:$U$177</xm:f>
              <xm:sqref>Y177</xm:sqref>
            </x14:sparkline>
            <x14:sparkline>
              <xm:f>'A_NEA and DTOC Trends'!$Q$178:$U$178</xm:f>
              <xm:sqref>Y178</xm:sqref>
            </x14:sparkline>
            <x14:sparkline>
              <xm:f>'A_NEA and DTOC Trends'!$Q$179:$U$179</xm:f>
              <xm:sqref>Y179</xm:sqref>
            </x14:sparkline>
            <x14:sparkline>
              <xm:f>'A_NEA and DTOC Trends'!$Q$180:$U$180</xm:f>
              <xm:sqref>Y180</xm:sqref>
            </x14:sparkline>
            <x14:sparkline>
              <xm:f>'A_NEA and DTOC Trends'!$Q$181:$U$181</xm:f>
              <xm:sqref>Y181</xm:sqref>
            </x14:sparkline>
            <x14:sparkline>
              <xm:f>'A_NEA and DTOC Trends'!$Q$182:$U$182</xm:f>
              <xm:sqref>Y182</xm:sqref>
            </x14:sparkline>
            <x14:sparkline>
              <xm:f>'A_NEA and DTOC Trends'!$Q$183:$U$183</xm:f>
              <xm:sqref>Y183</xm:sqref>
            </x14:sparkline>
            <x14:sparkline>
              <xm:f>'A_NEA and DTOC Trends'!$Q$184:$U$184</xm:f>
              <xm:sqref>Y184</xm:sqref>
            </x14:sparkline>
            <x14:sparkline>
              <xm:f>'A_NEA and DTOC Trends'!$Q$185:$U$185</xm:f>
              <xm:sqref>Y185</xm:sqref>
            </x14:sparkline>
            <x14:sparkline>
              <xm:f>'A_NEA and DTOC Trends'!$Q$186:$U$186</xm:f>
              <xm:sqref>Y186</xm:sqref>
            </x14:sparkline>
            <x14:sparkline>
              <xm:f>'A_NEA and DTOC Trends'!$Q$187:$U$187</xm:f>
              <xm:sqref>Y187</xm:sqref>
            </x14:sparkline>
            <x14:sparkline>
              <xm:f>'A_NEA and DTOC Trends'!$Q$188:$U$188</xm:f>
              <xm:sqref>Y188</xm:sqref>
            </x14:sparkline>
            <x14:sparkline>
              <xm:f>'A_NEA and DTOC Trends'!$Q$189:$U$189</xm:f>
              <xm:sqref>Y189</xm:sqref>
            </x14:sparkline>
            <x14:sparkline>
              <xm:f>'A_NEA and DTOC Trends'!$Q$190:$U$190</xm:f>
              <xm:sqref>Y190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'A_NEA and DTOC Trends'!$G$12:$K$12</xm:f>
              <xm:sqref>O12</xm:sqref>
            </x14:sparkline>
            <x14:sparkline>
              <xm:f>'A_NEA and DTOC Trends'!$G$13:$K$13</xm:f>
              <xm:sqref>O13</xm:sqref>
            </x14:sparkline>
            <x14:sparkline>
              <xm:f>'A_NEA and DTOC Trends'!$G$14:$K$14</xm:f>
              <xm:sqref>O14</xm:sqref>
            </x14:sparkline>
            <x14:sparkline>
              <xm:f>'A_NEA and DTOC Trends'!$G$15:$K$15</xm:f>
              <xm:sqref>O15</xm:sqref>
            </x14:sparkline>
            <x14:sparkline>
              <xm:f>'A_NEA and DTOC Trends'!$G$16:$K$16</xm:f>
              <xm:sqref>O16</xm:sqref>
            </x14:sparkline>
            <x14:sparkline>
              <xm:f>'A_NEA and DTOC Trends'!$G$17:$K$17</xm:f>
              <xm:sqref>O17</xm:sqref>
            </x14:sparkline>
            <x14:sparkline>
              <xm:f>'A_NEA and DTOC Trends'!$G$18:$K$18</xm:f>
              <xm:sqref>O18</xm:sqref>
            </x14:sparkline>
            <x14:sparkline>
              <xm:f>'A_NEA and DTOC Trends'!$G$19:$K$19</xm:f>
              <xm:sqref>O19</xm:sqref>
            </x14:sparkline>
            <x14:sparkline>
              <xm:f>'A_NEA and DTOC Trends'!$G$20:$K$20</xm:f>
              <xm:sqref>O20</xm:sqref>
            </x14:sparkline>
            <x14:sparkline>
              <xm:f>'A_NEA and DTOC Trends'!$G$21:$K$21</xm:f>
              <xm:sqref>O21</xm:sqref>
            </x14:sparkline>
            <x14:sparkline>
              <xm:f>'A_NEA and DTOC Trends'!$G$22:$K$22</xm:f>
              <xm:sqref>O22</xm:sqref>
            </x14:sparkline>
            <x14:sparkline>
              <xm:f>'A_NEA and DTOC Trends'!$G$23:$K$23</xm:f>
              <xm:sqref>O23</xm:sqref>
            </x14:sparkline>
            <x14:sparkline>
              <xm:f>'A_NEA and DTOC Trends'!$G$24:$K$24</xm:f>
              <xm:sqref>O24</xm:sqref>
            </x14:sparkline>
            <x14:sparkline>
              <xm:f>'A_NEA and DTOC Trends'!$G$25:$K$25</xm:f>
              <xm:sqref>O25</xm:sqref>
            </x14:sparkline>
            <x14:sparkline>
              <xm:f>'A_NEA and DTOC Trends'!$G$26:$K$26</xm:f>
              <xm:sqref>O26</xm:sqref>
            </x14:sparkline>
            <x14:sparkline>
              <xm:f>'A_NEA and DTOC Trends'!$G$27:$K$27</xm:f>
              <xm:sqref>O27</xm:sqref>
            </x14:sparkline>
            <x14:sparkline>
              <xm:f>'A_NEA and DTOC Trends'!$G$28:$K$28</xm:f>
              <xm:sqref>O28</xm:sqref>
            </x14:sparkline>
            <x14:sparkline>
              <xm:f>'A_NEA and DTOC Trends'!$G$29:$K$29</xm:f>
              <xm:sqref>O29</xm:sqref>
            </x14:sparkline>
            <x14:sparkline>
              <xm:f>'A_NEA and DTOC Trends'!$G$30:$K$30</xm:f>
              <xm:sqref>O30</xm:sqref>
            </x14:sparkline>
            <x14:sparkline>
              <xm:f>'A_NEA and DTOC Trends'!$G$31:$K$31</xm:f>
              <xm:sqref>O31</xm:sqref>
            </x14:sparkline>
            <x14:sparkline>
              <xm:f>'A_NEA and DTOC Trends'!$G$32:$K$32</xm:f>
              <xm:sqref>O32</xm:sqref>
            </x14:sparkline>
            <x14:sparkline>
              <xm:f>'A_NEA and DTOC Trends'!$G$33:$K$33</xm:f>
              <xm:sqref>O33</xm:sqref>
            </x14:sparkline>
            <x14:sparkline>
              <xm:f>'A_NEA and DTOC Trends'!$G$34:$K$34</xm:f>
              <xm:sqref>O34</xm:sqref>
            </x14:sparkline>
            <x14:sparkline>
              <xm:f>'A_NEA and DTOC Trends'!$G$35:$K$35</xm:f>
              <xm:sqref>O35</xm:sqref>
            </x14:sparkline>
            <x14:sparkline>
              <xm:f>'A_NEA and DTOC Trends'!$G$36:$K$36</xm:f>
              <xm:sqref>O36</xm:sqref>
            </x14:sparkline>
            <x14:sparkline>
              <xm:f>'A_NEA and DTOC Trends'!$G$37:$K$37</xm:f>
              <xm:sqref>O37</xm:sqref>
            </x14:sparkline>
            <x14:sparkline>
              <xm:f>'A_NEA and DTOC Trends'!$G$38:$K$38</xm:f>
              <xm:sqref>O38</xm:sqref>
            </x14:sparkline>
            <x14:sparkline>
              <xm:f>'A_NEA and DTOC Trends'!$G$39:$K$39</xm:f>
              <xm:sqref>O39</xm:sqref>
            </x14:sparkline>
            <x14:sparkline>
              <xm:f>'A_NEA and DTOC Trends'!$G$40:$K$40</xm:f>
              <xm:sqref>O40</xm:sqref>
            </x14:sparkline>
            <x14:sparkline>
              <xm:f>'A_NEA and DTOC Trends'!$G$41:$K$41</xm:f>
              <xm:sqref>O41</xm:sqref>
            </x14:sparkline>
            <x14:sparkline>
              <xm:f>'A_NEA and DTOC Trends'!$G$42:$K$42</xm:f>
              <xm:sqref>O42</xm:sqref>
            </x14:sparkline>
            <x14:sparkline>
              <xm:f>'A_NEA and DTOC Trends'!$G$43:$K$43</xm:f>
              <xm:sqref>O43</xm:sqref>
            </x14:sparkline>
            <x14:sparkline>
              <xm:f>'A_NEA and DTOC Trends'!$G$44:$K$44</xm:f>
              <xm:sqref>O44</xm:sqref>
            </x14:sparkline>
            <x14:sparkline>
              <xm:f>'A_NEA and DTOC Trends'!$G$45:$K$45</xm:f>
              <xm:sqref>O45</xm:sqref>
            </x14:sparkline>
            <x14:sparkline>
              <xm:f>'A_NEA and DTOC Trends'!$G$46:$K$46</xm:f>
              <xm:sqref>O46</xm:sqref>
            </x14:sparkline>
            <x14:sparkline>
              <xm:f>'A_NEA and DTOC Trends'!$G$47:$K$47</xm:f>
              <xm:sqref>O47</xm:sqref>
            </x14:sparkline>
            <x14:sparkline>
              <xm:f>'A_NEA and DTOC Trends'!$G$48:$K$48</xm:f>
              <xm:sqref>O48</xm:sqref>
            </x14:sparkline>
            <x14:sparkline>
              <xm:f>'A_NEA and DTOC Trends'!$G$49:$K$49</xm:f>
              <xm:sqref>O49</xm:sqref>
            </x14:sparkline>
            <x14:sparkline>
              <xm:f>'A_NEA and DTOC Trends'!$G$50:$K$50</xm:f>
              <xm:sqref>O50</xm:sqref>
            </x14:sparkline>
            <x14:sparkline>
              <xm:f>'A_NEA and DTOC Trends'!$G$51:$K$51</xm:f>
              <xm:sqref>O51</xm:sqref>
            </x14:sparkline>
            <x14:sparkline>
              <xm:f>'A_NEA and DTOC Trends'!$G$52:$K$52</xm:f>
              <xm:sqref>O52</xm:sqref>
            </x14:sparkline>
            <x14:sparkline>
              <xm:f>'A_NEA and DTOC Trends'!$G$53:$K$53</xm:f>
              <xm:sqref>O53</xm:sqref>
            </x14:sparkline>
            <x14:sparkline>
              <xm:f>'A_NEA and DTOC Trends'!$G$54:$K$54</xm:f>
              <xm:sqref>O54</xm:sqref>
            </x14:sparkline>
            <x14:sparkline>
              <xm:f>'A_NEA and DTOC Trends'!$G$55:$K$55</xm:f>
              <xm:sqref>O55</xm:sqref>
            </x14:sparkline>
            <x14:sparkline>
              <xm:f>'A_NEA and DTOC Trends'!$G$56:$K$56</xm:f>
              <xm:sqref>O56</xm:sqref>
            </x14:sparkline>
            <x14:sparkline>
              <xm:f>'A_NEA and DTOC Trends'!$G$57:$K$57</xm:f>
              <xm:sqref>O57</xm:sqref>
            </x14:sparkline>
            <x14:sparkline>
              <xm:f>'A_NEA and DTOC Trends'!$G$58:$K$58</xm:f>
              <xm:sqref>O58</xm:sqref>
            </x14:sparkline>
            <x14:sparkline>
              <xm:f>'A_NEA and DTOC Trends'!$G$59:$K$59</xm:f>
              <xm:sqref>O59</xm:sqref>
            </x14:sparkline>
            <x14:sparkline>
              <xm:f>'A_NEA and DTOC Trends'!$G$60:$K$60</xm:f>
              <xm:sqref>O60</xm:sqref>
            </x14:sparkline>
            <x14:sparkline>
              <xm:f>'A_NEA and DTOC Trends'!$G$61:$K$61</xm:f>
              <xm:sqref>O61</xm:sqref>
            </x14:sparkline>
            <x14:sparkline>
              <xm:f>'A_NEA and DTOC Trends'!$G$62:$K$62</xm:f>
              <xm:sqref>O62</xm:sqref>
            </x14:sparkline>
            <x14:sparkline>
              <xm:f>'A_NEA and DTOC Trends'!$G$63:$K$63</xm:f>
              <xm:sqref>O63</xm:sqref>
            </x14:sparkline>
            <x14:sparkline>
              <xm:f>'A_NEA and DTOC Trends'!$G$64:$K$64</xm:f>
              <xm:sqref>O64</xm:sqref>
            </x14:sparkline>
            <x14:sparkline>
              <xm:f>'A_NEA and DTOC Trends'!$G$65:$K$65</xm:f>
              <xm:sqref>O65</xm:sqref>
            </x14:sparkline>
            <x14:sparkline>
              <xm:f>'A_NEA and DTOC Trends'!$G$66:$K$66</xm:f>
              <xm:sqref>O66</xm:sqref>
            </x14:sparkline>
            <x14:sparkline>
              <xm:f>'A_NEA and DTOC Trends'!$G$67:$K$67</xm:f>
              <xm:sqref>O67</xm:sqref>
            </x14:sparkline>
            <x14:sparkline>
              <xm:f>'A_NEA and DTOC Trends'!$G$68:$K$68</xm:f>
              <xm:sqref>O68</xm:sqref>
            </x14:sparkline>
            <x14:sparkline>
              <xm:f>'A_NEA and DTOC Trends'!$G$69:$K$69</xm:f>
              <xm:sqref>O69</xm:sqref>
            </x14:sparkline>
            <x14:sparkline>
              <xm:f>'A_NEA and DTOC Trends'!$G$70:$K$70</xm:f>
              <xm:sqref>O70</xm:sqref>
            </x14:sparkline>
            <x14:sparkline>
              <xm:f>'A_NEA and DTOC Trends'!$G$71:$K$71</xm:f>
              <xm:sqref>O71</xm:sqref>
            </x14:sparkline>
            <x14:sparkline>
              <xm:f>'A_NEA and DTOC Trends'!$G$72:$K$72</xm:f>
              <xm:sqref>O72</xm:sqref>
            </x14:sparkline>
            <x14:sparkline>
              <xm:f>'A_NEA and DTOC Trends'!$G$73:$K$73</xm:f>
              <xm:sqref>O73</xm:sqref>
            </x14:sparkline>
            <x14:sparkline>
              <xm:f>'A_NEA and DTOC Trends'!$G$74:$K$74</xm:f>
              <xm:sqref>O74</xm:sqref>
            </x14:sparkline>
            <x14:sparkline>
              <xm:f>'A_NEA and DTOC Trends'!$G$75:$K$75</xm:f>
              <xm:sqref>O75</xm:sqref>
            </x14:sparkline>
            <x14:sparkline>
              <xm:f>'A_NEA and DTOC Trends'!$G$76:$K$76</xm:f>
              <xm:sqref>O76</xm:sqref>
            </x14:sparkline>
            <x14:sparkline>
              <xm:f>'A_NEA and DTOC Trends'!$G$77:$K$77</xm:f>
              <xm:sqref>O77</xm:sqref>
            </x14:sparkline>
            <x14:sparkline>
              <xm:f>'A_NEA and DTOC Trends'!$G$78:$K$78</xm:f>
              <xm:sqref>O78</xm:sqref>
            </x14:sparkline>
            <x14:sparkline>
              <xm:f>'A_NEA and DTOC Trends'!$G$79:$K$79</xm:f>
              <xm:sqref>O79</xm:sqref>
            </x14:sparkline>
            <x14:sparkline>
              <xm:f>'A_NEA and DTOC Trends'!$G$80:$K$80</xm:f>
              <xm:sqref>O80</xm:sqref>
            </x14:sparkline>
            <x14:sparkline>
              <xm:f>'A_NEA and DTOC Trends'!$G$81:$K$81</xm:f>
              <xm:sqref>O81</xm:sqref>
            </x14:sparkline>
            <x14:sparkline>
              <xm:f>'A_NEA and DTOC Trends'!$G$82:$K$82</xm:f>
              <xm:sqref>O82</xm:sqref>
            </x14:sparkline>
            <x14:sparkline>
              <xm:f>'A_NEA and DTOC Trends'!$G$83:$K$83</xm:f>
              <xm:sqref>O83</xm:sqref>
            </x14:sparkline>
            <x14:sparkline>
              <xm:f>'A_NEA and DTOC Trends'!$G$84:$K$84</xm:f>
              <xm:sqref>O84</xm:sqref>
            </x14:sparkline>
            <x14:sparkline>
              <xm:f>'A_NEA and DTOC Trends'!$G$85:$K$85</xm:f>
              <xm:sqref>O85</xm:sqref>
            </x14:sparkline>
            <x14:sparkline>
              <xm:f>'A_NEA and DTOC Trends'!$G$86:$K$86</xm:f>
              <xm:sqref>O86</xm:sqref>
            </x14:sparkline>
            <x14:sparkline>
              <xm:f>'A_NEA and DTOC Trends'!$G$87:$K$87</xm:f>
              <xm:sqref>O87</xm:sqref>
            </x14:sparkline>
            <x14:sparkline>
              <xm:f>'A_NEA and DTOC Trends'!$G$88:$K$88</xm:f>
              <xm:sqref>O88</xm:sqref>
            </x14:sparkline>
            <x14:sparkline>
              <xm:f>'A_NEA and DTOC Trends'!$G$89:$K$89</xm:f>
              <xm:sqref>O89</xm:sqref>
            </x14:sparkline>
            <x14:sparkline>
              <xm:f>'A_NEA and DTOC Trends'!$G$90:$K$90</xm:f>
              <xm:sqref>O90</xm:sqref>
            </x14:sparkline>
            <x14:sparkline>
              <xm:f>'A_NEA and DTOC Trends'!$G$91:$K$91</xm:f>
              <xm:sqref>O91</xm:sqref>
            </x14:sparkline>
            <x14:sparkline>
              <xm:f>'A_NEA and DTOC Trends'!$G$92:$K$92</xm:f>
              <xm:sqref>O92</xm:sqref>
            </x14:sparkline>
            <x14:sparkline>
              <xm:f>'A_NEA and DTOC Trends'!$G$93:$K$93</xm:f>
              <xm:sqref>O93</xm:sqref>
            </x14:sparkline>
            <x14:sparkline>
              <xm:f>'A_NEA and DTOC Trends'!$G$94:$K$94</xm:f>
              <xm:sqref>O94</xm:sqref>
            </x14:sparkline>
            <x14:sparkline>
              <xm:f>'A_NEA and DTOC Trends'!$G$95:$K$95</xm:f>
              <xm:sqref>O95</xm:sqref>
            </x14:sparkline>
            <x14:sparkline>
              <xm:f>'A_NEA and DTOC Trends'!$G$96:$K$96</xm:f>
              <xm:sqref>O96</xm:sqref>
            </x14:sparkline>
            <x14:sparkline>
              <xm:f>'A_NEA and DTOC Trends'!$G$97:$K$97</xm:f>
              <xm:sqref>O97</xm:sqref>
            </x14:sparkline>
            <x14:sparkline>
              <xm:f>'A_NEA and DTOC Trends'!$G$98:$K$98</xm:f>
              <xm:sqref>O98</xm:sqref>
            </x14:sparkline>
            <x14:sparkline>
              <xm:f>'A_NEA and DTOC Trends'!$G$99:$K$99</xm:f>
              <xm:sqref>O99</xm:sqref>
            </x14:sparkline>
            <x14:sparkline>
              <xm:f>'A_NEA and DTOC Trends'!$G$100:$K$100</xm:f>
              <xm:sqref>O100</xm:sqref>
            </x14:sparkline>
            <x14:sparkline>
              <xm:f>'A_NEA and DTOC Trends'!$G$101:$K$101</xm:f>
              <xm:sqref>O101</xm:sqref>
            </x14:sparkline>
            <x14:sparkline>
              <xm:f>'A_NEA and DTOC Trends'!$G$102:$K$102</xm:f>
              <xm:sqref>O102</xm:sqref>
            </x14:sparkline>
            <x14:sparkline>
              <xm:f>'A_NEA and DTOC Trends'!$G$103:$K$103</xm:f>
              <xm:sqref>O103</xm:sqref>
            </x14:sparkline>
            <x14:sparkline>
              <xm:f>'A_NEA and DTOC Trends'!$G$104:$K$104</xm:f>
              <xm:sqref>O104</xm:sqref>
            </x14:sparkline>
            <x14:sparkline>
              <xm:f>'A_NEA and DTOC Trends'!$G$105:$K$105</xm:f>
              <xm:sqref>O105</xm:sqref>
            </x14:sparkline>
            <x14:sparkline>
              <xm:f>'A_NEA and DTOC Trends'!$G$106:$K$106</xm:f>
              <xm:sqref>O106</xm:sqref>
            </x14:sparkline>
            <x14:sparkline>
              <xm:f>'A_NEA and DTOC Trends'!$G$107:$K$107</xm:f>
              <xm:sqref>O107</xm:sqref>
            </x14:sparkline>
            <x14:sparkline>
              <xm:f>'A_NEA and DTOC Trends'!$G$108:$K$108</xm:f>
              <xm:sqref>O108</xm:sqref>
            </x14:sparkline>
            <x14:sparkline>
              <xm:f>'A_NEA and DTOC Trends'!$G$109:$K$109</xm:f>
              <xm:sqref>O109</xm:sqref>
            </x14:sparkline>
            <x14:sparkline>
              <xm:f>'A_NEA and DTOC Trends'!$G$110:$K$110</xm:f>
              <xm:sqref>O110</xm:sqref>
            </x14:sparkline>
            <x14:sparkline>
              <xm:f>'A_NEA and DTOC Trends'!$G$111:$K$111</xm:f>
              <xm:sqref>O111</xm:sqref>
            </x14:sparkline>
            <x14:sparkline>
              <xm:f>'A_NEA and DTOC Trends'!$G$112:$K$112</xm:f>
              <xm:sqref>O112</xm:sqref>
            </x14:sparkline>
            <x14:sparkline>
              <xm:f>'A_NEA and DTOC Trends'!$G$113:$K$113</xm:f>
              <xm:sqref>O113</xm:sqref>
            </x14:sparkline>
            <x14:sparkline>
              <xm:f>'A_NEA and DTOC Trends'!$G$114:$K$114</xm:f>
              <xm:sqref>O114</xm:sqref>
            </x14:sparkline>
            <x14:sparkline>
              <xm:f>'A_NEA and DTOC Trends'!$G$115:$K$115</xm:f>
              <xm:sqref>O115</xm:sqref>
            </x14:sparkline>
            <x14:sparkline>
              <xm:f>'A_NEA and DTOC Trends'!$G$116:$K$116</xm:f>
              <xm:sqref>O116</xm:sqref>
            </x14:sparkline>
            <x14:sparkline>
              <xm:f>'A_NEA and DTOC Trends'!$G$117:$K$117</xm:f>
              <xm:sqref>O117</xm:sqref>
            </x14:sparkline>
            <x14:sparkline>
              <xm:f>'A_NEA and DTOC Trends'!$G$118:$K$118</xm:f>
              <xm:sqref>O118</xm:sqref>
            </x14:sparkline>
            <x14:sparkline>
              <xm:f>'A_NEA and DTOC Trends'!$G$119:$K$119</xm:f>
              <xm:sqref>O119</xm:sqref>
            </x14:sparkline>
            <x14:sparkline>
              <xm:f>'A_NEA and DTOC Trends'!$G$120:$K$120</xm:f>
              <xm:sqref>O120</xm:sqref>
            </x14:sparkline>
            <x14:sparkline>
              <xm:f>'A_NEA and DTOC Trends'!$G$121:$K$121</xm:f>
              <xm:sqref>O121</xm:sqref>
            </x14:sparkline>
            <x14:sparkline>
              <xm:f>'A_NEA and DTOC Trends'!$G$122:$K$122</xm:f>
              <xm:sqref>O122</xm:sqref>
            </x14:sparkline>
            <x14:sparkline>
              <xm:f>'A_NEA and DTOC Trends'!$G$123:$K$123</xm:f>
              <xm:sqref>O123</xm:sqref>
            </x14:sparkline>
            <x14:sparkline>
              <xm:f>'A_NEA and DTOC Trends'!$G$124:$K$124</xm:f>
              <xm:sqref>O124</xm:sqref>
            </x14:sparkline>
            <x14:sparkline>
              <xm:f>'A_NEA and DTOC Trends'!$G$125:$K$125</xm:f>
              <xm:sqref>O125</xm:sqref>
            </x14:sparkline>
            <x14:sparkline>
              <xm:f>'A_NEA and DTOC Trends'!$G$126:$K$126</xm:f>
              <xm:sqref>O126</xm:sqref>
            </x14:sparkline>
            <x14:sparkline>
              <xm:f>'A_NEA and DTOC Trends'!$G$127:$K$127</xm:f>
              <xm:sqref>O127</xm:sqref>
            </x14:sparkline>
            <x14:sparkline>
              <xm:f>'A_NEA and DTOC Trends'!$G$128:$K$128</xm:f>
              <xm:sqref>O128</xm:sqref>
            </x14:sparkline>
            <x14:sparkline>
              <xm:f>'A_NEA and DTOC Trends'!$G$129:$K$129</xm:f>
              <xm:sqref>O129</xm:sqref>
            </x14:sparkline>
            <x14:sparkline>
              <xm:f>'A_NEA and DTOC Trends'!$G$130:$K$130</xm:f>
              <xm:sqref>O130</xm:sqref>
            </x14:sparkline>
            <x14:sparkline>
              <xm:f>'A_NEA and DTOC Trends'!$G$131:$K$131</xm:f>
              <xm:sqref>O131</xm:sqref>
            </x14:sparkline>
            <x14:sparkline>
              <xm:f>'A_NEA and DTOC Trends'!$G$132:$K$132</xm:f>
              <xm:sqref>O132</xm:sqref>
            </x14:sparkline>
            <x14:sparkline>
              <xm:f>'A_NEA and DTOC Trends'!$G$133:$K$133</xm:f>
              <xm:sqref>O133</xm:sqref>
            </x14:sparkline>
            <x14:sparkline>
              <xm:f>'A_NEA and DTOC Trends'!$G$134:$K$134</xm:f>
              <xm:sqref>O134</xm:sqref>
            </x14:sparkline>
            <x14:sparkline>
              <xm:f>'A_NEA and DTOC Trends'!$G$135:$K$135</xm:f>
              <xm:sqref>O135</xm:sqref>
            </x14:sparkline>
            <x14:sparkline>
              <xm:f>'A_NEA and DTOC Trends'!$G$136:$K$136</xm:f>
              <xm:sqref>O136</xm:sqref>
            </x14:sparkline>
            <x14:sparkline>
              <xm:f>'A_NEA and DTOC Trends'!$G$137:$K$137</xm:f>
              <xm:sqref>O137</xm:sqref>
            </x14:sparkline>
            <x14:sparkline>
              <xm:f>'A_NEA and DTOC Trends'!$G$138:$K$138</xm:f>
              <xm:sqref>O138</xm:sqref>
            </x14:sparkline>
            <x14:sparkline>
              <xm:f>'A_NEA and DTOC Trends'!$G$139:$K$139</xm:f>
              <xm:sqref>O139</xm:sqref>
            </x14:sparkline>
            <x14:sparkline>
              <xm:f>'A_NEA and DTOC Trends'!$G$140:$K$140</xm:f>
              <xm:sqref>O140</xm:sqref>
            </x14:sparkline>
            <x14:sparkline>
              <xm:f>'A_NEA and DTOC Trends'!$G$141:$K$141</xm:f>
              <xm:sqref>O141</xm:sqref>
            </x14:sparkline>
            <x14:sparkline>
              <xm:f>'A_NEA and DTOC Trends'!$G$142:$K$142</xm:f>
              <xm:sqref>O142</xm:sqref>
            </x14:sparkline>
            <x14:sparkline>
              <xm:f>'A_NEA and DTOC Trends'!$G$143:$K$143</xm:f>
              <xm:sqref>O143</xm:sqref>
            </x14:sparkline>
            <x14:sparkline>
              <xm:f>'A_NEA and DTOC Trends'!$G$144:$K$144</xm:f>
              <xm:sqref>O144</xm:sqref>
            </x14:sparkline>
            <x14:sparkline>
              <xm:f>'A_NEA and DTOC Trends'!$G$145:$K$145</xm:f>
              <xm:sqref>O145</xm:sqref>
            </x14:sparkline>
            <x14:sparkline>
              <xm:f>'A_NEA and DTOC Trends'!$G$146:$K$146</xm:f>
              <xm:sqref>O146</xm:sqref>
            </x14:sparkline>
            <x14:sparkline>
              <xm:f>'A_NEA and DTOC Trends'!$G$147:$K$147</xm:f>
              <xm:sqref>O147</xm:sqref>
            </x14:sparkline>
            <x14:sparkline>
              <xm:f>'A_NEA and DTOC Trends'!$G$148:$K$148</xm:f>
              <xm:sqref>O148</xm:sqref>
            </x14:sparkline>
            <x14:sparkline>
              <xm:f>'A_NEA and DTOC Trends'!$G$149:$K$149</xm:f>
              <xm:sqref>O149</xm:sqref>
            </x14:sparkline>
            <x14:sparkline>
              <xm:f>'A_NEA and DTOC Trends'!$G$150:$K$150</xm:f>
              <xm:sqref>O150</xm:sqref>
            </x14:sparkline>
            <x14:sparkline>
              <xm:f>'A_NEA and DTOC Trends'!$G$151:$K$151</xm:f>
              <xm:sqref>O151</xm:sqref>
            </x14:sparkline>
            <x14:sparkline>
              <xm:f>'A_NEA and DTOC Trends'!$G$152:$K$152</xm:f>
              <xm:sqref>O152</xm:sqref>
            </x14:sparkline>
            <x14:sparkline>
              <xm:f>'A_NEA and DTOC Trends'!$G$153:$K$153</xm:f>
              <xm:sqref>O153</xm:sqref>
            </x14:sparkline>
            <x14:sparkline>
              <xm:f>'A_NEA and DTOC Trends'!$G$154:$K$154</xm:f>
              <xm:sqref>O154</xm:sqref>
            </x14:sparkline>
            <x14:sparkline>
              <xm:f>'A_NEA and DTOC Trends'!$G$155:$K$155</xm:f>
              <xm:sqref>O155</xm:sqref>
            </x14:sparkline>
            <x14:sparkline>
              <xm:f>'A_NEA and DTOC Trends'!$G$156:$K$156</xm:f>
              <xm:sqref>O156</xm:sqref>
            </x14:sparkline>
            <x14:sparkline>
              <xm:f>'A_NEA and DTOC Trends'!$G$157:$K$157</xm:f>
              <xm:sqref>O157</xm:sqref>
            </x14:sparkline>
            <x14:sparkline>
              <xm:f>'A_NEA and DTOC Trends'!$G$158:$K$158</xm:f>
              <xm:sqref>O158</xm:sqref>
            </x14:sparkline>
            <x14:sparkline>
              <xm:f>'A_NEA and DTOC Trends'!$G$159:$K$159</xm:f>
              <xm:sqref>O159</xm:sqref>
            </x14:sparkline>
            <x14:sparkline>
              <xm:f>'A_NEA and DTOC Trends'!$G$160:$K$160</xm:f>
              <xm:sqref>O160</xm:sqref>
            </x14:sparkline>
            <x14:sparkline>
              <xm:f>'A_NEA and DTOC Trends'!$G$161:$K$161</xm:f>
              <xm:sqref>O161</xm:sqref>
            </x14:sparkline>
            <x14:sparkline>
              <xm:f>'A_NEA and DTOC Trends'!$G$162:$K$162</xm:f>
              <xm:sqref>O162</xm:sqref>
            </x14:sparkline>
            <x14:sparkline>
              <xm:f>'A_NEA and DTOC Trends'!$G$163:$K$163</xm:f>
              <xm:sqref>O163</xm:sqref>
            </x14:sparkline>
            <x14:sparkline>
              <xm:f>'A_NEA and DTOC Trends'!$G$164:$K$164</xm:f>
              <xm:sqref>O164</xm:sqref>
            </x14:sparkline>
            <x14:sparkline>
              <xm:f>'A_NEA and DTOC Trends'!$G$165:$K$165</xm:f>
              <xm:sqref>O165</xm:sqref>
            </x14:sparkline>
            <x14:sparkline>
              <xm:f>'A_NEA and DTOC Trends'!$G$166:$K$166</xm:f>
              <xm:sqref>O166</xm:sqref>
            </x14:sparkline>
            <x14:sparkline>
              <xm:f>'A_NEA and DTOC Trends'!$G$167:$K$167</xm:f>
              <xm:sqref>O167</xm:sqref>
            </x14:sparkline>
            <x14:sparkline>
              <xm:f>'A_NEA and DTOC Trends'!$G$168:$K$168</xm:f>
              <xm:sqref>O168</xm:sqref>
            </x14:sparkline>
            <x14:sparkline>
              <xm:f>'A_NEA and DTOC Trends'!$G$169:$K$169</xm:f>
              <xm:sqref>O169</xm:sqref>
            </x14:sparkline>
            <x14:sparkline>
              <xm:f>'A_NEA and DTOC Trends'!$G$170:$K$170</xm:f>
              <xm:sqref>O170</xm:sqref>
            </x14:sparkline>
            <x14:sparkline>
              <xm:f>'A_NEA and DTOC Trends'!$G$171:$K$171</xm:f>
              <xm:sqref>O171</xm:sqref>
            </x14:sparkline>
            <x14:sparkline>
              <xm:f>'A_NEA and DTOC Trends'!$G$172:$K$172</xm:f>
              <xm:sqref>O172</xm:sqref>
            </x14:sparkline>
            <x14:sparkline>
              <xm:f>'A_NEA and DTOC Trends'!$G$173:$K$173</xm:f>
              <xm:sqref>O173</xm:sqref>
            </x14:sparkline>
            <x14:sparkline>
              <xm:f>'A_NEA and DTOC Trends'!$G$174:$K$174</xm:f>
              <xm:sqref>O174</xm:sqref>
            </x14:sparkline>
            <x14:sparkline>
              <xm:f>'A_NEA and DTOC Trends'!$G$175:$K$175</xm:f>
              <xm:sqref>O175</xm:sqref>
            </x14:sparkline>
            <x14:sparkline>
              <xm:f>'A_NEA and DTOC Trends'!$G$176:$K$176</xm:f>
              <xm:sqref>O176</xm:sqref>
            </x14:sparkline>
            <x14:sparkline>
              <xm:f>'A_NEA and DTOC Trends'!$G$177:$K$177</xm:f>
              <xm:sqref>O177</xm:sqref>
            </x14:sparkline>
            <x14:sparkline>
              <xm:f>'A_NEA and DTOC Trends'!$G$178:$K$178</xm:f>
              <xm:sqref>O178</xm:sqref>
            </x14:sparkline>
            <x14:sparkline>
              <xm:f>'A_NEA and DTOC Trends'!$G$179:$K$179</xm:f>
              <xm:sqref>O179</xm:sqref>
            </x14:sparkline>
            <x14:sparkline>
              <xm:f>'A_NEA and DTOC Trends'!$G$180:$K$180</xm:f>
              <xm:sqref>O180</xm:sqref>
            </x14:sparkline>
            <x14:sparkline>
              <xm:f>'A_NEA and DTOC Trends'!$G$181:$K$181</xm:f>
              <xm:sqref>O181</xm:sqref>
            </x14:sparkline>
            <x14:sparkline>
              <xm:f>'A_NEA and DTOC Trends'!$G$182:$K$182</xm:f>
              <xm:sqref>O182</xm:sqref>
            </x14:sparkline>
            <x14:sparkline>
              <xm:f>'A_NEA and DTOC Trends'!$G$183:$K$183</xm:f>
              <xm:sqref>O183</xm:sqref>
            </x14:sparkline>
            <x14:sparkline>
              <xm:f>'A_NEA and DTOC Trends'!$G$184:$K$184</xm:f>
              <xm:sqref>O184</xm:sqref>
            </x14:sparkline>
            <x14:sparkline>
              <xm:f>'A_NEA and DTOC Trends'!$G$185:$K$185</xm:f>
              <xm:sqref>O185</xm:sqref>
            </x14:sparkline>
            <x14:sparkline>
              <xm:f>'A_NEA and DTOC Trends'!$G$186:$K$186</xm:f>
              <xm:sqref>O186</xm:sqref>
            </x14:sparkline>
            <x14:sparkline>
              <xm:f>'A_NEA and DTOC Trends'!$G$187:$K$187</xm:f>
              <xm:sqref>O187</xm:sqref>
            </x14:sparkline>
            <x14:sparkline>
              <xm:f>'A_NEA and DTOC Trends'!$G$188:$K$188</xm:f>
              <xm:sqref>O188</xm:sqref>
            </x14:sparkline>
            <x14:sparkline>
              <xm:f>'A_NEA and DTOC Trends'!$G$189:$K$189</xm:f>
              <xm:sqref>O189</xm:sqref>
            </x14:sparkline>
            <x14:sparkline>
              <xm:f>'A_NEA and DTOC Trends'!$G$190:$K$190</xm:f>
              <xm:sqref>O190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Q1 Raw Data</vt:lpstr>
      <vt:lpstr>Cover</vt:lpstr>
      <vt:lpstr>Contents</vt:lpstr>
      <vt:lpstr>Org List</vt:lpstr>
      <vt:lpstr>Comms by AT</vt:lpstr>
      <vt:lpstr>1_Nat Conditions &amp; s75</vt:lpstr>
      <vt:lpstr>2_BCF Metrics</vt:lpstr>
      <vt:lpstr>3_HICM self assmnt</vt:lpstr>
      <vt:lpstr>A_NEA and DTOC Trends</vt:lpstr>
      <vt:lpstr>NEA Backsheet</vt:lpstr>
      <vt:lpstr>A1_NEA perf</vt:lpstr>
      <vt:lpstr>A2_NEA perf (Rate)</vt:lpstr>
      <vt:lpstr>A3_NEA Length of Stay</vt:lpstr>
      <vt:lpstr>B1_DTOC perf</vt:lpstr>
      <vt:lpstr>DTOC Backsheet</vt:lpstr>
      <vt:lpstr>B2_DTOC perf (Rate)</vt:lpstr>
      <vt:lpstr>C1_Res Adms perf</vt:lpstr>
      <vt:lpstr>Res&amp;Reablement Backsheet</vt:lpstr>
      <vt:lpstr>C2_Reablement perf</vt:lpstr>
      <vt:lpstr>NatCon &amp; Metrics Backsheet</vt:lpstr>
      <vt:lpstr>HICM and Narrative Backsheet</vt:lpstr>
      <vt:lpstr>D1_CCG - HWB Mapping</vt:lpstr>
      <vt:lpstr>'D1_CCG - HWB Mapping'!Print_Area</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Mohan, Prashant</cp:lastModifiedBy>
  <dcterms:created xsi:type="dcterms:W3CDTF">2018-06-12T13:04:17Z</dcterms:created>
  <dcterms:modified xsi:type="dcterms:W3CDTF">2018-11-09T14:21:26Z</dcterms:modified>
</cp:coreProperties>
</file>